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\Desktop\"/>
    </mc:Choice>
  </mc:AlternateContent>
  <xr:revisionPtr revIDLastSave="0" documentId="13_ncr:1_{BBCF414E-2135-4AE7-AE80-04190215AF4E}" xr6:coauthVersionLast="45" xr6:coauthVersionMax="45" xr10:uidLastSave="{00000000-0000-0000-0000-000000000000}"/>
  <bookViews>
    <workbookView xWindow="-120" yWindow="-120" windowWidth="29040" windowHeight="17640" xr2:uid="{1BF7A4A7-8C53-4D0E-8E47-2AFECC270F8B}"/>
  </bookViews>
  <sheets>
    <sheet name="1080p" sheetId="1" r:id="rId1"/>
    <sheet name="540p" sheetId="2" r:id="rId2"/>
    <sheet name="270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3" i="4" l="1"/>
  <c r="E73" i="4"/>
  <c r="D73" i="4"/>
  <c r="C73" i="4"/>
  <c r="I73" i="4" s="1"/>
  <c r="J73" i="4" s="1"/>
  <c r="B73" i="4"/>
  <c r="F73" i="4" s="1"/>
  <c r="G73" i="4" s="1"/>
  <c r="I72" i="4"/>
  <c r="J72" i="4" s="1"/>
  <c r="H72" i="4"/>
  <c r="G72" i="4"/>
  <c r="F72" i="4"/>
  <c r="E72" i="4"/>
  <c r="I71" i="4"/>
  <c r="J71" i="4" s="1"/>
  <c r="H71" i="4"/>
  <c r="G71" i="4"/>
  <c r="F71" i="4"/>
  <c r="E71" i="4"/>
  <c r="I70" i="4"/>
  <c r="J70" i="4" s="1"/>
  <c r="H70" i="4"/>
  <c r="G70" i="4"/>
  <c r="F70" i="4"/>
  <c r="E70" i="4"/>
  <c r="I69" i="4"/>
  <c r="J69" i="4" s="1"/>
  <c r="H69" i="4"/>
  <c r="G69" i="4"/>
  <c r="F69" i="4"/>
  <c r="E69" i="4"/>
  <c r="I68" i="4"/>
  <c r="J68" i="4" s="1"/>
  <c r="H68" i="4"/>
  <c r="G68" i="4"/>
  <c r="F68" i="4"/>
  <c r="E68" i="4"/>
  <c r="I67" i="4"/>
  <c r="J67" i="4" s="1"/>
  <c r="H67" i="4"/>
  <c r="G67" i="4"/>
  <c r="F67" i="4"/>
  <c r="E67" i="4"/>
  <c r="I66" i="4"/>
  <c r="J66" i="4" s="1"/>
  <c r="H66" i="4"/>
  <c r="G66" i="4"/>
  <c r="F66" i="4"/>
  <c r="E66" i="4"/>
  <c r="I65" i="4"/>
  <c r="J65" i="4" s="1"/>
  <c r="H65" i="4"/>
  <c r="G65" i="4"/>
  <c r="F65" i="4"/>
  <c r="E65" i="4"/>
  <c r="I64" i="4"/>
  <c r="J64" i="4" s="1"/>
  <c r="H64" i="4"/>
  <c r="G64" i="4"/>
  <c r="F64" i="4"/>
  <c r="E64" i="4"/>
  <c r="I63" i="4"/>
  <c r="J63" i="4" s="1"/>
  <c r="H63" i="4"/>
  <c r="G63" i="4"/>
  <c r="F63" i="4"/>
  <c r="E63" i="4"/>
  <c r="I62" i="4"/>
  <c r="J62" i="4" s="1"/>
  <c r="H62" i="4"/>
  <c r="G62" i="4"/>
  <c r="F62" i="4"/>
  <c r="E62" i="4"/>
  <c r="I61" i="4"/>
  <c r="J61" i="4" s="1"/>
  <c r="H61" i="4"/>
  <c r="G61" i="4"/>
  <c r="F61" i="4"/>
  <c r="E61" i="4"/>
  <c r="I60" i="4"/>
  <c r="J60" i="4" s="1"/>
  <c r="H60" i="4"/>
  <c r="G60" i="4"/>
  <c r="F60" i="4"/>
  <c r="E60" i="4"/>
  <c r="I59" i="4"/>
  <c r="J59" i="4" s="1"/>
  <c r="H59" i="4"/>
  <c r="G59" i="4"/>
  <c r="F59" i="4"/>
  <c r="E59" i="4"/>
  <c r="I58" i="4"/>
  <c r="J58" i="4" s="1"/>
  <c r="H58" i="4"/>
  <c r="G58" i="4"/>
  <c r="F58" i="4"/>
  <c r="E58" i="4"/>
  <c r="I57" i="4"/>
  <c r="J57" i="4" s="1"/>
  <c r="H57" i="4"/>
  <c r="G57" i="4"/>
  <c r="F57" i="4"/>
  <c r="E57" i="4"/>
  <c r="I56" i="4"/>
  <c r="J56" i="4" s="1"/>
  <c r="H56" i="4"/>
  <c r="G56" i="4"/>
  <c r="F56" i="4"/>
  <c r="E56" i="4"/>
  <c r="I55" i="4"/>
  <c r="J55" i="4" s="1"/>
  <c r="H55" i="4"/>
  <c r="G55" i="4"/>
  <c r="F55" i="4"/>
  <c r="E55" i="4"/>
  <c r="I54" i="4"/>
  <c r="J54" i="4" s="1"/>
  <c r="H54" i="4"/>
  <c r="G54" i="4"/>
  <c r="F54" i="4"/>
  <c r="E54" i="4"/>
  <c r="I53" i="4"/>
  <c r="J53" i="4" s="1"/>
  <c r="H53" i="4"/>
  <c r="G53" i="4"/>
  <c r="F53" i="4"/>
  <c r="E53" i="4"/>
  <c r="I52" i="4"/>
  <c r="J52" i="4" s="1"/>
  <c r="H52" i="4"/>
  <c r="G52" i="4"/>
  <c r="F52" i="4"/>
  <c r="E52" i="4"/>
  <c r="I51" i="4"/>
  <c r="J51" i="4" s="1"/>
  <c r="H51" i="4"/>
  <c r="G51" i="4"/>
  <c r="F51" i="4"/>
  <c r="E51" i="4"/>
  <c r="I50" i="4"/>
  <c r="J50" i="4" s="1"/>
  <c r="H50" i="4"/>
  <c r="G50" i="4"/>
  <c r="F50" i="4"/>
  <c r="E50" i="4"/>
  <c r="I49" i="4"/>
  <c r="J49" i="4" s="1"/>
  <c r="H49" i="4"/>
  <c r="G49" i="4"/>
  <c r="F49" i="4"/>
  <c r="E49" i="4"/>
  <c r="I48" i="4"/>
  <c r="J48" i="4" s="1"/>
  <c r="H48" i="4"/>
  <c r="G48" i="4"/>
  <c r="F48" i="4"/>
  <c r="E48" i="4"/>
  <c r="I47" i="4"/>
  <c r="J47" i="4" s="1"/>
  <c r="H47" i="4"/>
  <c r="G47" i="4"/>
  <c r="F47" i="4"/>
  <c r="E47" i="4"/>
  <c r="I46" i="4"/>
  <c r="J46" i="4" s="1"/>
  <c r="H46" i="4"/>
  <c r="G46" i="4"/>
  <c r="F46" i="4"/>
  <c r="E46" i="4"/>
  <c r="I45" i="4"/>
  <c r="J45" i="4" s="1"/>
  <c r="H45" i="4"/>
  <c r="G45" i="4"/>
  <c r="F45" i="4"/>
  <c r="E45" i="4"/>
  <c r="I44" i="4"/>
  <c r="J44" i="4" s="1"/>
  <c r="H44" i="4"/>
  <c r="G44" i="4"/>
  <c r="F44" i="4"/>
  <c r="E44" i="4"/>
  <c r="I43" i="4"/>
  <c r="J43" i="4" s="1"/>
  <c r="H43" i="4"/>
  <c r="G43" i="4"/>
  <c r="F43" i="4"/>
  <c r="E43" i="4"/>
  <c r="I42" i="4"/>
  <c r="J42" i="4" s="1"/>
  <c r="H42" i="4"/>
  <c r="G42" i="4"/>
  <c r="F42" i="4"/>
  <c r="E42" i="4"/>
  <c r="I41" i="4"/>
  <c r="J41" i="4" s="1"/>
  <c r="H41" i="4"/>
  <c r="G41" i="4"/>
  <c r="F41" i="4"/>
  <c r="E41" i="4"/>
  <c r="I40" i="4"/>
  <c r="J40" i="4" s="1"/>
  <c r="H40" i="4"/>
  <c r="G40" i="4"/>
  <c r="F40" i="4"/>
  <c r="E40" i="4"/>
  <c r="I39" i="4"/>
  <c r="J39" i="4" s="1"/>
  <c r="H39" i="4"/>
  <c r="G39" i="4"/>
  <c r="F39" i="4"/>
  <c r="E39" i="4"/>
  <c r="I38" i="4"/>
  <c r="J38" i="4" s="1"/>
  <c r="H38" i="4"/>
  <c r="G38" i="4"/>
  <c r="F38" i="4"/>
  <c r="E38" i="4"/>
  <c r="I37" i="4"/>
  <c r="J37" i="4" s="1"/>
  <c r="H37" i="4"/>
  <c r="G37" i="4"/>
  <c r="F37" i="4"/>
  <c r="E37" i="4"/>
  <c r="I36" i="4"/>
  <c r="J36" i="4" s="1"/>
  <c r="H36" i="4"/>
  <c r="G36" i="4"/>
  <c r="F36" i="4"/>
  <c r="E36" i="4"/>
  <c r="I35" i="4"/>
  <c r="J35" i="4" s="1"/>
  <c r="H35" i="4"/>
  <c r="G35" i="4"/>
  <c r="F35" i="4"/>
  <c r="E35" i="4"/>
  <c r="I34" i="4"/>
  <c r="J34" i="4" s="1"/>
  <c r="H34" i="4"/>
  <c r="G34" i="4"/>
  <c r="F34" i="4"/>
  <c r="E34" i="4"/>
  <c r="I33" i="4"/>
  <c r="J33" i="4" s="1"/>
  <c r="H33" i="4"/>
  <c r="G33" i="4"/>
  <c r="F33" i="4"/>
  <c r="E33" i="4"/>
  <c r="I32" i="4"/>
  <c r="J32" i="4" s="1"/>
  <c r="H32" i="4"/>
  <c r="G32" i="4"/>
  <c r="F32" i="4"/>
  <c r="E32" i="4"/>
  <c r="I31" i="4"/>
  <c r="J31" i="4" s="1"/>
  <c r="H31" i="4"/>
  <c r="G31" i="4"/>
  <c r="F31" i="4"/>
  <c r="E31" i="4"/>
  <c r="I30" i="4"/>
  <c r="J30" i="4" s="1"/>
  <c r="H30" i="4"/>
  <c r="G30" i="4"/>
  <c r="F30" i="4"/>
  <c r="E30" i="4"/>
  <c r="I29" i="4"/>
  <c r="J29" i="4" s="1"/>
  <c r="H29" i="4"/>
  <c r="G29" i="4"/>
  <c r="F29" i="4"/>
  <c r="E29" i="4"/>
  <c r="I28" i="4"/>
  <c r="J28" i="4" s="1"/>
  <c r="H28" i="4"/>
  <c r="G28" i="4"/>
  <c r="F28" i="4"/>
  <c r="E28" i="4"/>
  <c r="I27" i="4"/>
  <c r="J27" i="4" s="1"/>
  <c r="H27" i="4"/>
  <c r="G27" i="4"/>
  <c r="F27" i="4"/>
  <c r="E27" i="4"/>
  <c r="I26" i="4"/>
  <c r="J26" i="4" s="1"/>
  <c r="H26" i="4"/>
  <c r="G26" i="4"/>
  <c r="F26" i="4"/>
  <c r="E26" i="4"/>
  <c r="I25" i="4"/>
  <c r="J25" i="4" s="1"/>
  <c r="H25" i="4"/>
  <c r="G25" i="4"/>
  <c r="F25" i="4"/>
  <c r="E25" i="4"/>
  <c r="I24" i="4"/>
  <c r="J24" i="4" s="1"/>
  <c r="H24" i="4"/>
  <c r="G24" i="4"/>
  <c r="F24" i="4"/>
  <c r="E24" i="4"/>
  <c r="I23" i="4"/>
  <c r="J23" i="4" s="1"/>
  <c r="H23" i="4"/>
  <c r="G23" i="4"/>
  <c r="F23" i="4"/>
  <c r="E23" i="4"/>
  <c r="I22" i="4"/>
  <c r="J22" i="4" s="1"/>
  <c r="H22" i="4"/>
  <c r="G22" i="4"/>
  <c r="F22" i="4"/>
  <c r="E22" i="4"/>
  <c r="I21" i="4"/>
  <c r="J21" i="4" s="1"/>
  <c r="H21" i="4"/>
  <c r="G21" i="4"/>
  <c r="F21" i="4"/>
  <c r="E21" i="4"/>
  <c r="I20" i="4"/>
  <c r="J20" i="4" s="1"/>
  <c r="H20" i="4"/>
  <c r="G20" i="4"/>
  <c r="F20" i="4"/>
  <c r="E20" i="4"/>
  <c r="I19" i="4"/>
  <c r="J19" i="4" s="1"/>
  <c r="H19" i="4"/>
  <c r="G19" i="4"/>
  <c r="F19" i="4"/>
  <c r="E19" i="4"/>
  <c r="I18" i="4"/>
  <c r="J18" i="4" s="1"/>
  <c r="H18" i="4"/>
  <c r="G18" i="4"/>
  <c r="F18" i="4"/>
  <c r="E18" i="4"/>
  <c r="I17" i="4"/>
  <c r="J17" i="4" s="1"/>
  <c r="H17" i="4"/>
  <c r="G17" i="4"/>
  <c r="F17" i="4"/>
  <c r="E17" i="4"/>
  <c r="I16" i="4"/>
  <c r="J16" i="4" s="1"/>
  <c r="H16" i="4"/>
  <c r="G16" i="4"/>
  <c r="F16" i="4"/>
  <c r="E16" i="4"/>
  <c r="I15" i="4"/>
  <c r="J15" i="4" s="1"/>
  <c r="H15" i="4"/>
  <c r="G15" i="4"/>
  <c r="F15" i="4"/>
  <c r="E15" i="4"/>
  <c r="I14" i="4"/>
  <c r="J14" i="4" s="1"/>
  <c r="H14" i="4"/>
  <c r="G14" i="4"/>
  <c r="F14" i="4"/>
  <c r="E14" i="4"/>
  <c r="I13" i="4"/>
  <c r="J13" i="4" s="1"/>
  <c r="H13" i="4"/>
  <c r="G13" i="4"/>
  <c r="F13" i="4"/>
  <c r="E13" i="4"/>
  <c r="I12" i="4"/>
  <c r="J12" i="4" s="1"/>
  <c r="H12" i="4"/>
  <c r="G12" i="4"/>
  <c r="F12" i="4"/>
  <c r="E12" i="4"/>
  <c r="I11" i="4"/>
  <c r="J11" i="4" s="1"/>
  <c r="H11" i="4"/>
  <c r="G11" i="4"/>
  <c r="F11" i="4"/>
  <c r="E11" i="4"/>
  <c r="I10" i="4"/>
  <c r="J10" i="4" s="1"/>
  <c r="H10" i="4"/>
  <c r="G10" i="4"/>
  <c r="F10" i="4"/>
  <c r="E10" i="4"/>
  <c r="I9" i="4"/>
  <c r="J9" i="4" s="1"/>
  <c r="H9" i="4"/>
  <c r="G9" i="4"/>
  <c r="F9" i="4"/>
  <c r="E9" i="4"/>
  <c r="I8" i="4"/>
  <c r="J8" i="4" s="1"/>
  <c r="H8" i="4"/>
  <c r="G8" i="4"/>
  <c r="F8" i="4"/>
  <c r="E8" i="4"/>
  <c r="I7" i="4"/>
  <c r="J7" i="4" s="1"/>
  <c r="H7" i="4"/>
  <c r="G7" i="4"/>
  <c r="F7" i="4"/>
  <c r="E7" i="4"/>
  <c r="I6" i="4"/>
  <c r="J6" i="4" s="1"/>
  <c r="H6" i="4"/>
  <c r="G6" i="4"/>
  <c r="F6" i="4"/>
  <c r="E6" i="4"/>
  <c r="I5" i="4"/>
  <c r="J5" i="4" s="1"/>
  <c r="H5" i="4"/>
  <c r="G5" i="4"/>
  <c r="F5" i="4"/>
  <c r="E5" i="4"/>
  <c r="I4" i="4"/>
  <c r="J4" i="4" s="1"/>
  <c r="H4" i="4"/>
  <c r="G4" i="4"/>
  <c r="F4" i="4"/>
  <c r="E4" i="4"/>
  <c r="I3" i="4"/>
  <c r="J3" i="4" s="1"/>
  <c r="H3" i="4"/>
  <c r="G3" i="4"/>
  <c r="F3" i="4"/>
  <c r="E3" i="4"/>
  <c r="I2" i="4"/>
  <c r="J2" i="4" s="1"/>
  <c r="H2" i="4"/>
  <c r="G2" i="4"/>
  <c r="F2" i="4"/>
  <c r="E2" i="4"/>
  <c r="H3" i="2"/>
  <c r="I3" i="2"/>
  <c r="J3" i="2" s="1"/>
  <c r="H4" i="2"/>
  <c r="I4" i="2"/>
  <c r="H5" i="2"/>
  <c r="I5" i="2"/>
  <c r="H6" i="2"/>
  <c r="I6" i="2"/>
  <c r="J6" i="2" s="1"/>
  <c r="H7" i="2"/>
  <c r="I7" i="2"/>
  <c r="J7" i="2" s="1"/>
  <c r="H8" i="2"/>
  <c r="I8" i="2"/>
  <c r="H9" i="2"/>
  <c r="I9" i="2"/>
  <c r="H10" i="2"/>
  <c r="I10" i="2"/>
  <c r="J10" i="2" s="1"/>
  <c r="H11" i="2"/>
  <c r="I11" i="2"/>
  <c r="J11" i="2" s="1"/>
  <c r="H12" i="2"/>
  <c r="I12" i="2"/>
  <c r="H13" i="2"/>
  <c r="I13" i="2"/>
  <c r="H14" i="2"/>
  <c r="I14" i="2"/>
  <c r="J14" i="2" s="1"/>
  <c r="H15" i="2"/>
  <c r="I15" i="2"/>
  <c r="J15" i="2" s="1"/>
  <c r="H16" i="2"/>
  <c r="I16" i="2"/>
  <c r="H17" i="2"/>
  <c r="I17" i="2"/>
  <c r="H18" i="2"/>
  <c r="I18" i="2"/>
  <c r="J18" i="2" s="1"/>
  <c r="H19" i="2"/>
  <c r="I19" i="2"/>
  <c r="J19" i="2" s="1"/>
  <c r="H20" i="2"/>
  <c r="I20" i="2"/>
  <c r="H21" i="2"/>
  <c r="I21" i="2"/>
  <c r="H22" i="2"/>
  <c r="I22" i="2"/>
  <c r="J22" i="2" s="1"/>
  <c r="H23" i="2"/>
  <c r="I23" i="2"/>
  <c r="J23" i="2" s="1"/>
  <c r="H24" i="2"/>
  <c r="I24" i="2"/>
  <c r="H25" i="2"/>
  <c r="I25" i="2"/>
  <c r="H26" i="2"/>
  <c r="I26" i="2"/>
  <c r="J26" i="2" s="1"/>
  <c r="H27" i="2"/>
  <c r="I27" i="2"/>
  <c r="J27" i="2" s="1"/>
  <c r="H28" i="2"/>
  <c r="I28" i="2"/>
  <c r="H29" i="2"/>
  <c r="I29" i="2"/>
  <c r="H30" i="2"/>
  <c r="I30" i="2"/>
  <c r="J30" i="2" s="1"/>
  <c r="H31" i="2"/>
  <c r="I31" i="2"/>
  <c r="J31" i="2" s="1"/>
  <c r="H32" i="2"/>
  <c r="I32" i="2"/>
  <c r="H33" i="2"/>
  <c r="I33" i="2"/>
  <c r="H34" i="2"/>
  <c r="I34" i="2"/>
  <c r="J34" i="2" s="1"/>
  <c r="H35" i="2"/>
  <c r="I35" i="2"/>
  <c r="J35" i="2" s="1"/>
  <c r="H36" i="2"/>
  <c r="I36" i="2"/>
  <c r="H37" i="2"/>
  <c r="I37" i="2"/>
  <c r="H38" i="2"/>
  <c r="I38" i="2"/>
  <c r="J38" i="2" s="1"/>
  <c r="H39" i="2"/>
  <c r="I39" i="2"/>
  <c r="J39" i="2" s="1"/>
  <c r="H40" i="2"/>
  <c r="I40" i="2"/>
  <c r="H41" i="2"/>
  <c r="I41" i="2"/>
  <c r="H42" i="2"/>
  <c r="I42" i="2"/>
  <c r="J42" i="2" s="1"/>
  <c r="H43" i="2"/>
  <c r="I43" i="2"/>
  <c r="J43" i="2" s="1"/>
  <c r="H44" i="2"/>
  <c r="I44" i="2"/>
  <c r="H45" i="2"/>
  <c r="I45" i="2"/>
  <c r="H46" i="2"/>
  <c r="I46" i="2"/>
  <c r="J46" i="2" s="1"/>
  <c r="H47" i="2"/>
  <c r="I47" i="2"/>
  <c r="J47" i="2" s="1"/>
  <c r="H48" i="2"/>
  <c r="I48" i="2"/>
  <c r="H49" i="2"/>
  <c r="I49" i="2"/>
  <c r="H50" i="2"/>
  <c r="I50" i="2"/>
  <c r="J50" i="2" s="1"/>
  <c r="H51" i="2"/>
  <c r="I51" i="2"/>
  <c r="J51" i="2" s="1"/>
  <c r="H52" i="2"/>
  <c r="I52" i="2"/>
  <c r="H53" i="2"/>
  <c r="I53" i="2"/>
  <c r="H54" i="2"/>
  <c r="I54" i="2"/>
  <c r="J54" i="2" s="1"/>
  <c r="H55" i="2"/>
  <c r="I55" i="2"/>
  <c r="J55" i="2" s="1"/>
  <c r="H56" i="2"/>
  <c r="I56" i="2"/>
  <c r="H57" i="2"/>
  <c r="I57" i="2"/>
  <c r="H58" i="2"/>
  <c r="I58" i="2"/>
  <c r="J58" i="2" s="1"/>
  <c r="H59" i="2"/>
  <c r="I59" i="2"/>
  <c r="J59" i="2" s="1"/>
  <c r="H60" i="2"/>
  <c r="I60" i="2"/>
  <c r="H61" i="2"/>
  <c r="I61" i="2"/>
  <c r="H62" i="2"/>
  <c r="I62" i="2"/>
  <c r="J62" i="2" s="1"/>
  <c r="H63" i="2"/>
  <c r="I63" i="2"/>
  <c r="J63" i="2" s="1"/>
  <c r="H64" i="2"/>
  <c r="I64" i="2"/>
  <c r="H65" i="2"/>
  <c r="I65" i="2"/>
  <c r="H66" i="2"/>
  <c r="I66" i="2"/>
  <c r="J66" i="2" s="1"/>
  <c r="H67" i="2"/>
  <c r="I67" i="2"/>
  <c r="J67" i="2" s="1"/>
  <c r="H68" i="2"/>
  <c r="I68" i="2"/>
  <c r="H69" i="2"/>
  <c r="I69" i="2"/>
  <c r="H70" i="2"/>
  <c r="I70" i="2"/>
  <c r="J70" i="2" s="1"/>
  <c r="H71" i="2"/>
  <c r="I71" i="2"/>
  <c r="J71" i="2" s="1"/>
  <c r="H72" i="2"/>
  <c r="I72" i="2"/>
  <c r="I2" i="2"/>
  <c r="H2" i="2"/>
  <c r="F3" i="2"/>
  <c r="G3" i="2" s="1"/>
  <c r="F4" i="2"/>
  <c r="G4" i="2"/>
  <c r="F5" i="2"/>
  <c r="G5" i="2" s="1"/>
  <c r="F6" i="2"/>
  <c r="G6" i="2"/>
  <c r="F7" i="2"/>
  <c r="G7" i="2" s="1"/>
  <c r="F8" i="2"/>
  <c r="G8" i="2"/>
  <c r="F9" i="2"/>
  <c r="G9" i="2" s="1"/>
  <c r="F10" i="2"/>
  <c r="G10" i="2"/>
  <c r="F11" i="2"/>
  <c r="G11" i="2" s="1"/>
  <c r="F12" i="2"/>
  <c r="G12" i="2"/>
  <c r="F13" i="2"/>
  <c r="G13" i="2" s="1"/>
  <c r="F14" i="2"/>
  <c r="G14" i="2"/>
  <c r="F15" i="2"/>
  <c r="G15" i="2" s="1"/>
  <c r="F16" i="2"/>
  <c r="G16" i="2"/>
  <c r="F17" i="2"/>
  <c r="G17" i="2" s="1"/>
  <c r="F18" i="2"/>
  <c r="G18" i="2"/>
  <c r="F19" i="2"/>
  <c r="G19" i="2" s="1"/>
  <c r="F20" i="2"/>
  <c r="G20" i="2"/>
  <c r="F21" i="2"/>
  <c r="G21" i="2" s="1"/>
  <c r="F22" i="2"/>
  <c r="G22" i="2"/>
  <c r="F23" i="2"/>
  <c r="G23" i="2" s="1"/>
  <c r="F24" i="2"/>
  <c r="G24" i="2"/>
  <c r="F25" i="2"/>
  <c r="G25" i="2" s="1"/>
  <c r="F26" i="2"/>
  <c r="G26" i="2"/>
  <c r="F27" i="2"/>
  <c r="G27" i="2" s="1"/>
  <c r="F28" i="2"/>
  <c r="G28" i="2"/>
  <c r="F29" i="2"/>
  <c r="G29" i="2" s="1"/>
  <c r="F30" i="2"/>
  <c r="G30" i="2"/>
  <c r="F31" i="2"/>
  <c r="G31" i="2" s="1"/>
  <c r="F32" i="2"/>
  <c r="G32" i="2"/>
  <c r="F33" i="2"/>
  <c r="G33" i="2" s="1"/>
  <c r="F34" i="2"/>
  <c r="G34" i="2"/>
  <c r="F35" i="2"/>
  <c r="G35" i="2" s="1"/>
  <c r="F36" i="2"/>
  <c r="G36" i="2"/>
  <c r="F37" i="2"/>
  <c r="G37" i="2" s="1"/>
  <c r="F38" i="2"/>
  <c r="G38" i="2"/>
  <c r="F39" i="2"/>
  <c r="G39" i="2" s="1"/>
  <c r="F40" i="2"/>
  <c r="G40" i="2"/>
  <c r="F41" i="2"/>
  <c r="G41" i="2" s="1"/>
  <c r="F42" i="2"/>
  <c r="G42" i="2"/>
  <c r="F43" i="2"/>
  <c r="G43" i="2" s="1"/>
  <c r="F44" i="2"/>
  <c r="G44" i="2"/>
  <c r="F45" i="2"/>
  <c r="G45" i="2" s="1"/>
  <c r="F46" i="2"/>
  <c r="G46" i="2"/>
  <c r="F47" i="2"/>
  <c r="G47" i="2" s="1"/>
  <c r="F48" i="2"/>
  <c r="G48" i="2"/>
  <c r="F49" i="2"/>
  <c r="G49" i="2" s="1"/>
  <c r="F50" i="2"/>
  <c r="G50" i="2"/>
  <c r="F51" i="2"/>
  <c r="G51" i="2" s="1"/>
  <c r="F52" i="2"/>
  <c r="G52" i="2"/>
  <c r="F53" i="2"/>
  <c r="G53" i="2" s="1"/>
  <c r="F54" i="2"/>
  <c r="G54" i="2"/>
  <c r="F55" i="2"/>
  <c r="G55" i="2" s="1"/>
  <c r="F56" i="2"/>
  <c r="G56" i="2"/>
  <c r="F57" i="2"/>
  <c r="G57" i="2" s="1"/>
  <c r="F58" i="2"/>
  <c r="G58" i="2"/>
  <c r="F59" i="2"/>
  <c r="G59" i="2" s="1"/>
  <c r="F60" i="2"/>
  <c r="G60" i="2"/>
  <c r="F61" i="2"/>
  <c r="G61" i="2" s="1"/>
  <c r="F62" i="2"/>
  <c r="G62" i="2"/>
  <c r="F63" i="2"/>
  <c r="G63" i="2" s="1"/>
  <c r="F64" i="2"/>
  <c r="G64" i="2"/>
  <c r="F65" i="2"/>
  <c r="G65" i="2" s="1"/>
  <c r="F66" i="2"/>
  <c r="G66" i="2"/>
  <c r="F67" i="2"/>
  <c r="G67" i="2" s="1"/>
  <c r="F68" i="2"/>
  <c r="G68" i="2"/>
  <c r="F69" i="2"/>
  <c r="G69" i="2" s="1"/>
  <c r="F70" i="2"/>
  <c r="G70" i="2"/>
  <c r="F71" i="2"/>
  <c r="G71" i="2" s="1"/>
  <c r="F72" i="2"/>
  <c r="G72" i="2"/>
  <c r="G2" i="2"/>
  <c r="F2" i="2"/>
  <c r="B73" i="2"/>
  <c r="F73" i="2" s="1"/>
  <c r="G73" i="2" s="1"/>
  <c r="D7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2" i="2"/>
  <c r="C73" i="2"/>
  <c r="I73" i="2" s="1"/>
  <c r="J73" i="2" s="1"/>
  <c r="J72" i="2"/>
  <c r="J69" i="2"/>
  <c r="J68" i="2"/>
  <c r="J65" i="2"/>
  <c r="J64" i="2"/>
  <c r="J61" i="2"/>
  <c r="J60" i="2"/>
  <c r="J57" i="2"/>
  <c r="J56" i="2"/>
  <c r="J53" i="2"/>
  <c r="J52" i="2"/>
  <c r="J49" i="2"/>
  <c r="J48" i="2"/>
  <c r="J45" i="2"/>
  <c r="J44" i="2"/>
  <c r="J41" i="2"/>
  <c r="J40" i="2"/>
  <c r="J37" i="2"/>
  <c r="J36" i="2"/>
  <c r="J33" i="2"/>
  <c r="J32" i="2"/>
  <c r="J29" i="2"/>
  <c r="J28" i="2"/>
  <c r="J25" i="2"/>
  <c r="J24" i="2"/>
  <c r="J21" i="2"/>
  <c r="J20" i="2"/>
  <c r="J17" i="2"/>
  <c r="J16" i="2"/>
  <c r="J13" i="2"/>
  <c r="J12" i="2"/>
  <c r="J9" i="2"/>
  <c r="J8" i="2"/>
  <c r="J5" i="2"/>
  <c r="J4" i="2"/>
  <c r="J2" i="2"/>
  <c r="I73" i="1"/>
  <c r="J73" i="1" s="1"/>
  <c r="G73" i="1"/>
  <c r="F73" i="1"/>
  <c r="H73" i="1"/>
  <c r="E73" i="1"/>
  <c r="C73" i="1"/>
  <c r="D73" i="1"/>
  <c r="B7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2" i="1"/>
  <c r="F72" i="1"/>
  <c r="G72" i="1" s="1"/>
  <c r="F71" i="1"/>
  <c r="G71" i="1" s="1"/>
  <c r="F70" i="1"/>
  <c r="G70" i="1" s="1"/>
  <c r="F69" i="1"/>
  <c r="G69" i="1" s="1"/>
  <c r="F68" i="1"/>
  <c r="F67" i="1"/>
  <c r="G67" i="1" s="1"/>
  <c r="F66" i="1"/>
  <c r="G66" i="1" s="1"/>
  <c r="F65" i="1"/>
  <c r="G65" i="1" s="1"/>
  <c r="F64" i="1"/>
  <c r="G64" i="1" s="1"/>
  <c r="F63" i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F41" i="1"/>
  <c r="G41" i="1" s="1"/>
  <c r="F40" i="1"/>
  <c r="G40" i="1" s="1"/>
  <c r="F39" i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F18" i="1"/>
  <c r="G18" i="1" s="1"/>
  <c r="F17" i="1"/>
  <c r="G17" i="1" s="1"/>
  <c r="F16" i="1"/>
  <c r="G16" i="1" s="1"/>
  <c r="F15" i="1"/>
  <c r="G15" i="1" s="1"/>
  <c r="F14" i="1"/>
  <c r="G14" i="1" s="1"/>
  <c r="F13" i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F5" i="1"/>
  <c r="G5" i="1" s="1"/>
  <c r="F4" i="1"/>
  <c r="G4" i="1" s="1"/>
  <c r="F3" i="1"/>
  <c r="G3" i="1" s="1"/>
  <c r="G6" i="1"/>
  <c r="G13" i="1"/>
  <c r="G50" i="1"/>
  <c r="G19" i="1"/>
  <c r="G39" i="1"/>
  <c r="G42" i="1"/>
  <c r="G63" i="1"/>
  <c r="F2" i="1"/>
  <c r="G2" i="1" s="1"/>
  <c r="G68" i="1"/>
  <c r="E2" i="1"/>
  <c r="E73" i="2" l="1"/>
  <c r="H73" i="2"/>
</calcChain>
</file>

<file path=xl/sharedStrings.xml><?xml version="1.0" encoding="utf-8"?>
<sst xmlns="http://schemas.openxmlformats.org/spreadsheetml/2006/main" count="246" uniqueCount="80">
  <si>
    <t>Bestandsnaam</t>
  </si>
  <si>
    <t>AkkerWoestijn</t>
  </si>
  <si>
    <t>BergBeekje</t>
  </si>
  <si>
    <t>BergenBoot</t>
  </si>
  <si>
    <t>BergRivier</t>
  </si>
  <si>
    <t>BergTrein</t>
  </si>
  <si>
    <t>BosBeekje</t>
  </si>
  <si>
    <t>ChinaWater</t>
  </si>
  <si>
    <t>DigitaalStation</t>
  </si>
  <si>
    <t>ErosieRotsen</t>
  </si>
  <si>
    <t>FugroPet</t>
  </si>
  <si>
    <t>GameMenu</t>
  </si>
  <si>
    <t>Giraf</t>
  </si>
  <si>
    <t>HangmatStrand</t>
  </si>
  <si>
    <t>HavenBoven</t>
  </si>
  <si>
    <t>HavenKasteel</t>
  </si>
  <si>
    <t>HerfstBos</t>
  </si>
  <si>
    <t>Hert</t>
  </si>
  <si>
    <t>JungleUitzicht</t>
  </si>
  <si>
    <t>KleurenBomen</t>
  </si>
  <si>
    <t>KleurenDelta</t>
  </si>
  <si>
    <t>Klif</t>
  </si>
  <si>
    <t>KlifKust</t>
  </si>
  <si>
    <t>KlifMeertje</t>
  </si>
  <si>
    <t>KustDorp</t>
  </si>
  <si>
    <t>KustMist</t>
  </si>
  <si>
    <t>KustStad</t>
  </si>
  <si>
    <t>LandTong</t>
  </si>
  <si>
    <t>MaanMeer</t>
  </si>
  <si>
    <t>MeerSpiegeling</t>
  </si>
  <si>
    <t>Monument</t>
  </si>
  <si>
    <t>Mos</t>
  </si>
  <si>
    <t>NachtMeer</t>
  </si>
  <si>
    <t>Olifant</t>
  </si>
  <si>
    <t>Ooievaars</t>
  </si>
  <si>
    <t>Painting</t>
  </si>
  <si>
    <t>RifEilandjes</t>
  </si>
  <si>
    <t>RijstLichtjes</t>
  </si>
  <si>
    <t>RivierBrug</t>
  </si>
  <si>
    <t>RotsenKust</t>
  </si>
  <si>
    <t>RotsOpening</t>
  </si>
  <si>
    <t>Ruine</t>
  </si>
  <si>
    <t>SchemerMeer</t>
  </si>
  <si>
    <t>StadUitzicht</t>
  </si>
  <si>
    <t>StationsHal</t>
  </si>
  <si>
    <t>StrandRuine</t>
  </si>
  <si>
    <t>Surfen</t>
  </si>
  <si>
    <t>Tentjes</t>
  </si>
  <si>
    <t>ToeristenBrug</t>
  </si>
  <si>
    <t>Toren</t>
  </si>
  <si>
    <t>TropischeKust</t>
  </si>
  <si>
    <t>TropischMeer</t>
  </si>
  <si>
    <t>TropischRotsen</t>
  </si>
  <si>
    <t>TropischStrand</t>
  </si>
  <si>
    <t>TropishEilandje</t>
  </si>
  <si>
    <t>VirtueleBrug</t>
  </si>
  <si>
    <t>VogelMeer</t>
  </si>
  <si>
    <t>VuurToren</t>
  </si>
  <si>
    <t>Vuurtoren2</t>
  </si>
  <si>
    <t>Walvis</t>
  </si>
  <si>
    <t>WaterCloseup</t>
  </si>
  <si>
    <t>WaterGrot</t>
  </si>
  <si>
    <t>WaterHuisjes</t>
  </si>
  <si>
    <t>Waterval</t>
  </si>
  <si>
    <t>WoestijnKlif</t>
  </si>
  <si>
    <t>WoestijnRotsen</t>
  </si>
  <si>
    <t>WolkenBerg</t>
  </si>
  <si>
    <t>WolkenPad</t>
  </si>
  <si>
    <t>ZeeSchemer</t>
  </si>
  <si>
    <t>ZeeZonsondergang</t>
  </si>
  <si>
    <t>Zonnestralen</t>
  </si>
  <si>
    <t>ZoutWoestijn</t>
  </si>
  <si>
    <t>APIF vs BMP</t>
  </si>
  <si>
    <t>Verschil</t>
  </si>
  <si>
    <t>%</t>
  </si>
  <si>
    <t>APIF vs PNG</t>
  </si>
  <si>
    <t>Totaal</t>
  </si>
  <si>
    <t>Grootte BMP</t>
  </si>
  <si>
    <t>Grootte PNG</t>
  </si>
  <si>
    <t>Grootte APIF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</si>
</sst>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1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79D4-8C27-498F-947F-235F3B52BF78}">
  <dimension ref="A1:Q73"/>
  <sheetViews>
    <sheetView tabSelected="1" workbookViewId="0">
      <selection activeCell="N75" sqref="N75"/>
    </sheetView>
  </sheetViews>
  <sheetFormatPr defaultRowHeight="15" x14ac:dyDescent="0.25"/>
  <cols>
    <col min="1" max="1" width="17" customWidth="1"/>
    <col min="2" max="2" width="12.140625" customWidth="1"/>
    <col min="3" max="3" width="11.28515625" customWidth="1"/>
    <col min="4" max="4" width="11.42578125" customWidth="1"/>
    <col min="5" max="5" width="10.42578125" customWidth="1"/>
    <col min="6" max="6" width="11.5703125" customWidth="1"/>
    <col min="7" max="7" width="7.28515625" customWidth="1"/>
    <col min="8" max="8" width="16.28515625" customWidth="1"/>
    <col min="9" max="9" width="11.28515625" customWidth="1"/>
    <col min="10" max="10" width="9.28515625" customWidth="1"/>
    <col min="11" max="11" width="10.5703125" customWidth="1"/>
  </cols>
  <sheetData>
    <row r="1" spans="1:15" x14ac:dyDescent="0.25">
      <c r="A1" t="s">
        <v>0</v>
      </c>
      <c r="B1" t="s">
        <v>77</v>
      </c>
      <c r="C1" t="s">
        <v>78</v>
      </c>
      <c r="D1" t="s">
        <v>79</v>
      </c>
      <c r="E1" t="s">
        <v>72</v>
      </c>
      <c r="F1" t="s">
        <v>73</v>
      </c>
      <c r="G1" t="s">
        <v>74</v>
      </c>
      <c r="H1" t="s">
        <v>75</v>
      </c>
      <c r="I1" t="s">
        <v>73</v>
      </c>
      <c r="J1" t="s">
        <v>74</v>
      </c>
      <c r="O1" s="2"/>
    </row>
    <row r="2" spans="1:15" x14ac:dyDescent="0.25">
      <c r="A2" t="s">
        <v>1</v>
      </c>
      <c r="B2" s="3">
        <v>6220938</v>
      </c>
      <c r="C2" s="3">
        <v>3821290</v>
      </c>
      <c r="D2" s="3">
        <v>4659411</v>
      </c>
      <c r="E2" s="2" t="str">
        <f t="shared" ref="E2:E33" si="0">IF(D2&lt;B2,"APIF","BMP")</f>
        <v>APIF</v>
      </c>
      <c r="F2" s="6">
        <f t="shared" ref="F2:F33" si="1">B2-D2</f>
        <v>1561527</v>
      </c>
      <c r="G2" s="4">
        <f t="shared" ref="G2:G33" si="2">F2/B2</f>
        <v>0.25101150340993594</v>
      </c>
      <c r="H2" s="2" t="str">
        <f>IF(D2&lt;C2,"APIF","PNG")</f>
        <v>PNG</v>
      </c>
      <c r="I2" s="6">
        <f>C2-D2</f>
        <v>-838121</v>
      </c>
      <c r="J2" s="4">
        <f>I2/C2</f>
        <v>-0.21932933642827424</v>
      </c>
      <c r="O2" s="2"/>
    </row>
    <row r="3" spans="1:15" x14ac:dyDescent="0.25">
      <c r="A3" t="s">
        <v>2</v>
      </c>
      <c r="B3" s="3">
        <v>6220938</v>
      </c>
      <c r="C3" s="3">
        <v>4589967</v>
      </c>
      <c r="D3" s="3">
        <v>4890564</v>
      </c>
      <c r="E3" s="2" t="str">
        <f t="shared" si="0"/>
        <v>APIF</v>
      </c>
      <c r="F3" s="6">
        <f t="shared" si="1"/>
        <v>1330374</v>
      </c>
      <c r="G3" s="4">
        <f t="shared" si="2"/>
        <v>0.21385424513152196</v>
      </c>
      <c r="H3" s="2" t="str">
        <f t="shared" ref="H3:H66" si="3">IF(D3&lt;C3,"APIF","PNG")</f>
        <v>PNG</v>
      </c>
      <c r="I3" s="6">
        <f t="shared" ref="I3:I66" si="4">C3-D3</f>
        <v>-300597</v>
      </c>
      <c r="J3" s="4">
        <f t="shared" ref="J3:J66" si="5">I3/C3</f>
        <v>-6.5490013326893207E-2</v>
      </c>
      <c r="O3" s="2"/>
    </row>
    <row r="4" spans="1:15" x14ac:dyDescent="0.25">
      <c r="A4" t="s">
        <v>3</v>
      </c>
      <c r="B4" s="3">
        <v>6220938</v>
      </c>
      <c r="C4" s="3">
        <v>2645551</v>
      </c>
      <c r="D4" s="3">
        <v>4291335</v>
      </c>
      <c r="E4" s="2" t="str">
        <f t="shared" si="0"/>
        <v>APIF</v>
      </c>
      <c r="F4" s="6">
        <f t="shared" si="1"/>
        <v>1929603</v>
      </c>
      <c r="G4" s="4">
        <f t="shared" si="2"/>
        <v>0.31017878654312259</v>
      </c>
      <c r="H4" s="2" t="str">
        <f t="shared" si="3"/>
        <v>PNG</v>
      </c>
      <c r="I4" s="6">
        <f t="shared" si="4"/>
        <v>-1645784</v>
      </c>
      <c r="J4" s="4">
        <f t="shared" si="5"/>
        <v>-0.62209498134793095</v>
      </c>
      <c r="O4" s="2"/>
    </row>
    <row r="5" spans="1:15" x14ac:dyDescent="0.25">
      <c r="A5" t="s">
        <v>4</v>
      </c>
      <c r="B5" s="3">
        <v>6220938</v>
      </c>
      <c r="C5" s="3">
        <v>4377638</v>
      </c>
      <c r="D5" s="3">
        <v>4893966</v>
      </c>
      <c r="E5" s="2" t="str">
        <f t="shared" si="0"/>
        <v>APIF</v>
      </c>
      <c r="F5" s="6">
        <f t="shared" si="1"/>
        <v>1326972</v>
      </c>
      <c r="G5" s="4">
        <f t="shared" si="2"/>
        <v>0.21330738226293205</v>
      </c>
      <c r="H5" s="2" t="str">
        <f t="shared" si="3"/>
        <v>PNG</v>
      </c>
      <c r="I5" s="6">
        <f t="shared" si="4"/>
        <v>-516328</v>
      </c>
      <c r="J5" s="4">
        <f t="shared" si="5"/>
        <v>-0.11794671007515925</v>
      </c>
      <c r="O5" s="2"/>
    </row>
    <row r="6" spans="1:15" x14ac:dyDescent="0.25">
      <c r="A6" t="s">
        <v>5</v>
      </c>
      <c r="B6" s="3">
        <v>6220938</v>
      </c>
      <c r="C6" s="3">
        <v>5377963</v>
      </c>
      <c r="D6" s="3">
        <v>5860408</v>
      </c>
      <c r="E6" s="2" t="str">
        <f t="shared" si="0"/>
        <v>APIF</v>
      </c>
      <c r="F6" s="6">
        <f t="shared" si="1"/>
        <v>360530</v>
      </c>
      <c r="G6" s="4">
        <f t="shared" si="2"/>
        <v>5.7954282778577768E-2</v>
      </c>
      <c r="H6" s="2" t="str">
        <f t="shared" si="3"/>
        <v>PNG</v>
      </c>
      <c r="I6" s="6">
        <f t="shared" si="4"/>
        <v>-482445</v>
      </c>
      <c r="J6" s="4">
        <f t="shared" si="5"/>
        <v>-8.9707757379513392E-2</v>
      </c>
      <c r="O6" s="2"/>
    </row>
    <row r="7" spans="1:15" x14ac:dyDescent="0.25">
      <c r="A7" t="s">
        <v>6</v>
      </c>
      <c r="B7" s="3">
        <v>6220854</v>
      </c>
      <c r="C7" s="3">
        <v>5650040</v>
      </c>
      <c r="D7" s="3">
        <v>5539980</v>
      </c>
      <c r="E7" s="2" t="str">
        <f t="shared" si="0"/>
        <v>APIF</v>
      </c>
      <c r="F7" s="6">
        <f t="shared" si="1"/>
        <v>680874</v>
      </c>
      <c r="G7" s="4">
        <f t="shared" si="2"/>
        <v>0.10945024589871423</v>
      </c>
      <c r="H7" s="2" t="str">
        <f t="shared" si="3"/>
        <v>APIF</v>
      </c>
      <c r="I7" s="6">
        <f t="shared" si="4"/>
        <v>110060</v>
      </c>
      <c r="J7" s="4">
        <f t="shared" si="5"/>
        <v>1.94795081096771E-2</v>
      </c>
      <c r="O7" s="2"/>
    </row>
    <row r="8" spans="1:15" x14ac:dyDescent="0.25">
      <c r="A8" t="s">
        <v>7</v>
      </c>
      <c r="B8" s="3">
        <v>6220938</v>
      </c>
      <c r="C8" s="3">
        <v>4317185</v>
      </c>
      <c r="D8" s="3">
        <v>4301813</v>
      </c>
      <c r="E8" s="2" t="str">
        <f t="shared" si="0"/>
        <v>APIF</v>
      </c>
      <c r="F8" s="6">
        <f t="shared" si="1"/>
        <v>1919125</v>
      </c>
      <c r="G8" s="4">
        <f t="shared" si="2"/>
        <v>0.30849447462745971</v>
      </c>
      <c r="H8" s="2" t="str">
        <f t="shared" si="3"/>
        <v>APIF</v>
      </c>
      <c r="I8" s="6">
        <f t="shared" si="4"/>
        <v>15372</v>
      </c>
      <c r="J8" s="4">
        <f t="shared" si="5"/>
        <v>3.5606535277038164E-3</v>
      </c>
      <c r="O8" s="2"/>
    </row>
    <row r="9" spans="1:15" x14ac:dyDescent="0.25">
      <c r="A9" t="s">
        <v>8</v>
      </c>
      <c r="B9" s="3">
        <v>6220854</v>
      </c>
      <c r="C9" s="3">
        <v>4241982</v>
      </c>
      <c r="D9" s="3">
        <v>5321567</v>
      </c>
      <c r="E9" s="2" t="str">
        <f t="shared" si="0"/>
        <v>APIF</v>
      </c>
      <c r="F9" s="6">
        <f t="shared" si="1"/>
        <v>899287</v>
      </c>
      <c r="G9" s="4">
        <f t="shared" si="2"/>
        <v>0.14456005558079324</v>
      </c>
      <c r="H9" s="2" t="str">
        <f t="shared" si="3"/>
        <v>PNG</v>
      </c>
      <c r="I9" s="6">
        <f t="shared" si="4"/>
        <v>-1079585</v>
      </c>
      <c r="J9" s="4">
        <f t="shared" si="5"/>
        <v>-0.25450013696427753</v>
      </c>
      <c r="O9" s="2"/>
    </row>
    <row r="10" spans="1:15" x14ac:dyDescent="0.25">
      <c r="A10" t="s">
        <v>9</v>
      </c>
      <c r="B10" s="3">
        <v>6220938</v>
      </c>
      <c r="C10" s="3">
        <v>4069791</v>
      </c>
      <c r="D10" s="3">
        <v>4845523</v>
      </c>
      <c r="E10" s="2" t="str">
        <f t="shared" si="0"/>
        <v>APIF</v>
      </c>
      <c r="F10" s="6">
        <f t="shared" si="1"/>
        <v>1375415</v>
      </c>
      <c r="G10" s="4">
        <f t="shared" si="2"/>
        <v>0.22109447160540741</v>
      </c>
      <c r="H10" s="2" t="str">
        <f t="shared" si="3"/>
        <v>PNG</v>
      </c>
      <c r="I10" s="6">
        <f t="shared" si="4"/>
        <v>-775732</v>
      </c>
      <c r="J10" s="4">
        <f t="shared" si="5"/>
        <v>-0.19060733094156432</v>
      </c>
      <c r="O10" s="2"/>
    </row>
    <row r="11" spans="1:15" x14ac:dyDescent="0.25">
      <c r="A11" t="s">
        <v>10</v>
      </c>
      <c r="B11" s="3">
        <v>6220854</v>
      </c>
      <c r="C11" s="3">
        <v>5939707</v>
      </c>
      <c r="D11" s="3">
        <v>5580050</v>
      </c>
      <c r="E11" s="2" t="str">
        <f t="shared" si="0"/>
        <v>APIF</v>
      </c>
      <c r="F11" s="6">
        <f t="shared" si="1"/>
        <v>640804</v>
      </c>
      <c r="G11" s="4">
        <f t="shared" si="2"/>
        <v>0.10300900808795706</v>
      </c>
      <c r="H11" s="2" t="str">
        <f t="shared" si="3"/>
        <v>APIF</v>
      </c>
      <c r="I11" s="6">
        <f t="shared" si="4"/>
        <v>359657</v>
      </c>
      <c r="J11" s="4">
        <f t="shared" si="5"/>
        <v>6.0551303288192498E-2</v>
      </c>
      <c r="O11" s="2"/>
    </row>
    <row r="12" spans="1:15" x14ac:dyDescent="0.25">
      <c r="A12" t="s">
        <v>11</v>
      </c>
      <c r="B12" s="3">
        <v>6220854</v>
      </c>
      <c r="C12" s="3">
        <v>2386358</v>
      </c>
      <c r="D12" s="3">
        <v>3024686</v>
      </c>
      <c r="E12" s="2" t="str">
        <f t="shared" si="0"/>
        <v>APIF</v>
      </c>
      <c r="F12" s="6">
        <f t="shared" si="1"/>
        <v>3196168</v>
      </c>
      <c r="G12" s="4">
        <f t="shared" si="2"/>
        <v>0.51378283431824634</v>
      </c>
      <c r="H12" s="2" t="str">
        <f t="shared" si="3"/>
        <v>PNG</v>
      </c>
      <c r="I12" s="6">
        <f t="shared" si="4"/>
        <v>-638328</v>
      </c>
      <c r="J12" s="4">
        <f t="shared" si="5"/>
        <v>-0.26749046035842067</v>
      </c>
      <c r="O12" s="2"/>
    </row>
    <row r="13" spans="1:15" x14ac:dyDescent="0.25">
      <c r="A13" t="s">
        <v>12</v>
      </c>
      <c r="B13" s="3">
        <v>6220938</v>
      </c>
      <c r="C13" s="3">
        <v>4089030</v>
      </c>
      <c r="D13" s="3">
        <v>4452200</v>
      </c>
      <c r="E13" s="2" t="str">
        <f t="shared" si="0"/>
        <v>APIF</v>
      </c>
      <c r="F13" s="6">
        <f t="shared" si="1"/>
        <v>1768738</v>
      </c>
      <c r="G13" s="4">
        <f t="shared" si="2"/>
        <v>0.28432014593297666</v>
      </c>
      <c r="H13" s="2" t="str">
        <f t="shared" si="3"/>
        <v>PNG</v>
      </c>
      <c r="I13" s="6">
        <f t="shared" si="4"/>
        <v>-363170</v>
      </c>
      <c r="J13" s="4">
        <f t="shared" si="5"/>
        <v>-8.8815684893483293E-2</v>
      </c>
      <c r="O13" s="2"/>
    </row>
    <row r="14" spans="1:15" x14ac:dyDescent="0.25">
      <c r="A14" t="s">
        <v>13</v>
      </c>
      <c r="B14" s="3">
        <v>6220938</v>
      </c>
      <c r="C14" s="3">
        <v>3455214</v>
      </c>
      <c r="D14" s="3">
        <v>4462804</v>
      </c>
      <c r="E14" s="2" t="str">
        <f t="shared" si="0"/>
        <v>APIF</v>
      </c>
      <c r="F14" s="6">
        <f t="shared" si="1"/>
        <v>1758134</v>
      </c>
      <c r="G14" s="4">
        <f t="shared" si="2"/>
        <v>0.28261557983699565</v>
      </c>
      <c r="H14" s="2" t="str">
        <f t="shared" si="3"/>
        <v>PNG</v>
      </c>
      <c r="I14" s="6">
        <f t="shared" si="4"/>
        <v>-1007590</v>
      </c>
      <c r="J14" s="4">
        <f t="shared" si="5"/>
        <v>-0.29161435442204159</v>
      </c>
      <c r="O14" s="2"/>
    </row>
    <row r="15" spans="1:15" x14ac:dyDescent="0.25">
      <c r="A15" t="s">
        <v>14</v>
      </c>
      <c r="B15" s="3">
        <v>6220854</v>
      </c>
      <c r="C15" s="3">
        <v>4586350</v>
      </c>
      <c r="D15" s="3">
        <v>4574275</v>
      </c>
      <c r="E15" s="2" t="str">
        <f t="shared" si="0"/>
        <v>APIF</v>
      </c>
      <c r="F15" s="6">
        <f t="shared" si="1"/>
        <v>1646579</v>
      </c>
      <c r="G15" s="4">
        <f t="shared" si="2"/>
        <v>0.26468697063136348</v>
      </c>
      <c r="H15" s="2" t="str">
        <f t="shared" si="3"/>
        <v>APIF</v>
      </c>
      <c r="I15" s="6">
        <f t="shared" si="4"/>
        <v>12075</v>
      </c>
      <c r="J15" s="4">
        <f t="shared" si="5"/>
        <v>2.6328125851712144E-3</v>
      </c>
      <c r="O15" s="2"/>
    </row>
    <row r="16" spans="1:15" x14ac:dyDescent="0.25">
      <c r="A16" t="s">
        <v>15</v>
      </c>
      <c r="B16" s="3">
        <v>6220938</v>
      </c>
      <c r="C16" s="3">
        <v>5474922</v>
      </c>
      <c r="D16" s="3">
        <v>5552802</v>
      </c>
      <c r="E16" s="2" t="str">
        <f t="shared" si="0"/>
        <v>APIF</v>
      </c>
      <c r="F16" s="6">
        <f t="shared" si="1"/>
        <v>668136</v>
      </c>
      <c r="G16" s="4">
        <f t="shared" si="2"/>
        <v>0.10740116683368328</v>
      </c>
      <c r="H16" s="2" t="str">
        <f t="shared" si="3"/>
        <v>PNG</v>
      </c>
      <c r="I16" s="6">
        <f t="shared" si="4"/>
        <v>-77880</v>
      </c>
      <c r="J16" s="4">
        <f t="shared" si="5"/>
        <v>-1.4224860189789005E-2</v>
      </c>
      <c r="O16" s="2"/>
    </row>
    <row r="17" spans="1:15" x14ac:dyDescent="0.25">
      <c r="A17" t="s">
        <v>16</v>
      </c>
      <c r="B17" s="3">
        <v>6220938</v>
      </c>
      <c r="C17" s="3">
        <v>5416472</v>
      </c>
      <c r="D17" s="3">
        <v>5335354</v>
      </c>
      <c r="E17" s="2" t="str">
        <f t="shared" si="0"/>
        <v>APIF</v>
      </c>
      <c r="F17" s="6">
        <f t="shared" si="1"/>
        <v>885584</v>
      </c>
      <c r="G17" s="4">
        <f t="shared" si="2"/>
        <v>0.14235538113384189</v>
      </c>
      <c r="H17" s="2" t="str">
        <f t="shared" si="3"/>
        <v>APIF</v>
      </c>
      <c r="I17" s="6">
        <f t="shared" si="4"/>
        <v>81118</v>
      </c>
      <c r="J17" s="4">
        <f t="shared" si="5"/>
        <v>1.4976168989703999E-2</v>
      </c>
      <c r="O17" s="2"/>
    </row>
    <row r="18" spans="1:15" x14ac:dyDescent="0.25">
      <c r="A18" t="s">
        <v>17</v>
      </c>
      <c r="B18" s="3">
        <v>6220938</v>
      </c>
      <c r="C18" s="3">
        <v>4543778</v>
      </c>
      <c r="D18" s="3">
        <v>4335052</v>
      </c>
      <c r="E18" s="2" t="str">
        <f t="shared" si="0"/>
        <v>APIF</v>
      </c>
      <c r="F18" s="6">
        <f t="shared" si="1"/>
        <v>1885886</v>
      </c>
      <c r="G18" s="4">
        <f t="shared" si="2"/>
        <v>0.30315138971004052</v>
      </c>
      <c r="H18" s="2" t="str">
        <f t="shared" si="3"/>
        <v>APIF</v>
      </c>
      <c r="I18" s="6">
        <f t="shared" si="4"/>
        <v>208726</v>
      </c>
      <c r="J18" s="4">
        <f t="shared" si="5"/>
        <v>4.5936663278883787E-2</v>
      </c>
      <c r="O18" s="2"/>
    </row>
    <row r="19" spans="1:15" x14ac:dyDescent="0.25">
      <c r="A19" t="s">
        <v>18</v>
      </c>
      <c r="B19" s="3">
        <v>6220938</v>
      </c>
      <c r="C19" s="3">
        <v>5386755</v>
      </c>
      <c r="D19" s="3">
        <v>5325212</v>
      </c>
      <c r="E19" s="2" t="str">
        <f t="shared" si="0"/>
        <v>APIF</v>
      </c>
      <c r="F19" s="6">
        <f t="shared" si="1"/>
        <v>895726</v>
      </c>
      <c r="G19" s="4">
        <f t="shared" si="2"/>
        <v>0.14398568190198971</v>
      </c>
      <c r="H19" s="2" t="str">
        <f t="shared" si="3"/>
        <v>APIF</v>
      </c>
      <c r="I19" s="6">
        <f t="shared" si="4"/>
        <v>61543</v>
      </c>
      <c r="J19" s="4">
        <f t="shared" si="5"/>
        <v>1.1424874530213458E-2</v>
      </c>
      <c r="O19" s="2"/>
    </row>
    <row r="20" spans="1:15" x14ac:dyDescent="0.25">
      <c r="A20" t="s">
        <v>19</v>
      </c>
      <c r="B20" s="3">
        <v>6220938</v>
      </c>
      <c r="C20" s="3">
        <v>5720288</v>
      </c>
      <c r="D20" s="3">
        <v>5523915</v>
      </c>
      <c r="E20" s="2" t="str">
        <f t="shared" si="0"/>
        <v>APIF</v>
      </c>
      <c r="F20" s="6">
        <f t="shared" si="1"/>
        <v>697023</v>
      </c>
      <c r="G20" s="4">
        <f t="shared" si="2"/>
        <v>0.11204467879281227</v>
      </c>
      <c r="H20" s="2" t="str">
        <f t="shared" si="3"/>
        <v>APIF</v>
      </c>
      <c r="I20" s="6">
        <f t="shared" si="4"/>
        <v>196373</v>
      </c>
      <c r="J20" s="4">
        <f t="shared" si="5"/>
        <v>3.4329215591942221E-2</v>
      </c>
      <c r="O20" s="2"/>
    </row>
    <row r="21" spans="1:15" x14ac:dyDescent="0.25">
      <c r="A21" t="s">
        <v>20</v>
      </c>
      <c r="B21" s="3">
        <v>6220938</v>
      </c>
      <c r="C21" s="3">
        <v>5922074</v>
      </c>
      <c r="D21" s="3">
        <v>5091356</v>
      </c>
      <c r="E21" s="2" t="str">
        <f t="shared" si="0"/>
        <v>APIF</v>
      </c>
      <c r="F21" s="6">
        <f t="shared" si="1"/>
        <v>1129582</v>
      </c>
      <c r="G21" s="4">
        <f t="shared" si="2"/>
        <v>0.18157744057246672</v>
      </c>
      <c r="H21" s="2" t="str">
        <f t="shared" si="3"/>
        <v>APIF</v>
      </c>
      <c r="I21" s="6">
        <f t="shared" si="4"/>
        <v>830718</v>
      </c>
      <c r="J21" s="4">
        <f t="shared" si="5"/>
        <v>0.14027484290132139</v>
      </c>
      <c r="O21" s="2"/>
    </row>
    <row r="22" spans="1:15" x14ac:dyDescent="0.25">
      <c r="A22" t="s">
        <v>21</v>
      </c>
      <c r="B22" s="3">
        <v>6220938</v>
      </c>
      <c r="C22" s="3">
        <v>4342476</v>
      </c>
      <c r="D22" s="3">
        <v>4853030</v>
      </c>
      <c r="E22" s="2" t="str">
        <f t="shared" si="0"/>
        <v>APIF</v>
      </c>
      <c r="F22" s="6">
        <f t="shared" si="1"/>
        <v>1367908</v>
      </c>
      <c r="G22" s="4">
        <f t="shared" si="2"/>
        <v>0.21988774040184936</v>
      </c>
      <c r="H22" s="2" t="str">
        <f t="shared" si="3"/>
        <v>PNG</v>
      </c>
      <c r="I22" s="6">
        <f t="shared" si="4"/>
        <v>-510554</v>
      </c>
      <c r="J22" s="4">
        <f t="shared" si="5"/>
        <v>-0.11757209481411066</v>
      </c>
      <c r="O22" s="2"/>
    </row>
    <row r="23" spans="1:15" x14ac:dyDescent="0.25">
      <c r="A23" t="s">
        <v>22</v>
      </c>
      <c r="B23" s="3">
        <v>6220938</v>
      </c>
      <c r="C23" s="3">
        <v>4247158</v>
      </c>
      <c r="D23" s="3">
        <v>4775463</v>
      </c>
      <c r="E23" s="2" t="str">
        <f t="shared" si="0"/>
        <v>APIF</v>
      </c>
      <c r="F23" s="6">
        <f t="shared" si="1"/>
        <v>1445475</v>
      </c>
      <c r="G23" s="4">
        <f t="shared" si="2"/>
        <v>0.23235643885214738</v>
      </c>
      <c r="H23" s="2" t="str">
        <f t="shared" si="3"/>
        <v>PNG</v>
      </c>
      <c r="I23" s="6">
        <f t="shared" si="4"/>
        <v>-528305</v>
      </c>
      <c r="J23" s="4">
        <f t="shared" si="5"/>
        <v>-0.12439023930826214</v>
      </c>
      <c r="O23" s="2"/>
    </row>
    <row r="24" spans="1:15" x14ac:dyDescent="0.25">
      <c r="A24" t="s">
        <v>23</v>
      </c>
      <c r="B24" s="3">
        <v>6220938</v>
      </c>
      <c r="C24" s="3">
        <v>5006554</v>
      </c>
      <c r="D24" s="3">
        <v>5169027</v>
      </c>
      <c r="E24" s="2" t="str">
        <f t="shared" si="0"/>
        <v>APIF</v>
      </c>
      <c r="F24" s="6">
        <f t="shared" si="1"/>
        <v>1051911</v>
      </c>
      <c r="G24" s="4">
        <f t="shared" si="2"/>
        <v>0.1690920243860331</v>
      </c>
      <c r="H24" s="2" t="str">
        <f t="shared" si="3"/>
        <v>PNG</v>
      </c>
      <c r="I24" s="6">
        <f t="shared" si="4"/>
        <v>-162473</v>
      </c>
      <c r="J24" s="4">
        <f t="shared" si="5"/>
        <v>-3.2452061837343608E-2</v>
      </c>
      <c r="O24" s="2"/>
    </row>
    <row r="25" spans="1:15" x14ac:dyDescent="0.25">
      <c r="A25" t="s">
        <v>24</v>
      </c>
      <c r="B25" s="3">
        <v>6220938</v>
      </c>
      <c r="C25" s="3">
        <v>4925243</v>
      </c>
      <c r="D25" s="3">
        <v>4896037</v>
      </c>
      <c r="E25" s="2" t="str">
        <f t="shared" si="0"/>
        <v>APIF</v>
      </c>
      <c r="F25" s="6">
        <f t="shared" si="1"/>
        <v>1324901</v>
      </c>
      <c r="G25" s="4">
        <f t="shared" si="2"/>
        <v>0.21297447426738539</v>
      </c>
      <c r="H25" s="2" t="str">
        <f t="shared" si="3"/>
        <v>APIF</v>
      </c>
      <c r="I25" s="6">
        <f t="shared" si="4"/>
        <v>29206</v>
      </c>
      <c r="J25" s="4">
        <f t="shared" si="5"/>
        <v>5.9298597043841291E-3</v>
      </c>
      <c r="O25" s="2"/>
    </row>
    <row r="26" spans="1:15" x14ac:dyDescent="0.25">
      <c r="A26" t="s">
        <v>25</v>
      </c>
      <c r="B26" s="3">
        <v>6220938</v>
      </c>
      <c r="C26" s="3">
        <v>4515310</v>
      </c>
      <c r="D26" s="3">
        <v>4723971</v>
      </c>
      <c r="E26" s="2" t="str">
        <f t="shared" si="0"/>
        <v>APIF</v>
      </c>
      <c r="F26" s="6">
        <f t="shared" si="1"/>
        <v>1496967</v>
      </c>
      <c r="G26" s="4">
        <f t="shared" si="2"/>
        <v>0.24063364720882929</v>
      </c>
      <c r="H26" s="2" t="str">
        <f t="shared" si="3"/>
        <v>PNG</v>
      </c>
      <c r="I26" s="6">
        <f t="shared" si="4"/>
        <v>-208661</v>
      </c>
      <c r="J26" s="4">
        <f t="shared" si="5"/>
        <v>-4.6211887998830643E-2</v>
      </c>
      <c r="O26" s="2"/>
    </row>
    <row r="27" spans="1:15" x14ac:dyDescent="0.25">
      <c r="A27" t="s">
        <v>26</v>
      </c>
      <c r="B27" s="3">
        <v>6220938</v>
      </c>
      <c r="C27" s="3">
        <v>4383146</v>
      </c>
      <c r="D27" s="3">
        <v>4872512</v>
      </c>
      <c r="E27" s="2" t="str">
        <f t="shared" si="0"/>
        <v>APIF</v>
      </c>
      <c r="F27" s="6">
        <f t="shared" si="1"/>
        <v>1348426</v>
      </c>
      <c r="G27" s="4">
        <f t="shared" si="2"/>
        <v>0.21675605833075334</v>
      </c>
      <c r="H27" s="2" t="str">
        <f t="shared" si="3"/>
        <v>PNG</v>
      </c>
      <c r="I27" s="6">
        <f t="shared" si="4"/>
        <v>-489366</v>
      </c>
      <c r="J27" s="4">
        <f t="shared" si="5"/>
        <v>-0.11164720499841894</v>
      </c>
      <c r="O27" s="2"/>
    </row>
    <row r="28" spans="1:15" x14ac:dyDescent="0.25">
      <c r="A28" t="s">
        <v>27</v>
      </c>
      <c r="B28" s="3">
        <v>6220938</v>
      </c>
      <c r="C28" s="3">
        <v>2992247</v>
      </c>
      <c r="D28" s="3">
        <v>3720507</v>
      </c>
      <c r="E28" s="2" t="str">
        <f t="shared" si="0"/>
        <v>APIF</v>
      </c>
      <c r="F28" s="6">
        <f t="shared" si="1"/>
        <v>2500431</v>
      </c>
      <c r="G28" s="4">
        <f t="shared" si="2"/>
        <v>0.40193793926253563</v>
      </c>
      <c r="H28" s="2" t="str">
        <f t="shared" si="3"/>
        <v>PNG</v>
      </c>
      <c r="I28" s="6">
        <f t="shared" si="4"/>
        <v>-728260</v>
      </c>
      <c r="J28" s="4">
        <f t="shared" si="5"/>
        <v>-0.24338231436108049</v>
      </c>
      <c r="O28" s="2"/>
    </row>
    <row r="29" spans="1:15" x14ac:dyDescent="0.25">
      <c r="A29" t="s">
        <v>28</v>
      </c>
      <c r="B29" s="3">
        <v>6220938</v>
      </c>
      <c r="C29" s="3">
        <v>2236345</v>
      </c>
      <c r="D29" s="3">
        <v>4869225</v>
      </c>
      <c r="E29" s="2" t="str">
        <f t="shared" si="0"/>
        <v>APIF</v>
      </c>
      <c r="F29" s="6">
        <f t="shared" si="1"/>
        <v>1351713</v>
      </c>
      <c r="G29" s="4">
        <f t="shared" si="2"/>
        <v>0.21728443524111637</v>
      </c>
      <c r="H29" s="2" t="str">
        <f t="shared" si="3"/>
        <v>PNG</v>
      </c>
      <c r="I29" s="6">
        <f t="shared" si="4"/>
        <v>-2632880</v>
      </c>
      <c r="J29" s="4">
        <f t="shared" si="5"/>
        <v>-1.1773138759896169</v>
      </c>
      <c r="O29" s="2"/>
    </row>
    <row r="30" spans="1:15" x14ac:dyDescent="0.25">
      <c r="A30" t="s">
        <v>29</v>
      </c>
      <c r="B30" s="3">
        <v>6220938</v>
      </c>
      <c r="C30" s="3">
        <v>3232689</v>
      </c>
      <c r="D30" s="3">
        <v>3726556</v>
      </c>
      <c r="E30" s="2" t="str">
        <f t="shared" si="0"/>
        <v>APIF</v>
      </c>
      <c r="F30" s="6">
        <f t="shared" si="1"/>
        <v>2494382</v>
      </c>
      <c r="G30" s="4">
        <f t="shared" si="2"/>
        <v>0.40096557785980186</v>
      </c>
      <c r="H30" s="2" t="str">
        <f t="shared" si="3"/>
        <v>PNG</v>
      </c>
      <c r="I30" s="6">
        <f t="shared" si="4"/>
        <v>-493867</v>
      </c>
      <c r="J30" s="4">
        <f t="shared" si="5"/>
        <v>-0.15277281544868684</v>
      </c>
      <c r="O30" s="2"/>
    </row>
    <row r="31" spans="1:15" x14ac:dyDescent="0.25">
      <c r="A31" t="s">
        <v>30</v>
      </c>
      <c r="B31" s="3">
        <v>6220938</v>
      </c>
      <c r="C31" s="3">
        <v>2656880</v>
      </c>
      <c r="D31" s="3">
        <v>3601449</v>
      </c>
      <c r="E31" s="2" t="str">
        <f t="shared" si="0"/>
        <v>APIF</v>
      </c>
      <c r="F31" s="6">
        <f t="shared" si="1"/>
        <v>2619489</v>
      </c>
      <c r="G31" s="4">
        <f t="shared" si="2"/>
        <v>0.42107621069362849</v>
      </c>
      <c r="H31" s="2" t="str">
        <f t="shared" si="3"/>
        <v>PNG</v>
      </c>
      <c r="I31" s="6">
        <f t="shared" si="4"/>
        <v>-944569</v>
      </c>
      <c r="J31" s="4">
        <f t="shared" si="5"/>
        <v>-0.35551812652434434</v>
      </c>
      <c r="O31" s="2"/>
    </row>
    <row r="32" spans="1:15" x14ac:dyDescent="0.25">
      <c r="A32" t="s">
        <v>31</v>
      </c>
      <c r="B32" s="3">
        <v>6220938</v>
      </c>
      <c r="C32" s="3">
        <v>5694974</v>
      </c>
      <c r="D32" s="3">
        <v>5310525</v>
      </c>
      <c r="E32" s="2" t="str">
        <f t="shared" si="0"/>
        <v>APIF</v>
      </c>
      <c r="F32" s="6">
        <f t="shared" si="1"/>
        <v>910413</v>
      </c>
      <c r="G32" s="4">
        <f t="shared" si="2"/>
        <v>0.14634657988875632</v>
      </c>
      <c r="H32" s="2" t="str">
        <f t="shared" si="3"/>
        <v>APIF</v>
      </c>
      <c r="I32" s="6">
        <f t="shared" si="4"/>
        <v>384449</v>
      </c>
      <c r="J32" s="4">
        <f t="shared" si="5"/>
        <v>6.7506717326540913E-2</v>
      </c>
      <c r="O32" s="2"/>
    </row>
    <row r="33" spans="1:17" x14ac:dyDescent="0.25">
      <c r="A33" t="s">
        <v>32</v>
      </c>
      <c r="B33" s="3">
        <v>6220938</v>
      </c>
      <c r="C33" s="3">
        <v>3615871</v>
      </c>
      <c r="D33" s="3">
        <v>4206002</v>
      </c>
      <c r="E33" s="2" t="str">
        <f t="shared" si="0"/>
        <v>APIF</v>
      </c>
      <c r="F33" s="6">
        <f t="shared" si="1"/>
        <v>2014936</v>
      </c>
      <c r="G33" s="4">
        <f t="shared" si="2"/>
        <v>0.32389584978985486</v>
      </c>
      <c r="H33" s="2" t="str">
        <f t="shared" si="3"/>
        <v>PNG</v>
      </c>
      <c r="I33" s="6">
        <f t="shared" si="4"/>
        <v>-590131</v>
      </c>
      <c r="J33" s="4">
        <f t="shared" si="5"/>
        <v>-0.16320576701989645</v>
      </c>
      <c r="O33" s="2"/>
    </row>
    <row r="34" spans="1:17" x14ac:dyDescent="0.25">
      <c r="A34" t="s">
        <v>33</v>
      </c>
      <c r="B34" s="3">
        <v>6220938</v>
      </c>
      <c r="C34" s="3">
        <v>5139392</v>
      </c>
      <c r="D34" s="3">
        <v>5519673</v>
      </c>
      <c r="E34" s="2" t="str">
        <f t="shared" ref="E34:E65" si="6">IF(D34&lt;B34,"APIF","BMP")</f>
        <v>APIF</v>
      </c>
      <c r="F34" s="6">
        <f t="shared" ref="F34:F65" si="7">B34-D34</f>
        <v>701265</v>
      </c>
      <c r="G34" s="4">
        <f t="shared" ref="G34:G65" si="8">F34/B34</f>
        <v>0.11272656953018982</v>
      </c>
      <c r="H34" s="2" t="str">
        <f t="shared" si="3"/>
        <v>PNG</v>
      </c>
      <c r="I34" s="6">
        <f t="shared" si="4"/>
        <v>-380281</v>
      </c>
      <c r="J34" s="4">
        <f t="shared" si="5"/>
        <v>-7.3993382874861457E-2</v>
      </c>
      <c r="O34" s="2"/>
      <c r="Q34" s="3"/>
    </row>
    <row r="35" spans="1:17" x14ac:dyDescent="0.25">
      <c r="A35" t="s">
        <v>34</v>
      </c>
      <c r="B35" s="3">
        <v>6220938</v>
      </c>
      <c r="C35" s="3">
        <v>3036287</v>
      </c>
      <c r="D35" s="3">
        <v>3599132</v>
      </c>
      <c r="E35" s="2" t="str">
        <f t="shared" si="6"/>
        <v>APIF</v>
      </c>
      <c r="F35" s="6">
        <f t="shared" si="7"/>
        <v>2621806</v>
      </c>
      <c r="G35" s="4">
        <f t="shared" si="8"/>
        <v>0.42144866256503438</v>
      </c>
      <c r="H35" s="2" t="str">
        <f t="shared" si="3"/>
        <v>PNG</v>
      </c>
      <c r="I35" s="6">
        <f t="shared" si="4"/>
        <v>-562845</v>
      </c>
      <c r="J35" s="4">
        <f t="shared" si="5"/>
        <v>-0.18537279249293628</v>
      </c>
      <c r="O35" s="2"/>
    </row>
    <row r="36" spans="1:17" x14ac:dyDescent="0.25">
      <c r="A36" t="s">
        <v>35</v>
      </c>
      <c r="B36" s="3">
        <v>6220854</v>
      </c>
      <c r="C36" s="3">
        <v>5546383</v>
      </c>
      <c r="D36" s="3">
        <v>4776555</v>
      </c>
      <c r="E36" s="2" t="str">
        <f t="shared" si="6"/>
        <v>APIF</v>
      </c>
      <c r="F36" s="6">
        <f t="shared" si="7"/>
        <v>1444299</v>
      </c>
      <c r="G36" s="4">
        <f t="shared" si="8"/>
        <v>0.23217053478509542</v>
      </c>
      <c r="H36" s="2" t="str">
        <f t="shared" si="3"/>
        <v>APIF</v>
      </c>
      <c r="I36" s="6">
        <f t="shared" si="4"/>
        <v>769828</v>
      </c>
      <c r="J36" s="4">
        <f t="shared" si="5"/>
        <v>0.13879820416296532</v>
      </c>
      <c r="O36" s="2"/>
    </row>
    <row r="37" spans="1:17" x14ac:dyDescent="0.25">
      <c r="A37" t="s">
        <v>36</v>
      </c>
      <c r="B37" s="3">
        <v>6220938</v>
      </c>
      <c r="C37" s="3">
        <v>4088955</v>
      </c>
      <c r="D37" s="3">
        <v>4716206</v>
      </c>
      <c r="E37" s="2" t="str">
        <f t="shared" si="6"/>
        <v>APIF</v>
      </c>
      <c r="F37" s="6">
        <f t="shared" si="7"/>
        <v>1504732</v>
      </c>
      <c r="G37" s="4">
        <f t="shared" si="8"/>
        <v>0.24188185125780068</v>
      </c>
      <c r="H37" s="2" t="str">
        <f t="shared" si="3"/>
        <v>PNG</v>
      </c>
      <c r="I37" s="6">
        <f t="shared" si="4"/>
        <v>-627251</v>
      </c>
      <c r="J37" s="4">
        <f t="shared" si="5"/>
        <v>-0.15340129690837878</v>
      </c>
      <c r="O37" s="2"/>
    </row>
    <row r="38" spans="1:17" x14ac:dyDescent="0.25">
      <c r="A38" t="s">
        <v>37</v>
      </c>
      <c r="B38" s="3">
        <v>6220938</v>
      </c>
      <c r="C38" s="3">
        <v>5054839</v>
      </c>
      <c r="D38" s="3">
        <v>5369202</v>
      </c>
      <c r="E38" s="2" t="str">
        <f t="shared" si="6"/>
        <v>APIF</v>
      </c>
      <c r="F38" s="6">
        <f t="shared" si="7"/>
        <v>851736</v>
      </c>
      <c r="G38" s="4">
        <f t="shared" si="8"/>
        <v>0.13691440101155164</v>
      </c>
      <c r="H38" s="2" t="str">
        <f t="shared" si="3"/>
        <v>PNG</v>
      </c>
      <c r="I38" s="6">
        <f t="shared" si="4"/>
        <v>-314363</v>
      </c>
      <c r="J38" s="4">
        <f t="shared" si="5"/>
        <v>-6.2190506957788369E-2</v>
      </c>
      <c r="O38" s="2"/>
    </row>
    <row r="39" spans="1:17" x14ac:dyDescent="0.25">
      <c r="A39" t="s">
        <v>38</v>
      </c>
      <c r="B39" s="3">
        <v>6220854</v>
      </c>
      <c r="C39" s="3">
        <v>4211669</v>
      </c>
      <c r="D39" s="3">
        <v>4811634</v>
      </c>
      <c r="E39" s="2" t="str">
        <f t="shared" si="6"/>
        <v>APIF</v>
      </c>
      <c r="F39" s="6">
        <f t="shared" si="7"/>
        <v>1409220</v>
      </c>
      <c r="G39" s="4">
        <f t="shared" si="8"/>
        <v>0.22653159839468986</v>
      </c>
      <c r="H39" s="2" t="str">
        <f t="shared" si="3"/>
        <v>PNG</v>
      </c>
      <c r="I39" s="6">
        <f t="shared" si="4"/>
        <v>-599965</v>
      </c>
      <c r="J39" s="4">
        <f t="shared" si="5"/>
        <v>-0.14245302752899147</v>
      </c>
      <c r="O39" s="2"/>
    </row>
    <row r="40" spans="1:17" x14ac:dyDescent="0.25">
      <c r="A40" t="s">
        <v>39</v>
      </c>
      <c r="B40" s="3">
        <v>6220938</v>
      </c>
      <c r="C40" s="3">
        <v>4709645</v>
      </c>
      <c r="D40" s="3">
        <v>4917370</v>
      </c>
      <c r="E40" s="2" t="str">
        <f t="shared" si="6"/>
        <v>APIF</v>
      </c>
      <c r="F40" s="6">
        <f t="shared" si="7"/>
        <v>1303568</v>
      </c>
      <c r="G40" s="4">
        <f t="shared" si="8"/>
        <v>0.20954524864256804</v>
      </c>
      <c r="H40" s="2" t="str">
        <f t="shared" si="3"/>
        <v>PNG</v>
      </c>
      <c r="I40" s="6">
        <f t="shared" si="4"/>
        <v>-207725</v>
      </c>
      <c r="J40" s="4">
        <f t="shared" si="5"/>
        <v>-4.4106296759097552E-2</v>
      </c>
      <c r="O40" s="2"/>
    </row>
    <row r="41" spans="1:17" x14ac:dyDescent="0.25">
      <c r="A41" t="s">
        <v>40</v>
      </c>
      <c r="B41" s="3">
        <v>6220938</v>
      </c>
      <c r="C41" s="3">
        <v>5411608</v>
      </c>
      <c r="D41" s="3">
        <v>5565755</v>
      </c>
      <c r="E41" s="2" t="str">
        <f t="shared" si="6"/>
        <v>APIF</v>
      </c>
      <c r="F41" s="6">
        <f t="shared" si="7"/>
        <v>655183</v>
      </c>
      <c r="G41" s="4">
        <f t="shared" si="8"/>
        <v>0.10531900494748542</v>
      </c>
      <c r="H41" s="2" t="str">
        <f t="shared" si="3"/>
        <v>PNG</v>
      </c>
      <c r="I41" s="6">
        <f t="shared" si="4"/>
        <v>-154147</v>
      </c>
      <c r="J41" s="4">
        <f t="shared" si="5"/>
        <v>-2.848450959493001E-2</v>
      </c>
      <c r="O41" s="2"/>
    </row>
    <row r="42" spans="1:17" x14ac:dyDescent="0.25">
      <c r="A42" t="s">
        <v>41</v>
      </c>
      <c r="B42" s="3">
        <v>6220938</v>
      </c>
      <c r="C42" s="3">
        <v>4287591</v>
      </c>
      <c r="D42" s="3">
        <v>4596968</v>
      </c>
      <c r="E42" s="2" t="str">
        <f t="shared" si="6"/>
        <v>APIF</v>
      </c>
      <c r="F42" s="6">
        <f t="shared" si="7"/>
        <v>1623970</v>
      </c>
      <c r="G42" s="4">
        <f t="shared" si="8"/>
        <v>0.26104905723220517</v>
      </c>
      <c r="H42" s="2" t="str">
        <f t="shared" si="3"/>
        <v>PNG</v>
      </c>
      <c r="I42" s="6">
        <f t="shared" si="4"/>
        <v>-309377</v>
      </c>
      <c r="J42" s="4">
        <f t="shared" si="5"/>
        <v>-7.2156369392509689E-2</v>
      </c>
      <c r="O42" s="2"/>
    </row>
    <row r="43" spans="1:17" x14ac:dyDescent="0.25">
      <c r="A43" t="s">
        <v>42</v>
      </c>
      <c r="B43" s="3">
        <v>6220938</v>
      </c>
      <c r="C43" s="3">
        <v>2893957</v>
      </c>
      <c r="D43" s="3">
        <v>3690366</v>
      </c>
      <c r="E43" s="2" t="str">
        <f t="shared" si="6"/>
        <v>APIF</v>
      </c>
      <c r="F43" s="6">
        <f t="shared" si="7"/>
        <v>2530572</v>
      </c>
      <c r="G43" s="4">
        <f t="shared" si="8"/>
        <v>0.40678302854006904</v>
      </c>
      <c r="H43" s="2" t="str">
        <f t="shared" si="3"/>
        <v>PNG</v>
      </c>
      <c r="I43" s="6">
        <f t="shared" si="4"/>
        <v>-796409</v>
      </c>
      <c r="J43" s="4">
        <f t="shared" si="5"/>
        <v>-0.27519724722931266</v>
      </c>
      <c r="O43" s="2"/>
    </row>
    <row r="44" spans="1:17" x14ac:dyDescent="0.25">
      <c r="A44" t="s">
        <v>43</v>
      </c>
      <c r="B44" s="3">
        <v>6220854</v>
      </c>
      <c r="C44" s="3">
        <v>4720715</v>
      </c>
      <c r="D44" s="3">
        <v>5054907</v>
      </c>
      <c r="E44" s="2" t="str">
        <f t="shared" si="6"/>
        <v>APIF</v>
      </c>
      <c r="F44" s="6">
        <f t="shared" si="7"/>
        <v>1165947</v>
      </c>
      <c r="G44" s="4">
        <f t="shared" si="8"/>
        <v>0.18742555282602677</v>
      </c>
      <c r="H44" s="2" t="str">
        <f t="shared" si="3"/>
        <v>PNG</v>
      </c>
      <c r="I44" s="6">
        <f t="shared" si="4"/>
        <v>-334192</v>
      </c>
      <c r="J44" s="4">
        <f t="shared" si="5"/>
        <v>-7.0792665941494026E-2</v>
      </c>
      <c r="O44" s="2"/>
    </row>
    <row r="45" spans="1:17" x14ac:dyDescent="0.25">
      <c r="A45" t="s">
        <v>44</v>
      </c>
      <c r="B45" s="3">
        <v>6220854</v>
      </c>
      <c r="C45" s="3">
        <v>5418534</v>
      </c>
      <c r="D45" s="3">
        <v>4917052</v>
      </c>
      <c r="E45" s="2" t="str">
        <f t="shared" si="6"/>
        <v>APIF</v>
      </c>
      <c r="F45" s="6">
        <f t="shared" si="7"/>
        <v>1303802</v>
      </c>
      <c r="G45" s="4">
        <f t="shared" si="8"/>
        <v>0.2095856935398259</v>
      </c>
      <c r="H45" s="2" t="str">
        <f t="shared" si="3"/>
        <v>APIF</v>
      </c>
      <c r="I45" s="6">
        <f t="shared" si="4"/>
        <v>501482</v>
      </c>
      <c r="J45" s="4">
        <f t="shared" si="5"/>
        <v>9.2549386974410425E-2</v>
      </c>
      <c r="O45" s="2"/>
    </row>
    <row r="46" spans="1:17" x14ac:dyDescent="0.25">
      <c r="A46" t="s">
        <v>45</v>
      </c>
      <c r="B46" s="3">
        <v>6220938</v>
      </c>
      <c r="C46" s="3">
        <v>4152479</v>
      </c>
      <c r="D46" s="3">
        <v>4789261</v>
      </c>
      <c r="E46" s="2" t="str">
        <f t="shared" si="6"/>
        <v>APIF</v>
      </c>
      <c r="F46" s="6">
        <f t="shared" si="7"/>
        <v>1431677</v>
      </c>
      <c r="G46" s="4">
        <f t="shared" si="8"/>
        <v>0.23013844535984768</v>
      </c>
      <c r="H46" s="2" t="str">
        <f t="shared" si="3"/>
        <v>PNG</v>
      </c>
      <c r="I46" s="6">
        <f t="shared" si="4"/>
        <v>-636782</v>
      </c>
      <c r="J46" s="4">
        <f t="shared" si="5"/>
        <v>-0.15334984234718585</v>
      </c>
      <c r="O46" s="2"/>
    </row>
    <row r="47" spans="1:17" x14ac:dyDescent="0.25">
      <c r="A47" t="s">
        <v>46</v>
      </c>
      <c r="B47" s="3">
        <v>6220938</v>
      </c>
      <c r="C47" s="3">
        <v>3579971</v>
      </c>
      <c r="D47" s="3">
        <v>4185847</v>
      </c>
      <c r="E47" s="2" t="str">
        <f t="shared" si="6"/>
        <v>APIF</v>
      </c>
      <c r="F47" s="6">
        <f t="shared" si="7"/>
        <v>2035091</v>
      </c>
      <c r="G47" s="4">
        <f t="shared" si="8"/>
        <v>0.32713571490344384</v>
      </c>
      <c r="H47" s="2" t="str">
        <f t="shared" si="3"/>
        <v>PNG</v>
      </c>
      <c r="I47" s="6">
        <f t="shared" si="4"/>
        <v>-605876</v>
      </c>
      <c r="J47" s="4">
        <f t="shared" si="5"/>
        <v>-0.16924047708766357</v>
      </c>
      <c r="O47" s="2"/>
    </row>
    <row r="48" spans="1:17" x14ac:dyDescent="0.25">
      <c r="A48" t="s">
        <v>47</v>
      </c>
      <c r="B48" s="3">
        <v>6220938</v>
      </c>
      <c r="C48" s="3">
        <v>2597567</v>
      </c>
      <c r="D48" s="3">
        <v>3953638</v>
      </c>
      <c r="E48" s="2" t="str">
        <f t="shared" si="6"/>
        <v>APIF</v>
      </c>
      <c r="F48" s="6">
        <f t="shared" si="7"/>
        <v>2267300</v>
      </c>
      <c r="G48" s="4">
        <f t="shared" si="8"/>
        <v>0.36446272250261941</v>
      </c>
      <c r="H48" s="2" t="str">
        <f t="shared" si="3"/>
        <v>PNG</v>
      </c>
      <c r="I48" s="6">
        <f t="shared" si="4"/>
        <v>-1356071</v>
      </c>
      <c r="J48" s="4">
        <f t="shared" si="5"/>
        <v>-0.52205429157361483</v>
      </c>
      <c r="O48" s="2"/>
    </row>
    <row r="49" spans="1:15" x14ac:dyDescent="0.25">
      <c r="A49" t="s">
        <v>48</v>
      </c>
      <c r="B49" s="3">
        <v>6220938</v>
      </c>
      <c r="C49" s="3">
        <v>5222760</v>
      </c>
      <c r="D49" s="3">
        <v>5309306</v>
      </c>
      <c r="E49" s="2" t="str">
        <f t="shared" si="6"/>
        <v>APIF</v>
      </c>
      <c r="F49" s="6">
        <f t="shared" si="7"/>
        <v>911632</v>
      </c>
      <c r="G49" s="4">
        <f t="shared" si="8"/>
        <v>0.14654253104596124</v>
      </c>
      <c r="H49" s="2" t="str">
        <f t="shared" si="3"/>
        <v>PNG</v>
      </c>
      <c r="I49" s="6">
        <f t="shared" si="4"/>
        <v>-86546</v>
      </c>
      <c r="J49" s="4">
        <f t="shared" si="5"/>
        <v>-1.657093184446538E-2</v>
      </c>
      <c r="O49" s="2"/>
    </row>
    <row r="50" spans="1:15" x14ac:dyDescent="0.25">
      <c r="A50" t="s">
        <v>49</v>
      </c>
      <c r="B50" s="3">
        <v>6220938</v>
      </c>
      <c r="C50" s="3">
        <v>2890268</v>
      </c>
      <c r="D50" s="3">
        <v>3883515</v>
      </c>
      <c r="E50" s="2" t="str">
        <f t="shared" si="6"/>
        <v>APIF</v>
      </c>
      <c r="F50" s="6">
        <f t="shared" si="7"/>
        <v>2337423</v>
      </c>
      <c r="G50" s="4">
        <f t="shared" si="8"/>
        <v>0.37573481683951843</v>
      </c>
      <c r="H50" s="2" t="str">
        <f t="shared" si="3"/>
        <v>PNG</v>
      </c>
      <c r="I50" s="6">
        <f t="shared" si="4"/>
        <v>-993247</v>
      </c>
      <c r="J50" s="4">
        <f t="shared" si="5"/>
        <v>-0.34365221495030912</v>
      </c>
      <c r="O50" s="2"/>
    </row>
    <row r="51" spans="1:15" x14ac:dyDescent="0.25">
      <c r="A51" t="s">
        <v>50</v>
      </c>
      <c r="B51" s="3">
        <v>6220938</v>
      </c>
      <c r="C51" s="3">
        <v>4749856</v>
      </c>
      <c r="D51" s="3">
        <v>4917558</v>
      </c>
      <c r="E51" s="2" t="str">
        <f t="shared" si="6"/>
        <v>APIF</v>
      </c>
      <c r="F51" s="6">
        <f t="shared" si="7"/>
        <v>1303380</v>
      </c>
      <c r="G51" s="4">
        <f t="shared" si="8"/>
        <v>0.20951502811955366</v>
      </c>
      <c r="H51" s="2" t="str">
        <f t="shared" si="3"/>
        <v>PNG</v>
      </c>
      <c r="I51" s="6">
        <f t="shared" si="4"/>
        <v>-167702</v>
      </c>
      <c r="J51" s="4">
        <f t="shared" si="5"/>
        <v>-3.530675456266464E-2</v>
      </c>
      <c r="O51" s="2"/>
    </row>
    <row r="52" spans="1:15" x14ac:dyDescent="0.25">
      <c r="A52" t="s">
        <v>51</v>
      </c>
      <c r="B52" s="3">
        <v>6220938</v>
      </c>
      <c r="C52" s="3">
        <v>5561964</v>
      </c>
      <c r="D52" s="3">
        <v>5714108</v>
      </c>
      <c r="E52" s="2" t="str">
        <f t="shared" si="6"/>
        <v>APIF</v>
      </c>
      <c r="F52" s="6">
        <f t="shared" si="7"/>
        <v>506830</v>
      </c>
      <c r="G52" s="4">
        <f t="shared" si="8"/>
        <v>8.1471636592423846E-2</v>
      </c>
      <c r="H52" s="2" t="str">
        <f t="shared" si="3"/>
        <v>PNG</v>
      </c>
      <c r="I52" s="6">
        <f t="shared" si="4"/>
        <v>-152144</v>
      </c>
      <c r="J52" s="4">
        <f t="shared" si="5"/>
        <v>-2.7354366191510767E-2</v>
      </c>
      <c r="O52" s="2"/>
    </row>
    <row r="53" spans="1:15" x14ac:dyDescent="0.25">
      <c r="A53" t="s">
        <v>52</v>
      </c>
      <c r="B53" s="3">
        <v>6220938</v>
      </c>
      <c r="C53" s="3">
        <v>4776970</v>
      </c>
      <c r="D53" s="3">
        <v>5136089</v>
      </c>
      <c r="E53" s="2" t="str">
        <f t="shared" si="6"/>
        <v>APIF</v>
      </c>
      <c r="F53" s="6">
        <f t="shared" si="7"/>
        <v>1084849</v>
      </c>
      <c r="G53" s="4">
        <f t="shared" si="8"/>
        <v>0.17438672431713675</v>
      </c>
      <c r="H53" s="2" t="str">
        <f t="shared" si="3"/>
        <v>PNG</v>
      </c>
      <c r="I53" s="6">
        <f t="shared" si="4"/>
        <v>-359119</v>
      </c>
      <c r="J53" s="4">
        <f t="shared" si="5"/>
        <v>-7.5177152044078155E-2</v>
      </c>
      <c r="O53" s="2"/>
    </row>
    <row r="54" spans="1:15" x14ac:dyDescent="0.25">
      <c r="A54" t="s">
        <v>53</v>
      </c>
      <c r="B54" s="3">
        <v>6220938</v>
      </c>
      <c r="C54" s="3">
        <v>4540292</v>
      </c>
      <c r="D54" s="3">
        <v>4800402</v>
      </c>
      <c r="E54" s="2" t="str">
        <f t="shared" si="6"/>
        <v>APIF</v>
      </c>
      <c r="F54" s="6">
        <f t="shared" si="7"/>
        <v>1420536</v>
      </c>
      <c r="G54" s="4">
        <f t="shared" si="8"/>
        <v>0.22834755787632027</v>
      </c>
      <c r="H54" s="2" t="str">
        <f t="shared" si="3"/>
        <v>PNG</v>
      </c>
      <c r="I54" s="6">
        <f t="shared" si="4"/>
        <v>-260110</v>
      </c>
      <c r="J54" s="4">
        <f t="shared" si="5"/>
        <v>-5.7289266857726333E-2</v>
      </c>
      <c r="O54" s="2"/>
    </row>
    <row r="55" spans="1:15" x14ac:dyDescent="0.25">
      <c r="A55" t="s">
        <v>54</v>
      </c>
      <c r="B55" s="3">
        <v>6220938</v>
      </c>
      <c r="C55" s="3">
        <v>3835255</v>
      </c>
      <c r="D55" s="3">
        <v>4816818</v>
      </c>
      <c r="E55" s="2" t="str">
        <f t="shared" si="6"/>
        <v>APIF</v>
      </c>
      <c r="F55" s="6">
        <f t="shared" si="7"/>
        <v>1404120</v>
      </c>
      <c r="G55" s="4">
        <f t="shared" si="8"/>
        <v>0.22570872752629909</v>
      </c>
      <c r="H55" s="2" t="str">
        <f t="shared" si="3"/>
        <v>PNG</v>
      </c>
      <c r="I55" s="6">
        <f t="shared" si="4"/>
        <v>-981563</v>
      </c>
      <c r="J55" s="4">
        <f t="shared" si="5"/>
        <v>-0.25593161341292819</v>
      </c>
      <c r="O55" s="2"/>
    </row>
    <row r="56" spans="1:15" x14ac:dyDescent="0.25">
      <c r="A56" t="s">
        <v>55</v>
      </c>
      <c r="B56" s="3">
        <v>6220854</v>
      </c>
      <c r="C56" s="3">
        <v>2496568</v>
      </c>
      <c r="D56" s="3">
        <v>3749881</v>
      </c>
      <c r="E56" s="2" t="str">
        <f t="shared" si="6"/>
        <v>APIF</v>
      </c>
      <c r="F56" s="6">
        <f t="shared" si="7"/>
        <v>2470973</v>
      </c>
      <c r="G56" s="4">
        <f t="shared" si="8"/>
        <v>0.39720800391714706</v>
      </c>
      <c r="H56" s="2" t="str">
        <f t="shared" si="3"/>
        <v>PNG</v>
      </c>
      <c r="I56" s="6">
        <f t="shared" si="4"/>
        <v>-1253313</v>
      </c>
      <c r="J56" s="4">
        <f t="shared" si="5"/>
        <v>-0.50201436532071231</v>
      </c>
      <c r="O56" s="2"/>
    </row>
    <row r="57" spans="1:15" x14ac:dyDescent="0.25">
      <c r="A57" t="s">
        <v>56</v>
      </c>
      <c r="B57" s="3">
        <v>6220938</v>
      </c>
      <c r="C57" s="3">
        <v>3001282</v>
      </c>
      <c r="D57" s="3">
        <v>3917831</v>
      </c>
      <c r="E57" s="2" t="str">
        <f t="shared" si="6"/>
        <v>APIF</v>
      </c>
      <c r="F57" s="6">
        <f t="shared" si="7"/>
        <v>2303107</v>
      </c>
      <c r="G57" s="4">
        <f t="shared" si="8"/>
        <v>0.37021860690461794</v>
      </c>
      <c r="H57" s="2" t="str">
        <f t="shared" si="3"/>
        <v>PNG</v>
      </c>
      <c r="I57" s="6">
        <f t="shared" si="4"/>
        <v>-916549</v>
      </c>
      <c r="J57" s="4">
        <f t="shared" si="5"/>
        <v>-0.30538583178788264</v>
      </c>
      <c r="O57" s="2"/>
    </row>
    <row r="58" spans="1:15" x14ac:dyDescent="0.25">
      <c r="A58" t="s">
        <v>57</v>
      </c>
      <c r="B58" s="3">
        <v>6220938</v>
      </c>
      <c r="C58" s="3">
        <v>3396841</v>
      </c>
      <c r="D58" s="3">
        <v>4154960</v>
      </c>
      <c r="E58" s="2" t="str">
        <f t="shared" si="6"/>
        <v>APIF</v>
      </c>
      <c r="F58" s="6">
        <f t="shared" si="7"/>
        <v>2065978</v>
      </c>
      <c r="G58" s="4">
        <f t="shared" si="8"/>
        <v>0.33210072178825767</v>
      </c>
      <c r="H58" s="2" t="str">
        <f t="shared" si="3"/>
        <v>PNG</v>
      </c>
      <c r="I58" s="6">
        <f t="shared" si="4"/>
        <v>-758119</v>
      </c>
      <c r="J58" s="4">
        <f t="shared" si="5"/>
        <v>-0.22318354023635489</v>
      </c>
      <c r="O58" s="2"/>
    </row>
    <row r="59" spans="1:15" x14ac:dyDescent="0.25">
      <c r="A59" t="s">
        <v>58</v>
      </c>
      <c r="B59" s="3">
        <v>6220938</v>
      </c>
      <c r="C59" s="3">
        <v>3440049</v>
      </c>
      <c r="D59" s="3">
        <v>4456845</v>
      </c>
      <c r="E59" s="2" t="str">
        <f t="shared" si="6"/>
        <v>APIF</v>
      </c>
      <c r="F59" s="6">
        <f t="shared" si="7"/>
        <v>1764093</v>
      </c>
      <c r="G59" s="4">
        <f t="shared" si="8"/>
        <v>0.28357347396807364</v>
      </c>
      <c r="H59" s="2" t="str">
        <f t="shared" si="3"/>
        <v>PNG</v>
      </c>
      <c r="I59" s="6">
        <f t="shared" si="4"/>
        <v>-1016796</v>
      </c>
      <c r="J59" s="4">
        <f t="shared" si="5"/>
        <v>-0.29557602231828672</v>
      </c>
      <c r="O59" s="2"/>
    </row>
    <row r="60" spans="1:15" x14ac:dyDescent="0.25">
      <c r="A60" t="s">
        <v>59</v>
      </c>
      <c r="B60" s="3">
        <v>6220938</v>
      </c>
      <c r="C60" s="3">
        <v>4765279</v>
      </c>
      <c r="D60" s="3">
        <v>5193127</v>
      </c>
      <c r="E60" s="2" t="str">
        <f t="shared" si="6"/>
        <v>APIF</v>
      </c>
      <c r="F60" s="6">
        <f t="shared" si="7"/>
        <v>1027811</v>
      </c>
      <c r="G60" s="4">
        <f t="shared" si="8"/>
        <v>0.16521801053153076</v>
      </c>
      <c r="H60" s="2" t="str">
        <f t="shared" si="3"/>
        <v>PNG</v>
      </c>
      <c r="I60" s="6">
        <f t="shared" si="4"/>
        <v>-427848</v>
      </c>
      <c r="J60" s="4">
        <f t="shared" si="5"/>
        <v>-8.9784459629750957E-2</v>
      </c>
      <c r="O60" s="2"/>
    </row>
    <row r="61" spans="1:15" x14ac:dyDescent="0.25">
      <c r="A61" t="s">
        <v>60</v>
      </c>
      <c r="B61" s="3">
        <v>6220854</v>
      </c>
      <c r="C61" s="3">
        <v>5491969</v>
      </c>
      <c r="D61" s="3">
        <v>4828728</v>
      </c>
      <c r="E61" s="2" t="str">
        <f t="shared" si="6"/>
        <v>APIF</v>
      </c>
      <c r="F61" s="6">
        <f t="shared" si="7"/>
        <v>1392126</v>
      </c>
      <c r="G61" s="4">
        <f t="shared" si="8"/>
        <v>0.22378374416117144</v>
      </c>
      <c r="H61" s="2" t="str">
        <f t="shared" si="3"/>
        <v>APIF</v>
      </c>
      <c r="I61" s="6">
        <f t="shared" si="4"/>
        <v>663241</v>
      </c>
      <c r="J61" s="4">
        <f t="shared" si="5"/>
        <v>0.12076561247887597</v>
      </c>
      <c r="O61" s="2"/>
    </row>
    <row r="62" spans="1:15" x14ac:dyDescent="0.25">
      <c r="A62" t="s">
        <v>61</v>
      </c>
      <c r="B62" s="3">
        <v>6220938</v>
      </c>
      <c r="C62" s="3">
        <v>5177259</v>
      </c>
      <c r="D62" s="3">
        <v>5243272</v>
      </c>
      <c r="E62" s="2" t="str">
        <f t="shared" si="6"/>
        <v>APIF</v>
      </c>
      <c r="F62" s="6">
        <f t="shared" si="7"/>
        <v>977666</v>
      </c>
      <c r="G62" s="4">
        <f t="shared" si="8"/>
        <v>0.15715732900729762</v>
      </c>
      <c r="H62" s="2" t="str">
        <f t="shared" si="3"/>
        <v>PNG</v>
      </c>
      <c r="I62" s="6">
        <f t="shared" si="4"/>
        <v>-66013</v>
      </c>
      <c r="J62" s="4">
        <f t="shared" si="5"/>
        <v>-1.2750569364986376E-2</v>
      </c>
      <c r="O62" s="2"/>
    </row>
    <row r="63" spans="1:15" x14ac:dyDescent="0.25">
      <c r="A63" t="s">
        <v>62</v>
      </c>
      <c r="B63" s="3">
        <v>6220938</v>
      </c>
      <c r="C63" s="3">
        <v>2522071</v>
      </c>
      <c r="D63" s="3">
        <v>3758614</v>
      </c>
      <c r="E63" s="2" t="str">
        <f t="shared" si="6"/>
        <v>APIF</v>
      </c>
      <c r="F63" s="6">
        <f t="shared" si="7"/>
        <v>2462324</v>
      </c>
      <c r="G63" s="4">
        <f t="shared" si="8"/>
        <v>0.39581233569599955</v>
      </c>
      <c r="H63" s="2" t="str">
        <f t="shared" si="3"/>
        <v>PNG</v>
      </c>
      <c r="I63" s="6">
        <f t="shared" si="4"/>
        <v>-1236543</v>
      </c>
      <c r="J63" s="4">
        <f t="shared" si="5"/>
        <v>-0.49028873493252173</v>
      </c>
      <c r="O63" s="2"/>
    </row>
    <row r="64" spans="1:15" x14ac:dyDescent="0.25">
      <c r="A64" t="s">
        <v>63</v>
      </c>
      <c r="B64" s="3">
        <v>6220938</v>
      </c>
      <c r="C64" s="3">
        <v>4216524</v>
      </c>
      <c r="D64" s="3">
        <v>4505428</v>
      </c>
      <c r="E64" s="2" t="str">
        <f t="shared" si="6"/>
        <v>APIF</v>
      </c>
      <c r="F64" s="6">
        <f t="shared" si="7"/>
        <v>1715510</v>
      </c>
      <c r="G64" s="4">
        <f t="shared" si="8"/>
        <v>0.27576387998080032</v>
      </c>
      <c r="H64" s="2" t="str">
        <f t="shared" si="3"/>
        <v>PNG</v>
      </c>
      <c r="I64" s="6">
        <f t="shared" si="4"/>
        <v>-288904</v>
      </c>
      <c r="J64" s="4">
        <f t="shared" si="5"/>
        <v>-6.8517100815743012E-2</v>
      </c>
      <c r="O64" s="2"/>
    </row>
    <row r="65" spans="1:15" x14ac:dyDescent="0.25">
      <c r="A65" t="s">
        <v>64</v>
      </c>
      <c r="B65" s="3">
        <v>6220938</v>
      </c>
      <c r="C65" s="3">
        <v>4467224</v>
      </c>
      <c r="D65" s="3">
        <v>5250370</v>
      </c>
      <c r="E65" s="2" t="str">
        <f t="shared" si="6"/>
        <v>APIF</v>
      </c>
      <c r="F65" s="6">
        <f t="shared" si="7"/>
        <v>970568</v>
      </c>
      <c r="G65" s="4">
        <f t="shared" si="8"/>
        <v>0.15601634351604213</v>
      </c>
      <c r="H65" s="2" t="str">
        <f t="shared" si="3"/>
        <v>PNG</v>
      </c>
      <c r="I65" s="6">
        <f t="shared" si="4"/>
        <v>-783146</v>
      </c>
      <c r="J65" s="4">
        <f t="shared" si="5"/>
        <v>-0.17530931961325422</v>
      </c>
      <c r="O65" s="2"/>
    </row>
    <row r="66" spans="1:15" x14ac:dyDescent="0.25">
      <c r="A66" t="s">
        <v>65</v>
      </c>
      <c r="B66" s="3">
        <v>6220938</v>
      </c>
      <c r="C66" s="3">
        <v>4817301</v>
      </c>
      <c r="D66" s="3">
        <v>5598952</v>
      </c>
      <c r="E66" s="2" t="str">
        <f t="shared" ref="E66:E97" si="9">IF(D66&lt;B66,"APIF","BMP")</f>
        <v>APIF</v>
      </c>
      <c r="F66" s="6">
        <f t="shared" ref="F66:F73" si="10">B66-D66</f>
        <v>621986</v>
      </c>
      <c r="G66" s="4">
        <f t="shared" ref="G66:G97" si="11">F66/B66</f>
        <v>9.9982671423505587E-2</v>
      </c>
      <c r="H66" s="2" t="str">
        <f t="shared" si="3"/>
        <v>PNG</v>
      </c>
      <c r="I66" s="6">
        <f t="shared" si="4"/>
        <v>-781651</v>
      </c>
      <c r="J66" s="4">
        <f t="shared" si="5"/>
        <v>-0.16225911563342213</v>
      </c>
      <c r="O66" s="2"/>
    </row>
    <row r="67" spans="1:15" x14ac:dyDescent="0.25">
      <c r="A67" t="s">
        <v>66</v>
      </c>
      <c r="B67" s="3">
        <v>6220938</v>
      </c>
      <c r="C67" s="3">
        <v>3053177</v>
      </c>
      <c r="D67" s="3">
        <v>4290971</v>
      </c>
      <c r="E67" s="2" t="str">
        <f t="shared" si="9"/>
        <v>APIF</v>
      </c>
      <c r="F67" s="6">
        <f t="shared" si="10"/>
        <v>1929967</v>
      </c>
      <c r="G67" s="4">
        <f t="shared" si="11"/>
        <v>0.31023729861959726</v>
      </c>
      <c r="H67" s="2" t="str">
        <f t="shared" ref="H67:H72" si="12">IF(D67&lt;C67,"APIF","PNG")</f>
        <v>PNG</v>
      </c>
      <c r="I67" s="6">
        <f t="shared" ref="I67:I73" si="13">C67-D67</f>
        <v>-1237794</v>
      </c>
      <c r="J67" s="4">
        <f t="shared" ref="J67:J73" si="14">I67/C67</f>
        <v>-0.40541180547344619</v>
      </c>
      <c r="O67" s="2"/>
    </row>
    <row r="68" spans="1:15" x14ac:dyDescent="0.25">
      <c r="A68" t="s">
        <v>67</v>
      </c>
      <c r="B68" s="3">
        <v>6220938</v>
      </c>
      <c r="C68" s="3">
        <v>3704773</v>
      </c>
      <c r="D68" s="3">
        <v>4698843</v>
      </c>
      <c r="E68" s="2" t="str">
        <f t="shared" si="9"/>
        <v>APIF</v>
      </c>
      <c r="F68" s="6">
        <f t="shared" si="10"/>
        <v>1522095</v>
      </c>
      <c r="G68" s="4">
        <f t="shared" si="11"/>
        <v>0.24467290945513362</v>
      </c>
      <c r="H68" s="2" t="str">
        <f t="shared" si="12"/>
        <v>PNG</v>
      </c>
      <c r="I68" s="6">
        <f t="shared" si="13"/>
        <v>-994070</v>
      </c>
      <c r="J68" s="4">
        <f t="shared" si="14"/>
        <v>-0.26832143291910193</v>
      </c>
      <c r="O68" s="2"/>
    </row>
    <row r="69" spans="1:15" x14ac:dyDescent="0.25">
      <c r="A69" t="s">
        <v>68</v>
      </c>
      <c r="B69" s="3">
        <v>6220938</v>
      </c>
      <c r="C69" s="3">
        <v>4196209</v>
      </c>
      <c r="D69" s="3">
        <v>4218210</v>
      </c>
      <c r="E69" s="2" t="str">
        <f t="shared" si="9"/>
        <v>APIF</v>
      </c>
      <c r="F69" s="6">
        <f t="shared" si="10"/>
        <v>2002728</v>
      </c>
      <c r="G69" s="4">
        <f t="shared" si="11"/>
        <v>0.32193344476347457</v>
      </c>
      <c r="H69" s="2" t="str">
        <f t="shared" si="12"/>
        <v>PNG</v>
      </c>
      <c r="I69" s="6">
        <f t="shared" si="13"/>
        <v>-22001</v>
      </c>
      <c r="J69" s="4">
        <f t="shared" si="14"/>
        <v>-5.24306582441437E-3</v>
      </c>
      <c r="O69" s="2"/>
    </row>
    <row r="70" spans="1:15" x14ac:dyDescent="0.25">
      <c r="A70" t="s">
        <v>69</v>
      </c>
      <c r="B70" s="3">
        <v>6220938</v>
      </c>
      <c r="C70" s="3">
        <v>4953945</v>
      </c>
      <c r="D70" s="3">
        <v>5190124</v>
      </c>
      <c r="E70" s="2" t="str">
        <f t="shared" si="9"/>
        <v>APIF</v>
      </c>
      <c r="F70" s="6">
        <f t="shared" si="10"/>
        <v>1030814</v>
      </c>
      <c r="G70" s="4">
        <f t="shared" si="11"/>
        <v>0.16570073516244657</v>
      </c>
      <c r="H70" s="2" t="str">
        <f t="shared" si="12"/>
        <v>PNG</v>
      </c>
      <c r="I70" s="6">
        <f t="shared" si="13"/>
        <v>-236179</v>
      </c>
      <c r="J70" s="4">
        <f t="shared" si="14"/>
        <v>-4.7674933815373403E-2</v>
      </c>
      <c r="O70" s="2"/>
    </row>
    <row r="71" spans="1:15" x14ac:dyDescent="0.25">
      <c r="A71" t="s">
        <v>70</v>
      </c>
      <c r="B71" s="3">
        <v>6220938</v>
      </c>
      <c r="C71" s="3">
        <v>3448634</v>
      </c>
      <c r="D71" s="3">
        <v>4042653</v>
      </c>
      <c r="E71" s="2" t="str">
        <f t="shared" si="9"/>
        <v>APIF</v>
      </c>
      <c r="F71" s="6">
        <f t="shared" si="10"/>
        <v>2178285</v>
      </c>
      <c r="G71" s="4">
        <f t="shared" si="11"/>
        <v>0.35015378709770134</v>
      </c>
      <c r="H71" s="2" t="str">
        <f t="shared" si="12"/>
        <v>PNG</v>
      </c>
      <c r="I71" s="6">
        <f t="shared" si="13"/>
        <v>-594019</v>
      </c>
      <c r="J71" s="4">
        <f t="shared" si="14"/>
        <v>-0.17224762036214919</v>
      </c>
      <c r="O71" s="2"/>
    </row>
    <row r="72" spans="1:15" x14ac:dyDescent="0.25">
      <c r="A72" t="s">
        <v>71</v>
      </c>
      <c r="B72" s="3">
        <v>6220938</v>
      </c>
      <c r="C72" s="3">
        <v>5375048</v>
      </c>
      <c r="D72" s="3">
        <v>5481581</v>
      </c>
      <c r="E72" s="2" t="str">
        <f t="shared" si="9"/>
        <v>APIF</v>
      </c>
      <c r="F72" s="6">
        <f t="shared" si="10"/>
        <v>739357</v>
      </c>
      <c r="G72" s="4">
        <f t="shared" si="11"/>
        <v>0.11884976188478329</v>
      </c>
      <c r="H72" s="2" t="str">
        <f t="shared" si="12"/>
        <v>PNG</v>
      </c>
      <c r="I72" s="6">
        <f t="shared" si="13"/>
        <v>-106533</v>
      </c>
      <c r="J72" s="4">
        <f t="shared" si="14"/>
        <v>-1.9819916026796412E-2</v>
      </c>
    </row>
    <row r="73" spans="1:15" x14ac:dyDescent="0.25">
      <c r="A73" t="s">
        <v>76</v>
      </c>
      <c r="B73" s="3">
        <f>SUM(B2:B72)</f>
        <v>441685674</v>
      </c>
      <c r="C73" s="3">
        <f t="shared" ref="C73:D73" si="15">SUM(C2:C72)</f>
        <v>304812358</v>
      </c>
      <c r="D73" s="3">
        <f t="shared" si="15"/>
        <v>336208329</v>
      </c>
      <c r="E73" s="5">
        <f>COUNTIF(E2:E72,"APIF")</f>
        <v>71</v>
      </c>
      <c r="F73" s="6">
        <f t="shared" si="10"/>
        <v>105477345</v>
      </c>
      <c r="G73" s="4">
        <f t="shared" si="11"/>
        <v>0.23880635304463146</v>
      </c>
      <c r="H73" s="5">
        <f>COUNTIF(H2:H72,"APIF")</f>
        <v>14</v>
      </c>
      <c r="I73" s="6">
        <f t="shared" si="13"/>
        <v>-31395971</v>
      </c>
      <c r="J73" s="4">
        <f t="shared" si="14"/>
        <v>-0.10300097806401931</v>
      </c>
    </row>
  </sheetData>
  <conditionalFormatting sqref="E1:E1048576">
    <cfRule type="beginsWith" dxfId="22" priority="6" operator="beginsWith" text="BMP">
      <formula>LEFT(E1,LEN("BMP"))="BMP"</formula>
    </cfRule>
    <cfRule type="endsWith" dxfId="21" priority="7" operator="endsWith" text="APIF">
      <formula>RIGHT(E1,LEN("APIF"))="APIF"</formula>
    </cfRule>
  </conditionalFormatting>
  <conditionalFormatting sqref="H1:H72 H74:H1048576">
    <cfRule type="beginsWith" dxfId="20" priority="3" operator="beginsWith" text="PNG">
      <formula>LEFT(H1,LEN("PNG"))="PNG"</formula>
    </cfRule>
    <cfRule type="beginsWith" dxfId="19" priority="4" operator="beginsWith" text="BMP">
      <formula>LEFT(H1,LEN("BMP"))="BMP"</formula>
    </cfRule>
    <cfRule type="endsWith" dxfId="18" priority="5" operator="endsWith" text="APIF">
      <formula>RIGHT(H1,LEN("APIF"))="APIF"</formula>
    </cfRule>
  </conditionalFormatting>
  <conditionalFormatting sqref="H73">
    <cfRule type="beginsWith" dxfId="17" priority="1" operator="beginsWith" text="BMP">
      <formula>LEFT(H73,LEN("BMP"))="BMP"</formula>
    </cfRule>
    <cfRule type="endsWith" dxfId="16" priority="2" operator="endsWith" text="APIF">
      <formula>RIGHT(H73,LEN("APIF"))="APIF"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875D-E042-4149-BF97-4CD9D5952183}">
  <dimension ref="A1:S73"/>
  <sheetViews>
    <sheetView topLeftCell="A52" workbookViewId="0">
      <selection activeCell="H76" sqref="H76"/>
    </sheetView>
  </sheetViews>
  <sheetFormatPr defaultRowHeight="15" x14ac:dyDescent="0.25"/>
  <cols>
    <col min="1" max="1" width="16.7109375" customWidth="1"/>
    <col min="2" max="3" width="11.42578125" customWidth="1"/>
    <col min="4" max="4" width="11.7109375" customWidth="1"/>
    <col min="5" max="5" width="11.140625" customWidth="1"/>
    <col min="6" max="6" width="11.7109375" customWidth="1"/>
    <col min="7" max="7" width="8.140625" style="3" customWidth="1"/>
    <col min="8" max="8" width="10.7109375" customWidth="1"/>
    <col min="9" max="9" width="11.7109375" customWidth="1"/>
  </cols>
  <sheetData>
    <row r="1" spans="1:19" x14ac:dyDescent="0.25">
      <c r="A1" t="s">
        <v>0</v>
      </c>
      <c r="B1" t="s">
        <v>77</v>
      </c>
      <c r="C1" t="s">
        <v>78</v>
      </c>
      <c r="D1" t="s">
        <v>79</v>
      </c>
      <c r="E1" t="s">
        <v>72</v>
      </c>
      <c r="F1" t="s">
        <v>73</v>
      </c>
      <c r="G1" t="s">
        <v>74</v>
      </c>
      <c r="H1" t="s">
        <v>75</v>
      </c>
      <c r="I1" t="s">
        <v>73</v>
      </c>
      <c r="J1" t="s">
        <v>74</v>
      </c>
    </row>
    <row r="2" spans="1:19" x14ac:dyDescent="0.25">
      <c r="A2" t="s">
        <v>1</v>
      </c>
      <c r="B2" s="3">
        <v>1555254</v>
      </c>
      <c r="C2" s="3">
        <v>1159949</v>
      </c>
      <c r="D2" s="3">
        <v>1274734</v>
      </c>
      <c r="E2" s="2" t="str">
        <f>IF(D2&lt;B2,"APIF","BMP")</f>
        <v>APIF</v>
      </c>
      <c r="F2" s="6">
        <f>B2-D2</f>
        <v>280520</v>
      </c>
      <c r="G2" s="4">
        <f>F2/B2</f>
        <v>0.18036925158205669</v>
      </c>
      <c r="H2" s="2" t="str">
        <f>IF(D2&lt;C2,"APIF","PNG")</f>
        <v>PNG</v>
      </c>
      <c r="I2" s="6">
        <f>C2-D2</f>
        <v>-114785</v>
      </c>
      <c r="J2" s="4">
        <f>I2/C2</f>
        <v>-9.895693689981197E-2</v>
      </c>
      <c r="Q2" s="3"/>
      <c r="S2" s="2"/>
    </row>
    <row r="3" spans="1:19" x14ac:dyDescent="0.25">
      <c r="A3" t="s">
        <v>2</v>
      </c>
      <c r="B3" s="3">
        <v>1555254</v>
      </c>
      <c r="C3" s="3">
        <v>1300853</v>
      </c>
      <c r="D3" s="3">
        <v>1300382</v>
      </c>
      <c r="E3" s="2" t="str">
        <f t="shared" ref="E3:E66" si="0">IF(D3&lt;B3,"APIF","BMP")</f>
        <v>APIF</v>
      </c>
      <c r="F3" s="6">
        <f t="shared" ref="F3:F66" si="1">B3-D3</f>
        <v>254872</v>
      </c>
      <c r="G3" s="4">
        <f t="shared" ref="G3:G66" si="2">F3/B3</f>
        <v>0.16387805464573632</v>
      </c>
      <c r="H3" s="2" t="str">
        <f t="shared" ref="H3:H66" si="3">IF(D3&lt;C3,"APIF","PNG")</f>
        <v>APIF</v>
      </c>
      <c r="I3" s="6">
        <f t="shared" ref="I3:I66" si="4">C3-D3</f>
        <v>471</v>
      </c>
      <c r="J3" s="4">
        <f t="shared" ref="J3:J66" si="5">I3/C3</f>
        <v>3.6207011860679109E-4</v>
      </c>
      <c r="Q3" s="3"/>
      <c r="S3" s="2"/>
    </row>
    <row r="4" spans="1:19" x14ac:dyDescent="0.25">
      <c r="A4" t="s">
        <v>3</v>
      </c>
      <c r="B4" s="3">
        <v>1555254</v>
      </c>
      <c r="C4" s="3">
        <v>840698</v>
      </c>
      <c r="D4" s="3">
        <v>1154926</v>
      </c>
      <c r="E4" s="2" t="str">
        <f t="shared" si="0"/>
        <v>APIF</v>
      </c>
      <c r="F4" s="6">
        <f t="shared" si="1"/>
        <v>400328</v>
      </c>
      <c r="G4" s="4">
        <f t="shared" si="2"/>
        <v>0.25740361381484955</v>
      </c>
      <c r="H4" s="2" t="str">
        <f t="shared" si="3"/>
        <v>PNG</v>
      </c>
      <c r="I4" s="6">
        <f t="shared" si="4"/>
        <v>-314228</v>
      </c>
      <c r="J4" s="4">
        <f t="shared" si="5"/>
        <v>-0.37377036700456051</v>
      </c>
      <c r="Q4" s="3"/>
      <c r="S4" s="2"/>
    </row>
    <row r="5" spans="1:19" x14ac:dyDescent="0.25">
      <c r="A5" t="s">
        <v>4</v>
      </c>
      <c r="B5" s="3">
        <v>1555254</v>
      </c>
      <c r="C5" s="3">
        <v>1232617</v>
      </c>
      <c r="D5" s="3">
        <v>1318719</v>
      </c>
      <c r="E5" s="2" t="str">
        <f t="shared" si="0"/>
        <v>APIF</v>
      </c>
      <c r="F5" s="6">
        <f t="shared" si="1"/>
        <v>236535</v>
      </c>
      <c r="G5" s="4">
        <f t="shared" si="2"/>
        <v>0.15208769757222937</v>
      </c>
      <c r="H5" s="2" t="str">
        <f t="shared" si="3"/>
        <v>PNG</v>
      </c>
      <c r="I5" s="6">
        <f t="shared" si="4"/>
        <v>-86102</v>
      </c>
      <c r="J5" s="4">
        <f t="shared" si="5"/>
        <v>-6.9853003812214182E-2</v>
      </c>
      <c r="Q5" s="3"/>
      <c r="S5" s="2"/>
    </row>
    <row r="6" spans="1:19" x14ac:dyDescent="0.25">
      <c r="A6" t="s">
        <v>5</v>
      </c>
      <c r="B6" s="3">
        <v>1555254</v>
      </c>
      <c r="C6" s="3">
        <v>1375801</v>
      </c>
      <c r="D6" s="3">
        <v>1505016</v>
      </c>
      <c r="E6" s="2" t="str">
        <f t="shared" si="0"/>
        <v>APIF</v>
      </c>
      <c r="F6" s="6">
        <f t="shared" si="1"/>
        <v>50238</v>
      </c>
      <c r="G6" s="4">
        <f t="shared" si="2"/>
        <v>3.2302119139381733E-2</v>
      </c>
      <c r="H6" s="2" t="str">
        <f t="shared" si="3"/>
        <v>PNG</v>
      </c>
      <c r="I6" s="6">
        <f t="shared" si="4"/>
        <v>-129215</v>
      </c>
      <c r="J6" s="4">
        <f t="shared" si="5"/>
        <v>-9.3919832882807905E-2</v>
      </c>
      <c r="Q6" s="3"/>
      <c r="S6" s="2"/>
    </row>
    <row r="7" spans="1:19" x14ac:dyDescent="0.25">
      <c r="A7" t="s">
        <v>6</v>
      </c>
      <c r="B7" s="3">
        <v>1555254</v>
      </c>
      <c r="C7" s="3">
        <v>1432976</v>
      </c>
      <c r="D7" s="3">
        <v>1412652</v>
      </c>
      <c r="E7" s="2" t="str">
        <f t="shared" si="0"/>
        <v>APIF</v>
      </c>
      <c r="F7" s="6">
        <f t="shared" si="1"/>
        <v>142602</v>
      </c>
      <c r="G7" s="4">
        <f t="shared" si="2"/>
        <v>9.1690489141966522E-2</v>
      </c>
      <c r="H7" s="2" t="str">
        <f t="shared" si="3"/>
        <v>APIF</v>
      </c>
      <c r="I7" s="6">
        <f t="shared" si="4"/>
        <v>20324</v>
      </c>
      <c r="J7" s="4">
        <f t="shared" si="5"/>
        <v>1.4183070756244347E-2</v>
      </c>
      <c r="Q7" s="3"/>
      <c r="S7" s="2"/>
    </row>
    <row r="8" spans="1:19" x14ac:dyDescent="0.25">
      <c r="A8" t="s">
        <v>7</v>
      </c>
      <c r="B8" s="3">
        <v>1555254</v>
      </c>
      <c r="C8" s="3">
        <v>1330906</v>
      </c>
      <c r="D8" s="3">
        <v>1172674</v>
      </c>
      <c r="E8" s="2" t="str">
        <f t="shared" si="0"/>
        <v>APIF</v>
      </c>
      <c r="F8" s="6">
        <f t="shared" si="1"/>
        <v>382580</v>
      </c>
      <c r="G8" s="4">
        <f t="shared" si="2"/>
        <v>0.24599197301534026</v>
      </c>
      <c r="H8" s="2" t="str">
        <f t="shared" si="3"/>
        <v>APIF</v>
      </c>
      <c r="I8" s="6">
        <f t="shared" si="4"/>
        <v>158232</v>
      </c>
      <c r="J8" s="4">
        <f t="shared" si="5"/>
        <v>0.11889044004610393</v>
      </c>
      <c r="Q8" s="3"/>
      <c r="S8" s="2"/>
    </row>
    <row r="9" spans="1:19" x14ac:dyDescent="0.25">
      <c r="A9" t="s">
        <v>8</v>
      </c>
      <c r="B9" s="3">
        <v>1555254</v>
      </c>
      <c r="C9" s="3">
        <v>1227614</v>
      </c>
      <c r="D9" s="3">
        <v>1424677</v>
      </c>
      <c r="E9" s="2" t="str">
        <f t="shared" si="0"/>
        <v>APIF</v>
      </c>
      <c r="F9" s="6">
        <f t="shared" si="1"/>
        <v>130577</v>
      </c>
      <c r="G9" s="4">
        <f t="shared" si="2"/>
        <v>8.3958633123592669E-2</v>
      </c>
      <c r="H9" s="2" t="str">
        <f t="shared" si="3"/>
        <v>PNG</v>
      </c>
      <c r="I9" s="6">
        <f t="shared" si="4"/>
        <v>-197063</v>
      </c>
      <c r="J9" s="4">
        <f t="shared" si="5"/>
        <v>-0.1605252139516167</v>
      </c>
      <c r="Q9" s="3"/>
      <c r="S9" s="2"/>
    </row>
    <row r="10" spans="1:19" x14ac:dyDescent="0.25">
      <c r="A10" t="s">
        <v>9</v>
      </c>
      <c r="B10" s="3">
        <v>1555254</v>
      </c>
      <c r="C10" s="3">
        <v>1190671</v>
      </c>
      <c r="D10" s="3">
        <v>1308395</v>
      </c>
      <c r="E10" s="2" t="str">
        <f t="shared" si="0"/>
        <v>APIF</v>
      </c>
      <c r="F10" s="6">
        <f t="shared" si="1"/>
        <v>246859</v>
      </c>
      <c r="G10" s="4">
        <f t="shared" si="2"/>
        <v>0.15872584156671515</v>
      </c>
      <c r="H10" s="2" t="str">
        <f t="shared" si="3"/>
        <v>PNG</v>
      </c>
      <c r="I10" s="6">
        <f t="shared" si="4"/>
        <v>-117724</v>
      </c>
      <c r="J10" s="4">
        <f t="shared" si="5"/>
        <v>-9.8871980589096395E-2</v>
      </c>
      <c r="Q10" s="3"/>
      <c r="S10" s="2"/>
    </row>
    <row r="11" spans="1:19" x14ac:dyDescent="0.25">
      <c r="A11" t="s">
        <v>10</v>
      </c>
      <c r="B11" s="3">
        <v>1555254</v>
      </c>
      <c r="C11" s="3">
        <v>1498004</v>
      </c>
      <c r="D11" s="3">
        <v>1482885</v>
      </c>
      <c r="E11" s="2" t="str">
        <f t="shared" si="0"/>
        <v>APIF</v>
      </c>
      <c r="F11" s="6">
        <f t="shared" si="1"/>
        <v>72369</v>
      </c>
      <c r="G11" s="4">
        <f t="shared" si="2"/>
        <v>4.6531949122136963E-2</v>
      </c>
      <c r="H11" s="2" t="str">
        <f t="shared" si="3"/>
        <v>APIF</v>
      </c>
      <c r="I11" s="6">
        <f t="shared" si="4"/>
        <v>15119</v>
      </c>
      <c r="J11" s="4">
        <f t="shared" si="5"/>
        <v>1.0092763437213785E-2</v>
      </c>
      <c r="Q11" s="3"/>
      <c r="S11" s="2"/>
    </row>
    <row r="12" spans="1:19" x14ac:dyDescent="0.25">
      <c r="A12" t="s">
        <v>11</v>
      </c>
      <c r="B12" s="3">
        <v>1555254</v>
      </c>
      <c r="C12" s="3">
        <v>806757</v>
      </c>
      <c r="D12" s="3">
        <v>1022119</v>
      </c>
      <c r="E12" s="2" t="str">
        <f t="shared" si="0"/>
        <v>APIF</v>
      </c>
      <c r="F12" s="6">
        <f t="shared" si="1"/>
        <v>533135</v>
      </c>
      <c r="G12" s="4">
        <f t="shared" si="2"/>
        <v>0.3427960963289598</v>
      </c>
      <c r="H12" s="2" t="str">
        <f t="shared" si="3"/>
        <v>PNG</v>
      </c>
      <c r="I12" s="6">
        <f t="shared" si="4"/>
        <v>-215362</v>
      </c>
      <c r="J12" s="4">
        <f t="shared" si="5"/>
        <v>-0.26694779221004589</v>
      </c>
      <c r="Q12" s="3"/>
      <c r="S12" s="2"/>
    </row>
    <row r="13" spans="1:19" x14ac:dyDescent="0.25">
      <c r="A13" t="s">
        <v>12</v>
      </c>
      <c r="B13" s="3">
        <v>1555254</v>
      </c>
      <c r="C13" s="3">
        <v>1190172</v>
      </c>
      <c r="D13" s="3">
        <v>1264268</v>
      </c>
      <c r="E13" s="2" t="str">
        <f t="shared" si="0"/>
        <v>APIF</v>
      </c>
      <c r="F13" s="6">
        <f t="shared" si="1"/>
        <v>290986</v>
      </c>
      <c r="G13" s="4">
        <f t="shared" si="2"/>
        <v>0.18709869899064718</v>
      </c>
      <c r="H13" s="2" t="str">
        <f t="shared" si="3"/>
        <v>PNG</v>
      </c>
      <c r="I13" s="6">
        <f t="shared" si="4"/>
        <v>-74096</v>
      </c>
      <c r="J13" s="4">
        <f t="shared" si="5"/>
        <v>-6.2256547793092094E-2</v>
      </c>
      <c r="Q13" s="3"/>
      <c r="S13" s="2"/>
    </row>
    <row r="14" spans="1:19" x14ac:dyDescent="0.25">
      <c r="A14" t="s">
        <v>13</v>
      </c>
      <c r="B14" s="3">
        <v>1555254</v>
      </c>
      <c r="C14" s="3">
        <v>1072853</v>
      </c>
      <c r="D14" s="3">
        <v>1264196</v>
      </c>
      <c r="E14" s="2" t="str">
        <f t="shared" si="0"/>
        <v>APIF</v>
      </c>
      <c r="F14" s="6">
        <f t="shared" si="1"/>
        <v>291058</v>
      </c>
      <c r="G14" s="4">
        <f t="shared" si="2"/>
        <v>0.187144993679489</v>
      </c>
      <c r="H14" s="2" t="str">
        <f t="shared" si="3"/>
        <v>PNG</v>
      </c>
      <c r="I14" s="6">
        <f t="shared" si="4"/>
        <v>-191343</v>
      </c>
      <c r="J14" s="4">
        <f t="shared" si="5"/>
        <v>-0.178349690032092</v>
      </c>
      <c r="Q14" s="3"/>
      <c r="S14" s="2"/>
    </row>
    <row r="15" spans="1:19" x14ac:dyDescent="0.25">
      <c r="A15" t="s">
        <v>14</v>
      </c>
      <c r="B15" s="3">
        <v>1555254</v>
      </c>
      <c r="C15" s="3">
        <v>1254794</v>
      </c>
      <c r="D15" s="3">
        <v>1264891</v>
      </c>
      <c r="E15" s="2" t="str">
        <f t="shared" si="0"/>
        <v>APIF</v>
      </c>
      <c r="F15" s="6">
        <f t="shared" si="1"/>
        <v>290363</v>
      </c>
      <c r="G15" s="4">
        <f t="shared" si="2"/>
        <v>0.18669812133580752</v>
      </c>
      <c r="H15" s="2" t="str">
        <f t="shared" si="3"/>
        <v>PNG</v>
      </c>
      <c r="I15" s="6">
        <f t="shared" si="4"/>
        <v>-10097</v>
      </c>
      <c r="J15" s="4">
        <f t="shared" si="5"/>
        <v>-8.0467391460271563E-3</v>
      </c>
      <c r="Q15" s="3"/>
      <c r="S15" s="2"/>
    </row>
    <row r="16" spans="1:19" x14ac:dyDescent="0.25">
      <c r="A16" t="s">
        <v>15</v>
      </c>
      <c r="B16" s="3">
        <v>1555254</v>
      </c>
      <c r="C16" s="3">
        <v>1437334</v>
      </c>
      <c r="D16" s="3">
        <v>1478142</v>
      </c>
      <c r="E16" s="2" t="str">
        <f t="shared" si="0"/>
        <v>APIF</v>
      </c>
      <c r="F16" s="6">
        <f t="shared" si="1"/>
        <v>77112</v>
      </c>
      <c r="G16" s="4">
        <f t="shared" si="2"/>
        <v>4.9581611749592025E-2</v>
      </c>
      <c r="H16" s="2" t="str">
        <f t="shared" si="3"/>
        <v>PNG</v>
      </c>
      <c r="I16" s="6">
        <f t="shared" si="4"/>
        <v>-40808</v>
      </c>
      <c r="J16" s="4">
        <f t="shared" si="5"/>
        <v>-2.8391452508602734E-2</v>
      </c>
      <c r="Q16" s="3"/>
      <c r="S16" s="2"/>
    </row>
    <row r="17" spans="1:19" x14ac:dyDescent="0.25">
      <c r="A17" t="s">
        <v>16</v>
      </c>
      <c r="B17" s="3">
        <v>1555254</v>
      </c>
      <c r="C17" s="3">
        <v>1417820</v>
      </c>
      <c r="D17" s="3">
        <v>1378389</v>
      </c>
      <c r="E17" s="2" t="str">
        <f t="shared" si="0"/>
        <v>APIF</v>
      </c>
      <c r="F17" s="6">
        <f t="shared" si="1"/>
        <v>176865</v>
      </c>
      <c r="G17" s="4">
        <f t="shared" si="2"/>
        <v>0.11372097419456886</v>
      </c>
      <c r="H17" s="2" t="str">
        <f t="shared" si="3"/>
        <v>APIF</v>
      </c>
      <c r="I17" s="6">
        <f t="shared" si="4"/>
        <v>39431</v>
      </c>
      <c r="J17" s="4">
        <f t="shared" si="5"/>
        <v>2.7811005628359031E-2</v>
      </c>
      <c r="Q17" s="3"/>
      <c r="S17" s="2"/>
    </row>
    <row r="18" spans="1:19" x14ac:dyDescent="0.25">
      <c r="A18" t="s">
        <v>17</v>
      </c>
      <c r="B18" s="3">
        <v>1555254</v>
      </c>
      <c r="C18" s="3">
        <v>1377720</v>
      </c>
      <c r="D18" s="3">
        <v>1224108</v>
      </c>
      <c r="E18" s="2" t="str">
        <f t="shared" si="0"/>
        <v>APIF</v>
      </c>
      <c r="F18" s="6">
        <f t="shared" si="1"/>
        <v>331146</v>
      </c>
      <c r="G18" s="4">
        <f t="shared" si="2"/>
        <v>0.2129208476557527</v>
      </c>
      <c r="H18" s="2" t="str">
        <f t="shared" si="3"/>
        <v>APIF</v>
      </c>
      <c r="I18" s="6">
        <f t="shared" si="4"/>
        <v>153612</v>
      </c>
      <c r="J18" s="4">
        <f t="shared" si="5"/>
        <v>0.11149725633655605</v>
      </c>
      <c r="Q18" s="3"/>
      <c r="S18" s="2"/>
    </row>
    <row r="19" spans="1:19" x14ac:dyDescent="0.25">
      <c r="A19" t="s">
        <v>18</v>
      </c>
      <c r="B19" s="3">
        <v>1555254</v>
      </c>
      <c r="C19" s="3">
        <v>1428055</v>
      </c>
      <c r="D19" s="3">
        <v>1391972</v>
      </c>
      <c r="E19" s="2" t="str">
        <f t="shared" si="0"/>
        <v>APIF</v>
      </c>
      <c r="F19" s="6">
        <f t="shared" si="1"/>
        <v>163282</v>
      </c>
      <c r="G19" s="4">
        <f t="shared" si="2"/>
        <v>0.10498735254820113</v>
      </c>
      <c r="H19" s="2" t="str">
        <f t="shared" si="3"/>
        <v>APIF</v>
      </c>
      <c r="I19" s="6">
        <f t="shared" si="4"/>
        <v>36083</v>
      </c>
      <c r="J19" s="4">
        <f t="shared" si="5"/>
        <v>2.5267234105129006E-2</v>
      </c>
      <c r="Q19" s="3"/>
      <c r="S19" s="2"/>
    </row>
    <row r="20" spans="1:19" x14ac:dyDescent="0.25">
      <c r="A20" t="s">
        <v>19</v>
      </c>
      <c r="B20" s="3">
        <v>1555254</v>
      </c>
      <c r="C20" s="3">
        <v>1448532</v>
      </c>
      <c r="D20" s="3">
        <v>1441882</v>
      </c>
      <c r="E20" s="2" t="str">
        <f t="shared" si="0"/>
        <v>APIF</v>
      </c>
      <c r="F20" s="6">
        <f t="shared" si="1"/>
        <v>113372</v>
      </c>
      <c r="G20" s="4">
        <f t="shared" si="2"/>
        <v>7.2896131435765482E-2</v>
      </c>
      <c r="H20" s="2" t="str">
        <f t="shared" si="3"/>
        <v>APIF</v>
      </c>
      <c r="I20" s="6">
        <f t="shared" si="4"/>
        <v>6650</v>
      </c>
      <c r="J20" s="4">
        <f t="shared" si="5"/>
        <v>4.5908547412138638E-3</v>
      </c>
      <c r="Q20" s="3"/>
      <c r="S20" s="2"/>
    </row>
    <row r="21" spans="1:19" x14ac:dyDescent="0.25">
      <c r="A21" t="s">
        <v>20</v>
      </c>
      <c r="B21" s="3">
        <v>1555254</v>
      </c>
      <c r="C21" s="3">
        <v>1515613</v>
      </c>
      <c r="D21" s="3">
        <v>1359473</v>
      </c>
      <c r="E21" s="2" t="str">
        <f t="shared" si="0"/>
        <v>APIF</v>
      </c>
      <c r="F21" s="6">
        <f t="shared" si="1"/>
        <v>195781</v>
      </c>
      <c r="G21" s="4">
        <f t="shared" si="2"/>
        <v>0.1258836177241788</v>
      </c>
      <c r="H21" s="2" t="str">
        <f t="shared" si="3"/>
        <v>APIF</v>
      </c>
      <c r="I21" s="6">
        <f t="shared" si="4"/>
        <v>156140</v>
      </c>
      <c r="J21" s="4">
        <f t="shared" si="5"/>
        <v>0.10302102185716275</v>
      </c>
      <c r="Q21" s="3"/>
      <c r="S21" s="2"/>
    </row>
    <row r="22" spans="1:19" x14ac:dyDescent="0.25">
      <c r="A22" t="s">
        <v>21</v>
      </c>
      <c r="B22" s="3">
        <v>1555254</v>
      </c>
      <c r="C22" s="3">
        <v>1273667</v>
      </c>
      <c r="D22" s="3">
        <v>1299072</v>
      </c>
      <c r="E22" s="2" t="str">
        <f t="shared" si="0"/>
        <v>APIF</v>
      </c>
      <c r="F22" s="6">
        <f t="shared" si="1"/>
        <v>256182</v>
      </c>
      <c r="G22" s="4">
        <f t="shared" si="2"/>
        <v>0.16472036078994171</v>
      </c>
      <c r="H22" s="2" t="str">
        <f t="shared" si="3"/>
        <v>PNG</v>
      </c>
      <c r="I22" s="6">
        <f t="shared" si="4"/>
        <v>-25405</v>
      </c>
      <c r="J22" s="4">
        <f t="shared" si="5"/>
        <v>-1.9946343903076705E-2</v>
      </c>
      <c r="Q22" s="3"/>
      <c r="S22" s="2"/>
    </row>
    <row r="23" spans="1:19" x14ac:dyDescent="0.25">
      <c r="A23" t="s">
        <v>22</v>
      </c>
      <c r="B23" s="3">
        <v>1555254</v>
      </c>
      <c r="C23" s="3">
        <v>1211085</v>
      </c>
      <c r="D23" s="3">
        <v>1272306</v>
      </c>
      <c r="E23" s="2" t="str">
        <f t="shared" si="0"/>
        <v>APIF</v>
      </c>
      <c r="F23" s="6">
        <f t="shared" si="1"/>
        <v>282948</v>
      </c>
      <c r="G23" s="4">
        <f t="shared" si="2"/>
        <v>0.18193041136688926</v>
      </c>
      <c r="H23" s="2" t="str">
        <f t="shared" si="3"/>
        <v>PNG</v>
      </c>
      <c r="I23" s="6">
        <f t="shared" si="4"/>
        <v>-61221</v>
      </c>
      <c r="J23" s="4">
        <f t="shared" si="5"/>
        <v>-5.0550539392363043E-2</v>
      </c>
      <c r="Q23" s="3"/>
      <c r="S23" s="2"/>
    </row>
    <row r="24" spans="1:19" x14ac:dyDescent="0.25">
      <c r="A24" t="s">
        <v>23</v>
      </c>
      <c r="B24" s="3">
        <v>1555254</v>
      </c>
      <c r="C24" s="3">
        <v>1386272</v>
      </c>
      <c r="D24" s="3">
        <v>1375875</v>
      </c>
      <c r="E24" s="2" t="str">
        <f t="shared" si="0"/>
        <v>APIF</v>
      </c>
      <c r="F24" s="6">
        <f t="shared" si="1"/>
        <v>179379</v>
      </c>
      <c r="G24" s="4">
        <f t="shared" si="2"/>
        <v>0.11533743041329583</v>
      </c>
      <c r="H24" s="2" t="str">
        <f t="shared" si="3"/>
        <v>APIF</v>
      </c>
      <c r="I24" s="6">
        <f t="shared" si="4"/>
        <v>10397</v>
      </c>
      <c r="J24" s="4">
        <f t="shared" si="5"/>
        <v>7.499971145633757E-3</v>
      </c>
      <c r="Q24" s="3"/>
      <c r="S24" s="2"/>
    </row>
    <row r="25" spans="1:19" x14ac:dyDescent="0.25">
      <c r="A25" t="s">
        <v>24</v>
      </c>
      <c r="B25" s="3">
        <v>1555254</v>
      </c>
      <c r="C25" s="3">
        <v>1373513</v>
      </c>
      <c r="D25" s="3">
        <v>1310110</v>
      </c>
      <c r="E25" s="2" t="str">
        <f t="shared" si="0"/>
        <v>APIF</v>
      </c>
      <c r="F25" s="6">
        <f t="shared" si="1"/>
        <v>245144</v>
      </c>
      <c r="G25" s="4">
        <f t="shared" si="2"/>
        <v>0.15762312779777451</v>
      </c>
      <c r="H25" s="2" t="str">
        <f t="shared" si="3"/>
        <v>APIF</v>
      </c>
      <c r="I25" s="6">
        <f t="shared" si="4"/>
        <v>63403</v>
      </c>
      <c r="J25" s="4">
        <f t="shared" si="5"/>
        <v>4.6161193960304707E-2</v>
      </c>
      <c r="Q25" s="3"/>
      <c r="S25" s="2"/>
    </row>
    <row r="26" spans="1:19" x14ac:dyDescent="0.25">
      <c r="A26" t="s">
        <v>25</v>
      </c>
      <c r="B26" s="3">
        <v>1555254</v>
      </c>
      <c r="C26" s="3">
        <v>1235847</v>
      </c>
      <c r="D26" s="3">
        <v>1250880</v>
      </c>
      <c r="E26" s="2" t="str">
        <f t="shared" si="0"/>
        <v>APIF</v>
      </c>
      <c r="F26" s="6">
        <f t="shared" si="1"/>
        <v>304374</v>
      </c>
      <c r="G26" s="4">
        <f t="shared" si="2"/>
        <v>0.19570693918806831</v>
      </c>
      <c r="H26" s="2" t="str">
        <f t="shared" si="3"/>
        <v>PNG</v>
      </c>
      <c r="I26" s="6">
        <f t="shared" si="4"/>
        <v>-15033</v>
      </c>
      <c r="J26" s="4">
        <f t="shared" si="5"/>
        <v>-1.2164127112822219E-2</v>
      </c>
      <c r="Q26" s="3"/>
      <c r="S26" s="2"/>
    </row>
    <row r="27" spans="1:19" x14ac:dyDescent="0.25">
      <c r="A27" t="s">
        <v>26</v>
      </c>
      <c r="B27" s="3">
        <v>1555254</v>
      </c>
      <c r="C27" s="3">
        <v>1284026</v>
      </c>
      <c r="D27" s="3">
        <v>1310024</v>
      </c>
      <c r="E27" s="2" t="str">
        <f t="shared" si="0"/>
        <v>APIF</v>
      </c>
      <c r="F27" s="6">
        <f t="shared" si="1"/>
        <v>245230</v>
      </c>
      <c r="G27" s="4">
        <f t="shared" si="2"/>
        <v>0.15767842423166892</v>
      </c>
      <c r="H27" s="2" t="str">
        <f t="shared" si="3"/>
        <v>PNG</v>
      </c>
      <c r="I27" s="6">
        <f t="shared" si="4"/>
        <v>-25998</v>
      </c>
      <c r="J27" s="4">
        <f t="shared" si="5"/>
        <v>-2.0247253560286161E-2</v>
      </c>
      <c r="Q27" s="3"/>
      <c r="S27" s="2"/>
    </row>
    <row r="28" spans="1:19" x14ac:dyDescent="0.25">
      <c r="A28" t="s">
        <v>27</v>
      </c>
      <c r="B28" s="3">
        <v>1555254</v>
      </c>
      <c r="C28" s="3">
        <v>1093101</v>
      </c>
      <c r="D28" s="3">
        <v>1085795</v>
      </c>
      <c r="E28" s="2" t="str">
        <f t="shared" si="0"/>
        <v>APIF</v>
      </c>
      <c r="F28" s="6">
        <f t="shared" si="1"/>
        <v>469459</v>
      </c>
      <c r="G28" s="4">
        <f t="shared" si="2"/>
        <v>0.30185358790268341</v>
      </c>
      <c r="H28" s="2" t="str">
        <f t="shared" si="3"/>
        <v>APIF</v>
      </c>
      <c r="I28" s="6">
        <f t="shared" si="4"/>
        <v>7306</v>
      </c>
      <c r="J28" s="4">
        <f t="shared" si="5"/>
        <v>6.6837373673612963E-3</v>
      </c>
      <c r="Q28" s="3"/>
      <c r="S28" s="2"/>
    </row>
    <row r="29" spans="1:19" x14ac:dyDescent="0.25">
      <c r="A29" t="s">
        <v>28</v>
      </c>
      <c r="B29" s="3">
        <v>1555254</v>
      </c>
      <c r="C29" s="3">
        <v>616947</v>
      </c>
      <c r="D29" s="3">
        <v>1324774</v>
      </c>
      <c r="E29" s="2" t="str">
        <f t="shared" si="0"/>
        <v>APIF</v>
      </c>
      <c r="F29" s="6">
        <f t="shared" si="1"/>
        <v>230480</v>
      </c>
      <c r="G29" s="4">
        <f t="shared" si="2"/>
        <v>0.14819444283698996</v>
      </c>
      <c r="H29" s="2" t="str">
        <f t="shared" si="3"/>
        <v>PNG</v>
      </c>
      <c r="I29" s="6">
        <f t="shared" si="4"/>
        <v>-707827</v>
      </c>
      <c r="J29" s="4">
        <f t="shared" si="5"/>
        <v>-1.1473060084577769</v>
      </c>
      <c r="Q29" s="3"/>
      <c r="S29" s="2"/>
    </row>
    <row r="30" spans="1:19" x14ac:dyDescent="0.25">
      <c r="A30" t="s">
        <v>29</v>
      </c>
      <c r="B30" s="3">
        <v>1555254</v>
      </c>
      <c r="C30" s="3">
        <v>1148155</v>
      </c>
      <c r="D30" s="3">
        <v>1083997</v>
      </c>
      <c r="E30" s="2" t="str">
        <f t="shared" si="0"/>
        <v>APIF</v>
      </c>
      <c r="F30" s="6">
        <f t="shared" si="1"/>
        <v>471257</v>
      </c>
      <c r="G30" s="4">
        <f t="shared" si="2"/>
        <v>0.30300966916015004</v>
      </c>
      <c r="H30" s="2" t="str">
        <f t="shared" si="3"/>
        <v>APIF</v>
      </c>
      <c r="I30" s="6">
        <f t="shared" si="4"/>
        <v>64158</v>
      </c>
      <c r="J30" s="4">
        <f t="shared" si="5"/>
        <v>5.587921491436261E-2</v>
      </c>
      <c r="Q30" s="3"/>
      <c r="S30" s="2"/>
    </row>
    <row r="31" spans="1:19" x14ac:dyDescent="0.25">
      <c r="A31" t="s">
        <v>30</v>
      </c>
      <c r="B31" s="3">
        <v>1555254</v>
      </c>
      <c r="C31" s="3">
        <v>975032</v>
      </c>
      <c r="D31" s="3">
        <v>1040769</v>
      </c>
      <c r="E31" s="2" t="str">
        <f t="shared" si="0"/>
        <v>APIF</v>
      </c>
      <c r="F31" s="6">
        <f t="shared" si="1"/>
        <v>514485</v>
      </c>
      <c r="G31" s="4">
        <f t="shared" si="2"/>
        <v>0.33080448595534878</v>
      </c>
      <c r="H31" s="2" t="str">
        <f t="shared" si="3"/>
        <v>PNG</v>
      </c>
      <c r="I31" s="6">
        <f t="shared" si="4"/>
        <v>-65737</v>
      </c>
      <c r="J31" s="4">
        <f t="shared" si="5"/>
        <v>-6.7420351332058842E-2</v>
      </c>
      <c r="Q31" s="3"/>
      <c r="S31" s="2"/>
    </row>
    <row r="32" spans="1:19" x14ac:dyDescent="0.25">
      <c r="A32" t="s">
        <v>31</v>
      </c>
      <c r="B32" s="3">
        <v>1555254</v>
      </c>
      <c r="C32" s="3">
        <v>1469706</v>
      </c>
      <c r="D32" s="3">
        <v>1431454</v>
      </c>
      <c r="E32" s="2" t="str">
        <f t="shared" si="0"/>
        <v>APIF</v>
      </c>
      <c r="F32" s="6">
        <f t="shared" si="1"/>
        <v>123800</v>
      </c>
      <c r="G32" s="4">
        <f t="shared" si="2"/>
        <v>7.9601145536356124E-2</v>
      </c>
      <c r="H32" s="2" t="str">
        <f t="shared" si="3"/>
        <v>APIF</v>
      </c>
      <c r="I32" s="6">
        <f t="shared" si="4"/>
        <v>38252</v>
      </c>
      <c r="J32" s="4">
        <f t="shared" si="5"/>
        <v>2.6026974102303455E-2</v>
      </c>
      <c r="Q32" s="3"/>
      <c r="S32" s="2"/>
    </row>
    <row r="33" spans="1:19" x14ac:dyDescent="0.25">
      <c r="A33" t="s">
        <v>32</v>
      </c>
      <c r="B33" s="3">
        <v>1555254</v>
      </c>
      <c r="C33" s="3">
        <v>1181315</v>
      </c>
      <c r="D33" s="3">
        <v>1163467</v>
      </c>
      <c r="E33" s="2" t="str">
        <f t="shared" si="0"/>
        <v>APIF</v>
      </c>
      <c r="F33" s="6">
        <f t="shared" si="1"/>
        <v>391787</v>
      </c>
      <c r="G33" s="4">
        <f t="shared" si="2"/>
        <v>0.25191190635098831</v>
      </c>
      <c r="H33" s="2" t="str">
        <f t="shared" si="3"/>
        <v>APIF</v>
      </c>
      <c r="I33" s="6">
        <f t="shared" si="4"/>
        <v>17848</v>
      </c>
      <c r="J33" s="4">
        <f t="shared" si="5"/>
        <v>1.510858661745597E-2</v>
      </c>
      <c r="Q33" s="3"/>
      <c r="S33" s="2"/>
    </row>
    <row r="34" spans="1:19" x14ac:dyDescent="0.25">
      <c r="A34" t="s">
        <v>33</v>
      </c>
      <c r="B34" s="3">
        <v>1555254</v>
      </c>
      <c r="C34" s="3">
        <v>1526371</v>
      </c>
      <c r="D34" s="3">
        <v>1466023</v>
      </c>
      <c r="E34" s="2" t="str">
        <f t="shared" si="0"/>
        <v>APIF</v>
      </c>
      <c r="F34" s="6">
        <f t="shared" si="1"/>
        <v>89231</v>
      </c>
      <c r="G34" s="4">
        <f t="shared" si="2"/>
        <v>5.737390805617603E-2</v>
      </c>
      <c r="H34" s="2" t="str">
        <f t="shared" si="3"/>
        <v>APIF</v>
      </c>
      <c r="I34" s="6">
        <f t="shared" si="4"/>
        <v>60348</v>
      </c>
      <c r="J34" s="4">
        <f t="shared" si="5"/>
        <v>3.9536914681948226E-2</v>
      </c>
      <c r="Q34" s="3"/>
      <c r="S34" s="2"/>
    </row>
    <row r="35" spans="1:19" x14ac:dyDescent="0.25">
      <c r="A35" t="s">
        <v>34</v>
      </c>
      <c r="B35" s="3">
        <v>1555254</v>
      </c>
      <c r="C35" s="3">
        <v>978916</v>
      </c>
      <c r="D35" s="3">
        <v>998576</v>
      </c>
      <c r="E35" s="2" t="str">
        <f t="shared" si="0"/>
        <v>APIF</v>
      </c>
      <c r="F35" s="6">
        <f t="shared" si="1"/>
        <v>556678</v>
      </c>
      <c r="G35" s="4">
        <f t="shared" si="2"/>
        <v>0.35793381659844631</v>
      </c>
      <c r="H35" s="2" t="str">
        <f t="shared" si="3"/>
        <v>PNG</v>
      </c>
      <c r="I35" s="6">
        <f t="shared" si="4"/>
        <v>-19660</v>
      </c>
      <c r="J35" s="4">
        <f t="shared" si="5"/>
        <v>-2.0083439232784019E-2</v>
      </c>
      <c r="Q35" s="3"/>
      <c r="S35" s="2"/>
    </row>
    <row r="36" spans="1:19" x14ac:dyDescent="0.25">
      <c r="A36" t="s">
        <v>35</v>
      </c>
      <c r="B36" s="3">
        <v>1555254</v>
      </c>
      <c r="C36" s="3">
        <v>1422210</v>
      </c>
      <c r="D36" s="3">
        <v>1340131</v>
      </c>
      <c r="E36" s="2" t="str">
        <f t="shared" si="0"/>
        <v>APIF</v>
      </c>
      <c r="F36" s="6">
        <f t="shared" si="1"/>
        <v>215123</v>
      </c>
      <c r="G36" s="4">
        <f t="shared" si="2"/>
        <v>0.1383201714961029</v>
      </c>
      <c r="H36" s="2" t="str">
        <f t="shared" si="3"/>
        <v>APIF</v>
      </c>
      <c r="I36" s="6">
        <f t="shared" si="4"/>
        <v>82079</v>
      </c>
      <c r="J36" s="4">
        <f t="shared" si="5"/>
        <v>5.7712292840016596E-2</v>
      </c>
      <c r="Q36" s="3"/>
      <c r="S36" s="2"/>
    </row>
    <row r="37" spans="1:19" x14ac:dyDescent="0.25">
      <c r="A37" t="s">
        <v>36</v>
      </c>
      <c r="B37" s="3">
        <v>1555254</v>
      </c>
      <c r="C37" s="3">
        <v>1222530</v>
      </c>
      <c r="D37" s="3">
        <v>1275428</v>
      </c>
      <c r="E37" s="2" t="str">
        <f t="shared" si="0"/>
        <v>APIF</v>
      </c>
      <c r="F37" s="6">
        <f t="shared" si="1"/>
        <v>279826</v>
      </c>
      <c r="G37" s="4">
        <f t="shared" si="2"/>
        <v>0.17992302222016468</v>
      </c>
      <c r="H37" s="2" t="str">
        <f t="shared" si="3"/>
        <v>PNG</v>
      </c>
      <c r="I37" s="6">
        <f t="shared" si="4"/>
        <v>-52898</v>
      </c>
      <c r="J37" s="4">
        <f t="shared" si="5"/>
        <v>-4.3269285825296717E-2</v>
      </c>
      <c r="Q37" s="3"/>
      <c r="S37" s="2"/>
    </row>
    <row r="38" spans="1:19" x14ac:dyDescent="0.25">
      <c r="A38" t="s">
        <v>37</v>
      </c>
      <c r="B38" s="3">
        <v>1555254</v>
      </c>
      <c r="C38" s="3">
        <v>1368372</v>
      </c>
      <c r="D38" s="3">
        <v>1395788</v>
      </c>
      <c r="E38" s="2" t="str">
        <f t="shared" si="0"/>
        <v>APIF</v>
      </c>
      <c r="F38" s="6">
        <f t="shared" si="1"/>
        <v>159466</v>
      </c>
      <c r="G38" s="4">
        <f t="shared" si="2"/>
        <v>0.10253373403958453</v>
      </c>
      <c r="H38" s="2" t="str">
        <f t="shared" si="3"/>
        <v>PNG</v>
      </c>
      <c r="I38" s="6">
        <f t="shared" si="4"/>
        <v>-27416</v>
      </c>
      <c r="J38" s="4">
        <f t="shared" si="5"/>
        <v>-2.0035487425933883E-2</v>
      </c>
      <c r="Q38" s="3"/>
      <c r="S38" s="2"/>
    </row>
    <row r="39" spans="1:19" x14ac:dyDescent="0.25">
      <c r="A39" t="s">
        <v>38</v>
      </c>
      <c r="B39" s="3">
        <v>1555254</v>
      </c>
      <c r="C39" s="3">
        <v>1156253</v>
      </c>
      <c r="D39" s="3">
        <v>1294384</v>
      </c>
      <c r="E39" s="2" t="str">
        <f t="shared" si="0"/>
        <v>APIF</v>
      </c>
      <c r="F39" s="6">
        <f t="shared" si="1"/>
        <v>260870</v>
      </c>
      <c r="G39" s="4">
        <f t="shared" si="2"/>
        <v>0.16773465941897595</v>
      </c>
      <c r="H39" s="2" t="str">
        <f t="shared" si="3"/>
        <v>PNG</v>
      </c>
      <c r="I39" s="6">
        <f t="shared" si="4"/>
        <v>-138131</v>
      </c>
      <c r="J39" s="4">
        <f t="shared" si="5"/>
        <v>-0.11946433868712124</v>
      </c>
      <c r="Q39" s="3"/>
      <c r="S39" s="2"/>
    </row>
    <row r="40" spans="1:19" x14ac:dyDescent="0.25">
      <c r="A40" t="s">
        <v>39</v>
      </c>
      <c r="B40" s="3">
        <v>1555254</v>
      </c>
      <c r="C40" s="3">
        <v>1345684</v>
      </c>
      <c r="D40" s="3">
        <v>1321627</v>
      </c>
      <c r="E40" s="2" t="str">
        <f t="shared" si="0"/>
        <v>APIF</v>
      </c>
      <c r="F40" s="6">
        <f t="shared" si="1"/>
        <v>233627</v>
      </c>
      <c r="G40" s="4">
        <f t="shared" si="2"/>
        <v>0.15021790652845129</v>
      </c>
      <c r="H40" s="2" t="str">
        <f t="shared" si="3"/>
        <v>APIF</v>
      </c>
      <c r="I40" s="6">
        <f t="shared" si="4"/>
        <v>24057</v>
      </c>
      <c r="J40" s="4">
        <f t="shared" si="5"/>
        <v>1.7877153923209311E-2</v>
      </c>
      <c r="Q40" s="3"/>
      <c r="S40" s="2"/>
    </row>
    <row r="41" spans="1:19" x14ac:dyDescent="0.25">
      <c r="A41" t="s">
        <v>40</v>
      </c>
      <c r="B41" s="3">
        <v>1555254</v>
      </c>
      <c r="C41" s="3">
        <v>1389937</v>
      </c>
      <c r="D41" s="3">
        <v>1462680</v>
      </c>
      <c r="E41" s="2" t="str">
        <f t="shared" si="0"/>
        <v>APIF</v>
      </c>
      <c r="F41" s="6">
        <f t="shared" si="1"/>
        <v>92574</v>
      </c>
      <c r="G41" s="4">
        <f t="shared" si="2"/>
        <v>5.9523396178373433E-2</v>
      </c>
      <c r="H41" s="2" t="str">
        <f t="shared" si="3"/>
        <v>PNG</v>
      </c>
      <c r="I41" s="6">
        <f t="shared" si="4"/>
        <v>-72743</v>
      </c>
      <c r="J41" s="4">
        <f t="shared" si="5"/>
        <v>-5.2335465564266583E-2</v>
      </c>
      <c r="Q41" s="3"/>
      <c r="S41" s="2"/>
    </row>
    <row r="42" spans="1:19" x14ac:dyDescent="0.25">
      <c r="A42" t="s">
        <v>41</v>
      </c>
      <c r="B42" s="3">
        <v>1555254</v>
      </c>
      <c r="C42" s="3">
        <v>1295699</v>
      </c>
      <c r="D42" s="3">
        <v>1236120</v>
      </c>
      <c r="E42" s="2" t="str">
        <f t="shared" si="0"/>
        <v>APIF</v>
      </c>
      <c r="F42" s="6">
        <f t="shared" si="1"/>
        <v>319134</v>
      </c>
      <c r="G42" s="4">
        <f t="shared" si="2"/>
        <v>0.20519735040064196</v>
      </c>
      <c r="H42" s="2" t="str">
        <f t="shared" si="3"/>
        <v>APIF</v>
      </c>
      <c r="I42" s="6">
        <f t="shared" si="4"/>
        <v>59579</v>
      </c>
      <c r="J42" s="4">
        <f t="shared" si="5"/>
        <v>4.5982130108921902E-2</v>
      </c>
      <c r="Q42" s="3"/>
      <c r="S42" s="2"/>
    </row>
    <row r="43" spans="1:19" x14ac:dyDescent="0.25">
      <c r="A43" t="s">
        <v>42</v>
      </c>
      <c r="B43" s="3">
        <v>1555254</v>
      </c>
      <c r="C43" s="3">
        <v>1106624</v>
      </c>
      <c r="D43" s="3">
        <v>1072185</v>
      </c>
      <c r="E43" s="2" t="str">
        <f t="shared" si="0"/>
        <v>APIF</v>
      </c>
      <c r="F43" s="6">
        <f t="shared" si="1"/>
        <v>483069</v>
      </c>
      <c r="G43" s="4">
        <f t="shared" si="2"/>
        <v>0.31060457005736686</v>
      </c>
      <c r="H43" s="2" t="str">
        <f t="shared" si="3"/>
        <v>APIF</v>
      </c>
      <c r="I43" s="6">
        <f t="shared" si="4"/>
        <v>34439</v>
      </c>
      <c r="J43" s="4">
        <f t="shared" si="5"/>
        <v>3.1120778150482909E-2</v>
      </c>
      <c r="Q43" s="3"/>
      <c r="S43" s="2"/>
    </row>
    <row r="44" spans="1:19" x14ac:dyDescent="0.25">
      <c r="A44" t="s">
        <v>43</v>
      </c>
      <c r="B44" s="3">
        <v>1555254</v>
      </c>
      <c r="C44" s="3">
        <v>1241002</v>
      </c>
      <c r="D44" s="3">
        <v>1314664</v>
      </c>
      <c r="E44" s="2" t="str">
        <f t="shared" si="0"/>
        <v>APIF</v>
      </c>
      <c r="F44" s="6">
        <f t="shared" si="1"/>
        <v>240590</v>
      </c>
      <c r="G44" s="4">
        <f t="shared" si="2"/>
        <v>0.15469498872852924</v>
      </c>
      <c r="H44" s="2" t="str">
        <f t="shared" si="3"/>
        <v>PNG</v>
      </c>
      <c r="I44" s="6">
        <f t="shared" si="4"/>
        <v>-73662</v>
      </c>
      <c r="J44" s="4">
        <f t="shared" si="5"/>
        <v>-5.9356874525584968E-2</v>
      </c>
      <c r="Q44" s="3"/>
      <c r="S44" s="2"/>
    </row>
    <row r="45" spans="1:19" x14ac:dyDescent="0.25">
      <c r="A45" t="s">
        <v>44</v>
      </c>
      <c r="B45" s="3">
        <v>1555254</v>
      </c>
      <c r="C45" s="3">
        <v>1378818</v>
      </c>
      <c r="D45" s="3">
        <v>1296181</v>
      </c>
      <c r="E45" s="2" t="str">
        <f t="shared" si="0"/>
        <v>APIF</v>
      </c>
      <c r="F45" s="6">
        <f t="shared" si="1"/>
        <v>259073</v>
      </c>
      <c r="G45" s="4">
        <f t="shared" si="2"/>
        <v>0.16657922114329879</v>
      </c>
      <c r="H45" s="2" t="str">
        <f t="shared" si="3"/>
        <v>APIF</v>
      </c>
      <c r="I45" s="6">
        <f t="shared" si="4"/>
        <v>82637</v>
      </c>
      <c r="J45" s="4">
        <f t="shared" si="5"/>
        <v>5.9933218162223002E-2</v>
      </c>
      <c r="Q45" s="3"/>
      <c r="S45" s="2"/>
    </row>
    <row r="46" spans="1:19" x14ac:dyDescent="0.25">
      <c r="A46" t="s">
        <v>45</v>
      </c>
      <c r="B46" s="3">
        <v>1555254</v>
      </c>
      <c r="C46" s="3">
        <v>1188302</v>
      </c>
      <c r="D46" s="3">
        <v>1329335</v>
      </c>
      <c r="E46" s="2" t="str">
        <f t="shared" si="0"/>
        <v>APIF</v>
      </c>
      <c r="F46" s="6">
        <f t="shared" si="1"/>
        <v>225919</v>
      </c>
      <c r="G46" s="4">
        <f t="shared" si="2"/>
        <v>0.14526180289521839</v>
      </c>
      <c r="H46" s="2" t="str">
        <f t="shared" si="3"/>
        <v>PNG</v>
      </c>
      <c r="I46" s="6">
        <f t="shared" si="4"/>
        <v>-141033</v>
      </c>
      <c r="J46" s="4">
        <f t="shared" si="5"/>
        <v>-0.11868447583190132</v>
      </c>
      <c r="Q46" s="3"/>
      <c r="S46" s="2"/>
    </row>
    <row r="47" spans="1:19" x14ac:dyDescent="0.25">
      <c r="A47" t="s">
        <v>46</v>
      </c>
      <c r="B47" s="3">
        <v>1555254</v>
      </c>
      <c r="C47" s="3">
        <v>1108070</v>
      </c>
      <c r="D47" s="3">
        <v>1177825</v>
      </c>
      <c r="E47" s="2" t="str">
        <f t="shared" si="0"/>
        <v>APIF</v>
      </c>
      <c r="F47" s="6">
        <f t="shared" si="1"/>
        <v>377429</v>
      </c>
      <c r="G47" s="4">
        <f t="shared" si="2"/>
        <v>0.24267997381778153</v>
      </c>
      <c r="H47" s="2" t="str">
        <f t="shared" si="3"/>
        <v>PNG</v>
      </c>
      <c r="I47" s="6">
        <f t="shared" si="4"/>
        <v>-69755</v>
      </c>
      <c r="J47" s="4">
        <f t="shared" si="5"/>
        <v>-6.2951799074065715E-2</v>
      </c>
      <c r="Q47" s="3"/>
      <c r="S47" s="2"/>
    </row>
    <row r="48" spans="1:19" x14ac:dyDescent="0.25">
      <c r="A48" t="s">
        <v>47</v>
      </c>
      <c r="B48" s="3">
        <v>1555254</v>
      </c>
      <c r="C48" s="3">
        <v>816490</v>
      </c>
      <c r="D48" s="3">
        <v>1094060</v>
      </c>
      <c r="E48" s="2" t="str">
        <f t="shared" si="0"/>
        <v>APIF</v>
      </c>
      <c r="F48" s="6">
        <f t="shared" si="1"/>
        <v>461194</v>
      </c>
      <c r="G48" s="4">
        <f t="shared" si="2"/>
        <v>0.29653934341271587</v>
      </c>
      <c r="H48" s="2" t="str">
        <f t="shared" si="3"/>
        <v>PNG</v>
      </c>
      <c r="I48" s="6">
        <f t="shared" si="4"/>
        <v>-277570</v>
      </c>
      <c r="J48" s="4">
        <f t="shared" si="5"/>
        <v>-0.33995517397641123</v>
      </c>
      <c r="Q48" s="3"/>
      <c r="S48" s="2"/>
    </row>
    <row r="49" spans="1:19" x14ac:dyDescent="0.25">
      <c r="A49" t="s">
        <v>48</v>
      </c>
      <c r="B49" s="3">
        <v>1555254</v>
      </c>
      <c r="C49" s="3">
        <v>1421200</v>
      </c>
      <c r="D49" s="3">
        <v>1394173</v>
      </c>
      <c r="E49" s="2" t="str">
        <f t="shared" si="0"/>
        <v>APIF</v>
      </c>
      <c r="F49" s="6">
        <f t="shared" si="1"/>
        <v>161081</v>
      </c>
      <c r="G49" s="4">
        <f t="shared" si="2"/>
        <v>0.1035721496295782</v>
      </c>
      <c r="H49" s="2" t="str">
        <f t="shared" si="3"/>
        <v>APIF</v>
      </c>
      <c r="I49" s="6">
        <f t="shared" si="4"/>
        <v>27027</v>
      </c>
      <c r="J49" s="4">
        <f t="shared" si="5"/>
        <v>1.901702786377709E-2</v>
      </c>
      <c r="Q49" s="3"/>
      <c r="S49" s="2"/>
    </row>
    <row r="50" spans="1:19" x14ac:dyDescent="0.25">
      <c r="A50" t="s">
        <v>49</v>
      </c>
      <c r="B50" s="3">
        <v>1555254</v>
      </c>
      <c r="C50" s="3">
        <v>1010916</v>
      </c>
      <c r="D50" s="3">
        <v>1092894</v>
      </c>
      <c r="E50" s="2" t="str">
        <f t="shared" si="0"/>
        <v>APIF</v>
      </c>
      <c r="F50" s="6">
        <f t="shared" si="1"/>
        <v>462360</v>
      </c>
      <c r="G50" s="4">
        <f t="shared" si="2"/>
        <v>0.29728906017923762</v>
      </c>
      <c r="H50" s="2" t="str">
        <f t="shared" si="3"/>
        <v>PNG</v>
      </c>
      <c r="I50" s="6">
        <f t="shared" si="4"/>
        <v>-81978</v>
      </c>
      <c r="J50" s="4">
        <f t="shared" si="5"/>
        <v>-8.1092791092434974E-2</v>
      </c>
      <c r="Q50" s="3"/>
      <c r="S50" s="2"/>
    </row>
    <row r="51" spans="1:19" x14ac:dyDescent="0.25">
      <c r="A51" t="s">
        <v>50</v>
      </c>
      <c r="B51" s="3">
        <v>1555254</v>
      </c>
      <c r="C51" s="3">
        <v>1312816</v>
      </c>
      <c r="D51" s="3">
        <v>1319737</v>
      </c>
      <c r="E51" s="2" t="str">
        <f t="shared" si="0"/>
        <v>APIF</v>
      </c>
      <c r="F51" s="6">
        <f t="shared" si="1"/>
        <v>235517</v>
      </c>
      <c r="G51" s="4">
        <f t="shared" si="2"/>
        <v>0.15143314211054915</v>
      </c>
      <c r="H51" s="2" t="str">
        <f t="shared" si="3"/>
        <v>PNG</v>
      </c>
      <c r="I51" s="6">
        <f t="shared" si="4"/>
        <v>-6921</v>
      </c>
      <c r="J51" s="4">
        <f t="shared" si="5"/>
        <v>-5.2718735908154684E-3</v>
      </c>
      <c r="Q51" s="3"/>
      <c r="S51" s="2"/>
    </row>
    <row r="52" spans="1:19" x14ac:dyDescent="0.25">
      <c r="A52" t="s">
        <v>51</v>
      </c>
      <c r="B52" s="3">
        <v>1555254</v>
      </c>
      <c r="C52" s="3">
        <v>1461001</v>
      </c>
      <c r="D52" s="3">
        <v>1454340</v>
      </c>
      <c r="E52" s="2" t="str">
        <f t="shared" si="0"/>
        <v>APIF</v>
      </c>
      <c r="F52" s="6">
        <f t="shared" si="1"/>
        <v>100914</v>
      </c>
      <c r="G52" s="4">
        <f t="shared" si="2"/>
        <v>6.4885864302551222E-2</v>
      </c>
      <c r="H52" s="2" t="str">
        <f t="shared" si="3"/>
        <v>APIF</v>
      </c>
      <c r="I52" s="6">
        <f t="shared" si="4"/>
        <v>6661</v>
      </c>
      <c r="J52" s="4">
        <f t="shared" si="5"/>
        <v>4.5592029026674174E-3</v>
      </c>
      <c r="Q52" s="3"/>
      <c r="S52" s="2"/>
    </row>
    <row r="53" spans="1:19" x14ac:dyDescent="0.25">
      <c r="A53" t="s">
        <v>52</v>
      </c>
      <c r="B53" s="3">
        <v>1555254</v>
      </c>
      <c r="C53" s="3">
        <v>1342861</v>
      </c>
      <c r="D53" s="3">
        <v>1348785</v>
      </c>
      <c r="E53" s="2" t="str">
        <f t="shared" si="0"/>
        <v>APIF</v>
      </c>
      <c r="F53" s="6">
        <f t="shared" si="1"/>
        <v>206469</v>
      </c>
      <c r="G53" s="4">
        <f t="shared" si="2"/>
        <v>0.1327558070900316</v>
      </c>
      <c r="H53" s="2" t="str">
        <f t="shared" si="3"/>
        <v>PNG</v>
      </c>
      <c r="I53" s="6">
        <f t="shared" si="4"/>
        <v>-5924</v>
      </c>
      <c r="J53" s="4">
        <f t="shared" si="5"/>
        <v>-4.4114766904392935E-3</v>
      </c>
      <c r="Q53" s="3"/>
      <c r="S53" s="2"/>
    </row>
    <row r="54" spans="1:19" x14ac:dyDescent="0.25">
      <c r="A54" t="s">
        <v>53</v>
      </c>
      <c r="B54" s="3">
        <v>1555254</v>
      </c>
      <c r="C54" s="3">
        <v>1278281</v>
      </c>
      <c r="D54" s="3">
        <v>1281942</v>
      </c>
      <c r="E54" s="2" t="str">
        <f t="shared" si="0"/>
        <v>APIF</v>
      </c>
      <c r="F54" s="6">
        <f t="shared" si="1"/>
        <v>273312</v>
      </c>
      <c r="G54" s="4">
        <f t="shared" si="2"/>
        <v>0.17573463884355867</v>
      </c>
      <c r="H54" s="2" t="str">
        <f t="shared" si="3"/>
        <v>PNG</v>
      </c>
      <c r="I54" s="6">
        <f t="shared" si="4"/>
        <v>-3661</v>
      </c>
      <c r="J54" s="4">
        <f t="shared" si="5"/>
        <v>-2.8640025158787464E-3</v>
      </c>
      <c r="Q54" s="3"/>
      <c r="S54" s="2"/>
    </row>
    <row r="55" spans="1:19" x14ac:dyDescent="0.25">
      <c r="A55" t="s">
        <v>54</v>
      </c>
      <c r="B55" s="3">
        <v>1555254</v>
      </c>
      <c r="C55" s="3">
        <v>1129117</v>
      </c>
      <c r="D55" s="3">
        <v>1299610</v>
      </c>
      <c r="E55" s="2" t="str">
        <f t="shared" si="0"/>
        <v>APIF</v>
      </c>
      <c r="F55" s="6">
        <f t="shared" si="1"/>
        <v>255644</v>
      </c>
      <c r="G55" s="4">
        <f t="shared" si="2"/>
        <v>0.16437443658720699</v>
      </c>
      <c r="H55" s="2" t="str">
        <f t="shared" si="3"/>
        <v>PNG</v>
      </c>
      <c r="I55" s="6">
        <f t="shared" si="4"/>
        <v>-170493</v>
      </c>
      <c r="J55" s="4">
        <f t="shared" si="5"/>
        <v>-0.15099675232947515</v>
      </c>
      <c r="Q55" s="3"/>
      <c r="S55" s="2"/>
    </row>
    <row r="56" spans="1:19" x14ac:dyDescent="0.25">
      <c r="A56" t="s">
        <v>55</v>
      </c>
      <c r="B56" s="3">
        <v>1555254</v>
      </c>
      <c r="C56" s="3">
        <v>884126</v>
      </c>
      <c r="D56" s="3">
        <v>1108910</v>
      </c>
      <c r="E56" s="2" t="str">
        <f t="shared" si="0"/>
        <v>APIF</v>
      </c>
      <c r="F56" s="6">
        <f t="shared" si="1"/>
        <v>446344</v>
      </c>
      <c r="G56" s="4">
        <f t="shared" si="2"/>
        <v>0.28699106383908995</v>
      </c>
      <c r="H56" s="2" t="str">
        <f t="shared" si="3"/>
        <v>PNG</v>
      </c>
      <c r="I56" s="6">
        <f t="shared" si="4"/>
        <v>-224784</v>
      </c>
      <c r="J56" s="4">
        <f t="shared" si="5"/>
        <v>-0.25424430454482733</v>
      </c>
      <c r="Q56" s="3"/>
      <c r="S56" s="2"/>
    </row>
    <row r="57" spans="1:19" x14ac:dyDescent="0.25">
      <c r="A57" t="s">
        <v>56</v>
      </c>
      <c r="B57" s="3">
        <v>1555254</v>
      </c>
      <c r="C57" s="3">
        <v>1043442</v>
      </c>
      <c r="D57" s="3">
        <v>1137633</v>
      </c>
      <c r="E57" s="2" t="str">
        <f t="shared" si="0"/>
        <v>APIF</v>
      </c>
      <c r="F57" s="6">
        <f t="shared" si="1"/>
        <v>417621</v>
      </c>
      <c r="G57" s="4">
        <f t="shared" si="2"/>
        <v>0.2685226979001501</v>
      </c>
      <c r="H57" s="2" t="str">
        <f t="shared" si="3"/>
        <v>PNG</v>
      </c>
      <c r="I57" s="6">
        <f t="shared" si="4"/>
        <v>-94191</v>
      </c>
      <c r="J57" s="4">
        <f t="shared" si="5"/>
        <v>-9.0269511865537333E-2</v>
      </c>
      <c r="Q57" s="3"/>
      <c r="S57" s="2"/>
    </row>
    <row r="58" spans="1:19" x14ac:dyDescent="0.25">
      <c r="A58" t="s">
        <v>57</v>
      </c>
      <c r="B58" s="3">
        <v>1555254</v>
      </c>
      <c r="C58" s="3">
        <v>1071293</v>
      </c>
      <c r="D58" s="3">
        <v>1190176</v>
      </c>
      <c r="E58" s="2" t="str">
        <f t="shared" si="0"/>
        <v>APIF</v>
      </c>
      <c r="F58" s="6">
        <f t="shared" si="1"/>
        <v>365078</v>
      </c>
      <c r="G58" s="4">
        <f t="shared" si="2"/>
        <v>0.23473850573604055</v>
      </c>
      <c r="H58" s="2" t="str">
        <f t="shared" si="3"/>
        <v>PNG</v>
      </c>
      <c r="I58" s="6">
        <f t="shared" si="4"/>
        <v>-118883</v>
      </c>
      <c r="J58" s="4">
        <f t="shared" si="5"/>
        <v>-0.11097150826151202</v>
      </c>
      <c r="Q58" s="3"/>
      <c r="S58" s="2"/>
    </row>
    <row r="59" spans="1:19" x14ac:dyDescent="0.25">
      <c r="A59" t="s">
        <v>58</v>
      </c>
      <c r="B59" s="3">
        <v>1555254</v>
      </c>
      <c r="C59" s="3">
        <v>1029359</v>
      </c>
      <c r="D59" s="3">
        <v>1251280</v>
      </c>
      <c r="E59" s="2" t="str">
        <f t="shared" si="0"/>
        <v>APIF</v>
      </c>
      <c r="F59" s="6">
        <f t="shared" si="1"/>
        <v>303974</v>
      </c>
      <c r="G59" s="4">
        <f t="shared" si="2"/>
        <v>0.19544974647228042</v>
      </c>
      <c r="H59" s="2" t="str">
        <f t="shared" si="3"/>
        <v>PNG</v>
      </c>
      <c r="I59" s="6">
        <f t="shared" si="4"/>
        <v>-221921</v>
      </c>
      <c r="J59" s="4">
        <f t="shared" si="5"/>
        <v>-0.21559145060178228</v>
      </c>
      <c r="Q59" s="3"/>
      <c r="S59" s="2"/>
    </row>
    <row r="60" spans="1:19" x14ac:dyDescent="0.25">
      <c r="A60" t="s">
        <v>59</v>
      </c>
      <c r="B60" s="3">
        <v>1555254</v>
      </c>
      <c r="C60" s="3">
        <v>1323481</v>
      </c>
      <c r="D60" s="3">
        <v>1381349</v>
      </c>
      <c r="E60" s="2" t="str">
        <f t="shared" si="0"/>
        <v>APIF</v>
      </c>
      <c r="F60" s="6">
        <f t="shared" si="1"/>
        <v>173905</v>
      </c>
      <c r="G60" s="4">
        <f t="shared" si="2"/>
        <v>0.11181774809773838</v>
      </c>
      <c r="H60" s="2" t="str">
        <f t="shared" si="3"/>
        <v>PNG</v>
      </c>
      <c r="I60" s="6">
        <f t="shared" si="4"/>
        <v>-57868</v>
      </c>
      <c r="J60" s="4">
        <f t="shared" si="5"/>
        <v>-4.3724088218871297E-2</v>
      </c>
      <c r="Q60" s="3"/>
      <c r="S60" s="2"/>
    </row>
    <row r="61" spans="1:19" x14ac:dyDescent="0.25">
      <c r="A61" t="s">
        <v>60</v>
      </c>
      <c r="B61" s="3">
        <v>1555254</v>
      </c>
      <c r="C61" s="3">
        <v>1432384</v>
      </c>
      <c r="D61" s="3">
        <v>1327190</v>
      </c>
      <c r="E61" s="2" t="str">
        <f t="shared" si="0"/>
        <v>APIF</v>
      </c>
      <c r="F61" s="6">
        <f t="shared" si="1"/>
        <v>228064</v>
      </c>
      <c r="G61" s="4">
        <f t="shared" si="2"/>
        <v>0.14664099883363105</v>
      </c>
      <c r="H61" s="2" t="str">
        <f t="shared" si="3"/>
        <v>APIF</v>
      </c>
      <c r="I61" s="6">
        <f t="shared" si="4"/>
        <v>105194</v>
      </c>
      <c r="J61" s="4">
        <f t="shared" si="5"/>
        <v>7.3439803851481161E-2</v>
      </c>
      <c r="Q61" s="3"/>
      <c r="S61" s="2"/>
    </row>
    <row r="62" spans="1:19" x14ac:dyDescent="0.25">
      <c r="A62" t="s">
        <v>61</v>
      </c>
      <c r="B62" s="3">
        <v>1555254</v>
      </c>
      <c r="C62" s="3">
        <v>1385060</v>
      </c>
      <c r="D62" s="3">
        <v>1419340</v>
      </c>
      <c r="E62" s="2" t="str">
        <f t="shared" si="0"/>
        <v>APIF</v>
      </c>
      <c r="F62" s="6">
        <f t="shared" si="1"/>
        <v>135914</v>
      </c>
      <c r="G62" s="4">
        <f t="shared" si="2"/>
        <v>8.7390226933992773E-2</v>
      </c>
      <c r="H62" s="2" t="str">
        <f t="shared" si="3"/>
        <v>PNG</v>
      </c>
      <c r="I62" s="6">
        <f t="shared" si="4"/>
        <v>-34280</v>
      </c>
      <c r="J62" s="4">
        <f t="shared" si="5"/>
        <v>-2.4749830332259973E-2</v>
      </c>
      <c r="Q62" s="3"/>
      <c r="S62" s="2"/>
    </row>
    <row r="63" spans="1:19" x14ac:dyDescent="0.25">
      <c r="A63" t="s">
        <v>62</v>
      </c>
      <c r="B63" s="3">
        <v>1555254</v>
      </c>
      <c r="C63" s="3">
        <v>902194</v>
      </c>
      <c r="D63" s="3">
        <v>1108641</v>
      </c>
      <c r="E63" s="2" t="str">
        <f t="shared" si="0"/>
        <v>APIF</v>
      </c>
      <c r="F63" s="6">
        <f t="shared" si="1"/>
        <v>446613</v>
      </c>
      <c r="G63" s="4">
        <f t="shared" si="2"/>
        <v>0.28716402594045731</v>
      </c>
      <c r="H63" s="2" t="str">
        <f t="shared" si="3"/>
        <v>PNG</v>
      </c>
      <c r="I63" s="6">
        <f t="shared" si="4"/>
        <v>-206447</v>
      </c>
      <c r="J63" s="4">
        <f t="shared" si="5"/>
        <v>-0.22882772441403956</v>
      </c>
      <c r="Q63" s="3"/>
      <c r="S63" s="2"/>
    </row>
    <row r="64" spans="1:19" x14ac:dyDescent="0.25">
      <c r="A64" t="s">
        <v>63</v>
      </c>
      <c r="B64" s="3">
        <v>1555254</v>
      </c>
      <c r="C64" s="3">
        <v>1288809</v>
      </c>
      <c r="D64" s="3">
        <v>1232861</v>
      </c>
      <c r="E64" s="2" t="str">
        <f t="shared" si="0"/>
        <v>APIF</v>
      </c>
      <c r="F64" s="6">
        <f t="shared" si="1"/>
        <v>322393</v>
      </c>
      <c r="G64" s="4">
        <f t="shared" si="2"/>
        <v>0.20729282805252389</v>
      </c>
      <c r="H64" s="2" t="str">
        <f t="shared" si="3"/>
        <v>APIF</v>
      </c>
      <c r="I64" s="6">
        <f t="shared" si="4"/>
        <v>55948</v>
      </c>
      <c r="J64" s="4">
        <f t="shared" si="5"/>
        <v>4.3410621744571928E-2</v>
      </c>
      <c r="Q64" s="3"/>
      <c r="S64" s="2"/>
    </row>
    <row r="65" spans="1:19" x14ac:dyDescent="0.25">
      <c r="A65" t="s">
        <v>64</v>
      </c>
      <c r="B65" s="3">
        <v>1555254</v>
      </c>
      <c r="C65" s="3">
        <v>1266613</v>
      </c>
      <c r="D65" s="3">
        <v>1396570</v>
      </c>
      <c r="E65" s="2" t="str">
        <f t="shared" si="0"/>
        <v>APIF</v>
      </c>
      <c r="F65" s="6">
        <f t="shared" si="1"/>
        <v>158684</v>
      </c>
      <c r="G65" s="4">
        <f t="shared" si="2"/>
        <v>0.10203092228021918</v>
      </c>
      <c r="H65" s="2" t="str">
        <f t="shared" si="3"/>
        <v>PNG</v>
      </c>
      <c r="I65" s="6">
        <f t="shared" si="4"/>
        <v>-129957</v>
      </c>
      <c r="J65" s="4">
        <f t="shared" si="5"/>
        <v>-0.10260197866278019</v>
      </c>
      <c r="Q65" s="3"/>
      <c r="S65" s="2"/>
    </row>
    <row r="66" spans="1:19" x14ac:dyDescent="0.25">
      <c r="A66" t="s">
        <v>65</v>
      </c>
      <c r="B66" s="3">
        <v>1555254</v>
      </c>
      <c r="C66" s="3">
        <v>1334295</v>
      </c>
      <c r="D66" s="3">
        <v>1387756</v>
      </c>
      <c r="E66" s="2" t="str">
        <f t="shared" si="0"/>
        <v>APIF</v>
      </c>
      <c r="F66" s="6">
        <f t="shared" si="1"/>
        <v>167498</v>
      </c>
      <c r="G66" s="4">
        <f t="shared" si="2"/>
        <v>0.10769816377260563</v>
      </c>
      <c r="H66" s="2" t="str">
        <f t="shared" si="3"/>
        <v>PNG</v>
      </c>
      <c r="I66" s="6">
        <f t="shared" si="4"/>
        <v>-53461</v>
      </c>
      <c r="J66" s="4">
        <f t="shared" si="5"/>
        <v>-4.0066851783151405E-2</v>
      </c>
      <c r="Q66" s="3"/>
      <c r="S66" s="2"/>
    </row>
    <row r="67" spans="1:19" x14ac:dyDescent="0.25">
      <c r="A67" t="s">
        <v>66</v>
      </c>
      <c r="B67" s="3">
        <v>1555254</v>
      </c>
      <c r="C67" s="3">
        <v>1013979</v>
      </c>
      <c r="D67" s="3">
        <v>1177548</v>
      </c>
      <c r="E67" s="2" t="str">
        <f t="shared" ref="E67:E72" si="6">IF(D67&lt;B67,"APIF","BMP")</f>
        <v>APIF</v>
      </c>
      <c r="F67" s="6">
        <f t="shared" ref="F67:F72" si="7">B67-D67</f>
        <v>377706</v>
      </c>
      <c r="G67" s="4">
        <f t="shared" ref="G67:G72" si="8">F67/B67</f>
        <v>0.24285807977346466</v>
      </c>
      <c r="H67" s="2" t="str">
        <f t="shared" ref="H67:H72" si="9">IF(D67&lt;C67,"APIF","PNG")</f>
        <v>PNG</v>
      </c>
      <c r="I67" s="6">
        <f t="shared" ref="I67:I72" si="10">C67-D67</f>
        <v>-163569</v>
      </c>
      <c r="J67" s="4">
        <f t="shared" ref="J67:J73" si="11">I67/C67</f>
        <v>-0.16131399170988747</v>
      </c>
      <c r="Q67" s="3"/>
      <c r="S67" s="2"/>
    </row>
    <row r="68" spans="1:19" x14ac:dyDescent="0.25">
      <c r="A68" t="s">
        <v>67</v>
      </c>
      <c r="B68" s="3">
        <v>1555254</v>
      </c>
      <c r="C68" s="3">
        <v>1112040</v>
      </c>
      <c r="D68" s="3">
        <v>1283024</v>
      </c>
      <c r="E68" s="2" t="str">
        <f t="shared" si="6"/>
        <v>APIF</v>
      </c>
      <c r="F68" s="6">
        <f t="shared" si="7"/>
        <v>272230</v>
      </c>
      <c r="G68" s="4">
        <f t="shared" si="8"/>
        <v>0.17503893254735239</v>
      </c>
      <c r="H68" s="2" t="str">
        <f t="shared" si="9"/>
        <v>PNG</v>
      </c>
      <c r="I68" s="6">
        <f t="shared" si="10"/>
        <v>-170984</v>
      </c>
      <c r="J68" s="4">
        <f t="shared" si="11"/>
        <v>-0.15375705909859358</v>
      </c>
      <c r="Q68" s="3"/>
      <c r="S68" s="2"/>
    </row>
    <row r="69" spans="1:19" x14ac:dyDescent="0.25">
      <c r="A69" t="s">
        <v>68</v>
      </c>
      <c r="B69" s="3">
        <v>1555254</v>
      </c>
      <c r="C69" s="3">
        <v>1281895</v>
      </c>
      <c r="D69" s="3">
        <v>1217974</v>
      </c>
      <c r="E69" s="2" t="str">
        <f t="shared" si="6"/>
        <v>APIF</v>
      </c>
      <c r="F69" s="6">
        <f t="shared" si="7"/>
        <v>337280</v>
      </c>
      <c r="G69" s="4">
        <f t="shared" si="8"/>
        <v>0.21686489795236019</v>
      </c>
      <c r="H69" s="2" t="str">
        <f t="shared" si="9"/>
        <v>APIF</v>
      </c>
      <c r="I69" s="6">
        <f t="shared" si="10"/>
        <v>63921</v>
      </c>
      <c r="J69" s="4">
        <f t="shared" si="11"/>
        <v>4.9864458477488403E-2</v>
      </c>
      <c r="Q69" s="3"/>
      <c r="S69" s="2"/>
    </row>
    <row r="70" spans="1:19" x14ac:dyDescent="0.25">
      <c r="A70" t="s">
        <v>69</v>
      </c>
      <c r="B70" s="3">
        <v>1555254</v>
      </c>
      <c r="C70" s="3">
        <v>1328627</v>
      </c>
      <c r="D70" s="3">
        <v>1365909</v>
      </c>
      <c r="E70" s="2" t="str">
        <f t="shared" si="6"/>
        <v>APIF</v>
      </c>
      <c r="F70" s="6">
        <f t="shared" si="7"/>
        <v>189345</v>
      </c>
      <c r="G70" s="4">
        <f t="shared" si="8"/>
        <v>0.12174538692715145</v>
      </c>
      <c r="H70" s="2" t="str">
        <f t="shared" si="9"/>
        <v>PNG</v>
      </c>
      <c r="I70" s="6">
        <f t="shared" si="10"/>
        <v>-37282</v>
      </c>
      <c r="J70" s="4">
        <f t="shared" si="11"/>
        <v>-2.8060546714766446E-2</v>
      </c>
      <c r="Q70" s="3"/>
      <c r="S70" s="2"/>
    </row>
    <row r="71" spans="1:19" x14ac:dyDescent="0.25">
      <c r="A71" t="s">
        <v>70</v>
      </c>
      <c r="B71" s="3">
        <v>1555254</v>
      </c>
      <c r="C71" s="3">
        <v>1094408</v>
      </c>
      <c r="D71" s="3">
        <v>1115748</v>
      </c>
      <c r="E71" s="2" t="str">
        <f t="shared" si="6"/>
        <v>APIF</v>
      </c>
      <c r="F71" s="6">
        <f t="shared" si="7"/>
        <v>439506</v>
      </c>
      <c r="G71" s="4">
        <f t="shared" si="8"/>
        <v>0.28259435436269575</v>
      </c>
      <c r="H71" s="2" t="str">
        <f t="shared" si="9"/>
        <v>PNG</v>
      </c>
      <c r="I71" s="6">
        <f t="shared" si="10"/>
        <v>-21340</v>
      </c>
      <c r="J71" s="4">
        <f t="shared" si="11"/>
        <v>-1.9499126468373769E-2</v>
      </c>
      <c r="Q71" s="3"/>
      <c r="S71" s="2"/>
    </row>
    <row r="72" spans="1:19" x14ac:dyDescent="0.25">
      <c r="A72" t="s">
        <v>71</v>
      </c>
      <c r="B72" s="3">
        <v>1555254</v>
      </c>
      <c r="C72" s="3">
        <v>1400708</v>
      </c>
      <c r="D72" s="3">
        <v>1394544</v>
      </c>
      <c r="E72" s="2" t="str">
        <f t="shared" si="6"/>
        <v>APIF</v>
      </c>
      <c r="F72" s="6">
        <f t="shared" si="7"/>
        <v>160710</v>
      </c>
      <c r="G72" s="4">
        <f t="shared" si="8"/>
        <v>0.10333360338568491</v>
      </c>
      <c r="H72" s="2" t="str">
        <f t="shared" si="9"/>
        <v>APIF</v>
      </c>
      <c r="I72" s="6">
        <f t="shared" si="10"/>
        <v>6164</v>
      </c>
      <c r="J72" s="4">
        <f t="shared" si="11"/>
        <v>4.4006316805501218E-3</v>
      </c>
      <c r="Q72" s="3"/>
      <c r="S72" s="2"/>
    </row>
    <row r="73" spans="1:19" x14ac:dyDescent="0.25">
      <c r="A73" t="s">
        <v>76</v>
      </c>
      <c r="B73" s="3">
        <f>SUM(B2:B72)</f>
        <v>110423034</v>
      </c>
      <c r="C73" s="3">
        <f t="shared" ref="C73" si="12">SUM(C2:C72)</f>
        <v>87482588</v>
      </c>
      <c r="D73" s="3">
        <f>SUM(D2:D72)</f>
        <v>91155964</v>
      </c>
      <c r="E73" s="5">
        <f>COUNTIF(E2:E72,"APIF")</f>
        <v>71</v>
      </c>
      <c r="F73" s="6">
        <f>B73-D73</f>
        <v>19267070</v>
      </c>
      <c r="G73" s="4">
        <f>F73/B73</f>
        <v>0.17448415699210004</v>
      </c>
      <c r="H73" s="5">
        <f>COUNTIF(H2:H72,"APIF")</f>
        <v>27</v>
      </c>
      <c r="I73" s="6">
        <f t="shared" ref="I73" si="13">C73-D73</f>
        <v>-3673376</v>
      </c>
      <c r="J73" s="4">
        <f t="shared" si="11"/>
        <v>-4.1989795729408461E-2</v>
      </c>
    </row>
  </sheetData>
  <conditionalFormatting sqref="E1:E73">
    <cfRule type="beginsWith" dxfId="15" priority="6" operator="beginsWith" text="BMP">
      <formula>LEFT(E1,LEN("BMP"))="BMP"</formula>
    </cfRule>
    <cfRule type="endsWith" dxfId="14" priority="7" operator="endsWith" text="APIF">
      <formula>RIGHT(E1,LEN("APIF"))="APIF"</formula>
    </cfRule>
  </conditionalFormatting>
  <conditionalFormatting sqref="H1:H72">
    <cfRule type="beginsWith" dxfId="13" priority="3" operator="beginsWith" text="PNG">
      <formula>LEFT(H1,LEN("PNG"))="PNG"</formula>
    </cfRule>
    <cfRule type="beginsWith" dxfId="12" priority="4" operator="beginsWith" text="BMP">
      <formula>LEFT(H1,LEN("BMP"))="BMP"</formula>
    </cfRule>
    <cfRule type="endsWith" dxfId="11" priority="5" operator="endsWith" text="APIF">
      <formula>RIGHT(H1,LEN("APIF"))="APIF"</formula>
    </cfRule>
  </conditionalFormatting>
  <conditionalFormatting sqref="H73">
    <cfRule type="beginsWith" dxfId="10" priority="1" operator="beginsWith" text="BMP">
      <formula>LEFT(H73,LEN("BMP"))="BMP"</formula>
    </cfRule>
    <cfRule type="endsWith" dxfId="9" priority="2" operator="endsWith" text="APIF">
      <formula>RIGHT(H73,LEN("APIF"))="APIF"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4BFC-EEAA-4DA3-82CC-E872208B1D1A}">
  <dimension ref="A1:P73"/>
  <sheetViews>
    <sheetView topLeftCell="A49" workbookViewId="0">
      <selection activeCell="A73" sqref="A73:J73"/>
    </sheetView>
  </sheetViews>
  <sheetFormatPr defaultRowHeight="15" x14ac:dyDescent="0.25"/>
  <cols>
    <col min="1" max="1" width="16" customWidth="1"/>
    <col min="2" max="3" width="11.28515625" customWidth="1"/>
    <col min="4" max="4" width="11.42578125" customWidth="1"/>
    <col min="5" max="5" width="10.5703125" customWidth="1"/>
    <col min="6" max="6" width="9.7109375" customWidth="1"/>
    <col min="8" max="8" width="10.7109375" customWidth="1"/>
    <col min="14" max="14" width="8.85546875" style="3"/>
    <col min="15" max="15" width="11.28515625" style="3" customWidth="1"/>
  </cols>
  <sheetData>
    <row r="1" spans="1:16" x14ac:dyDescent="0.25">
      <c r="A1" t="s">
        <v>0</v>
      </c>
      <c r="B1" t="s">
        <v>77</v>
      </c>
      <c r="C1" t="s">
        <v>78</v>
      </c>
      <c r="D1" t="s">
        <v>79</v>
      </c>
      <c r="E1" t="s">
        <v>72</v>
      </c>
      <c r="F1" t="s">
        <v>73</v>
      </c>
      <c r="G1" t="s">
        <v>74</v>
      </c>
      <c r="H1" t="s">
        <v>75</v>
      </c>
      <c r="I1" t="s">
        <v>73</v>
      </c>
      <c r="J1" t="s">
        <v>74</v>
      </c>
      <c r="L1" s="1"/>
      <c r="M1" s="2"/>
    </row>
    <row r="2" spans="1:16" x14ac:dyDescent="0.25">
      <c r="A2" t="s">
        <v>1</v>
      </c>
      <c r="B2" s="3">
        <v>388854</v>
      </c>
      <c r="C2" s="3">
        <v>322142</v>
      </c>
      <c r="D2" s="3">
        <v>328785</v>
      </c>
      <c r="E2" s="2" t="str">
        <f>IF(D2&lt;B2,"APIF","BMP")</f>
        <v>APIF</v>
      </c>
      <c r="F2" s="6">
        <f>B2-D2</f>
        <v>60069</v>
      </c>
      <c r="G2" s="4">
        <f>F2/B2</f>
        <v>0.15447700165100525</v>
      </c>
      <c r="H2" s="2" t="str">
        <f>IF(D2&lt;C2,"APIF","PNG")</f>
        <v>PNG</v>
      </c>
      <c r="I2" s="6">
        <f>C2-D2</f>
        <v>-6643</v>
      </c>
      <c r="J2" s="4">
        <f>I2/C2</f>
        <v>-2.0621340899354943E-2</v>
      </c>
      <c r="L2" s="1"/>
      <c r="M2" s="2"/>
      <c r="P2" s="2"/>
    </row>
    <row r="3" spans="1:16" x14ac:dyDescent="0.25">
      <c r="A3" t="s">
        <v>2</v>
      </c>
      <c r="B3" s="3">
        <v>388854</v>
      </c>
      <c r="C3" s="3">
        <v>341649</v>
      </c>
      <c r="D3" s="3">
        <v>334841</v>
      </c>
      <c r="E3" s="2" t="str">
        <f t="shared" ref="E3:E66" si="0">IF(D3&lt;B3,"APIF","BMP")</f>
        <v>APIF</v>
      </c>
      <c r="F3" s="6">
        <f t="shared" ref="F3:F66" si="1">B3-D3</f>
        <v>54013</v>
      </c>
      <c r="G3" s="4">
        <f t="shared" ref="G3:G66" si="2">F3/B3</f>
        <v>0.1389030330149619</v>
      </c>
      <c r="H3" s="2" t="str">
        <f t="shared" ref="H3:H66" si="3">IF(D3&lt;C3,"APIF","PNG")</f>
        <v>APIF</v>
      </c>
      <c r="I3" s="6">
        <f t="shared" ref="I3:I66" si="4">C3-D3</f>
        <v>6808</v>
      </c>
      <c r="J3" s="4">
        <f t="shared" ref="J3:J66" si="5">I3/C3</f>
        <v>1.9926884024247107E-2</v>
      </c>
      <c r="L3" s="1"/>
      <c r="M3" s="2"/>
      <c r="P3" s="2"/>
    </row>
    <row r="4" spans="1:16" x14ac:dyDescent="0.25">
      <c r="A4" t="s">
        <v>3</v>
      </c>
      <c r="B4" s="3">
        <v>388854</v>
      </c>
      <c r="C4" s="3">
        <v>236081</v>
      </c>
      <c r="D4" s="3">
        <v>273093</v>
      </c>
      <c r="E4" s="2" t="str">
        <f t="shared" si="0"/>
        <v>APIF</v>
      </c>
      <c r="F4" s="6">
        <f t="shared" si="1"/>
        <v>115761</v>
      </c>
      <c r="G4" s="4">
        <f t="shared" si="2"/>
        <v>0.29769785060716875</v>
      </c>
      <c r="H4" s="2" t="str">
        <f t="shared" si="3"/>
        <v>PNG</v>
      </c>
      <c r="I4" s="6">
        <f t="shared" si="4"/>
        <v>-37012</v>
      </c>
      <c r="J4" s="4">
        <f t="shared" si="5"/>
        <v>-0.15677669952262147</v>
      </c>
      <c r="L4" s="1"/>
      <c r="M4" s="2"/>
      <c r="P4" s="2"/>
    </row>
    <row r="5" spans="1:16" x14ac:dyDescent="0.25">
      <c r="A5" t="s">
        <v>4</v>
      </c>
      <c r="B5" s="3">
        <v>388854</v>
      </c>
      <c r="C5" s="3">
        <v>326006</v>
      </c>
      <c r="D5" s="3">
        <v>342934</v>
      </c>
      <c r="E5" s="2" t="str">
        <f t="shared" si="0"/>
        <v>APIF</v>
      </c>
      <c r="F5" s="6">
        <f t="shared" si="1"/>
        <v>45920</v>
      </c>
      <c r="G5" s="4">
        <f t="shared" si="2"/>
        <v>0.11809059441332737</v>
      </c>
      <c r="H5" s="2" t="str">
        <f t="shared" si="3"/>
        <v>PNG</v>
      </c>
      <c r="I5" s="6">
        <f t="shared" si="4"/>
        <v>-16928</v>
      </c>
      <c r="J5" s="4">
        <f t="shared" si="5"/>
        <v>-5.1925424685435234E-2</v>
      </c>
      <c r="L5" s="1"/>
      <c r="M5" s="2"/>
      <c r="P5" s="2"/>
    </row>
    <row r="6" spans="1:16" x14ac:dyDescent="0.25">
      <c r="A6" t="s">
        <v>5</v>
      </c>
      <c r="B6" s="3">
        <v>388854</v>
      </c>
      <c r="C6" s="3">
        <v>347447</v>
      </c>
      <c r="D6" s="3">
        <v>376161</v>
      </c>
      <c r="E6" s="2" t="str">
        <f t="shared" si="0"/>
        <v>APIF</v>
      </c>
      <c r="F6" s="6">
        <f t="shared" si="1"/>
        <v>12693</v>
      </c>
      <c r="G6" s="4">
        <f t="shared" si="2"/>
        <v>3.2642071317255321E-2</v>
      </c>
      <c r="H6" s="2" t="str">
        <f t="shared" si="3"/>
        <v>PNG</v>
      </c>
      <c r="I6" s="6">
        <f t="shared" si="4"/>
        <v>-28714</v>
      </c>
      <c r="J6" s="4">
        <f t="shared" si="5"/>
        <v>-8.2642820343822226E-2</v>
      </c>
      <c r="L6" s="1"/>
      <c r="M6" s="2"/>
      <c r="P6" s="2"/>
    </row>
    <row r="7" spans="1:16" x14ac:dyDescent="0.25">
      <c r="A7" t="s">
        <v>6</v>
      </c>
      <c r="B7" s="3">
        <v>388854</v>
      </c>
      <c r="C7" s="3">
        <v>360006</v>
      </c>
      <c r="D7" s="3">
        <v>363518</v>
      </c>
      <c r="E7" s="2" t="str">
        <f t="shared" si="0"/>
        <v>APIF</v>
      </c>
      <c r="F7" s="6">
        <f t="shared" si="1"/>
        <v>25336</v>
      </c>
      <c r="G7" s="4">
        <f t="shared" si="2"/>
        <v>6.5155559670210417E-2</v>
      </c>
      <c r="H7" s="2" t="str">
        <f t="shared" si="3"/>
        <v>PNG</v>
      </c>
      <c r="I7" s="6">
        <f t="shared" si="4"/>
        <v>-3512</v>
      </c>
      <c r="J7" s="4">
        <f t="shared" si="5"/>
        <v>-9.7553929656727951E-3</v>
      </c>
      <c r="L7" s="1"/>
      <c r="M7" s="2"/>
      <c r="P7" s="2"/>
    </row>
    <row r="8" spans="1:16" x14ac:dyDescent="0.25">
      <c r="A8" t="s">
        <v>7</v>
      </c>
      <c r="B8" s="3">
        <v>388854</v>
      </c>
      <c r="C8" s="3">
        <v>356843</v>
      </c>
      <c r="D8" s="3">
        <v>313116</v>
      </c>
      <c r="E8" s="2" t="str">
        <f t="shared" si="0"/>
        <v>APIF</v>
      </c>
      <c r="F8" s="6">
        <f t="shared" si="1"/>
        <v>75738</v>
      </c>
      <c r="G8" s="4">
        <f t="shared" si="2"/>
        <v>0.19477233100341002</v>
      </c>
      <c r="H8" s="2" t="str">
        <f t="shared" si="3"/>
        <v>APIF</v>
      </c>
      <c r="I8" s="6">
        <f t="shared" si="4"/>
        <v>43727</v>
      </c>
      <c r="J8" s="4">
        <f t="shared" si="5"/>
        <v>0.12253848331058757</v>
      </c>
      <c r="L8" s="1"/>
      <c r="M8" s="2"/>
      <c r="P8" s="2"/>
    </row>
    <row r="9" spans="1:16" x14ac:dyDescent="0.25">
      <c r="A9" t="s">
        <v>8</v>
      </c>
      <c r="B9" s="3">
        <v>388854</v>
      </c>
      <c r="C9" s="3">
        <v>327794</v>
      </c>
      <c r="D9" s="3">
        <v>368345</v>
      </c>
      <c r="E9" s="2" t="str">
        <f t="shared" si="0"/>
        <v>APIF</v>
      </c>
      <c r="F9" s="6">
        <f t="shared" si="1"/>
        <v>20509</v>
      </c>
      <c r="G9" s="4">
        <f t="shared" si="2"/>
        <v>5.2742160296666618E-2</v>
      </c>
      <c r="H9" s="2" t="str">
        <f t="shared" si="3"/>
        <v>PNG</v>
      </c>
      <c r="I9" s="6">
        <f t="shared" si="4"/>
        <v>-40551</v>
      </c>
      <c r="J9" s="4">
        <f t="shared" si="5"/>
        <v>-0.12370879271737738</v>
      </c>
      <c r="L9" s="1"/>
      <c r="M9" s="2"/>
      <c r="P9" s="2"/>
    </row>
    <row r="10" spans="1:16" x14ac:dyDescent="0.25">
      <c r="A10" t="s">
        <v>9</v>
      </c>
      <c r="B10" s="3">
        <v>388854</v>
      </c>
      <c r="C10" s="3">
        <v>327496</v>
      </c>
      <c r="D10" s="3">
        <v>340195</v>
      </c>
      <c r="E10" s="2" t="str">
        <f t="shared" si="0"/>
        <v>APIF</v>
      </c>
      <c r="F10" s="6">
        <f t="shared" si="1"/>
        <v>48659</v>
      </c>
      <c r="G10" s="4">
        <f t="shared" si="2"/>
        <v>0.12513436919769375</v>
      </c>
      <c r="H10" s="2" t="str">
        <f t="shared" si="3"/>
        <v>PNG</v>
      </c>
      <c r="I10" s="6">
        <f t="shared" si="4"/>
        <v>-12699</v>
      </c>
      <c r="J10" s="4">
        <f t="shared" si="5"/>
        <v>-3.8776046119647266E-2</v>
      </c>
      <c r="L10" s="1"/>
      <c r="M10" s="2"/>
      <c r="P10" s="2"/>
    </row>
    <row r="11" spans="1:16" x14ac:dyDescent="0.25">
      <c r="A11" t="s">
        <v>10</v>
      </c>
      <c r="B11" s="3">
        <v>388854</v>
      </c>
      <c r="C11" s="3">
        <v>375360</v>
      </c>
      <c r="D11" s="3">
        <v>375056</v>
      </c>
      <c r="E11" s="2" t="str">
        <f t="shared" si="0"/>
        <v>APIF</v>
      </c>
      <c r="F11" s="6">
        <f t="shared" si="1"/>
        <v>13798</v>
      </c>
      <c r="G11" s="4">
        <f t="shared" si="2"/>
        <v>3.5483754828290311E-2</v>
      </c>
      <c r="H11" s="2" t="str">
        <f t="shared" si="3"/>
        <v>APIF</v>
      </c>
      <c r="I11" s="6">
        <f t="shared" si="4"/>
        <v>304</v>
      </c>
      <c r="J11" s="4">
        <f t="shared" si="5"/>
        <v>8.0988917306052852E-4</v>
      </c>
      <c r="L11" s="1"/>
      <c r="M11" s="2"/>
      <c r="P11" s="2"/>
    </row>
    <row r="12" spans="1:16" x14ac:dyDescent="0.25">
      <c r="A12" t="s">
        <v>11</v>
      </c>
      <c r="B12" s="3">
        <v>388854</v>
      </c>
      <c r="C12" s="3">
        <v>231515</v>
      </c>
      <c r="D12" s="3">
        <v>277433</v>
      </c>
      <c r="E12" s="2" t="str">
        <f t="shared" si="0"/>
        <v>APIF</v>
      </c>
      <c r="F12" s="6">
        <f t="shared" si="1"/>
        <v>111421</v>
      </c>
      <c r="G12" s="4">
        <f t="shared" si="2"/>
        <v>0.28653684930590917</v>
      </c>
      <c r="H12" s="2" t="str">
        <f t="shared" si="3"/>
        <v>PNG</v>
      </c>
      <c r="I12" s="6">
        <f t="shared" si="4"/>
        <v>-45918</v>
      </c>
      <c r="J12" s="4">
        <f t="shared" si="5"/>
        <v>-0.19833704079649267</v>
      </c>
      <c r="L12" s="1"/>
      <c r="M12" s="2"/>
      <c r="P12" s="2"/>
    </row>
    <row r="13" spans="1:16" x14ac:dyDescent="0.25">
      <c r="A13" t="s">
        <v>12</v>
      </c>
      <c r="B13" s="3">
        <v>388854</v>
      </c>
      <c r="C13" s="3">
        <v>317088</v>
      </c>
      <c r="D13" s="3">
        <v>339843</v>
      </c>
      <c r="E13" s="2" t="str">
        <f t="shared" si="0"/>
        <v>APIF</v>
      </c>
      <c r="F13" s="6">
        <f t="shared" si="1"/>
        <v>49011</v>
      </c>
      <c r="G13" s="4">
        <f t="shared" si="2"/>
        <v>0.12603959326636732</v>
      </c>
      <c r="H13" s="2" t="str">
        <f t="shared" si="3"/>
        <v>PNG</v>
      </c>
      <c r="I13" s="6">
        <f t="shared" si="4"/>
        <v>-22755</v>
      </c>
      <c r="J13" s="4">
        <f t="shared" si="5"/>
        <v>-7.1762412957917049E-2</v>
      </c>
      <c r="L13" s="1"/>
      <c r="M13" s="2"/>
      <c r="P13" s="2"/>
    </row>
    <row r="14" spans="1:16" x14ac:dyDescent="0.25">
      <c r="A14" t="s">
        <v>13</v>
      </c>
      <c r="B14" s="3">
        <v>388854</v>
      </c>
      <c r="C14" s="3">
        <v>306063</v>
      </c>
      <c r="D14" s="3">
        <v>332208</v>
      </c>
      <c r="E14" s="2" t="str">
        <f t="shared" si="0"/>
        <v>APIF</v>
      </c>
      <c r="F14" s="6">
        <f t="shared" si="1"/>
        <v>56646</v>
      </c>
      <c r="G14" s="4">
        <f t="shared" si="2"/>
        <v>0.14567421191501181</v>
      </c>
      <c r="H14" s="2" t="str">
        <f t="shared" si="3"/>
        <v>PNG</v>
      </c>
      <c r="I14" s="6">
        <f t="shared" si="4"/>
        <v>-26145</v>
      </c>
      <c r="J14" s="4">
        <f t="shared" si="5"/>
        <v>-8.5423589261034494E-2</v>
      </c>
      <c r="L14" s="1"/>
      <c r="M14" s="2"/>
      <c r="P14" s="2"/>
    </row>
    <row r="15" spans="1:16" x14ac:dyDescent="0.25">
      <c r="A15" t="s">
        <v>14</v>
      </c>
      <c r="B15" s="3">
        <v>388854</v>
      </c>
      <c r="C15" s="3">
        <v>330453</v>
      </c>
      <c r="D15" s="3">
        <v>344648</v>
      </c>
      <c r="E15" s="2" t="str">
        <f t="shared" si="0"/>
        <v>APIF</v>
      </c>
      <c r="F15" s="6">
        <f t="shared" si="1"/>
        <v>44206</v>
      </c>
      <c r="G15" s="4">
        <f t="shared" si="2"/>
        <v>0.11368277039711562</v>
      </c>
      <c r="H15" s="2" t="str">
        <f t="shared" si="3"/>
        <v>PNG</v>
      </c>
      <c r="I15" s="6">
        <f t="shared" si="4"/>
        <v>-14195</v>
      </c>
      <c r="J15" s="4">
        <f t="shared" si="5"/>
        <v>-4.2956184389308011E-2</v>
      </c>
      <c r="L15" s="1"/>
      <c r="M15" s="2"/>
      <c r="P15" s="2"/>
    </row>
    <row r="16" spans="1:16" x14ac:dyDescent="0.25">
      <c r="A16" t="s">
        <v>15</v>
      </c>
      <c r="B16" s="3">
        <v>388854</v>
      </c>
      <c r="C16" s="3">
        <v>365772</v>
      </c>
      <c r="D16" s="3">
        <v>371618</v>
      </c>
      <c r="E16" s="2" t="str">
        <f t="shared" si="0"/>
        <v>APIF</v>
      </c>
      <c r="F16" s="6">
        <f t="shared" si="1"/>
        <v>17236</v>
      </c>
      <c r="G16" s="4">
        <f t="shared" si="2"/>
        <v>4.4325119453573834E-2</v>
      </c>
      <c r="H16" s="2" t="str">
        <f t="shared" si="3"/>
        <v>PNG</v>
      </c>
      <c r="I16" s="6">
        <f t="shared" si="4"/>
        <v>-5846</v>
      </c>
      <c r="J16" s="4">
        <f t="shared" si="5"/>
        <v>-1.5982633990573362E-2</v>
      </c>
      <c r="L16" s="1"/>
      <c r="M16" s="2"/>
      <c r="P16" s="2"/>
    </row>
    <row r="17" spans="1:16" x14ac:dyDescent="0.25">
      <c r="A17" t="s">
        <v>16</v>
      </c>
      <c r="B17" s="3">
        <v>388854</v>
      </c>
      <c r="C17" s="3">
        <v>359424</v>
      </c>
      <c r="D17" s="3">
        <v>341832</v>
      </c>
      <c r="E17" s="2" t="str">
        <f t="shared" si="0"/>
        <v>APIF</v>
      </c>
      <c r="F17" s="6">
        <f t="shared" si="1"/>
        <v>47022</v>
      </c>
      <c r="G17" s="4">
        <f t="shared" si="2"/>
        <v>0.12092456294650435</v>
      </c>
      <c r="H17" s="2" t="str">
        <f t="shared" si="3"/>
        <v>APIF</v>
      </c>
      <c r="I17" s="6">
        <f t="shared" si="4"/>
        <v>17592</v>
      </c>
      <c r="J17" s="4">
        <f t="shared" si="5"/>
        <v>4.8944978632478632E-2</v>
      </c>
      <c r="L17" s="1"/>
      <c r="M17" s="2"/>
      <c r="P17" s="2"/>
    </row>
    <row r="18" spans="1:16" x14ac:dyDescent="0.25">
      <c r="A18" t="s">
        <v>17</v>
      </c>
      <c r="B18" s="3">
        <v>388854</v>
      </c>
      <c r="C18" s="3">
        <v>361376</v>
      </c>
      <c r="D18" s="3">
        <v>334613</v>
      </c>
      <c r="E18" s="2" t="str">
        <f t="shared" si="0"/>
        <v>APIF</v>
      </c>
      <c r="F18" s="6">
        <f t="shared" si="1"/>
        <v>54241</v>
      </c>
      <c r="G18" s="4">
        <f t="shared" si="2"/>
        <v>0.13948937133217093</v>
      </c>
      <c r="H18" s="2" t="str">
        <f t="shared" si="3"/>
        <v>APIF</v>
      </c>
      <c r="I18" s="6">
        <f t="shared" si="4"/>
        <v>26763</v>
      </c>
      <c r="J18" s="4">
        <f t="shared" si="5"/>
        <v>7.4058598246701496E-2</v>
      </c>
      <c r="L18" s="1"/>
      <c r="M18" s="2"/>
      <c r="P18" s="2"/>
    </row>
    <row r="19" spans="1:16" x14ac:dyDescent="0.25">
      <c r="A19" t="s">
        <v>18</v>
      </c>
      <c r="B19" s="3">
        <v>388854</v>
      </c>
      <c r="C19" s="3">
        <v>365540</v>
      </c>
      <c r="D19" s="3">
        <v>347315</v>
      </c>
      <c r="E19" s="2" t="str">
        <f t="shared" si="0"/>
        <v>APIF</v>
      </c>
      <c r="F19" s="6">
        <f t="shared" si="1"/>
        <v>41539</v>
      </c>
      <c r="G19" s="4">
        <f t="shared" si="2"/>
        <v>0.10682415508134158</v>
      </c>
      <c r="H19" s="2" t="str">
        <f t="shared" si="3"/>
        <v>APIF</v>
      </c>
      <c r="I19" s="6">
        <f t="shared" si="4"/>
        <v>18225</v>
      </c>
      <c r="J19" s="4">
        <f t="shared" si="5"/>
        <v>4.9857744706461676E-2</v>
      </c>
      <c r="L19" s="1"/>
      <c r="M19" s="2"/>
      <c r="P19" s="2"/>
    </row>
    <row r="20" spans="1:16" x14ac:dyDescent="0.25">
      <c r="A20" t="s">
        <v>19</v>
      </c>
      <c r="B20" s="3">
        <v>388854</v>
      </c>
      <c r="C20" s="3">
        <v>362975</v>
      </c>
      <c r="D20" s="3">
        <v>361532</v>
      </c>
      <c r="E20" s="2" t="str">
        <f t="shared" si="0"/>
        <v>APIF</v>
      </c>
      <c r="F20" s="6">
        <f t="shared" si="1"/>
        <v>27322</v>
      </c>
      <c r="G20" s="4">
        <f t="shared" si="2"/>
        <v>7.0262875012215384E-2</v>
      </c>
      <c r="H20" s="2" t="str">
        <f t="shared" si="3"/>
        <v>APIF</v>
      </c>
      <c r="I20" s="6">
        <f t="shared" si="4"/>
        <v>1443</v>
      </c>
      <c r="J20" s="4">
        <f t="shared" si="5"/>
        <v>3.9754804049865694E-3</v>
      </c>
      <c r="L20" s="1"/>
      <c r="M20" s="2"/>
      <c r="P20" s="2"/>
    </row>
    <row r="21" spans="1:16" x14ac:dyDescent="0.25">
      <c r="A21" t="s">
        <v>20</v>
      </c>
      <c r="B21" s="3">
        <v>388854</v>
      </c>
      <c r="C21" s="3">
        <v>380834</v>
      </c>
      <c r="D21" s="3">
        <v>358623</v>
      </c>
      <c r="E21" s="2" t="str">
        <f t="shared" si="0"/>
        <v>APIF</v>
      </c>
      <c r="F21" s="6">
        <f t="shared" si="1"/>
        <v>30231</v>
      </c>
      <c r="G21" s="4">
        <f t="shared" si="2"/>
        <v>7.7743831875202521E-2</v>
      </c>
      <c r="H21" s="2" t="str">
        <f t="shared" si="3"/>
        <v>APIF</v>
      </c>
      <c r="I21" s="6">
        <f t="shared" si="4"/>
        <v>22211</v>
      </c>
      <c r="J21" s="4">
        <f t="shared" si="5"/>
        <v>5.832199856105285E-2</v>
      </c>
      <c r="L21" s="1"/>
      <c r="M21" s="2"/>
      <c r="P21" s="2"/>
    </row>
    <row r="22" spans="1:16" x14ac:dyDescent="0.25">
      <c r="A22" t="s">
        <v>21</v>
      </c>
      <c r="B22" s="3">
        <v>388854</v>
      </c>
      <c r="C22" s="3">
        <v>339411</v>
      </c>
      <c r="D22" s="3">
        <v>336500</v>
      </c>
      <c r="E22" s="2" t="str">
        <f t="shared" si="0"/>
        <v>APIF</v>
      </c>
      <c r="F22" s="6">
        <f t="shared" si="1"/>
        <v>52354</v>
      </c>
      <c r="G22" s="4">
        <f t="shared" si="2"/>
        <v>0.13463665025948043</v>
      </c>
      <c r="H22" s="2" t="str">
        <f t="shared" si="3"/>
        <v>APIF</v>
      </c>
      <c r="I22" s="6">
        <f t="shared" si="4"/>
        <v>2911</v>
      </c>
      <c r="J22" s="4">
        <f t="shared" si="5"/>
        <v>8.5766224429968379E-3</v>
      </c>
      <c r="L22" s="1"/>
      <c r="M22" s="2"/>
      <c r="P22" s="2"/>
    </row>
    <row r="23" spans="1:16" x14ac:dyDescent="0.25">
      <c r="A23" t="s">
        <v>22</v>
      </c>
      <c r="B23" s="3">
        <v>388854</v>
      </c>
      <c r="C23" s="3">
        <v>321409</v>
      </c>
      <c r="D23" s="3">
        <v>329852</v>
      </c>
      <c r="E23" s="2" t="str">
        <f t="shared" si="0"/>
        <v>APIF</v>
      </c>
      <c r="F23" s="6">
        <f t="shared" si="1"/>
        <v>59002</v>
      </c>
      <c r="G23" s="4">
        <f t="shared" si="2"/>
        <v>0.15173304119283845</v>
      </c>
      <c r="H23" s="2" t="str">
        <f t="shared" si="3"/>
        <v>PNG</v>
      </c>
      <c r="I23" s="6">
        <f t="shared" si="4"/>
        <v>-8443</v>
      </c>
      <c r="J23" s="4">
        <f t="shared" si="5"/>
        <v>-2.6268710583711097E-2</v>
      </c>
      <c r="L23" s="1"/>
      <c r="M23" s="2"/>
      <c r="P23" s="2"/>
    </row>
    <row r="24" spans="1:16" x14ac:dyDescent="0.25">
      <c r="A24" t="s">
        <v>23</v>
      </c>
      <c r="B24" s="3">
        <v>388854</v>
      </c>
      <c r="C24" s="3">
        <v>357199</v>
      </c>
      <c r="D24" s="3">
        <v>349189</v>
      </c>
      <c r="E24" s="2" t="str">
        <f t="shared" si="0"/>
        <v>APIF</v>
      </c>
      <c r="F24" s="6">
        <f t="shared" si="1"/>
        <v>39665</v>
      </c>
      <c r="G24" s="4">
        <f t="shared" si="2"/>
        <v>0.10200486557936912</v>
      </c>
      <c r="H24" s="2" t="str">
        <f t="shared" si="3"/>
        <v>APIF</v>
      </c>
      <c r="I24" s="6">
        <f t="shared" si="4"/>
        <v>8010</v>
      </c>
      <c r="J24" s="4">
        <f t="shared" si="5"/>
        <v>2.2424474872550035E-2</v>
      </c>
      <c r="L24" s="1"/>
      <c r="M24" s="2"/>
      <c r="P24" s="2"/>
    </row>
    <row r="25" spans="1:16" x14ac:dyDescent="0.25">
      <c r="A25" t="s">
        <v>24</v>
      </c>
      <c r="B25" s="3">
        <v>388854</v>
      </c>
      <c r="C25" s="3">
        <v>358119</v>
      </c>
      <c r="D25" s="3">
        <v>341675</v>
      </c>
      <c r="E25" s="2" t="str">
        <f t="shared" si="0"/>
        <v>APIF</v>
      </c>
      <c r="F25" s="6">
        <f t="shared" si="1"/>
        <v>47179</v>
      </c>
      <c r="G25" s="4">
        <f t="shared" si="2"/>
        <v>0.12132831345440705</v>
      </c>
      <c r="H25" s="2" t="str">
        <f t="shared" si="3"/>
        <v>APIF</v>
      </c>
      <c r="I25" s="6">
        <f t="shared" si="4"/>
        <v>16444</v>
      </c>
      <c r="J25" s="4">
        <f t="shared" si="5"/>
        <v>4.5917697748513765E-2</v>
      </c>
      <c r="L25" s="1"/>
      <c r="M25" s="2"/>
      <c r="P25" s="2"/>
    </row>
    <row r="26" spans="1:16" x14ac:dyDescent="0.25">
      <c r="A26" t="s">
        <v>25</v>
      </c>
      <c r="B26" s="3">
        <v>388854</v>
      </c>
      <c r="C26" s="3">
        <v>321424</v>
      </c>
      <c r="D26" s="3">
        <v>321543</v>
      </c>
      <c r="E26" s="2" t="str">
        <f t="shared" si="0"/>
        <v>APIF</v>
      </c>
      <c r="F26" s="6">
        <f t="shared" si="1"/>
        <v>67311</v>
      </c>
      <c r="G26" s="4">
        <f t="shared" si="2"/>
        <v>0.17310095820024995</v>
      </c>
      <c r="H26" s="2" t="str">
        <f t="shared" si="3"/>
        <v>PNG</v>
      </c>
      <c r="I26" s="6">
        <f t="shared" si="4"/>
        <v>-119</v>
      </c>
      <c r="J26" s="4">
        <f t="shared" si="5"/>
        <v>-3.7022748767982479E-4</v>
      </c>
      <c r="L26" s="1"/>
      <c r="M26" s="2"/>
      <c r="P26" s="2"/>
    </row>
    <row r="27" spans="1:16" x14ac:dyDescent="0.25">
      <c r="A27" t="s">
        <v>26</v>
      </c>
      <c r="B27" s="3">
        <v>388854</v>
      </c>
      <c r="C27" s="3">
        <v>341039</v>
      </c>
      <c r="D27" s="3">
        <v>338201</v>
      </c>
      <c r="E27" s="2" t="str">
        <f t="shared" si="0"/>
        <v>APIF</v>
      </c>
      <c r="F27" s="6">
        <f t="shared" si="1"/>
        <v>50653</v>
      </c>
      <c r="G27" s="4">
        <f t="shared" si="2"/>
        <v>0.13026225781398673</v>
      </c>
      <c r="H27" s="2" t="str">
        <f t="shared" si="3"/>
        <v>APIF</v>
      </c>
      <c r="I27" s="6">
        <f t="shared" si="4"/>
        <v>2838</v>
      </c>
      <c r="J27" s="4">
        <f t="shared" si="5"/>
        <v>8.3216289046120825E-3</v>
      </c>
      <c r="L27" s="1"/>
      <c r="M27" s="2"/>
      <c r="P27" s="2"/>
    </row>
    <row r="28" spans="1:16" x14ac:dyDescent="0.25">
      <c r="A28" t="s">
        <v>27</v>
      </c>
      <c r="B28" s="3">
        <v>388854</v>
      </c>
      <c r="C28" s="3">
        <v>320919</v>
      </c>
      <c r="D28" s="3">
        <v>289472</v>
      </c>
      <c r="E28" s="2" t="str">
        <f t="shared" si="0"/>
        <v>APIF</v>
      </c>
      <c r="F28" s="6">
        <f t="shared" si="1"/>
        <v>99382</v>
      </c>
      <c r="G28" s="4">
        <f t="shared" si="2"/>
        <v>0.25557664316170081</v>
      </c>
      <c r="H28" s="2" t="str">
        <f t="shared" si="3"/>
        <v>APIF</v>
      </c>
      <c r="I28" s="6">
        <f t="shared" si="4"/>
        <v>31447</v>
      </c>
      <c r="J28" s="4">
        <f t="shared" si="5"/>
        <v>9.7990458651560045E-2</v>
      </c>
      <c r="L28" s="1"/>
      <c r="M28" s="2"/>
      <c r="P28" s="2"/>
    </row>
    <row r="29" spans="1:16" x14ac:dyDescent="0.25">
      <c r="A29" t="s">
        <v>28</v>
      </c>
      <c r="B29" s="3">
        <v>388854</v>
      </c>
      <c r="C29" s="3">
        <v>162385</v>
      </c>
      <c r="D29" s="3">
        <v>341839</v>
      </c>
      <c r="E29" s="2" t="str">
        <f t="shared" si="0"/>
        <v>APIF</v>
      </c>
      <c r="F29" s="6">
        <f t="shared" si="1"/>
        <v>47015</v>
      </c>
      <c r="G29" s="4">
        <f t="shared" si="2"/>
        <v>0.12090656133150231</v>
      </c>
      <c r="H29" s="2" t="str">
        <f t="shared" si="3"/>
        <v>PNG</v>
      </c>
      <c r="I29" s="6">
        <f t="shared" si="4"/>
        <v>-179454</v>
      </c>
      <c r="J29" s="4">
        <f t="shared" si="5"/>
        <v>-1.1051143886442714</v>
      </c>
      <c r="L29" s="1"/>
      <c r="M29" s="2"/>
      <c r="P29" s="2"/>
    </row>
    <row r="30" spans="1:16" x14ac:dyDescent="0.25">
      <c r="A30" t="s">
        <v>29</v>
      </c>
      <c r="B30" s="3">
        <v>388854</v>
      </c>
      <c r="C30" s="3">
        <v>326688</v>
      </c>
      <c r="D30" s="3">
        <v>294665</v>
      </c>
      <c r="E30" s="2" t="str">
        <f t="shared" si="0"/>
        <v>APIF</v>
      </c>
      <c r="F30" s="6">
        <f t="shared" si="1"/>
        <v>94189</v>
      </c>
      <c r="G30" s="4">
        <f t="shared" si="2"/>
        <v>0.24222201648947933</v>
      </c>
      <c r="H30" s="2" t="str">
        <f t="shared" si="3"/>
        <v>APIF</v>
      </c>
      <c r="I30" s="6">
        <f t="shared" si="4"/>
        <v>32023</v>
      </c>
      <c r="J30" s="4">
        <f t="shared" si="5"/>
        <v>9.8023190322264669E-2</v>
      </c>
      <c r="L30" s="1"/>
      <c r="M30" s="2"/>
      <c r="P30" s="2"/>
    </row>
    <row r="31" spans="1:16" x14ac:dyDescent="0.25">
      <c r="A31" t="s">
        <v>30</v>
      </c>
      <c r="B31" s="3">
        <v>388854</v>
      </c>
      <c r="C31" s="3">
        <v>297940</v>
      </c>
      <c r="D31" s="3">
        <v>282420</v>
      </c>
      <c r="E31" s="2" t="str">
        <f t="shared" si="0"/>
        <v>APIF</v>
      </c>
      <c r="F31" s="6">
        <f t="shared" si="1"/>
        <v>106434</v>
      </c>
      <c r="G31" s="4">
        <f t="shared" si="2"/>
        <v>0.27371198444660466</v>
      </c>
      <c r="H31" s="2" t="str">
        <f t="shared" si="3"/>
        <v>APIF</v>
      </c>
      <c r="I31" s="6">
        <f t="shared" si="4"/>
        <v>15520</v>
      </c>
      <c r="J31" s="4">
        <f t="shared" si="5"/>
        <v>5.2091025038598374E-2</v>
      </c>
      <c r="L31" s="1"/>
      <c r="M31" s="2"/>
      <c r="P31" s="2"/>
    </row>
    <row r="32" spans="1:16" x14ac:dyDescent="0.25">
      <c r="A32" t="s">
        <v>31</v>
      </c>
      <c r="B32" s="3">
        <v>388854</v>
      </c>
      <c r="C32" s="3">
        <v>371511</v>
      </c>
      <c r="D32" s="3">
        <v>364386</v>
      </c>
      <c r="E32" s="2" t="str">
        <f t="shared" si="0"/>
        <v>APIF</v>
      </c>
      <c r="F32" s="6">
        <f t="shared" si="1"/>
        <v>24468</v>
      </c>
      <c r="G32" s="4">
        <f t="shared" si="2"/>
        <v>6.2923359409958496E-2</v>
      </c>
      <c r="H32" s="2" t="str">
        <f t="shared" si="3"/>
        <v>APIF</v>
      </c>
      <c r="I32" s="6">
        <f t="shared" si="4"/>
        <v>7125</v>
      </c>
      <c r="J32" s="4">
        <f t="shared" si="5"/>
        <v>1.9178436170126861E-2</v>
      </c>
      <c r="L32" s="1"/>
      <c r="M32" s="2"/>
      <c r="P32" s="2"/>
    </row>
    <row r="33" spans="1:16" x14ac:dyDescent="0.25">
      <c r="A33" t="s">
        <v>32</v>
      </c>
      <c r="B33" s="3">
        <v>388854</v>
      </c>
      <c r="C33" s="3">
        <v>328004</v>
      </c>
      <c r="D33" s="3">
        <v>307525</v>
      </c>
      <c r="E33" s="2" t="str">
        <f t="shared" si="0"/>
        <v>APIF</v>
      </c>
      <c r="F33" s="6">
        <f t="shared" si="1"/>
        <v>81329</v>
      </c>
      <c r="G33" s="4">
        <f t="shared" si="2"/>
        <v>0.20915047807146128</v>
      </c>
      <c r="H33" s="2" t="str">
        <f t="shared" si="3"/>
        <v>APIF</v>
      </c>
      <c r="I33" s="6">
        <f t="shared" si="4"/>
        <v>20479</v>
      </c>
      <c r="J33" s="4">
        <f t="shared" si="5"/>
        <v>6.2435214204704818E-2</v>
      </c>
      <c r="L33" s="1"/>
      <c r="M33" s="2"/>
      <c r="P33" s="2"/>
    </row>
    <row r="34" spans="1:16" x14ac:dyDescent="0.25">
      <c r="A34" t="s">
        <v>33</v>
      </c>
      <c r="B34" s="3">
        <v>388854</v>
      </c>
      <c r="C34" s="3">
        <v>357039</v>
      </c>
      <c r="D34" s="3">
        <v>374963</v>
      </c>
      <c r="E34" s="2" t="str">
        <f t="shared" si="0"/>
        <v>APIF</v>
      </c>
      <c r="F34" s="6">
        <f t="shared" si="1"/>
        <v>13891</v>
      </c>
      <c r="G34" s="4">
        <f t="shared" si="2"/>
        <v>3.5722919141888729E-2</v>
      </c>
      <c r="H34" s="2" t="str">
        <f t="shared" si="3"/>
        <v>PNG</v>
      </c>
      <c r="I34" s="6">
        <f t="shared" si="4"/>
        <v>-17924</v>
      </c>
      <c r="J34" s="4">
        <f t="shared" si="5"/>
        <v>-5.0201798683057033E-2</v>
      </c>
      <c r="L34" s="1"/>
      <c r="M34" s="2"/>
      <c r="P34" s="2"/>
    </row>
    <row r="35" spans="1:16" x14ac:dyDescent="0.25">
      <c r="A35" t="s">
        <v>34</v>
      </c>
      <c r="B35" s="3">
        <v>388854</v>
      </c>
      <c r="C35" s="3">
        <v>273317</v>
      </c>
      <c r="D35" s="3">
        <v>263242</v>
      </c>
      <c r="E35" s="2" t="str">
        <f t="shared" si="0"/>
        <v>APIF</v>
      </c>
      <c r="F35" s="6">
        <f t="shared" si="1"/>
        <v>125612</v>
      </c>
      <c r="G35" s="4">
        <f t="shared" si="2"/>
        <v>0.32303126623359923</v>
      </c>
      <c r="H35" s="2" t="str">
        <f t="shared" si="3"/>
        <v>APIF</v>
      </c>
      <c r="I35" s="6">
        <f t="shared" si="4"/>
        <v>10075</v>
      </c>
      <c r="J35" s="4">
        <f t="shared" si="5"/>
        <v>3.6861958824368775E-2</v>
      </c>
      <c r="L35" s="1"/>
      <c r="M35" s="2"/>
      <c r="P35" s="2"/>
    </row>
    <row r="36" spans="1:16" x14ac:dyDescent="0.25">
      <c r="A36" t="s">
        <v>35</v>
      </c>
      <c r="B36" s="3">
        <v>388854</v>
      </c>
      <c r="C36" s="3">
        <v>358898</v>
      </c>
      <c r="D36" s="3">
        <v>355816</v>
      </c>
      <c r="E36" s="2" t="str">
        <f t="shared" si="0"/>
        <v>APIF</v>
      </c>
      <c r="F36" s="6">
        <f t="shared" si="1"/>
        <v>33038</v>
      </c>
      <c r="G36" s="4">
        <f t="shared" si="2"/>
        <v>8.4962479491017193E-2</v>
      </c>
      <c r="H36" s="2" t="str">
        <f t="shared" si="3"/>
        <v>APIF</v>
      </c>
      <c r="I36" s="6">
        <f t="shared" si="4"/>
        <v>3082</v>
      </c>
      <c r="J36" s="4">
        <f t="shared" si="5"/>
        <v>8.587398090822462E-3</v>
      </c>
      <c r="L36" s="1"/>
      <c r="M36" s="2"/>
      <c r="P36" s="2"/>
    </row>
    <row r="37" spans="1:16" x14ac:dyDescent="0.25">
      <c r="A37" t="s">
        <v>36</v>
      </c>
      <c r="B37" s="3">
        <v>388854</v>
      </c>
      <c r="C37" s="3">
        <v>328929</v>
      </c>
      <c r="D37" s="3">
        <v>330328</v>
      </c>
      <c r="E37" s="2" t="str">
        <f t="shared" si="0"/>
        <v>APIF</v>
      </c>
      <c r="F37" s="6">
        <f t="shared" si="1"/>
        <v>58526</v>
      </c>
      <c r="G37" s="4">
        <f t="shared" si="2"/>
        <v>0.1505089313727003</v>
      </c>
      <c r="H37" s="2" t="str">
        <f t="shared" si="3"/>
        <v>PNG</v>
      </c>
      <c r="I37" s="6">
        <f t="shared" si="4"/>
        <v>-1399</v>
      </c>
      <c r="J37" s="4">
        <f t="shared" si="5"/>
        <v>-4.2531974985483192E-3</v>
      </c>
      <c r="L37" s="1"/>
      <c r="M37" s="2"/>
      <c r="P37" s="2"/>
    </row>
    <row r="38" spans="1:16" x14ac:dyDescent="0.25">
      <c r="A38" t="s">
        <v>37</v>
      </c>
      <c r="B38" s="3">
        <v>388854</v>
      </c>
      <c r="C38" s="3">
        <v>353775</v>
      </c>
      <c r="D38" s="3">
        <v>357865</v>
      </c>
      <c r="E38" s="2" t="str">
        <f t="shared" si="0"/>
        <v>APIF</v>
      </c>
      <c r="F38" s="6">
        <f t="shared" si="1"/>
        <v>30989</v>
      </c>
      <c r="G38" s="4">
        <f t="shared" si="2"/>
        <v>7.9693149613993944E-2</v>
      </c>
      <c r="H38" s="2" t="str">
        <f t="shared" si="3"/>
        <v>PNG</v>
      </c>
      <c r="I38" s="6">
        <f t="shared" si="4"/>
        <v>-4090</v>
      </c>
      <c r="J38" s="4">
        <f t="shared" si="5"/>
        <v>-1.1561020422584976E-2</v>
      </c>
      <c r="L38" s="1"/>
      <c r="M38" s="2"/>
      <c r="P38" s="2"/>
    </row>
    <row r="39" spans="1:16" x14ac:dyDescent="0.25">
      <c r="A39" t="s">
        <v>38</v>
      </c>
      <c r="B39" s="3">
        <v>388854</v>
      </c>
      <c r="C39" s="3">
        <v>309198</v>
      </c>
      <c r="D39" s="3">
        <v>335205</v>
      </c>
      <c r="E39" s="2" t="str">
        <f t="shared" si="0"/>
        <v>APIF</v>
      </c>
      <c r="F39" s="6">
        <f t="shared" si="1"/>
        <v>53649</v>
      </c>
      <c r="G39" s="4">
        <f t="shared" si="2"/>
        <v>0.13796694903485626</v>
      </c>
      <c r="H39" s="2" t="str">
        <f t="shared" si="3"/>
        <v>PNG</v>
      </c>
      <c r="I39" s="6">
        <f t="shared" si="4"/>
        <v>-26007</v>
      </c>
      <c r="J39" s="4">
        <f t="shared" si="5"/>
        <v>-8.4111152077309681E-2</v>
      </c>
      <c r="L39" s="1"/>
      <c r="M39" s="2"/>
      <c r="P39" s="2"/>
    </row>
    <row r="40" spans="1:16" x14ac:dyDescent="0.25">
      <c r="A40" t="s">
        <v>39</v>
      </c>
      <c r="B40" s="3">
        <v>388854</v>
      </c>
      <c r="C40" s="3">
        <v>355228</v>
      </c>
      <c r="D40" s="3">
        <v>343411</v>
      </c>
      <c r="E40" s="2" t="str">
        <f t="shared" si="0"/>
        <v>APIF</v>
      </c>
      <c r="F40" s="6">
        <f t="shared" si="1"/>
        <v>45443</v>
      </c>
      <c r="G40" s="4">
        <f t="shared" si="2"/>
        <v>0.11686391293390322</v>
      </c>
      <c r="H40" s="2" t="str">
        <f t="shared" si="3"/>
        <v>APIF</v>
      </c>
      <c r="I40" s="6">
        <f t="shared" si="4"/>
        <v>11817</v>
      </c>
      <c r="J40" s="4">
        <f t="shared" si="5"/>
        <v>3.3265958764511806E-2</v>
      </c>
      <c r="L40" s="1"/>
      <c r="M40" s="2"/>
      <c r="P40" s="2"/>
    </row>
    <row r="41" spans="1:16" x14ac:dyDescent="0.25">
      <c r="A41" t="s">
        <v>40</v>
      </c>
      <c r="B41" s="3">
        <v>388854</v>
      </c>
      <c r="C41" s="3">
        <v>348701</v>
      </c>
      <c r="D41" s="3">
        <v>371470</v>
      </c>
      <c r="E41" s="2" t="str">
        <f t="shared" si="0"/>
        <v>APIF</v>
      </c>
      <c r="F41" s="6">
        <f t="shared" si="1"/>
        <v>17384</v>
      </c>
      <c r="G41" s="4">
        <f t="shared" si="2"/>
        <v>4.4705725027902501E-2</v>
      </c>
      <c r="H41" s="2" t="str">
        <f t="shared" si="3"/>
        <v>PNG</v>
      </c>
      <c r="I41" s="6">
        <f t="shared" si="4"/>
        <v>-22769</v>
      </c>
      <c r="J41" s="4">
        <f t="shared" si="5"/>
        <v>-6.5296629490595101E-2</v>
      </c>
      <c r="L41" s="1"/>
      <c r="M41" s="2"/>
      <c r="P41" s="2"/>
    </row>
    <row r="42" spans="1:16" x14ac:dyDescent="0.25">
      <c r="A42" t="s">
        <v>41</v>
      </c>
      <c r="B42" s="3">
        <v>388854</v>
      </c>
      <c r="C42" s="3">
        <v>347823</v>
      </c>
      <c r="D42" s="3">
        <v>327130</v>
      </c>
      <c r="E42" s="2" t="str">
        <f t="shared" si="0"/>
        <v>APIF</v>
      </c>
      <c r="F42" s="6">
        <f t="shared" si="1"/>
        <v>61724</v>
      </c>
      <c r="G42" s="4">
        <f t="shared" si="2"/>
        <v>0.15873309776934275</v>
      </c>
      <c r="H42" s="2" t="str">
        <f t="shared" si="3"/>
        <v>APIF</v>
      </c>
      <c r="I42" s="6">
        <f t="shared" si="4"/>
        <v>20693</v>
      </c>
      <c r="J42" s="4">
        <f t="shared" si="5"/>
        <v>5.9492902999514118E-2</v>
      </c>
      <c r="L42" s="1"/>
      <c r="M42" s="2"/>
      <c r="P42" s="2"/>
    </row>
    <row r="43" spans="1:16" x14ac:dyDescent="0.25">
      <c r="A43" t="s">
        <v>42</v>
      </c>
      <c r="B43" s="3">
        <v>388854</v>
      </c>
      <c r="C43" s="3">
        <v>322879</v>
      </c>
      <c r="D43" s="3">
        <v>299620</v>
      </c>
      <c r="E43" s="2" t="str">
        <f t="shared" si="0"/>
        <v>APIF</v>
      </c>
      <c r="F43" s="6">
        <f t="shared" si="1"/>
        <v>89234</v>
      </c>
      <c r="G43" s="4">
        <f t="shared" si="2"/>
        <v>0.22947944472732695</v>
      </c>
      <c r="H43" s="2" t="str">
        <f t="shared" si="3"/>
        <v>APIF</v>
      </c>
      <c r="I43" s="6">
        <f t="shared" si="4"/>
        <v>23259</v>
      </c>
      <c r="J43" s="4">
        <f t="shared" si="5"/>
        <v>7.2036273650500651E-2</v>
      </c>
      <c r="L43" s="1"/>
      <c r="M43" s="2"/>
      <c r="P43" s="2"/>
    </row>
    <row r="44" spans="1:16" x14ac:dyDescent="0.25">
      <c r="A44" t="s">
        <v>43</v>
      </c>
      <c r="B44" s="3">
        <v>388854</v>
      </c>
      <c r="C44" s="3">
        <v>322689</v>
      </c>
      <c r="D44" s="3">
        <v>336936</v>
      </c>
      <c r="E44" s="2" t="str">
        <f t="shared" si="0"/>
        <v>APIF</v>
      </c>
      <c r="F44" s="6">
        <f t="shared" si="1"/>
        <v>51918</v>
      </c>
      <c r="G44" s="4">
        <f t="shared" si="2"/>
        <v>0.13351540681078244</v>
      </c>
      <c r="H44" s="2" t="str">
        <f t="shared" si="3"/>
        <v>PNG</v>
      </c>
      <c r="I44" s="6">
        <f t="shared" si="4"/>
        <v>-14247</v>
      </c>
      <c r="J44" s="4">
        <f t="shared" si="5"/>
        <v>-4.4150869722860094E-2</v>
      </c>
      <c r="L44" s="1"/>
      <c r="M44" s="2"/>
      <c r="P44" s="2"/>
    </row>
    <row r="45" spans="1:16" x14ac:dyDescent="0.25">
      <c r="A45" t="s">
        <v>44</v>
      </c>
      <c r="B45" s="3">
        <v>388854</v>
      </c>
      <c r="C45" s="3">
        <v>349930</v>
      </c>
      <c r="D45" s="3">
        <v>339621</v>
      </c>
      <c r="E45" s="2" t="str">
        <f t="shared" si="0"/>
        <v>APIF</v>
      </c>
      <c r="F45" s="6">
        <f t="shared" si="1"/>
        <v>49233</v>
      </c>
      <c r="G45" s="4">
        <f t="shared" si="2"/>
        <v>0.12661050162786033</v>
      </c>
      <c r="H45" s="2" t="str">
        <f t="shared" si="3"/>
        <v>APIF</v>
      </c>
      <c r="I45" s="6">
        <f t="shared" si="4"/>
        <v>10309</v>
      </c>
      <c r="J45" s="4">
        <f t="shared" si="5"/>
        <v>2.946017774983568E-2</v>
      </c>
      <c r="L45" s="1"/>
      <c r="M45" s="2"/>
      <c r="P45" s="2"/>
    </row>
    <row r="46" spans="1:16" x14ac:dyDescent="0.25">
      <c r="A46" t="s">
        <v>45</v>
      </c>
      <c r="B46" s="3">
        <v>388854</v>
      </c>
      <c r="C46" s="3">
        <v>315732</v>
      </c>
      <c r="D46" s="3">
        <v>345106</v>
      </c>
      <c r="E46" s="2" t="str">
        <f t="shared" si="0"/>
        <v>APIF</v>
      </c>
      <c r="F46" s="6">
        <f t="shared" si="1"/>
        <v>43748</v>
      </c>
      <c r="G46" s="4">
        <f t="shared" si="2"/>
        <v>0.11250495044412556</v>
      </c>
      <c r="H46" s="2" t="str">
        <f t="shared" si="3"/>
        <v>PNG</v>
      </c>
      <c r="I46" s="6">
        <f t="shared" si="4"/>
        <v>-29374</v>
      </c>
      <c r="J46" s="4">
        <f t="shared" si="5"/>
        <v>-9.303459896367805E-2</v>
      </c>
      <c r="L46" s="1"/>
      <c r="M46" s="2"/>
      <c r="P46" s="2"/>
    </row>
    <row r="47" spans="1:16" x14ac:dyDescent="0.25">
      <c r="A47" t="s">
        <v>46</v>
      </c>
      <c r="B47" s="3">
        <v>388854</v>
      </c>
      <c r="C47" s="3">
        <v>306790</v>
      </c>
      <c r="D47" s="3">
        <v>314183</v>
      </c>
      <c r="E47" s="2" t="str">
        <f t="shared" si="0"/>
        <v>APIF</v>
      </c>
      <c r="F47" s="6">
        <f t="shared" si="1"/>
        <v>74671</v>
      </c>
      <c r="G47" s="4">
        <f t="shared" si="2"/>
        <v>0.19202837054524322</v>
      </c>
      <c r="H47" s="2" t="str">
        <f t="shared" si="3"/>
        <v>PNG</v>
      </c>
      <c r="I47" s="6">
        <f t="shared" si="4"/>
        <v>-7393</v>
      </c>
      <c r="J47" s="4">
        <f t="shared" si="5"/>
        <v>-2.4097917142018969E-2</v>
      </c>
      <c r="L47" s="1"/>
      <c r="M47" s="2"/>
      <c r="P47" s="2"/>
    </row>
    <row r="48" spans="1:16" x14ac:dyDescent="0.25">
      <c r="A48" t="s">
        <v>47</v>
      </c>
      <c r="B48" s="3">
        <v>388854</v>
      </c>
      <c r="C48" s="3">
        <v>236643</v>
      </c>
      <c r="D48" s="3">
        <v>278757</v>
      </c>
      <c r="E48" s="2" t="str">
        <f t="shared" si="0"/>
        <v>APIF</v>
      </c>
      <c r="F48" s="6">
        <f t="shared" si="1"/>
        <v>110097</v>
      </c>
      <c r="G48" s="4">
        <f t="shared" si="2"/>
        <v>0.28313197241123916</v>
      </c>
      <c r="H48" s="2" t="str">
        <f t="shared" si="3"/>
        <v>PNG</v>
      </c>
      <c r="I48" s="6">
        <f t="shared" si="4"/>
        <v>-42114</v>
      </c>
      <c r="J48" s="4">
        <f t="shared" si="5"/>
        <v>-0.17796427530076953</v>
      </c>
      <c r="L48" s="1"/>
      <c r="M48" s="2"/>
      <c r="P48" s="2"/>
    </row>
    <row r="49" spans="1:16" x14ac:dyDescent="0.25">
      <c r="A49" t="s">
        <v>48</v>
      </c>
      <c r="B49" s="3">
        <v>388854</v>
      </c>
      <c r="C49" s="3">
        <v>366235</v>
      </c>
      <c r="D49" s="3">
        <v>355821</v>
      </c>
      <c r="E49" s="2" t="str">
        <f t="shared" si="0"/>
        <v>APIF</v>
      </c>
      <c r="F49" s="6">
        <f t="shared" si="1"/>
        <v>33033</v>
      </c>
      <c r="G49" s="4">
        <f t="shared" si="2"/>
        <v>8.4949621194587169E-2</v>
      </c>
      <c r="H49" s="2" t="str">
        <f t="shared" si="3"/>
        <v>APIF</v>
      </c>
      <c r="I49" s="6">
        <f t="shared" si="4"/>
        <v>10414</v>
      </c>
      <c r="J49" s="4">
        <f t="shared" si="5"/>
        <v>2.8435294278263957E-2</v>
      </c>
      <c r="L49" s="1"/>
      <c r="M49" s="2"/>
      <c r="P49" s="2"/>
    </row>
    <row r="50" spans="1:16" x14ac:dyDescent="0.25">
      <c r="A50" t="s">
        <v>49</v>
      </c>
      <c r="B50" s="3">
        <v>388854</v>
      </c>
      <c r="C50" s="3">
        <v>299030</v>
      </c>
      <c r="D50" s="3">
        <v>282029</v>
      </c>
      <c r="E50" s="2" t="str">
        <f t="shared" si="0"/>
        <v>APIF</v>
      </c>
      <c r="F50" s="6">
        <f t="shared" si="1"/>
        <v>106825</v>
      </c>
      <c r="G50" s="4">
        <f t="shared" si="2"/>
        <v>0.27471750322743238</v>
      </c>
      <c r="H50" s="2" t="str">
        <f t="shared" si="3"/>
        <v>APIF</v>
      </c>
      <c r="I50" s="6">
        <f t="shared" si="4"/>
        <v>17001</v>
      </c>
      <c r="J50" s="4">
        <f t="shared" si="5"/>
        <v>5.6853827375179751E-2</v>
      </c>
      <c r="L50" s="1"/>
      <c r="M50" s="2"/>
      <c r="P50" s="2"/>
    </row>
    <row r="51" spans="1:16" x14ac:dyDescent="0.25">
      <c r="A51" t="s">
        <v>50</v>
      </c>
      <c r="B51" s="3">
        <v>388854</v>
      </c>
      <c r="C51" s="3">
        <v>343218</v>
      </c>
      <c r="D51" s="3">
        <v>335707</v>
      </c>
      <c r="E51" s="2" t="str">
        <f t="shared" si="0"/>
        <v>APIF</v>
      </c>
      <c r="F51" s="6">
        <f t="shared" si="1"/>
        <v>53147</v>
      </c>
      <c r="G51" s="4">
        <f t="shared" si="2"/>
        <v>0.136675976073282</v>
      </c>
      <c r="H51" s="2" t="str">
        <f t="shared" si="3"/>
        <v>APIF</v>
      </c>
      <c r="I51" s="6">
        <f t="shared" si="4"/>
        <v>7511</v>
      </c>
      <c r="J51" s="4">
        <f t="shared" si="5"/>
        <v>2.1884050370318573E-2</v>
      </c>
      <c r="L51" s="1"/>
      <c r="M51" s="2"/>
      <c r="P51" s="2"/>
    </row>
    <row r="52" spans="1:16" x14ac:dyDescent="0.25">
      <c r="A52" t="s">
        <v>51</v>
      </c>
      <c r="B52" s="3">
        <v>388854</v>
      </c>
      <c r="C52" s="3">
        <v>372300</v>
      </c>
      <c r="D52" s="3">
        <v>367287</v>
      </c>
      <c r="E52" s="2" t="str">
        <f t="shared" si="0"/>
        <v>APIF</v>
      </c>
      <c r="F52" s="6">
        <f t="shared" si="1"/>
        <v>21567</v>
      </c>
      <c r="G52" s="4">
        <f t="shared" si="2"/>
        <v>5.5462975821259392E-2</v>
      </c>
      <c r="H52" s="2" t="str">
        <f t="shared" si="3"/>
        <v>APIF</v>
      </c>
      <c r="I52" s="6">
        <f t="shared" si="4"/>
        <v>5013</v>
      </c>
      <c r="J52" s="4">
        <f t="shared" si="5"/>
        <v>1.3464947622884769E-2</v>
      </c>
      <c r="L52" s="1"/>
      <c r="M52" s="2"/>
      <c r="P52" s="2"/>
    </row>
    <row r="53" spans="1:16" x14ac:dyDescent="0.25">
      <c r="A53" t="s">
        <v>52</v>
      </c>
      <c r="B53" s="3">
        <v>388854</v>
      </c>
      <c r="C53" s="3">
        <v>351329</v>
      </c>
      <c r="D53" s="3">
        <v>343173</v>
      </c>
      <c r="E53" s="2" t="str">
        <f t="shared" si="0"/>
        <v>APIF</v>
      </c>
      <c r="F53" s="6">
        <f t="shared" si="1"/>
        <v>45681</v>
      </c>
      <c r="G53" s="4">
        <f t="shared" si="2"/>
        <v>0.11747596784397228</v>
      </c>
      <c r="H53" s="2" t="str">
        <f t="shared" si="3"/>
        <v>APIF</v>
      </c>
      <c r="I53" s="6">
        <f t="shared" si="4"/>
        <v>8156</v>
      </c>
      <c r="J53" s="4">
        <f t="shared" si="5"/>
        <v>2.3214707581782318E-2</v>
      </c>
      <c r="L53" s="1"/>
      <c r="M53" s="2"/>
      <c r="P53" s="2"/>
    </row>
    <row r="54" spans="1:16" x14ac:dyDescent="0.25">
      <c r="A54" t="s">
        <v>53</v>
      </c>
      <c r="B54" s="3">
        <v>388854</v>
      </c>
      <c r="C54" s="3">
        <v>336720</v>
      </c>
      <c r="D54" s="3">
        <v>326160</v>
      </c>
      <c r="E54" s="2" t="str">
        <f t="shared" si="0"/>
        <v>APIF</v>
      </c>
      <c r="F54" s="6">
        <f t="shared" si="1"/>
        <v>62694</v>
      </c>
      <c r="G54" s="4">
        <f t="shared" si="2"/>
        <v>0.1612276072767671</v>
      </c>
      <c r="H54" s="2" t="str">
        <f t="shared" si="3"/>
        <v>APIF</v>
      </c>
      <c r="I54" s="6">
        <f t="shared" si="4"/>
        <v>10560</v>
      </c>
      <c r="J54" s="4">
        <f t="shared" si="5"/>
        <v>3.1361368496079831E-2</v>
      </c>
      <c r="L54" s="1"/>
      <c r="M54" s="2"/>
      <c r="P54" s="2"/>
    </row>
    <row r="55" spans="1:16" x14ac:dyDescent="0.25">
      <c r="A55" t="s">
        <v>54</v>
      </c>
      <c r="B55" s="3">
        <v>388854</v>
      </c>
      <c r="C55" s="3">
        <v>304410</v>
      </c>
      <c r="D55" s="3">
        <v>329581</v>
      </c>
      <c r="E55" s="2" t="str">
        <f t="shared" si="0"/>
        <v>APIF</v>
      </c>
      <c r="F55" s="6">
        <f t="shared" si="1"/>
        <v>59273</v>
      </c>
      <c r="G55" s="4">
        <f t="shared" si="2"/>
        <v>0.15242996085934565</v>
      </c>
      <c r="H55" s="2" t="str">
        <f t="shared" si="3"/>
        <v>PNG</v>
      </c>
      <c r="I55" s="6">
        <f t="shared" si="4"/>
        <v>-25171</v>
      </c>
      <c r="J55" s="4">
        <f t="shared" si="5"/>
        <v>-8.268782234486384E-2</v>
      </c>
      <c r="L55" s="1"/>
      <c r="M55" s="2"/>
      <c r="P55" s="2"/>
    </row>
    <row r="56" spans="1:16" x14ac:dyDescent="0.25">
      <c r="A56" t="s">
        <v>55</v>
      </c>
      <c r="B56" s="3">
        <v>388854</v>
      </c>
      <c r="C56" s="3">
        <v>260757</v>
      </c>
      <c r="D56" s="3">
        <v>307486</v>
      </c>
      <c r="E56" s="2" t="str">
        <f t="shared" si="0"/>
        <v>APIF</v>
      </c>
      <c r="F56" s="6">
        <f t="shared" si="1"/>
        <v>81368</v>
      </c>
      <c r="G56" s="4">
        <f t="shared" si="2"/>
        <v>0.20925077278361545</v>
      </c>
      <c r="H56" s="2" t="str">
        <f t="shared" si="3"/>
        <v>PNG</v>
      </c>
      <c r="I56" s="6">
        <f t="shared" si="4"/>
        <v>-46729</v>
      </c>
      <c r="J56" s="4">
        <f t="shared" si="5"/>
        <v>-0.17920516036002868</v>
      </c>
      <c r="L56" s="1"/>
      <c r="M56" s="2"/>
      <c r="P56" s="2"/>
    </row>
    <row r="57" spans="1:16" x14ac:dyDescent="0.25">
      <c r="A57" t="s">
        <v>56</v>
      </c>
      <c r="B57" s="3">
        <v>388854</v>
      </c>
      <c r="C57" s="3">
        <v>300580</v>
      </c>
      <c r="D57" s="3">
        <v>296178</v>
      </c>
      <c r="E57" s="2" t="str">
        <f t="shared" si="0"/>
        <v>APIF</v>
      </c>
      <c r="F57" s="6">
        <f t="shared" si="1"/>
        <v>92676</v>
      </c>
      <c r="G57" s="4">
        <f t="shared" si="2"/>
        <v>0.23833109598975452</v>
      </c>
      <c r="H57" s="2" t="str">
        <f t="shared" si="3"/>
        <v>APIF</v>
      </c>
      <c r="I57" s="6">
        <f t="shared" si="4"/>
        <v>4402</v>
      </c>
      <c r="J57" s="4">
        <f t="shared" si="5"/>
        <v>1.4645019628717813E-2</v>
      </c>
      <c r="L57" s="1"/>
      <c r="M57" s="2"/>
      <c r="P57" s="2"/>
    </row>
    <row r="58" spans="1:16" x14ac:dyDescent="0.25">
      <c r="A58" t="s">
        <v>57</v>
      </c>
      <c r="B58" s="3">
        <v>388854</v>
      </c>
      <c r="C58" s="3">
        <v>303014</v>
      </c>
      <c r="D58" s="3">
        <v>316667</v>
      </c>
      <c r="E58" s="2" t="str">
        <f t="shared" si="0"/>
        <v>APIF</v>
      </c>
      <c r="F58" s="6">
        <f t="shared" si="1"/>
        <v>72187</v>
      </c>
      <c r="G58" s="4">
        <f t="shared" si="2"/>
        <v>0.18564036887880797</v>
      </c>
      <c r="H58" s="2" t="str">
        <f t="shared" si="3"/>
        <v>PNG</v>
      </c>
      <c r="I58" s="6">
        <f t="shared" si="4"/>
        <v>-13653</v>
      </c>
      <c r="J58" s="4">
        <f t="shared" si="5"/>
        <v>-4.5057324084035719E-2</v>
      </c>
      <c r="L58" s="1"/>
      <c r="M58" s="2"/>
      <c r="P58" s="2"/>
    </row>
    <row r="59" spans="1:16" x14ac:dyDescent="0.25">
      <c r="A59" t="s">
        <v>58</v>
      </c>
      <c r="B59" s="3">
        <v>388854</v>
      </c>
      <c r="C59" s="3">
        <v>287858</v>
      </c>
      <c r="D59" s="3">
        <v>317073</v>
      </c>
      <c r="E59" s="2" t="str">
        <f t="shared" si="0"/>
        <v>APIF</v>
      </c>
      <c r="F59" s="6">
        <f t="shared" si="1"/>
        <v>71781</v>
      </c>
      <c r="G59" s="4">
        <f t="shared" si="2"/>
        <v>0.18459627520869015</v>
      </c>
      <c r="H59" s="2" t="str">
        <f t="shared" si="3"/>
        <v>PNG</v>
      </c>
      <c r="I59" s="6">
        <f t="shared" si="4"/>
        <v>-29215</v>
      </c>
      <c r="J59" s="4">
        <f t="shared" si="5"/>
        <v>-0.10149101292998632</v>
      </c>
      <c r="L59" s="1"/>
      <c r="M59" s="2"/>
      <c r="P59" s="2"/>
    </row>
    <row r="60" spans="1:16" x14ac:dyDescent="0.25">
      <c r="A60" t="s">
        <v>59</v>
      </c>
      <c r="B60" s="3">
        <v>388854</v>
      </c>
      <c r="C60" s="3">
        <v>338427</v>
      </c>
      <c r="D60" s="3">
        <v>347507</v>
      </c>
      <c r="E60" s="2" t="str">
        <f t="shared" si="0"/>
        <v>APIF</v>
      </c>
      <c r="F60" s="6">
        <f t="shared" si="1"/>
        <v>41347</v>
      </c>
      <c r="G60" s="4">
        <f t="shared" si="2"/>
        <v>0.10633039649842872</v>
      </c>
      <c r="H60" s="2" t="str">
        <f t="shared" si="3"/>
        <v>PNG</v>
      </c>
      <c r="I60" s="6">
        <f t="shared" si="4"/>
        <v>-9080</v>
      </c>
      <c r="J60" s="4">
        <f t="shared" si="5"/>
        <v>-2.6830010607900669E-2</v>
      </c>
      <c r="L60" s="1"/>
      <c r="M60" s="2"/>
      <c r="P60" s="2"/>
    </row>
    <row r="61" spans="1:16" x14ac:dyDescent="0.25">
      <c r="A61" t="s">
        <v>60</v>
      </c>
      <c r="B61" s="3">
        <v>388854</v>
      </c>
      <c r="C61" s="3">
        <v>365772</v>
      </c>
      <c r="D61" s="3">
        <v>352556</v>
      </c>
      <c r="E61" s="2" t="str">
        <f t="shared" si="0"/>
        <v>APIF</v>
      </c>
      <c r="F61" s="6">
        <f t="shared" si="1"/>
        <v>36298</v>
      </c>
      <c r="G61" s="4">
        <f t="shared" si="2"/>
        <v>9.3346088763391913E-2</v>
      </c>
      <c r="H61" s="2" t="str">
        <f t="shared" si="3"/>
        <v>APIF</v>
      </c>
      <c r="I61" s="6">
        <f t="shared" si="4"/>
        <v>13216</v>
      </c>
      <c r="J61" s="4">
        <f t="shared" si="5"/>
        <v>3.6131797950635917E-2</v>
      </c>
      <c r="L61" s="1"/>
      <c r="M61" s="2"/>
      <c r="P61" s="2"/>
    </row>
    <row r="62" spans="1:16" x14ac:dyDescent="0.25">
      <c r="A62" t="s">
        <v>61</v>
      </c>
      <c r="B62" s="3">
        <v>388854</v>
      </c>
      <c r="C62" s="3">
        <v>353718</v>
      </c>
      <c r="D62" s="3">
        <v>351893</v>
      </c>
      <c r="E62" s="2" t="str">
        <f t="shared" si="0"/>
        <v>APIF</v>
      </c>
      <c r="F62" s="6">
        <f t="shared" si="1"/>
        <v>36961</v>
      </c>
      <c r="G62" s="4">
        <f t="shared" si="2"/>
        <v>9.5051098870012909E-2</v>
      </c>
      <c r="H62" s="2" t="str">
        <f t="shared" si="3"/>
        <v>APIF</v>
      </c>
      <c r="I62" s="6">
        <f t="shared" si="4"/>
        <v>1825</v>
      </c>
      <c r="J62" s="4">
        <f t="shared" si="5"/>
        <v>5.1594773237437731E-3</v>
      </c>
      <c r="L62" s="1"/>
      <c r="M62" s="2"/>
      <c r="P62" s="2"/>
    </row>
    <row r="63" spans="1:16" x14ac:dyDescent="0.25">
      <c r="A63" t="s">
        <v>62</v>
      </c>
      <c r="B63" s="3">
        <v>388854</v>
      </c>
      <c r="C63" s="3">
        <v>275240</v>
      </c>
      <c r="D63" s="3">
        <v>302810</v>
      </c>
      <c r="E63" s="2" t="str">
        <f t="shared" si="0"/>
        <v>APIF</v>
      </c>
      <c r="F63" s="6">
        <f t="shared" si="1"/>
        <v>86044</v>
      </c>
      <c r="G63" s="4">
        <f t="shared" si="2"/>
        <v>0.22127585160497257</v>
      </c>
      <c r="H63" s="2" t="str">
        <f t="shared" si="3"/>
        <v>PNG</v>
      </c>
      <c r="I63" s="6">
        <f t="shared" si="4"/>
        <v>-27570</v>
      </c>
      <c r="J63" s="4">
        <f t="shared" si="5"/>
        <v>-0.10016712687109432</v>
      </c>
      <c r="L63" s="1"/>
      <c r="M63" s="2"/>
      <c r="P63" s="2"/>
    </row>
    <row r="64" spans="1:16" x14ac:dyDescent="0.25">
      <c r="A64" t="s">
        <v>63</v>
      </c>
      <c r="B64" s="3">
        <v>388854</v>
      </c>
      <c r="C64" s="3">
        <v>345322</v>
      </c>
      <c r="D64" s="3">
        <v>325792</v>
      </c>
      <c r="E64" s="2" t="str">
        <f t="shared" si="0"/>
        <v>APIF</v>
      </c>
      <c r="F64" s="6">
        <f t="shared" si="1"/>
        <v>63062</v>
      </c>
      <c r="G64" s="4">
        <f t="shared" si="2"/>
        <v>0.16217397789401677</v>
      </c>
      <c r="H64" s="2" t="str">
        <f t="shared" si="3"/>
        <v>APIF</v>
      </c>
      <c r="I64" s="6">
        <f t="shared" si="4"/>
        <v>19530</v>
      </c>
      <c r="J64" s="4">
        <f t="shared" si="5"/>
        <v>5.6555910136046939E-2</v>
      </c>
      <c r="L64" s="1"/>
      <c r="M64" s="2"/>
      <c r="P64" s="2"/>
    </row>
    <row r="65" spans="1:16" x14ac:dyDescent="0.25">
      <c r="A65" t="s">
        <v>64</v>
      </c>
      <c r="B65" s="3">
        <v>388854</v>
      </c>
      <c r="C65" s="3">
        <v>332029</v>
      </c>
      <c r="D65" s="3">
        <v>350920</v>
      </c>
      <c r="E65" s="2" t="str">
        <f t="shared" si="0"/>
        <v>APIF</v>
      </c>
      <c r="F65" s="6">
        <f t="shared" si="1"/>
        <v>37934</v>
      </c>
      <c r="G65" s="4">
        <f t="shared" si="2"/>
        <v>9.7553323355295304E-2</v>
      </c>
      <c r="H65" s="2" t="str">
        <f t="shared" si="3"/>
        <v>PNG</v>
      </c>
      <c r="I65" s="6">
        <f t="shared" si="4"/>
        <v>-18891</v>
      </c>
      <c r="J65" s="4">
        <f t="shared" si="5"/>
        <v>-5.6895632610404513E-2</v>
      </c>
      <c r="L65" s="1"/>
      <c r="M65" s="2"/>
      <c r="P65" s="2"/>
    </row>
    <row r="66" spans="1:16" x14ac:dyDescent="0.25">
      <c r="A66" t="s">
        <v>65</v>
      </c>
      <c r="B66" s="3">
        <v>388854</v>
      </c>
      <c r="C66" s="3">
        <v>345761</v>
      </c>
      <c r="D66" s="3">
        <v>349064</v>
      </c>
      <c r="E66" s="2" t="str">
        <f t="shared" si="0"/>
        <v>APIF</v>
      </c>
      <c r="F66" s="6">
        <f t="shared" si="1"/>
        <v>39790</v>
      </c>
      <c r="G66" s="4">
        <f t="shared" si="2"/>
        <v>0.10232632299011969</v>
      </c>
      <c r="H66" s="2" t="str">
        <f t="shared" si="3"/>
        <v>PNG</v>
      </c>
      <c r="I66" s="6">
        <f t="shared" si="4"/>
        <v>-3303</v>
      </c>
      <c r="J66" s="4">
        <f t="shared" si="5"/>
        <v>-9.5528414135775865E-3</v>
      </c>
      <c r="L66" s="1"/>
      <c r="M66" s="2"/>
      <c r="P66" s="2"/>
    </row>
    <row r="67" spans="1:16" x14ac:dyDescent="0.25">
      <c r="A67" t="s">
        <v>66</v>
      </c>
      <c r="B67" s="3">
        <v>388854</v>
      </c>
      <c r="C67" s="3">
        <v>297148</v>
      </c>
      <c r="D67" s="3">
        <v>305405</v>
      </c>
      <c r="E67" s="2" t="str">
        <f t="shared" ref="E67:E72" si="6">IF(D67&lt;B67,"APIF","BMP")</f>
        <v>APIF</v>
      </c>
      <c r="F67" s="6">
        <f t="shared" ref="F67:F72" si="7">B67-D67</f>
        <v>83449</v>
      </c>
      <c r="G67" s="4">
        <f t="shared" ref="G67:G72" si="8">F67/B67</f>
        <v>0.21460239575779083</v>
      </c>
      <c r="H67" s="2" t="str">
        <f t="shared" ref="H67:H72" si="9">IF(D67&lt;C67,"APIF","PNG")</f>
        <v>PNG</v>
      </c>
      <c r="I67" s="6">
        <f t="shared" ref="I67:I73" si="10">C67-D67</f>
        <v>-8257</v>
      </c>
      <c r="J67" s="4">
        <f t="shared" ref="J67:J73" si="11">I67/C67</f>
        <v>-2.7787499831733682E-2</v>
      </c>
      <c r="L67" s="1"/>
      <c r="M67" s="2"/>
      <c r="P67" s="2"/>
    </row>
    <row r="68" spans="1:16" x14ac:dyDescent="0.25">
      <c r="A68" t="s">
        <v>67</v>
      </c>
      <c r="B68" s="3">
        <v>388854</v>
      </c>
      <c r="C68" s="3">
        <v>310182</v>
      </c>
      <c r="D68" s="3">
        <v>330437</v>
      </c>
      <c r="E68" s="2" t="str">
        <f t="shared" si="6"/>
        <v>APIF</v>
      </c>
      <c r="F68" s="6">
        <f t="shared" si="7"/>
        <v>58417</v>
      </c>
      <c r="G68" s="4">
        <f t="shared" si="8"/>
        <v>0.1502286205105258</v>
      </c>
      <c r="H68" s="2" t="str">
        <f t="shared" si="9"/>
        <v>PNG</v>
      </c>
      <c r="I68" s="6">
        <f t="shared" si="10"/>
        <v>-20255</v>
      </c>
      <c r="J68" s="4">
        <f t="shared" si="11"/>
        <v>-6.5300372039641244E-2</v>
      </c>
      <c r="L68" s="1"/>
      <c r="M68" s="2"/>
      <c r="P68" s="2"/>
    </row>
    <row r="69" spans="1:16" x14ac:dyDescent="0.25">
      <c r="A69" t="s">
        <v>68</v>
      </c>
      <c r="B69" s="3">
        <v>388854</v>
      </c>
      <c r="C69" s="3">
        <v>346586</v>
      </c>
      <c r="D69" s="3">
        <v>330811</v>
      </c>
      <c r="E69" s="2" t="str">
        <f t="shared" si="6"/>
        <v>APIF</v>
      </c>
      <c r="F69" s="6">
        <f t="shared" si="7"/>
        <v>58043</v>
      </c>
      <c r="G69" s="4">
        <f t="shared" si="8"/>
        <v>0.14926681993756011</v>
      </c>
      <c r="H69" s="2" t="str">
        <f t="shared" si="9"/>
        <v>APIF</v>
      </c>
      <c r="I69" s="6">
        <f t="shared" si="10"/>
        <v>15775</v>
      </c>
      <c r="J69" s="4">
        <f t="shared" si="11"/>
        <v>4.5515398775484293E-2</v>
      </c>
      <c r="L69" s="1"/>
      <c r="M69" s="2"/>
      <c r="P69" s="2"/>
    </row>
    <row r="70" spans="1:16" x14ac:dyDescent="0.25">
      <c r="A70" t="s">
        <v>69</v>
      </c>
      <c r="B70" s="3">
        <v>388854</v>
      </c>
      <c r="C70" s="3">
        <v>342568</v>
      </c>
      <c r="D70" s="3">
        <v>346822</v>
      </c>
      <c r="E70" s="2" t="str">
        <f t="shared" si="6"/>
        <v>APIF</v>
      </c>
      <c r="F70" s="6">
        <f t="shared" si="7"/>
        <v>42032</v>
      </c>
      <c r="G70" s="4">
        <f t="shared" si="8"/>
        <v>0.10809198310934182</v>
      </c>
      <c r="H70" s="2" t="str">
        <f t="shared" si="9"/>
        <v>PNG</v>
      </c>
      <c r="I70" s="6">
        <f t="shared" si="10"/>
        <v>-4254</v>
      </c>
      <c r="J70" s="4">
        <f t="shared" si="11"/>
        <v>-1.2417972490133346E-2</v>
      </c>
      <c r="L70" s="1"/>
      <c r="M70" s="2"/>
      <c r="P70" s="2"/>
    </row>
    <row r="71" spans="1:16" x14ac:dyDescent="0.25">
      <c r="A71" t="s">
        <v>70</v>
      </c>
      <c r="B71" s="3">
        <v>388854</v>
      </c>
      <c r="C71" s="3">
        <v>307092</v>
      </c>
      <c r="D71" s="3">
        <v>287929</v>
      </c>
      <c r="E71" s="2" t="str">
        <f t="shared" si="6"/>
        <v>APIF</v>
      </c>
      <c r="F71" s="6">
        <f t="shared" si="7"/>
        <v>100925</v>
      </c>
      <c r="G71" s="4">
        <f t="shared" si="8"/>
        <v>0.25954471344000574</v>
      </c>
      <c r="H71" s="2" t="str">
        <f t="shared" si="9"/>
        <v>APIF</v>
      </c>
      <c r="I71" s="6">
        <f t="shared" si="10"/>
        <v>19163</v>
      </c>
      <c r="J71" s="4">
        <f t="shared" si="11"/>
        <v>6.2401495317364178E-2</v>
      </c>
      <c r="L71" s="1"/>
      <c r="M71" s="2"/>
      <c r="P71" s="2"/>
    </row>
    <row r="72" spans="1:16" x14ac:dyDescent="0.25">
      <c r="A72" t="s">
        <v>71</v>
      </c>
      <c r="B72" s="3">
        <v>388854</v>
      </c>
      <c r="C72" s="3">
        <v>354387</v>
      </c>
      <c r="D72" s="3">
        <v>348599</v>
      </c>
      <c r="E72" s="2" t="str">
        <f t="shared" si="6"/>
        <v>APIF</v>
      </c>
      <c r="F72" s="6">
        <f t="shared" si="7"/>
        <v>40255</v>
      </c>
      <c r="G72" s="4">
        <f t="shared" si="8"/>
        <v>0.10352214455811179</v>
      </c>
      <c r="H72" s="2" t="str">
        <f t="shared" si="9"/>
        <v>APIF</v>
      </c>
      <c r="I72" s="6">
        <f t="shared" si="10"/>
        <v>5788</v>
      </c>
      <c r="J72" s="4">
        <f t="shared" si="11"/>
        <v>1.6332427543899748E-2</v>
      </c>
      <c r="P72" s="2"/>
    </row>
    <row r="73" spans="1:16" x14ac:dyDescent="0.25">
      <c r="A73" t="s">
        <v>76</v>
      </c>
      <c r="B73" s="3">
        <f>SUM(B2:B72)</f>
        <v>27608634</v>
      </c>
      <c r="C73" s="3">
        <f t="shared" ref="C73" si="12">SUM(C2:C72)</f>
        <v>23275166</v>
      </c>
      <c r="D73" s="3">
        <f>SUM(D2:D72)</f>
        <v>23604336</v>
      </c>
      <c r="E73" s="5">
        <f>COUNTIF(E2:E72,"APIF")</f>
        <v>71</v>
      </c>
      <c r="F73" s="6">
        <f>B73-D73</f>
        <v>4004298</v>
      </c>
      <c r="G73" s="4">
        <f>F73/B73</f>
        <v>0.14503788923421565</v>
      </c>
      <c r="H73" s="5">
        <f>COUNTIF(H2:H72,"APIF")</f>
        <v>36</v>
      </c>
      <c r="I73" s="6">
        <f t="shared" si="10"/>
        <v>-329170</v>
      </c>
      <c r="J73" s="4">
        <f t="shared" si="11"/>
        <v>-1.4142541453839684E-2</v>
      </c>
      <c r="P73" s="2"/>
    </row>
  </sheetData>
  <conditionalFormatting sqref="E1:E72">
    <cfRule type="beginsWith" dxfId="8" priority="10" operator="beginsWith" text="BMP">
      <formula>LEFT(E1,LEN("BMP"))="BMP"</formula>
    </cfRule>
    <cfRule type="endsWith" dxfId="7" priority="11" operator="endsWith" text="APIF">
      <formula>RIGHT(E1,LEN("APIF"))="APIF"</formula>
    </cfRule>
  </conditionalFormatting>
  <conditionalFormatting sqref="H1:H72">
    <cfRule type="beginsWith" dxfId="6" priority="7" operator="beginsWith" text="PNG">
      <formula>LEFT(H1,LEN("PNG"))="PNG"</formula>
    </cfRule>
    <cfRule type="beginsWith" dxfId="5" priority="8" operator="beginsWith" text="BMP">
      <formula>LEFT(H1,LEN("BMP"))="BMP"</formula>
    </cfRule>
    <cfRule type="endsWith" dxfId="4" priority="9" operator="endsWith" text="APIF">
      <formula>RIGHT(H1,LEN("APIF"))="APIF"</formula>
    </cfRule>
  </conditionalFormatting>
  <conditionalFormatting sqref="E73">
    <cfRule type="beginsWith" dxfId="3" priority="3" operator="beginsWith" text="BMP">
      <formula>LEFT(E73,LEN("BMP"))="BMP"</formula>
    </cfRule>
    <cfRule type="endsWith" dxfId="2" priority="4" operator="endsWith" text="APIF">
      <formula>RIGHT(E73,LEN("APIF"))="APIF"</formula>
    </cfRule>
  </conditionalFormatting>
  <conditionalFormatting sqref="H73">
    <cfRule type="beginsWith" dxfId="1" priority="1" operator="beginsWith" text="BMP">
      <formula>LEFT(H73,LEN("BMP"))="BMP"</formula>
    </cfRule>
    <cfRule type="endsWith" dxfId="0" priority="2" operator="endsWith" text="APIF">
      <formula>RIGHT(H73,LEN("APIF"))="APIF"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1080p</vt:lpstr>
      <vt:lpstr>540p</vt:lpstr>
      <vt:lpstr>270p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Paulus</dc:creator>
  <cp:lastModifiedBy>Abel Dieterich</cp:lastModifiedBy>
  <dcterms:created xsi:type="dcterms:W3CDTF">2019-12-18T09:34:38Z</dcterms:created>
  <dcterms:modified xsi:type="dcterms:W3CDTF">2019-12-20T17:12:40Z</dcterms:modified>
</cp:coreProperties>
</file>