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-120" yWindow="-120" windowWidth="20730" windowHeight="11760"/>
  </bookViews>
  <sheets>
    <sheet name="Salary-Shee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L7" i="1"/>
  <c r="L8" i="1"/>
  <c r="L9" i="1"/>
  <c r="L10" i="1"/>
  <c r="L11" i="1"/>
  <c r="L12" i="1"/>
  <c r="L13" i="1"/>
  <c r="L6" i="1"/>
  <c r="F6" i="1"/>
  <c r="I7" i="1" l="1"/>
  <c r="I8" i="1"/>
  <c r="I9" i="1"/>
  <c r="I10" i="1"/>
  <c r="I11" i="1"/>
  <c r="I12" i="1"/>
  <c r="I13" i="1"/>
  <c r="I6" i="1"/>
  <c r="G7" i="1"/>
  <c r="G8" i="1"/>
  <c r="G9" i="1"/>
  <c r="G10" i="1"/>
  <c r="G11" i="1"/>
  <c r="G12" i="1"/>
  <c r="G13" i="1"/>
  <c r="G6" i="1"/>
  <c r="E7" i="1"/>
  <c r="E8" i="1"/>
  <c r="E9" i="1"/>
  <c r="E10" i="1"/>
  <c r="E11" i="1"/>
  <c r="E12" i="1"/>
  <c r="E13" i="1"/>
  <c r="E6" i="1"/>
  <c r="F7" i="1"/>
  <c r="F8" i="1"/>
  <c r="F9" i="1"/>
  <c r="F10" i="1"/>
  <c r="F11" i="1"/>
  <c r="F12" i="1"/>
  <c r="F13" i="1"/>
  <c r="K13" i="1"/>
  <c r="O13" i="1" l="1"/>
  <c r="K12" i="1" l="1"/>
  <c r="O12" i="1" s="1"/>
  <c r="K7" i="1"/>
  <c r="O7" i="1" s="1"/>
  <c r="K8" i="1"/>
  <c r="O8" i="1" s="1"/>
  <c r="K9" i="1"/>
  <c r="O9" i="1" s="1"/>
  <c r="K10" i="1"/>
  <c r="O10" i="1" s="1"/>
  <c r="K11" i="1"/>
  <c r="O11" i="1" s="1"/>
  <c r="K6" i="1"/>
  <c r="M6" i="1"/>
  <c r="O6" i="1" l="1"/>
</calcChain>
</file>

<file path=xl/sharedStrings.xml><?xml version="1.0" encoding="utf-8"?>
<sst xmlns="http://schemas.openxmlformats.org/spreadsheetml/2006/main" count="34" uniqueCount="31">
  <si>
    <t>Name</t>
  </si>
  <si>
    <t>Designation</t>
  </si>
  <si>
    <t>Basic</t>
  </si>
  <si>
    <t>Transport</t>
  </si>
  <si>
    <t>Joy</t>
  </si>
  <si>
    <t>Programmer</t>
  </si>
  <si>
    <t>Developer</t>
  </si>
  <si>
    <t>Teacher</t>
  </si>
  <si>
    <t>Banker</t>
  </si>
  <si>
    <t>Assistant Programmer</t>
  </si>
  <si>
    <t>Akram</t>
  </si>
  <si>
    <t>Dinesh</t>
  </si>
  <si>
    <t>Tonoy</t>
  </si>
  <si>
    <t>Selim</t>
  </si>
  <si>
    <t>Ratul</t>
  </si>
  <si>
    <t xml:space="preserve">Serial </t>
  </si>
  <si>
    <t>Monsoor</t>
  </si>
  <si>
    <t>Sales Manager</t>
  </si>
  <si>
    <t>Medical Allowance (25%)</t>
  </si>
  <si>
    <t>House Rent (40%)</t>
  </si>
  <si>
    <t>Overtime (hour)</t>
  </si>
  <si>
    <t>Overtime Bonus (tk)</t>
  </si>
  <si>
    <t>Less from Salary (tk)</t>
  </si>
  <si>
    <t>Income Tax</t>
  </si>
  <si>
    <t>Provident Fund (10%)</t>
  </si>
  <si>
    <t>Advanced Taking (tk)</t>
  </si>
  <si>
    <t>Total Payable (tk)</t>
  </si>
  <si>
    <t>ABC Company Limited</t>
  </si>
  <si>
    <t>Salary Sheet (May-2024)</t>
  </si>
  <si>
    <t>Absence (days)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</si>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</sst>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8"/>
      <color theme="1"/>
      <name val="Calibri"/>
      <family val="2"/>
      <scheme val="minor"/>
    </font>
    <font>
      <sz val="1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B1" zoomScale="55" zoomScaleNormal="55" workbookViewId="0">
      <selection activeCell="G21" sqref="G21"/>
    </sheetView>
  </sheetViews>
  <sheetFormatPr defaultRowHeight="15" x14ac:dyDescent="0.25"/>
  <cols>
    <col min="1" max="1" width="11.25" style="1" customWidth="1"/>
    <col min="2" max="2" width="14.75" style="1" customWidth="1"/>
    <col min="3" max="3" width="23.625" style="2" customWidth="1"/>
    <col min="4" max="4" width="12.875" style="2" customWidth="1"/>
    <col min="5" max="5" width="22.625" style="2" customWidth="1"/>
    <col min="6" max="6" width="16.25" style="2" customWidth="1"/>
    <col min="7" max="7" width="31.375" style="2" customWidth="1"/>
    <col min="8" max="8" width="20.125" style="2" customWidth="1"/>
    <col min="9" max="9" width="23.875" style="2" customWidth="1"/>
    <col min="10" max="10" width="20.125" style="2" customWidth="1"/>
    <col min="11" max="11" width="24.875" style="2" customWidth="1"/>
    <col min="12" max="12" width="17.375" style="2" customWidth="1"/>
    <col min="13" max="13" width="25.75" style="2" customWidth="1"/>
    <col min="14" max="14" width="25" style="2" customWidth="1"/>
    <col min="15" max="15" width="21" style="2" customWidth="1"/>
  </cols>
  <sheetData>
    <row r="1" spans="1:15" ht="28.5" customHeight="1" x14ac:dyDescent="0.25">
      <c r="A1" s="7" t="s">
        <v>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6.25" customHeight="1" x14ac:dyDescent="0.25">
      <c r="A3" s="8" t="s">
        <v>28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20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ht="29.25" customHeight="1" x14ac:dyDescent="0.25">
      <c r="A5" s="3" t="s">
        <v>15</v>
      </c>
      <c r="B5" s="3" t="s">
        <v>0</v>
      </c>
      <c r="C5" s="3" t="s">
        <v>1</v>
      </c>
      <c r="D5" s="3" t="s">
        <v>2</v>
      </c>
      <c r="E5" s="3" t="s">
        <v>19</v>
      </c>
      <c r="F5" s="3" t="s">
        <v>3</v>
      </c>
      <c r="G5" s="3" t="s">
        <v>18</v>
      </c>
      <c r="H5" s="3" t="s">
        <v>20</v>
      </c>
      <c r="I5" s="3" t="s">
        <v>21</v>
      </c>
      <c r="J5" s="3" t="s">
        <v>29</v>
      </c>
      <c r="K5" s="3" t="s">
        <v>22</v>
      </c>
      <c r="L5" s="3" t="s">
        <v>23</v>
      </c>
      <c r="M5" s="3" t="s">
        <v>24</v>
      </c>
      <c r="N5" s="3" t="s">
        <v>25</v>
      </c>
      <c r="O5" s="3" t="s">
        <v>26</v>
      </c>
    </row>
    <row r="6" spans="1:15" ht="22.5" customHeight="1" x14ac:dyDescent="0.25">
      <c r="A6" s="4">
        <v>1</v>
      </c>
      <c r="B6" s="4" t="s">
        <v>10</v>
      </c>
      <c r="C6" s="4" t="s">
        <v>5</v>
      </c>
      <c r="D6" s="6">
        <v>90000</v>
      </c>
      <c r="E6" s="4">
        <f>D6*40%</f>
        <v>36000</v>
      </c>
      <c r="F6" s="4">
        <f>IF(AND(D6&gt;=80000,D6&lt;=100000),D6*20%,IF(AND(D6&gt;=60000,D6&lt;80000),D6*15%,IF(AND(D6&gt;0,D6&lt;60000),D6*10%)))</f>
        <v>18000</v>
      </c>
      <c r="G6" s="4">
        <f>D6*25%</f>
        <v>22500</v>
      </c>
      <c r="H6" s="4">
        <v>2</v>
      </c>
      <c r="I6" s="5">
        <f>D6/26/8*H6</f>
        <v>865.38461538461536</v>
      </c>
      <c r="J6" s="4">
        <v>4</v>
      </c>
      <c r="K6" s="5">
        <f>D6/26*J6</f>
        <v>13846.153846153846</v>
      </c>
      <c r="L6" s="4">
        <f>IF(D6&lt;=50000,D6*5%,IF(AND(D6&gt;50000,D6&lt;80000),D6*15%,IF(D6&gt;=80000,D6*20%)))</f>
        <v>18000</v>
      </c>
      <c r="M6" s="4">
        <f>D6*10%</f>
        <v>9000</v>
      </c>
      <c r="N6" s="4">
        <v>5000</v>
      </c>
      <c r="O6" s="5">
        <f>SUM(D6+E6+F6+G6+I6)-(K6+L6+M6+N6)</f>
        <v>121519.23076923078</v>
      </c>
    </row>
    <row r="7" spans="1:15" ht="21" customHeight="1" x14ac:dyDescent="0.25">
      <c r="A7" s="4">
        <v>2</v>
      </c>
      <c r="B7" s="4" t="s">
        <v>4</v>
      </c>
      <c r="C7" s="4" t="s">
        <v>6</v>
      </c>
      <c r="D7" s="6">
        <v>85000</v>
      </c>
      <c r="E7" s="4">
        <f t="shared" ref="E7:E13" si="0">D7*40%</f>
        <v>34000</v>
      </c>
      <c r="F7" s="4">
        <f t="shared" ref="F7:F13" si="1">IF(AND(D7&gt;=80000,D7&lt;=100000),D7*20%,IF(AND(D7&gt;=60000,D7&lt;80000),D7*15%,IF(AND(D7&gt;0,D7&lt;60000),D7*10%)))</f>
        <v>17000</v>
      </c>
      <c r="G7" s="4">
        <f t="shared" ref="G7:G13" si="2">D7*25%</f>
        <v>21250</v>
      </c>
      <c r="H7" s="4">
        <v>3</v>
      </c>
      <c r="I7" s="5">
        <f t="shared" ref="I7:I13" si="3">D7/26/8*H7</f>
        <v>1225.9615384615383</v>
      </c>
      <c r="J7" s="4">
        <v>2</v>
      </c>
      <c r="K7" s="5">
        <f t="shared" ref="K7:K11" si="4">D7/26*J7</f>
        <v>6538.4615384615381</v>
      </c>
      <c r="L7" s="4">
        <f t="shared" ref="L7:L13" si="5">IF(D7&lt;=50000,D7*5%,IF(AND(D7&gt;50000,D7&lt;80000),D7*15%,IF(D7&gt;=80000,D7*20%)))</f>
        <v>17000</v>
      </c>
      <c r="M7" s="4">
        <f t="shared" ref="M7:M13" si="6">D7*10%</f>
        <v>8500</v>
      </c>
      <c r="N7" s="4">
        <v>4500</v>
      </c>
      <c r="O7" s="5">
        <f t="shared" ref="O7:O13" si="7">SUM(D7+E7+F7+G7+I7)-(K7+L7+M7+N7)</f>
        <v>121937.5</v>
      </c>
    </row>
    <row r="8" spans="1:15" ht="21" customHeight="1" x14ac:dyDescent="0.25">
      <c r="A8" s="4">
        <v>3</v>
      </c>
      <c r="B8" s="4" t="s">
        <v>12</v>
      </c>
      <c r="C8" s="4" t="s">
        <v>7</v>
      </c>
      <c r="D8" s="6">
        <v>60000</v>
      </c>
      <c r="E8" s="4">
        <f t="shared" si="0"/>
        <v>24000</v>
      </c>
      <c r="F8" s="4">
        <f t="shared" si="1"/>
        <v>9000</v>
      </c>
      <c r="G8" s="4">
        <f t="shared" si="2"/>
        <v>15000</v>
      </c>
      <c r="H8" s="4">
        <v>0</v>
      </c>
      <c r="I8" s="5">
        <f t="shared" si="3"/>
        <v>0</v>
      </c>
      <c r="J8" s="4">
        <v>1</v>
      </c>
      <c r="K8" s="5">
        <f t="shared" si="4"/>
        <v>2307.6923076923076</v>
      </c>
      <c r="L8" s="4">
        <f t="shared" si="5"/>
        <v>9000</v>
      </c>
      <c r="M8" s="4">
        <f t="shared" si="6"/>
        <v>6000</v>
      </c>
      <c r="N8" s="4">
        <v>0</v>
      </c>
      <c r="O8" s="5">
        <f t="shared" si="7"/>
        <v>90692.307692307688</v>
      </c>
    </row>
    <row r="9" spans="1:15" ht="21.75" customHeight="1" x14ac:dyDescent="0.25">
      <c r="A9" s="4">
        <v>4</v>
      </c>
      <c r="B9" s="4" t="s">
        <v>13</v>
      </c>
      <c r="C9" s="4" t="s">
        <v>6</v>
      </c>
      <c r="D9" s="6">
        <v>85000</v>
      </c>
      <c r="E9" s="4">
        <f t="shared" si="0"/>
        <v>34000</v>
      </c>
      <c r="F9" s="4">
        <f t="shared" si="1"/>
        <v>17000</v>
      </c>
      <c r="G9" s="4">
        <f t="shared" si="2"/>
        <v>21250</v>
      </c>
      <c r="H9" s="4">
        <v>1</v>
      </c>
      <c r="I9" s="5">
        <f t="shared" si="3"/>
        <v>408.65384615384613</v>
      </c>
      <c r="J9" s="4">
        <v>1</v>
      </c>
      <c r="K9" s="5">
        <f t="shared" si="4"/>
        <v>3269.2307692307691</v>
      </c>
      <c r="L9" s="4">
        <f t="shared" si="5"/>
        <v>17000</v>
      </c>
      <c r="M9" s="4">
        <f t="shared" si="6"/>
        <v>8500</v>
      </c>
      <c r="N9" s="4">
        <v>20000</v>
      </c>
      <c r="O9" s="5">
        <f t="shared" si="7"/>
        <v>108889.42307692308</v>
      </c>
    </row>
    <row r="10" spans="1:15" ht="23.25" customHeight="1" x14ac:dyDescent="0.25">
      <c r="A10" s="4">
        <v>5</v>
      </c>
      <c r="B10" s="4" t="s">
        <v>16</v>
      </c>
      <c r="C10" s="4" t="s">
        <v>8</v>
      </c>
      <c r="D10" s="6">
        <v>50000</v>
      </c>
      <c r="E10" s="4">
        <f t="shared" si="0"/>
        <v>20000</v>
      </c>
      <c r="F10" s="4">
        <f t="shared" si="1"/>
        <v>5000</v>
      </c>
      <c r="G10" s="4">
        <f t="shared" si="2"/>
        <v>12500</v>
      </c>
      <c r="H10" s="4">
        <v>5</v>
      </c>
      <c r="I10" s="5">
        <f t="shared" si="3"/>
        <v>1201.9230769230769</v>
      </c>
      <c r="J10" s="4">
        <v>0</v>
      </c>
      <c r="K10" s="5">
        <f t="shared" si="4"/>
        <v>0</v>
      </c>
      <c r="L10" s="4">
        <f t="shared" si="5"/>
        <v>2500</v>
      </c>
      <c r="M10" s="4">
        <f t="shared" si="6"/>
        <v>5000</v>
      </c>
      <c r="N10" s="4">
        <v>0</v>
      </c>
      <c r="O10" s="5">
        <f t="shared" si="7"/>
        <v>81201.923076923078</v>
      </c>
    </row>
    <row r="11" spans="1:15" ht="23.25" customHeight="1" x14ac:dyDescent="0.25">
      <c r="A11" s="4">
        <v>6</v>
      </c>
      <c r="B11" s="4" t="s">
        <v>14</v>
      </c>
      <c r="C11" s="4" t="s">
        <v>9</v>
      </c>
      <c r="D11" s="6">
        <v>65000</v>
      </c>
      <c r="E11" s="4">
        <f t="shared" si="0"/>
        <v>26000</v>
      </c>
      <c r="F11" s="4">
        <f t="shared" si="1"/>
        <v>9750</v>
      </c>
      <c r="G11" s="4">
        <f t="shared" si="2"/>
        <v>16250</v>
      </c>
      <c r="H11" s="4">
        <v>4</v>
      </c>
      <c r="I11" s="5">
        <f t="shared" si="3"/>
        <v>1250</v>
      </c>
      <c r="J11" s="4">
        <v>1</v>
      </c>
      <c r="K11" s="5">
        <f t="shared" si="4"/>
        <v>2500</v>
      </c>
      <c r="L11" s="4">
        <f t="shared" si="5"/>
        <v>9750</v>
      </c>
      <c r="M11" s="4">
        <f t="shared" si="6"/>
        <v>6500</v>
      </c>
      <c r="N11" s="4">
        <v>0</v>
      </c>
      <c r="O11" s="5">
        <f t="shared" si="7"/>
        <v>99500</v>
      </c>
    </row>
    <row r="12" spans="1:15" ht="22.5" customHeight="1" x14ac:dyDescent="0.25">
      <c r="A12" s="4">
        <v>8</v>
      </c>
      <c r="B12" s="4" t="s">
        <v>11</v>
      </c>
      <c r="C12" s="4" t="s">
        <v>5</v>
      </c>
      <c r="D12" s="6">
        <v>90000</v>
      </c>
      <c r="E12" s="4">
        <f t="shared" si="0"/>
        <v>36000</v>
      </c>
      <c r="F12" s="4">
        <f t="shared" si="1"/>
        <v>18000</v>
      </c>
      <c r="G12" s="4">
        <f t="shared" si="2"/>
        <v>22500</v>
      </c>
      <c r="H12" s="4">
        <v>3</v>
      </c>
      <c r="I12" s="5">
        <f t="shared" si="3"/>
        <v>1298.0769230769231</v>
      </c>
      <c r="J12" s="4">
        <v>5</v>
      </c>
      <c r="K12" s="5">
        <f>D12/26*J12</f>
        <v>17307.692307692309</v>
      </c>
      <c r="L12" s="4">
        <f t="shared" si="5"/>
        <v>18000</v>
      </c>
      <c r="M12" s="4">
        <f t="shared" si="6"/>
        <v>9000</v>
      </c>
      <c r="N12" s="4">
        <v>50000</v>
      </c>
      <c r="O12" s="5">
        <f t="shared" si="7"/>
        <v>73490.384615384624</v>
      </c>
    </row>
    <row r="13" spans="1:15" ht="22.5" customHeight="1" x14ac:dyDescent="0.25">
      <c r="A13" s="4">
        <v>9</v>
      </c>
      <c r="B13" s="4" t="s">
        <v>14</v>
      </c>
      <c r="C13" s="4" t="s">
        <v>17</v>
      </c>
      <c r="D13" s="6">
        <v>45000</v>
      </c>
      <c r="E13" s="4">
        <f t="shared" si="0"/>
        <v>18000</v>
      </c>
      <c r="F13" s="4">
        <f t="shared" si="1"/>
        <v>4500</v>
      </c>
      <c r="G13" s="4">
        <f t="shared" si="2"/>
        <v>11250</v>
      </c>
      <c r="H13" s="4">
        <v>7</v>
      </c>
      <c r="I13" s="5">
        <f t="shared" si="3"/>
        <v>1514.4230769230769</v>
      </c>
      <c r="J13" s="4">
        <v>0</v>
      </c>
      <c r="K13" s="5">
        <f>D13/26*J13</f>
        <v>0</v>
      </c>
      <c r="L13" s="4">
        <f t="shared" si="5"/>
        <v>2250</v>
      </c>
      <c r="M13" s="4">
        <f t="shared" si="6"/>
        <v>4500</v>
      </c>
      <c r="N13" s="4">
        <v>2000</v>
      </c>
      <c r="O13" s="5">
        <f t="shared" si="7"/>
        <v>71514.423076923078</v>
      </c>
    </row>
    <row r="26" spans="8:8" x14ac:dyDescent="0.25">
      <c r="H26" s="2" t="s">
        <v>30</v>
      </c>
    </row>
  </sheetData>
  <mergeCells count="2">
    <mergeCell ref="A1:O2"/>
    <mergeCell ref="A3:O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Salary-Sheet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2022-08-31T09:32:43Z</dcterms:modified>
</cp:coreProperties>
</file>