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zes\OneDrive\Longevity\"/>
    </mc:Choice>
  </mc:AlternateContent>
  <bookViews>
    <workbookView xWindow="0" yWindow="0" windowWidth="23040" windowHeight="9084" tabRatio="756" activeTab="1"/>
  </bookViews>
  <sheets>
    <sheet name="Leírás" sheetId="1" r:id="rId1"/>
    <sheet name="Összehasonlítás" sheetId="14" r:id="rId2"/>
    <sheet name="Diagram_korévenkénti" sheetId="26" r:id="rId3"/>
    <sheet name="Diagram_ex" sheetId="27" r:id="rId4"/>
    <sheet name="Diagram1" sheetId="25" r:id="rId5"/>
    <sheet name="Tényleges_F" sheetId="2" r:id="rId6"/>
    <sheet name="Tényleges_M" sheetId="5" r:id="rId7"/>
    <sheet name="qxs_Lee_5009_0_95_F" sheetId="8" r:id="rId8"/>
    <sheet name="qxs_Lee_5009_0_95_M" sheetId="9" r:id="rId9"/>
    <sheet name="qxs_Lee_8099_0_95_F" sheetId="3" r:id="rId10"/>
    <sheet name="qxs_Lee_8099_0_95_M" sheetId="6" r:id="rId11"/>
    <sheet name="qxs_Lee_8099_25_95_F" sheetId="4" r:id="rId12"/>
    <sheet name="qxs_Lee_8099_25_95_M" sheetId="7" r:id="rId13"/>
    <sheet name="qxs_Lee_9009_0_95_F" sheetId="10" r:id="rId14"/>
    <sheet name="qxs_Lee_9009_0_95_M" sheetId="11" r:id="rId15"/>
    <sheet name="qxs_Lee_9009_25_95_F" sheetId="12" r:id="rId16"/>
    <sheet name="qxs_Lee_9009_25_95_M" sheetId="13" r:id="rId17"/>
    <sheet name="io_Lee_5009_0_95_F" sheetId="15" r:id="rId18"/>
    <sheet name="io_Lee_5009_0_95_M" sheetId="16" r:id="rId19"/>
    <sheet name="io_Lee_8099_0_95_F" sheetId="17" r:id="rId20"/>
    <sheet name="io_Lee_8099_0_95_M" sheetId="18" r:id="rId21"/>
    <sheet name="io_Lee_8099_25_95_F" sheetId="19" r:id="rId22"/>
    <sheet name="io_Lee_8099_25_95_M" sheetId="20" r:id="rId23"/>
    <sheet name="io_Lee_9009_0_95_F" sheetId="21" r:id="rId24"/>
    <sheet name="io_Lee_9009_0_95_M" sheetId="22" r:id="rId25"/>
    <sheet name="io_Lee_9009_25_95_F" sheetId="23" r:id="rId26"/>
    <sheet name="io_Lee_9009_25_95_M" sheetId="24" r:id="rId27"/>
  </sheets>
  <definedNames>
    <definedName name="qxs_Lee_5009_0_95_F">qxs_Lee_5009_0_95_F!$B$2:$K$112</definedName>
    <definedName name="qxs_Lee_5009_0_95_M">qxs_Lee_5009_0_95_M!$B$2:$K$112</definedName>
    <definedName name="qxs_Lee_8099_0_95_F">qxs_Lee_8099_0_95_F!$B$2:$K$112</definedName>
    <definedName name="qxs_Lee_8099_0_95_M">qxs_Lee_8099_0_95_M!$B$2:$K$112</definedName>
    <definedName name="qxs_Lee_8099_25_95_F">qxs_Lee_8099_25_95_F!$B$2:$K$87</definedName>
    <definedName name="qxs_Lee_8099_25_95_M">qxs_Lee_8099_25_95_M!$B$2:$K$87</definedName>
    <definedName name="qxs_Lee_9009_0_95_F">qxs_Lee_9009_0_95_F!$B$2:$K$112</definedName>
    <definedName name="qxs_Lee_9009_0_95_M">qxs_Lee_9009_0_95_M!$B$2:$K$112</definedName>
    <definedName name="qxs_Lee_9009_25_95_F">qxs_Lee_9009_25_95_F!$B$2:$K$87</definedName>
    <definedName name="qxs_Lee_9009_25_95_M">qxs_Lee_9009_25_95_M!$B$2:$K$87</definedName>
    <definedName name="qxs_tenyleges_F">Tényleges_F!$B$2:$BP$112</definedName>
    <definedName name="qxs_tenyleges_M">Tényleges_M!$B$2:$BP$112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4" l="1"/>
  <c r="D5" i="14"/>
  <c r="A2" i="26" s="1"/>
  <c r="C5" i="14"/>
  <c r="A1" i="26" s="1"/>
  <c r="A3" i="26" l="1"/>
  <c r="A4" i="26"/>
  <c r="F4" i="14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6" i="14" s="1"/>
  <c r="F107" i="14" s="1"/>
  <c r="F108" i="14" s="1"/>
  <c r="F109" i="14" s="1"/>
  <c r="F110" i="14" s="1"/>
  <c r="F111" i="14" s="1"/>
  <c r="F112" i="14" s="1"/>
  <c r="F113" i="14" s="1"/>
  <c r="E4" i="14"/>
  <c r="H3" i="26"/>
  <c r="E3" i="14"/>
  <c r="D3" i="26" s="1"/>
  <c r="J1" i="26" s="1"/>
  <c r="D3" i="14"/>
  <c r="F3" i="26" l="1"/>
  <c r="J2" i="26"/>
  <c r="R5" i="14"/>
  <c r="R4" i="14" s="1"/>
  <c r="U3" i="14"/>
  <c r="W3" i="14" l="1"/>
  <c r="V3" i="14"/>
  <c r="U4" i="14"/>
  <c r="V4" i="14" l="1"/>
  <c r="W4" i="14"/>
  <c r="S2" i="14"/>
  <c r="M3" i="14"/>
  <c r="S3" i="14"/>
  <c r="U5" i="14"/>
  <c r="S4" i="14"/>
  <c r="S5" i="14"/>
  <c r="W5" i="14" l="1"/>
  <c r="V5" i="14"/>
  <c r="T4" i="14"/>
  <c r="T3" i="14"/>
  <c r="D4" i="14"/>
  <c r="G3" i="26" s="1"/>
  <c r="U6" i="14"/>
  <c r="S6" i="14"/>
  <c r="C3" i="14" l="1"/>
  <c r="B4" i="14"/>
  <c r="E3" i="26"/>
  <c r="K1" i="26" s="1"/>
  <c r="J3" i="26"/>
  <c r="T5" i="14"/>
  <c r="V6" i="14"/>
  <c r="W6" i="14"/>
  <c r="H3" i="14"/>
  <c r="H5" i="14"/>
  <c r="H4" i="14"/>
  <c r="S7" i="14"/>
  <c r="U7" i="14"/>
  <c r="H7" i="14"/>
  <c r="H6" i="14"/>
  <c r="K4" i="14" l="1"/>
  <c r="K5" i="14" s="1"/>
  <c r="I5" i="14"/>
  <c r="J5" i="14" s="1"/>
  <c r="N2" i="14"/>
  <c r="K2" i="14"/>
  <c r="L2" i="14"/>
  <c r="I2" i="14"/>
  <c r="O2" i="14"/>
  <c r="H2" i="14"/>
  <c r="I4" i="14"/>
  <c r="J4" i="14" s="1"/>
  <c r="I6" i="14"/>
  <c r="J6" i="14" s="1"/>
  <c r="I3" i="14"/>
  <c r="L4" i="14" s="1"/>
  <c r="L1" i="26"/>
  <c r="M1" i="26" s="1"/>
  <c r="N1" i="26" s="1"/>
  <c r="O1" i="26" s="1"/>
  <c r="P1" i="26" s="1"/>
  <c r="Q1" i="26" s="1"/>
  <c r="R1" i="26" s="1"/>
  <c r="S1" i="26" s="1"/>
  <c r="T1" i="26" s="1"/>
  <c r="U1" i="26" s="1"/>
  <c r="V1" i="26" s="1"/>
  <c r="W1" i="26" s="1"/>
  <c r="X1" i="26" s="1"/>
  <c r="Y1" i="26" s="1"/>
  <c r="Z1" i="26" s="1"/>
  <c r="AA1" i="26" s="1"/>
  <c r="AB1" i="26" s="1"/>
  <c r="AC1" i="26" s="1"/>
  <c r="AD1" i="26" s="1"/>
  <c r="K2" i="26"/>
  <c r="K3" i="26" s="1"/>
  <c r="T6" i="14"/>
  <c r="V7" i="14"/>
  <c r="W7" i="14"/>
  <c r="I7" i="14"/>
  <c r="J7" i="14" s="1"/>
  <c r="H8" i="14"/>
  <c r="U8" i="14"/>
  <c r="S8" i="14"/>
  <c r="L5" i="14" l="1"/>
  <c r="L6" i="14" s="1"/>
  <c r="L7" i="14" s="1"/>
  <c r="L8" i="14" s="1"/>
  <c r="M4" i="14"/>
  <c r="J3" i="14"/>
  <c r="K6" i="14"/>
  <c r="K7" i="14" s="1"/>
  <c r="K8" i="14" s="1"/>
  <c r="AE1" i="26"/>
  <c r="L2" i="26"/>
  <c r="L3" i="26" s="1"/>
  <c r="M2" i="26"/>
  <c r="M3" i="26" s="1"/>
  <c r="T7" i="14"/>
  <c r="V8" i="14"/>
  <c r="W8" i="14"/>
  <c r="I8" i="14"/>
  <c r="J8" i="14" s="1"/>
  <c r="H9" i="14"/>
  <c r="S9" i="14"/>
  <c r="U9" i="14"/>
  <c r="M5" i="14" l="1"/>
  <c r="M6" i="14"/>
  <c r="AF1" i="26"/>
  <c r="N2" i="26"/>
  <c r="N3" i="26" s="1"/>
  <c r="M7" i="14"/>
  <c r="T8" i="14"/>
  <c r="W9" i="14"/>
  <c r="V9" i="14"/>
  <c r="L9" i="14"/>
  <c r="I9" i="14"/>
  <c r="J9" i="14" s="1"/>
  <c r="K9" i="14"/>
  <c r="M8" i="14"/>
  <c r="U10" i="14"/>
  <c r="S10" i="14"/>
  <c r="H10" i="14"/>
  <c r="AG1" i="26" l="1"/>
  <c r="O2" i="26"/>
  <c r="O3" i="26" s="1"/>
  <c r="T9" i="14"/>
  <c r="W10" i="14"/>
  <c r="V10" i="14"/>
  <c r="L10" i="14"/>
  <c r="I10" i="14"/>
  <c r="J10" i="14" s="1"/>
  <c r="K10" i="14"/>
  <c r="M9" i="14"/>
  <c r="H11" i="14"/>
  <c r="S11" i="14"/>
  <c r="U11" i="14"/>
  <c r="AH1" i="26" l="1"/>
  <c r="P2" i="26"/>
  <c r="P3" i="26" s="1"/>
  <c r="T10" i="14"/>
  <c r="W11" i="14"/>
  <c r="V11" i="14"/>
  <c r="L11" i="14"/>
  <c r="I11" i="14"/>
  <c r="J11" i="14" s="1"/>
  <c r="K11" i="14"/>
  <c r="M10" i="14"/>
  <c r="H12" i="14"/>
  <c r="U12" i="14"/>
  <c r="S12" i="14"/>
  <c r="AI1" i="26" l="1"/>
  <c r="Q2" i="26"/>
  <c r="Q3" i="26" s="1"/>
  <c r="T11" i="14"/>
  <c r="W12" i="14"/>
  <c r="V12" i="14"/>
  <c r="L12" i="14"/>
  <c r="I12" i="14"/>
  <c r="J12" i="14" s="1"/>
  <c r="K12" i="14"/>
  <c r="M11" i="14"/>
  <c r="H13" i="14"/>
  <c r="U13" i="14"/>
  <c r="S13" i="14"/>
  <c r="AJ1" i="26" l="1"/>
  <c r="R2" i="26"/>
  <c r="R3" i="26" s="1"/>
  <c r="T12" i="14"/>
  <c r="V13" i="14"/>
  <c r="W13" i="14"/>
  <c r="L13" i="14"/>
  <c r="I13" i="14"/>
  <c r="J13" i="14" s="1"/>
  <c r="K13" i="14"/>
  <c r="M12" i="14"/>
  <c r="U14" i="14"/>
  <c r="S14" i="14"/>
  <c r="H14" i="14"/>
  <c r="AK1" i="26" l="1"/>
  <c r="S2" i="26"/>
  <c r="S3" i="26" s="1"/>
  <c r="T13" i="14"/>
  <c r="W14" i="14"/>
  <c r="V14" i="14"/>
  <c r="L14" i="14"/>
  <c r="I14" i="14"/>
  <c r="J14" i="14" s="1"/>
  <c r="K14" i="14"/>
  <c r="M13" i="14"/>
  <c r="S15" i="14"/>
  <c r="U15" i="14"/>
  <c r="H15" i="14"/>
  <c r="AL1" i="26" l="1"/>
  <c r="T2" i="26"/>
  <c r="T3" i="26" s="1"/>
  <c r="T14" i="14"/>
  <c r="W15" i="14"/>
  <c r="V15" i="14"/>
  <c r="L15" i="14"/>
  <c r="I15" i="14"/>
  <c r="J15" i="14" s="1"/>
  <c r="K15" i="14"/>
  <c r="M14" i="14"/>
  <c r="S16" i="14"/>
  <c r="H16" i="14"/>
  <c r="U16" i="14"/>
  <c r="AM1" i="26" l="1"/>
  <c r="U2" i="26"/>
  <c r="U3" i="26" s="1"/>
  <c r="T15" i="14"/>
  <c r="W16" i="14"/>
  <c r="V16" i="14"/>
  <c r="L16" i="14"/>
  <c r="I16" i="14"/>
  <c r="J16" i="14" s="1"/>
  <c r="K16" i="14"/>
  <c r="M15" i="14"/>
  <c r="U17" i="14"/>
  <c r="H17" i="14"/>
  <c r="S17" i="14"/>
  <c r="AN1" i="26" l="1"/>
  <c r="AO1" i="26" s="1"/>
  <c r="AP1" i="26" s="1"/>
  <c r="AQ1" i="26" s="1"/>
  <c r="AR1" i="26" s="1"/>
  <c r="AS1" i="26" s="1"/>
  <c r="AT1" i="26" s="1"/>
  <c r="AU1" i="26" s="1"/>
  <c r="AV1" i="26" s="1"/>
  <c r="AW1" i="26" s="1"/>
  <c r="AX1" i="26" s="1"/>
  <c r="AY1" i="26" s="1"/>
  <c r="AZ1" i="26" s="1"/>
  <c r="BA1" i="26" s="1"/>
  <c r="BB1" i="26" s="1"/>
  <c r="BC1" i="26" s="1"/>
  <c r="BD1" i="26" s="1"/>
  <c r="BE1" i="26" s="1"/>
  <c r="BF1" i="26" s="1"/>
  <c r="BG1" i="26" s="1"/>
  <c r="BH1" i="26" s="1"/>
  <c r="BI1" i="26" s="1"/>
  <c r="BJ1" i="26" s="1"/>
  <c r="BK1" i="26" s="1"/>
  <c r="BL1" i="26" s="1"/>
  <c r="BM1" i="26" s="1"/>
  <c r="BN1" i="26" s="1"/>
  <c r="BO1" i="26" s="1"/>
  <c r="BP1" i="26" s="1"/>
  <c r="BQ1" i="26" s="1"/>
  <c r="BR1" i="26" s="1"/>
  <c r="BS1" i="26" s="1"/>
  <c r="BT1" i="26" s="1"/>
  <c r="BU1" i="26" s="1"/>
  <c r="BV1" i="26" s="1"/>
  <c r="BW1" i="26" s="1"/>
  <c r="BX1" i="26" s="1"/>
  <c r="BY1" i="26" s="1"/>
  <c r="BZ1" i="26" s="1"/>
  <c r="CA1" i="26" s="1"/>
  <c r="V2" i="26"/>
  <c r="V3" i="26" s="1"/>
  <c r="T16" i="14"/>
  <c r="V17" i="14"/>
  <c r="W17" i="14"/>
  <c r="L17" i="14"/>
  <c r="I17" i="14"/>
  <c r="J17" i="14" s="1"/>
  <c r="K17" i="14"/>
  <c r="M16" i="14"/>
  <c r="H18" i="14"/>
  <c r="U18" i="14"/>
  <c r="S18" i="14"/>
  <c r="W2" i="26" l="1"/>
  <c r="W3" i="26" s="1"/>
  <c r="T17" i="14"/>
  <c r="V18" i="14"/>
  <c r="W18" i="14"/>
  <c r="L18" i="14"/>
  <c r="I18" i="14"/>
  <c r="J18" i="14" s="1"/>
  <c r="K18" i="14"/>
  <c r="M17" i="14"/>
  <c r="S19" i="14"/>
  <c r="H19" i="14"/>
  <c r="U19" i="14"/>
  <c r="X2" i="26" l="1"/>
  <c r="X3" i="26" s="1"/>
  <c r="T18" i="14"/>
  <c r="W19" i="14"/>
  <c r="V19" i="14"/>
  <c r="L19" i="14"/>
  <c r="I19" i="14"/>
  <c r="J19" i="14" s="1"/>
  <c r="K19" i="14"/>
  <c r="M18" i="14"/>
  <c r="U20" i="14"/>
  <c r="H20" i="14"/>
  <c r="S20" i="14"/>
  <c r="Y2" i="26" l="1"/>
  <c r="Y3" i="26" s="1"/>
  <c r="T19" i="14"/>
  <c r="W20" i="14"/>
  <c r="V20" i="14"/>
  <c r="L20" i="14"/>
  <c r="I20" i="14"/>
  <c r="J20" i="14" s="1"/>
  <c r="K20" i="14"/>
  <c r="M19" i="14"/>
  <c r="U21" i="14"/>
  <c r="S21" i="14"/>
  <c r="H21" i="14"/>
  <c r="Z2" i="26" l="1"/>
  <c r="Z3" i="26" s="1"/>
  <c r="T20" i="14"/>
  <c r="V21" i="14"/>
  <c r="W21" i="14"/>
  <c r="L21" i="14"/>
  <c r="I21" i="14"/>
  <c r="J21" i="14" s="1"/>
  <c r="K21" i="14"/>
  <c r="M20" i="14"/>
  <c r="H22" i="14"/>
  <c r="S22" i="14"/>
  <c r="U22" i="14"/>
  <c r="AA2" i="26" l="1"/>
  <c r="AA3" i="26" s="1"/>
  <c r="T21" i="14"/>
  <c r="V22" i="14"/>
  <c r="W22" i="14"/>
  <c r="L22" i="14"/>
  <c r="I22" i="14"/>
  <c r="J22" i="14" s="1"/>
  <c r="K22" i="14"/>
  <c r="M21" i="14"/>
  <c r="H23" i="14"/>
  <c r="U23" i="14"/>
  <c r="S23" i="14"/>
  <c r="AB2" i="26" l="1"/>
  <c r="AB3" i="26" s="1"/>
  <c r="T22" i="14"/>
  <c r="V23" i="14"/>
  <c r="W23" i="14"/>
  <c r="L23" i="14"/>
  <c r="I23" i="14"/>
  <c r="K23" i="14"/>
  <c r="M22" i="14"/>
  <c r="H24" i="14"/>
  <c r="S24" i="14"/>
  <c r="U24" i="14"/>
  <c r="AC2" i="26" l="1"/>
  <c r="AC3" i="26" s="1"/>
  <c r="T23" i="14"/>
  <c r="W24" i="14"/>
  <c r="V24" i="14"/>
  <c r="L24" i="14"/>
  <c r="J23" i="14"/>
  <c r="I24" i="14"/>
  <c r="K24" i="14"/>
  <c r="M23" i="14"/>
  <c r="H25" i="14"/>
  <c r="U25" i="14"/>
  <c r="S25" i="14"/>
  <c r="AD2" i="26" l="1"/>
  <c r="T24" i="14"/>
  <c r="W25" i="14"/>
  <c r="V25" i="14"/>
  <c r="L25" i="14"/>
  <c r="J24" i="14"/>
  <c r="I25" i="14"/>
  <c r="J25" i="14" s="1"/>
  <c r="K25" i="14"/>
  <c r="M24" i="14"/>
  <c r="AD3" i="26"/>
  <c r="H26" i="14"/>
  <c r="U26" i="14"/>
  <c r="S26" i="14"/>
  <c r="AE2" i="26" l="1"/>
  <c r="T25" i="14"/>
  <c r="W26" i="14"/>
  <c r="V26" i="14"/>
  <c r="L26" i="14"/>
  <c r="I26" i="14"/>
  <c r="J26" i="14" s="1"/>
  <c r="K26" i="14"/>
  <c r="M25" i="14"/>
  <c r="AE3" i="26"/>
  <c r="S27" i="14"/>
  <c r="H27" i="14"/>
  <c r="U27" i="14"/>
  <c r="AF2" i="26" l="1"/>
  <c r="T26" i="14"/>
  <c r="V27" i="14"/>
  <c r="W27" i="14"/>
  <c r="L27" i="14"/>
  <c r="I27" i="14"/>
  <c r="K27" i="14"/>
  <c r="M26" i="14"/>
  <c r="AF3" i="26"/>
  <c r="U28" i="14"/>
  <c r="S28" i="14"/>
  <c r="H28" i="14"/>
  <c r="AG2" i="26" l="1"/>
  <c r="T27" i="14"/>
  <c r="V28" i="14"/>
  <c r="W28" i="14"/>
  <c r="L28" i="14"/>
  <c r="J27" i="14"/>
  <c r="I28" i="14"/>
  <c r="J28" i="14" s="1"/>
  <c r="K28" i="14"/>
  <c r="M27" i="14"/>
  <c r="S29" i="14"/>
  <c r="AG3" i="26"/>
  <c r="H29" i="14"/>
  <c r="U29" i="14"/>
  <c r="AH2" i="26" l="1"/>
  <c r="T28" i="14"/>
  <c r="V29" i="14"/>
  <c r="W29" i="14"/>
  <c r="L29" i="14"/>
  <c r="I29" i="14"/>
  <c r="J29" i="14" s="1"/>
  <c r="K29" i="14"/>
  <c r="M28" i="14"/>
  <c r="AH3" i="26"/>
  <c r="U30" i="14"/>
  <c r="H30" i="14"/>
  <c r="S30" i="14"/>
  <c r="AI2" i="26" l="1"/>
  <c r="T29" i="14"/>
  <c r="V30" i="14"/>
  <c r="W30" i="14"/>
  <c r="L30" i="14"/>
  <c r="I30" i="14"/>
  <c r="J30" i="14" s="1"/>
  <c r="K30" i="14"/>
  <c r="M29" i="14"/>
  <c r="AI3" i="26"/>
  <c r="U31" i="14"/>
  <c r="H31" i="14"/>
  <c r="S31" i="14"/>
  <c r="AJ2" i="26" l="1"/>
  <c r="T30" i="14"/>
  <c r="V31" i="14"/>
  <c r="W31" i="14"/>
  <c r="L31" i="14"/>
  <c r="I31" i="14"/>
  <c r="K31" i="14"/>
  <c r="M30" i="14"/>
  <c r="AJ3" i="26"/>
  <c r="S32" i="14"/>
  <c r="U32" i="14"/>
  <c r="H32" i="14"/>
  <c r="AK2" i="26" l="1"/>
  <c r="T31" i="14"/>
  <c r="V32" i="14"/>
  <c r="W32" i="14"/>
  <c r="L32" i="14"/>
  <c r="J31" i="14"/>
  <c r="I32" i="14"/>
  <c r="J32" i="14" s="1"/>
  <c r="K32" i="14"/>
  <c r="M31" i="14"/>
  <c r="AK3" i="26"/>
  <c r="U33" i="14"/>
  <c r="S33" i="14"/>
  <c r="H33" i="14"/>
  <c r="AL2" i="26" l="1"/>
  <c r="T32" i="14"/>
  <c r="V33" i="14"/>
  <c r="W33" i="14"/>
  <c r="L33" i="14"/>
  <c r="I33" i="14"/>
  <c r="J33" i="14" s="1"/>
  <c r="K33" i="14"/>
  <c r="M32" i="14"/>
  <c r="AL3" i="26"/>
  <c r="U34" i="14"/>
  <c r="S34" i="14"/>
  <c r="H34" i="14"/>
  <c r="AM2" i="26" l="1"/>
  <c r="T33" i="14"/>
  <c r="V34" i="14"/>
  <c r="W34" i="14"/>
  <c r="L34" i="14"/>
  <c r="I34" i="14"/>
  <c r="J34" i="14" s="1"/>
  <c r="K34" i="14"/>
  <c r="M33" i="14"/>
  <c r="AM3" i="26"/>
  <c r="U35" i="14"/>
  <c r="S35" i="14"/>
  <c r="H35" i="14"/>
  <c r="AN2" i="26" l="1"/>
  <c r="AN3" i="26" s="1"/>
  <c r="T34" i="14"/>
  <c r="V35" i="14"/>
  <c r="W35" i="14"/>
  <c r="L35" i="14"/>
  <c r="I35" i="14"/>
  <c r="K35" i="14"/>
  <c r="M34" i="14"/>
  <c r="S36" i="14"/>
  <c r="U36" i="14"/>
  <c r="H36" i="14"/>
  <c r="AO2" i="26" l="1"/>
  <c r="AO3" i="26" s="1"/>
  <c r="T35" i="14"/>
  <c r="V36" i="14"/>
  <c r="W36" i="14"/>
  <c r="L36" i="14"/>
  <c r="J35" i="14"/>
  <c r="I36" i="14"/>
  <c r="J36" i="14" s="1"/>
  <c r="K36" i="14"/>
  <c r="M35" i="14"/>
  <c r="U37" i="14"/>
  <c r="S37" i="14"/>
  <c r="H37" i="14"/>
  <c r="AP2" i="26" l="1"/>
  <c r="AP3" i="26" s="1"/>
  <c r="T36" i="14"/>
  <c r="V37" i="14"/>
  <c r="W37" i="14"/>
  <c r="L37" i="14"/>
  <c r="I37" i="14"/>
  <c r="J37" i="14" s="1"/>
  <c r="K37" i="14"/>
  <c r="M36" i="14"/>
  <c r="H38" i="14"/>
  <c r="S38" i="14"/>
  <c r="U38" i="14"/>
  <c r="AQ2" i="26" l="1"/>
  <c r="AQ3" i="26" s="1"/>
  <c r="T37" i="14"/>
  <c r="V38" i="14"/>
  <c r="W38" i="14"/>
  <c r="L38" i="14"/>
  <c r="I38" i="14"/>
  <c r="J38" i="14" s="1"/>
  <c r="K38" i="14"/>
  <c r="M37" i="14"/>
  <c r="H39" i="14"/>
  <c r="U39" i="14"/>
  <c r="S39" i="14"/>
  <c r="AR2" i="26" l="1"/>
  <c r="AR3" i="26" s="1"/>
  <c r="T38" i="14"/>
  <c r="W39" i="14"/>
  <c r="V39" i="14"/>
  <c r="L39" i="14"/>
  <c r="I39" i="14"/>
  <c r="J39" i="14" s="1"/>
  <c r="K39" i="14"/>
  <c r="M38" i="14"/>
  <c r="S40" i="14"/>
  <c r="U40" i="14"/>
  <c r="H40" i="14"/>
  <c r="AS2" i="26" l="1"/>
  <c r="AS3" i="26" s="1"/>
  <c r="T39" i="14"/>
  <c r="W40" i="14"/>
  <c r="V40" i="14"/>
  <c r="L40" i="14"/>
  <c r="I40" i="14"/>
  <c r="J40" i="14" s="1"/>
  <c r="K40" i="14"/>
  <c r="M39" i="14"/>
  <c r="U41" i="14"/>
  <c r="S41" i="14"/>
  <c r="H41" i="14"/>
  <c r="AT2" i="26" l="1"/>
  <c r="AT3" i="26" s="1"/>
  <c r="T40" i="14"/>
  <c r="V41" i="14"/>
  <c r="W41" i="14"/>
  <c r="L41" i="14"/>
  <c r="I41" i="14"/>
  <c r="J41" i="14" s="1"/>
  <c r="K41" i="14"/>
  <c r="M40" i="14"/>
  <c r="H42" i="14"/>
  <c r="U42" i="14"/>
  <c r="S42" i="14"/>
  <c r="AU2" i="26" l="1"/>
  <c r="AU3" i="26" s="1"/>
  <c r="T41" i="14"/>
  <c r="V42" i="14"/>
  <c r="W42" i="14"/>
  <c r="L42" i="14"/>
  <c r="I42" i="14"/>
  <c r="J42" i="14" s="1"/>
  <c r="K42" i="14"/>
  <c r="M41" i="14"/>
  <c r="S43" i="14"/>
  <c r="U43" i="14"/>
  <c r="H43" i="14"/>
  <c r="AV2" i="26" l="1"/>
  <c r="AV3" i="26" s="1"/>
  <c r="T42" i="14"/>
  <c r="V43" i="14"/>
  <c r="W43" i="14"/>
  <c r="L43" i="14"/>
  <c r="I43" i="14"/>
  <c r="K43" i="14"/>
  <c r="M42" i="14"/>
  <c r="U44" i="14"/>
  <c r="S44" i="14"/>
  <c r="H44" i="14"/>
  <c r="AW2" i="26" l="1"/>
  <c r="AW3" i="26" s="1"/>
  <c r="T43" i="14"/>
  <c r="W44" i="14"/>
  <c r="V44" i="14"/>
  <c r="L44" i="14"/>
  <c r="J43" i="14"/>
  <c r="I44" i="14"/>
  <c r="J44" i="14" s="1"/>
  <c r="K44" i="14"/>
  <c r="M43" i="14"/>
  <c r="U45" i="14"/>
  <c r="S45" i="14"/>
  <c r="H45" i="14"/>
  <c r="AX2" i="26" l="1"/>
  <c r="AX3" i="26" s="1"/>
  <c r="T44" i="14"/>
  <c r="V45" i="14"/>
  <c r="W45" i="14"/>
  <c r="L45" i="14"/>
  <c r="I45" i="14"/>
  <c r="J45" i="14" s="1"/>
  <c r="K45" i="14"/>
  <c r="M44" i="14"/>
  <c r="U46" i="14"/>
  <c r="S46" i="14"/>
  <c r="H46" i="14"/>
  <c r="AY2" i="26" l="1"/>
  <c r="AY3" i="26" s="1"/>
  <c r="T45" i="14"/>
  <c r="W46" i="14"/>
  <c r="V46" i="14"/>
  <c r="L46" i="14"/>
  <c r="I46" i="14"/>
  <c r="J46" i="14" s="1"/>
  <c r="K46" i="14"/>
  <c r="M45" i="14"/>
  <c r="H47" i="14"/>
  <c r="U47" i="14"/>
  <c r="S47" i="14"/>
  <c r="AZ2" i="26" l="1"/>
  <c r="AZ3" i="26" s="1"/>
  <c r="T46" i="14"/>
  <c r="V47" i="14"/>
  <c r="W47" i="14"/>
  <c r="L47" i="14"/>
  <c r="I47" i="14"/>
  <c r="J47" i="14" s="1"/>
  <c r="K47" i="14"/>
  <c r="M46" i="14"/>
  <c r="S48" i="14"/>
  <c r="U48" i="14"/>
  <c r="H48" i="14"/>
  <c r="BA2" i="26" l="1"/>
  <c r="BA3" i="26" s="1"/>
  <c r="T47" i="14"/>
  <c r="W48" i="14"/>
  <c r="V48" i="14"/>
  <c r="L48" i="14"/>
  <c r="I48" i="14"/>
  <c r="J48" i="14" s="1"/>
  <c r="K48" i="14"/>
  <c r="M47" i="14"/>
  <c r="S49" i="14"/>
  <c r="H49" i="14"/>
  <c r="U49" i="14"/>
  <c r="BB2" i="26" l="1"/>
  <c r="BB3" i="26" s="1"/>
  <c r="T48" i="14"/>
  <c r="W49" i="14"/>
  <c r="V49" i="14"/>
  <c r="L49" i="14"/>
  <c r="I49" i="14"/>
  <c r="K49" i="14"/>
  <c r="M48" i="14"/>
  <c r="U50" i="14"/>
  <c r="H50" i="14"/>
  <c r="S50" i="14"/>
  <c r="BC2" i="26" l="1"/>
  <c r="BC3" i="26" s="1"/>
  <c r="L50" i="14"/>
  <c r="T49" i="14"/>
  <c r="V50" i="14"/>
  <c r="W50" i="14"/>
  <c r="J49" i="14"/>
  <c r="I50" i="14"/>
  <c r="J50" i="14" s="1"/>
  <c r="K50" i="14"/>
  <c r="M49" i="14"/>
  <c r="S51" i="14"/>
  <c r="H51" i="14"/>
  <c r="U51" i="14"/>
  <c r="BD2" i="26" l="1"/>
  <c r="BD3" i="26" s="1"/>
  <c r="T50" i="14"/>
  <c r="W51" i="14"/>
  <c r="V51" i="14"/>
  <c r="L51" i="14"/>
  <c r="I51" i="14"/>
  <c r="J51" i="14" s="1"/>
  <c r="K51" i="14"/>
  <c r="M50" i="14"/>
  <c r="H52" i="14"/>
  <c r="S52" i="14"/>
  <c r="U52" i="14"/>
  <c r="BE2" i="26" l="1"/>
  <c r="BE3" i="26" s="1"/>
  <c r="T51" i="14"/>
  <c r="V52" i="14"/>
  <c r="W52" i="14"/>
  <c r="L52" i="14"/>
  <c r="I52" i="14"/>
  <c r="J52" i="14" s="1"/>
  <c r="K52" i="14"/>
  <c r="M51" i="14"/>
  <c r="S53" i="14"/>
  <c r="U53" i="14"/>
  <c r="H53" i="14"/>
  <c r="BF2" i="26" l="1"/>
  <c r="BF3" i="26" s="1"/>
  <c r="T52" i="14"/>
  <c r="V53" i="14"/>
  <c r="W53" i="14"/>
  <c r="L53" i="14"/>
  <c r="I53" i="14"/>
  <c r="J53" i="14" s="1"/>
  <c r="K53" i="14"/>
  <c r="M52" i="14"/>
  <c r="H54" i="14"/>
  <c r="U54" i="14"/>
  <c r="S54" i="14"/>
  <c r="BG2" i="26" l="1"/>
  <c r="BG3" i="26" s="1"/>
  <c r="T53" i="14"/>
  <c r="W54" i="14"/>
  <c r="V54" i="14"/>
  <c r="L54" i="14"/>
  <c r="I54" i="14"/>
  <c r="J54" i="14" s="1"/>
  <c r="K54" i="14"/>
  <c r="M53" i="14"/>
  <c r="S55" i="14"/>
  <c r="U55" i="14"/>
  <c r="H55" i="14"/>
  <c r="BH2" i="26" l="1"/>
  <c r="BH3" i="26" s="1"/>
  <c r="T54" i="14"/>
  <c r="W55" i="14"/>
  <c r="V55" i="14"/>
  <c r="L55" i="14"/>
  <c r="I55" i="14"/>
  <c r="J55" i="14" s="1"/>
  <c r="K55" i="14"/>
  <c r="M54" i="14"/>
  <c r="H56" i="14"/>
  <c r="U56" i="14"/>
  <c r="S56" i="14"/>
  <c r="BI2" i="26" l="1"/>
  <c r="BI3" i="26" s="1"/>
  <c r="T55" i="14"/>
  <c r="V56" i="14"/>
  <c r="W56" i="14"/>
  <c r="L56" i="14"/>
  <c r="I56" i="14"/>
  <c r="J56" i="14" s="1"/>
  <c r="K56" i="14"/>
  <c r="M55" i="14"/>
  <c r="H57" i="14"/>
  <c r="S57" i="14"/>
  <c r="U57" i="14"/>
  <c r="BJ2" i="26" l="1"/>
  <c r="BJ3" i="26" s="1"/>
  <c r="T56" i="14"/>
  <c r="V57" i="14"/>
  <c r="W57" i="14"/>
  <c r="L57" i="14"/>
  <c r="I57" i="14"/>
  <c r="J57" i="14" s="1"/>
  <c r="K57" i="14"/>
  <c r="M56" i="14"/>
  <c r="S58" i="14"/>
  <c r="U58" i="14"/>
  <c r="H58" i="14"/>
  <c r="BK2" i="26" l="1"/>
  <c r="BK3" i="26" s="1"/>
  <c r="T57" i="14"/>
  <c r="W58" i="14"/>
  <c r="V58" i="14"/>
  <c r="L58" i="14"/>
  <c r="I58" i="14"/>
  <c r="J58" i="14" s="1"/>
  <c r="K58" i="14"/>
  <c r="M57" i="14"/>
  <c r="S59" i="14"/>
  <c r="U59" i="14"/>
  <c r="H59" i="14"/>
  <c r="BL2" i="26" l="1"/>
  <c r="BL3" i="26" s="1"/>
  <c r="T58" i="14"/>
  <c r="W59" i="14"/>
  <c r="V59" i="14"/>
  <c r="L59" i="14"/>
  <c r="I59" i="14"/>
  <c r="J59" i="14" s="1"/>
  <c r="K59" i="14"/>
  <c r="M58" i="14"/>
  <c r="U60" i="14"/>
  <c r="S60" i="14"/>
  <c r="H60" i="14"/>
  <c r="BM2" i="26" l="1"/>
  <c r="BM3" i="26" s="1"/>
  <c r="T59" i="14"/>
  <c r="W60" i="14"/>
  <c r="V60" i="14"/>
  <c r="L60" i="14"/>
  <c r="I60" i="14"/>
  <c r="J60" i="14" s="1"/>
  <c r="K60" i="14"/>
  <c r="M59" i="14"/>
  <c r="H61" i="14"/>
  <c r="U61" i="14"/>
  <c r="S61" i="14"/>
  <c r="BN2" i="26" l="1"/>
  <c r="BN3" i="26" s="1"/>
  <c r="T60" i="14"/>
  <c r="W61" i="14"/>
  <c r="V61" i="14"/>
  <c r="L61" i="14"/>
  <c r="I61" i="14"/>
  <c r="J61" i="14" s="1"/>
  <c r="K61" i="14"/>
  <c r="M60" i="14"/>
  <c r="H62" i="14"/>
  <c r="U62" i="14"/>
  <c r="S62" i="14"/>
  <c r="BO2" i="26" l="1"/>
  <c r="BO3" i="26" s="1"/>
  <c r="T61" i="14"/>
  <c r="V62" i="14"/>
  <c r="W62" i="14"/>
  <c r="L62" i="14"/>
  <c r="I62" i="14"/>
  <c r="J62" i="14" s="1"/>
  <c r="K62" i="14"/>
  <c r="M61" i="14"/>
  <c r="S63" i="14"/>
  <c r="U63" i="14"/>
  <c r="H63" i="14"/>
  <c r="BP2" i="26" l="1"/>
  <c r="BP3" i="26" s="1"/>
  <c r="T62" i="14"/>
  <c r="V63" i="14"/>
  <c r="W63" i="14"/>
  <c r="L63" i="14"/>
  <c r="I63" i="14"/>
  <c r="J63" i="14" s="1"/>
  <c r="K63" i="14"/>
  <c r="M62" i="14"/>
  <c r="U64" i="14"/>
  <c r="S64" i="14"/>
  <c r="H64" i="14"/>
  <c r="BQ2" i="26" l="1"/>
  <c r="BQ3" i="26" s="1"/>
  <c r="T63" i="14"/>
  <c r="V64" i="14"/>
  <c r="W64" i="14"/>
  <c r="L64" i="14"/>
  <c r="I64" i="14"/>
  <c r="J64" i="14" s="1"/>
  <c r="K64" i="14"/>
  <c r="M63" i="14"/>
  <c r="S65" i="14"/>
  <c r="H65" i="14"/>
  <c r="U65" i="14"/>
  <c r="BR2" i="26" l="1"/>
  <c r="T64" i="14"/>
  <c r="W65" i="14"/>
  <c r="V65" i="14"/>
  <c r="L65" i="14"/>
  <c r="I65" i="14"/>
  <c r="J65" i="14" s="1"/>
  <c r="K65" i="14"/>
  <c r="M64" i="14"/>
  <c r="BR3" i="26"/>
  <c r="U66" i="14"/>
  <c r="H66" i="14"/>
  <c r="S66" i="14"/>
  <c r="BS2" i="26" l="1"/>
  <c r="T65" i="14"/>
  <c r="W66" i="14"/>
  <c r="V66" i="14"/>
  <c r="L66" i="14"/>
  <c r="I66" i="14"/>
  <c r="J66" i="14" s="1"/>
  <c r="K66" i="14"/>
  <c r="M65" i="14"/>
  <c r="BS3" i="26"/>
  <c r="U67" i="14"/>
  <c r="H67" i="14"/>
  <c r="S67" i="14"/>
  <c r="BT2" i="26" l="1"/>
  <c r="T66" i="14"/>
  <c r="V67" i="14"/>
  <c r="W67" i="14"/>
  <c r="L67" i="14"/>
  <c r="I67" i="14"/>
  <c r="J67" i="14" s="1"/>
  <c r="K67" i="14"/>
  <c r="M66" i="14"/>
  <c r="BT3" i="26"/>
  <c r="S68" i="14"/>
  <c r="U68" i="14"/>
  <c r="H68" i="14"/>
  <c r="BU2" i="26" l="1"/>
  <c r="T67" i="14"/>
  <c r="V68" i="14"/>
  <c r="W68" i="14"/>
  <c r="L68" i="14"/>
  <c r="I68" i="14"/>
  <c r="J68" i="14" s="1"/>
  <c r="K68" i="14"/>
  <c r="M67" i="14"/>
  <c r="BU3" i="26"/>
  <c r="U69" i="14"/>
  <c r="H69" i="14"/>
  <c r="S69" i="14"/>
  <c r="BV2" i="26" l="1"/>
  <c r="T68" i="14"/>
  <c r="W69" i="14"/>
  <c r="V69" i="14"/>
  <c r="L69" i="14"/>
  <c r="I69" i="14"/>
  <c r="J69" i="14" s="1"/>
  <c r="K69" i="14"/>
  <c r="M68" i="14"/>
  <c r="BV3" i="26"/>
  <c r="H70" i="14"/>
  <c r="U70" i="14"/>
  <c r="S70" i="14"/>
  <c r="BW2" i="26" l="1"/>
  <c r="T69" i="14"/>
  <c r="V70" i="14"/>
  <c r="W70" i="14"/>
  <c r="L70" i="14"/>
  <c r="I70" i="14"/>
  <c r="J70" i="14" s="1"/>
  <c r="K70" i="14"/>
  <c r="M69" i="14"/>
  <c r="BW3" i="26"/>
  <c r="H71" i="14"/>
  <c r="U71" i="14"/>
  <c r="S71" i="14"/>
  <c r="BX2" i="26" l="1"/>
  <c r="T70" i="14"/>
  <c r="V71" i="14"/>
  <c r="W71" i="14"/>
  <c r="L71" i="14"/>
  <c r="I71" i="14"/>
  <c r="J71" i="14" s="1"/>
  <c r="K71" i="14"/>
  <c r="M70" i="14"/>
  <c r="BX3" i="26"/>
  <c r="S72" i="14"/>
  <c r="U72" i="14"/>
  <c r="H72" i="14"/>
  <c r="BY2" i="26" l="1"/>
  <c r="T71" i="14"/>
  <c r="V72" i="14"/>
  <c r="W72" i="14"/>
  <c r="L72" i="14"/>
  <c r="I72" i="14"/>
  <c r="J72" i="14" s="1"/>
  <c r="K72" i="14"/>
  <c r="M71" i="14"/>
  <c r="BY3" i="26"/>
  <c r="H73" i="14"/>
  <c r="U73" i="14"/>
  <c r="S73" i="14"/>
  <c r="CA2" i="26" l="1"/>
  <c r="BZ2" i="26"/>
  <c r="T72" i="14"/>
  <c r="W73" i="14"/>
  <c r="V73" i="14"/>
  <c r="L73" i="14"/>
  <c r="I73" i="14"/>
  <c r="J73" i="14" s="1"/>
  <c r="K73" i="14"/>
  <c r="M72" i="14"/>
  <c r="BZ3" i="26"/>
  <c r="S74" i="14"/>
  <c r="T73" i="14" l="1"/>
  <c r="L74" i="14"/>
  <c r="I74" i="14"/>
  <c r="K74" i="14"/>
  <c r="M73" i="14"/>
  <c r="S75" i="14"/>
  <c r="U74" i="14"/>
  <c r="H74" i="14"/>
  <c r="J74" i="14" l="1"/>
  <c r="W74" i="14"/>
  <c r="V74" i="14"/>
  <c r="L75" i="14"/>
  <c r="I75" i="14"/>
  <c r="K75" i="14"/>
  <c r="M74" i="14"/>
  <c r="U75" i="14"/>
  <c r="H75" i="14"/>
  <c r="S76" i="14"/>
  <c r="J75" i="14" l="1"/>
  <c r="T74" i="14"/>
  <c r="V75" i="14"/>
  <c r="W75" i="14"/>
  <c r="L76" i="14"/>
  <c r="I76" i="14"/>
  <c r="K76" i="14"/>
  <c r="M75" i="14"/>
  <c r="H77" i="14"/>
  <c r="H76" i="14"/>
  <c r="U76" i="14"/>
  <c r="J76" i="14" l="1"/>
  <c r="V76" i="14"/>
  <c r="W76" i="14"/>
  <c r="T75" i="14"/>
  <c r="L77" i="14"/>
  <c r="I77" i="14"/>
  <c r="J77" i="14" s="1"/>
  <c r="K77" i="14"/>
  <c r="M76" i="14"/>
  <c r="H78" i="14"/>
  <c r="S77" i="14"/>
  <c r="U77" i="14"/>
  <c r="V77" i="14" l="1"/>
  <c r="W77" i="14"/>
  <c r="T76" i="14"/>
  <c r="L78" i="14"/>
  <c r="I78" i="14"/>
  <c r="K78" i="14"/>
  <c r="M77" i="14"/>
  <c r="S78" i="14"/>
  <c r="U78" i="14"/>
  <c r="S79" i="14"/>
  <c r="V78" i="14" l="1"/>
  <c r="W78" i="14"/>
  <c r="T77" i="14"/>
  <c r="L79" i="14"/>
  <c r="J78" i="14"/>
  <c r="I79" i="14"/>
  <c r="K79" i="14"/>
  <c r="M78" i="14"/>
  <c r="H79" i="14"/>
  <c r="H80" i="14"/>
  <c r="U79" i="14"/>
  <c r="J79" i="14" l="1"/>
  <c r="W79" i="14"/>
  <c r="V79" i="14"/>
  <c r="T78" i="14"/>
  <c r="L80" i="14"/>
  <c r="I80" i="14"/>
  <c r="K80" i="14"/>
  <c r="M79" i="14"/>
  <c r="S80" i="14"/>
  <c r="U80" i="14"/>
  <c r="S81" i="14"/>
  <c r="T79" i="14" l="1"/>
  <c r="W80" i="14"/>
  <c r="V80" i="14"/>
  <c r="L81" i="14"/>
  <c r="J80" i="14"/>
  <c r="I81" i="14"/>
  <c r="K81" i="14"/>
  <c r="M80" i="14"/>
  <c r="H82" i="14"/>
  <c r="U81" i="14"/>
  <c r="H81" i="14"/>
  <c r="J81" i="14" l="1"/>
  <c r="T80" i="14"/>
  <c r="W81" i="14"/>
  <c r="V81" i="14"/>
  <c r="L82" i="14"/>
  <c r="I82" i="14"/>
  <c r="J82" i="14" s="1"/>
  <c r="K82" i="14"/>
  <c r="M81" i="14"/>
  <c r="S82" i="14"/>
  <c r="U82" i="14"/>
  <c r="H83" i="14"/>
  <c r="T81" i="14" l="1"/>
  <c r="W82" i="14"/>
  <c r="V82" i="14"/>
  <c r="L83" i="14"/>
  <c r="I83" i="14"/>
  <c r="J83" i="14" s="1"/>
  <c r="K83" i="14"/>
  <c r="M82" i="14"/>
  <c r="U83" i="14"/>
  <c r="S83" i="14"/>
  <c r="S84" i="14"/>
  <c r="T82" i="14" l="1"/>
  <c r="W83" i="14"/>
  <c r="V83" i="14"/>
  <c r="L84" i="14"/>
  <c r="I84" i="14"/>
  <c r="K84" i="14"/>
  <c r="M83" i="14"/>
  <c r="H84" i="14"/>
  <c r="H85" i="14"/>
  <c r="U84" i="14"/>
  <c r="J84" i="14" l="1"/>
  <c r="T83" i="14"/>
  <c r="V84" i="14"/>
  <c r="W84" i="14"/>
  <c r="L85" i="14"/>
  <c r="I85" i="14"/>
  <c r="J85" i="14" s="1"/>
  <c r="K85" i="14"/>
  <c r="M84" i="14"/>
  <c r="U85" i="14"/>
  <c r="S85" i="14"/>
  <c r="H86" i="14"/>
  <c r="T84" i="14" l="1"/>
  <c r="V85" i="14"/>
  <c r="W85" i="14"/>
  <c r="L86" i="14"/>
  <c r="I86" i="14"/>
  <c r="J86" i="14" s="1"/>
  <c r="K86" i="14"/>
  <c r="M85" i="14"/>
  <c r="S86" i="14"/>
  <c r="S87" i="14"/>
  <c r="U86" i="14"/>
  <c r="W86" i="14" l="1"/>
  <c r="V86" i="14"/>
  <c r="T85" i="14"/>
  <c r="L87" i="14"/>
  <c r="I87" i="14"/>
  <c r="K87" i="14"/>
  <c r="M86" i="14"/>
  <c r="H87" i="14"/>
  <c r="S88" i="14"/>
  <c r="U87" i="14"/>
  <c r="J87" i="14" l="1"/>
  <c r="T86" i="14"/>
  <c r="W87" i="14"/>
  <c r="V87" i="14"/>
  <c r="L88" i="14"/>
  <c r="I88" i="14"/>
  <c r="K88" i="14"/>
  <c r="M87" i="14"/>
  <c r="S89" i="14"/>
  <c r="H88" i="14"/>
  <c r="U88" i="14"/>
  <c r="J88" i="14" l="1"/>
  <c r="T87" i="14"/>
  <c r="W88" i="14"/>
  <c r="V88" i="14"/>
  <c r="I89" i="14"/>
  <c r="L89" i="14"/>
  <c r="K89" i="14"/>
  <c r="M88" i="14"/>
  <c r="U89" i="14"/>
  <c r="H90" i="14"/>
  <c r="H89" i="14"/>
  <c r="J89" i="14" l="1"/>
  <c r="T88" i="14"/>
  <c r="W89" i="14"/>
  <c r="V89" i="14"/>
  <c r="L90" i="14"/>
  <c r="I90" i="14"/>
  <c r="J90" i="14" s="1"/>
  <c r="K90" i="14"/>
  <c r="M89" i="14"/>
  <c r="U90" i="14"/>
  <c r="S90" i="14"/>
  <c r="S91" i="14"/>
  <c r="T89" i="14" l="1"/>
  <c r="W90" i="14"/>
  <c r="V90" i="14"/>
  <c r="I91" i="14"/>
  <c r="L91" i="14"/>
  <c r="K91" i="14"/>
  <c r="M90" i="14"/>
  <c r="U91" i="14"/>
  <c r="H92" i="14"/>
  <c r="H91" i="14"/>
  <c r="J91" i="14" l="1"/>
  <c r="T90" i="14"/>
  <c r="W91" i="14"/>
  <c r="V91" i="14"/>
  <c r="L92" i="14"/>
  <c r="I92" i="14"/>
  <c r="J92" i="14" s="1"/>
  <c r="K92" i="14"/>
  <c r="M91" i="14"/>
  <c r="S92" i="14"/>
  <c r="U92" i="14"/>
  <c r="H93" i="14"/>
  <c r="T91" i="14" l="1"/>
  <c r="W92" i="14"/>
  <c r="V92" i="14"/>
  <c r="I93" i="14"/>
  <c r="J93" i="14" s="1"/>
  <c r="L93" i="14"/>
  <c r="K93" i="14"/>
  <c r="M92" i="14"/>
  <c r="S93" i="14"/>
  <c r="S94" i="14"/>
  <c r="U93" i="14"/>
  <c r="T92" i="14" l="1"/>
  <c r="V93" i="14"/>
  <c r="W93" i="14"/>
  <c r="L94" i="14"/>
  <c r="I94" i="14"/>
  <c r="K94" i="14"/>
  <c r="M93" i="14"/>
  <c r="H94" i="14"/>
  <c r="S95" i="14"/>
  <c r="U94" i="14"/>
  <c r="J94" i="14" l="1"/>
  <c r="W94" i="14"/>
  <c r="V94" i="14"/>
  <c r="T93" i="14"/>
  <c r="I95" i="14"/>
  <c r="L95" i="14"/>
  <c r="K95" i="14"/>
  <c r="M94" i="14"/>
  <c r="H96" i="14"/>
  <c r="U95" i="14"/>
  <c r="H95" i="14"/>
  <c r="J95" i="14" l="1"/>
  <c r="T94" i="14"/>
  <c r="W95" i="14"/>
  <c r="V95" i="14"/>
  <c r="L96" i="14"/>
  <c r="I96" i="14"/>
  <c r="J96" i="14" s="1"/>
  <c r="K96" i="14"/>
  <c r="M95" i="14"/>
  <c r="S97" i="14"/>
  <c r="U96" i="14"/>
  <c r="S96" i="14"/>
  <c r="T95" i="14" l="1"/>
  <c r="W96" i="14"/>
  <c r="V96" i="14"/>
  <c r="I97" i="14"/>
  <c r="L97" i="14"/>
  <c r="K97" i="14"/>
  <c r="M96" i="14"/>
  <c r="S98" i="14"/>
  <c r="H97" i="14"/>
  <c r="U97" i="14"/>
  <c r="J97" i="14" l="1"/>
  <c r="T96" i="14"/>
  <c r="W97" i="14"/>
  <c r="V97" i="14"/>
  <c r="L98" i="14"/>
  <c r="I98" i="14"/>
  <c r="K98" i="14"/>
  <c r="M97" i="14"/>
  <c r="H98" i="14"/>
  <c r="U98" i="14"/>
  <c r="J98" i="14" l="1"/>
  <c r="T97" i="14"/>
  <c r="W98" i="14"/>
  <c r="V98" i="14"/>
  <c r="I99" i="14"/>
  <c r="K99" i="14"/>
  <c r="L99" i="14"/>
  <c r="M98" i="14"/>
  <c r="U99" i="14"/>
  <c r="S99" i="14"/>
  <c r="H99" i="14"/>
  <c r="M99" i="14" l="1"/>
  <c r="J99" i="14"/>
  <c r="W99" i="14"/>
  <c r="V99" i="14"/>
  <c r="T98" i="14"/>
  <c r="K100" i="14"/>
  <c r="L100" i="14"/>
  <c r="I100" i="14"/>
  <c r="U100" i="14"/>
  <c r="H100" i="14"/>
  <c r="S100" i="14"/>
  <c r="T99" i="14" l="1"/>
  <c r="M100" i="14"/>
  <c r="V100" i="14"/>
  <c r="W100" i="14"/>
  <c r="J100" i="14"/>
  <c r="I101" i="14"/>
  <c r="K101" i="14"/>
  <c r="L101" i="14"/>
  <c r="S101" i="14"/>
  <c r="U101" i="14"/>
  <c r="H101" i="14"/>
  <c r="T100" i="14" l="1"/>
  <c r="M101" i="14"/>
  <c r="W101" i="14"/>
  <c r="V101" i="14"/>
  <c r="J101" i="14"/>
  <c r="L102" i="14"/>
  <c r="I102" i="14"/>
  <c r="K102" i="14"/>
  <c r="U102" i="14"/>
  <c r="S102" i="14"/>
  <c r="H102" i="14"/>
  <c r="T101" i="14" l="1"/>
  <c r="M102" i="14"/>
  <c r="W102" i="14"/>
  <c r="V102" i="14"/>
  <c r="J102" i="14"/>
  <c r="I103" i="14"/>
  <c r="K103" i="14"/>
  <c r="L103" i="14"/>
  <c r="H103" i="14"/>
  <c r="U103" i="14"/>
  <c r="S103" i="14"/>
  <c r="T102" i="14" l="1"/>
  <c r="M103" i="14"/>
  <c r="W103" i="14"/>
  <c r="V103" i="14"/>
  <c r="J103" i="14"/>
  <c r="L104" i="14"/>
  <c r="I104" i="14"/>
  <c r="K104" i="14"/>
  <c r="H104" i="14"/>
  <c r="S104" i="14"/>
  <c r="U104" i="14"/>
  <c r="T103" i="14" l="1"/>
  <c r="M104" i="14"/>
  <c r="J104" i="14"/>
  <c r="W104" i="14"/>
  <c r="V104" i="14"/>
  <c r="I105" i="14"/>
  <c r="K105" i="14"/>
  <c r="L105" i="14"/>
  <c r="S105" i="14"/>
  <c r="H105" i="14"/>
  <c r="U105" i="14"/>
  <c r="T104" i="14" l="1"/>
  <c r="M105" i="14"/>
  <c r="V105" i="14"/>
  <c r="W105" i="14"/>
  <c r="J105" i="14"/>
  <c r="I106" i="14"/>
  <c r="L106" i="14"/>
  <c r="K106" i="14"/>
  <c r="U106" i="14"/>
  <c r="H106" i="14"/>
  <c r="S106" i="14"/>
  <c r="T105" i="14" l="1"/>
  <c r="M106" i="14"/>
  <c r="W106" i="14"/>
  <c r="V106" i="14"/>
  <c r="J106" i="14"/>
  <c r="K107" i="14"/>
  <c r="I107" i="14"/>
  <c r="L107" i="14"/>
  <c r="U107" i="14"/>
  <c r="H107" i="14"/>
  <c r="S107" i="14"/>
  <c r="T106" i="14" l="1"/>
  <c r="M107" i="14"/>
  <c r="W107" i="14"/>
  <c r="V107" i="14"/>
  <c r="J107" i="14"/>
  <c r="I108" i="14"/>
  <c r="K108" i="14"/>
  <c r="L108" i="14"/>
  <c r="U108" i="14"/>
  <c r="H108" i="14"/>
  <c r="S108" i="14"/>
  <c r="T107" i="14" l="1"/>
  <c r="M108" i="14"/>
  <c r="J108" i="14"/>
  <c r="V108" i="14"/>
  <c r="W108" i="14"/>
  <c r="L109" i="14"/>
  <c r="I109" i="14"/>
  <c r="K109" i="14"/>
  <c r="S109" i="14"/>
  <c r="H109" i="14"/>
  <c r="U109" i="14"/>
  <c r="M109" i="14" l="1"/>
  <c r="T108" i="14"/>
  <c r="W109" i="14"/>
  <c r="V109" i="14"/>
  <c r="J109" i="14"/>
  <c r="I110" i="14"/>
  <c r="K110" i="14"/>
  <c r="L110" i="14"/>
  <c r="U110" i="14"/>
  <c r="H110" i="14"/>
  <c r="S110" i="14"/>
  <c r="T109" i="14" l="1"/>
  <c r="M110" i="14"/>
  <c r="W110" i="14"/>
  <c r="V110" i="14"/>
  <c r="J110" i="14"/>
  <c r="I111" i="14"/>
  <c r="K111" i="14"/>
  <c r="L111" i="14"/>
  <c r="H111" i="14"/>
  <c r="U111" i="14"/>
  <c r="S111" i="14"/>
  <c r="T110" i="14" l="1"/>
  <c r="M111" i="14"/>
  <c r="V111" i="14"/>
  <c r="W111" i="14"/>
  <c r="J111" i="14"/>
  <c r="I112" i="14"/>
  <c r="K112" i="14"/>
  <c r="L112" i="14"/>
  <c r="H112" i="14"/>
  <c r="U112" i="14"/>
  <c r="S112" i="14"/>
  <c r="T111" i="14" l="1"/>
  <c r="M112" i="14"/>
  <c r="V112" i="14"/>
  <c r="W112" i="14"/>
  <c r="J112" i="14"/>
  <c r="L113" i="14"/>
  <c r="O109" i="14" s="1"/>
  <c r="I113" i="14"/>
  <c r="K113" i="14"/>
  <c r="N107" i="14" s="1"/>
  <c r="U113" i="14"/>
  <c r="S113" i="14"/>
  <c r="H113" i="14"/>
  <c r="O111" i="14" l="1"/>
  <c r="O113" i="14"/>
  <c r="O4" i="14"/>
  <c r="O5" i="14"/>
  <c r="O3" i="14"/>
  <c r="O7" i="14"/>
  <c r="O6" i="14"/>
  <c r="O9" i="14"/>
  <c r="O8" i="14"/>
  <c r="O10" i="14"/>
  <c r="O11" i="14"/>
  <c r="O12" i="14"/>
  <c r="O14" i="14"/>
  <c r="O13" i="14"/>
  <c r="O15" i="14"/>
  <c r="O16" i="14"/>
  <c r="O17" i="14"/>
  <c r="O18" i="14"/>
  <c r="O21" i="14"/>
  <c r="O20" i="14"/>
  <c r="O19" i="14"/>
  <c r="O24" i="14"/>
  <c r="O23" i="14"/>
  <c r="O22" i="14"/>
  <c r="O25" i="14"/>
  <c r="O26" i="14"/>
  <c r="O30" i="14"/>
  <c r="O27" i="14"/>
  <c r="O31" i="14"/>
  <c r="O28" i="14"/>
  <c r="O29" i="14"/>
  <c r="O32" i="14"/>
  <c r="O34" i="14"/>
  <c r="O33" i="14"/>
  <c r="O35" i="14"/>
  <c r="O38" i="14"/>
  <c r="O37" i="14"/>
  <c r="O36" i="14"/>
  <c r="O39" i="14"/>
  <c r="O40" i="14"/>
  <c r="O43" i="14"/>
  <c r="O41" i="14"/>
  <c r="O45" i="14"/>
  <c r="O42" i="14"/>
  <c r="O46" i="14"/>
  <c r="O44" i="14"/>
  <c r="O47" i="14"/>
  <c r="O49" i="14"/>
  <c r="O48" i="14"/>
  <c r="O50" i="14"/>
  <c r="O51" i="14"/>
  <c r="O53" i="14"/>
  <c r="O52" i="14"/>
  <c r="O55" i="14"/>
  <c r="O54" i="14"/>
  <c r="O57" i="14"/>
  <c r="O56" i="14"/>
  <c r="O59" i="14"/>
  <c r="O58" i="14"/>
  <c r="O61" i="14"/>
  <c r="O60" i="14"/>
  <c r="O63" i="14"/>
  <c r="O62" i="14"/>
  <c r="O65" i="14"/>
  <c r="O64" i="14"/>
  <c r="O67" i="14"/>
  <c r="O66" i="14"/>
  <c r="O69" i="14"/>
  <c r="O68" i="14"/>
  <c r="O71" i="14"/>
  <c r="O70" i="14"/>
  <c r="O72" i="14"/>
  <c r="O73" i="14"/>
  <c r="O75" i="14"/>
  <c r="O74" i="14"/>
  <c r="O77" i="14"/>
  <c r="O76" i="14"/>
  <c r="O79" i="14"/>
  <c r="O78" i="14"/>
  <c r="O81" i="14"/>
  <c r="O80" i="14"/>
  <c r="O82" i="14"/>
  <c r="O83" i="14"/>
  <c r="O85" i="14"/>
  <c r="O84" i="14"/>
  <c r="O87" i="14"/>
  <c r="O86" i="14"/>
  <c r="O88" i="14"/>
  <c r="O89" i="14"/>
  <c r="O90" i="14"/>
  <c r="O91" i="14"/>
  <c r="O92" i="14"/>
  <c r="O93" i="14"/>
  <c r="O95" i="14"/>
  <c r="O94" i="14"/>
  <c r="O96" i="14"/>
  <c r="O97" i="14"/>
  <c r="O98" i="14"/>
  <c r="O99" i="14"/>
  <c r="O100" i="14"/>
  <c r="O101" i="14"/>
  <c r="O102" i="14"/>
  <c r="O103" i="14"/>
  <c r="O104" i="14"/>
  <c r="O105" i="14"/>
  <c r="O106" i="14"/>
  <c r="O108" i="14"/>
  <c r="O107" i="14"/>
  <c r="P107" i="14" s="1"/>
  <c r="O110" i="14"/>
  <c r="O112" i="14"/>
  <c r="N106" i="14"/>
  <c r="N113" i="14"/>
  <c r="P113" i="14" s="1"/>
  <c r="N4" i="14"/>
  <c r="N5" i="14"/>
  <c r="P5" i="14" s="1"/>
  <c r="N8" i="14"/>
  <c r="P8" i="14" s="1"/>
  <c r="N7" i="14"/>
  <c r="N6" i="14"/>
  <c r="N10" i="14"/>
  <c r="N9" i="14"/>
  <c r="N11" i="14"/>
  <c r="P11" i="14" s="1"/>
  <c r="N13" i="14"/>
  <c r="N14" i="14"/>
  <c r="N12" i="14"/>
  <c r="P12" i="14" s="1"/>
  <c r="N16" i="14"/>
  <c r="N17" i="14"/>
  <c r="P17" i="14" s="1"/>
  <c r="N15" i="14"/>
  <c r="N18" i="14"/>
  <c r="N20" i="14"/>
  <c r="P20" i="14" s="1"/>
  <c r="N19" i="14"/>
  <c r="N22" i="14"/>
  <c r="N21" i="14"/>
  <c r="P21" i="14" s="1"/>
  <c r="N23" i="14"/>
  <c r="N24" i="14"/>
  <c r="N26" i="14"/>
  <c r="N25" i="14"/>
  <c r="P25" i="14" s="1"/>
  <c r="N27" i="14"/>
  <c r="P27" i="14" s="1"/>
  <c r="N29" i="14"/>
  <c r="N28" i="14"/>
  <c r="N30" i="14"/>
  <c r="P30" i="14" s="1"/>
  <c r="N31" i="14"/>
  <c r="N32" i="14"/>
  <c r="N34" i="14"/>
  <c r="P34" i="14" s="1"/>
  <c r="N33" i="14"/>
  <c r="N35" i="14"/>
  <c r="P35" i="14" s="1"/>
  <c r="N36" i="14"/>
  <c r="N37" i="14"/>
  <c r="N38" i="14"/>
  <c r="P38" i="14" s="1"/>
  <c r="N39" i="14"/>
  <c r="N40" i="14"/>
  <c r="N42" i="14"/>
  <c r="P42" i="14" s="1"/>
  <c r="N41" i="14"/>
  <c r="N43" i="14"/>
  <c r="P43" i="14" s="1"/>
  <c r="N45" i="14"/>
  <c r="N44" i="14"/>
  <c r="N46" i="14"/>
  <c r="N47" i="14"/>
  <c r="N48" i="14"/>
  <c r="P48" i="14" s="1"/>
  <c r="N51" i="14"/>
  <c r="N50" i="14"/>
  <c r="N49" i="14"/>
  <c r="P49" i="14" s="1"/>
  <c r="N52" i="14"/>
  <c r="N54" i="14"/>
  <c r="N53" i="14"/>
  <c r="P53" i="14" s="1"/>
  <c r="N56" i="14"/>
  <c r="P56" i="14" s="1"/>
  <c r="N55" i="14"/>
  <c r="N58" i="14"/>
  <c r="N59" i="14"/>
  <c r="N57" i="14"/>
  <c r="P57" i="14" s="1"/>
  <c r="N61" i="14"/>
  <c r="P61" i="14" s="1"/>
  <c r="N60" i="14"/>
  <c r="N62" i="14"/>
  <c r="N63" i="14"/>
  <c r="N64" i="14"/>
  <c r="N67" i="14"/>
  <c r="N65" i="14"/>
  <c r="N66" i="14"/>
  <c r="P66" i="14" s="1"/>
  <c r="N70" i="14"/>
  <c r="N68" i="14"/>
  <c r="N69" i="14"/>
  <c r="P69" i="14" s="1"/>
  <c r="N71" i="14"/>
  <c r="N73" i="14"/>
  <c r="N74" i="14"/>
  <c r="N72" i="14"/>
  <c r="N76" i="14"/>
  <c r="N75" i="14"/>
  <c r="N77" i="14"/>
  <c r="P77" i="14" s="1"/>
  <c r="N79" i="14"/>
  <c r="N78" i="14"/>
  <c r="N80" i="14"/>
  <c r="N82" i="14"/>
  <c r="N81" i="14"/>
  <c r="N83" i="14"/>
  <c r="P83" i="14" s="1"/>
  <c r="N84" i="14"/>
  <c r="N85" i="14"/>
  <c r="P85" i="14" s="1"/>
  <c r="N87" i="14"/>
  <c r="N86" i="14"/>
  <c r="N88" i="14"/>
  <c r="N89" i="14"/>
  <c r="N90" i="14"/>
  <c r="N94" i="14"/>
  <c r="N91" i="14"/>
  <c r="N93" i="14"/>
  <c r="N92" i="14"/>
  <c r="P92" i="14" s="1"/>
  <c r="N96" i="14"/>
  <c r="N95" i="14"/>
  <c r="N98" i="14"/>
  <c r="N97" i="14"/>
  <c r="N100" i="14"/>
  <c r="P100" i="14" s="1"/>
  <c r="N99" i="14"/>
  <c r="N101" i="14"/>
  <c r="N103" i="14"/>
  <c r="N102" i="14"/>
  <c r="N104" i="14"/>
  <c r="N105" i="14"/>
  <c r="N108" i="14"/>
  <c r="N109" i="14"/>
  <c r="P109" i="14" s="1"/>
  <c r="N110" i="14"/>
  <c r="N112" i="14"/>
  <c r="N111" i="14"/>
  <c r="P111" i="14" s="1"/>
  <c r="N3" i="14"/>
  <c r="M113" i="14"/>
  <c r="T112" i="14"/>
  <c r="J113" i="14"/>
  <c r="W113" i="14"/>
  <c r="V113" i="14"/>
  <c r="P105" i="14" l="1"/>
  <c r="P89" i="14"/>
  <c r="P80" i="14"/>
  <c r="P73" i="14"/>
  <c r="P64" i="14"/>
  <c r="P97" i="14"/>
  <c r="P76" i="14"/>
  <c r="P58" i="14"/>
  <c r="P51" i="14"/>
  <c r="P45" i="14"/>
  <c r="P4" i="14"/>
  <c r="P108" i="14"/>
  <c r="P74" i="14"/>
  <c r="P99" i="14"/>
  <c r="P91" i="14"/>
  <c r="P90" i="14"/>
  <c r="P59" i="14"/>
  <c r="P50" i="14"/>
  <c r="P41" i="14"/>
  <c r="P33" i="14"/>
  <c r="P18" i="14"/>
  <c r="P98" i="14"/>
  <c r="P82" i="14"/>
  <c r="P67" i="14"/>
  <c r="P26" i="14"/>
  <c r="P10" i="14"/>
  <c r="P75" i="14"/>
  <c r="P3" i="14"/>
  <c r="P31" i="14"/>
  <c r="P46" i="14"/>
  <c r="P101" i="14"/>
  <c r="P93" i="14"/>
  <c r="P68" i="14"/>
  <c r="P60" i="14"/>
  <c r="P37" i="14"/>
  <c r="P14" i="14"/>
  <c r="P110" i="14"/>
  <c r="P84" i="14"/>
  <c r="P52" i="14"/>
  <c r="P19" i="14"/>
  <c r="P94" i="14"/>
  <c r="P106" i="14"/>
  <c r="P95" i="14"/>
  <c r="P55" i="14"/>
  <c r="P24" i="14"/>
  <c r="P102" i="14"/>
  <c r="P86" i="14"/>
  <c r="P78" i="14"/>
  <c r="P71" i="14"/>
  <c r="P63" i="14"/>
  <c r="P47" i="14"/>
  <c r="P39" i="14"/>
  <c r="P23" i="14"/>
  <c r="P7" i="14"/>
  <c r="P103" i="14"/>
  <c r="P87" i="14"/>
  <c r="P79" i="14"/>
  <c r="P62" i="14"/>
  <c r="P112" i="14"/>
  <c r="P54" i="14"/>
  <c r="P44" i="14"/>
  <c r="P28" i="14"/>
  <c r="P70" i="14"/>
  <c r="P36" i="14"/>
  <c r="P29" i="14"/>
  <c r="P13" i="14"/>
  <c r="P81" i="14"/>
  <c r="P72" i="14"/>
  <c r="P65" i="14"/>
  <c r="P9" i="14"/>
  <c r="P15" i="14"/>
  <c r="P104" i="14"/>
  <c r="P88" i="14"/>
  <c r="P40" i="14"/>
  <c r="P32" i="14"/>
  <c r="P6" i="14"/>
  <c r="P96" i="14"/>
  <c r="P16" i="14"/>
  <c r="P22" i="14"/>
</calcChain>
</file>

<file path=xl/comments1.xml><?xml version="1.0" encoding="utf-8"?>
<comments xmlns="http://schemas.openxmlformats.org/spreadsheetml/2006/main">
  <authors>
    <author>Mózes Árpád Benedek</author>
  </authors>
  <commentList>
    <comment ref="D3" authorId="0" shapeId="0">
      <text>
        <r>
          <rPr>
            <b/>
            <sz val="9"/>
            <color indexed="81"/>
            <rFont val="Tahoma"/>
            <family val="2"/>
            <charset val="238"/>
          </rPr>
          <t>Mózes Árpád Benedek:</t>
        </r>
        <r>
          <rPr>
            <sz val="9"/>
            <color indexed="81"/>
            <rFont val="Tahoma"/>
            <family val="2"/>
            <charset val="238"/>
          </rPr>
          <t xml:space="preserve">
50-es választóvonal!</t>
        </r>
      </text>
    </comment>
    <comment ref="E3" authorId="0" shapeId="0">
      <text>
        <r>
          <rPr>
            <b/>
            <sz val="9"/>
            <color indexed="81"/>
            <rFont val="Tahoma"/>
            <family val="2"/>
            <charset val="238"/>
          </rPr>
          <t>Mózes Árpád Benedek:</t>
        </r>
        <r>
          <rPr>
            <sz val="9"/>
            <color indexed="81"/>
            <rFont val="Tahoma"/>
            <family val="2"/>
            <charset val="238"/>
          </rPr>
          <t xml:space="preserve">
itt nincs 50-es szétválasztás!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  <charset val="238"/>
          </rPr>
          <t>Mózes Árpád Benedek:</t>
        </r>
        <r>
          <rPr>
            <sz val="9"/>
            <color indexed="81"/>
            <rFont val="Tahoma"/>
            <family val="2"/>
            <charset val="238"/>
          </rPr>
          <t xml:space="preserve">
10 éves előrejelzésre rögzítve</t>
        </r>
      </text>
    </comment>
    <comment ref="C5" authorId="0" shapeId="0">
      <text>
        <r>
          <rPr>
            <b/>
            <sz val="9"/>
            <color indexed="81"/>
            <rFont val="Tahoma"/>
            <family val="2"/>
            <charset val="238"/>
          </rPr>
          <t>Mózes Árpád Benedek:</t>
        </r>
        <r>
          <rPr>
            <sz val="9"/>
            <color indexed="81"/>
            <rFont val="Tahoma"/>
            <family val="2"/>
            <charset val="238"/>
          </rPr>
          <t xml:space="preserve">
00 nevek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  <charset val="238"/>
          </rPr>
          <t>Mózes Árpád Benedek:</t>
        </r>
        <r>
          <rPr>
            <sz val="9"/>
            <color indexed="81"/>
            <rFont val="Tahoma"/>
            <family val="2"/>
            <charset val="238"/>
          </rPr>
          <t xml:space="preserve">
szimpla nullás nevek</t>
        </r>
      </text>
    </comment>
  </commentList>
</comments>
</file>

<file path=xl/comments2.xml><?xml version="1.0" encoding="utf-8"?>
<comments xmlns="http://schemas.openxmlformats.org/spreadsheetml/2006/main">
  <authors>
    <author>Mózes Árpád Benedek</author>
  </authors>
  <commentList>
    <comment ref="V4" authorId="0" shapeId="0">
      <text>
        <r>
          <rPr>
            <b/>
            <sz val="9"/>
            <color indexed="81"/>
            <rFont val="Tahoma"/>
            <family val="2"/>
            <charset val="238"/>
          </rPr>
          <t>Mózes Árpád Benedek:</t>
        </r>
        <r>
          <rPr>
            <sz val="9"/>
            <color indexed="81"/>
            <rFont val="Tahoma"/>
            <family val="2"/>
            <charset val="238"/>
          </rPr>
          <t xml:space="preserve">
A diagram csak 30 éves intervallumot ábrázol</t>
        </r>
      </text>
    </comment>
  </commentList>
</comments>
</file>

<file path=xl/sharedStrings.xml><?xml version="1.0" encoding="utf-8"?>
<sst xmlns="http://schemas.openxmlformats.org/spreadsheetml/2006/main" count="1540" uniqueCount="70">
  <si>
    <t>Kor/év</t>
  </si>
  <si>
    <t>halandóság</t>
  </si>
  <si>
    <t>lx becsült</t>
  </si>
  <si>
    <t>Arány</t>
  </si>
  <si>
    <t>év</t>
  </si>
  <si>
    <t>előrejelzés</t>
  </si>
  <si>
    <t>Kor</t>
  </si>
  <si>
    <t>qxs_Lee_8099_00_95_F</t>
  </si>
  <si>
    <t>qxs_Lee_8099_25_95_F</t>
  </si>
  <si>
    <t>qxs_Lee_8099_25_95_M</t>
  </si>
  <si>
    <t>qxs_Lee_9009_25_95_F</t>
  </si>
  <si>
    <t>qxs_Lee_9009_25_95_M</t>
  </si>
  <si>
    <t>qxs_Lee_5009_00_95_F</t>
  </si>
  <si>
    <t>qxs_Lee_5009_00_95_M</t>
  </si>
  <si>
    <t>qxs_Lee_8099_00_95_M</t>
  </si>
  <si>
    <t>qxs_Lee_9009_00_95_F</t>
  </si>
  <si>
    <t>qxs_Lee_9009_00_95_M</t>
  </si>
  <si>
    <t>qxs_Lee_8099_0_95_F!$B$2:$K$112</t>
  </si>
  <si>
    <t>qxs_Lee_5009_0_95_F!$B$2:$K$112</t>
  </si>
  <si>
    <t>qxs_Lee_5009_0_95_M!$B$2:$K$112</t>
  </si>
  <si>
    <t>qxs_Lee_8099_0_95_M!$B$2:$K$112</t>
  </si>
  <si>
    <t>qxs_Lee_8099_25_95_F!$B$2:$K$87</t>
  </si>
  <si>
    <t>qxs_Lee_8099_25_95_M!$B$2:$K$87</t>
  </si>
  <si>
    <t>qxs_Lee_9009_0_95_F!$B$2:$K$112</t>
  </si>
  <si>
    <t>qxs_Lee_9009_0_95_M!$B$2:$K$112</t>
  </si>
  <si>
    <t>qxs_Lee_9009_25_95_F!$B$2:$K$87</t>
  </si>
  <si>
    <t>qxs_Lee_9009_25_95_M!$B$2:$K$87</t>
  </si>
  <si>
    <t>Inputok</t>
  </si>
  <si>
    <t>Outputok</t>
  </si>
  <si>
    <t>éves halandóság javulása</t>
  </si>
  <si>
    <t>Kezdőév</t>
  </si>
  <si>
    <t/>
  </si>
  <si>
    <t>Alfa</t>
  </si>
  <si>
    <t>Beta</t>
  </si>
  <si>
    <t>Év</t>
  </si>
  <si>
    <t>Kappa</t>
  </si>
  <si>
    <t>Drift</t>
  </si>
  <si>
    <t>Variancia</t>
  </si>
  <si>
    <t>Drift * Beta</t>
  </si>
  <si>
    <t xml:space="preserve"> modell</t>
  </si>
  <si>
    <t>megfigyelés</t>
  </si>
  <si>
    <t>Utolsó év</t>
  </si>
  <si>
    <t>Belépési kor</t>
  </si>
  <si>
    <t>Legmagasabb kor</t>
  </si>
  <si>
    <t>Relatív variancia</t>
  </si>
  <si>
    <t>modell / megfigyelés</t>
  </si>
  <si>
    <t>Korév</t>
  </si>
  <si>
    <t>Helyzet</t>
  </si>
  <si>
    <t>Kappa alapján várható</t>
  </si>
  <si>
    <t>Felső limit</t>
  </si>
  <si>
    <t>Alsó limit</t>
  </si>
  <si>
    <t>Limit szélessége</t>
  </si>
  <si>
    <t>fix</t>
  </si>
  <si>
    <t>io_Lee_8099_25_95_F</t>
  </si>
  <si>
    <t>io_Lee_8099_25_95_M</t>
  </si>
  <si>
    <t>io_Lee_9009_25_95_F</t>
  </si>
  <si>
    <t>io_Lee_9009_25_95_M</t>
  </si>
  <si>
    <t>io_Lee_5009_0_95_F</t>
  </si>
  <si>
    <t>io_Lee_5009_0_95_M</t>
  </si>
  <si>
    <t>io_Lee_8099_0_95_F</t>
  </si>
  <si>
    <t>io_Lee_8099_0_95_M</t>
  </si>
  <si>
    <t>io_Lee_9009_0_95_F</t>
  </si>
  <si>
    <t>io_Lee_9009_0_95_M</t>
  </si>
  <si>
    <t>ex  (110 éves korig)</t>
  </si>
  <si>
    <t>kezdete</t>
  </si>
  <si>
    <t>vége</t>
  </si>
  <si>
    <t>Tényleges</t>
  </si>
  <si>
    <t>Előrejelzés</t>
  </si>
  <si>
    <t>F/M</t>
  </si>
  <si>
    <t>Életkor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</si>
</sst>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%"/>
    <numFmt numFmtId="165" formatCode="0.0000%"/>
    <numFmt numFmtId="166" formatCode="0.0%"/>
    <numFmt numFmtId="167" formatCode="0.0000"/>
    <numFmt numFmtId="168" formatCode="0.0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theme="0"/>
      <name val="Calibri"/>
      <family val="2"/>
      <charset val="238"/>
      <scheme val="minor"/>
    </font>
    <font>
      <i/>
      <sz val="11"/>
      <color theme="0" tint="-0.249977111117893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164" fontId="0" fillId="0" borderId="0" xfId="1" applyNumberFormat="1" applyFont="1"/>
    <xf numFmtId="165" fontId="0" fillId="0" borderId="0" xfId="1" applyNumberFormat="1" applyFont="1"/>
    <xf numFmtId="10" fontId="0" fillId="0" borderId="0" xfId="0" applyNumberFormat="1"/>
    <xf numFmtId="0" fontId="0" fillId="0" borderId="0" xfId="0" applyAlignment="1">
      <alignment horizontal="center" wrapText="1"/>
    </xf>
    <xf numFmtId="0" fontId="0" fillId="2" borderId="0" xfId="0" applyFill="1"/>
    <xf numFmtId="0" fontId="0" fillId="0" borderId="0" xfId="0" quotePrefix="1"/>
    <xf numFmtId="9" fontId="0" fillId="0" borderId="0" xfId="1" applyFont="1"/>
    <xf numFmtId="166" fontId="0" fillId="0" borderId="0" xfId="1" applyNumberFormat="1" applyFont="1"/>
    <xf numFmtId="9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11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0" fillId="4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0" applyNumberFormat="1" applyFill="1"/>
    <xf numFmtId="0" fontId="0" fillId="0" borderId="0" xfId="0" applyFill="1"/>
    <xf numFmtId="0" fontId="5" fillId="0" borderId="0" xfId="0" applyFont="1"/>
    <xf numFmtId="0" fontId="6" fillId="0" borderId="0" xfId="0" applyFont="1"/>
    <xf numFmtId="164" fontId="6" fillId="0" borderId="0" xfId="1" applyNumberFormat="1" applyFont="1"/>
    <xf numFmtId="0" fontId="0" fillId="0" borderId="0" xfId="0" applyAlignment="1">
      <alignment horizontal="center"/>
    </xf>
    <xf numFmtId="9" fontId="0" fillId="2" borderId="0" xfId="1" applyFont="1" applyFill="1"/>
  </cellXfs>
  <cellStyles count="2">
    <cellStyle name="Normál" xfId="0" builtinId="0"/>
    <cellStyle name="Százalék" xfId="1" builtinId="5"/>
  </cellStyles>
  <dxfs count="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Diagram_korévenkénti!$A$3</c:f>
          <c:strCache>
            <c:ptCount val="1"/>
            <c:pt idx="0">
              <c:v>qxs_Lee_8099_00_95_F   35 éves korra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Diagram_korévenkénti!$F$1</c:f>
              <c:strCache>
                <c:ptCount val="1"/>
                <c:pt idx="0">
                  <c:v>Előrejelzés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Diagram_korévenkénti!$J$1:$AM$1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Diagram_korévenkénti!$J$3:$AM$3</c:f>
              <c:numCache>
                <c:formatCode>0.000%</c:formatCode>
                <c:ptCount val="30"/>
                <c:pt idx="0">
                  <c:v>1.5E-3</c:v>
                </c:pt>
                <c:pt idx="1">
                  <c:v>1.5299999999999999E-3</c:v>
                </c:pt>
                <c:pt idx="2">
                  <c:v>1.39E-3</c:v>
                </c:pt>
                <c:pt idx="3">
                  <c:v>1.5499999999999999E-3</c:v>
                </c:pt>
                <c:pt idx="4">
                  <c:v>1.58E-3</c:v>
                </c:pt>
                <c:pt idx="5">
                  <c:v>1.7099999999999999E-3</c:v>
                </c:pt>
                <c:pt idx="6">
                  <c:v>1.57E-3</c:v>
                </c:pt>
                <c:pt idx="7">
                  <c:v>1.3500000000000001E-3</c:v>
                </c:pt>
                <c:pt idx="8">
                  <c:v>1.5100000000000001E-3</c:v>
                </c:pt>
                <c:pt idx="9">
                  <c:v>1.56E-3</c:v>
                </c:pt>
                <c:pt idx="10">
                  <c:v>1.48E-3</c:v>
                </c:pt>
                <c:pt idx="11">
                  <c:v>1.83E-3</c:v>
                </c:pt>
                <c:pt idx="12">
                  <c:v>1.81E-3</c:v>
                </c:pt>
                <c:pt idx="13">
                  <c:v>2.0200000000000001E-3</c:v>
                </c:pt>
                <c:pt idx="14">
                  <c:v>1.56E-3</c:v>
                </c:pt>
                <c:pt idx="15">
                  <c:v>1.56E-3</c:v>
                </c:pt>
                <c:pt idx="16">
                  <c:v>1.08E-3</c:v>
                </c:pt>
                <c:pt idx="17">
                  <c:v>9.5E-4</c:v>
                </c:pt>
                <c:pt idx="18">
                  <c:v>1.15E-3</c:v>
                </c:pt>
                <c:pt idx="19">
                  <c:v>1.3500000000000001E-3</c:v>
                </c:pt>
                <c:pt idx="20">
                  <c:v>1.1862771089609558E-3</c:v>
                </c:pt>
                <c:pt idx="21">
                  <c:v>1.166761890759753E-3</c:v>
                </c:pt>
                <c:pt idx="22">
                  <c:v>1.1475677136867676E-3</c:v>
                </c:pt>
                <c:pt idx="23">
                  <c:v>1.1286892963557041E-3</c:v>
                </c:pt>
                <c:pt idx="24">
                  <c:v>1.1101214442633396E-3</c:v>
                </c:pt>
                <c:pt idx="25">
                  <c:v>1.0918590483602365E-3</c:v>
                </c:pt>
                <c:pt idx="26">
                  <c:v>1.07389708364495E-3</c:v>
                </c:pt>
                <c:pt idx="27">
                  <c:v>1.0562306077813782E-3</c:v>
                </c:pt>
                <c:pt idx="28">
                  <c:v>1.0388547597388429E-3</c:v>
                </c:pt>
                <c:pt idx="29">
                  <c:v>1.0217647584545571E-3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AA-4571-A516-48FF387374B3}"/>
            </c:ext>
          </c:extLst>
        </c:ser>
        <c:ser>
          <c:idx val="0"/>
          <c:order val="1"/>
          <c:tx>
            <c:strRef>
              <c:f>Diagram_korévenkénti!$D$1</c:f>
              <c:strCache>
                <c:ptCount val="1"/>
                <c:pt idx="0">
                  <c:v>Tényleges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Diagram_korévenkénti!$J$1:$AM$1</c:f>
              <c:numCache>
                <c:formatCode>General</c:formatCode>
                <c:ptCount val="30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</c:numCache>
            </c:numRef>
          </c:cat>
          <c:val>
            <c:numRef>
              <c:f>Diagram_korévenkénti!$J$2:$AM$2</c:f>
              <c:numCache>
                <c:formatCode>0.000%</c:formatCode>
                <c:ptCount val="30"/>
                <c:pt idx="0">
                  <c:v>1.5E-3</c:v>
                </c:pt>
                <c:pt idx="1">
                  <c:v>1.5299999999999999E-3</c:v>
                </c:pt>
                <c:pt idx="2">
                  <c:v>1.39E-3</c:v>
                </c:pt>
                <c:pt idx="3">
                  <c:v>1.5499999999999999E-3</c:v>
                </c:pt>
                <c:pt idx="4">
                  <c:v>1.58E-3</c:v>
                </c:pt>
                <c:pt idx="5">
                  <c:v>1.7099999999999999E-3</c:v>
                </c:pt>
                <c:pt idx="6">
                  <c:v>1.57E-3</c:v>
                </c:pt>
                <c:pt idx="7">
                  <c:v>1.3500000000000001E-3</c:v>
                </c:pt>
                <c:pt idx="8">
                  <c:v>1.5100000000000001E-3</c:v>
                </c:pt>
                <c:pt idx="9">
                  <c:v>1.56E-3</c:v>
                </c:pt>
                <c:pt idx="10">
                  <c:v>1.48E-3</c:v>
                </c:pt>
                <c:pt idx="11">
                  <c:v>1.83E-3</c:v>
                </c:pt>
                <c:pt idx="12">
                  <c:v>1.81E-3</c:v>
                </c:pt>
                <c:pt idx="13">
                  <c:v>2.0200000000000001E-3</c:v>
                </c:pt>
                <c:pt idx="14">
                  <c:v>1.56E-3</c:v>
                </c:pt>
                <c:pt idx="15">
                  <c:v>1.56E-3</c:v>
                </c:pt>
                <c:pt idx="16">
                  <c:v>1.08E-3</c:v>
                </c:pt>
                <c:pt idx="17">
                  <c:v>9.5E-4</c:v>
                </c:pt>
                <c:pt idx="18">
                  <c:v>1.15E-3</c:v>
                </c:pt>
                <c:pt idx="19">
                  <c:v>1.3500000000000001E-3</c:v>
                </c:pt>
                <c:pt idx="20">
                  <c:v>1.4E-3</c:v>
                </c:pt>
                <c:pt idx="21">
                  <c:v>9.5E-4</c:v>
                </c:pt>
                <c:pt idx="22">
                  <c:v>1.0300000000000001E-3</c:v>
                </c:pt>
                <c:pt idx="23">
                  <c:v>8.8000000000000003E-4</c:v>
                </c:pt>
                <c:pt idx="24">
                  <c:v>5.9999999999999995E-4</c:v>
                </c:pt>
                <c:pt idx="25">
                  <c:v>8.8000000000000003E-4</c:v>
                </c:pt>
                <c:pt idx="26">
                  <c:v>7.6000000000000004E-4</c:v>
                </c:pt>
                <c:pt idx="27">
                  <c:v>7.5000000000000002E-4</c:v>
                </c:pt>
                <c:pt idx="28">
                  <c:v>6.8000000000000005E-4</c:v>
                </c:pt>
                <c:pt idx="29">
                  <c:v>7.9000000000000001E-4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A-4571-A516-48FF38737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682512"/>
        <c:axId val="675679888"/>
      </c:lineChart>
      <c:catAx>
        <c:axId val="6756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75679888"/>
        <c:crosses val="autoZero"/>
        <c:auto val="1"/>
        <c:lblAlgn val="ctr"/>
        <c:lblOffset val="100"/>
        <c:noMultiLvlLbl val="0"/>
      </c:catAx>
      <c:valAx>
        <c:axId val="67567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67568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Tényleges_M!$AF$41:$BI$41</c:f>
              <c:numCache>
                <c:formatCode>General</c:formatCode>
                <c:ptCount val="30"/>
                <c:pt idx="0">
                  <c:v>4.7499999999999999E-3</c:v>
                </c:pt>
                <c:pt idx="1">
                  <c:v>4.9300000000000004E-3</c:v>
                </c:pt>
                <c:pt idx="2">
                  <c:v>4.5599999999999998E-3</c:v>
                </c:pt>
                <c:pt idx="3">
                  <c:v>5.79E-3</c:v>
                </c:pt>
                <c:pt idx="4">
                  <c:v>5.2300000000000003E-3</c:v>
                </c:pt>
                <c:pt idx="5">
                  <c:v>4.8399999999999997E-3</c:v>
                </c:pt>
                <c:pt idx="6">
                  <c:v>5.11E-3</c:v>
                </c:pt>
                <c:pt idx="7">
                  <c:v>5.3800000000000002E-3</c:v>
                </c:pt>
                <c:pt idx="8">
                  <c:v>5.0299999999999997E-3</c:v>
                </c:pt>
                <c:pt idx="9">
                  <c:v>5.8900000000000003E-3</c:v>
                </c:pt>
                <c:pt idx="10">
                  <c:v>5.3800000000000002E-3</c:v>
                </c:pt>
                <c:pt idx="11">
                  <c:v>6.28E-3</c:v>
                </c:pt>
                <c:pt idx="12">
                  <c:v>6.7099999999999998E-3</c:v>
                </c:pt>
                <c:pt idx="13">
                  <c:v>6.8300000000000001E-3</c:v>
                </c:pt>
                <c:pt idx="14">
                  <c:v>6.7499999999999999E-3</c:v>
                </c:pt>
                <c:pt idx="15">
                  <c:v>6.5199999999999998E-3</c:v>
                </c:pt>
                <c:pt idx="16">
                  <c:v>5.8500000000000002E-3</c:v>
                </c:pt>
                <c:pt idx="17">
                  <c:v>5.6600000000000001E-3</c:v>
                </c:pt>
                <c:pt idx="18">
                  <c:v>5.6600000000000001E-3</c:v>
                </c:pt>
                <c:pt idx="19">
                  <c:v>5.3400000000000001E-3</c:v>
                </c:pt>
                <c:pt idx="20">
                  <c:v>4.6299999999999996E-3</c:v>
                </c:pt>
                <c:pt idx="21">
                  <c:v>4.2300000000000003E-3</c:v>
                </c:pt>
                <c:pt idx="22">
                  <c:v>5.3099999999999996E-3</c:v>
                </c:pt>
                <c:pt idx="23">
                  <c:v>3.64E-3</c:v>
                </c:pt>
                <c:pt idx="24">
                  <c:v>3.8999999999999998E-3</c:v>
                </c:pt>
                <c:pt idx="25">
                  <c:v>3.64E-3</c:v>
                </c:pt>
                <c:pt idx="26">
                  <c:v>3.0999999999999999E-3</c:v>
                </c:pt>
                <c:pt idx="27">
                  <c:v>3.29E-3</c:v>
                </c:pt>
                <c:pt idx="28">
                  <c:v>2.6900000000000001E-3</c:v>
                </c:pt>
                <c:pt idx="29">
                  <c:v>2.6900000000000001E-3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1-4209-B283-7E0C96BCE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649592"/>
        <c:axId val="584654840"/>
      </c:lineChart>
      <c:catAx>
        <c:axId val="584649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4654840"/>
        <c:crosses val="autoZero"/>
        <c:auto val="1"/>
        <c:lblAlgn val="ctr"/>
        <c:lblOffset val="100"/>
        <c:noMultiLvlLbl val="0"/>
      </c:catAx>
      <c:valAx>
        <c:axId val="5846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8464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0" workbookViewId="0" zoomToFit="1"/>
  </sheetViews>
  <pageMargins left="0.7" right="0.7" top="0.75" bottom="0.75" header="0.3" footer="0.3"/>
  <drawing r:id="rId1"/>
</chartsheet>
</file>

<file path=xl/ctrlProps/ctrlProp1.xml><?xml version="1.0" encoding="utf-8"?>
<formControlPr xmlns="http://schemas.microsoft.com/office/spreadsheetml/2009/9/main" objectType="Drop" dropLines="10" dropStyle="combo" dx="20" fmlaLink="$C$4" fmlaRange="$C$6:$C$15" noThreeD="1" sel="3" val="0"/>
</file>

<file path=xl/ctrlProps/ctrlProp2.xml><?xml version="1.0" encoding="utf-8"?>
<formControlPr xmlns="http://schemas.microsoft.com/office/spreadsheetml/2009/9/main" objectType="List" dx="26" fmlaLink="$C$4" fmlaRange="$C$6:$C$15" noThreeD="1" sel="3" val="0"/>
</file>

<file path=xl/ctrlProps/ctrlProp3.xml><?xml version="1.0" encoding="utf-8"?>
<formControlPr xmlns="http://schemas.microsoft.com/office/spreadsheetml/2009/9/main" objectType="Spin" dx="26" fmlaLink="$B$3" max="2050" min="1950" page="10" val="2000"/>
</file>

<file path=xl/ctrlProps/ctrlProp4.xml><?xml version="1.0" encoding="utf-8"?>
<formControlPr xmlns="http://schemas.microsoft.com/office/spreadsheetml/2009/9/main" objectType="List" dx="26" fmlaLink="Összehasonlítás!$C$4" fmlaRange="Összehasonlítás!$C$6:$C$15" noThreeD="1" sel="3" val="0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</xdr:colOff>
          <xdr:row>1</xdr:row>
          <xdr:rowOff>45720</xdr:rowOff>
        </xdr:from>
        <xdr:to>
          <xdr:col>1</xdr:col>
          <xdr:colOff>1226820</xdr:colOff>
          <xdr:row>1</xdr:row>
          <xdr:rowOff>312420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4</xdr:row>
          <xdr:rowOff>83820</xdr:rowOff>
        </xdr:from>
        <xdr:to>
          <xdr:col>1</xdr:col>
          <xdr:colOff>982980</xdr:colOff>
          <xdr:row>17</xdr:row>
          <xdr:rowOff>7620</xdr:rowOff>
        </xdr:to>
        <xdr:sp macro="" textlink="">
          <xdr:nvSpPr>
            <xdr:cNvPr id="1028" name="List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998220</xdr:colOff>
          <xdr:row>4</xdr:row>
          <xdr:rowOff>83820</xdr:rowOff>
        </xdr:from>
        <xdr:to>
          <xdr:col>1</xdr:col>
          <xdr:colOff>1287780</xdr:colOff>
          <xdr:row>6</xdr:row>
          <xdr:rowOff>160020</xdr:rowOff>
        </xdr:to>
        <xdr:sp macro="" textlink="">
          <xdr:nvSpPr>
            <xdr:cNvPr id="27664" name="Spinner 1040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01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3</xdr:row>
      <xdr:rowOff>15240</xdr:rowOff>
    </xdr:from>
    <xdr:to>
      <xdr:col>21</xdr:col>
      <xdr:colOff>15240</xdr:colOff>
      <xdr:row>28</xdr:row>
      <xdr:rowOff>68580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45720</xdr:colOff>
          <xdr:row>3</xdr:row>
          <xdr:rowOff>15240</xdr:rowOff>
        </xdr:from>
        <xdr:to>
          <xdr:col>3</xdr:col>
          <xdr:colOff>53340</xdr:colOff>
          <xdr:row>15</xdr:row>
          <xdr:rowOff>121920</xdr:rowOff>
        </xdr:to>
        <xdr:sp macro="" textlink="">
          <xdr:nvSpPr>
            <xdr:cNvPr id="5123" name="List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2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89143" cy="6059714"/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omments" Target="../comments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0" sqref="A10"/>
    </sheetView>
  </sheetViews>
  <sheetFormatPr defaultRowHeight="14.4" x14ac:dyDescent="0.3"/>
  <cols>
    <col min="1" max="1" width="17.5546875" customWidth="1"/>
    <col min="2" max="2" width="107.5546875" customWidth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opLeftCell="A87" workbookViewId="0">
      <selection activeCell="B98" sqref="B98:K112"/>
    </sheetView>
  </sheetViews>
  <sheetFormatPr defaultRowHeight="14.4" x14ac:dyDescent="0.3"/>
  <sheetData>
    <row r="1" spans="1:11" x14ac:dyDescent="0.3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</row>
    <row r="2" spans="1:11" x14ac:dyDescent="0.3">
      <c r="A2">
        <v>0</v>
      </c>
      <c r="B2">
        <v>9.7228840841075779E-3</v>
      </c>
      <c r="C2">
        <v>9.2816731343398004E-3</v>
      </c>
      <c r="D2">
        <v>8.8604837235013115E-3</v>
      </c>
      <c r="E2">
        <v>8.4584073020166715E-3</v>
      </c>
      <c r="F2">
        <v>8.0745765490258508E-3</v>
      </c>
      <c r="G2">
        <v>7.7081635014825227E-3</v>
      </c>
      <c r="H2">
        <v>7.3583777681512624E-3</v>
      </c>
      <c r="I2">
        <v>7.0244648246510109E-3</v>
      </c>
      <c r="J2">
        <v>6.7057043858671575E-3</v>
      </c>
      <c r="K2">
        <v>6.4014088522212935E-3</v>
      </c>
    </row>
    <row r="3" spans="1:11" x14ac:dyDescent="0.3">
      <c r="A3">
        <v>1</v>
      </c>
      <c r="B3">
        <v>7.4543330649673076E-4</v>
      </c>
      <c r="C3">
        <v>7.3173678973842079E-4</v>
      </c>
      <c r="D3">
        <v>7.1829193140438062E-4</v>
      </c>
      <c r="E3">
        <v>7.050941075479796E-4</v>
      </c>
      <c r="F3">
        <v>6.9213877918251855E-4</v>
      </c>
      <c r="G3">
        <v>6.7942149072018621E-4</v>
      </c>
      <c r="H3">
        <v>6.669378684396927E-4</v>
      </c>
      <c r="I3">
        <v>6.5468361898206415E-4</v>
      </c>
      <c r="J3">
        <v>6.426545278740755E-4</v>
      </c>
      <c r="K3">
        <v>6.3084645807880775E-4</v>
      </c>
    </row>
    <row r="4" spans="1:11" x14ac:dyDescent="0.3">
      <c r="A4">
        <v>2</v>
      </c>
      <c r="B4">
        <v>5.1728259056261399E-4</v>
      </c>
      <c r="C4">
        <v>5.129360934716901E-4</v>
      </c>
      <c r="D4">
        <v>5.0862611807568853E-4</v>
      </c>
      <c r="E4">
        <v>5.0435235749894181E-4</v>
      </c>
      <c r="F4">
        <v>5.0011450744432144E-4</v>
      </c>
      <c r="G4">
        <v>4.9591226617157463E-4</v>
      </c>
      <c r="H4">
        <v>4.9174533447583736E-4</v>
      </c>
      <c r="I4">
        <v>4.8761341566633335E-4</v>
      </c>
      <c r="J4">
        <v>4.8351621554524623E-4</v>
      </c>
      <c r="K4">
        <v>4.7945344238677561E-4</v>
      </c>
    </row>
    <row r="5" spans="1:11" x14ac:dyDescent="0.3">
      <c r="A5">
        <v>3</v>
      </c>
      <c r="B5">
        <v>3.2663943884974066E-4</v>
      </c>
      <c r="C5">
        <v>3.2071882751693556E-4</v>
      </c>
      <c r="D5">
        <v>3.1490553218576646E-4</v>
      </c>
      <c r="E5">
        <v>3.0919760766450334E-4</v>
      </c>
      <c r="F5">
        <v>3.0359314401963162E-4</v>
      </c>
      <c r="G5">
        <v>2.9809026593676917E-4</v>
      </c>
      <c r="H5">
        <v>2.9268713209316743E-4</v>
      </c>
      <c r="I5">
        <v>2.8738193454158162E-4</v>
      </c>
      <c r="J5">
        <v>2.8217289810531388E-4</v>
      </c>
      <c r="K5">
        <v>2.7705827978421934E-4</v>
      </c>
    </row>
    <row r="6" spans="1:11" x14ac:dyDescent="0.3">
      <c r="A6">
        <v>4</v>
      </c>
      <c r="B6">
        <v>2.5398063706337932E-4</v>
      </c>
      <c r="C6">
        <v>2.4596602403540834E-4</v>
      </c>
      <c r="D6">
        <v>2.3820432013756169E-4</v>
      </c>
      <c r="E6">
        <v>2.3068754456928415E-4</v>
      </c>
      <c r="F6">
        <v>2.2340796837216545E-4</v>
      </c>
      <c r="G6">
        <v>2.1635810648280705E-4</v>
      </c>
      <c r="H6">
        <v>2.0953071003647277E-4</v>
      </c>
      <c r="I6">
        <v>2.0291875891360325E-4</v>
      </c>
      <c r="J6">
        <v>1.9651545452153328E-4</v>
      </c>
      <c r="K6">
        <v>1.9031421280398859E-4</v>
      </c>
    </row>
    <row r="7" spans="1:11" x14ac:dyDescent="0.3">
      <c r="A7">
        <v>5</v>
      </c>
      <c r="B7">
        <v>2.0433250265598099E-4</v>
      </c>
      <c r="C7">
        <v>1.9842654417053231E-4</v>
      </c>
      <c r="D7">
        <v>1.9269128953874599E-4</v>
      </c>
      <c r="E7">
        <v>1.8712180479338786E-4</v>
      </c>
      <c r="F7">
        <v>1.8171329857696566E-4</v>
      </c>
      <c r="G7">
        <v>1.7646111801978653E-4</v>
      </c>
      <c r="H7">
        <v>1.7136074473715084E-4</v>
      </c>
      <c r="I7">
        <v>1.6640779094224191E-4</v>
      </c>
      <c r="J7">
        <v>1.6159799567137058E-4</v>
      </c>
      <c r="K7">
        <v>1.5692722111831936E-4</v>
      </c>
    </row>
    <row r="8" spans="1:11" x14ac:dyDescent="0.3">
      <c r="A8">
        <v>6</v>
      </c>
      <c r="B8">
        <v>1.948553354786213E-4</v>
      </c>
      <c r="C8">
        <v>1.8810994401140119E-4</v>
      </c>
      <c r="D8">
        <v>1.8159806067950763E-4</v>
      </c>
      <c r="E8">
        <v>1.7531160203077532E-4</v>
      </c>
      <c r="F8">
        <v>1.6924276444139956E-4</v>
      </c>
      <c r="G8">
        <v>1.6338401442899891E-4</v>
      </c>
      <c r="H8">
        <v>1.577280793010103E-4</v>
      </c>
      <c r="I8">
        <v>1.5226793812681707E-4</v>
      </c>
      <c r="J8">
        <v>1.4699681302239581E-4</v>
      </c>
      <c r="K8">
        <v>1.419081607366666E-4</v>
      </c>
    </row>
    <row r="9" spans="1:11" x14ac:dyDescent="0.3">
      <c r="A9">
        <v>7</v>
      </c>
      <c r="B9">
        <v>2.0312001948358816E-4</v>
      </c>
      <c r="C9">
        <v>1.9695630351923893E-4</v>
      </c>
      <c r="D9">
        <v>1.9097962669847469E-4</v>
      </c>
      <c r="E9">
        <v>1.8518431328259569E-4</v>
      </c>
      <c r="F9">
        <v>1.7956485976428204E-4</v>
      </c>
      <c r="G9">
        <v>1.7411592964119952E-4</v>
      </c>
      <c r="H9">
        <v>1.6883234834820106E-4</v>
      </c>
      <c r="I9">
        <v>1.6370909834331193E-4</v>
      </c>
      <c r="J9">
        <v>1.5874131434283128E-4</v>
      </c>
      <c r="K9">
        <v>1.5392427870102569E-4</v>
      </c>
    </row>
    <row r="10" spans="1:11" x14ac:dyDescent="0.3">
      <c r="A10">
        <v>8</v>
      </c>
      <c r="B10">
        <v>1.8384332653177788E-4</v>
      </c>
      <c r="C10">
        <v>1.7725685298045107E-4</v>
      </c>
      <c r="D10">
        <v>1.7090635010405045E-4</v>
      </c>
      <c r="E10">
        <v>1.6478336388556783E-4</v>
      </c>
      <c r="F10">
        <v>1.5887974318632342E-4</v>
      </c>
      <c r="G10">
        <v>1.5318762889487871E-4</v>
      </c>
      <c r="H10">
        <v>1.4769944346470411E-4</v>
      </c>
      <c r="I10">
        <v>1.4240788082667814E-4</v>
      </c>
      <c r="J10">
        <v>1.373058966629873E-4</v>
      </c>
      <c r="K10">
        <v>1.3238669902947617E-4</v>
      </c>
    </row>
    <row r="11" spans="1:11" x14ac:dyDescent="0.3">
      <c r="A11">
        <v>9</v>
      </c>
      <c r="B11">
        <v>2.1589579190933302E-4</v>
      </c>
      <c r="C11">
        <v>2.1241936773076198E-4</v>
      </c>
      <c r="D11">
        <v>2.0899892206368702E-4</v>
      </c>
      <c r="E11">
        <v>2.0563355352393013E-4</v>
      </c>
      <c r="F11">
        <v>2.0232237524169531E-4</v>
      </c>
      <c r="G11">
        <v>1.9906451462785093E-4</v>
      </c>
      <c r="H11">
        <v>1.9585911314397915E-4</v>
      </c>
      <c r="I11">
        <v>1.9270532607612765E-4</v>
      </c>
      <c r="J11">
        <v>1.8960232231220156E-4</v>
      </c>
      <c r="K11">
        <v>1.8654928412294291E-4</v>
      </c>
    </row>
    <row r="12" spans="1:11" x14ac:dyDescent="0.3">
      <c r="A12">
        <v>10</v>
      </c>
      <c r="B12">
        <v>1.9635450692755463E-4</v>
      </c>
      <c r="C12">
        <v>1.8904759429660847E-4</v>
      </c>
      <c r="D12">
        <v>1.8201259277700736E-4</v>
      </c>
      <c r="E12">
        <v>1.7523938377883417E-4</v>
      </c>
      <c r="F12">
        <v>1.6871822525383421E-4</v>
      </c>
      <c r="G12">
        <v>1.6243973768322343E-4</v>
      </c>
      <c r="H12">
        <v>1.5639489058693018E-4</v>
      </c>
      <c r="I12">
        <v>1.505749895348667E-4</v>
      </c>
      <c r="J12">
        <v>1.4497166364154843E-4</v>
      </c>
      <c r="K12">
        <v>1.3957685352607431E-4</v>
      </c>
    </row>
    <row r="13" spans="1:11" x14ac:dyDescent="0.3">
      <c r="A13">
        <v>11</v>
      </c>
      <c r="B13">
        <v>2.1129337397492379E-4</v>
      </c>
      <c r="C13">
        <v>2.0830952372146127E-4</v>
      </c>
      <c r="D13">
        <v>2.0536781091020845E-4</v>
      </c>
      <c r="E13">
        <v>2.0246764048314093E-4</v>
      </c>
      <c r="F13">
        <v>1.9960842578554611E-4</v>
      </c>
      <c r="G13">
        <v>1.9678958844735267E-4</v>
      </c>
      <c r="H13">
        <v>1.9401055826613633E-4</v>
      </c>
      <c r="I13">
        <v>1.9127077309177718E-4</v>
      </c>
      <c r="J13">
        <v>1.8856967871274787E-4</v>
      </c>
      <c r="K13">
        <v>1.85906728744004E-4</v>
      </c>
    </row>
    <row r="14" spans="1:11" x14ac:dyDescent="0.3">
      <c r="A14">
        <v>12</v>
      </c>
      <c r="B14">
        <v>1.7463124282399237E-4</v>
      </c>
      <c r="C14">
        <v>1.6916254500931287E-4</v>
      </c>
      <c r="D14">
        <v>1.6386510323853853E-4</v>
      </c>
      <c r="E14">
        <v>1.5873355451053673E-4</v>
      </c>
      <c r="F14">
        <v>1.5376270377025431E-4</v>
      </c>
      <c r="G14">
        <v>1.4894751864936984E-4</v>
      </c>
      <c r="H14">
        <v>1.4428312437164765E-4</v>
      </c>
      <c r="I14">
        <v>1.3976479881783123E-4</v>
      </c>
      <c r="J14">
        <v>1.3538796774508583E-4</v>
      </c>
      <c r="K14">
        <v>1.3114820015614598E-4</v>
      </c>
    </row>
    <row r="15" spans="1:11" x14ac:dyDescent="0.3">
      <c r="A15">
        <v>13</v>
      </c>
      <c r="B15">
        <v>2.4580640788680625E-4</v>
      </c>
      <c r="C15">
        <v>2.3847962353170692E-4</v>
      </c>
      <c r="D15">
        <v>2.3137122961421915E-4</v>
      </c>
      <c r="E15">
        <v>2.244747165414672E-4</v>
      </c>
      <c r="F15">
        <v>2.1778376875287758E-4</v>
      </c>
      <c r="G15">
        <v>2.1129225893663247E-4</v>
      </c>
      <c r="H15">
        <v>2.0499424241851382E-4</v>
      </c>
      <c r="I15">
        <v>1.9888395171800021E-4</v>
      </c>
      <c r="J15">
        <v>1.9295579126663067E-4</v>
      </c>
      <c r="K15">
        <v>1.8720433228379898E-4</v>
      </c>
    </row>
    <row r="16" spans="1:11" x14ac:dyDescent="0.3">
      <c r="A16">
        <v>14</v>
      </c>
      <c r="B16">
        <v>3.1797984456384933E-4</v>
      </c>
      <c r="C16">
        <v>3.1244604041695811E-4</v>
      </c>
      <c r="D16">
        <v>3.0700854107950645E-4</v>
      </c>
      <c r="E16">
        <v>3.0166567055861824E-4</v>
      </c>
      <c r="F16">
        <v>2.9641578202872814E-4</v>
      </c>
      <c r="G16">
        <v>2.9125725732398054E-4</v>
      </c>
      <c r="H16">
        <v>2.8618850643946355E-4</v>
      </c>
      <c r="I16">
        <v>2.8120796704112709E-4</v>
      </c>
      <c r="J16">
        <v>2.763141039842233E-4</v>
      </c>
      <c r="K16">
        <v>2.7150540884013461E-4</v>
      </c>
    </row>
    <row r="17" spans="1:11" x14ac:dyDescent="0.3">
      <c r="A17">
        <v>15</v>
      </c>
      <c r="B17">
        <v>3.5855354191574574E-4</v>
      </c>
      <c r="C17">
        <v>3.4774227179120473E-4</v>
      </c>
      <c r="D17">
        <v>3.3725698802028161E-4</v>
      </c>
      <c r="E17">
        <v>3.2708786131358447E-4</v>
      </c>
      <c r="F17">
        <v>3.1722535875894332E-4</v>
      </c>
      <c r="G17">
        <v>3.0766023488491069E-4</v>
      </c>
      <c r="H17">
        <v>2.9838352299371419E-4</v>
      </c>
      <c r="I17">
        <v>2.8938652675554742E-4</v>
      </c>
      <c r="J17">
        <v>2.8066081205631283E-4</v>
      </c>
      <c r="K17">
        <v>2.7219819909117093E-4</v>
      </c>
    </row>
    <row r="18" spans="1:11" x14ac:dyDescent="0.3">
      <c r="A18">
        <v>16</v>
      </c>
      <c r="B18">
        <v>5.0469917146408756E-4</v>
      </c>
      <c r="C18">
        <v>4.9439724400756138E-4</v>
      </c>
      <c r="D18">
        <v>4.8430559965693335E-4</v>
      </c>
      <c r="E18">
        <v>4.7441994611012548E-4</v>
      </c>
      <c r="F18">
        <v>4.6473607867959777E-4</v>
      </c>
      <c r="G18">
        <v>4.5524987850395878E-4</v>
      </c>
      <c r="H18">
        <v>4.4595731079608041E-4</v>
      </c>
      <c r="I18">
        <v>4.3685442312697419E-4</v>
      </c>
      <c r="J18">
        <v>4.279373437446936E-4</v>
      </c>
      <c r="K18">
        <v>4.1920227992755388E-4</v>
      </c>
    </row>
    <row r="19" spans="1:11" x14ac:dyDescent="0.3">
      <c r="A19">
        <v>17</v>
      </c>
      <c r="B19">
        <v>5.7449636058165175E-4</v>
      </c>
      <c r="C19">
        <v>5.5447033188859142E-4</v>
      </c>
      <c r="D19">
        <v>5.3514237867995974E-4</v>
      </c>
      <c r="E19">
        <v>5.1648816715550911E-4</v>
      </c>
      <c r="F19">
        <v>4.9848421175253607E-4</v>
      </c>
      <c r="G19">
        <v>4.8110784557767183E-4</v>
      </c>
      <c r="H19">
        <v>4.6433719186936984E-4</v>
      </c>
      <c r="I19">
        <v>4.4815113645516942E-4</v>
      </c>
      <c r="J19">
        <v>4.3252930116905526E-4</v>
      </c>
      <c r="K19">
        <v>4.1745201819544142E-4</v>
      </c>
    </row>
    <row r="20" spans="1:11" x14ac:dyDescent="0.3">
      <c r="A20">
        <v>18</v>
      </c>
      <c r="B20">
        <v>7.2420018539397061E-4</v>
      </c>
      <c r="C20">
        <v>7.0126712835421722E-4</v>
      </c>
      <c r="D20">
        <v>6.7906028640774224E-4</v>
      </c>
      <c r="E20">
        <v>6.5755666269194852E-4</v>
      </c>
      <c r="F20">
        <v>6.3673398857984407E-4</v>
      </c>
      <c r="G20">
        <v>6.1657070061919839E-4</v>
      </c>
      <c r="H20">
        <v>5.9704591820196025E-4</v>
      </c>
      <c r="I20">
        <v>5.7813942194080714E-4</v>
      </c>
      <c r="J20">
        <v>5.5983163273044432E-4</v>
      </c>
      <c r="K20">
        <v>5.4210359147196054E-4</v>
      </c>
    </row>
    <row r="21" spans="1:11" x14ac:dyDescent="0.3">
      <c r="A21">
        <v>19</v>
      </c>
      <c r="B21">
        <v>8.1469954328817779E-4</v>
      </c>
      <c r="C21">
        <v>7.8556576239227865E-4</v>
      </c>
      <c r="D21">
        <v>7.5747380997938569E-4</v>
      </c>
      <c r="E21">
        <v>7.3038643010280794E-4</v>
      </c>
      <c r="F21">
        <v>7.0426769909423255E-4</v>
      </c>
      <c r="G21">
        <v>6.7908297792124768E-4</v>
      </c>
      <c r="H21">
        <v>6.5479886624856675E-4</v>
      </c>
      <c r="I21">
        <v>6.3138315814202488E-4</v>
      </c>
      <c r="J21">
        <v>6.0880479935661444E-4</v>
      </c>
      <c r="K21">
        <v>5.8703384615190163E-4</v>
      </c>
    </row>
    <row r="22" spans="1:11" x14ac:dyDescent="0.3">
      <c r="A22">
        <v>20</v>
      </c>
      <c r="B22">
        <v>8.2387857093324599E-4</v>
      </c>
      <c r="C22">
        <v>7.9527983493689032E-4</v>
      </c>
      <c r="D22">
        <v>7.6767382739524148E-4</v>
      </c>
      <c r="E22">
        <v>7.4102608840122914E-4</v>
      </c>
      <c r="F22">
        <v>7.1530335423107864E-4</v>
      </c>
      <c r="G22">
        <v>6.9047351582201492E-4</v>
      </c>
      <c r="H22">
        <v>6.6650557869130241E-4</v>
      </c>
      <c r="I22">
        <v>6.4336962424658387E-4</v>
      </c>
      <c r="J22">
        <v>6.2103677243923437E-4</v>
      </c>
      <c r="K22">
        <v>5.9947914571409648E-4</v>
      </c>
    </row>
    <row r="23" spans="1:11" x14ac:dyDescent="0.3">
      <c r="A23">
        <v>21</v>
      </c>
      <c r="B23">
        <v>8.8270449963662114E-4</v>
      </c>
      <c r="C23">
        <v>8.5609640211645752E-4</v>
      </c>
      <c r="D23">
        <v>8.3029037465930306E-4</v>
      </c>
      <c r="E23">
        <v>8.0526223979867576E-4</v>
      </c>
      <c r="F23">
        <v>7.8098854886961657E-4</v>
      </c>
      <c r="G23">
        <v>7.5744656003982305E-4</v>
      </c>
      <c r="H23">
        <v>7.3461421700299768E-4</v>
      </c>
      <c r="I23">
        <v>7.1247012831447101E-4</v>
      </c>
      <c r="J23">
        <v>6.909935473497212E-4</v>
      </c>
      <c r="K23">
        <v>6.7016435286702163E-4</v>
      </c>
    </row>
    <row r="24" spans="1:11" x14ac:dyDescent="0.3">
      <c r="A24">
        <v>22</v>
      </c>
      <c r="B24">
        <v>9.9234172089937784E-4</v>
      </c>
      <c r="C24">
        <v>9.6981055944656512E-4</v>
      </c>
      <c r="D24">
        <v>9.4779096898358424E-4</v>
      </c>
      <c r="E24">
        <v>9.2627133426911033E-4</v>
      </c>
      <c r="F24">
        <v>9.0524030378637027E-4</v>
      </c>
      <c r="G24">
        <v>8.8468678375526791E-4</v>
      </c>
      <c r="H24">
        <v>8.6459993228046156E-4</v>
      </c>
      <c r="I24">
        <v>8.4496915363230869E-4</v>
      </c>
      <c r="J24">
        <v>8.2578409265766646E-4</v>
      </c>
      <c r="K24">
        <v>8.0703462931758685E-4</v>
      </c>
    </row>
    <row r="25" spans="1:11" x14ac:dyDescent="0.3">
      <c r="A25">
        <v>23</v>
      </c>
      <c r="B25">
        <v>1.1303830635100854E-3</v>
      </c>
      <c r="C25">
        <v>1.112531971031545E-3</v>
      </c>
      <c r="D25">
        <v>1.0949627843183725E-3</v>
      </c>
      <c r="E25">
        <v>1.0776710514939876E-3</v>
      </c>
      <c r="F25">
        <v>1.0606523909861699E-3</v>
      </c>
      <c r="G25">
        <v>1.043902490416813E-3</v>
      </c>
      <c r="H25">
        <v>1.0274171055092013E-3</v>
      </c>
      <c r="I25">
        <v>1.0111920590125494E-3</v>
      </c>
      <c r="J25">
        <v>9.9522323964352458E-4</v>
      </c>
      <c r="K25">
        <v>9.7950660104447981E-4</v>
      </c>
    </row>
    <row r="26" spans="1:11" x14ac:dyDescent="0.3">
      <c r="A26">
        <v>24</v>
      </c>
      <c r="B26">
        <v>1.0372668636490154E-3</v>
      </c>
      <c r="C26">
        <v>1.0088607562986432E-3</v>
      </c>
      <c r="D26">
        <v>9.8123256537757165E-4</v>
      </c>
      <c r="E26">
        <v>9.5436098722868359E-4</v>
      </c>
      <c r="F26">
        <v>9.2822530160689893E-4</v>
      </c>
      <c r="G26">
        <v>9.0280535570212044E-4</v>
      </c>
      <c r="H26">
        <v>8.7808154859972539E-4</v>
      </c>
      <c r="I26">
        <v>8.5403481616660971E-4</v>
      </c>
      <c r="J26">
        <v>8.3064661635114448E-4</v>
      </c>
      <c r="K26">
        <v>8.0789891488569263E-4</v>
      </c>
    </row>
    <row r="27" spans="1:11" x14ac:dyDescent="0.3">
      <c r="A27">
        <v>25</v>
      </c>
      <c r="B27">
        <v>1.0673076073529912E-3</v>
      </c>
      <c r="C27">
        <v>1.0389215944518501E-3</v>
      </c>
      <c r="D27">
        <v>1.0112905332842783E-3</v>
      </c>
      <c r="E27">
        <v>9.8439434522486408E-4</v>
      </c>
      <c r="F27">
        <v>9.5821348565742939E-4</v>
      </c>
      <c r="G27">
        <v>9.327289297725727E-4</v>
      </c>
      <c r="H27">
        <v>9.0792215874293896E-4</v>
      </c>
      <c r="I27">
        <v>8.837751462661646E-4</v>
      </c>
      <c r="J27">
        <v>8.6027034546573046E-4</v>
      </c>
      <c r="K27">
        <v>8.3739067614020017E-4</v>
      </c>
    </row>
    <row r="28" spans="1:11" x14ac:dyDescent="0.3">
      <c r="A28">
        <v>26</v>
      </c>
      <c r="B28">
        <v>1.2042673082954228E-3</v>
      </c>
      <c r="C28">
        <v>1.1737253608241685E-3</v>
      </c>
      <c r="D28">
        <v>1.14395800097886E-3</v>
      </c>
      <c r="E28">
        <v>1.1149455841055072E-3</v>
      </c>
      <c r="F28">
        <v>1.0866689637667412E-3</v>
      </c>
      <c r="G28">
        <v>1.0591094791063268E-3</v>
      </c>
      <c r="H28">
        <v>1.0322489425341277E-3</v>
      </c>
      <c r="I28">
        <v>1.0060696277233987E-3</v>
      </c>
      <c r="J28">
        <v>9.8055425791248414E-4</v>
      </c>
      <c r="K28">
        <v>9.5568599450320186E-4</v>
      </c>
    </row>
    <row r="29" spans="1:11" x14ac:dyDescent="0.3">
      <c r="A29">
        <v>27</v>
      </c>
      <c r="B29">
        <v>1.4003015982756435E-3</v>
      </c>
      <c r="C29">
        <v>1.3735760379246023E-3</v>
      </c>
      <c r="D29">
        <v>1.3473605502443021E-3</v>
      </c>
      <c r="E29">
        <v>1.3216454002048319E-3</v>
      </c>
      <c r="F29">
        <v>1.2964210385749187E-3</v>
      </c>
      <c r="G29">
        <v>1.2716780983758496E-3</v>
      </c>
      <c r="H29">
        <v>1.2474073914030847E-3</v>
      </c>
      <c r="I29">
        <v>1.2235999048142449E-3</v>
      </c>
      <c r="J29">
        <v>1.2002467977822227E-3</v>
      </c>
      <c r="K29">
        <v>1.1773393982121767E-3</v>
      </c>
    </row>
    <row r="30" spans="1:11" x14ac:dyDescent="0.3">
      <c r="A30">
        <v>28</v>
      </c>
      <c r="B30">
        <v>1.5077708245893029E-3</v>
      </c>
      <c r="C30">
        <v>1.4808579417681174E-3</v>
      </c>
      <c r="D30">
        <v>1.4544254391545446E-3</v>
      </c>
      <c r="E30">
        <v>1.4284647422251689E-3</v>
      </c>
      <c r="F30">
        <v>1.4029674295071219E-3</v>
      </c>
      <c r="G30">
        <v>1.3779252298462099E-3</v>
      </c>
      <c r="H30">
        <v>1.3533300197238044E-3</v>
      </c>
      <c r="I30">
        <v>1.3291738206216374E-3</v>
      </c>
      <c r="J30">
        <v>1.3054487964336136E-3</v>
      </c>
      <c r="K30">
        <v>1.2821472509238405E-3</v>
      </c>
    </row>
    <row r="31" spans="1:11" x14ac:dyDescent="0.3">
      <c r="A31">
        <v>29</v>
      </c>
      <c r="B31">
        <v>1.6496155777633338E-3</v>
      </c>
      <c r="C31">
        <v>1.6248656642451583E-3</v>
      </c>
      <c r="D31">
        <v>1.6004870846470891E-3</v>
      </c>
      <c r="E31">
        <v>1.5764742676817685E-3</v>
      </c>
      <c r="F31">
        <v>1.5528217256503358E-3</v>
      </c>
      <c r="G31">
        <v>1.5295240531883073E-3</v>
      </c>
      <c r="H31">
        <v>1.5065759260302787E-3</v>
      </c>
      <c r="I31">
        <v>1.4839720997931549E-3</v>
      </c>
      <c r="J31">
        <v>1.4617074087776489E-3</v>
      </c>
      <c r="K31">
        <v>1.4397767647877486E-3</v>
      </c>
    </row>
    <row r="32" spans="1:11" x14ac:dyDescent="0.3">
      <c r="A32">
        <v>30</v>
      </c>
      <c r="B32">
        <v>1.9159263012074128E-3</v>
      </c>
      <c r="C32">
        <v>1.8916605394334273E-3</v>
      </c>
      <c r="D32">
        <v>1.8677021105636897E-3</v>
      </c>
      <c r="E32">
        <v>1.8440471221379117E-3</v>
      </c>
      <c r="F32">
        <v>1.8206917309949438E-3</v>
      </c>
      <c r="G32">
        <v>1.7976321426483846E-3</v>
      </c>
      <c r="H32">
        <v>1.7748646106701077E-3</v>
      </c>
      <c r="I32">
        <v>1.752385436081579E-3</v>
      </c>
      <c r="J32">
        <v>1.7301909667529016E-3</v>
      </c>
      <c r="K32">
        <v>1.7082775968094617E-3</v>
      </c>
    </row>
    <row r="33" spans="1:11" x14ac:dyDescent="0.3">
      <c r="A33">
        <v>31</v>
      </c>
      <c r="B33">
        <v>2.0493443198807107E-3</v>
      </c>
      <c r="C33">
        <v>2.0164863577619547E-3</v>
      </c>
      <c r="D33">
        <v>1.9841552205716035E-3</v>
      </c>
      <c r="E33">
        <v>1.952342461513592E-3</v>
      </c>
      <c r="F33">
        <v>1.9210397692227298E-3</v>
      </c>
      <c r="G33">
        <v>1.8902389655932948E-3</v>
      </c>
      <c r="H33">
        <v>1.8599320036424244E-3</v>
      </c>
      <c r="I33">
        <v>1.830110965407765E-3</v>
      </c>
      <c r="J33">
        <v>1.8007680598788453E-3</v>
      </c>
      <c r="K33">
        <v>1.7718956209615991E-3</v>
      </c>
    </row>
    <row r="34" spans="1:11" x14ac:dyDescent="0.3">
      <c r="A34">
        <v>32</v>
      </c>
      <c r="B34">
        <v>2.5353139655414875E-3</v>
      </c>
      <c r="C34">
        <v>2.5188350210060824E-3</v>
      </c>
      <c r="D34">
        <v>2.5024631857347335E-3</v>
      </c>
      <c r="E34">
        <v>2.4861977635424123E-3</v>
      </c>
      <c r="F34">
        <v>2.470038062769134E-3</v>
      </c>
      <c r="G34">
        <v>2.4539833962505366E-3</v>
      </c>
      <c r="H34">
        <v>2.4380330812886651E-3</v>
      </c>
      <c r="I34">
        <v>2.4221864396229424E-3</v>
      </c>
      <c r="J34">
        <v>2.4064427974013246E-3</v>
      </c>
      <c r="K34">
        <v>2.3908014851516477E-3</v>
      </c>
    </row>
    <row r="35" spans="1:11" x14ac:dyDescent="0.3">
      <c r="A35">
        <v>33</v>
      </c>
      <c r="B35">
        <v>2.8578747827496713E-3</v>
      </c>
      <c r="C35">
        <v>2.8496241285678068E-3</v>
      </c>
      <c r="D35">
        <v>2.841397293937046E-3</v>
      </c>
      <c r="E35">
        <v>2.8331942100905923E-3</v>
      </c>
      <c r="F35">
        <v>2.8250148084601862E-3</v>
      </c>
      <c r="G35">
        <v>2.8168590206755239E-3</v>
      </c>
      <c r="H35">
        <v>2.808726778563678E-3</v>
      </c>
      <c r="I35">
        <v>2.8006180141485456E-3</v>
      </c>
      <c r="J35">
        <v>2.7925326596502605E-3</v>
      </c>
      <c r="K35">
        <v>2.7844706474846439E-3</v>
      </c>
    </row>
    <row r="36" spans="1:11" x14ac:dyDescent="0.3">
      <c r="A36">
        <v>34</v>
      </c>
      <c r="B36">
        <v>3.2922808516005538E-3</v>
      </c>
      <c r="C36">
        <v>3.2857533996533211E-3</v>
      </c>
      <c r="D36">
        <v>3.279238889381132E-3</v>
      </c>
      <c r="E36">
        <v>3.2727372951251239E-3</v>
      </c>
      <c r="F36">
        <v>3.266248591277316E-3</v>
      </c>
      <c r="G36">
        <v>3.2597727522804963E-3</v>
      </c>
      <c r="H36">
        <v>3.2533097526281263E-3</v>
      </c>
      <c r="I36">
        <v>3.2468595668642295E-3</v>
      </c>
      <c r="J36">
        <v>3.2404221695833098E-3</v>
      </c>
      <c r="K36">
        <v>3.2339975354302363E-3</v>
      </c>
    </row>
    <row r="37" spans="1:11" x14ac:dyDescent="0.3">
      <c r="A37">
        <v>35</v>
      </c>
      <c r="B37">
        <v>3.641731453896816E-3</v>
      </c>
      <c r="C37">
        <v>3.6447682672697906E-3</v>
      </c>
      <c r="D37">
        <v>3.6478076130193496E-3</v>
      </c>
      <c r="E37">
        <v>3.6508494932572205E-3</v>
      </c>
      <c r="F37">
        <v>3.6538939100969016E-3</v>
      </c>
      <c r="G37">
        <v>3.656940865653643E-3</v>
      </c>
      <c r="H37">
        <v>3.6599903620444596E-3</v>
      </c>
      <c r="I37">
        <v>3.6630424013881402E-3</v>
      </c>
      <c r="J37">
        <v>3.6660969858052289E-3</v>
      </c>
      <c r="K37">
        <v>3.6691541174180505E-3</v>
      </c>
    </row>
    <row r="38" spans="1:11" x14ac:dyDescent="0.3">
      <c r="A38">
        <v>36</v>
      </c>
      <c r="B38">
        <v>4.2654030461402211E-3</v>
      </c>
      <c r="C38">
        <v>4.2862287443853186E-3</v>
      </c>
      <c r="D38">
        <v>4.3071561234569872E-3</v>
      </c>
      <c r="E38">
        <v>4.3281856798087154E-3</v>
      </c>
      <c r="F38">
        <v>4.3493179123179062E-3</v>
      </c>
      <c r="G38">
        <v>4.3705533222977181E-3</v>
      </c>
      <c r="H38">
        <v>4.3918924135089559E-3</v>
      </c>
      <c r="I38">
        <v>4.4133356921720202E-3</v>
      </c>
      <c r="J38">
        <v>4.4348836669789171E-3</v>
      </c>
      <c r="K38">
        <v>4.4565368491053256E-3</v>
      </c>
    </row>
    <row r="39" spans="1:11" x14ac:dyDescent="0.3">
      <c r="A39">
        <v>37</v>
      </c>
      <c r="B39">
        <v>4.9795293285744193E-3</v>
      </c>
      <c r="C39">
        <v>5.0190379068094561E-3</v>
      </c>
      <c r="D39">
        <v>5.0588599539792322E-3</v>
      </c>
      <c r="E39">
        <v>5.098997957208762E-3</v>
      </c>
      <c r="F39">
        <v>5.1394544233564071E-3</v>
      </c>
      <c r="G39">
        <v>5.180231879170427E-3</v>
      </c>
      <c r="H39">
        <v>5.2213328714468257E-3</v>
      </c>
      <c r="I39">
        <v>5.2627599671883742E-3</v>
      </c>
      <c r="J39">
        <v>5.3045157537649715E-3</v>
      </c>
      <c r="K39">
        <v>5.3466028390752223E-3</v>
      </c>
    </row>
    <row r="40" spans="1:11" x14ac:dyDescent="0.3">
      <c r="A40">
        <v>38</v>
      </c>
      <c r="B40">
        <v>5.5168348217115555E-3</v>
      </c>
      <c r="C40">
        <v>5.5632806028101641E-3</v>
      </c>
      <c r="D40">
        <v>5.6101174071406705E-3</v>
      </c>
      <c r="E40">
        <v>5.6573485266956892E-3</v>
      </c>
      <c r="F40">
        <v>5.7049772811828313E-3</v>
      </c>
      <c r="G40">
        <v>5.753007018258074E-3</v>
      </c>
      <c r="H40">
        <v>5.801441113761018E-3</v>
      </c>
      <c r="I40">
        <v>5.8502829719522002E-3</v>
      </c>
      <c r="J40">
        <v>5.8995360257523338E-3</v>
      </c>
      <c r="K40">
        <v>5.9492037369836097E-3</v>
      </c>
    </row>
    <row r="41" spans="1:11" x14ac:dyDescent="0.3">
      <c r="A41">
        <v>39</v>
      </c>
      <c r="B41">
        <v>6.2624555891636242E-3</v>
      </c>
      <c r="C41">
        <v>6.3277780738594377E-3</v>
      </c>
      <c r="D41">
        <v>6.3937819249850932E-3</v>
      </c>
      <c r="E41">
        <v>6.4604742497443961E-3</v>
      </c>
      <c r="F41">
        <v>6.5278622294750472E-3</v>
      </c>
      <c r="G41">
        <v>6.5959531204219024E-3</v>
      </c>
      <c r="H41">
        <v>6.6647542545183449E-3</v>
      </c>
      <c r="I41">
        <v>6.7342730401757644E-3</v>
      </c>
      <c r="J41">
        <v>6.8045169630812615E-3</v>
      </c>
      <c r="K41">
        <v>6.8754935870037389E-3</v>
      </c>
    </row>
    <row r="42" spans="1:11" x14ac:dyDescent="0.3">
      <c r="A42">
        <v>40</v>
      </c>
      <c r="B42">
        <v>6.8580873560763096E-3</v>
      </c>
      <c r="C42">
        <v>6.9437087139647023E-3</v>
      </c>
      <c r="D42">
        <v>7.0303990312503761E-3</v>
      </c>
      <c r="E42">
        <v>7.1181716536010608E-3</v>
      </c>
      <c r="F42">
        <v>7.2070400933015259E-3</v>
      </c>
      <c r="G42">
        <v>7.2970180313337426E-3</v>
      </c>
      <c r="H42">
        <v>7.388119319483028E-3</v>
      </c>
      <c r="I42">
        <v>7.4803579824704765E-3</v>
      </c>
      <c r="J42">
        <v>7.5737482201120145E-3</v>
      </c>
      <c r="K42">
        <v>7.6683044095044164E-3</v>
      </c>
    </row>
    <row r="43" spans="1:11" x14ac:dyDescent="0.3">
      <c r="A43">
        <v>41</v>
      </c>
      <c r="B43">
        <v>7.8774150194018209E-3</v>
      </c>
      <c r="C43">
        <v>7.9922647254030994E-3</v>
      </c>
      <c r="D43">
        <v>8.1087888963063907E-3</v>
      </c>
      <c r="E43">
        <v>8.2270119451712115E-3</v>
      </c>
      <c r="F43">
        <v>8.3469586409901826E-3</v>
      </c>
      <c r="G43">
        <v>8.4686541138783624E-3</v>
      </c>
      <c r="H43">
        <v>8.592123860338325E-3</v>
      </c>
      <c r="I43">
        <v>8.7173937486019187E-3</v>
      </c>
      <c r="J43">
        <v>8.8444900240499443E-3</v>
      </c>
      <c r="K43">
        <v>8.9734393147108439E-3</v>
      </c>
    </row>
    <row r="44" spans="1:11" x14ac:dyDescent="0.3">
      <c r="A44">
        <v>42</v>
      </c>
      <c r="B44">
        <v>8.6315664686983772E-3</v>
      </c>
      <c r="C44">
        <v>8.7463863339033721E-3</v>
      </c>
      <c r="D44">
        <v>8.8627335697766575E-3</v>
      </c>
      <c r="E44">
        <v>8.9806284938926742E-3</v>
      </c>
      <c r="F44">
        <v>9.10009169409675E-3</v>
      </c>
      <c r="G44">
        <v>9.2211440321003351E-3</v>
      </c>
      <c r="H44">
        <v>9.3438066471240554E-3</v>
      </c>
      <c r="I44">
        <v>9.4681009595892311E-3</v>
      </c>
      <c r="J44">
        <v>9.5940486748584911E-3</v>
      </c>
      <c r="K44">
        <v>9.7216717870261642E-3</v>
      </c>
    </row>
    <row r="45" spans="1:11" x14ac:dyDescent="0.3">
      <c r="A45">
        <v>43</v>
      </c>
      <c r="B45">
        <v>9.4950826747216589E-3</v>
      </c>
      <c r="C45">
        <v>9.6414103229625486E-3</v>
      </c>
      <c r="D45">
        <v>9.7899930100875769E-3</v>
      </c>
      <c r="E45">
        <v>9.9408654882466845E-3</v>
      </c>
      <c r="F45">
        <v>1.0094063045151232E-2</v>
      </c>
      <c r="G45">
        <v>1.0249621512327554E-2</v>
      </c>
      <c r="H45">
        <v>1.0407577273497594E-2</v>
      </c>
      <c r="I45">
        <v>1.05679672730887E-2</v>
      </c>
      <c r="J45">
        <v>1.0730829024874667E-2</v>
      </c>
      <c r="K45">
        <v>1.0896200620749783E-2</v>
      </c>
    </row>
    <row r="46" spans="1:11" x14ac:dyDescent="0.3">
      <c r="A46">
        <v>44</v>
      </c>
      <c r="B46">
        <v>1.0310649396262793E-2</v>
      </c>
      <c r="C46">
        <v>1.0464172958378638E-2</v>
      </c>
      <c r="D46">
        <v>1.0619982456444667E-2</v>
      </c>
      <c r="E46">
        <v>1.0778111927602141E-2</v>
      </c>
      <c r="F46">
        <v>1.0938595915798707E-2</v>
      </c>
      <c r="G46">
        <v>1.110146947933467E-2</v>
      </c>
      <c r="H46">
        <v>1.1266768198521607E-2</v>
      </c>
      <c r="I46">
        <v>1.1434528183454992E-2</v>
      </c>
      <c r="J46">
        <v>1.1604786081902622E-2</v>
      </c>
      <c r="K46">
        <v>1.1777579087310395E-2</v>
      </c>
    </row>
    <row r="47" spans="1:11" x14ac:dyDescent="0.3">
      <c r="A47">
        <v>45</v>
      </c>
      <c r="B47">
        <v>1.0903857255833076E-2</v>
      </c>
      <c r="C47">
        <v>1.1036737050450669E-2</v>
      </c>
      <c r="D47">
        <v>1.1171236183931879E-2</v>
      </c>
      <c r="E47">
        <v>1.130737439034058E-2</v>
      </c>
      <c r="F47">
        <v>1.1445171644229703E-2</v>
      </c>
      <c r="G47">
        <v>1.1584648163571964E-2</v>
      </c>
      <c r="H47">
        <v>1.1725824412726274E-2</v>
      </c>
      <c r="I47">
        <v>1.1868721105440369E-2</v>
      </c>
      <c r="J47">
        <v>1.2013359207889925E-2</v>
      </c>
      <c r="K47">
        <v>1.2159759941754809E-2</v>
      </c>
    </row>
    <row r="48" spans="1:11" x14ac:dyDescent="0.3">
      <c r="A48">
        <v>46</v>
      </c>
      <c r="B48">
        <v>1.1668847599733039E-2</v>
      </c>
      <c r="C48">
        <v>1.1805341246229714E-2</v>
      </c>
      <c r="D48">
        <v>1.1943431495593539E-2</v>
      </c>
      <c r="E48">
        <v>1.2083137023717347E-2</v>
      </c>
      <c r="F48">
        <v>1.2224476724950901E-2</v>
      </c>
      <c r="G48">
        <v>1.2367469714656293E-2</v>
      </c>
      <c r="H48">
        <v>1.251213533179309E-2</v>
      </c>
      <c r="I48">
        <v>1.2658493141533918E-2</v>
      </c>
      <c r="J48">
        <v>1.2806562937910449E-2</v>
      </c>
      <c r="K48">
        <v>1.2956364746490463E-2</v>
      </c>
    </row>
    <row r="49" spans="1:11" x14ac:dyDescent="0.3">
      <c r="A49">
        <v>47</v>
      </c>
      <c r="B49">
        <v>1.2839323279744118E-2</v>
      </c>
      <c r="C49">
        <v>1.3008593723320054E-2</v>
      </c>
      <c r="D49">
        <v>1.3180095786308008E-2</v>
      </c>
      <c r="E49">
        <v>1.3353858889823069E-2</v>
      </c>
      <c r="F49">
        <v>1.3529912842860994E-2</v>
      </c>
      <c r="G49">
        <v>1.3708287847411883E-2</v>
      </c>
      <c r="H49">
        <v>1.3889014503641394E-2</v>
      </c>
      <c r="I49">
        <v>1.4072123815140157E-2</v>
      </c>
      <c r="J49">
        <v>1.4257647194242391E-2</v>
      </c>
      <c r="K49">
        <v>1.4445616467414763E-2</v>
      </c>
    </row>
    <row r="50" spans="1:11" x14ac:dyDescent="0.3">
      <c r="A50">
        <v>48</v>
      </c>
      <c r="B50">
        <v>1.3605510120276696E-2</v>
      </c>
      <c r="C50">
        <v>1.3758362814495355E-2</v>
      </c>
      <c r="D50">
        <v>1.3912932750178929E-2</v>
      </c>
      <c r="E50">
        <v>1.4069239219877442E-2</v>
      </c>
      <c r="F50">
        <v>1.422730173288532E-2</v>
      </c>
      <c r="G50">
        <v>1.4387140017676442E-2</v>
      </c>
      <c r="H50">
        <v>1.4548774024366534E-2</v>
      </c>
      <c r="I50">
        <v>1.4712223927203224E-2</v>
      </c>
      <c r="J50">
        <v>1.487751012708409E-2</v>
      </c>
      <c r="K50">
        <v>1.5044653254102976E-2</v>
      </c>
    </row>
    <row r="51" spans="1:11" x14ac:dyDescent="0.3">
      <c r="A51">
        <v>49</v>
      </c>
      <c r="B51">
        <v>1.4493656701764272E-2</v>
      </c>
      <c r="C51">
        <v>1.4645472596028308E-2</v>
      </c>
      <c r="D51">
        <v>1.4798878707738878E-2</v>
      </c>
      <c r="E51">
        <v>1.4953891693857619E-2</v>
      </c>
      <c r="F51">
        <v>1.5110528385821904E-2</v>
      </c>
      <c r="G51">
        <v>1.526880579137246E-2</v>
      </c>
      <c r="H51">
        <v>1.54287410964E-2</v>
      </c>
      <c r="I51">
        <v>1.5590351666811325E-2</v>
      </c>
      <c r="J51">
        <v>1.5753655050414973E-2</v>
      </c>
      <c r="K51">
        <v>1.5918668978826482E-2</v>
      </c>
    </row>
    <row r="52" spans="1:11" x14ac:dyDescent="0.3">
      <c r="A52">
        <v>50</v>
      </c>
      <c r="B52">
        <v>1.5613731993486023E-2</v>
      </c>
      <c r="C52">
        <v>1.5761654694622058E-2</v>
      </c>
      <c r="D52">
        <v>1.5910978798415736E-2</v>
      </c>
      <c r="E52">
        <v>1.6061717581594658E-2</v>
      </c>
      <c r="F52">
        <v>1.6213884446668606E-2</v>
      </c>
      <c r="G52">
        <v>1.6367492923121219E-2</v>
      </c>
      <c r="H52">
        <v>1.6522556668612888E-2</v>
      </c>
      <c r="I52">
        <v>1.667908947019513E-2</v>
      </c>
      <c r="J52">
        <v>1.683710524553636E-2</v>
      </c>
      <c r="K52">
        <v>1.6996618044159428E-2</v>
      </c>
    </row>
    <row r="53" spans="1:11" x14ac:dyDescent="0.3">
      <c r="A53">
        <v>51</v>
      </c>
      <c r="B53">
        <v>1.6860931924965874E-2</v>
      </c>
      <c r="C53">
        <v>1.7021410554463986E-2</v>
      </c>
      <c r="D53">
        <v>1.7183416584146138E-2</v>
      </c>
      <c r="E53">
        <v>1.7346964551470275E-2</v>
      </c>
      <c r="F53">
        <v>1.7512069132258615E-2</v>
      </c>
      <c r="G53">
        <v>1.7678745142014625E-2</v>
      </c>
      <c r="H53">
        <v>1.7847007537252463E-2</v>
      </c>
      <c r="I53">
        <v>1.8016871416839074E-2</v>
      </c>
      <c r="J53">
        <v>1.8188352023349133E-2</v>
      </c>
      <c r="K53">
        <v>1.8361464744432735E-2</v>
      </c>
    </row>
    <row r="54" spans="1:11" x14ac:dyDescent="0.3">
      <c r="A54">
        <v>52</v>
      </c>
      <c r="B54">
        <v>1.7959876435435611E-2</v>
      </c>
      <c r="C54">
        <v>1.810016877996452E-2</v>
      </c>
      <c r="D54">
        <v>1.8241557008532732E-2</v>
      </c>
      <c r="E54">
        <v>1.838404968156335E-2</v>
      </c>
      <c r="F54">
        <v>1.8527655426348644E-2</v>
      </c>
      <c r="G54">
        <v>1.8672382937572372E-2</v>
      </c>
      <c r="H54">
        <v>1.8818240977836229E-2</v>
      </c>
      <c r="I54">
        <v>1.896523837819037E-2</v>
      </c>
      <c r="J54">
        <v>1.9113384038668104E-2</v>
      </c>
      <c r="K54">
        <v>1.926268692882472E-2</v>
      </c>
    </row>
    <row r="55" spans="1:11" x14ac:dyDescent="0.3">
      <c r="A55">
        <v>53</v>
      </c>
      <c r="B55">
        <v>1.872234541154567E-2</v>
      </c>
      <c r="C55">
        <v>1.8828384897215594E-2</v>
      </c>
      <c r="D55">
        <v>1.8935024968563974E-2</v>
      </c>
      <c r="E55">
        <v>1.9042269027183652E-2</v>
      </c>
      <c r="F55">
        <v>1.9150120493933418E-2</v>
      </c>
      <c r="G55">
        <v>1.9258582809047072E-2</v>
      </c>
      <c r="H55">
        <v>1.9367659432243202E-2</v>
      </c>
      <c r="I55">
        <v>1.947735384283553E-2</v>
      </c>
      <c r="J55">
        <v>1.9587669539843859E-2</v>
      </c>
      <c r="K55">
        <v>1.9698610042105755E-2</v>
      </c>
    </row>
    <row r="56" spans="1:11" x14ac:dyDescent="0.3">
      <c r="A56">
        <v>54</v>
      </c>
      <c r="B56">
        <v>2.0278315330916008E-2</v>
      </c>
      <c r="C56">
        <v>2.0430969312892757E-2</v>
      </c>
      <c r="D56">
        <v>2.0584772465194214E-2</v>
      </c>
      <c r="E56">
        <v>2.0739733438707952E-2</v>
      </c>
      <c r="F56">
        <v>2.0895860949444924E-2</v>
      </c>
      <c r="G56">
        <v>2.1053163779029691E-2</v>
      </c>
      <c r="H56">
        <v>2.1211650775194397E-2</v>
      </c>
      <c r="I56">
        <v>2.1371330852276389E-2</v>
      </c>
      <c r="J56">
        <v>2.1532212991719646E-2</v>
      </c>
      <c r="K56">
        <v>2.1694306242579901E-2</v>
      </c>
    </row>
    <row r="57" spans="1:11" x14ac:dyDescent="0.3">
      <c r="A57">
        <v>55</v>
      </c>
      <c r="B57">
        <v>2.1311694798108651E-2</v>
      </c>
      <c r="C57">
        <v>2.1431423324483296E-2</v>
      </c>
      <c r="D57">
        <v>2.1551824482488772E-2</v>
      </c>
      <c r="E57">
        <v>2.1672902050951435E-2</v>
      </c>
      <c r="F57">
        <v>2.1794659829926982E-2</v>
      </c>
      <c r="G57">
        <v>2.1917101640819725E-2</v>
      </c>
      <c r="H57">
        <v>2.2040231326502513E-2</v>
      </c>
      <c r="I57">
        <v>2.2164052751437364E-2</v>
      </c>
      <c r="J57">
        <v>2.2288569801796727E-2</v>
      </c>
      <c r="K57">
        <v>2.2413786385585475E-2</v>
      </c>
    </row>
    <row r="58" spans="1:11" x14ac:dyDescent="0.3">
      <c r="A58">
        <v>56</v>
      </c>
      <c r="B58">
        <v>2.2455998689439968E-2</v>
      </c>
      <c r="C58">
        <v>2.2551079061502902E-2</v>
      </c>
      <c r="D58">
        <v>2.2646562010947342E-2</v>
      </c>
      <c r="E58">
        <v>2.2742449242315936E-2</v>
      </c>
      <c r="F58">
        <v>2.2838742467368483E-2</v>
      </c>
      <c r="G58">
        <v>2.2935443405112482E-2</v>
      </c>
      <c r="H58">
        <v>2.3032553781833862E-2</v>
      </c>
      <c r="I58">
        <v>2.3130075331127774E-2</v>
      </c>
      <c r="J58">
        <v>2.3228009793929541E-2</v>
      </c>
      <c r="K58">
        <v>2.332635891854571E-2</v>
      </c>
    </row>
    <row r="59" spans="1:11" x14ac:dyDescent="0.3">
      <c r="A59">
        <v>57</v>
      </c>
      <c r="B59">
        <v>2.3800994787172486E-2</v>
      </c>
      <c r="C59">
        <v>2.3878545431442817E-2</v>
      </c>
      <c r="D59">
        <v>2.3956348758530841E-2</v>
      </c>
      <c r="E59">
        <v>2.4034405591751538E-2</v>
      </c>
      <c r="F59">
        <v>2.4112716757102463E-2</v>
      </c>
      <c r="G59">
        <v>2.4191283083272553E-2</v>
      </c>
      <c r="H59">
        <v>2.4270105401650807E-2</v>
      </c>
      <c r="I59">
        <v>2.4349184546335192E-2</v>
      </c>
      <c r="J59">
        <v>2.4428521354141357E-2</v>
      </c>
      <c r="K59">
        <v>2.4508116664611595E-2</v>
      </c>
    </row>
    <row r="60" spans="1:11" x14ac:dyDescent="0.3">
      <c r="A60">
        <v>58</v>
      </c>
      <c r="B60">
        <v>2.5931903600635398E-2</v>
      </c>
      <c r="C60">
        <v>2.6049807638876446E-2</v>
      </c>
      <c r="D60">
        <v>2.6168247748917208E-2</v>
      </c>
      <c r="E60">
        <v>2.6287226368104037E-2</v>
      </c>
      <c r="F60">
        <v>2.6406745944865067E-2</v>
      </c>
      <c r="G60">
        <v>2.6526808938760679E-2</v>
      </c>
      <c r="H60">
        <v>2.6647417820534092E-2</v>
      </c>
      <c r="I60">
        <v>2.6768575072162168E-2</v>
      </c>
      <c r="J60">
        <v>2.6890283186906543E-2</v>
      </c>
      <c r="K60">
        <v>2.7012544669364931E-2</v>
      </c>
    </row>
    <row r="61" spans="1:11" x14ac:dyDescent="0.3">
      <c r="A61">
        <v>59</v>
      </c>
      <c r="B61">
        <v>2.7056635161035771E-2</v>
      </c>
      <c r="C61">
        <v>2.7148666221805649E-2</v>
      </c>
      <c r="D61">
        <v>2.7241010319141088E-2</v>
      </c>
      <c r="E61">
        <v>2.7333668517811858E-2</v>
      </c>
      <c r="F61">
        <v>2.7426641886209458E-2</v>
      </c>
      <c r="G61">
        <v>2.7519931496359448E-2</v>
      </c>
      <c r="H61">
        <v>2.7613538423933798E-2</v>
      </c>
      <c r="I61">
        <v>2.7707463748263269E-2</v>
      </c>
      <c r="J61">
        <v>2.7801708552349914E-2</v>
      </c>
      <c r="K61">
        <v>2.7896273922879522E-2</v>
      </c>
    </row>
    <row r="62" spans="1:11" x14ac:dyDescent="0.3">
      <c r="A62">
        <v>60</v>
      </c>
      <c r="B62">
        <v>2.9440854076493789E-2</v>
      </c>
      <c r="C62">
        <v>2.9545405373426308E-2</v>
      </c>
      <c r="D62">
        <v>2.965032795624822E-2</v>
      </c>
      <c r="E62">
        <v>2.975562314348178E-2</v>
      </c>
      <c r="F62">
        <v>2.9861292258331618E-2</v>
      </c>
      <c r="G62">
        <v>2.9967336628701369E-2</v>
      </c>
      <c r="H62">
        <v>3.0073757587210374E-2</v>
      </c>
      <c r="I62">
        <v>3.0180556471210394E-2</v>
      </c>
      <c r="J62">
        <v>3.0287734622802442E-2</v>
      </c>
      <c r="K62">
        <v>3.0395293388853672E-2</v>
      </c>
    </row>
    <row r="63" spans="1:11" x14ac:dyDescent="0.3">
      <c r="A63">
        <v>61</v>
      </c>
      <c r="B63">
        <v>3.1095422773742099E-2</v>
      </c>
      <c r="C63">
        <v>3.1181159585338354E-2</v>
      </c>
      <c r="D63">
        <v>3.1267132791883041E-2</v>
      </c>
      <c r="E63">
        <v>3.135334304516818E-2</v>
      </c>
      <c r="F63">
        <v>3.1439790998782954E-2</v>
      </c>
      <c r="G63">
        <v>3.1526477308118632E-2</v>
      </c>
      <c r="H63">
        <v>3.161340263037353E-2</v>
      </c>
      <c r="I63">
        <v>3.1700567624558001E-2</v>
      </c>
      <c r="J63">
        <v>3.1787972951499432E-2</v>
      </c>
      <c r="K63">
        <v>3.1875619273847265E-2</v>
      </c>
    </row>
    <row r="64" spans="1:11" x14ac:dyDescent="0.3">
      <c r="A64">
        <v>62</v>
      </c>
      <c r="B64">
        <v>3.260941345670982E-2</v>
      </c>
      <c r="C64">
        <v>3.2622996687887255E-2</v>
      </c>
      <c r="D64">
        <v>3.2636585577067993E-2</v>
      </c>
      <c r="E64">
        <v>3.2650180126608842E-2</v>
      </c>
      <c r="F64">
        <v>3.2663780338867583E-2</v>
      </c>
      <c r="G64">
        <v>3.2677386216202996E-2</v>
      </c>
      <c r="H64">
        <v>3.2690997760974817E-2</v>
      </c>
      <c r="I64">
        <v>3.2704614975543778E-2</v>
      </c>
      <c r="J64">
        <v>3.2718237862271619E-2</v>
      </c>
      <c r="K64">
        <v>3.2731866423521008E-2</v>
      </c>
    </row>
    <row r="65" spans="1:11" x14ac:dyDescent="0.3">
      <c r="A65">
        <v>63</v>
      </c>
      <c r="B65">
        <v>3.4940862974214941E-2</v>
      </c>
      <c r="C65">
        <v>3.4976957593727737E-2</v>
      </c>
      <c r="D65">
        <v>3.5013089499713934E-2</v>
      </c>
      <c r="E65">
        <v>3.5049258730691209E-2</v>
      </c>
      <c r="F65">
        <v>3.5085465325217051E-2</v>
      </c>
      <c r="G65">
        <v>3.5121709321888732E-2</v>
      </c>
      <c r="H65">
        <v>3.5157990759343449E-2</v>
      </c>
      <c r="I65">
        <v>3.5194309676258279E-2</v>
      </c>
      <c r="J65">
        <v>3.5230666111350263E-2</v>
      </c>
      <c r="K65">
        <v>3.5267060103376449E-2</v>
      </c>
    </row>
    <row r="66" spans="1:11" x14ac:dyDescent="0.3">
      <c r="A66">
        <v>64</v>
      </c>
      <c r="B66">
        <v>3.7172309162547115E-2</v>
      </c>
      <c r="C66">
        <v>3.721970739639667E-2</v>
      </c>
      <c r="D66">
        <v>3.7267166067507795E-2</v>
      </c>
      <c r="E66">
        <v>3.7314685252943756E-2</v>
      </c>
      <c r="F66">
        <v>3.7362265029866081E-2</v>
      </c>
      <c r="G66">
        <v>3.7409905475534661E-2</v>
      </c>
      <c r="H66">
        <v>3.7457606667307963E-2</v>
      </c>
      <c r="I66">
        <v>3.7505368682643044E-2</v>
      </c>
      <c r="J66">
        <v>3.7553191599095724E-2</v>
      </c>
      <c r="K66">
        <v>3.7601075494320735E-2</v>
      </c>
    </row>
    <row r="67" spans="1:11" x14ac:dyDescent="0.3">
      <c r="A67">
        <v>65</v>
      </c>
      <c r="B67">
        <v>3.9109567574229787E-2</v>
      </c>
      <c r="C67">
        <v>3.9121360439196035E-2</v>
      </c>
      <c r="D67">
        <v>3.9133156860112199E-2</v>
      </c>
      <c r="E67">
        <v>3.9144956838050547E-2</v>
      </c>
      <c r="F67">
        <v>3.9156760374083631E-2</v>
      </c>
      <c r="G67">
        <v>3.9168567469284335E-2</v>
      </c>
      <c r="H67">
        <v>3.918037812472585E-2</v>
      </c>
      <c r="I67">
        <v>3.9192192341481746E-2</v>
      </c>
      <c r="J67">
        <v>3.9204010120625868E-2</v>
      </c>
      <c r="K67">
        <v>3.9215831463232376E-2</v>
      </c>
    </row>
    <row r="68" spans="1:11" x14ac:dyDescent="0.3">
      <c r="A68">
        <v>66</v>
      </c>
      <c r="B68">
        <v>4.2222317817962679E-2</v>
      </c>
      <c r="C68">
        <v>4.226661004422258E-2</v>
      </c>
      <c r="D68">
        <v>4.2310948734092454E-2</v>
      </c>
      <c r="E68">
        <v>4.2355333936313723E-2</v>
      </c>
      <c r="F68">
        <v>4.2399765699678994E-2</v>
      </c>
      <c r="G68">
        <v>4.244424407303201E-2</v>
      </c>
      <c r="H68">
        <v>4.2488769105267749E-2</v>
      </c>
      <c r="I68">
        <v>4.2533340845332543E-2</v>
      </c>
      <c r="J68">
        <v>4.2577959342224005E-2</v>
      </c>
      <c r="K68">
        <v>4.2622624644991169E-2</v>
      </c>
    </row>
    <row r="69" spans="1:11" x14ac:dyDescent="0.3">
      <c r="A69">
        <v>67</v>
      </c>
      <c r="B69">
        <v>4.4499661287952824E-2</v>
      </c>
      <c r="C69">
        <v>4.4474423927431457E-2</v>
      </c>
      <c r="D69">
        <v>4.4449200879926154E-2</v>
      </c>
      <c r="E69">
        <v>4.4423992137319457E-2</v>
      </c>
      <c r="F69">
        <v>4.439879769149855E-2</v>
      </c>
      <c r="G69">
        <v>4.4373617534355245E-2</v>
      </c>
      <c r="H69">
        <v>4.4348451657785865E-2</v>
      </c>
      <c r="I69">
        <v>4.4323300053691408E-2</v>
      </c>
      <c r="J69">
        <v>4.4298162713977463E-2</v>
      </c>
      <c r="K69">
        <v>4.4273039630554144E-2</v>
      </c>
    </row>
    <row r="70" spans="1:11" x14ac:dyDescent="0.3">
      <c r="A70">
        <v>68</v>
      </c>
      <c r="B70">
        <v>4.8215377901608597E-2</v>
      </c>
      <c r="C70">
        <v>4.8226987791443875E-2</v>
      </c>
      <c r="D70">
        <v>4.8238600476850746E-2</v>
      </c>
      <c r="E70">
        <v>4.8250215958502408E-2</v>
      </c>
      <c r="F70">
        <v>4.8261834237072136E-2</v>
      </c>
      <c r="G70">
        <v>4.8273455313233439E-2</v>
      </c>
      <c r="H70">
        <v>4.8285079187659924E-2</v>
      </c>
      <c r="I70">
        <v>4.8296705861025427E-2</v>
      </c>
      <c r="J70">
        <v>4.8308335334003867E-2</v>
      </c>
      <c r="K70">
        <v>4.8319967607269421E-2</v>
      </c>
    </row>
    <row r="71" spans="1:11" x14ac:dyDescent="0.3">
      <c r="A71">
        <v>69</v>
      </c>
      <c r="B71">
        <v>5.0438976961915849E-2</v>
      </c>
      <c r="C71">
        <v>5.0322775371436951E-2</v>
      </c>
      <c r="D71">
        <v>5.0206841486816534E-2</v>
      </c>
      <c r="E71">
        <v>5.0091174691312412E-2</v>
      </c>
      <c r="F71">
        <v>4.997577436960321E-2</v>
      </c>
      <c r="G71">
        <v>4.9860639907785151E-2</v>
      </c>
      <c r="H71">
        <v>4.9745770693368767E-2</v>
      </c>
      <c r="I71">
        <v>4.9631166115275641E-2</v>
      </c>
      <c r="J71">
        <v>4.9516825563835173E-2</v>
      </c>
      <c r="K71">
        <v>4.9402748430781317E-2</v>
      </c>
    </row>
    <row r="72" spans="1:11" x14ac:dyDescent="0.3">
      <c r="A72">
        <v>70</v>
      </c>
      <c r="B72">
        <v>5.5128456504951538E-2</v>
      </c>
      <c r="C72">
        <v>5.5075133758988405E-2</v>
      </c>
      <c r="D72">
        <v>5.5021862589206043E-2</v>
      </c>
      <c r="E72">
        <v>5.4968642945717586E-2</v>
      </c>
      <c r="F72">
        <v>5.4915474778684498E-2</v>
      </c>
      <c r="G72">
        <v>5.4862358038316406E-2</v>
      </c>
      <c r="H72">
        <v>5.4809292674871071E-2</v>
      </c>
      <c r="I72">
        <v>5.4756278638654454E-2</v>
      </c>
      <c r="J72">
        <v>5.4703315880020496E-2</v>
      </c>
      <c r="K72">
        <v>5.4650404349371184E-2</v>
      </c>
    </row>
    <row r="73" spans="1:11" x14ac:dyDescent="0.3">
      <c r="A73">
        <v>71</v>
      </c>
      <c r="B73">
        <v>5.8833219458063982E-2</v>
      </c>
      <c r="C73">
        <v>5.8676251841364664E-2</v>
      </c>
      <c r="D73">
        <v>5.851970301583332E-2</v>
      </c>
      <c r="E73">
        <v>5.836357186413093E-2</v>
      </c>
      <c r="F73">
        <v>5.8207857271899519E-2</v>
      </c>
      <c r="G73">
        <v>5.8052558127754318E-2</v>
      </c>
      <c r="H73">
        <v>5.789767332327566E-2</v>
      </c>
      <c r="I73">
        <v>5.7743201753001183E-2</v>
      </c>
      <c r="J73">
        <v>5.7589142314417904E-2</v>
      </c>
      <c r="K73">
        <v>5.7435493907954355E-2</v>
      </c>
    </row>
    <row r="74" spans="1:11" x14ac:dyDescent="0.3">
      <c r="A74">
        <v>72</v>
      </c>
      <c r="B74">
        <v>6.2313921627094628E-2</v>
      </c>
      <c r="C74">
        <v>6.2095200157713554E-2</v>
      </c>
      <c r="D74">
        <v>6.1877246399301693E-2</v>
      </c>
      <c r="E74">
        <v>6.1660057657198432E-2</v>
      </c>
      <c r="F74">
        <v>6.1443631246201336E-2</v>
      </c>
      <c r="G74">
        <v>6.1227964490533131E-2</v>
      </c>
      <c r="H74">
        <v>6.1013054723808406E-2</v>
      </c>
      <c r="I74">
        <v>6.0798899289000771E-2</v>
      </c>
      <c r="J74">
        <v>6.0585495538409959E-2</v>
      </c>
      <c r="K74">
        <v>6.0372840833629191E-2</v>
      </c>
    </row>
    <row r="75" spans="1:11" x14ac:dyDescent="0.3">
      <c r="A75">
        <v>73</v>
      </c>
      <c r="B75">
        <v>6.6251386890340935E-2</v>
      </c>
      <c r="C75">
        <v>6.5923479974480129E-2</v>
      </c>
      <c r="D75">
        <v>6.559719601250022E-2</v>
      </c>
      <c r="E75">
        <v>6.5272526971696915E-2</v>
      </c>
      <c r="F75">
        <v>6.4949464859123215E-2</v>
      </c>
      <c r="G75">
        <v>6.4628001721392755E-2</v>
      </c>
      <c r="H75">
        <v>6.4308129644483847E-2</v>
      </c>
      <c r="I75">
        <v>6.3989840753544816E-2</v>
      </c>
      <c r="J75">
        <v>6.3673127212700006E-2</v>
      </c>
      <c r="K75">
        <v>6.335798122485696E-2</v>
      </c>
    </row>
    <row r="76" spans="1:11" x14ac:dyDescent="0.3">
      <c r="A76">
        <v>74</v>
      </c>
      <c r="B76">
        <v>6.9013878003412313E-2</v>
      </c>
      <c r="C76">
        <v>6.8453397156490584E-2</v>
      </c>
      <c r="D76">
        <v>6.7897468129997626E-2</v>
      </c>
      <c r="E76">
        <v>6.7346053957337157E-2</v>
      </c>
      <c r="F76">
        <v>6.6799117972128785E-2</v>
      </c>
      <c r="G76">
        <v>6.6256623805770049E-2</v>
      </c>
      <c r="H76">
        <v>6.5718535385017984E-2</v>
      </c>
      <c r="I76">
        <v>6.5184816929590356E-2</v>
      </c>
      <c r="J76">
        <v>6.4655432949786637E-2</v>
      </c>
      <c r="K76">
        <v>6.4130348244127916E-2</v>
      </c>
    </row>
    <row r="77" spans="1:11" x14ac:dyDescent="0.3">
      <c r="A77">
        <v>75</v>
      </c>
      <c r="B77">
        <v>7.3473058177246642E-2</v>
      </c>
      <c r="C77">
        <v>7.2765175148714875E-2</v>
      </c>
      <c r="D77">
        <v>7.2064112285213852E-2</v>
      </c>
      <c r="E77">
        <v>7.13698038772278E-2</v>
      </c>
      <c r="F77">
        <v>7.0682184848325336E-2</v>
      </c>
      <c r="G77">
        <v>7.000119074906011E-2</v>
      </c>
      <c r="H77">
        <v>6.9326757750929918E-2</v>
      </c>
      <c r="I77">
        <v>6.865882264039419E-2</v>
      </c>
      <c r="J77">
        <v>6.7997322812949124E-2</v>
      </c>
      <c r="K77">
        <v>6.7342196267259902E-2</v>
      </c>
    </row>
    <row r="78" spans="1:11" x14ac:dyDescent="0.3">
      <c r="A78">
        <v>76</v>
      </c>
      <c r="B78">
        <v>7.8869715926734807E-2</v>
      </c>
      <c r="C78">
        <v>7.8025899182885342E-2</v>
      </c>
      <c r="D78">
        <v>7.7191110323678758E-2</v>
      </c>
      <c r="E78">
        <v>7.636525276096158E-2</v>
      </c>
      <c r="F78">
        <v>7.5548230939964378E-2</v>
      </c>
      <c r="G78">
        <v>7.4739950328245625E-2</v>
      </c>
      <c r="H78">
        <v>7.3940317404754013E-2</v>
      </c>
      <c r="I78">
        <v>7.314923964900763E-2</v>
      </c>
      <c r="J78">
        <v>7.2366625530389209E-2</v>
      </c>
      <c r="K78">
        <v>7.1592384497555395E-2</v>
      </c>
    </row>
    <row r="79" spans="1:11" x14ac:dyDescent="0.3">
      <c r="A79">
        <v>77</v>
      </c>
      <c r="B79">
        <v>8.4173534497335098E-2</v>
      </c>
      <c r="C79">
        <v>8.3241869650166112E-2</v>
      </c>
      <c r="D79">
        <v>8.2320516825566153E-2</v>
      </c>
      <c r="E79">
        <v>8.1409361886128614E-2</v>
      </c>
      <c r="F79">
        <v>8.0508291957763364E-2</v>
      </c>
      <c r="G79">
        <v>7.9617195415713798E-2</v>
      </c>
      <c r="H79">
        <v>7.8735961870728802E-2</v>
      </c>
      <c r="I79">
        <v>7.786448215538766E-2</v>
      </c>
      <c r="J79">
        <v>7.7002648310576446E-2</v>
      </c>
      <c r="K79">
        <v>7.6150353572113832E-2</v>
      </c>
    </row>
    <row r="80" spans="1:11" x14ac:dyDescent="0.3">
      <c r="A80">
        <v>78</v>
      </c>
      <c r="B80">
        <v>9.045612892856536E-2</v>
      </c>
      <c r="C80">
        <v>8.934486234056406E-2</v>
      </c>
      <c r="D80">
        <v>8.8247247822845182E-2</v>
      </c>
      <c r="E80">
        <v>8.7163117657756611E-2</v>
      </c>
      <c r="F80">
        <v>8.6092306188081794E-2</v>
      </c>
      <c r="G80">
        <v>8.5034649791726979E-2</v>
      </c>
      <c r="H80">
        <v>8.398998685671942E-2</v>
      </c>
      <c r="I80">
        <v>8.2958157756512704E-2</v>
      </c>
      <c r="J80">
        <v>8.1939004825595699E-2</v>
      </c>
      <c r="K80">
        <v>8.093237233540071E-2</v>
      </c>
    </row>
    <row r="81" spans="1:11" x14ac:dyDescent="0.3">
      <c r="A81">
        <v>79</v>
      </c>
      <c r="B81">
        <v>9.667995070645026E-2</v>
      </c>
      <c r="C81">
        <v>9.5428965834506399E-2</v>
      </c>
      <c r="D81">
        <v>9.419416801208419E-2</v>
      </c>
      <c r="E81">
        <v>9.2975347787752058E-2</v>
      </c>
      <c r="F81">
        <v>9.177229842026377E-2</v>
      </c>
      <c r="G81">
        <v>9.0584815843489888E-2</v>
      </c>
      <c r="H81">
        <v>8.9412698631803497E-2</v>
      </c>
      <c r="I81">
        <v>8.8255747965913262E-2</v>
      </c>
      <c r="J81">
        <v>8.7113767599139275E-2</v>
      </c>
      <c r="K81">
        <v>8.5986563824124465E-2</v>
      </c>
    </row>
    <row r="82" spans="1:11" x14ac:dyDescent="0.3">
      <c r="A82">
        <v>80</v>
      </c>
      <c r="B82">
        <v>0.10258305650308087</v>
      </c>
      <c r="C82">
        <v>0.10108469757301711</v>
      </c>
      <c r="D82">
        <v>9.9608224123458974E-2</v>
      </c>
      <c r="E82">
        <v>9.8153316488505685E-2</v>
      </c>
      <c r="F82">
        <v>9.671965967139276E-2</v>
      </c>
      <c r="G82">
        <v>9.5306943276292883E-2</v>
      </c>
      <c r="H82">
        <v>9.3914861441113592E-2</v>
      </c>
      <c r="I82">
        <v>9.2543112771275832E-2</v>
      </c>
      <c r="J82">
        <v>9.1191400274460432E-2</v>
      </c>
      <c r="K82">
        <v>8.9859431296307066E-2</v>
      </c>
    </row>
    <row r="83" spans="1:11" x14ac:dyDescent="0.3">
      <c r="A83">
        <v>81</v>
      </c>
      <c r="B83">
        <v>0.11684700193393738</v>
      </c>
      <c r="C83">
        <v>0.11547684773567778</v>
      </c>
      <c r="D83">
        <v>0.11412276003887681</v>
      </c>
      <c r="E83">
        <v>0.1127845504468785</v>
      </c>
      <c r="F83">
        <v>0.11146203277217609</v>
      </c>
      <c r="G83">
        <v>0.11015502301050765</v>
      </c>
      <c r="H83">
        <v>0.10886333931525494</v>
      </c>
      <c r="I83">
        <v>0.10758680197214289</v>
      </c>
      <c r="J83">
        <v>0.1063252333742357</v>
      </c>
      <c r="K83">
        <v>0.10507845799722598</v>
      </c>
    </row>
    <row r="84" spans="1:11" x14ac:dyDescent="0.3">
      <c r="A84">
        <v>82</v>
      </c>
      <c r="B84">
        <v>0.12233468646953545</v>
      </c>
      <c r="C84">
        <v>0.12066591837469806</v>
      </c>
      <c r="D84">
        <v>0.11901991395412762</v>
      </c>
      <c r="E84">
        <v>0.117396362688425</v>
      </c>
      <c r="F84">
        <v>0.11579495829398782</v>
      </c>
      <c r="G84">
        <v>0.11421539866522988</v>
      </c>
      <c r="H84">
        <v>0.11265738581758884</v>
      </c>
      <c r="I84">
        <v>0.1111206258313114</v>
      </c>
      <c r="J84">
        <v>0.10960482879600499</v>
      </c>
      <c r="K84">
        <v>0.10810970875594633</v>
      </c>
    </row>
    <row r="85" spans="1:11" x14ac:dyDescent="0.3">
      <c r="A85">
        <v>83</v>
      </c>
      <c r="B85">
        <v>0.13819015998436379</v>
      </c>
      <c r="C85">
        <v>0.13673202892942599</v>
      </c>
      <c r="D85">
        <v>0.13528928352983161</v>
      </c>
      <c r="E85">
        <v>0.13386176144188081</v>
      </c>
      <c r="F85">
        <v>0.13244930203486388</v>
      </c>
      <c r="G85">
        <v>0.13105174637298658</v>
      </c>
      <c r="H85">
        <v>0.1296689371974859</v>
      </c>
      <c r="I85">
        <v>0.12830071890893463</v>
      </c>
      <c r="J85">
        <v>0.12694693754973269</v>
      </c>
      <c r="K85">
        <v>0.12560744078678329</v>
      </c>
    </row>
    <row r="86" spans="1:11" x14ac:dyDescent="0.3">
      <c r="A86">
        <v>84</v>
      </c>
      <c r="B86">
        <v>0.14658143874051438</v>
      </c>
      <c r="C86">
        <v>0.14480743609509591</v>
      </c>
      <c r="D86">
        <v>0.14305490332617068</v>
      </c>
      <c r="E86">
        <v>0.14132358059444364</v>
      </c>
      <c r="F86">
        <v>0.13961321120532633</v>
      </c>
      <c r="G86">
        <v>0.13792354157087788</v>
      </c>
      <c r="H86">
        <v>0.13625432117220682</v>
      </c>
      <c r="I86">
        <v>0.13460530252232791</v>
      </c>
      <c r="J86">
        <v>0.13297624112946851</v>
      </c>
      <c r="K86">
        <v>0.13136689546081889</v>
      </c>
    </row>
    <row r="87" spans="1:11" x14ac:dyDescent="0.3">
      <c r="A87">
        <v>85</v>
      </c>
      <c r="B87">
        <v>0.16189417864710795</v>
      </c>
      <c r="C87">
        <v>0.16020220916527414</v>
      </c>
      <c r="D87">
        <v>0.1585279225967568</v>
      </c>
      <c r="E87">
        <v>0.15687113413596301</v>
      </c>
      <c r="F87">
        <v>0.15523166090871829</v>
      </c>
      <c r="G87">
        <v>0.15360932195208149</v>
      </c>
      <c r="H87">
        <v>0.15200393819437003</v>
      </c>
      <c r="I87">
        <v>0.15041533243539443</v>
      </c>
      <c r="J87">
        <v>0.14884332932689895</v>
      </c>
      <c r="K87">
        <v>0.14728775535320715</v>
      </c>
    </row>
    <row r="88" spans="1:11" x14ac:dyDescent="0.3">
      <c r="A88">
        <v>86</v>
      </c>
      <c r="B88">
        <v>0.1748189362363764</v>
      </c>
      <c r="C88">
        <v>0.1732984514372776</v>
      </c>
      <c r="D88">
        <v>0.17179119102950655</v>
      </c>
      <c r="E88">
        <v>0.17029703999413898</v>
      </c>
      <c r="F88">
        <v>0.16881588431262576</v>
      </c>
      <c r="G88">
        <v>0.16734761095809222</v>
      </c>
      <c r="H88">
        <v>0.1658921078867131</v>
      </c>
      <c r="I88">
        <v>0.16444926402916238</v>
      </c>
      <c r="J88">
        <v>0.16301896928213774</v>
      </c>
      <c r="K88">
        <v>0.16160111449995845</v>
      </c>
    </row>
    <row r="89" spans="1:11" x14ac:dyDescent="0.3">
      <c r="A89">
        <v>87</v>
      </c>
      <c r="B89">
        <v>0.18592148405573319</v>
      </c>
      <c r="C89">
        <v>0.18402305736848545</v>
      </c>
      <c r="D89">
        <v>0.18214401533656768</v>
      </c>
      <c r="E89">
        <v>0.18028416002509792</v>
      </c>
      <c r="F89">
        <v>0.17844329552028851</v>
      </c>
      <c r="G89">
        <v>0.17662122790880905</v>
      </c>
      <c r="H89">
        <v>0.17481776525735973</v>
      </c>
      <c r="I89">
        <v>0.17303271759245351</v>
      </c>
      <c r="J89">
        <v>0.17126589688040475</v>
      </c>
      <c r="K89">
        <v>0.16951711700752189</v>
      </c>
    </row>
    <row r="90" spans="1:11" x14ac:dyDescent="0.3">
      <c r="A90">
        <v>88</v>
      </c>
      <c r="B90">
        <v>0.20969485110044037</v>
      </c>
      <c r="C90">
        <v>0.20836867626394459</v>
      </c>
      <c r="D90">
        <v>0.20705088856565332</v>
      </c>
      <c r="E90">
        <v>0.20574143496272088</v>
      </c>
      <c r="F90">
        <v>0.20444026274776075</v>
      </c>
      <c r="G90">
        <v>0.20314731954672433</v>
      </c>
      <c r="H90">
        <v>0.20186255331679248</v>
      </c>
      <c r="I90">
        <v>0.20058591234428103</v>
      </c>
      <c r="J90">
        <v>0.19931734524255892</v>
      </c>
      <c r="K90">
        <v>0.19805680094998016</v>
      </c>
    </row>
    <row r="91" spans="1:11" x14ac:dyDescent="0.3">
      <c r="A91">
        <v>89</v>
      </c>
      <c r="B91">
        <v>0.22373825743436229</v>
      </c>
      <c r="C91">
        <v>0.22210831577555859</v>
      </c>
      <c r="D91">
        <v>0.22049024830332262</v>
      </c>
      <c r="E91">
        <v>0.21888396851375649</v>
      </c>
      <c r="F91">
        <v>0.21728939053314666</v>
      </c>
      <c r="G91">
        <v>0.21570642911337279</v>
      </c>
      <c r="H91">
        <v>0.21413499962735019</v>
      </c>
      <c r="I91">
        <v>0.21257501806450579</v>
      </c>
      <c r="J91">
        <v>0.21102640102628684</v>
      </c>
      <c r="K91">
        <v>0.20948906572170189</v>
      </c>
    </row>
    <row r="92" spans="1:11" x14ac:dyDescent="0.3">
      <c r="A92">
        <v>90</v>
      </c>
      <c r="B92">
        <v>0.24913040246672943</v>
      </c>
      <c r="C92">
        <v>0.24819614005864074</v>
      </c>
      <c r="D92">
        <v>0.24726538122233024</v>
      </c>
      <c r="E92">
        <v>0.24633811281907469</v>
      </c>
      <c r="F92">
        <v>0.24541432175942229</v>
      </c>
      <c r="G92">
        <v>0.24449399500300797</v>
      </c>
      <c r="H92">
        <v>0.24357711955836917</v>
      </c>
      <c r="I92">
        <v>0.24266368248276257</v>
      </c>
      <c r="J92">
        <v>0.24175367088198138</v>
      </c>
      <c r="K92">
        <v>0.24084707191017327</v>
      </c>
    </row>
    <row r="93" spans="1:11" x14ac:dyDescent="0.3">
      <c r="A93">
        <v>91</v>
      </c>
      <c r="B93">
        <v>0.2601007130931664</v>
      </c>
      <c r="C93">
        <v>0.25841453979717377</v>
      </c>
      <c r="D93">
        <v>0.25673929757611097</v>
      </c>
      <c r="E93">
        <v>0.25507491556632506</v>
      </c>
      <c r="F93">
        <v>0.25342132336355611</v>
      </c>
      <c r="G93">
        <v>0.2517784510199586</v>
      </c>
      <c r="H93">
        <v>0.25014622904114309</v>
      </c>
      <c r="I93">
        <v>0.24852458838323629</v>
      </c>
      <c r="J93">
        <v>0.2469134604499604</v>
      </c>
      <c r="K93">
        <v>0.2453127770897317</v>
      </c>
    </row>
    <row r="94" spans="1:11" x14ac:dyDescent="0.3">
      <c r="A94">
        <v>92</v>
      </c>
      <c r="B94">
        <v>0.27915938188102535</v>
      </c>
      <c r="C94">
        <v>0.27765577358384774</v>
      </c>
      <c r="D94">
        <v>0.27616026402186622</v>
      </c>
      <c r="E94">
        <v>0.27467280957367218</v>
      </c>
      <c r="F94">
        <v>0.27319336685281076</v>
      </c>
      <c r="G94">
        <v>0.27172189270651526</v>
      </c>
      <c r="H94">
        <v>0.27025834421444833</v>
      </c>
      <c r="I94">
        <v>0.26880267868745022</v>
      </c>
      <c r="J94">
        <v>0.26735485366629347</v>
      </c>
      <c r="K94">
        <v>0.26591482692044449</v>
      </c>
    </row>
    <row r="95" spans="1:11" x14ac:dyDescent="0.3">
      <c r="A95">
        <v>93</v>
      </c>
      <c r="B95">
        <v>0.30742512891754226</v>
      </c>
      <c r="C95">
        <v>0.3072644840945174</v>
      </c>
      <c r="D95">
        <v>0.30710392321635183</v>
      </c>
      <c r="E95">
        <v>0.30694344623918007</v>
      </c>
      <c r="F95">
        <v>0.30678305311915971</v>
      </c>
      <c r="G95">
        <v>0.30662274381247134</v>
      </c>
      <c r="H95">
        <v>0.30646251827531834</v>
      </c>
      <c r="I95">
        <v>0.30630237646392694</v>
      </c>
      <c r="J95">
        <v>0.30614231833454636</v>
      </c>
      <c r="K95">
        <v>0.30598234384344852</v>
      </c>
    </row>
    <row r="96" spans="1:11" x14ac:dyDescent="0.3">
      <c r="A96">
        <v>94</v>
      </c>
      <c r="B96">
        <v>0.30899387434887687</v>
      </c>
      <c r="C96">
        <v>0.30644992133184751</v>
      </c>
      <c r="D96">
        <v>0.3039269127331064</v>
      </c>
      <c r="E96">
        <v>0.30142467611682061</v>
      </c>
      <c r="F96">
        <v>0.29894304046682485</v>
      </c>
      <c r="G96">
        <v>0.29648183617493379</v>
      </c>
      <c r="H96">
        <v>0.29404089502934971</v>
      </c>
      <c r="I96">
        <v>0.29162005020316606</v>
      </c>
      <c r="J96">
        <v>0.2892191362429658</v>
      </c>
      <c r="K96">
        <v>0.28683798905751323</v>
      </c>
    </row>
    <row r="97" spans="1:11" x14ac:dyDescent="0.3">
      <c r="A97">
        <v>95</v>
      </c>
      <c r="B97">
        <v>0.33304731170150231</v>
      </c>
      <c r="C97">
        <v>0.33192490463265767</v>
      </c>
      <c r="D97">
        <v>0.33080628020244712</v>
      </c>
      <c r="E97">
        <v>0.32969142566295095</v>
      </c>
      <c r="F97">
        <v>0.32858032830921158</v>
      </c>
      <c r="G97">
        <v>0.3274729754790886</v>
      </c>
      <c r="H97">
        <v>0.32636935455311411</v>
      </c>
      <c r="I97">
        <v>0.32526945295434978</v>
      </c>
      <c r="J97">
        <v>0.32417325814824255</v>
      </c>
      <c r="K97">
        <v>0.32308075764248229</v>
      </c>
    </row>
    <row r="98" spans="1:11" x14ac:dyDescent="0.3">
      <c r="A98">
        <v>96</v>
      </c>
      <c r="B98" s="22">
        <v>0.35126763157894736</v>
      </c>
      <c r="C98" s="22">
        <v>0.35011340601503749</v>
      </c>
      <c r="D98" s="22">
        <v>0.34895918045112762</v>
      </c>
      <c r="E98" s="22">
        <v>0.34780495488721774</v>
      </c>
      <c r="F98" s="22">
        <v>0.34665072932330787</v>
      </c>
      <c r="G98" s="22">
        <v>0.34549650375939844</v>
      </c>
      <c r="H98" s="22">
        <v>0.34434227819548857</v>
      </c>
      <c r="I98" s="22">
        <v>0.3431880526315787</v>
      </c>
      <c r="J98" s="22">
        <v>0.34203382706766883</v>
      </c>
      <c r="K98" s="22">
        <v>0.34087960150375896</v>
      </c>
    </row>
    <row r="99" spans="1:11" x14ac:dyDescent="0.3">
      <c r="A99">
        <v>97</v>
      </c>
      <c r="B99" s="22">
        <v>0.37007915789473689</v>
      </c>
      <c r="C99" s="22">
        <v>0.36906574436090223</v>
      </c>
      <c r="D99" s="22">
        <v>0.36805233082706756</v>
      </c>
      <c r="E99" s="22">
        <v>0.3670389172932329</v>
      </c>
      <c r="F99" s="22">
        <v>0.36602550375939868</v>
      </c>
      <c r="G99" s="22">
        <v>0.36501209022556402</v>
      </c>
      <c r="H99" s="22">
        <v>0.36399867669172936</v>
      </c>
      <c r="I99" s="22">
        <v>0.3629852631578947</v>
      </c>
      <c r="J99" s="22">
        <v>0.36197184962406004</v>
      </c>
      <c r="K99" s="22">
        <v>0.36095843609022538</v>
      </c>
    </row>
    <row r="100" spans="1:11" x14ac:dyDescent="0.3">
      <c r="A100">
        <v>98</v>
      </c>
      <c r="B100" s="22">
        <v>0.38865315789473676</v>
      </c>
      <c r="C100" s="22">
        <v>0.38778260150375932</v>
      </c>
      <c r="D100" s="22">
        <v>0.38691204511278188</v>
      </c>
      <c r="E100" s="22">
        <v>0.38604148872180444</v>
      </c>
      <c r="F100" s="22">
        <v>0.385170932330827</v>
      </c>
      <c r="G100" s="22">
        <v>0.38430037593984956</v>
      </c>
      <c r="H100" s="22">
        <v>0.38342981954887212</v>
      </c>
      <c r="I100" s="22">
        <v>0.38255926315789468</v>
      </c>
      <c r="J100" s="22">
        <v>0.38168870676691724</v>
      </c>
      <c r="K100" s="22">
        <v>0.3808181503759398</v>
      </c>
    </row>
    <row r="101" spans="1:11" x14ac:dyDescent="0.3">
      <c r="A101">
        <v>99</v>
      </c>
      <c r="B101" s="22">
        <v>0.40687131578947366</v>
      </c>
      <c r="C101" s="22">
        <v>0.40614277443609015</v>
      </c>
      <c r="D101" s="22">
        <v>0.40541423308270663</v>
      </c>
      <c r="E101" s="22">
        <v>0.40468569172932312</v>
      </c>
      <c r="F101" s="22">
        <v>0.40395715037593982</v>
      </c>
      <c r="G101" s="22">
        <v>0.40322860902255631</v>
      </c>
      <c r="H101" s="22">
        <v>0.40250006766917279</v>
      </c>
      <c r="I101" s="22">
        <v>0.40177152631578927</v>
      </c>
      <c r="J101" s="22">
        <v>0.40104298496240598</v>
      </c>
      <c r="K101" s="22">
        <v>0.40031444360902246</v>
      </c>
    </row>
    <row r="102" spans="1:11" x14ac:dyDescent="0.3">
      <c r="A102">
        <v>100</v>
      </c>
      <c r="B102" s="22">
        <v>0.42463615789473685</v>
      </c>
      <c r="C102" s="22">
        <v>0.42404703007518796</v>
      </c>
      <c r="D102" s="22">
        <v>0.42345790225563906</v>
      </c>
      <c r="E102" s="22">
        <v>0.42286877443609017</v>
      </c>
      <c r="F102" s="22">
        <v>0.42227964661654127</v>
      </c>
      <c r="G102" s="22">
        <v>0.42169051879699238</v>
      </c>
      <c r="H102" s="22">
        <v>0.4211013909774437</v>
      </c>
      <c r="I102" s="22">
        <v>0.42051226315789481</v>
      </c>
      <c r="J102" s="22">
        <v>0.41992313533834591</v>
      </c>
      <c r="K102" s="22">
        <v>0.41933400751879701</v>
      </c>
    </row>
    <row r="103" spans="1:11" x14ac:dyDescent="0.3">
      <c r="A103">
        <v>101</v>
      </c>
      <c r="B103" s="22">
        <v>0.44185173684210532</v>
      </c>
      <c r="C103" s="22">
        <v>0.44139718796992489</v>
      </c>
      <c r="D103" s="22">
        <v>0.44094263909774445</v>
      </c>
      <c r="E103" s="22">
        <v>0.4404880902255639</v>
      </c>
      <c r="F103" s="22">
        <v>0.44003354135338346</v>
      </c>
      <c r="G103" s="22">
        <v>0.43957899248120302</v>
      </c>
      <c r="H103" s="22">
        <v>0.43912444360902259</v>
      </c>
      <c r="I103" s="22">
        <v>0.43866989473684215</v>
      </c>
      <c r="J103" s="22">
        <v>0.43821534586466171</v>
      </c>
      <c r="K103" s="22">
        <v>0.43776079699248127</v>
      </c>
    </row>
    <row r="104" spans="1:11" x14ac:dyDescent="0.3">
      <c r="A104">
        <v>102</v>
      </c>
      <c r="B104" s="22">
        <v>0.45843884210526309</v>
      </c>
      <c r="C104" s="22">
        <v>0.45811225563909763</v>
      </c>
      <c r="D104" s="22">
        <v>0.45778566917293229</v>
      </c>
      <c r="E104" s="22">
        <v>0.45745908270676683</v>
      </c>
      <c r="F104" s="22">
        <v>0.45713249624060137</v>
      </c>
      <c r="G104" s="22">
        <v>0.45680590977443603</v>
      </c>
      <c r="H104" s="22">
        <v>0.45647932330827057</v>
      </c>
      <c r="I104" s="22">
        <v>0.45615273684210522</v>
      </c>
      <c r="J104" s="22">
        <v>0.45582615037593976</v>
      </c>
      <c r="K104" s="22">
        <v>0.45549956390977431</v>
      </c>
    </row>
    <row r="105" spans="1:11" x14ac:dyDescent="0.3">
      <c r="A105">
        <v>103</v>
      </c>
      <c r="B105" s="22">
        <v>0.47432952631578951</v>
      </c>
      <c r="C105" s="22">
        <v>0.47412276691729327</v>
      </c>
      <c r="D105" s="22">
        <v>0.47391600751879703</v>
      </c>
      <c r="E105" s="22">
        <v>0.4737092481203008</v>
      </c>
      <c r="F105" s="22">
        <v>0.47350248872180456</v>
      </c>
      <c r="G105" s="22">
        <v>0.47329572932330832</v>
      </c>
      <c r="H105" s="22">
        <v>0.47308896992481209</v>
      </c>
      <c r="I105" s="22">
        <v>0.47288221052631585</v>
      </c>
      <c r="J105" s="22">
        <v>0.47267545112781961</v>
      </c>
      <c r="K105" s="22">
        <v>0.47246869172932332</v>
      </c>
    </row>
    <row r="106" spans="1:11" x14ac:dyDescent="0.3">
      <c r="A106">
        <v>104</v>
      </c>
      <c r="B106" s="22">
        <v>0.48947199999999991</v>
      </c>
      <c r="C106" s="22">
        <v>0.48937585714285703</v>
      </c>
      <c r="D106" s="22">
        <v>0.48927971428571415</v>
      </c>
      <c r="E106" s="22">
        <v>0.48918357142857127</v>
      </c>
      <c r="F106" s="22">
        <v>0.48908742857142845</v>
      </c>
      <c r="G106" s="22">
        <v>0.48899128571428563</v>
      </c>
      <c r="H106" s="22">
        <v>0.48889514285714275</v>
      </c>
      <c r="I106" s="22">
        <v>0.48879899999999987</v>
      </c>
      <c r="J106" s="22">
        <v>0.48870285714285699</v>
      </c>
      <c r="K106" s="22">
        <v>0.48860671428571417</v>
      </c>
    </row>
    <row r="107" spans="1:11" x14ac:dyDescent="0.3">
      <c r="A107">
        <v>105</v>
      </c>
      <c r="B107" s="22">
        <v>0.50383300000000009</v>
      </c>
      <c r="C107" s="22">
        <v>0.50383785714285723</v>
      </c>
      <c r="D107" s="22">
        <v>0.50384271428571437</v>
      </c>
      <c r="E107" s="22">
        <v>0.50384757142857151</v>
      </c>
      <c r="F107" s="22">
        <v>0.50385242857142865</v>
      </c>
      <c r="G107" s="22">
        <v>0.50385728571428579</v>
      </c>
      <c r="H107" s="22">
        <v>0.50386214285714293</v>
      </c>
      <c r="I107" s="22">
        <v>0.50386700000000006</v>
      </c>
      <c r="J107" s="22">
        <v>0.5038718571428572</v>
      </c>
      <c r="K107" s="22">
        <v>0.50387671428571434</v>
      </c>
    </row>
    <row r="108" spans="1:11" x14ac:dyDescent="0.3">
      <c r="A108">
        <v>106</v>
      </c>
      <c r="B108" s="22">
        <v>0.51738178947368418</v>
      </c>
      <c r="C108" s="22">
        <v>0.5174768646616541</v>
      </c>
      <c r="D108" s="22">
        <v>0.51757193984962402</v>
      </c>
      <c r="E108" s="22">
        <v>0.51766701503759394</v>
      </c>
      <c r="F108" s="22">
        <v>0.51776209022556396</v>
      </c>
      <c r="G108" s="22">
        <v>0.51785716541353377</v>
      </c>
      <c r="H108" s="22">
        <v>0.5179522406015038</v>
      </c>
      <c r="I108" s="22">
        <v>0.51804731578947372</v>
      </c>
      <c r="J108" s="22">
        <v>0.51814239097744363</v>
      </c>
      <c r="K108" s="22">
        <v>0.51823746616541355</v>
      </c>
    </row>
    <row r="109" spans="1:11" x14ac:dyDescent="0.3">
      <c r="A109">
        <v>107</v>
      </c>
      <c r="B109" s="22">
        <v>0.53010826315789483</v>
      </c>
      <c r="C109" s="22">
        <v>0.530283097744361</v>
      </c>
      <c r="D109" s="22">
        <v>0.53045793233082716</v>
      </c>
      <c r="E109" s="22">
        <v>0.53063276691729333</v>
      </c>
      <c r="F109" s="22">
        <v>0.5308076015037595</v>
      </c>
      <c r="G109" s="22">
        <v>0.53098243609022566</v>
      </c>
      <c r="H109" s="22">
        <v>0.53115727067669183</v>
      </c>
      <c r="I109" s="22">
        <v>0.53133210526315799</v>
      </c>
      <c r="J109" s="22">
        <v>0.53150693984962416</v>
      </c>
      <c r="K109" s="22">
        <v>0.53168177443609033</v>
      </c>
    </row>
    <row r="110" spans="1:11" x14ac:dyDescent="0.3">
      <c r="A110">
        <v>108</v>
      </c>
      <c r="B110" s="22">
        <v>0.54201047368421063</v>
      </c>
      <c r="C110" s="22">
        <v>0.54225451879699249</v>
      </c>
      <c r="D110" s="22">
        <v>0.54249856390977447</v>
      </c>
      <c r="E110" s="22">
        <v>0.54274260902255644</v>
      </c>
      <c r="F110" s="22">
        <v>0.54298665413533842</v>
      </c>
      <c r="G110" s="22">
        <v>0.5432306992481204</v>
      </c>
      <c r="H110" s="22">
        <v>0.54347474436090226</v>
      </c>
      <c r="I110" s="22">
        <v>0.54371878947368435</v>
      </c>
      <c r="J110" s="22">
        <v>0.54396283458646622</v>
      </c>
      <c r="K110" s="22">
        <v>0.54420687969924819</v>
      </c>
    </row>
    <row r="111" spans="1:11" x14ac:dyDescent="0.3">
      <c r="A111">
        <v>109</v>
      </c>
      <c r="B111" s="22">
        <v>0.55309805263157885</v>
      </c>
      <c r="C111" s="22">
        <v>0.55340096240601488</v>
      </c>
      <c r="D111" s="22">
        <v>0.55370387218045103</v>
      </c>
      <c r="E111" s="22">
        <v>0.55400678195488706</v>
      </c>
      <c r="F111" s="22">
        <v>0.55430969172932321</v>
      </c>
      <c r="G111" s="22">
        <v>0.55461260150375924</v>
      </c>
      <c r="H111" s="22">
        <v>0.55491551127819538</v>
      </c>
      <c r="I111" s="22">
        <v>0.55521842105263142</v>
      </c>
      <c r="J111" s="22">
        <v>0.55552133082706756</v>
      </c>
      <c r="K111" s="22">
        <v>0.55582424060150359</v>
      </c>
    </row>
    <row r="112" spans="1:11" x14ac:dyDescent="0.3">
      <c r="A112">
        <v>110</v>
      </c>
      <c r="B112" s="22">
        <v>1</v>
      </c>
      <c r="C112" s="22">
        <v>1</v>
      </c>
      <c r="D112" s="22">
        <v>1</v>
      </c>
      <c r="E112" s="22">
        <v>1</v>
      </c>
      <c r="F112" s="22">
        <v>1</v>
      </c>
      <c r="G112" s="22">
        <v>1</v>
      </c>
      <c r="H112" s="22">
        <v>1</v>
      </c>
      <c r="I112" s="22">
        <v>1</v>
      </c>
      <c r="J112" s="22">
        <v>1</v>
      </c>
      <c r="K112" s="2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workbookViewId="0">
      <selection activeCell="B4" sqref="B4:K4"/>
    </sheetView>
  </sheetViews>
  <sheetFormatPr defaultRowHeight="14.4" x14ac:dyDescent="0.3"/>
  <sheetData>
    <row r="1" spans="1:11" x14ac:dyDescent="0.3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</row>
    <row r="2" spans="1:11" x14ac:dyDescent="0.3">
      <c r="A2">
        <v>25</v>
      </c>
      <c r="B2">
        <v>3.1968978247142729E-4</v>
      </c>
      <c r="C2">
        <v>3.0998164144710938E-4</v>
      </c>
      <c r="D2">
        <v>3.0056831122787759E-4</v>
      </c>
      <c r="E2">
        <v>2.914408391820605E-4</v>
      </c>
      <c r="F2">
        <v>2.8259054454595378E-4</v>
      </c>
      <c r="G2">
        <v>2.7400901016790056E-4</v>
      </c>
      <c r="H2">
        <v>2.6568807450308467E-4</v>
      </c>
      <c r="I2">
        <v>2.5761982385142062E-4</v>
      </c>
      <c r="J2">
        <v>2.4979658483115913E-4</v>
      </c>
      <c r="K2">
        <v>2.4221091708104695E-4</v>
      </c>
    </row>
    <row r="3" spans="1:11" x14ac:dyDescent="0.3">
      <c r="A3">
        <v>26</v>
      </c>
      <c r="B3">
        <v>4.4781221593234244E-4</v>
      </c>
      <c r="C3">
        <v>4.4026711166482468E-4</v>
      </c>
      <c r="D3">
        <v>4.3284913344787484E-4</v>
      </c>
      <c r="E3">
        <v>4.2555613935844531E-4</v>
      </c>
      <c r="F3">
        <v>4.1838602356234807E-4</v>
      </c>
      <c r="G3">
        <v>4.1133671570620198E-4</v>
      </c>
      <c r="H3">
        <v>4.0440618031962263E-4</v>
      </c>
      <c r="I3">
        <v>3.9759241622748553E-4</v>
      </c>
      <c r="J3">
        <v>3.9089345597209148E-4</v>
      </c>
      <c r="K3">
        <v>3.843073652450681E-4</v>
      </c>
    </row>
    <row r="4" spans="1:11" x14ac:dyDescent="0.3">
      <c r="A4">
        <v>27</v>
      </c>
      <c r="B4">
        <v>3.2142354691833065E-4</v>
      </c>
      <c r="C4">
        <v>3.0879772741274422E-4</v>
      </c>
      <c r="D4">
        <v>2.9666786198306844E-4</v>
      </c>
      <c r="E4">
        <v>2.8501446908631785E-4</v>
      </c>
      <c r="F4">
        <v>2.7381883243285653E-4</v>
      </c>
      <c r="G4">
        <v>2.6306297092652423E-4</v>
      </c>
      <c r="H4">
        <v>2.5272960978554491E-4</v>
      </c>
      <c r="I4">
        <v>2.4280215279783279E-4</v>
      </c>
      <c r="J4">
        <v>2.3326465566613682E-4</v>
      </c>
      <c r="K4">
        <v>2.2410180040021026E-4</v>
      </c>
    </row>
    <row r="5" spans="1:11" x14ac:dyDescent="0.3">
      <c r="A5">
        <v>28</v>
      </c>
      <c r="B5">
        <v>4.7934552030752829E-4</v>
      </c>
      <c r="C5">
        <v>4.6880090105158161E-4</v>
      </c>
      <c r="D5">
        <v>4.5848824181307987E-4</v>
      </c>
      <c r="E5">
        <v>4.4840243994693189E-4</v>
      </c>
      <c r="F5">
        <v>4.3853850505578152E-4</v>
      </c>
      <c r="G5">
        <v>4.2889155652078999E-4</v>
      </c>
      <c r="H5">
        <v>4.1945682108673275E-4</v>
      </c>
      <c r="I5">
        <v>4.1022963050021824E-4</v>
      </c>
      <c r="J5">
        <v>4.0120541919986586E-4</v>
      </c>
      <c r="K5">
        <v>3.923797220572889E-4</v>
      </c>
    </row>
    <row r="6" spans="1:11" x14ac:dyDescent="0.3">
      <c r="A6">
        <v>29</v>
      </c>
      <c r="B6">
        <v>5.546229137808888E-4</v>
      </c>
      <c r="C6">
        <v>5.4320647968944286E-4</v>
      </c>
      <c r="D6">
        <v>5.3202504304243321E-4</v>
      </c>
      <c r="E6">
        <v>5.2107376662024704E-4</v>
      </c>
      <c r="F6">
        <v>5.1034791277326428E-4</v>
      </c>
      <c r="G6">
        <v>4.998428413722926E-4</v>
      </c>
      <c r="H6">
        <v>4.8955400780119676E-4</v>
      </c>
      <c r="I6">
        <v>4.7947696099084121E-4</v>
      </c>
      <c r="J6">
        <v>4.6960734149350961E-4</v>
      </c>
      <c r="K6">
        <v>4.599408795969537E-4</v>
      </c>
    </row>
    <row r="7" spans="1:11" x14ac:dyDescent="0.3">
      <c r="A7">
        <v>30</v>
      </c>
      <c r="B7">
        <v>5.7453942540833833E-4</v>
      </c>
      <c r="C7">
        <v>5.5950364465260781E-4</v>
      </c>
      <c r="D7">
        <v>5.4486135247735806E-4</v>
      </c>
      <c r="E7">
        <v>5.30602251228914E-4</v>
      </c>
      <c r="F7">
        <v>5.1671631274470109E-4</v>
      </c>
      <c r="G7">
        <v>5.0319377130062686E-4</v>
      </c>
      <c r="H7">
        <v>4.900251167430247E-4</v>
      </c>
      <c r="I7">
        <v>4.7720108780034063E-4</v>
      </c>
      <c r="J7">
        <v>4.6471266556985134E-4</v>
      </c>
      <c r="K7">
        <v>4.525510671748355E-4</v>
      </c>
    </row>
    <row r="8" spans="1:11" x14ac:dyDescent="0.3">
      <c r="A8">
        <v>31</v>
      </c>
      <c r="B8">
        <v>7.8411499377157884E-4</v>
      </c>
      <c r="C8">
        <v>7.7193378118286279E-4</v>
      </c>
      <c r="D8">
        <v>7.5994180351671495E-4</v>
      </c>
      <c r="E8">
        <v>7.4813612101195398E-4</v>
      </c>
      <c r="F8">
        <v>7.3651383957653649E-4</v>
      </c>
      <c r="G8">
        <v>7.2507211007808575E-4</v>
      </c>
      <c r="H8">
        <v>7.1380812764544838E-4</v>
      </c>
      <c r="I8">
        <v>7.0271913098109498E-4</v>
      </c>
      <c r="J8">
        <v>6.9180240168420233E-4</v>
      </c>
      <c r="K8">
        <v>6.8105526358425812E-4</v>
      </c>
    </row>
    <row r="9" spans="1:11" x14ac:dyDescent="0.3">
      <c r="A9">
        <v>32</v>
      </c>
      <c r="B9">
        <v>6.6590851787072405E-4</v>
      </c>
      <c r="C9">
        <v>6.452964205941234E-4</v>
      </c>
      <c r="D9">
        <v>6.2532233671236327E-4</v>
      </c>
      <c r="E9">
        <v>6.0596651757558395E-4</v>
      </c>
      <c r="F9">
        <v>5.8720982582073286E-4</v>
      </c>
      <c r="G9">
        <v>5.6903371645019251E-4</v>
      </c>
      <c r="H9">
        <v>5.514202184960876E-4</v>
      </c>
      <c r="I9">
        <v>5.3435191725214356E-4</v>
      </c>
      <c r="J9">
        <v>5.1781193705552819E-4</v>
      </c>
      <c r="K9">
        <v>5.0178392460165284E-4</v>
      </c>
    </row>
    <row r="10" spans="1:11" x14ac:dyDescent="0.3">
      <c r="A10">
        <v>33</v>
      </c>
      <c r="B10">
        <v>9.5088599285178023E-4</v>
      </c>
      <c r="C10">
        <v>9.3672063126030536E-4</v>
      </c>
      <c r="D10">
        <v>9.2276629125346383E-4</v>
      </c>
      <c r="E10">
        <v>9.0901982923983419E-4</v>
      </c>
      <c r="F10">
        <v>8.9547814845811907E-4</v>
      </c>
      <c r="G10">
        <v>8.8213819827951659E-4</v>
      </c>
      <c r="H10">
        <v>8.6899697352048355E-4</v>
      </c>
      <c r="I10">
        <v>8.5605151376573702E-4</v>
      </c>
      <c r="J10">
        <v>8.4329890270134068E-4</v>
      </c>
      <c r="K10">
        <v>8.3073626745772686E-4</v>
      </c>
    </row>
    <row r="11" spans="1:11" x14ac:dyDescent="0.3">
      <c r="A11">
        <v>34</v>
      </c>
      <c r="B11">
        <v>1.0118481428794206E-3</v>
      </c>
      <c r="C11">
        <v>9.9366803509731618E-4</v>
      </c>
      <c r="D11">
        <v>9.7581457348370614E-4</v>
      </c>
      <c r="E11">
        <v>9.5828188911192065E-4</v>
      </c>
      <c r="F11">
        <v>9.4106421850364489E-4</v>
      </c>
      <c r="G11">
        <v>9.2415590173430026E-4</v>
      </c>
      <c r="H11">
        <v>9.0755138057247245E-4</v>
      </c>
      <c r="I11">
        <v>8.912451966527667E-4</v>
      </c>
      <c r="J11">
        <v>8.7523198968148983E-4</v>
      </c>
      <c r="K11">
        <v>8.5950649567457789E-4</v>
      </c>
    </row>
    <row r="12" spans="1:11" x14ac:dyDescent="0.3">
      <c r="A12">
        <v>35</v>
      </c>
      <c r="B12">
        <v>1.1708141279311982E-3</v>
      </c>
      <c r="C12">
        <v>1.1525179336753046E-3</v>
      </c>
      <c r="D12">
        <v>1.1345076522011797E-3</v>
      </c>
      <c r="E12">
        <v>1.1167788155786265E-3</v>
      </c>
      <c r="F12">
        <v>1.0993270256973431E-3</v>
      </c>
      <c r="G12">
        <v>1.0821479531758565E-3</v>
      </c>
      <c r="H12">
        <v>1.065237336287498E-3</v>
      </c>
      <c r="I12">
        <v>1.048590979903173E-3</v>
      </c>
      <c r="J12">
        <v>1.0322047544506444E-3</v>
      </c>
      <c r="K12">
        <v>1.0160745948900871E-3</v>
      </c>
    </row>
    <row r="13" spans="1:11" x14ac:dyDescent="0.3">
      <c r="A13">
        <v>36</v>
      </c>
      <c r="B13">
        <v>1.6172486684592415E-3</v>
      </c>
      <c r="C13">
        <v>1.609433040209209E-3</v>
      </c>
      <c r="D13">
        <v>1.6016551823071347E-3</v>
      </c>
      <c r="E13">
        <v>1.5939149122214129E-3</v>
      </c>
      <c r="F13">
        <v>1.5862120483025486E-3</v>
      </c>
      <c r="G13">
        <v>1.578546409778903E-3</v>
      </c>
      <c r="H13">
        <v>1.5709178167524459E-3</v>
      </c>
      <c r="I13">
        <v>1.5633260901945338E-3</v>
      </c>
      <c r="J13">
        <v>1.5557710519417101E-3</v>
      </c>
      <c r="K13">
        <v>1.5482525246915252E-3</v>
      </c>
    </row>
    <row r="14" spans="1:11" x14ac:dyDescent="0.3">
      <c r="A14">
        <v>37</v>
      </c>
      <c r="B14">
        <v>1.7934041155929525E-3</v>
      </c>
      <c r="C14">
        <v>1.7890083888936355E-3</v>
      </c>
      <c r="D14">
        <v>1.7846234363489246E-3</v>
      </c>
      <c r="E14">
        <v>1.7802492315508098E-3</v>
      </c>
      <c r="F14">
        <v>1.7758857481560025E-3</v>
      </c>
      <c r="G14">
        <v>1.7715329598857888E-3</v>
      </c>
      <c r="H14">
        <v>1.7671908405258597E-3</v>
      </c>
      <c r="I14">
        <v>1.7628593639261647E-3</v>
      </c>
      <c r="J14">
        <v>1.758538504000742E-3</v>
      </c>
      <c r="K14">
        <v>1.7542282347275742E-3</v>
      </c>
    </row>
    <row r="15" spans="1:11" x14ac:dyDescent="0.3">
      <c r="A15">
        <v>38</v>
      </c>
      <c r="B15">
        <v>2.0832097841342813E-3</v>
      </c>
      <c r="C15">
        <v>2.0813218148180595E-3</v>
      </c>
      <c r="D15">
        <v>2.0794355565288162E-3</v>
      </c>
      <c r="E15">
        <v>2.0775510077158822E-3</v>
      </c>
      <c r="F15">
        <v>2.075668166829994E-3</v>
      </c>
      <c r="G15">
        <v>2.0737870323232926E-3</v>
      </c>
      <c r="H15">
        <v>2.071907602649325E-3</v>
      </c>
      <c r="I15">
        <v>2.0700298762630358E-3</v>
      </c>
      <c r="J15">
        <v>2.0681538516207688E-3</v>
      </c>
      <c r="K15">
        <v>2.0662795271802733E-3</v>
      </c>
    </row>
    <row r="16" spans="1:11" x14ac:dyDescent="0.3">
      <c r="A16">
        <v>39</v>
      </c>
      <c r="B16">
        <v>2.2279425289580693E-3</v>
      </c>
      <c r="C16">
        <v>2.2271825181721353E-3</v>
      </c>
      <c r="D16">
        <v>2.2264227666462079E-3</v>
      </c>
      <c r="E16">
        <v>2.2256632742918446E-3</v>
      </c>
      <c r="F16">
        <v>2.2249040410206389E-3</v>
      </c>
      <c r="G16">
        <v>2.224145066744209E-3</v>
      </c>
      <c r="H16">
        <v>2.2233863513742022E-3</v>
      </c>
      <c r="I16">
        <v>2.2226278948223031E-3</v>
      </c>
      <c r="J16">
        <v>2.2218696970002201E-3</v>
      </c>
      <c r="K16">
        <v>2.2211117578196911E-3</v>
      </c>
    </row>
    <row r="17" spans="1:11" x14ac:dyDescent="0.3">
      <c r="A17">
        <v>40</v>
      </c>
      <c r="B17">
        <v>2.6324622180818671E-3</v>
      </c>
      <c r="C17">
        <v>2.6452443428151254E-3</v>
      </c>
      <c r="D17">
        <v>2.6580885321476678E-3</v>
      </c>
      <c r="E17">
        <v>2.6709950874389764E-3</v>
      </c>
      <c r="F17">
        <v>2.6839643115118073E-3</v>
      </c>
      <c r="G17">
        <v>2.6969965086592958E-3</v>
      </c>
      <c r="H17">
        <v>2.7100919846520959E-3</v>
      </c>
      <c r="I17">
        <v>2.7232510467455557E-3</v>
      </c>
      <c r="J17">
        <v>2.7364740036869249E-3</v>
      </c>
      <c r="K17">
        <v>2.7497611657225991E-3</v>
      </c>
    </row>
    <row r="18" spans="1:11" x14ac:dyDescent="0.3">
      <c r="A18">
        <v>41</v>
      </c>
      <c r="B18">
        <v>2.9915359249738293E-3</v>
      </c>
      <c r="C18">
        <v>3.0147946977550576E-3</v>
      </c>
      <c r="D18">
        <v>3.0382343042367156E-3</v>
      </c>
      <c r="E18">
        <v>3.0618561503754989E-3</v>
      </c>
      <c r="F18">
        <v>3.0856616530592095E-3</v>
      </c>
      <c r="G18">
        <v>3.109652240191765E-3</v>
      </c>
      <c r="H18">
        <v>3.133829350778823E-3</v>
      </c>
      <c r="I18">
        <v>3.1581944350141215E-3</v>
      </c>
      <c r="J18">
        <v>3.1827489543664396E-3</v>
      </c>
      <c r="K18">
        <v>3.2074943816672828E-3</v>
      </c>
    </row>
    <row r="19" spans="1:11" x14ac:dyDescent="0.3">
      <c r="A19">
        <v>42</v>
      </c>
      <c r="B19">
        <v>3.0499786004271855E-3</v>
      </c>
      <c r="C19">
        <v>3.0608307836204559E-3</v>
      </c>
      <c r="D19">
        <v>3.071721580160074E-3</v>
      </c>
      <c r="E19">
        <v>3.0826511274368814E-3</v>
      </c>
      <c r="F19">
        <v>3.0936195633305603E-3</v>
      </c>
      <c r="G19">
        <v>3.1046270262113972E-3</v>
      </c>
      <c r="H19">
        <v>3.1156736549420071E-3</v>
      </c>
      <c r="I19">
        <v>3.1267595888790954E-3</v>
      </c>
      <c r="J19">
        <v>3.1378849678752232E-3</v>
      </c>
      <c r="K19">
        <v>3.1490499322805515E-3</v>
      </c>
    </row>
    <row r="20" spans="1:11" x14ac:dyDescent="0.3">
      <c r="A20">
        <v>43</v>
      </c>
      <c r="B20">
        <v>3.2547576494560983E-3</v>
      </c>
      <c r="C20">
        <v>3.2584833006233322E-3</v>
      </c>
      <c r="D20">
        <v>3.2622132164634309E-3</v>
      </c>
      <c r="E20">
        <v>3.2659474018580706E-3</v>
      </c>
      <c r="F20">
        <v>3.2696858616945166E-3</v>
      </c>
      <c r="G20">
        <v>3.273428600865636E-3</v>
      </c>
      <c r="H20">
        <v>3.2771756242698882E-3</v>
      </c>
      <c r="I20">
        <v>3.2809269368113399E-3</v>
      </c>
      <c r="J20">
        <v>3.2846825433996804E-3</v>
      </c>
      <c r="K20">
        <v>3.2884424489502072E-3</v>
      </c>
    </row>
    <row r="21" spans="1:11" x14ac:dyDescent="0.3">
      <c r="A21">
        <v>44</v>
      </c>
      <c r="B21">
        <v>3.6737830586113553E-3</v>
      </c>
      <c r="C21">
        <v>3.6866755194861884E-3</v>
      </c>
      <c r="D21">
        <v>3.6996132240634315E-3</v>
      </c>
      <c r="E21">
        <v>3.7125963311174705E-3</v>
      </c>
      <c r="F21">
        <v>3.7256249999798813E-3</v>
      </c>
      <c r="G21">
        <v>3.7386993905413942E-3</v>
      </c>
      <c r="H21">
        <v>3.7518196632538364E-3</v>
      </c>
      <c r="I21">
        <v>3.7649859791321107E-3</v>
      </c>
      <c r="J21">
        <v>3.778198499756183E-3</v>
      </c>
      <c r="K21">
        <v>3.7914573872730429E-3</v>
      </c>
    </row>
    <row r="22" spans="1:11" x14ac:dyDescent="0.3">
      <c r="A22">
        <v>45</v>
      </c>
      <c r="B22">
        <v>3.7177755066769638E-3</v>
      </c>
      <c r="C22">
        <v>3.717251359038891E-3</v>
      </c>
      <c r="D22">
        <v>3.7167272852973617E-3</v>
      </c>
      <c r="E22">
        <v>3.7162032854419504E-3</v>
      </c>
      <c r="F22">
        <v>3.7156793594622477E-3</v>
      </c>
      <c r="G22">
        <v>3.7151555073478316E-3</v>
      </c>
      <c r="H22">
        <v>3.7146317290882944E-3</v>
      </c>
      <c r="I22">
        <v>3.7141080246732173E-3</v>
      </c>
      <c r="J22">
        <v>3.7135843940921962E-3</v>
      </c>
      <c r="K22">
        <v>3.713060837334815E-3</v>
      </c>
    </row>
    <row r="23" spans="1:11" x14ac:dyDescent="0.3">
      <c r="A23">
        <v>46</v>
      </c>
      <c r="B23">
        <v>4.1683224968669021E-3</v>
      </c>
      <c r="C23">
        <v>4.175458699080991E-3</v>
      </c>
      <c r="D23">
        <v>4.1826071185316494E-3</v>
      </c>
      <c r="E23">
        <v>4.1897677761348852E-3</v>
      </c>
      <c r="F23">
        <v>4.1969406928425166E-3</v>
      </c>
      <c r="G23">
        <v>4.2041258896422301E-3</v>
      </c>
      <c r="H23">
        <v>4.2113233875576452E-3</v>
      </c>
      <c r="I23">
        <v>4.2185332076483699E-3</v>
      </c>
      <c r="J23">
        <v>4.2257553710100719E-3</v>
      </c>
      <c r="K23">
        <v>4.23298989877453E-3</v>
      </c>
    </row>
    <row r="24" spans="1:11" x14ac:dyDescent="0.3">
      <c r="A24">
        <v>47</v>
      </c>
      <c r="B24">
        <v>4.5080761172156822E-3</v>
      </c>
      <c r="C24">
        <v>4.5217320831640179E-3</v>
      </c>
      <c r="D24">
        <v>4.5354294160727011E-3</v>
      </c>
      <c r="E24">
        <v>4.5491682412514651E-3</v>
      </c>
      <c r="F24">
        <v>4.5629486843896229E-3</v>
      </c>
      <c r="G24">
        <v>4.5767708715572456E-3</v>
      </c>
      <c r="H24">
        <v>4.5906349292062819E-3</v>
      </c>
      <c r="I24">
        <v>4.6045409841717466E-3</v>
      </c>
      <c r="J24">
        <v>4.6184891636728512E-3</v>
      </c>
      <c r="K24">
        <v>4.6324795953141974E-3</v>
      </c>
    </row>
    <row r="25" spans="1:11" x14ac:dyDescent="0.3">
      <c r="A25">
        <v>48</v>
      </c>
      <c r="B25">
        <v>4.7579943953573386E-3</v>
      </c>
      <c r="C25">
        <v>4.7573444035634502E-3</v>
      </c>
      <c r="D25">
        <v>4.7566945005652391E-3</v>
      </c>
      <c r="E25">
        <v>4.7560446863505737E-3</v>
      </c>
      <c r="F25">
        <v>4.7553949609073255E-3</v>
      </c>
      <c r="G25">
        <v>4.7547453242233681E-3</v>
      </c>
      <c r="H25">
        <v>4.7540957762865757E-3</v>
      </c>
      <c r="I25">
        <v>4.7534463170848208E-3</v>
      </c>
      <c r="J25">
        <v>4.752796946605989E-3</v>
      </c>
      <c r="K25">
        <v>4.7521476648379555E-3</v>
      </c>
    </row>
    <row r="26" spans="1:11" x14ac:dyDescent="0.3">
      <c r="A26">
        <v>49</v>
      </c>
      <c r="B26">
        <v>4.8617720487681756E-3</v>
      </c>
      <c r="C26">
        <v>4.8447606249276678E-3</v>
      </c>
      <c r="D26">
        <v>4.827808724351147E-3</v>
      </c>
      <c r="E26">
        <v>4.8109161387656814E-3</v>
      </c>
      <c r="F26">
        <v>4.7940826606271041E-3</v>
      </c>
      <c r="G26">
        <v>4.7773080831174453E-3</v>
      </c>
      <c r="H26">
        <v>4.7605922001423915E-3</v>
      </c>
      <c r="I26">
        <v>4.7439348063287598E-3</v>
      </c>
      <c r="J26">
        <v>4.7273356970219749E-3</v>
      </c>
      <c r="K26">
        <v>4.7107946682835378E-3</v>
      </c>
    </row>
    <row r="27" spans="1:11" x14ac:dyDescent="0.3">
      <c r="A27">
        <v>50</v>
      </c>
      <c r="B27">
        <v>5.3929919364792351E-3</v>
      </c>
      <c r="C27">
        <v>5.3875826756806635E-3</v>
      </c>
      <c r="D27">
        <v>5.3821788404608351E-3</v>
      </c>
      <c r="E27">
        <v>5.3767804253777949E-3</v>
      </c>
      <c r="F27">
        <v>5.3713874249950644E-3</v>
      </c>
      <c r="G27">
        <v>5.365999833881599E-3</v>
      </c>
      <c r="H27">
        <v>5.3606176466118212E-3</v>
      </c>
      <c r="I27">
        <v>5.3552408577655771E-3</v>
      </c>
      <c r="J27">
        <v>5.349869461928166E-3</v>
      </c>
      <c r="K27">
        <v>5.3445034536903019E-3</v>
      </c>
    </row>
    <row r="28" spans="1:11" x14ac:dyDescent="0.3">
      <c r="A28">
        <v>51</v>
      </c>
      <c r="B28">
        <v>5.7205881563831039E-3</v>
      </c>
      <c r="C28">
        <v>5.7057321441335504E-3</v>
      </c>
      <c r="D28">
        <v>5.6909147120253962E-3</v>
      </c>
      <c r="E28">
        <v>5.6761357598684135E-3</v>
      </c>
      <c r="F28">
        <v>5.6613951877325496E-3</v>
      </c>
      <c r="G28">
        <v>5.6466928959472773E-3</v>
      </c>
      <c r="H28">
        <v>5.6320287851009078E-3</v>
      </c>
      <c r="I28">
        <v>5.6174027560399039E-3</v>
      </c>
      <c r="J28">
        <v>5.6028147098682373E-3</v>
      </c>
      <c r="K28">
        <v>5.5882645479467087E-3</v>
      </c>
    </row>
    <row r="29" spans="1:11" x14ac:dyDescent="0.3">
      <c r="A29">
        <v>52</v>
      </c>
      <c r="B29">
        <v>5.943316160747756E-3</v>
      </c>
      <c r="C29">
        <v>5.914719056476646E-3</v>
      </c>
      <c r="D29">
        <v>5.8862595512076043E-3</v>
      </c>
      <c r="E29">
        <v>5.857936982863618E-3</v>
      </c>
      <c r="F29">
        <v>5.8297506925533505E-3</v>
      </c>
      <c r="G29">
        <v>5.8017000245558148E-3</v>
      </c>
      <c r="H29">
        <v>5.773784326305118E-3</v>
      </c>
      <c r="I29">
        <v>5.7460029483752803E-3</v>
      </c>
      <c r="J29">
        <v>5.7183552444651257E-3</v>
      </c>
      <c r="K29">
        <v>5.690840571383248E-3</v>
      </c>
    </row>
    <row r="30" spans="1:11" x14ac:dyDescent="0.3">
      <c r="A30">
        <v>53</v>
      </c>
      <c r="B30">
        <v>6.4022087401740353E-3</v>
      </c>
      <c r="C30">
        <v>6.3739428789246662E-3</v>
      </c>
      <c r="D30">
        <v>6.3458018119368648E-3</v>
      </c>
      <c r="E30">
        <v>6.3177849882418398E-3</v>
      </c>
      <c r="F30">
        <v>6.2898918593033201E-3</v>
      </c>
      <c r="G30">
        <v>6.2621218790068316E-3</v>
      </c>
      <c r="H30">
        <v>6.2344745036490212E-3</v>
      </c>
      <c r="I30">
        <v>6.2069491919269784E-3</v>
      </c>
      <c r="J30">
        <v>6.1795454049276563E-3</v>
      </c>
      <c r="K30">
        <v>6.1522626061173329E-3</v>
      </c>
    </row>
    <row r="31" spans="1:11" x14ac:dyDescent="0.3">
      <c r="A31">
        <v>54</v>
      </c>
      <c r="B31">
        <v>6.9260946382266363E-3</v>
      </c>
      <c r="C31">
        <v>6.8994508782576095E-3</v>
      </c>
      <c r="D31">
        <v>6.8729096132705784E-3</v>
      </c>
      <c r="E31">
        <v>6.8464704489810645E-3</v>
      </c>
      <c r="F31">
        <v>6.8201329926213302E-3</v>
      </c>
      <c r="G31">
        <v>6.7938968529345682E-3</v>
      </c>
      <c r="H31">
        <v>6.7677616401690807E-3</v>
      </c>
      <c r="I31">
        <v>6.7417269660725076E-3</v>
      </c>
      <c r="J31">
        <v>6.7157924438860277E-3</v>
      </c>
      <c r="K31">
        <v>6.6899576883386273E-3</v>
      </c>
    </row>
    <row r="32" spans="1:11" x14ac:dyDescent="0.3">
      <c r="A32">
        <v>55</v>
      </c>
      <c r="B32">
        <v>7.3668518499234656E-3</v>
      </c>
      <c r="C32">
        <v>7.3281987131966512E-3</v>
      </c>
      <c r="D32">
        <v>7.2897483856221397E-3</v>
      </c>
      <c r="E32">
        <v>7.2514998030805342E-3</v>
      </c>
      <c r="F32">
        <v>7.2134519070357877E-3</v>
      </c>
      <c r="G32">
        <v>7.1756036445058645E-3</v>
      </c>
      <c r="H32">
        <v>7.1379539680336279E-3</v>
      </c>
      <c r="I32">
        <v>7.1005018356578393E-3</v>
      </c>
      <c r="J32">
        <v>7.0632462108843443E-3</v>
      </c>
      <c r="K32">
        <v>7.02618606265735E-3</v>
      </c>
    </row>
    <row r="33" spans="1:11" x14ac:dyDescent="0.3">
      <c r="A33">
        <v>56</v>
      </c>
      <c r="B33">
        <v>8.1712681148162439E-3</v>
      </c>
      <c r="C33">
        <v>8.1298490836446725E-3</v>
      </c>
      <c r="D33">
        <v>8.0886399998299965E-3</v>
      </c>
      <c r="E33">
        <v>8.0476397991780177E-3</v>
      </c>
      <c r="F33">
        <v>8.0068474228887909E-3</v>
      </c>
      <c r="G33">
        <v>7.9662618175292844E-3</v>
      </c>
      <c r="H33">
        <v>7.9258819350061707E-3</v>
      </c>
      <c r="I33">
        <v>7.8857067325387633E-3</v>
      </c>
      <c r="J33">
        <v>7.8457351726320852E-3</v>
      </c>
      <c r="K33">
        <v>7.8059662230500837E-3</v>
      </c>
    </row>
    <row r="34" spans="1:11" x14ac:dyDescent="0.3">
      <c r="A34">
        <v>57</v>
      </c>
      <c r="B34">
        <v>8.7076662370480836E-3</v>
      </c>
      <c r="C34">
        <v>8.6574341737909004E-3</v>
      </c>
      <c r="D34">
        <v>8.6074918850967738E-3</v>
      </c>
      <c r="E34">
        <v>8.5578376993382214E-3</v>
      </c>
      <c r="F34">
        <v>8.5084699545309068E-3</v>
      </c>
      <c r="G34">
        <v>8.4593869982780116E-3</v>
      </c>
      <c r="H34">
        <v>8.4105871877149241E-3</v>
      </c>
      <c r="I34">
        <v>8.3620688894542675E-3</v>
      </c>
      <c r="J34">
        <v>8.313830479531199E-3</v>
      </c>
      <c r="K34">
        <v>8.2658703433490764E-3</v>
      </c>
    </row>
    <row r="35" spans="1:11" x14ac:dyDescent="0.3">
      <c r="A35">
        <v>58</v>
      </c>
      <c r="B35">
        <v>9.3692072783923552E-3</v>
      </c>
      <c r="C35">
        <v>9.3110984065581295E-3</v>
      </c>
      <c r="D35">
        <v>9.253349932448654E-3</v>
      </c>
      <c r="E35">
        <v>9.1959596208369149E-3</v>
      </c>
      <c r="F35">
        <v>9.1389252503590295E-3</v>
      </c>
      <c r="G35">
        <v>9.0822446134282593E-3</v>
      </c>
      <c r="H35">
        <v>9.0259155161495665E-3</v>
      </c>
      <c r="I35">
        <v>8.9699357782346972E-3</v>
      </c>
      <c r="J35">
        <v>8.9143032329177876E-3</v>
      </c>
      <c r="K35">
        <v>8.859015726871507E-3</v>
      </c>
    </row>
    <row r="36" spans="1:11" x14ac:dyDescent="0.3">
      <c r="A36">
        <v>59</v>
      </c>
      <c r="B36">
        <v>1.0313626228829802E-2</v>
      </c>
      <c r="C36">
        <v>1.0261975400926241E-2</v>
      </c>
      <c r="D36">
        <v>1.0210583241309074E-2</v>
      </c>
      <c r="E36">
        <v>1.0159448454562807E-2</v>
      </c>
      <c r="F36">
        <v>1.0108569751759432E-2</v>
      </c>
      <c r="G36">
        <v>1.0057945850425886E-2</v>
      </c>
      <c r="H36">
        <v>1.0007575474511787E-2</v>
      </c>
      <c r="I36">
        <v>9.9574573543571993E-3</v>
      </c>
      <c r="J36">
        <v>9.9075902266607067E-3</v>
      </c>
      <c r="K36">
        <v>9.8579728344474933E-3</v>
      </c>
    </row>
    <row r="37" spans="1:11" x14ac:dyDescent="0.3">
      <c r="A37">
        <v>60</v>
      </c>
      <c r="B37">
        <v>1.11303711098001E-2</v>
      </c>
      <c r="C37">
        <v>1.1067194727078277E-2</v>
      </c>
      <c r="D37">
        <v>1.1004376935754212E-2</v>
      </c>
      <c r="E37">
        <v>1.0941915700450361E-2</v>
      </c>
      <c r="F37">
        <v>1.0879808997342059E-2</v>
      </c>
      <c r="G37">
        <v>1.0818054814091942E-2</v>
      </c>
      <c r="H37">
        <v>1.0756651149784743E-2</v>
      </c>
      <c r="I37">
        <v>1.0695596014862458E-2</v>
      </c>
      <c r="J37">
        <v>1.0634887431059893E-2</v>
      </c>
      <c r="K37">
        <v>1.0574523431340552E-2</v>
      </c>
    </row>
    <row r="38" spans="1:11" x14ac:dyDescent="0.3">
      <c r="A38">
        <v>61</v>
      </c>
      <c r="B38">
        <v>1.1534171846295174E-2</v>
      </c>
      <c r="C38">
        <v>1.1444289813709858E-2</v>
      </c>
      <c r="D38">
        <v>1.1355108202436912E-2</v>
      </c>
      <c r="E38">
        <v>1.1266621554321911E-2</v>
      </c>
      <c r="F38">
        <v>1.1178824453744008E-2</v>
      </c>
      <c r="G38">
        <v>1.1091711527284562E-2</v>
      </c>
      <c r="H38">
        <v>1.1005277443398208E-2</v>
      </c>
      <c r="I38">
        <v>1.0919516912086586E-2</v>
      </c>
      <c r="J38">
        <v>1.0834424684574533E-2</v>
      </c>
      <c r="K38">
        <v>1.0749995552988908E-2</v>
      </c>
    </row>
    <row r="39" spans="1:11" x14ac:dyDescent="0.3">
      <c r="A39">
        <v>62</v>
      </c>
      <c r="B39">
        <v>1.2846691333870007E-2</v>
      </c>
      <c r="C39">
        <v>1.2756416585131889E-2</v>
      </c>
      <c r="D39">
        <v>1.266677620442269E-2</v>
      </c>
      <c r="E39">
        <v>1.2577765733986506E-2</v>
      </c>
      <c r="F39">
        <v>1.2489380747392415E-2</v>
      </c>
      <c r="G39">
        <v>1.2401616849314387E-2</v>
      </c>
      <c r="H39">
        <v>1.2314469675312738E-2</v>
      </c>
      <c r="I39">
        <v>1.2227934891617026E-2</v>
      </c>
      <c r="J39">
        <v>1.2142008194910568E-2</v>
      </c>
      <c r="K39">
        <v>1.2056685312116473E-2</v>
      </c>
    </row>
    <row r="40" spans="1:11" x14ac:dyDescent="0.3">
      <c r="A40">
        <v>63</v>
      </c>
      <c r="B40">
        <v>1.3917057020441853E-2</v>
      </c>
      <c r="C40">
        <v>1.3815787690164196E-2</v>
      </c>
      <c r="D40">
        <v>1.3715255259738258E-2</v>
      </c>
      <c r="E40">
        <v>1.3615454367013547E-2</v>
      </c>
      <c r="F40">
        <v>1.3516379688857933E-2</v>
      </c>
      <c r="G40">
        <v>1.3418025940873813E-2</v>
      </c>
      <c r="H40">
        <v>1.332038787711618E-2</v>
      </c>
      <c r="I40">
        <v>1.3223460289812848E-2</v>
      </c>
      <c r="J40">
        <v>1.3127238009086717E-2</v>
      </c>
      <c r="K40">
        <v>1.3031715902679944E-2</v>
      </c>
    </row>
    <row r="41" spans="1:11" x14ac:dyDescent="0.3">
      <c r="A41">
        <v>64</v>
      </c>
      <c r="B41">
        <v>1.4832959245634285E-2</v>
      </c>
      <c r="C41">
        <v>1.4701139919169905E-2</v>
      </c>
      <c r="D41">
        <v>1.4570492060552349E-2</v>
      </c>
      <c r="E41">
        <v>1.4441005259040228E-2</v>
      </c>
      <c r="F41">
        <v>1.4312669196411623E-2</v>
      </c>
      <c r="G41">
        <v>1.4185473646141778E-2</v>
      </c>
      <c r="H41">
        <v>1.4059408472588294E-2</v>
      </c>
      <c r="I41">
        <v>1.3934463630183386E-2</v>
      </c>
      <c r="J41">
        <v>1.3810629162633427E-2</v>
      </c>
      <c r="K41">
        <v>1.3687895202125613E-2</v>
      </c>
    </row>
    <row r="42" spans="1:11" x14ac:dyDescent="0.3">
      <c r="A42">
        <v>65</v>
      </c>
      <c r="B42">
        <v>1.6397542233314313E-2</v>
      </c>
      <c r="C42">
        <v>1.6268766801831785E-2</v>
      </c>
      <c r="D42">
        <v>1.61410026872599E-2</v>
      </c>
      <c r="E42">
        <v>1.6014241947385748E-2</v>
      </c>
      <c r="F42">
        <v>1.5888476702369307E-2</v>
      </c>
      <c r="G42">
        <v>1.5763699134253576E-2</v>
      </c>
      <c r="H42">
        <v>1.5639901486478654E-2</v>
      </c>
      <c r="I42">
        <v>1.5517076063399476E-2</v>
      </c>
      <c r="J42">
        <v>1.5395215229807489E-2</v>
      </c>
      <c r="K42">
        <v>1.5274311410456012E-2</v>
      </c>
    </row>
    <row r="43" spans="1:11" x14ac:dyDescent="0.3">
      <c r="A43">
        <v>66</v>
      </c>
      <c r="B43">
        <v>1.8292739761029464E-2</v>
      </c>
      <c r="C43">
        <v>1.8145718780682246E-2</v>
      </c>
      <c r="D43">
        <v>1.7999879425884015E-2</v>
      </c>
      <c r="E43">
        <v>1.7855212199766095E-2</v>
      </c>
      <c r="F43">
        <v>1.7711707681787363E-2</v>
      </c>
      <c r="G43">
        <v>1.7569356527120678E-2</v>
      </c>
      <c r="H43">
        <v>1.742814946604446E-2</v>
      </c>
      <c r="I43">
        <v>1.7288077303339013E-2</v>
      </c>
      <c r="J43">
        <v>1.7149130917687685E-2</v>
      </c>
      <c r="K43">
        <v>1.7011301261083019E-2</v>
      </c>
    </row>
    <row r="44" spans="1:11" x14ac:dyDescent="0.3">
      <c r="A44">
        <v>67</v>
      </c>
      <c r="B44">
        <v>1.9626506864259284E-2</v>
      </c>
      <c r="C44">
        <v>1.9445010645375564E-2</v>
      </c>
      <c r="D44">
        <v>1.9265192813669802E-2</v>
      </c>
      <c r="E44">
        <v>1.9087037848248313E-2</v>
      </c>
      <c r="F44">
        <v>1.891053037174693E-2</v>
      </c>
      <c r="G44">
        <v>1.8735655149003754E-2</v>
      </c>
      <c r="H44">
        <v>1.8562397085744118E-2</v>
      </c>
      <c r="I44">
        <v>1.8390741227277737E-2</v>
      </c>
      <c r="J44">
        <v>1.8220672757207894E-2</v>
      </c>
      <c r="K44">
        <v>1.8052176996152573E-2</v>
      </c>
    </row>
    <row r="45" spans="1:11" x14ac:dyDescent="0.3">
      <c r="A45">
        <v>68</v>
      </c>
      <c r="B45">
        <v>2.1863740342477234E-2</v>
      </c>
      <c r="C45">
        <v>2.1678958863030739E-2</v>
      </c>
      <c r="D45">
        <v>2.1495739064916506E-2</v>
      </c>
      <c r="E45">
        <v>2.1314067749579196E-2</v>
      </c>
      <c r="F45">
        <v>2.1133931830011107E-2</v>
      </c>
      <c r="G45">
        <v>2.0955318329809406E-2</v>
      </c>
      <c r="H45">
        <v>2.0778214382241408E-2</v>
      </c>
      <c r="I45">
        <v>2.0602607229317633E-2</v>
      </c>
      <c r="J45">
        <v>2.042848422087282E-2</v>
      </c>
      <c r="K45">
        <v>2.02558328136546E-2</v>
      </c>
    </row>
    <row r="46" spans="1:11" x14ac:dyDescent="0.3">
      <c r="A46">
        <v>69</v>
      </c>
      <c r="B46">
        <v>2.333169020424217E-2</v>
      </c>
      <c r="C46">
        <v>2.3082698268388133E-2</v>
      </c>
      <c r="D46">
        <v>2.2836363533258831E-2</v>
      </c>
      <c r="E46">
        <v>2.2592657641647994E-2</v>
      </c>
      <c r="F46">
        <v>2.2351552538972721E-2</v>
      </c>
      <c r="G46">
        <v>2.211302047004399E-2</v>
      </c>
      <c r="H46">
        <v>2.1877033975871565E-2</v>
      </c>
      <c r="I46">
        <v>2.1643565890502994E-2</v>
      </c>
      <c r="J46">
        <v>2.1412589337896405E-2</v>
      </c>
      <c r="K46">
        <v>2.1184077728826568E-2</v>
      </c>
    </row>
    <row r="47" spans="1:11" x14ac:dyDescent="0.3">
      <c r="A47">
        <v>70</v>
      </c>
      <c r="B47">
        <v>2.5818768374062273E-2</v>
      </c>
      <c r="C47">
        <v>2.5532133839133952E-2</v>
      </c>
      <c r="D47">
        <v>2.5248681460512363E-2</v>
      </c>
      <c r="E47">
        <v>2.4968375910567626E-2</v>
      </c>
      <c r="F47">
        <v>2.4691182253869778E-2</v>
      </c>
      <c r="G47">
        <v>2.4417065942834649E-2</v>
      </c>
      <c r="H47">
        <v>2.4145992813418071E-2</v>
      </c>
      <c r="I47">
        <v>2.3877929080857938E-2</v>
      </c>
      <c r="J47">
        <v>2.361284133546343E-2</v>
      </c>
      <c r="K47">
        <v>2.3350696538451104E-2</v>
      </c>
    </row>
    <row r="48" spans="1:11" x14ac:dyDescent="0.3">
      <c r="A48">
        <v>71</v>
      </c>
      <c r="B48">
        <v>2.8818438138982636E-2</v>
      </c>
      <c r="C48">
        <v>2.8516359086971043E-2</v>
      </c>
      <c r="D48">
        <v>2.8217446471434059E-2</v>
      </c>
      <c r="E48">
        <v>2.7921667101324876E-2</v>
      </c>
      <c r="F48">
        <v>2.7628988133510109E-2</v>
      </c>
      <c r="G48">
        <v>2.733937706912281E-2</v>
      </c>
      <c r="H48">
        <v>2.7052801749953909E-2</v>
      </c>
      <c r="I48">
        <v>2.6769230354881358E-2</v>
      </c>
      <c r="J48">
        <v>2.6488631396336688E-2</v>
      </c>
      <c r="K48">
        <v>2.6210973716808743E-2</v>
      </c>
    </row>
    <row r="49" spans="1:11" x14ac:dyDescent="0.3">
      <c r="A49">
        <v>72</v>
      </c>
      <c r="B49">
        <v>3.2487158243158773E-2</v>
      </c>
      <c r="C49">
        <v>3.2189732787430148E-2</v>
      </c>
      <c r="D49">
        <v>3.1895030312303674E-2</v>
      </c>
      <c r="E49">
        <v>3.1603025888429122E-2</v>
      </c>
      <c r="F49">
        <v>3.131369481468866E-2</v>
      </c>
      <c r="G49">
        <v>3.1027012616107408E-2</v>
      </c>
      <c r="H49">
        <v>3.0742955041783045E-2</v>
      </c>
      <c r="I49">
        <v>3.0461498062834377E-2</v>
      </c>
      <c r="J49">
        <v>3.0182617870368703E-2</v>
      </c>
      <c r="K49">
        <v>2.9906290873467762E-2</v>
      </c>
    </row>
    <row r="50" spans="1:11" x14ac:dyDescent="0.3">
      <c r="A50">
        <v>73</v>
      </c>
      <c r="B50">
        <v>3.5500482652522945E-2</v>
      </c>
      <c r="C50">
        <v>3.5132618994609899E-2</v>
      </c>
      <c r="D50">
        <v>3.4768567219260173E-2</v>
      </c>
      <c r="E50">
        <v>3.4408287826924538E-2</v>
      </c>
      <c r="F50">
        <v>3.4051741727356553E-2</v>
      </c>
      <c r="G50">
        <v>3.3698890235371384E-2</v>
      </c>
      <c r="H50">
        <v>3.3349695066648435E-2</v>
      </c>
      <c r="I50">
        <v>3.3004118333577435E-2</v>
      </c>
      <c r="J50">
        <v>3.2662122541147781E-2</v>
      </c>
      <c r="K50">
        <v>3.232367058288018E-2</v>
      </c>
    </row>
    <row r="51" spans="1:11" x14ac:dyDescent="0.3">
      <c r="A51">
        <v>74</v>
      </c>
      <c r="B51">
        <v>4.0420035603061344E-2</v>
      </c>
      <c r="C51">
        <v>4.0043604726704325E-2</v>
      </c>
      <c r="D51">
        <v>3.9670679542575443E-2</v>
      </c>
      <c r="E51">
        <v>3.9301227402242365E-2</v>
      </c>
      <c r="F51">
        <v>3.8935215961326861E-2</v>
      </c>
      <c r="G51">
        <v>3.8572613176673147E-2</v>
      </c>
      <c r="H51">
        <v>3.8213387303542672E-2</v>
      </c>
      <c r="I51">
        <v>3.7857506892834833E-2</v>
      </c>
      <c r="J51">
        <v>3.7504940788333864E-2</v>
      </c>
      <c r="K51">
        <v>3.7155658123981104E-2</v>
      </c>
    </row>
    <row r="52" spans="1:11" x14ac:dyDescent="0.3">
      <c r="A52">
        <v>75</v>
      </c>
      <c r="B52">
        <v>4.3900751362258253E-2</v>
      </c>
      <c r="C52">
        <v>4.3432128666743869E-2</v>
      </c>
      <c r="D52">
        <v>4.2968508328226483E-2</v>
      </c>
      <c r="E52">
        <v>4.2509836948576303E-2</v>
      </c>
      <c r="F52">
        <v>4.2056061699666879E-2</v>
      </c>
      <c r="G52">
        <v>4.1607130317290561E-2</v>
      </c>
      <c r="H52">
        <v>4.11629910951389E-2</v>
      </c>
      <c r="I52">
        <v>4.0723592878847255E-2</v>
      </c>
      <c r="J52">
        <v>4.0288885060103106E-2</v>
      </c>
      <c r="K52">
        <v>3.9858817570817107E-2</v>
      </c>
    </row>
    <row r="53" spans="1:11" x14ac:dyDescent="0.3">
      <c r="A53">
        <v>76</v>
      </c>
      <c r="B53">
        <v>4.9191988723132386E-2</v>
      </c>
      <c r="C53">
        <v>4.8688191090175595E-2</v>
      </c>
      <c r="D53">
        <v>4.8189553078969459E-2</v>
      </c>
      <c r="E53">
        <v>4.7696021847470099E-2</v>
      </c>
      <c r="F53">
        <v>4.7207545094813209E-2</v>
      </c>
      <c r="G53">
        <v>4.6724071055771491E-2</v>
      </c>
      <c r="H53">
        <v>4.6245548495269025E-2</v>
      </c>
      <c r="I53">
        <v>4.5771926702951674E-2</v>
      </c>
      <c r="J53">
        <v>4.530315548781326E-2</v>
      </c>
      <c r="K53">
        <v>4.4839185172876592E-2</v>
      </c>
    </row>
    <row r="54" spans="1:11" x14ac:dyDescent="0.3">
      <c r="A54">
        <v>77</v>
      </c>
      <c r="B54">
        <v>5.3573803265068547E-2</v>
      </c>
      <c r="C54">
        <v>5.2988607029893262E-2</v>
      </c>
      <c r="D54">
        <v>5.240980299786191E-2</v>
      </c>
      <c r="E54">
        <v>5.1837321345796231E-2</v>
      </c>
      <c r="F54">
        <v>5.127109301320909E-2</v>
      </c>
      <c r="G54">
        <v>5.0711049693973345E-2</v>
      </c>
      <c r="H54">
        <v>5.01571238280819E-2</v>
      </c>
      <c r="I54">
        <v>4.960924859349776E-2</v>
      </c>
      <c r="J54">
        <v>4.9067357898092932E-2</v>
      </c>
      <c r="K54">
        <v>4.8531386371675547E-2</v>
      </c>
    </row>
    <row r="55" spans="1:11" x14ac:dyDescent="0.3">
      <c r="A55">
        <v>78</v>
      </c>
      <c r="B55">
        <v>5.8631293588310658E-2</v>
      </c>
      <c r="C55">
        <v>5.7890691952730895E-2</v>
      </c>
      <c r="D55">
        <v>5.7159445232402954E-2</v>
      </c>
      <c r="E55">
        <v>5.6437435260642939E-2</v>
      </c>
      <c r="F55">
        <v>5.5724545363390311E-2</v>
      </c>
      <c r="G55">
        <v>5.5020660340353855E-2</v>
      </c>
      <c r="H55">
        <v>5.4325666446395686E-2</v>
      </c>
      <c r="I55">
        <v>5.3639451373150494E-2</v>
      </c>
      <c r="J55">
        <v>5.296190423087703E-2</v>
      </c>
      <c r="K55">
        <v>5.2292915530538574E-2</v>
      </c>
    </row>
    <row r="56" spans="1:11" x14ac:dyDescent="0.3">
      <c r="A56">
        <v>79</v>
      </c>
      <c r="B56">
        <v>6.5586536799862524E-2</v>
      </c>
      <c r="C56">
        <v>6.4792687668667817E-2</v>
      </c>
      <c r="D56">
        <v>6.4008447162563639E-2</v>
      </c>
      <c r="E56">
        <v>6.3233698980262446E-2</v>
      </c>
      <c r="F56">
        <v>6.2468328228169084E-2</v>
      </c>
      <c r="G56">
        <v>6.171222140334244E-2</v>
      </c>
      <c r="H56">
        <v>6.0965266376663219E-2</v>
      </c>
      <c r="I56">
        <v>6.0227352376205252E-2</v>
      </c>
      <c r="J56">
        <v>5.9498369970808471E-2</v>
      </c>
      <c r="K56">
        <v>5.8778211053850275E-2</v>
      </c>
    </row>
    <row r="57" spans="1:11" x14ac:dyDescent="0.3">
      <c r="A57">
        <v>80</v>
      </c>
      <c r="B57">
        <v>7.179278124058025E-2</v>
      </c>
      <c r="C57">
        <v>7.0841951069338022E-2</v>
      </c>
      <c r="D57">
        <v>6.9903713779983362E-2</v>
      </c>
      <c r="E57">
        <v>6.8977902591235055E-2</v>
      </c>
      <c r="F57">
        <v>6.8064352930678348E-2</v>
      </c>
      <c r="G57">
        <v>6.7162902405510691E-2</v>
      </c>
      <c r="H57">
        <v>6.6273390773674612E-2</v>
      </c>
      <c r="I57">
        <v>6.5395659915373258E-2</v>
      </c>
      <c r="J57">
        <v>6.4529553804962725E-2</v>
      </c>
      <c r="K57">
        <v>6.3674918483217102E-2</v>
      </c>
    </row>
    <row r="58" spans="1:11" x14ac:dyDescent="0.3">
      <c r="A58">
        <v>81</v>
      </c>
      <c r="B58">
        <v>8.1394448299545563E-2</v>
      </c>
      <c r="C58">
        <v>8.0393463425788944E-2</v>
      </c>
      <c r="D58">
        <v>7.9404788614185456E-2</v>
      </c>
      <c r="E58">
        <v>7.8428272476203542E-2</v>
      </c>
      <c r="F58">
        <v>7.746376548508016E-2</v>
      </c>
      <c r="G58">
        <v>7.6511119952925019E-2</v>
      </c>
      <c r="H58">
        <v>7.5570190008106122E-2</v>
      </c>
      <c r="I58">
        <v>7.4640831572913555E-2</v>
      </c>
      <c r="J58">
        <v>7.372290234149792E-2</v>
      </c>
      <c r="K58">
        <v>7.281626175808005E-2</v>
      </c>
    </row>
    <row r="59" spans="1:11" x14ac:dyDescent="0.3">
      <c r="A59">
        <v>82</v>
      </c>
      <c r="B59">
        <v>9.1244256384079028E-2</v>
      </c>
      <c r="C59">
        <v>9.0192605992444025E-2</v>
      </c>
      <c r="D59">
        <v>8.9153076566994241E-2</v>
      </c>
      <c r="E59">
        <v>8.8125528405579232E-2</v>
      </c>
      <c r="F59">
        <v>8.7109823416208085E-2</v>
      </c>
      <c r="G59">
        <v>8.6105825098491573E-2</v>
      </c>
      <c r="H59">
        <v>8.5113398525297604E-2</v>
      </c>
      <c r="I59">
        <v>8.4132410324618559E-2</v>
      </c>
      <c r="J59">
        <v>8.3162728661647436E-2</v>
      </c>
      <c r="K59">
        <v>8.2204223221060413E-2</v>
      </c>
    </row>
    <row r="60" spans="1:11" x14ac:dyDescent="0.3">
      <c r="A60">
        <v>83</v>
      </c>
      <c r="B60">
        <v>0.10405579506329776</v>
      </c>
      <c r="C60">
        <v>0.10304129746023777</v>
      </c>
      <c r="D60">
        <v>0.10203669075643987</v>
      </c>
      <c r="E60">
        <v>0.10104187852004676</v>
      </c>
      <c r="F60">
        <v>0.10005676525936853</v>
      </c>
      <c r="G60">
        <v>9.9081256413716789E-2</v>
      </c>
      <c r="H60">
        <v>9.8115258344327744E-2</v>
      </c>
      <c r="I60">
        <v>9.7158678325373601E-2</v>
      </c>
      <c r="J60">
        <v>9.6211424535062262E-2</v>
      </c>
      <c r="K60">
        <v>9.5273406046822953E-2</v>
      </c>
    </row>
    <row r="61" spans="1:11" x14ac:dyDescent="0.3">
      <c r="A61">
        <v>84</v>
      </c>
      <c r="B61">
        <v>0.11536138595878617</v>
      </c>
      <c r="C61">
        <v>0.11424257285922047</v>
      </c>
      <c r="D61">
        <v>0.11313461038130213</v>
      </c>
      <c r="E61">
        <v>0.11203739329209267</v>
      </c>
      <c r="F61">
        <v>0.11095081737923765</v>
      </c>
      <c r="G61">
        <v>0.10987477944106858</v>
      </c>
      <c r="H61">
        <v>0.10880917727680126</v>
      </c>
      <c r="I61">
        <v>0.10775390967682852</v>
      </c>
      <c r="J61">
        <v>0.10670887641310781</v>
      </c>
      <c r="K61">
        <v>0.10567397822964128</v>
      </c>
    </row>
    <row r="62" spans="1:11" x14ac:dyDescent="0.3">
      <c r="A62">
        <v>85</v>
      </c>
      <c r="B62">
        <v>0.12659613815266704</v>
      </c>
      <c r="C62">
        <v>0.12546330101189485</v>
      </c>
      <c r="D62">
        <v>0.12434060098909668</v>
      </c>
      <c r="E62">
        <v>0.12322794737294512</v>
      </c>
      <c r="F62">
        <v>0.12212525026383704</v>
      </c>
      <c r="G62">
        <v>0.12103242056662987</v>
      </c>
      <c r="H62">
        <v>0.11994936998344309</v>
      </c>
      <c r="I62">
        <v>0.11887601100652381</v>
      </c>
      <c r="J62">
        <v>0.11781225691117664</v>
      </c>
      <c r="K62">
        <v>0.1167580217487562</v>
      </c>
    </row>
    <row r="63" spans="1:11" x14ac:dyDescent="0.3">
      <c r="A63">
        <v>86</v>
      </c>
      <c r="B63">
        <v>0.14101874315914756</v>
      </c>
      <c r="C63">
        <v>0.13991178614382027</v>
      </c>
      <c r="D63">
        <v>0.1388135184261447</v>
      </c>
      <c r="E63">
        <v>0.13772387179760628</v>
      </c>
      <c r="F63">
        <v>0.13664277858510798</v>
      </c>
      <c r="G63">
        <v>0.13557017164676718</v>
      </c>
      <c r="H63">
        <v>0.13450598436774605</v>
      </c>
      <c r="I63">
        <v>0.13345015065611418</v>
      </c>
      <c r="J63">
        <v>0.13240260493874417</v>
      </c>
      <c r="K63">
        <v>0.13136328215723883</v>
      </c>
    </row>
    <row r="64" spans="1:11" x14ac:dyDescent="0.3">
      <c r="A64">
        <v>87</v>
      </c>
      <c r="B64">
        <v>0.1541574938217265</v>
      </c>
      <c r="C64">
        <v>0.15287484525191952</v>
      </c>
      <c r="D64">
        <v>0.15160286880263585</v>
      </c>
      <c r="E64">
        <v>0.15034147567780204</v>
      </c>
      <c r="F64">
        <v>0.14909057782016169</v>
      </c>
      <c r="G64">
        <v>0.14785008790512796</v>
      </c>
      <c r="H64">
        <v>0.14661991933468757</v>
      </c>
      <c r="I64">
        <v>0.14539998623135539</v>
      </c>
      <c r="J64">
        <v>0.14419020343217942</v>
      </c>
      <c r="K64">
        <v>0.14299048648279555</v>
      </c>
    </row>
    <row r="65" spans="1:11" x14ac:dyDescent="0.3">
      <c r="A65">
        <v>88</v>
      </c>
      <c r="B65">
        <v>0.16912625286437705</v>
      </c>
      <c r="C65">
        <v>0.16786772813535994</v>
      </c>
      <c r="D65">
        <v>0.16661856850766044</v>
      </c>
      <c r="E65">
        <v>0.1653787042924432</v>
      </c>
      <c r="F65">
        <v>0.16414806631945061</v>
      </c>
      <c r="G65">
        <v>0.16292658593314396</v>
      </c>
      <c r="H65">
        <v>0.16171419498887332</v>
      </c>
      <c r="I65">
        <v>0.16051082584907575</v>
      </c>
      <c r="J65">
        <v>0.15931641137950189</v>
      </c>
      <c r="K65">
        <v>0.15813088494547065</v>
      </c>
    </row>
    <row r="66" spans="1:11" x14ac:dyDescent="0.3">
      <c r="A66">
        <v>89</v>
      </c>
      <c r="B66">
        <v>0.1902723252016856</v>
      </c>
      <c r="C66">
        <v>0.18919472000095733</v>
      </c>
      <c r="D66">
        <v>0.18812321780531613</v>
      </c>
      <c r="E66">
        <v>0.18705778405046045</v>
      </c>
      <c r="F66">
        <v>0.18599838436784338</v>
      </c>
      <c r="G66">
        <v>0.1849449845835637</v>
      </c>
      <c r="H66">
        <v>0.18389755071726388</v>
      </c>
      <c r="I66">
        <v>0.18285604898103366</v>
      </c>
      <c r="J66">
        <v>0.18182044577832027</v>
      </c>
      <c r="K66">
        <v>0.18079070770284464</v>
      </c>
    </row>
    <row r="67" spans="1:11" x14ac:dyDescent="0.3">
      <c r="A67">
        <v>90</v>
      </c>
      <c r="B67">
        <v>0.19766900876149707</v>
      </c>
      <c r="C67">
        <v>0.19613688173617314</v>
      </c>
      <c r="D67">
        <v>0.19461663018508985</v>
      </c>
      <c r="E67">
        <v>0.19310816206177456</v>
      </c>
      <c r="F67">
        <v>0.1916113860332041</v>
      </c>
      <c r="G67">
        <v>0.19012621147427528</v>
      </c>
      <c r="H67">
        <v>0.18865254846231741</v>
      </c>
      <c r="I67">
        <v>0.187190307771648</v>
      </c>
      <c r="J67">
        <v>0.18573940086817026</v>
      </c>
      <c r="K67">
        <v>0.18429973990401291</v>
      </c>
    </row>
    <row r="68" spans="1:11" x14ac:dyDescent="0.3">
      <c r="A68">
        <v>91</v>
      </c>
      <c r="B68">
        <v>0.22497719082599979</v>
      </c>
      <c r="C68">
        <v>0.22389581037624481</v>
      </c>
      <c r="D68">
        <v>0.22281962771419811</v>
      </c>
      <c r="E68">
        <v>0.22174861785605576</v>
      </c>
      <c r="F68">
        <v>0.22068275593810172</v>
      </c>
      <c r="G68">
        <v>0.21962201721613023</v>
      </c>
      <c r="H68">
        <v>0.21856637706487173</v>
      </c>
      <c r="I68">
        <v>0.21751581097742101</v>
      </c>
      <c r="J68">
        <v>0.21647029456466829</v>
      </c>
      <c r="K68">
        <v>0.2154298035547331</v>
      </c>
    </row>
    <row r="69" spans="1:11" x14ac:dyDescent="0.3">
      <c r="A69">
        <v>92</v>
      </c>
      <c r="B69">
        <v>0.24031289292836525</v>
      </c>
      <c r="C69">
        <v>0.23914108965906447</v>
      </c>
      <c r="D69">
        <v>0.23797500028586485</v>
      </c>
      <c r="E69">
        <v>0.23681459694691476</v>
      </c>
      <c r="F69">
        <v>0.23565985191622155</v>
      </c>
      <c r="G69">
        <v>0.23451073760298877</v>
      </c>
      <c r="H69">
        <v>0.23336722655095699</v>
      </c>
      <c r="I69">
        <v>0.23222929143774781</v>
      </c>
      <c r="J69">
        <v>0.23109690507421102</v>
      </c>
      <c r="K69">
        <v>0.229970040403775</v>
      </c>
    </row>
    <row r="70" spans="1:11" x14ac:dyDescent="0.3">
      <c r="A70">
        <v>93</v>
      </c>
      <c r="B70">
        <v>0.25265732694341658</v>
      </c>
      <c r="C70">
        <v>0.25102171396521139</v>
      </c>
      <c r="D70">
        <v>0.24939668935919734</v>
      </c>
      <c r="E70">
        <v>0.24778218458004778</v>
      </c>
      <c r="F70">
        <v>0.24617813152617407</v>
      </c>
      <c r="G70">
        <v>0.2445844625368529</v>
      </c>
      <c r="H70">
        <v>0.24300111038937211</v>
      </c>
      <c r="I70">
        <v>0.2414280082961954</v>
      </c>
      <c r="J70">
        <v>0.23986508990214495</v>
      </c>
      <c r="K70">
        <v>0.23831228928160267</v>
      </c>
    </row>
    <row r="71" spans="1:11" x14ac:dyDescent="0.3">
      <c r="A71">
        <v>94</v>
      </c>
      <c r="B71">
        <v>0.27720278542989119</v>
      </c>
      <c r="C71">
        <v>0.27628886689486737</v>
      </c>
      <c r="D71">
        <v>0.27537796148645183</v>
      </c>
      <c r="E71">
        <v>0.27447005927057322</v>
      </c>
      <c r="F71">
        <v>0.27356515034591194</v>
      </c>
      <c r="G71">
        <v>0.2726632248437928</v>
      </c>
      <c r="H71">
        <v>0.27176427292807642</v>
      </c>
      <c r="I71">
        <v>0.27086828479505298</v>
      </c>
      <c r="J71">
        <v>0.2699752506733345</v>
      </c>
      <c r="K71">
        <v>0.26908516082374867</v>
      </c>
    </row>
    <row r="72" spans="1:11" x14ac:dyDescent="0.3">
      <c r="A72">
        <v>95</v>
      </c>
      <c r="B72">
        <v>0.30204347753531663</v>
      </c>
      <c r="C72">
        <v>0.3009889764818871</v>
      </c>
      <c r="D72">
        <v>0.29993815692650139</v>
      </c>
      <c r="E72">
        <v>0.29889100601622975</v>
      </c>
      <c r="F72">
        <v>0.29784751094301515</v>
      </c>
      <c r="G72">
        <v>0.29680765894351602</v>
      </c>
      <c r="H72">
        <v>0.29577143729895061</v>
      </c>
      <c r="I72">
        <v>0.29473883333494144</v>
      </c>
      <c r="J72">
        <v>0.29370983442135967</v>
      </c>
      <c r="K72">
        <v>0.29268442797217159</v>
      </c>
    </row>
    <row r="73" spans="1:11" x14ac:dyDescent="0.3">
      <c r="A73">
        <v>96</v>
      </c>
      <c r="B73" s="22">
        <v>0.32343373684210519</v>
      </c>
      <c r="C73" s="22">
        <v>0.32202947368421064</v>
      </c>
      <c r="D73" s="22">
        <v>0.32062521052631565</v>
      </c>
      <c r="E73" s="22">
        <v>0.3192209473684211</v>
      </c>
      <c r="F73" s="22">
        <v>0.31781668421052656</v>
      </c>
      <c r="G73" s="22">
        <v>0.31641242105263157</v>
      </c>
      <c r="H73" s="22">
        <v>0.31500815789473702</v>
      </c>
      <c r="I73" s="22">
        <v>0.31360389473684203</v>
      </c>
      <c r="J73" s="22">
        <v>0.31219963157894748</v>
      </c>
      <c r="K73" s="22">
        <v>0.31079536842105293</v>
      </c>
    </row>
    <row r="74" spans="1:11" x14ac:dyDescent="0.3">
      <c r="A74">
        <v>97</v>
      </c>
      <c r="B74" s="22">
        <v>0.34430994736842102</v>
      </c>
      <c r="C74" s="22">
        <v>0.34301160902255656</v>
      </c>
      <c r="D74" s="22">
        <v>0.34171327067669166</v>
      </c>
      <c r="E74" s="22">
        <v>0.3404149323308272</v>
      </c>
      <c r="F74" s="22">
        <v>0.3391165939849623</v>
      </c>
      <c r="G74" s="22">
        <v>0.33781825563909784</v>
      </c>
      <c r="H74" s="22">
        <v>0.33651991729323294</v>
      </c>
      <c r="I74" s="22">
        <v>0.33522157894736848</v>
      </c>
      <c r="J74" s="22">
        <v>0.33392324060150358</v>
      </c>
      <c r="K74" s="22">
        <v>0.33262490225563912</v>
      </c>
    </row>
    <row r="75" spans="1:11" x14ac:dyDescent="0.3">
      <c r="A75">
        <v>98</v>
      </c>
      <c r="B75" s="22">
        <v>0.36509047368421044</v>
      </c>
      <c r="C75" s="22">
        <v>0.36390523308270684</v>
      </c>
      <c r="D75" s="22">
        <v>0.36271999248120279</v>
      </c>
      <c r="E75" s="22">
        <v>0.36153475187969919</v>
      </c>
      <c r="F75" s="22">
        <v>0.36034951127819559</v>
      </c>
      <c r="G75" s="22">
        <v>0.35916427067669154</v>
      </c>
      <c r="H75" s="22">
        <v>0.35797903007518794</v>
      </c>
      <c r="I75" s="22">
        <v>0.35679378947368434</v>
      </c>
      <c r="J75" s="22">
        <v>0.3556085488721803</v>
      </c>
      <c r="K75" s="22">
        <v>0.3544233082706767</v>
      </c>
    </row>
    <row r="76" spans="1:11" x14ac:dyDescent="0.3">
      <c r="A76">
        <v>99</v>
      </c>
      <c r="B76" s="22">
        <v>0.38561036842105256</v>
      </c>
      <c r="C76" s="22">
        <v>0.38454273684210527</v>
      </c>
      <c r="D76" s="22">
        <v>0.38347510526315798</v>
      </c>
      <c r="E76" s="22">
        <v>0.38240747368421069</v>
      </c>
      <c r="F76" s="22">
        <v>0.38133984210526295</v>
      </c>
      <c r="G76" s="22">
        <v>0.38027221052631566</v>
      </c>
      <c r="H76" s="22">
        <v>0.37920457894736836</v>
      </c>
      <c r="I76" s="22">
        <v>0.37813694736842107</v>
      </c>
      <c r="J76" s="22">
        <v>0.37706931578947378</v>
      </c>
      <c r="K76" s="22">
        <v>0.37600168421052649</v>
      </c>
    </row>
    <row r="77" spans="1:11" x14ac:dyDescent="0.3">
      <c r="A77">
        <v>100</v>
      </c>
      <c r="B77" s="22">
        <v>0.40572347368421058</v>
      </c>
      <c r="C77" s="22">
        <v>0.40477566165413537</v>
      </c>
      <c r="D77" s="22">
        <v>0.40382784962406015</v>
      </c>
      <c r="E77" s="22">
        <v>0.40288003759398494</v>
      </c>
      <c r="F77" s="22">
        <v>0.40193222556390973</v>
      </c>
      <c r="G77" s="22">
        <v>0.40098441353383452</v>
      </c>
      <c r="H77" s="22">
        <v>0.4000366015037593</v>
      </c>
      <c r="I77" s="22">
        <v>0.39908878947368409</v>
      </c>
      <c r="J77" s="22">
        <v>0.3981409774436091</v>
      </c>
      <c r="K77" s="22">
        <v>0.39719316541353389</v>
      </c>
    </row>
    <row r="78" spans="1:11" x14ac:dyDescent="0.3">
      <c r="A78">
        <v>101</v>
      </c>
      <c r="B78" s="22">
        <v>0.425284</v>
      </c>
      <c r="C78" s="22">
        <v>0.42445528571428581</v>
      </c>
      <c r="D78" s="22">
        <v>0.42362657142857163</v>
      </c>
      <c r="E78" s="22">
        <v>0.42279785714285723</v>
      </c>
      <c r="F78" s="22">
        <v>0.42196914285714304</v>
      </c>
      <c r="G78" s="22">
        <v>0.42114042857142864</v>
      </c>
      <c r="H78" s="22">
        <v>0.42031171428571446</v>
      </c>
      <c r="I78" s="22">
        <v>0.41948300000000005</v>
      </c>
      <c r="J78" s="22">
        <v>0.41865428571428587</v>
      </c>
      <c r="K78" s="22">
        <v>0.41782557142857146</v>
      </c>
    </row>
    <row r="79" spans="1:11" x14ac:dyDescent="0.3">
      <c r="A79">
        <v>102</v>
      </c>
      <c r="B79" s="22">
        <v>0.44417147368421062</v>
      </c>
      <c r="C79" s="22">
        <v>0.44345923308270674</v>
      </c>
      <c r="D79" s="22">
        <v>0.44274699248120308</v>
      </c>
      <c r="E79" s="22">
        <v>0.44203475187969921</v>
      </c>
      <c r="F79" s="22">
        <v>0.44132251127819555</v>
      </c>
      <c r="G79" s="22">
        <v>0.44061027067669167</v>
      </c>
      <c r="H79" s="22">
        <v>0.43989803007518802</v>
      </c>
      <c r="I79" s="22">
        <v>0.43918578947368414</v>
      </c>
      <c r="J79" s="22">
        <v>0.43847354887218049</v>
      </c>
      <c r="K79" s="22">
        <v>0.43776130827067661</v>
      </c>
    </row>
    <row r="80" spans="1:11" x14ac:dyDescent="0.3">
      <c r="A80">
        <v>103</v>
      </c>
      <c r="B80" s="22">
        <v>0.46228068421052626</v>
      </c>
      <c r="C80" s="22">
        <v>0.46168051127819543</v>
      </c>
      <c r="D80" s="22">
        <v>0.46108033834586459</v>
      </c>
      <c r="E80" s="22">
        <v>0.46048016541353376</v>
      </c>
      <c r="F80" s="22">
        <v>0.45987999248120293</v>
      </c>
      <c r="G80" s="22">
        <v>0.45927981954887209</v>
      </c>
      <c r="H80" s="22">
        <v>0.45867964661654126</v>
      </c>
      <c r="I80" s="22">
        <v>0.45807947368421043</v>
      </c>
      <c r="J80" s="22">
        <v>0.45747930075187959</v>
      </c>
      <c r="K80" s="22">
        <v>0.45687912781954876</v>
      </c>
    </row>
    <row r="81" spans="1:11" x14ac:dyDescent="0.3">
      <c r="A81">
        <v>104</v>
      </c>
      <c r="B81" s="22">
        <v>0.47953268421052642</v>
      </c>
      <c r="C81" s="22">
        <v>0.47903865413533842</v>
      </c>
      <c r="D81" s="22">
        <v>0.47854462406015041</v>
      </c>
      <c r="E81" s="22">
        <v>0.47805059398496241</v>
      </c>
      <c r="F81" s="22">
        <v>0.47755656390977452</v>
      </c>
      <c r="G81" s="22">
        <v>0.47706253383458652</v>
      </c>
      <c r="H81" s="22">
        <v>0.47656850375939852</v>
      </c>
      <c r="I81" s="22">
        <v>0.47607447368421063</v>
      </c>
      <c r="J81" s="22">
        <v>0.47558044360902263</v>
      </c>
      <c r="K81" s="22">
        <v>0.47508641353383463</v>
      </c>
    </row>
    <row r="82" spans="1:11" x14ac:dyDescent="0.3">
      <c r="A82">
        <v>105</v>
      </c>
      <c r="B82" s="22">
        <v>0.49585421052631595</v>
      </c>
      <c r="C82" s="22">
        <v>0.49545870676691739</v>
      </c>
      <c r="D82" s="22">
        <v>0.49506320300751894</v>
      </c>
      <c r="E82" s="22">
        <v>0.49466769924812037</v>
      </c>
      <c r="F82" s="22">
        <v>0.49427219548872192</v>
      </c>
      <c r="G82" s="22">
        <v>0.49387669172932347</v>
      </c>
      <c r="H82" s="22">
        <v>0.49348118796992491</v>
      </c>
      <c r="I82" s="22">
        <v>0.49308568421052645</v>
      </c>
      <c r="J82" s="22">
        <v>0.49269018045112789</v>
      </c>
      <c r="K82" s="22">
        <v>0.49229467669172944</v>
      </c>
    </row>
    <row r="83" spans="1:11" x14ac:dyDescent="0.3">
      <c r="A83">
        <v>106</v>
      </c>
      <c r="B83" s="22">
        <v>0.51120947368421055</v>
      </c>
      <c r="C83" s="22">
        <v>0.51090437593984972</v>
      </c>
      <c r="D83" s="22">
        <v>0.51059927819548878</v>
      </c>
      <c r="E83" s="22">
        <v>0.51029418045112784</v>
      </c>
      <c r="F83" s="22">
        <v>0.50998908270676702</v>
      </c>
      <c r="G83" s="22">
        <v>0.50968398496240608</v>
      </c>
      <c r="H83" s="22">
        <v>0.50937888721804514</v>
      </c>
      <c r="I83" s="22">
        <v>0.50907378947368431</v>
      </c>
      <c r="J83" s="22">
        <v>0.50876869172932337</v>
      </c>
      <c r="K83" s="22">
        <v>0.50846359398496244</v>
      </c>
    </row>
    <row r="84" spans="1:11" x14ac:dyDescent="0.3">
      <c r="A84">
        <v>107</v>
      </c>
      <c r="B84" s="22">
        <v>0.52556921052631589</v>
      </c>
      <c r="C84" s="22">
        <v>0.52534556390977449</v>
      </c>
      <c r="D84" s="22">
        <v>0.5251219172932331</v>
      </c>
      <c r="E84" s="22">
        <v>0.52489827067669181</v>
      </c>
      <c r="F84" s="22">
        <v>0.52467462406015042</v>
      </c>
      <c r="G84" s="22">
        <v>0.52445097744360902</v>
      </c>
      <c r="H84" s="22">
        <v>0.52422733082706774</v>
      </c>
      <c r="I84" s="22">
        <v>0.52400368421052634</v>
      </c>
      <c r="J84" s="22">
        <v>0.52378003759398495</v>
      </c>
      <c r="K84" s="22">
        <v>0.52355639097744366</v>
      </c>
    </row>
    <row r="85" spans="1:11" x14ac:dyDescent="0.3">
      <c r="A85">
        <v>108</v>
      </c>
      <c r="B85" s="22">
        <v>0.53893426315789483</v>
      </c>
      <c r="C85" s="22">
        <v>0.53878352631578952</v>
      </c>
      <c r="D85" s="22">
        <v>0.5386327894736842</v>
      </c>
      <c r="E85" s="22">
        <v>0.538482052631579</v>
      </c>
      <c r="F85" s="22">
        <v>0.5383313157894738</v>
      </c>
      <c r="G85" s="22">
        <v>0.53818057894736848</v>
      </c>
      <c r="H85" s="22">
        <v>0.53802984210526317</v>
      </c>
      <c r="I85" s="22">
        <v>0.53787910526315796</v>
      </c>
      <c r="J85" s="22">
        <v>0.53772836842105265</v>
      </c>
      <c r="K85" s="22">
        <v>0.53757763157894733</v>
      </c>
    </row>
    <row r="86" spans="1:11" x14ac:dyDescent="0.3">
      <c r="A86">
        <v>109</v>
      </c>
      <c r="B86" s="22">
        <v>0.55129910526315784</v>
      </c>
      <c r="C86" s="22">
        <v>0.55121163909774429</v>
      </c>
      <c r="D86" s="22">
        <v>0.55112417293233074</v>
      </c>
      <c r="E86" s="22">
        <v>0.55103670676691718</v>
      </c>
      <c r="F86" s="22">
        <v>0.55094924060150363</v>
      </c>
      <c r="G86" s="22">
        <v>0.55086177443609019</v>
      </c>
      <c r="H86" s="22">
        <v>0.55077430827067664</v>
      </c>
      <c r="I86" s="22">
        <v>0.55068684210526309</v>
      </c>
      <c r="J86" s="22">
        <v>0.55059937593984953</v>
      </c>
      <c r="K86" s="22">
        <v>0.55051190977443598</v>
      </c>
    </row>
    <row r="87" spans="1:11" x14ac:dyDescent="0.3">
      <c r="A87">
        <v>110</v>
      </c>
      <c r="B87" s="22">
        <v>1</v>
      </c>
      <c r="C87" s="22">
        <v>1</v>
      </c>
      <c r="D87" s="22">
        <v>1</v>
      </c>
      <c r="E87" s="22">
        <v>1</v>
      </c>
      <c r="F87" s="22">
        <v>1</v>
      </c>
      <c r="G87" s="22">
        <v>1</v>
      </c>
      <c r="H87" s="22">
        <v>1</v>
      </c>
      <c r="I87" s="22">
        <v>1</v>
      </c>
      <c r="J87" s="22">
        <v>1</v>
      </c>
      <c r="K87" s="2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A63" workbookViewId="0">
      <selection activeCell="B73" sqref="B73:K87"/>
    </sheetView>
  </sheetViews>
  <sheetFormatPr defaultRowHeight="14.4" x14ac:dyDescent="0.3"/>
  <sheetData>
    <row r="1" spans="1:11" x14ac:dyDescent="0.3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</row>
    <row r="2" spans="1:11" x14ac:dyDescent="0.3">
      <c r="A2">
        <v>25</v>
      </c>
      <c r="B2">
        <v>9.7803620202357175E-4</v>
      </c>
      <c r="C2">
        <v>9.5013563377263893E-4</v>
      </c>
      <c r="D2">
        <v>9.2303098872691493E-4</v>
      </c>
      <c r="E2">
        <v>8.9669956147972528E-4</v>
      </c>
      <c r="F2">
        <v>8.7111929434453828E-4</v>
      </c>
      <c r="G2">
        <v>8.4626875887736693E-4</v>
      </c>
      <c r="H2">
        <v>8.2212713792628354E-4</v>
      </c>
      <c r="I2">
        <v>7.9867420819301012E-4</v>
      </c>
      <c r="J2">
        <v>7.7589032329197739E-4</v>
      </c>
      <c r="K2">
        <v>7.537563972926562E-4</v>
      </c>
    </row>
    <row r="3" spans="1:11" x14ac:dyDescent="0.3">
      <c r="A3">
        <v>26</v>
      </c>
      <c r="B3">
        <v>1.1407493918591108E-3</v>
      </c>
      <c r="C3">
        <v>1.112141721809363E-3</v>
      </c>
      <c r="D3">
        <v>1.0842514738257725E-3</v>
      </c>
      <c r="E3">
        <v>1.0570606564249325E-3</v>
      </c>
      <c r="F3">
        <v>1.0305517293131756E-3</v>
      </c>
      <c r="G3">
        <v>1.0047075920716548E-3</v>
      </c>
      <c r="H3">
        <v>9.7951157312517923E-4</v>
      </c>
      <c r="I3">
        <v>9.5494741898768996E-4</v>
      </c>
      <c r="J3">
        <v>9.3099928377743499E-4</v>
      </c>
      <c r="K3">
        <v>9.076517189950847E-4</v>
      </c>
    </row>
    <row r="4" spans="1:11" x14ac:dyDescent="0.3">
      <c r="A4">
        <v>27</v>
      </c>
      <c r="B4">
        <v>1.2992073314755978E-3</v>
      </c>
      <c r="C4">
        <v>1.2714092373731639E-3</v>
      </c>
      <c r="D4">
        <v>1.2442059167275964E-3</v>
      </c>
      <c r="E4">
        <v>1.2175846436497139E-3</v>
      </c>
      <c r="F4">
        <v>1.1915329645359489E-3</v>
      </c>
      <c r="G4">
        <v>1.1660386922424705E-3</v>
      </c>
      <c r="H4">
        <v>1.1410899003839602E-3</v>
      </c>
      <c r="I4">
        <v>1.1166749177543721E-3</v>
      </c>
      <c r="J4">
        <v>1.0927823228670667E-3</v>
      </c>
      <c r="K4">
        <v>1.0694009386117656E-3</v>
      </c>
    </row>
    <row r="5" spans="1:11" x14ac:dyDescent="0.3">
      <c r="A5">
        <v>28</v>
      </c>
      <c r="B5">
        <v>1.4066716928282175E-3</v>
      </c>
      <c r="C5">
        <v>1.3785867336524626E-3</v>
      </c>
      <c r="D5">
        <v>1.3510625058370709E-3</v>
      </c>
      <c r="E5">
        <v>1.3240878140779472E-3</v>
      </c>
      <c r="F5">
        <v>1.2976516865912794E-3</v>
      </c>
      <c r="G5">
        <v>1.2717433706508415E-3</v>
      </c>
      <c r="H5">
        <v>1.2463523282143832E-3</v>
      </c>
      <c r="I5">
        <v>1.2214682316373569E-3</v>
      </c>
      <c r="J5">
        <v>1.1970809594722049E-3</v>
      </c>
      <c r="K5">
        <v>1.1731805923515348E-3</v>
      </c>
    </row>
    <row r="6" spans="1:11" x14ac:dyDescent="0.3">
      <c r="A6">
        <v>29</v>
      </c>
      <c r="B6">
        <v>1.534379670767269E-3</v>
      </c>
      <c r="C6">
        <v>1.5070205431303989E-3</v>
      </c>
      <c r="D6">
        <v>1.4801492490325876E-3</v>
      </c>
      <c r="E6">
        <v>1.4537570900399882E-3</v>
      </c>
      <c r="F6">
        <v>1.4278355228182849E-3</v>
      </c>
      <c r="G6">
        <v>1.4023761563671455E-3</v>
      </c>
      <c r="H6">
        <v>1.377370749303999E-3</v>
      </c>
      <c r="I6">
        <v>1.3528112071962378E-3</v>
      </c>
      <c r="J6">
        <v>1.3286895799409951E-3</v>
      </c>
      <c r="K6">
        <v>1.3049980591916311E-3</v>
      </c>
    </row>
    <row r="7" spans="1:11" x14ac:dyDescent="0.3">
      <c r="A7">
        <v>30</v>
      </c>
      <c r="B7">
        <v>1.8132489774208662E-3</v>
      </c>
      <c r="C7">
        <v>1.7867522790853125E-3</v>
      </c>
      <c r="D7">
        <v>1.7606427724875884E-3</v>
      </c>
      <c r="E7">
        <v>1.734914799660805E-3</v>
      </c>
      <c r="F7">
        <v>1.7095627853169813E-3</v>
      </c>
      <c r="G7">
        <v>1.6845812356388651E-3</v>
      </c>
      <c r="H7">
        <v>1.6599647370894235E-3</v>
      </c>
      <c r="I7">
        <v>1.6357079552387179E-3</v>
      </c>
      <c r="J7">
        <v>1.6118056336079218E-3</v>
      </c>
      <c r="K7">
        <v>1.5882525925302417E-3</v>
      </c>
    </row>
    <row r="8" spans="1:11" x14ac:dyDescent="0.3">
      <c r="A8">
        <v>31</v>
      </c>
      <c r="B8">
        <v>1.8907008965882985E-3</v>
      </c>
      <c r="C8">
        <v>1.8542393335626878E-3</v>
      </c>
      <c r="D8">
        <v>1.8184809201366092E-3</v>
      </c>
      <c r="E8">
        <v>1.7834120962945748E-3</v>
      </c>
      <c r="F8">
        <v>1.7490195635216661E-3</v>
      </c>
      <c r="G8">
        <v>1.7152902797605775E-3</v>
      </c>
      <c r="H8">
        <v>1.6822114544659127E-3</v>
      </c>
      <c r="I8">
        <v>1.649770543753863E-3</v>
      </c>
      <c r="J8">
        <v>1.6179552456454093E-3</v>
      </c>
      <c r="K8">
        <v>1.5867534954012706E-3</v>
      </c>
    </row>
    <row r="9" spans="1:11" x14ac:dyDescent="0.3">
      <c r="A9">
        <v>32</v>
      </c>
      <c r="B9">
        <v>2.3771861304485156E-3</v>
      </c>
      <c r="C9">
        <v>2.3529374176322762E-3</v>
      </c>
      <c r="D9">
        <v>2.3289360561133178E-3</v>
      </c>
      <c r="E9">
        <v>2.3051795227612484E-3</v>
      </c>
      <c r="F9">
        <v>2.2816653201831096E-3</v>
      </c>
      <c r="G9">
        <v>2.2583909764608309E-3</v>
      </c>
      <c r="H9">
        <v>2.2353540448913824E-3</v>
      </c>
      <c r="I9">
        <v>2.2125521037295588E-3</v>
      </c>
      <c r="J9">
        <v>2.1899827559333971E-3</v>
      </c>
      <c r="K9">
        <v>2.1676436289121883E-3</v>
      </c>
    </row>
    <row r="10" spans="1:11" x14ac:dyDescent="0.3">
      <c r="A10">
        <v>33</v>
      </c>
      <c r="B10">
        <v>2.671146461151238E-3</v>
      </c>
      <c r="C10">
        <v>2.6512464712962315E-3</v>
      </c>
      <c r="D10">
        <v>2.6314947359836051E-3</v>
      </c>
      <c r="E10">
        <v>2.6118901507198649E-3</v>
      </c>
      <c r="F10">
        <v>2.5924316192399719E-3</v>
      </c>
      <c r="G10">
        <v>2.5731180534460394E-3</v>
      </c>
      <c r="H10">
        <v>2.5539483733464908E-3</v>
      </c>
      <c r="I10">
        <v>2.5349215069956649E-3</v>
      </c>
      <c r="J10">
        <v>2.5160363904338755E-3</v>
      </c>
      <c r="K10">
        <v>2.4972919676279162E-3</v>
      </c>
    </row>
    <row r="11" spans="1:11" x14ac:dyDescent="0.3">
      <c r="A11">
        <v>34</v>
      </c>
      <c r="B11">
        <v>3.1209155851650893E-3</v>
      </c>
      <c r="C11">
        <v>3.1032871709437328E-3</v>
      </c>
      <c r="D11">
        <v>3.0857583303825664E-3</v>
      </c>
      <c r="E11">
        <v>3.0683285010422424E-3</v>
      </c>
      <c r="F11">
        <v>3.0509971236603343E-3</v>
      </c>
      <c r="G11">
        <v>3.0337636421334043E-3</v>
      </c>
      <c r="H11">
        <v>3.0166275034991417E-3</v>
      </c>
      <c r="I11">
        <v>2.9995881579186344E-3</v>
      </c>
      <c r="J11">
        <v>2.9826450586587206E-3</v>
      </c>
      <c r="K11">
        <v>2.9657976620744465E-3</v>
      </c>
    </row>
    <row r="12" spans="1:11" x14ac:dyDescent="0.3">
      <c r="A12">
        <v>35</v>
      </c>
      <c r="B12">
        <v>3.4575154739408991E-3</v>
      </c>
      <c r="C12">
        <v>3.446438722587283E-3</v>
      </c>
      <c r="D12">
        <v>3.4353974575305432E-3</v>
      </c>
      <c r="E12">
        <v>3.4243915650841597E-3</v>
      </c>
      <c r="F12">
        <v>3.4134209319258294E-3</v>
      </c>
      <c r="G12">
        <v>3.4024854450963042E-3</v>
      </c>
      <c r="H12">
        <v>3.3915849919982127E-3</v>
      </c>
      <c r="I12">
        <v>3.3807194603949083E-3</v>
      </c>
      <c r="J12">
        <v>3.3698887384093225E-3</v>
      </c>
      <c r="K12">
        <v>3.3590927145227966E-3</v>
      </c>
    </row>
    <row r="13" spans="1:11" x14ac:dyDescent="0.3">
      <c r="A13">
        <v>36</v>
      </c>
      <c r="B13">
        <v>4.1157016294903568E-3</v>
      </c>
      <c r="C13">
        <v>4.1212970710939774E-3</v>
      </c>
      <c r="D13">
        <v>4.1269001198979182E-3</v>
      </c>
      <c r="E13">
        <v>4.1325107862444296E-3</v>
      </c>
      <c r="F13">
        <v>4.1381290804898326E-3</v>
      </c>
      <c r="G13">
        <v>4.1437550130045261E-3</v>
      </c>
      <c r="H13">
        <v>4.1493885941730089E-3</v>
      </c>
      <c r="I13">
        <v>4.1550298343938892E-3</v>
      </c>
      <c r="J13">
        <v>4.1606787440799228E-3</v>
      </c>
      <c r="K13">
        <v>4.1663353336580215E-3</v>
      </c>
    </row>
    <row r="14" spans="1:11" x14ac:dyDescent="0.3">
      <c r="A14">
        <v>37</v>
      </c>
      <c r="B14">
        <v>4.8784820230506629E-3</v>
      </c>
      <c r="C14">
        <v>4.9030342035819244E-3</v>
      </c>
      <c r="D14">
        <v>4.9277099491004126E-3</v>
      </c>
      <c r="E14">
        <v>4.9525098814778108E-3</v>
      </c>
      <c r="F14">
        <v>4.9774346257155447E-3</v>
      </c>
      <c r="G14">
        <v>5.0024848099605003E-3</v>
      </c>
      <c r="H14">
        <v>5.0276610655208848E-3</v>
      </c>
      <c r="I14">
        <v>5.052964026882106E-3</v>
      </c>
      <c r="J14">
        <v>5.0783943317227959E-3</v>
      </c>
      <c r="K14">
        <v>5.1039526209308442E-3</v>
      </c>
    </row>
    <row r="15" spans="1:11" x14ac:dyDescent="0.3">
      <c r="A15">
        <v>38</v>
      </c>
      <c r="B15">
        <v>5.4496984911581343E-3</v>
      </c>
      <c r="C15">
        <v>5.4827130183754923E-3</v>
      </c>
      <c r="D15">
        <v>5.5159275491360052E-3</v>
      </c>
      <c r="E15">
        <v>5.549343295070455E-3</v>
      </c>
      <c r="F15">
        <v>5.5829614751497407E-3</v>
      </c>
      <c r="G15">
        <v>5.6167833157293274E-3</v>
      </c>
      <c r="H15">
        <v>5.6508100505940134E-3</v>
      </c>
      <c r="I15">
        <v>5.6850429210029245E-3</v>
      </c>
      <c r="J15">
        <v>5.7194831757347757E-3</v>
      </c>
      <c r="K15">
        <v>5.7541320711334562E-3</v>
      </c>
    </row>
    <row r="16" spans="1:11" x14ac:dyDescent="0.3">
      <c r="A16">
        <v>39</v>
      </c>
      <c r="B16">
        <v>6.1803764140145618E-3</v>
      </c>
      <c r="C16">
        <v>6.2276698159420508E-3</v>
      </c>
      <c r="D16">
        <v>6.2753251158699213E-3</v>
      </c>
      <c r="E16">
        <v>6.3233450831097033E-3</v>
      </c>
      <c r="F16">
        <v>6.3717325081642014E-3</v>
      </c>
      <c r="G16">
        <v>6.4204902028896713E-3</v>
      </c>
      <c r="H16">
        <v>6.4696210006592409E-3</v>
      </c>
      <c r="I16">
        <v>6.5191277565275155E-3</v>
      </c>
      <c r="J16">
        <v>6.5690133473965406E-3</v>
      </c>
      <c r="K16">
        <v>6.6192806721829386E-3</v>
      </c>
    </row>
    <row r="17" spans="1:11" x14ac:dyDescent="0.3">
      <c r="A17">
        <v>40</v>
      </c>
      <c r="B17">
        <v>6.8355814280441915E-3</v>
      </c>
      <c r="C17">
        <v>6.9046478890752525E-3</v>
      </c>
      <c r="D17">
        <v>6.9744121950650094E-3</v>
      </c>
      <c r="E17">
        <v>7.0448813970130347E-3</v>
      </c>
      <c r="F17">
        <v>7.1160626171619199E-3</v>
      </c>
      <c r="G17">
        <v>7.1879630497171405E-3</v>
      </c>
      <c r="H17">
        <v>7.2605899615741463E-3</v>
      </c>
      <c r="I17">
        <v>7.3339506930528518E-3</v>
      </c>
      <c r="J17">
        <v>7.4080526586394694E-3</v>
      </c>
      <c r="K17">
        <v>7.4829033477359155E-3</v>
      </c>
    </row>
    <row r="18" spans="1:11" x14ac:dyDescent="0.3">
      <c r="A18">
        <v>41</v>
      </c>
      <c r="B18">
        <v>7.8774443559302514E-3</v>
      </c>
      <c r="C18">
        <v>7.9726742520585918E-3</v>
      </c>
      <c r="D18">
        <v>8.069055376009918E-3</v>
      </c>
      <c r="E18">
        <v>8.1666016449001289E-3</v>
      </c>
      <c r="F18">
        <v>8.26532714408818E-3</v>
      </c>
      <c r="G18">
        <v>8.365246129210014E-3</v>
      </c>
      <c r="H18">
        <v>8.4663730282369693E-3</v>
      </c>
      <c r="I18">
        <v>8.5687224435591902E-3</v>
      </c>
      <c r="J18">
        <v>8.6723091540941068E-3</v>
      </c>
      <c r="K18">
        <v>8.7771481174205215E-3</v>
      </c>
    </row>
    <row r="19" spans="1:11" x14ac:dyDescent="0.3">
      <c r="A19">
        <v>42</v>
      </c>
      <c r="B19">
        <v>8.5378701475572853E-3</v>
      </c>
      <c r="C19">
        <v>8.6249724234799194E-3</v>
      </c>
      <c r="D19">
        <v>8.7129633058512096E-3</v>
      </c>
      <c r="E19">
        <v>8.8018518601222246E-3</v>
      </c>
      <c r="F19">
        <v>8.8916472442286312E-3</v>
      </c>
      <c r="G19">
        <v>8.9823587095341911E-3</v>
      </c>
      <c r="H19">
        <v>9.0739956017839244E-3</v>
      </c>
      <c r="I19">
        <v>9.1665673620669602E-3</v>
      </c>
      <c r="J19">
        <v>9.2600835277892278E-3</v>
      </c>
      <c r="K19">
        <v>9.3545537336560732E-3</v>
      </c>
    </row>
    <row r="20" spans="1:11" x14ac:dyDescent="0.3">
      <c r="A20">
        <v>43</v>
      </c>
      <c r="B20">
        <v>9.4301181212571913E-3</v>
      </c>
      <c r="C20">
        <v>9.5456807127614271E-3</v>
      </c>
      <c r="D20">
        <v>9.6626594808589487E-3</v>
      </c>
      <c r="E20">
        <v>9.7810717802673634E-3</v>
      </c>
      <c r="F20">
        <v>9.9009351783799233E-3</v>
      </c>
      <c r="G20">
        <v>1.0022267457871719E-2</v>
      </c>
      <c r="H20">
        <v>1.014508661933794E-2</v>
      </c>
      <c r="I20">
        <v>1.0269410883964374E-2</v>
      </c>
      <c r="J20">
        <v>1.0395258696230642E-2</v>
      </c>
      <c r="K20">
        <v>1.0522648726646643E-2</v>
      </c>
    </row>
    <row r="21" spans="1:11" x14ac:dyDescent="0.3">
      <c r="A21">
        <v>44</v>
      </c>
      <c r="B21">
        <v>1.0441705901805549E-2</v>
      </c>
      <c r="C21">
        <v>1.0580652109633932E-2</v>
      </c>
      <c r="D21">
        <v>1.0721447253723431E-2</v>
      </c>
      <c r="E21">
        <v>1.0864115937590423E-2</v>
      </c>
      <c r="F21">
        <v>1.1008683092146551E-2</v>
      </c>
      <c r="G21">
        <v>1.1155173980055354E-2</v>
      </c>
      <c r="H21">
        <v>1.1303614200146824E-2</v>
      </c>
      <c r="I21">
        <v>1.1454029691890731E-2</v>
      </c>
      <c r="J21">
        <v>1.1606446739929463E-2</v>
      </c>
      <c r="K21">
        <v>1.1760891978671181E-2</v>
      </c>
    </row>
    <row r="22" spans="1:11" x14ac:dyDescent="0.3">
      <c r="A22">
        <v>45</v>
      </c>
      <c r="B22">
        <v>1.0850441727206974E-2</v>
      </c>
      <c r="C22">
        <v>1.095605709391074E-2</v>
      </c>
      <c r="D22">
        <v>1.1062700493017658E-2</v>
      </c>
      <c r="E22">
        <v>1.1170381931126711E-2</v>
      </c>
      <c r="F22">
        <v>1.1279111512238498E-2</v>
      </c>
      <c r="G22">
        <v>1.1388899438703347E-2</v>
      </c>
      <c r="H22">
        <v>1.1499756012178602E-2</v>
      </c>
      <c r="I22">
        <v>1.1611691634595214E-2</v>
      </c>
      <c r="J22">
        <v>1.1724716809133857E-2</v>
      </c>
      <c r="K22">
        <v>1.1838842141210382E-2</v>
      </c>
    </row>
    <row r="23" spans="1:11" x14ac:dyDescent="0.3">
      <c r="A23">
        <v>46</v>
      </c>
      <c r="B23">
        <v>1.1502393448361519E-2</v>
      </c>
      <c r="C23">
        <v>1.1601446850660262E-2</v>
      </c>
      <c r="D23">
        <v>1.1701353255992775E-2</v>
      </c>
      <c r="E23">
        <v>1.1802120010034792E-2</v>
      </c>
      <c r="F23">
        <v>1.190375452171972E-2</v>
      </c>
      <c r="G23">
        <v>1.2006264263783302E-2</v>
      </c>
      <c r="H23">
        <v>1.2109656773313141E-2</v>
      </c>
      <c r="I23">
        <v>1.2213939652302778E-2</v>
      </c>
      <c r="J23">
        <v>1.2319120568210724E-2</v>
      </c>
      <c r="K23">
        <v>1.242520725452413E-2</v>
      </c>
    </row>
    <row r="24" spans="1:11" x14ac:dyDescent="0.3">
      <c r="A24">
        <v>47</v>
      </c>
      <c r="B24">
        <v>1.2728478280549913E-2</v>
      </c>
      <c r="C24">
        <v>1.2859251511925466E-2</v>
      </c>
      <c r="D24">
        <v>1.2991368316167115E-2</v>
      </c>
      <c r="E24">
        <v>1.312484249723172E-2</v>
      </c>
      <c r="F24">
        <v>1.3259688000898953E-2</v>
      </c>
      <c r="G24">
        <v>1.3395918916228315E-2</v>
      </c>
      <c r="H24">
        <v>1.3533549477031252E-2</v>
      </c>
      <c r="I24">
        <v>1.3672594063358336E-2</v>
      </c>
      <c r="J24">
        <v>1.3813067203001728E-2</v>
      </c>
      <c r="K24">
        <v>1.3954983573013101E-2</v>
      </c>
    </row>
    <row r="25" spans="1:11" x14ac:dyDescent="0.3">
      <c r="A25">
        <v>48</v>
      </c>
      <c r="B25">
        <v>1.3429073195557193E-2</v>
      </c>
      <c r="C25">
        <v>1.3540913695519777E-2</v>
      </c>
      <c r="D25">
        <v>1.3653685629636432E-2</v>
      </c>
      <c r="E25">
        <v>1.3767396755111233E-2</v>
      </c>
      <c r="F25">
        <v>1.3882054893752124E-2</v>
      </c>
      <c r="G25">
        <v>1.3997667932508879E-2</v>
      </c>
      <c r="H25">
        <v>1.4114243824015668E-2</v>
      </c>
      <c r="I25">
        <v>1.4231790587138068E-2</v>
      </c>
      <c r="J25">
        <v>1.4350316307524705E-2</v>
      </c>
      <c r="K25">
        <v>1.4469829138163363E-2</v>
      </c>
    </row>
    <row r="26" spans="1:11" x14ac:dyDescent="0.3">
      <c r="A26">
        <v>49</v>
      </c>
      <c r="B26">
        <v>1.4388952656777653E-2</v>
      </c>
      <c r="C26">
        <v>1.4506058559258905E-2</v>
      </c>
      <c r="D26">
        <v>1.4624117539613376E-2</v>
      </c>
      <c r="E26">
        <v>1.4743137354558827E-2</v>
      </c>
      <c r="F26">
        <v>1.4863125823941789E-2</v>
      </c>
      <c r="G26">
        <v>1.4984090831251439E-2</v>
      </c>
      <c r="H26">
        <v>1.5106040324137444E-2</v>
      </c>
      <c r="I26">
        <v>1.5228982314932252E-2</v>
      </c>
      <c r="J26">
        <v>1.5352924881177416E-2</v>
      </c>
      <c r="K26">
        <v>1.5477876166154387E-2</v>
      </c>
    </row>
    <row r="27" spans="1:11" x14ac:dyDescent="0.3">
      <c r="A27">
        <v>50</v>
      </c>
      <c r="B27">
        <v>1.5479535345617874E-2</v>
      </c>
      <c r="C27">
        <v>1.5591066552637842E-2</v>
      </c>
      <c r="D27">
        <v>1.5703401350325205E-2</v>
      </c>
      <c r="E27">
        <v>1.5816545528610674E-2</v>
      </c>
      <c r="F27">
        <v>1.5930504919141841E-2</v>
      </c>
      <c r="G27">
        <v>1.6045285395583753E-2</v>
      </c>
      <c r="H27">
        <v>1.6160892873921657E-2</v>
      </c>
      <c r="I27">
        <v>1.6277333312765898E-2</v>
      </c>
      <c r="J27">
        <v>1.6394612713659096E-2</v>
      </c>
      <c r="K27">
        <v>1.6512737121385391E-2</v>
      </c>
    </row>
    <row r="28" spans="1:11" x14ac:dyDescent="0.3">
      <c r="A28">
        <v>51</v>
      </c>
      <c r="B28">
        <v>1.6782546373744805E-2</v>
      </c>
      <c r="C28">
        <v>1.6909122575124117E-2</v>
      </c>
      <c r="D28">
        <v>1.7036653431083165E-2</v>
      </c>
      <c r="E28">
        <v>1.7165146141754052E-2</v>
      </c>
      <c r="F28">
        <v>1.7294607961573182E-2</v>
      </c>
      <c r="G28">
        <v>1.7425046199690895E-2</v>
      </c>
      <c r="H28">
        <v>1.7556468220384154E-2</v>
      </c>
      <c r="I28">
        <v>1.7688881443472242E-2</v>
      </c>
      <c r="J28">
        <v>1.7822293344735698E-2</v>
      </c>
      <c r="K28">
        <v>1.7956711456338453E-2</v>
      </c>
    </row>
    <row r="29" spans="1:11" x14ac:dyDescent="0.3">
      <c r="A29">
        <v>52</v>
      </c>
      <c r="B29">
        <v>1.7705727569298765E-2</v>
      </c>
      <c r="C29">
        <v>1.7801394508865014E-2</v>
      </c>
      <c r="D29">
        <v>1.7897578352539831E-2</v>
      </c>
      <c r="E29">
        <v>1.7994281893240614E-2</v>
      </c>
      <c r="F29">
        <v>1.809150793897531E-2</v>
      </c>
      <c r="G29">
        <v>1.8189259312923995E-2</v>
      </c>
      <c r="H29">
        <v>1.8287538853520885E-2</v>
      </c>
      <c r="I29">
        <v>1.8386349414536672E-2</v>
      </c>
      <c r="J29">
        <v>1.8485693865161478E-2</v>
      </c>
      <c r="K29">
        <v>1.858557509008809E-2</v>
      </c>
    </row>
    <row r="30" spans="1:11" x14ac:dyDescent="0.3">
      <c r="A30">
        <v>53</v>
      </c>
      <c r="B30">
        <v>1.8544250055163646E-2</v>
      </c>
      <c r="C30">
        <v>1.8618024283892729E-2</v>
      </c>
      <c r="D30">
        <v>1.8692092007198756E-2</v>
      </c>
      <c r="E30">
        <v>1.876645439268548E-2</v>
      </c>
      <c r="F30">
        <v>1.8841112612601709E-2</v>
      </c>
      <c r="G30">
        <v>1.89160678438598E-2</v>
      </c>
      <c r="H30">
        <v>1.8991321268054178E-2</v>
      </c>
      <c r="I30">
        <v>1.906687407148E-2</v>
      </c>
      <c r="J30">
        <v>1.9142727445151827E-2</v>
      </c>
      <c r="K30">
        <v>1.9218882584822405E-2</v>
      </c>
    </row>
    <row r="31" spans="1:11" x14ac:dyDescent="0.3">
      <c r="A31">
        <v>54</v>
      </c>
      <c r="B31">
        <v>2.0259628234810138E-2</v>
      </c>
      <c r="C31">
        <v>2.0384747032745846E-2</v>
      </c>
      <c r="D31">
        <v>2.0510638535561211E-2</v>
      </c>
      <c r="E31">
        <v>2.0637307515303585E-2</v>
      </c>
      <c r="F31">
        <v>2.0764758773491428E-2</v>
      </c>
      <c r="G31">
        <v>2.0892997141296235E-2</v>
      </c>
      <c r="H31">
        <v>2.1022027479725734E-2</v>
      </c>
      <c r="I31">
        <v>2.1151854679808083E-2</v>
      </c>
      <c r="J31">
        <v>2.1282483662777341E-2</v>
      </c>
      <c r="K31">
        <v>2.1413919380259945E-2</v>
      </c>
    </row>
    <row r="32" spans="1:11" x14ac:dyDescent="0.3">
      <c r="A32">
        <v>55</v>
      </c>
      <c r="B32">
        <v>2.1109448039622811E-2</v>
      </c>
      <c r="C32">
        <v>2.1192661909791449E-2</v>
      </c>
      <c r="D32">
        <v>2.1276203810715589E-2</v>
      </c>
      <c r="E32">
        <v>2.1360075035499065E-2</v>
      </c>
      <c r="F32">
        <v>2.1444276882343204E-2</v>
      </c>
      <c r="G32">
        <v>2.1528810654566813E-2</v>
      </c>
      <c r="H32">
        <v>2.1613677660626461E-2</v>
      </c>
      <c r="I32">
        <v>2.1698879214136636E-2</v>
      </c>
      <c r="J32">
        <v>2.1784416633890157E-2</v>
      </c>
      <c r="K32">
        <v>2.1870291243878511E-2</v>
      </c>
    </row>
    <row r="33" spans="1:11" x14ac:dyDescent="0.3">
      <c r="A33">
        <v>56</v>
      </c>
      <c r="B33">
        <v>2.2059896328700521E-2</v>
      </c>
      <c r="C33">
        <v>2.2107823322935812E-2</v>
      </c>
      <c r="D33">
        <v>2.2155854442627652E-2</v>
      </c>
      <c r="E33">
        <v>2.2203989913997402E-2</v>
      </c>
      <c r="F33">
        <v>2.2252229963757933E-2</v>
      </c>
      <c r="G33">
        <v>2.2300574819114669E-2</v>
      </c>
      <c r="H33">
        <v>2.2349024707766632E-2</v>
      </c>
      <c r="I33">
        <v>2.2397579857907579E-2</v>
      </c>
      <c r="J33">
        <v>2.244624049822699E-2</v>
      </c>
      <c r="K33">
        <v>2.2495006857911233E-2</v>
      </c>
    </row>
    <row r="34" spans="1:11" x14ac:dyDescent="0.3">
      <c r="A34">
        <v>57</v>
      </c>
      <c r="B34">
        <v>2.3383790009957616E-2</v>
      </c>
      <c r="C34">
        <v>2.3415885581821276E-2</v>
      </c>
      <c r="D34">
        <v>2.3448025206669193E-2</v>
      </c>
      <c r="E34">
        <v>2.348020894496658E-2</v>
      </c>
      <c r="F34">
        <v>2.3512436857261631E-2</v>
      </c>
      <c r="G34">
        <v>2.3544709004185659E-2</v>
      </c>
      <c r="H34">
        <v>2.3577025446453195E-2</v>
      </c>
      <c r="I34">
        <v>2.3609386244862082E-2</v>
      </c>
      <c r="J34">
        <v>2.3641791460293632E-2</v>
      </c>
      <c r="K34">
        <v>2.3674241153712718E-2</v>
      </c>
    </row>
    <row r="35" spans="1:11" x14ac:dyDescent="0.3">
      <c r="A35">
        <v>58</v>
      </c>
      <c r="B35">
        <v>2.5533459659802926E-2</v>
      </c>
      <c r="C35">
        <v>2.5599993507719205E-2</v>
      </c>
      <c r="D35">
        <v>2.5666700726301967E-2</v>
      </c>
      <c r="E35">
        <v>2.573358176731206E-2</v>
      </c>
      <c r="F35">
        <v>2.5800637083687496E-2</v>
      </c>
      <c r="G35">
        <v>2.5867867129546574E-2</v>
      </c>
      <c r="H35">
        <v>2.5935272360190869E-2</v>
      </c>
      <c r="I35">
        <v>2.6002853232108398E-2</v>
      </c>
      <c r="J35">
        <v>2.607061020297664E-2</v>
      </c>
      <c r="K35">
        <v>2.6138543731665673E-2</v>
      </c>
    </row>
    <row r="36" spans="1:11" x14ac:dyDescent="0.3">
      <c r="A36">
        <v>59</v>
      </c>
      <c r="B36">
        <v>2.6573199877949857E-2</v>
      </c>
      <c r="C36">
        <v>2.6612135124590441E-2</v>
      </c>
      <c r="D36">
        <v>2.6651127419438914E-2</v>
      </c>
      <c r="E36">
        <v>2.6690176846082731E-2</v>
      </c>
      <c r="F36">
        <v>2.6729283488231812E-2</v>
      </c>
      <c r="G36">
        <v>2.6768447429718734E-2</v>
      </c>
      <c r="H36">
        <v>2.6807668754498911E-2</v>
      </c>
      <c r="I36">
        <v>2.6846947546650755E-2</v>
      </c>
      <c r="J36">
        <v>2.6886283890375888E-2</v>
      </c>
      <c r="K36">
        <v>2.6925677869999286E-2</v>
      </c>
    </row>
    <row r="37" spans="1:11" x14ac:dyDescent="0.3">
      <c r="A37">
        <v>60</v>
      </c>
      <c r="B37">
        <v>2.9072356212847046E-2</v>
      </c>
      <c r="C37">
        <v>2.9130453795404083E-2</v>
      </c>
      <c r="D37">
        <v>2.9188667478942894E-2</v>
      </c>
      <c r="E37">
        <v>2.9246997495477243E-2</v>
      </c>
      <c r="F37">
        <v>2.9305444077484522E-2</v>
      </c>
      <c r="G37">
        <v>2.9364007457906714E-2</v>
      </c>
      <c r="H37">
        <v>2.9422687870151298E-2</v>
      </c>
      <c r="I37">
        <v>2.9481485548092198E-2</v>
      </c>
      <c r="J37">
        <v>2.9540400726070708E-2</v>
      </c>
      <c r="K37">
        <v>2.9599433638896402E-2</v>
      </c>
    </row>
    <row r="38" spans="1:11" x14ac:dyDescent="0.3">
      <c r="A38">
        <v>61</v>
      </c>
      <c r="B38">
        <v>3.0571057124160216E-2</v>
      </c>
      <c r="C38">
        <v>3.0601881831704803E-2</v>
      </c>
      <c r="D38">
        <v>3.0632737619711914E-2</v>
      </c>
      <c r="E38">
        <v>3.0663624519519875E-2</v>
      </c>
      <c r="F38">
        <v>3.0694542562498647E-2</v>
      </c>
      <c r="G38">
        <v>3.0725491780049786E-2</v>
      </c>
      <c r="H38">
        <v>3.075647220360651E-2</v>
      </c>
      <c r="I38">
        <v>3.0787483864633772E-2</v>
      </c>
      <c r="J38">
        <v>3.0818526794628202E-2</v>
      </c>
      <c r="K38">
        <v>3.0849601025118203E-2</v>
      </c>
    </row>
    <row r="39" spans="1:11" x14ac:dyDescent="0.3">
      <c r="A39">
        <v>62</v>
      </c>
      <c r="B39">
        <v>3.2215787746008667E-2</v>
      </c>
      <c r="C39">
        <v>3.2197530356980995E-2</v>
      </c>
      <c r="D39">
        <v>3.2179283314813588E-2</v>
      </c>
      <c r="E39">
        <v>3.2161046613642656E-2</v>
      </c>
      <c r="F39">
        <v>3.2142820247607722E-2</v>
      </c>
      <c r="G39">
        <v>3.2124604210851671E-2</v>
      </c>
      <c r="H39">
        <v>3.210639849752063E-2</v>
      </c>
      <c r="I39">
        <v>3.2088203101764107E-2</v>
      </c>
      <c r="J39">
        <v>3.2070018017734916E-2</v>
      </c>
      <c r="K39">
        <v>3.2051843239589164E-2</v>
      </c>
    </row>
    <row r="40" spans="1:11" x14ac:dyDescent="0.3">
      <c r="A40">
        <v>63</v>
      </c>
      <c r="B40">
        <v>3.440749596751478E-2</v>
      </c>
      <c r="C40">
        <v>3.4397216104572553E-2</v>
      </c>
      <c r="D40">
        <v>3.438693931292567E-2</v>
      </c>
      <c r="E40">
        <v>3.4376665591656523E-2</v>
      </c>
      <c r="F40">
        <v>3.4366394939847784E-2</v>
      </c>
      <c r="G40">
        <v>3.4356127356582375E-2</v>
      </c>
      <c r="H40">
        <v>3.4345862840943549E-2</v>
      </c>
      <c r="I40">
        <v>3.4335601392014782E-2</v>
      </c>
      <c r="J40">
        <v>3.4325343008879836E-2</v>
      </c>
      <c r="K40">
        <v>3.4315087690622754E-2</v>
      </c>
    </row>
    <row r="41" spans="1:11" x14ac:dyDescent="0.3">
      <c r="A41">
        <v>64</v>
      </c>
      <c r="B41">
        <v>3.6474335245087371E-2</v>
      </c>
      <c r="C41">
        <v>3.6460967764683376E-2</v>
      </c>
      <c r="D41">
        <v>3.644760518332775E-2</v>
      </c>
      <c r="E41">
        <v>3.6434247499225011E-2</v>
      </c>
      <c r="F41">
        <v>3.6420894710580409E-2</v>
      </c>
      <c r="G41">
        <v>3.6407546815599788E-2</v>
      </c>
      <c r="H41">
        <v>3.6394203812489659E-2</v>
      </c>
      <c r="I41">
        <v>3.6380865699457213E-2</v>
      </c>
      <c r="J41">
        <v>3.6367532474710265E-2</v>
      </c>
      <c r="K41">
        <v>3.635420413645734E-2</v>
      </c>
    </row>
    <row r="42" spans="1:11" x14ac:dyDescent="0.3">
      <c r="A42">
        <v>65</v>
      </c>
      <c r="B42">
        <v>3.8548676240523216E-2</v>
      </c>
      <c r="C42">
        <v>3.8516492340276182E-2</v>
      </c>
      <c r="D42">
        <v>3.848433531004225E-2</v>
      </c>
      <c r="E42">
        <v>3.8452205127387881E-2</v>
      </c>
      <c r="F42">
        <v>3.8420101769898352E-2</v>
      </c>
      <c r="G42">
        <v>3.8388025215177549E-2</v>
      </c>
      <c r="H42">
        <v>3.8355975440848164E-2</v>
      </c>
      <c r="I42">
        <v>3.8323952424551472E-2</v>
      </c>
      <c r="J42">
        <v>3.8291956143947502E-2</v>
      </c>
      <c r="K42">
        <v>3.8259986576714859E-2</v>
      </c>
    </row>
    <row r="43" spans="1:11" x14ac:dyDescent="0.3">
      <c r="A43">
        <v>66</v>
      </c>
      <c r="B43">
        <v>4.1690144990668226E-2</v>
      </c>
      <c r="C43">
        <v>4.1686694636074856E-2</v>
      </c>
      <c r="D43">
        <v>4.168324456703932E-2</v>
      </c>
      <c r="E43">
        <v>4.1679794783537963E-2</v>
      </c>
      <c r="F43">
        <v>4.1676345285547166E-2</v>
      </c>
      <c r="G43">
        <v>4.1672896073043288E-2</v>
      </c>
      <c r="H43">
        <v>4.1669447146002708E-2</v>
      </c>
      <c r="I43">
        <v>4.1665998504401794E-2</v>
      </c>
      <c r="J43">
        <v>4.1662550148216931E-2</v>
      </c>
      <c r="K43">
        <v>4.165910207742448E-2</v>
      </c>
    </row>
    <row r="44" spans="1:11" x14ac:dyDescent="0.3">
      <c r="A44">
        <v>67</v>
      </c>
      <c r="B44">
        <v>4.4189483430829311E-2</v>
      </c>
      <c r="C44">
        <v>4.4145466740248628E-2</v>
      </c>
      <c r="D44">
        <v>4.4101493894241311E-2</v>
      </c>
      <c r="E44">
        <v>4.4057564849134291E-2</v>
      </c>
      <c r="F44">
        <v>4.4013679561297911E-2</v>
      </c>
      <c r="G44">
        <v>4.3969837987146002E-2</v>
      </c>
      <c r="H44">
        <v>4.3926040083135817E-2</v>
      </c>
      <c r="I44">
        <v>4.3882285805767973E-2</v>
      </c>
      <c r="J44">
        <v>4.3838575111586418E-2</v>
      </c>
      <c r="K44">
        <v>4.3794907957178379E-2</v>
      </c>
    </row>
    <row r="45" spans="1:11" x14ac:dyDescent="0.3">
      <c r="A45">
        <v>68</v>
      </c>
      <c r="B45">
        <v>4.8063193854237081E-2</v>
      </c>
      <c r="C45">
        <v>4.8061382388350726E-2</v>
      </c>
      <c r="D45">
        <v>4.8059570990737162E-2</v>
      </c>
      <c r="E45">
        <v>4.8057759661393799E-2</v>
      </c>
      <c r="F45">
        <v>4.8055948400318113E-2</v>
      </c>
      <c r="G45">
        <v>4.805413720750748E-2</v>
      </c>
      <c r="H45">
        <v>4.8052326082959368E-2</v>
      </c>
      <c r="I45">
        <v>4.8050515026671174E-2</v>
      </c>
      <c r="J45">
        <v>4.8048704038640359E-2</v>
      </c>
      <c r="K45">
        <v>4.8046893118864328E-2</v>
      </c>
    </row>
    <row r="46" spans="1:11" x14ac:dyDescent="0.3">
      <c r="A46">
        <v>69</v>
      </c>
      <c r="B46">
        <v>5.0189382189422385E-2</v>
      </c>
      <c r="C46">
        <v>5.0074703256104573E-2</v>
      </c>
      <c r="D46">
        <v>4.9960286355455262E-2</v>
      </c>
      <c r="E46">
        <v>4.9846130888749729E-2</v>
      </c>
      <c r="F46">
        <v>4.9732236258631171E-2</v>
      </c>
      <c r="G46">
        <v>4.9618601869107798E-2</v>
      </c>
      <c r="H46">
        <v>4.950522712554959E-2</v>
      </c>
      <c r="I46">
        <v>4.9392111434685172E-2</v>
      </c>
      <c r="J46">
        <v>4.9279254204598784E-2</v>
      </c>
      <c r="K46">
        <v>4.9166654844727167E-2</v>
      </c>
    </row>
    <row r="47" spans="1:11" x14ac:dyDescent="0.3">
      <c r="A47">
        <v>70</v>
      </c>
      <c r="B47">
        <v>5.5168030964976314E-2</v>
      </c>
      <c r="C47">
        <v>5.5126701305253913E-2</v>
      </c>
      <c r="D47">
        <v>5.5085402608042636E-2</v>
      </c>
      <c r="E47">
        <v>5.5044134850146628E-2</v>
      </c>
      <c r="F47">
        <v>5.5002898008387403E-2</v>
      </c>
      <c r="G47">
        <v>5.4961692059603814E-2</v>
      </c>
      <c r="H47">
        <v>5.4920516980652145E-2</v>
      </c>
      <c r="I47">
        <v>5.4879372748405937E-2</v>
      </c>
      <c r="J47">
        <v>5.4838259339756085E-2</v>
      </c>
      <c r="K47">
        <v>5.4797176731610796E-2</v>
      </c>
    </row>
    <row r="48" spans="1:11" x14ac:dyDescent="0.3">
      <c r="A48">
        <v>71</v>
      </c>
      <c r="B48">
        <v>5.874186369334107E-2</v>
      </c>
      <c r="C48">
        <v>5.8604882680361965E-2</v>
      </c>
      <c r="D48">
        <v>5.8468221095414878E-2</v>
      </c>
      <c r="E48">
        <v>5.8331878193620901E-2</v>
      </c>
      <c r="F48">
        <v>5.8195853231838124E-2</v>
      </c>
      <c r="G48">
        <v>5.8060145468657565E-2</v>
      </c>
      <c r="H48">
        <v>5.7924754164399156E-2</v>
      </c>
      <c r="I48">
        <v>5.7789678581107701E-2</v>
      </c>
      <c r="J48">
        <v>5.7654917982548848E-2</v>
      </c>
      <c r="K48">
        <v>5.7520471634205081E-2</v>
      </c>
    </row>
    <row r="49" spans="1:11" x14ac:dyDescent="0.3">
      <c r="A49">
        <v>72</v>
      </c>
      <c r="B49">
        <v>6.2373864060916391E-2</v>
      </c>
      <c r="C49">
        <v>6.2196553011829997E-2</v>
      </c>
      <c r="D49">
        <v>6.2019746007323837E-2</v>
      </c>
      <c r="E49">
        <v>6.1843441614543387E-2</v>
      </c>
      <c r="F49">
        <v>6.166763840470732E-2</v>
      </c>
      <c r="G49">
        <v>6.1492334953095917E-2</v>
      </c>
      <c r="H49">
        <v>6.1317529839039549E-2</v>
      </c>
      <c r="I49">
        <v>6.1143221645907117E-2</v>
      </c>
      <c r="J49">
        <v>6.0969408961094616E-2</v>
      </c>
      <c r="K49">
        <v>6.0796090376013676E-2</v>
      </c>
    </row>
    <row r="50" spans="1:11" x14ac:dyDescent="0.3">
      <c r="A50">
        <v>73</v>
      </c>
      <c r="B50">
        <v>6.6182157671913933E-2</v>
      </c>
      <c r="C50">
        <v>6.5904931338722536E-2</v>
      </c>
      <c r="D50">
        <v>6.5628866261714325E-2</v>
      </c>
      <c r="E50">
        <v>6.5353957576575347E-2</v>
      </c>
      <c r="F50">
        <v>6.5080200439367519E-2</v>
      </c>
      <c r="G50">
        <v>6.480759002644311E-2</v>
      </c>
      <c r="H50">
        <v>6.4536121534359989E-2</v>
      </c>
      <c r="I50">
        <v>6.4265790179796736E-2</v>
      </c>
      <c r="J50">
        <v>6.3996591199468628E-2</v>
      </c>
      <c r="K50">
        <v>6.3728519850043464E-2</v>
      </c>
    </row>
    <row r="51" spans="1:11" x14ac:dyDescent="0.3">
      <c r="A51">
        <v>74</v>
      </c>
      <c r="B51">
        <v>6.9247123110245418E-2</v>
      </c>
      <c r="C51">
        <v>6.8797374655897789E-2</v>
      </c>
      <c r="D51">
        <v>6.8350547242354495E-2</v>
      </c>
      <c r="E51">
        <v>6.7906621897945288E-2</v>
      </c>
      <c r="F51">
        <v>6.7465579774217674E-2</v>
      </c>
      <c r="G51">
        <v>6.7027402145136791E-2</v>
      </c>
      <c r="H51">
        <v>6.6592070406290116E-2</v>
      </c>
      <c r="I51">
        <v>6.61595660740978E-2</v>
      </c>
      <c r="J51">
        <v>6.5729870785027608E-2</v>
      </c>
      <c r="K51">
        <v>6.5302966294815482E-2</v>
      </c>
    </row>
    <row r="52" spans="1:11" x14ac:dyDescent="0.3">
      <c r="A52">
        <v>75</v>
      </c>
      <c r="B52">
        <v>7.3585499297007598E-2</v>
      </c>
      <c r="C52">
        <v>7.3004842813652604E-2</v>
      </c>
      <c r="D52">
        <v>7.2428768237805002E-2</v>
      </c>
      <c r="E52">
        <v>7.1857239414049298E-2</v>
      </c>
      <c r="F52">
        <v>7.1290220472269086E-2</v>
      </c>
      <c r="G52">
        <v>7.0727675825395783E-2</v>
      </c>
      <c r="H52">
        <v>7.0169570167175233E-2</v>
      </c>
      <c r="I52">
        <v>6.9615868469951603E-2</v>
      </c>
      <c r="J52">
        <v>6.9066535982469118E-2</v>
      </c>
      <c r="K52">
        <v>6.8521538227691081E-2</v>
      </c>
    </row>
    <row r="53" spans="1:11" x14ac:dyDescent="0.3">
      <c r="A53">
        <v>76</v>
      </c>
      <c r="B53">
        <v>7.8326690739615207E-2</v>
      </c>
      <c r="C53">
        <v>7.7590074607823925E-2</v>
      </c>
      <c r="D53">
        <v>7.686038591443832E-2</v>
      </c>
      <c r="E53">
        <v>7.6137559511003386E-2</v>
      </c>
      <c r="F53">
        <v>7.5421530861746827E-2</v>
      </c>
      <c r="G53">
        <v>7.4712236037817098E-2</v>
      </c>
      <c r="H53">
        <v>7.4009611711575538E-2</v>
      </c>
      <c r="I53">
        <v>7.3313595150942518E-2</v>
      </c>
      <c r="J53">
        <v>7.2624124213796409E-2</v>
      </c>
      <c r="K53">
        <v>7.1941137342425382E-2</v>
      </c>
    </row>
    <row r="54" spans="1:11" x14ac:dyDescent="0.3">
      <c r="A54">
        <v>77</v>
      </c>
      <c r="B54">
        <v>8.3102688659660529E-2</v>
      </c>
      <c r="C54">
        <v>8.2259184808697608E-2</v>
      </c>
      <c r="D54">
        <v>8.1424242639168393E-2</v>
      </c>
      <c r="E54">
        <v>8.0597775248815257E-2</v>
      </c>
      <c r="F54">
        <v>7.9779696617450574E-2</v>
      </c>
      <c r="G54">
        <v>7.8969921598003548E-2</v>
      </c>
      <c r="H54">
        <v>7.8168365907658105E-2</v>
      </c>
      <c r="I54">
        <v>7.7374946119080384E-2</v>
      </c>
      <c r="J54">
        <v>7.6589579651735573E-2</v>
      </c>
      <c r="K54">
        <v>7.5812184763292795E-2</v>
      </c>
    </row>
    <row r="55" spans="1:11" x14ac:dyDescent="0.3">
      <c r="A55">
        <v>78</v>
      </c>
      <c r="B55">
        <v>8.9569728646613403E-2</v>
      </c>
      <c r="C55">
        <v>8.858969017534897E-2</v>
      </c>
      <c r="D55">
        <v>8.7620374918497196E-2</v>
      </c>
      <c r="E55">
        <v>8.6661665546656483E-2</v>
      </c>
      <c r="F55">
        <v>8.5713446014199723E-2</v>
      </c>
      <c r="G55">
        <v>8.4775601545227605E-2</v>
      </c>
      <c r="H55">
        <v>8.3848018619675821E-2</v>
      </c>
      <c r="I55">
        <v>8.2930584959574158E-2</v>
      </c>
      <c r="J55">
        <v>8.2023189515455897E-2</v>
      </c>
      <c r="K55">
        <v>8.112572245291616E-2</v>
      </c>
    </row>
    <row r="56" spans="1:11" x14ac:dyDescent="0.3">
      <c r="A56">
        <v>79</v>
      </c>
      <c r="B56">
        <v>9.5014393886682202E-2</v>
      </c>
      <c r="C56">
        <v>9.3869966284550674E-2</v>
      </c>
      <c r="D56">
        <v>9.273932306268981E-2</v>
      </c>
      <c r="E56">
        <v>9.1622298191252824E-2</v>
      </c>
      <c r="F56">
        <v>9.0518727640186064E-2</v>
      </c>
      <c r="G56">
        <v>8.9428449355142201E-2</v>
      </c>
      <c r="H56">
        <v>8.8351303233682899E-2</v>
      </c>
      <c r="I56">
        <v>8.7287131101768764E-2</v>
      </c>
      <c r="J56">
        <v>8.6235776690532104E-2</v>
      </c>
      <c r="K56">
        <v>8.5197085613329657E-2</v>
      </c>
    </row>
    <row r="57" spans="1:11" x14ac:dyDescent="0.3">
      <c r="A57">
        <v>80</v>
      </c>
      <c r="B57">
        <v>0.10076706470327243</v>
      </c>
      <c r="C57">
        <v>9.9410149906338036E-2</v>
      </c>
      <c r="D57">
        <v>9.8071507128853208E-2</v>
      </c>
      <c r="E57">
        <v>9.6750890322432767E-2</v>
      </c>
      <c r="F57">
        <v>9.5448056751943469E-2</v>
      </c>
      <c r="G57">
        <v>9.4162766950888654E-2</v>
      </c>
      <c r="H57">
        <v>9.2894784677392886E-2</v>
      </c>
      <c r="I57">
        <v>9.1643876870779961E-2</v>
      </c>
      <c r="J57">
        <v>9.0409813608735207E-2</v>
      </c>
      <c r="K57">
        <v>8.919236806504463E-2</v>
      </c>
    </row>
    <row r="58" spans="1:11" x14ac:dyDescent="0.3">
      <c r="A58">
        <v>81</v>
      </c>
      <c r="B58">
        <v>0.11522956310849565</v>
      </c>
      <c r="C58">
        <v>0.113987264750252</v>
      </c>
      <c r="D58">
        <v>0.11275835970158328</v>
      </c>
      <c r="E58">
        <v>0.11154270356823814</v>
      </c>
      <c r="F58">
        <v>0.11034015351269021</v>
      </c>
      <c r="G58">
        <v>0.10915056823735507</v>
      </c>
      <c r="H58">
        <v>0.10797380796798779</v>
      </c>
      <c r="I58">
        <v>0.10680973443725984</v>
      </c>
      <c r="J58">
        <v>0.10565821086851283</v>
      </c>
      <c r="K58">
        <v>0.10451910195968771</v>
      </c>
    </row>
    <row r="59" spans="1:11" x14ac:dyDescent="0.3">
      <c r="A59">
        <v>82</v>
      </c>
      <c r="B59">
        <v>0.11903294512444176</v>
      </c>
      <c r="C59">
        <v>0.11744169198052076</v>
      </c>
      <c r="D59">
        <v>0.11587171098579666</v>
      </c>
      <c r="E59">
        <v>0.11432271777047379</v>
      </c>
      <c r="F59">
        <v>0.11279443176626144</v>
      </c>
      <c r="G59">
        <v>0.11128657615555458</v>
      </c>
      <c r="H59">
        <v>0.10979887782129423</v>
      </c>
      <c r="I59">
        <v>0.10833106729749786</v>
      </c>
      <c r="J59">
        <v>0.10688287872045096</v>
      </c>
      <c r="K59">
        <v>0.10545404978055165</v>
      </c>
    </row>
    <row r="60" spans="1:11" x14ac:dyDescent="0.3">
      <c r="A60">
        <v>83</v>
      </c>
      <c r="B60">
        <v>0.13622820693324064</v>
      </c>
      <c r="C60">
        <v>0.13488880207694401</v>
      </c>
      <c r="D60">
        <v>0.13356256633891928</v>
      </c>
      <c r="E60">
        <v>0.13224937023951341</v>
      </c>
      <c r="F60">
        <v>0.13094908557212601</v>
      </c>
      <c r="G60">
        <v>0.12966158539069253</v>
      </c>
      <c r="H60">
        <v>0.12838674399729066</v>
      </c>
      <c r="I60">
        <v>0.1271244369298685</v>
      </c>
      <c r="J60">
        <v>0.12587454095009332</v>
      </c>
      <c r="K60">
        <v>0.12463693403132002</v>
      </c>
    </row>
    <row r="61" spans="1:11" x14ac:dyDescent="0.3">
      <c r="A61">
        <v>84</v>
      </c>
      <c r="B61">
        <v>0.1447134606193031</v>
      </c>
      <c r="C61">
        <v>0.14311999956412585</v>
      </c>
      <c r="D61">
        <v>0.14154408434140608</v>
      </c>
      <c r="E61">
        <v>0.1399855217514194</v>
      </c>
      <c r="F61">
        <v>0.13844412072179188</v>
      </c>
      <c r="G61">
        <v>0.13691969228407538</v>
      </c>
      <c r="H61">
        <v>0.13541204955058092</v>
      </c>
      <c r="I61">
        <v>0.13392100769146723</v>
      </c>
      <c r="J61">
        <v>0.13244638391208133</v>
      </c>
      <c r="K61">
        <v>0.13098799743054898</v>
      </c>
    </row>
    <row r="62" spans="1:11" x14ac:dyDescent="0.3">
      <c r="A62">
        <v>85</v>
      </c>
      <c r="B62">
        <v>0.15925595872208875</v>
      </c>
      <c r="C62">
        <v>0.15767819413451373</v>
      </c>
      <c r="D62">
        <v>0.15611606061728478</v>
      </c>
      <c r="E62">
        <v>0.15456940331183663</v>
      </c>
      <c r="F62">
        <v>0.15303806889380342</v>
      </c>
      <c r="G62">
        <v>0.15152190555781886</v>
      </c>
      <c r="H62">
        <v>0.15002076300246747</v>
      </c>
      <c r="I62">
        <v>0.14853449241538494</v>
      </c>
      <c r="J62">
        <v>0.14706294645850565</v>
      </c>
      <c r="K62">
        <v>0.145605979253457</v>
      </c>
    </row>
    <row r="63" spans="1:11" x14ac:dyDescent="0.3">
      <c r="A63">
        <v>86</v>
      </c>
      <c r="B63">
        <v>0.17344454520630359</v>
      </c>
      <c r="C63">
        <v>0.17208918060709608</v>
      </c>
      <c r="D63">
        <v>0.17074440736545821</v>
      </c>
      <c r="E63">
        <v>0.16941014271631319</v>
      </c>
      <c r="F63">
        <v>0.16808630454134338</v>
      </c>
      <c r="G63">
        <v>0.16677281136393635</v>
      </c>
      <c r="H63">
        <v>0.1654695823441702</v>
      </c>
      <c r="I63">
        <v>0.16417653727383849</v>
      </c>
      <c r="J63">
        <v>0.16289359657151339</v>
      </c>
      <c r="K63">
        <v>0.16162068127764809</v>
      </c>
    </row>
    <row r="64" spans="1:11" x14ac:dyDescent="0.3">
      <c r="A64">
        <v>87</v>
      </c>
      <c r="B64">
        <v>0.18437760449783655</v>
      </c>
      <c r="C64">
        <v>0.18269879709459141</v>
      </c>
      <c r="D64">
        <v>0.18103527568177261</v>
      </c>
      <c r="E64">
        <v>0.17938690107634894</v>
      </c>
      <c r="F64">
        <v>0.17775353536258778</v>
      </c>
      <c r="G64">
        <v>0.17613504188051626</v>
      </c>
      <c r="H64">
        <v>0.17453128521448702</v>
      </c>
      <c r="I64">
        <v>0.17294213118184851</v>
      </c>
      <c r="J64">
        <v>0.17136744682171795</v>
      </c>
      <c r="K64">
        <v>0.16980710038385707</v>
      </c>
    </row>
    <row r="65" spans="1:11" x14ac:dyDescent="0.3">
      <c r="A65">
        <v>88</v>
      </c>
      <c r="B65">
        <v>0.20955306546714558</v>
      </c>
      <c r="C65">
        <v>0.20844167318440376</v>
      </c>
      <c r="D65">
        <v>0.20733617531701393</v>
      </c>
      <c r="E65">
        <v>0.20623654060316787</v>
      </c>
      <c r="F65">
        <v>0.2051427379468585</v>
      </c>
      <c r="G65">
        <v>0.20405473641700062</v>
      </c>
      <c r="H65">
        <v>0.202972505246556</v>
      </c>
      <c r="I65">
        <v>0.20189601383166347</v>
      </c>
      <c r="J65">
        <v>0.20082523173077352</v>
      </c>
      <c r="K65">
        <v>0.19976012866378731</v>
      </c>
    </row>
    <row r="66" spans="1:11" x14ac:dyDescent="0.3">
      <c r="A66">
        <v>89</v>
      </c>
      <c r="B66">
        <v>0.22250999148995262</v>
      </c>
      <c r="C66">
        <v>0.22107198703503569</v>
      </c>
      <c r="D66">
        <v>0.21964327590127944</v>
      </c>
      <c r="E66">
        <v>0.21822379802919095</v>
      </c>
      <c r="F66">
        <v>0.21681349374742109</v>
      </c>
      <c r="G66">
        <v>0.21541230377025564</v>
      </c>
      <c r="H66">
        <v>0.21402016919512343</v>
      </c>
      <c r="I66">
        <v>0.21263703150012001</v>
      </c>
      <c r="J66">
        <v>0.21126283254154743</v>
      </c>
      <c r="K66">
        <v>0.20989751455147043</v>
      </c>
    </row>
    <row r="67" spans="1:11" x14ac:dyDescent="0.3">
      <c r="A67">
        <v>90</v>
      </c>
      <c r="B67">
        <v>0.24530225689004129</v>
      </c>
      <c r="C67">
        <v>0.24425393806622844</v>
      </c>
      <c r="D67">
        <v>0.24321009931679524</v>
      </c>
      <c r="E67">
        <v>0.24217072149578533</v>
      </c>
      <c r="F67">
        <v>0.24113578553906412</v>
      </c>
      <c r="G67">
        <v>0.24010527246396915</v>
      </c>
      <c r="H67">
        <v>0.23907916336896184</v>
      </c>
      <c r="I67">
        <v>0.23805743943328092</v>
      </c>
      <c r="J67">
        <v>0.23704008191659709</v>
      </c>
      <c r="K67">
        <v>0.23602707215866936</v>
      </c>
    </row>
    <row r="68" spans="1:11" x14ac:dyDescent="0.3">
      <c r="A68">
        <v>91</v>
      </c>
      <c r="B68">
        <v>0.25771027760623921</v>
      </c>
      <c r="C68">
        <v>0.25614478658485657</v>
      </c>
      <c r="D68">
        <v>0.25458880532055767</v>
      </c>
      <c r="E68">
        <v>0.25304227604521834</v>
      </c>
      <c r="F68">
        <v>0.25150514134163354</v>
      </c>
      <c r="G68">
        <v>0.24997734414138573</v>
      </c>
      <c r="H68">
        <v>0.24845882772272601</v>
      </c>
      <c r="I68">
        <v>0.24694953570846848</v>
      </c>
      <c r="J68">
        <v>0.24544941206389692</v>
      </c>
      <c r="K68">
        <v>0.2439584010946845</v>
      </c>
    </row>
    <row r="69" spans="1:11" x14ac:dyDescent="0.3">
      <c r="A69">
        <v>92</v>
      </c>
      <c r="B69">
        <v>0.27707722638026561</v>
      </c>
      <c r="C69">
        <v>0.27568257795398438</v>
      </c>
      <c r="D69">
        <v>0.27429494939093174</v>
      </c>
      <c r="E69">
        <v>0.27291430535712746</v>
      </c>
      <c r="F69">
        <v>0.27154061069644264</v>
      </c>
      <c r="G69">
        <v>0.27017383042970405</v>
      </c>
      <c r="H69">
        <v>0.26881392975380353</v>
      </c>
      <c r="I69">
        <v>0.26746087404081226</v>
      </c>
      <c r="J69">
        <v>0.26611462883709824</v>
      </c>
      <c r="K69">
        <v>0.26477515986244965</v>
      </c>
    </row>
    <row r="70" spans="1:11" x14ac:dyDescent="0.3">
      <c r="A70">
        <v>93</v>
      </c>
      <c r="B70">
        <v>0.30866527014390838</v>
      </c>
      <c r="C70">
        <v>0.3086247179588073</v>
      </c>
      <c r="D70">
        <v>0.30858417110141839</v>
      </c>
      <c r="E70">
        <v>0.3085436295710417</v>
      </c>
      <c r="F70">
        <v>0.30850309336697745</v>
      </c>
      <c r="G70">
        <v>0.30846256248852572</v>
      </c>
      <c r="H70">
        <v>0.30842203693498693</v>
      </c>
      <c r="I70">
        <v>0.3083815167056615</v>
      </c>
      <c r="J70">
        <v>0.30834100179984991</v>
      </c>
      <c r="K70">
        <v>0.3083004922168528</v>
      </c>
    </row>
    <row r="71" spans="1:11" x14ac:dyDescent="0.3">
      <c r="A71">
        <v>94</v>
      </c>
      <c r="B71">
        <v>0.30764966662475451</v>
      </c>
      <c r="C71">
        <v>0.30544538063925053</v>
      </c>
      <c r="D71">
        <v>0.303256888191764</v>
      </c>
      <c r="E71">
        <v>0.30108407612282073</v>
      </c>
      <c r="F71">
        <v>0.29892683208372528</v>
      </c>
      <c r="G71">
        <v>0.29678504453075205</v>
      </c>
      <c r="H71">
        <v>0.29465860271937755</v>
      </c>
      <c r="I71">
        <v>0.29254739669855406</v>
      </c>
      <c r="J71">
        <v>0.29045131730502488</v>
      </c>
      <c r="K71">
        <v>0.28837025615767914</v>
      </c>
    </row>
    <row r="72" spans="1:11" x14ac:dyDescent="0.3">
      <c r="A72">
        <v>95</v>
      </c>
      <c r="B72">
        <v>0.33221567479126052</v>
      </c>
      <c r="C72">
        <v>0.33122371110480997</v>
      </c>
      <c r="D72">
        <v>0.33023470932542737</v>
      </c>
      <c r="E72">
        <v>0.32924866060914626</v>
      </c>
      <c r="F72">
        <v>0.32826555613840758</v>
      </c>
      <c r="G72">
        <v>0.32728538712198052</v>
      </c>
      <c r="H72">
        <v>0.32630814479488413</v>
      </c>
      <c r="I72">
        <v>0.32533382041830872</v>
      </c>
      <c r="J72">
        <v>0.32436240527953791</v>
      </c>
      <c r="K72">
        <v>0.32339389069187063</v>
      </c>
    </row>
    <row r="73" spans="1:11" x14ac:dyDescent="0.3">
      <c r="A73">
        <v>96</v>
      </c>
      <c r="B73" s="22">
        <v>0.35126763157894736</v>
      </c>
      <c r="C73" s="22">
        <v>0.35011340601503749</v>
      </c>
      <c r="D73" s="22">
        <v>0.34895918045112762</v>
      </c>
      <c r="E73" s="22">
        <v>0.34780495488721774</v>
      </c>
      <c r="F73" s="22">
        <v>0.34665072932330787</v>
      </c>
      <c r="G73" s="22">
        <v>0.34549650375939844</v>
      </c>
      <c r="H73" s="22">
        <v>0.34434227819548857</v>
      </c>
      <c r="I73" s="22">
        <v>0.3431880526315787</v>
      </c>
      <c r="J73" s="22">
        <v>0.34203382706766883</v>
      </c>
      <c r="K73" s="22">
        <v>0.34087960150375896</v>
      </c>
    </row>
    <row r="74" spans="1:11" x14ac:dyDescent="0.3">
      <c r="A74">
        <v>97</v>
      </c>
      <c r="B74" s="22">
        <v>0.37007915789473689</v>
      </c>
      <c r="C74" s="22">
        <v>0.36906574436090223</v>
      </c>
      <c r="D74" s="22">
        <v>0.36805233082706756</v>
      </c>
      <c r="E74" s="22">
        <v>0.3670389172932329</v>
      </c>
      <c r="F74" s="22">
        <v>0.36602550375939868</v>
      </c>
      <c r="G74" s="22">
        <v>0.36501209022556402</v>
      </c>
      <c r="H74" s="22">
        <v>0.36399867669172936</v>
      </c>
      <c r="I74" s="22">
        <v>0.3629852631578947</v>
      </c>
      <c r="J74" s="22">
        <v>0.36197184962406004</v>
      </c>
      <c r="K74" s="22">
        <v>0.36095843609022538</v>
      </c>
    </row>
    <row r="75" spans="1:11" x14ac:dyDescent="0.3">
      <c r="A75">
        <v>98</v>
      </c>
      <c r="B75" s="22">
        <v>0.38865315789473676</v>
      </c>
      <c r="C75" s="22">
        <v>0.38778260150375932</v>
      </c>
      <c r="D75" s="22">
        <v>0.38691204511278188</v>
      </c>
      <c r="E75" s="22">
        <v>0.38604148872180444</v>
      </c>
      <c r="F75" s="22">
        <v>0.385170932330827</v>
      </c>
      <c r="G75" s="22">
        <v>0.38430037593984956</v>
      </c>
      <c r="H75" s="22">
        <v>0.38342981954887212</v>
      </c>
      <c r="I75" s="22">
        <v>0.38255926315789468</v>
      </c>
      <c r="J75" s="22">
        <v>0.38168870676691724</v>
      </c>
      <c r="K75" s="22">
        <v>0.3808181503759398</v>
      </c>
    </row>
    <row r="76" spans="1:11" x14ac:dyDescent="0.3">
      <c r="A76">
        <v>99</v>
      </c>
      <c r="B76" s="22">
        <v>0.40687131578947366</v>
      </c>
      <c r="C76" s="22">
        <v>0.40614277443609015</v>
      </c>
      <c r="D76" s="22">
        <v>0.40541423308270663</v>
      </c>
      <c r="E76" s="22">
        <v>0.40468569172932312</v>
      </c>
      <c r="F76" s="22">
        <v>0.40395715037593982</v>
      </c>
      <c r="G76" s="22">
        <v>0.40322860902255631</v>
      </c>
      <c r="H76" s="22">
        <v>0.40250006766917279</v>
      </c>
      <c r="I76" s="22">
        <v>0.40177152631578927</v>
      </c>
      <c r="J76" s="22">
        <v>0.40104298496240598</v>
      </c>
      <c r="K76" s="22">
        <v>0.40031444360902246</v>
      </c>
    </row>
    <row r="77" spans="1:11" x14ac:dyDescent="0.3">
      <c r="A77">
        <v>100</v>
      </c>
      <c r="B77" s="22">
        <v>0.42463615789473685</v>
      </c>
      <c r="C77" s="22">
        <v>0.42404703007518796</v>
      </c>
      <c r="D77" s="22">
        <v>0.42345790225563906</v>
      </c>
      <c r="E77" s="22">
        <v>0.42286877443609017</v>
      </c>
      <c r="F77" s="22">
        <v>0.42227964661654127</v>
      </c>
      <c r="G77" s="22">
        <v>0.42169051879699238</v>
      </c>
      <c r="H77" s="22">
        <v>0.4211013909774437</v>
      </c>
      <c r="I77" s="22">
        <v>0.42051226315789481</v>
      </c>
      <c r="J77" s="22">
        <v>0.41992313533834591</v>
      </c>
      <c r="K77" s="22">
        <v>0.41933400751879701</v>
      </c>
    </row>
    <row r="78" spans="1:11" x14ac:dyDescent="0.3">
      <c r="A78">
        <v>101</v>
      </c>
      <c r="B78" s="22">
        <v>0.44185173684210532</v>
      </c>
      <c r="C78" s="22">
        <v>0.44139718796992489</v>
      </c>
      <c r="D78" s="22">
        <v>0.44094263909774445</v>
      </c>
      <c r="E78" s="22">
        <v>0.4404880902255639</v>
      </c>
      <c r="F78" s="22">
        <v>0.44003354135338346</v>
      </c>
      <c r="G78" s="22">
        <v>0.43957899248120302</v>
      </c>
      <c r="H78" s="22">
        <v>0.43912444360902259</v>
      </c>
      <c r="I78" s="22">
        <v>0.43866989473684215</v>
      </c>
      <c r="J78" s="22">
        <v>0.43821534586466171</v>
      </c>
      <c r="K78" s="22">
        <v>0.43776079699248127</v>
      </c>
    </row>
    <row r="79" spans="1:11" x14ac:dyDescent="0.3">
      <c r="A79">
        <v>102</v>
      </c>
      <c r="B79" s="22">
        <v>0.45843884210526309</v>
      </c>
      <c r="C79" s="22">
        <v>0.45811225563909763</v>
      </c>
      <c r="D79" s="22">
        <v>0.45778566917293229</v>
      </c>
      <c r="E79" s="22">
        <v>0.45745908270676683</v>
      </c>
      <c r="F79" s="22">
        <v>0.45713249624060137</v>
      </c>
      <c r="G79" s="22">
        <v>0.45680590977443603</v>
      </c>
      <c r="H79" s="22">
        <v>0.45647932330827057</v>
      </c>
      <c r="I79" s="22">
        <v>0.45615273684210522</v>
      </c>
      <c r="J79" s="22">
        <v>0.45582615037593976</v>
      </c>
      <c r="K79" s="22">
        <v>0.45549956390977431</v>
      </c>
    </row>
    <row r="80" spans="1:11" x14ac:dyDescent="0.3">
      <c r="A80">
        <v>103</v>
      </c>
      <c r="B80" s="22">
        <v>0.47432952631578951</v>
      </c>
      <c r="C80" s="22">
        <v>0.47412276691729327</v>
      </c>
      <c r="D80" s="22">
        <v>0.47391600751879703</v>
      </c>
      <c r="E80" s="22">
        <v>0.4737092481203008</v>
      </c>
      <c r="F80" s="22">
        <v>0.47350248872180456</v>
      </c>
      <c r="G80" s="22">
        <v>0.47329572932330832</v>
      </c>
      <c r="H80" s="22">
        <v>0.47308896992481209</v>
      </c>
      <c r="I80" s="22">
        <v>0.47288221052631585</v>
      </c>
      <c r="J80" s="22">
        <v>0.47267545112781961</v>
      </c>
      <c r="K80" s="22">
        <v>0.47246869172932332</v>
      </c>
    </row>
    <row r="81" spans="1:11" x14ac:dyDescent="0.3">
      <c r="A81">
        <v>104</v>
      </c>
      <c r="B81" s="22">
        <v>0.48947199999999991</v>
      </c>
      <c r="C81" s="22">
        <v>0.48937585714285703</v>
      </c>
      <c r="D81" s="22">
        <v>0.48927971428571415</v>
      </c>
      <c r="E81" s="22">
        <v>0.48918357142857127</v>
      </c>
      <c r="F81" s="22">
        <v>0.48908742857142845</v>
      </c>
      <c r="G81" s="22">
        <v>0.48899128571428563</v>
      </c>
      <c r="H81" s="22">
        <v>0.48889514285714275</v>
      </c>
      <c r="I81" s="22">
        <v>0.48879899999999987</v>
      </c>
      <c r="J81" s="22">
        <v>0.48870285714285699</v>
      </c>
      <c r="K81" s="22">
        <v>0.48860671428571417</v>
      </c>
    </row>
    <row r="82" spans="1:11" x14ac:dyDescent="0.3">
      <c r="A82">
        <v>105</v>
      </c>
      <c r="B82" s="22">
        <v>0.50383300000000009</v>
      </c>
      <c r="C82" s="22">
        <v>0.50383785714285723</v>
      </c>
      <c r="D82" s="22">
        <v>0.50384271428571437</v>
      </c>
      <c r="E82" s="22">
        <v>0.50384757142857151</v>
      </c>
      <c r="F82" s="22">
        <v>0.50385242857142865</v>
      </c>
      <c r="G82" s="22">
        <v>0.50385728571428579</v>
      </c>
      <c r="H82" s="22">
        <v>0.50386214285714293</v>
      </c>
      <c r="I82" s="22">
        <v>0.50386700000000006</v>
      </c>
      <c r="J82" s="22">
        <v>0.5038718571428572</v>
      </c>
      <c r="K82" s="22">
        <v>0.50387671428571434</v>
      </c>
    </row>
    <row r="83" spans="1:11" x14ac:dyDescent="0.3">
      <c r="A83">
        <v>106</v>
      </c>
      <c r="B83" s="22">
        <v>0.51738178947368418</v>
      </c>
      <c r="C83" s="22">
        <v>0.5174768646616541</v>
      </c>
      <c r="D83" s="22">
        <v>0.51757193984962402</v>
      </c>
      <c r="E83" s="22">
        <v>0.51766701503759394</v>
      </c>
      <c r="F83" s="22">
        <v>0.51776209022556396</v>
      </c>
      <c r="G83" s="22">
        <v>0.51785716541353377</v>
      </c>
      <c r="H83" s="22">
        <v>0.5179522406015038</v>
      </c>
      <c r="I83" s="22">
        <v>0.51804731578947372</v>
      </c>
      <c r="J83" s="22">
        <v>0.51814239097744363</v>
      </c>
      <c r="K83" s="22">
        <v>0.51823746616541355</v>
      </c>
    </row>
    <row r="84" spans="1:11" x14ac:dyDescent="0.3">
      <c r="A84">
        <v>107</v>
      </c>
      <c r="B84" s="22">
        <v>0.53010826315789483</v>
      </c>
      <c r="C84" s="22">
        <v>0.530283097744361</v>
      </c>
      <c r="D84" s="22">
        <v>0.53045793233082716</v>
      </c>
      <c r="E84" s="22">
        <v>0.53063276691729333</v>
      </c>
      <c r="F84" s="22">
        <v>0.5308076015037595</v>
      </c>
      <c r="G84" s="22">
        <v>0.53098243609022566</v>
      </c>
      <c r="H84" s="22">
        <v>0.53115727067669183</v>
      </c>
      <c r="I84" s="22">
        <v>0.53133210526315799</v>
      </c>
      <c r="J84" s="22">
        <v>0.53150693984962416</v>
      </c>
      <c r="K84" s="22">
        <v>0.53168177443609033</v>
      </c>
    </row>
    <row r="85" spans="1:11" x14ac:dyDescent="0.3">
      <c r="A85">
        <v>108</v>
      </c>
      <c r="B85" s="22">
        <v>0.54201047368421063</v>
      </c>
      <c r="C85" s="22">
        <v>0.54225451879699249</v>
      </c>
      <c r="D85" s="22">
        <v>0.54249856390977447</v>
      </c>
      <c r="E85" s="22">
        <v>0.54274260902255644</v>
      </c>
      <c r="F85" s="22">
        <v>0.54298665413533842</v>
      </c>
      <c r="G85" s="22">
        <v>0.5432306992481204</v>
      </c>
      <c r="H85" s="22">
        <v>0.54347474436090226</v>
      </c>
      <c r="I85" s="22">
        <v>0.54371878947368435</v>
      </c>
      <c r="J85" s="22">
        <v>0.54396283458646622</v>
      </c>
      <c r="K85" s="22">
        <v>0.54420687969924819</v>
      </c>
    </row>
    <row r="86" spans="1:11" x14ac:dyDescent="0.3">
      <c r="A86">
        <v>109</v>
      </c>
      <c r="B86" s="22">
        <v>0.55309805263157885</v>
      </c>
      <c r="C86" s="22">
        <v>0.55340096240601488</v>
      </c>
      <c r="D86" s="22">
        <v>0.55370387218045103</v>
      </c>
      <c r="E86" s="22">
        <v>0.55400678195488706</v>
      </c>
      <c r="F86" s="22">
        <v>0.55430969172932321</v>
      </c>
      <c r="G86" s="22">
        <v>0.55461260150375924</v>
      </c>
      <c r="H86" s="22">
        <v>0.55491551127819538</v>
      </c>
      <c r="I86" s="22">
        <v>0.55521842105263142</v>
      </c>
      <c r="J86" s="22">
        <v>0.55552133082706756</v>
      </c>
      <c r="K86" s="22">
        <v>0.55582424060150359</v>
      </c>
    </row>
    <row r="87" spans="1:11" x14ac:dyDescent="0.3">
      <c r="A87">
        <v>110</v>
      </c>
      <c r="B87" s="22">
        <v>1</v>
      </c>
      <c r="C87" s="22">
        <v>1</v>
      </c>
      <c r="D87" s="22">
        <v>1</v>
      </c>
      <c r="E87" s="22">
        <v>1</v>
      </c>
      <c r="F87" s="22">
        <v>1</v>
      </c>
      <c r="G87" s="22">
        <v>1</v>
      </c>
      <c r="H87" s="22">
        <v>1</v>
      </c>
      <c r="I87" s="22">
        <v>1</v>
      </c>
      <c r="J87" s="22">
        <v>1</v>
      </c>
      <c r="K87" s="2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opLeftCell="A87" workbookViewId="0">
      <selection activeCell="B98" sqref="B98:K112"/>
    </sheetView>
  </sheetViews>
  <sheetFormatPr defaultRowHeight="14.4" x14ac:dyDescent="0.3"/>
  <sheetData>
    <row r="1" spans="1:11" x14ac:dyDescent="0.3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 x14ac:dyDescent="0.3">
      <c r="A2">
        <v>0</v>
      </c>
      <c r="B2" s="6">
        <v>4.64E-3</v>
      </c>
      <c r="C2" s="6">
        <v>4.4099999999999999E-3</v>
      </c>
      <c r="D2" s="6">
        <v>4.1799999999999997E-3</v>
      </c>
      <c r="E2" s="6">
        <v>3.9699999999999996E-3</v>
      </c>
      <c r="F2" s="6">
        <v>3.7699999999999999E-3</v>
      </c>
      <c r="G2" s="6">
        <v>3.5799999999999998E-3</v>
      </c>
      <c r="H2" s="6">
        <v>3.3999999999999998E-3</v>
      </c>
      <c r="I2" s="6">
        <v>3.2299999999999998E-3</v>
      </c>
      <c r="J2" s="6">
        <v>3.0699999999999998E-3</v>
      </c>
      <c r="K2" s="6">
        <v>2.9199999999999999E-3</v>
      </c>
    </row>
    <row r="3" spans="1:11" x14ac:dyDescent="0.3">
      <c r="A3">
        <v>1</v>
      </c>
      <c r="B3" s="6">
        <v>3.5E-4</v>
      </c>
      <c r="C3" s="6">
        <v>3.3E-4</v>
      </c>
      <c r="D3" s="6">
        <v>3.2000000000000003E-4</v>
      </c>
      <c r="E3" s="6">
        <v>3.1E-4</v>
      </c>
      <c r="F3" s="6">
        <v>2.9999999999999997E-4</v>
      </c>
      <c r="G3" s="6">
        <v>2.7999999999999998E-4</v>
      </c>
      <c r="H3" s="6">
        <v>2.7E-4</v>
      </c>
      <c r="I3" s="6">
        <v>2.5999999999999998E-4</v>
      </c>
      <c r="J3" s="6">
        <v>2.5000000000000001E-4</v>
      </c>
      <c r="K3" s="6">
        <v>2.4000000000000001E-4</v>
      </c>
    </row>
    <row r="4" spans="1:11" x14ac:dyDescent="0.3">
      <c r="A4">
        <v>2</v>
      </c>
      <c r="B4" s="6">
        <v>2.2000000000000001E-4</v>
      </c>
      <c r="C4" s="6">
        <v>2.1000000000000001E-4</v>
      </c>
      <c r="D4" s="6">
        <v>2.0000000000000001E-4</v>
      </c>
      <c r="E4" s="6">
        <v>1.9000000000000001E-4</v>
      </c>
      <c r="F4" s="6">
        <v>1.9000000000000001E-4</v>
      </c>
      <c r="G4" s="6">
        <v>1.8000000000000001E-4</v>
      </c>
      <c r="H4" s="6">
        <v>1.7000000000000001E-4</v>
      </c>
      <c r="I4" s="6">
        <v>1.7000000000000001E-4</v>
      </c>
      <c r="J4" s="6">
        <v>1.6000000000000001E-4</v>
      </c>
      <c r="K4" s="6">
        <v>1.4999999999999999E-4</v>
      </c>
    </row>
    <row r="5" spans="1:11" x14ac:dyDescent="0.3">
      <c r="A5">
        <v>3</v>
      </c>
      <c r="B5" s="6">
        <v>1.6000000000000001E-4</v>
      </c>
      <c r="C5" s="6">
        <v>1.4999999999999999E-4</v>
      </c>
      <c r="D5" s="6">
        <v>1.3999999999999999E-4</v>
      </c>
      <c r="E5" s="6">
        <v>1.3999999999999999E-4</v>
      </c>
      <c r="F5" s="6">
        <v>1.2999999999999999E-4</v>
      </c>
      <c r="G5" s="6">
        <v>1.2999999999999999E-4</v>
      </c>
      <c r="H5" s="6">
        <v>1.2E-4</v>
      </c>
      <c r="I5" s="6">
        <v>1.2E-4</v>
      </c>
      <c r="J5" s="6">
        <v>1.2E-4</v>
      </c>
      <c r="K5" s="6">
        <v>1.1E-4</v>
      </c>
    </row>
    <row r="6" spans="1:11" x14ac:dyDescent="0.3">
      <c r="A6">
        <v>4</v>
      </c>
      <c r="B6" s="6">
        <v>1.2999999999999999E-4</v>
      </c>
      <c r="C6" s="6">
        <v>1.2999999999999999E-4</v>
      </c>
      <c r="D6" s="6">
        <v>1.2E-4</v>
      </c>
      <c r="E6" s="6">
        <v>1.2E-4</v>
      </c>
      <c r="F6" s="6">
        <v>1.2E-4</v>
      </c>
      <c r="G6" s="6">
        <v>1.1E-4</v>
      </c>
      <c r="H6" s="6">
        <v>1.1E-4</v>
      </c>
      <c r="I6" s="6">
        <v>1E-4</v>
      </c>
      <c r="J6" s="6">
        <v>1E-4</v>
      </c>
      <c r="K6" s="6">
        <v>1E-4</v>
      </c>
    </row>
    <row r="7" spans="1:11" x14ac:dyDescent="0.3">
      <c r="A7">
        <v>5</v>
      </c>
      <c r="B7" s="6">
        <v>1E-4</v>
      </c>
      <c r="C7" s="6">
        <v>1E-4</v>
      </c>
      <c r="D7" s="6">
        <v>9.0000000000000006E-5</v>
      </c>
      <c r="E7" s="6">
        <v>9.0000000000000006E-5</v>
      </c>
      <c r="F7" s="6">
        <v>8.0000000000000007E-5</v>
      </c>
      <c r="G7" s="6">
        <v>8.0000000000000007E-5</v>
      </c>
      <c r="H7" s="6">
        <v>8.0000000000000007E-5</v>
      </c>
      <c r="I7" s="6">
        <v>6.9999999999999994E-5</v>
      </c>
      <c r="J7" s="6">
        <v>6.9999999999999994E-5</v>
      </c>
      <c r="K7" s="6">
        <v>6.9999999999999994E-5</v>
      </c>
    </row>
    <row r="8" spans="1:11" x14ac:dyDescent="0.3">
      <c r="A8">
        <v>6</v>
      </c>
      <c r="B8" s="6">
        <v>1.1E-4</v>
      </c>
      <c r="C8" s="6">
        <v>1E-4</v>
      </c>
      <c r="D8" s="6">
        <v>1E-4</v>
      </c>
      <c r="E8" s="6">
        <v>1E-4</v>
      </c>
      <c r="F8" s="6">
        <v>9.0000000000000006E-5</v>
      </c>
      <c r="G8" s="6">
        <v>9.0000000000000006E-5</v>
      </c>
      <c r="H8" s="6">
        <v>9.0000000000000006E-5</v>
      </c>
      <c r="I8" s="6">
        <v>8.0000000000000007E-5</v>
      </c>
      <c r="J8" s="6">
        <v>8.0000000000000007E-5</v>
      </c>
      <c r="K8" s="6">
        <v>8.0000000000000007E-5</v>
      </c>
    </row>
    <row r="9" spans="1:11" x14ac:dyDescent="0.3">
      <c r="A9">
        <v>7</v>
      </c>
      <c r="B9" s="6">
        <v>1.2E-4</v>
      </c>
      <c r="C9" s="6">
        <v>1.1E-4</v>
      </c>
      <c r="D9" s="6">
        <v>1.1E-4</v>
      </c>
      <c r="E9" s="6">
        <v>1.1E-4</v>
      </c>
      <c r="F9" s="6">
        <v>1.1E-4</v>
      </c>
      <c r="G9" s="6">
        <v>1E-4</v>
      </c>
      <c r="H9" s="6">
        <v>1E-4</v>
      </c>
      <c r="I9" s="6">
        <v>1E-4</v>
      </c>
      <c r="J9" s="6">
        <v>1E-4</v>
      </c>
      <c r="K9" s="6">
        <v>9.0000000000000006E-5</v>
      </c>
    </row>
    <row r="10" spans="1:11" x14ac:dyDescent="0.3">
      <c r="A10">
        <v>8</v>
      </c>
      <c r="B10" s="6">
        <v>6.9999999999999994E-5</v>
      </c>
      <c r="C10" s="6">
        <v>6.0000000000000002E-5</v>
      </c>
      <c r="D10" s="6">
        <v>6.0000000000000002E-5</v>
      </c>
      <c r="E10" s="6">
        <v>6.0000000000000002E-5</v>
      </c>
      <c r="F10" s="6">
        <v>5.0000000000000002E-5</v>
      </c>
      <c r="G10" s="6">
        <v>5.0000000000000002E-5</v>
      </c>
      <c r="H10" s="6">
        <v>5.0000000000000002E-5</v>
      </c>
      <c r="I10" s="6">
        <v>4.0000000000000003E-5</v>
      </c>
      <c r="J10" s="6">
        <v>4.0000000000000003E-5</v>
      </c>
      <c r="K10" s="6">
        <v>4.0000000000000003E-5</v>
      </c>
    </row>
    <row r="11" spans="1:11" x14ac:dyDescent="0.3">
      <c r="A11">
        <v>9</v>
      </c>
      <c r="B11" s="6">
        <v>9.0000000000000006E-5</v>
      </c>
      <c r="C11" s="6">
        <v>9.0000000000000006E-5</v>
      </c>
      <c r="D11" s="6">
        <v>8.0000000000000007E-5</v>
      </c>
      <c r="E11" s="6">
        <v>8.0000000000000007E-5</v>
      </c>
      <c r="F11" s="6">
        <v>8.0000000000000007E-5</v>
      </c>
      <c r="G11" s="6">
        <v>6.9999999999999994E-5</v>
      </c>
      <c r="H11" s="6">
        <v>6.9999999999999994E-5</v>
      </c>
      <c r="I11" s="6">
        <v>6.9999999999999994E-5</v>
      </c>
      <c r="J11" s="6">
        <v>6.9999999999999994E-5</v>
      </c>
      <c r="K11" s="6">
        <v>6.0000000000000002E-5</v>
      </c>
    </row>
    <row r="12" spans="1:11" x14ac:dyDescent="0.3">
      <c r="A12">
        <v>10</v>
      </c>
      <c r="B12" s="6">
        <v>8.0000000000000007E-5</v>
      </c>
      <c r="C12" s="6">
        <v>8.0000000000000007E-5</v>
      </c>
      <c r="D12" s="6">
        <v>6.9999999999999994E-5</v>
      </c>
      <c r="E12" s="6">
        <v>6.9999999999999994E-5</v>
      </c>
      <c r="F12" s="6">
        <v>6.9999999999999994E-5</v>
      </c>
      <c r="G12" s="6">
        <v>6.9999999999999994E-5</v>
      </c>
      <c r="H12" s="6">
        <v>6.0000000000000002E-5</v>
      </c>
      <c r="I12" s="6">
        <v>6.0000000000000002E-5</v>
      </c>
      <c r="J12" s="6">
        <v>6.0000000000000002E-5</v>
      </c>
      <c r="K12" s="6">
        <v>6.0000000000000002E-5</v>
      </c>
    </row>
    <row r="13" spans="1:11" x14ac:dyDescent="0.3">
      <c r="A13">
        <v>11</v>
      </c>
      <c r="B13" s="6">
        <v>1.1E-4</v>
      </c>
      <c r="C13" s="6">
        <v>1.1E-4</v>
      </c>
      <c r="D13" s="6">
        <v>1E-4</v>
      </c>
      <c r="E13" s="6">
        <v>1E-4</v>
      </c>
      <c r="F13" s="6">
        <v>1E-4</v>
      </c>
      <c r="G13" s="6">
        <v>1E-4</v>
      </c>
      <c r="H13" s="6">
        <v>1E-4</v>
      </c>
      <c r="I13" s="6">
        <v>1E-4</v>
      </c>
      <c r="J13" s="6">
        <v>1E-4</v>
      </c>
      <c r="K13" s="6">
        <v>1E-4</v>
      </c>
    </row>
    <row r="14" spans="1:11" x14ac:dyDescent="0.3">
      <c r="A14">
        <v>12</v>
      </c>
      <c r="B14" s="6">
        <v>1.2E-4</v>
      </c>
      <c r="C14" s="6">
        <v>1.1E-4</v>
      </c>
      <c r="D14" s="6">
        <v>1.1E-4</v>
      </c>
      <c r="E14" s="6">
        <v>1.1E-4</v>
      </c>
      <c r="F14" s="6">
        <v>1.1E-4</v>
      </c>
      <c r="G14" s="6">
        <v>1E-4</v>
      </c>
      <c r="H14" s="6">
        <v>1E-4</v>
      </c>
      <c r="I14" s="6">
        <v>1E-4</v>
      </c>
      <c r="J14" s="6">
        <v>9.0000000000000006E-5</v>
      </c>
      <c r="K14" s="6">
        <v>9.0000000000000006E-5</v>
      </c>
    </row>
    <row r="15" spans="1:11" x14ac:dyDescent="0.3">
      <c r="A15">
        <v>13</v>
      </c>
      <c r="B15" s="6">
        <v>1.3999999999999999E-4</v>
      </c>
      <c r="C15" s="6">
        <v>1.3999999999999999E-4</v>
      </c>
      <c r="D15" s="6">
        <v>1.2999999999999999E-4</v>
      </c>
      <c r="E15" s="6">
        <v>1.2999999999999999E-4</v>
      </c>
      <c r="F15" s="6">
        <v>1.2999999999999999E-4</v>
      </c>
      <c r="G15" s="6">
        <v>1.2999999999999999E-4</v>
      </c>
      <c r="H15" s="6">
        <v>1.2E-4</v>
      </c>
      <c r="I15" s="6">
        <v>1.2E-4</v>
      </c>
      <c r="J15" s="6">
        <v>1.2E-4</v>
      </c>
      <c r="K15" s="6">
        <v>1.2E-4</v>
      </c>
    </row>
    <row r="16" spans="1:11" x14ac:dyDescent="0.3">
      <c r="A16">
        <v>14</v>
      </c>
      <c r="B16" s="6">
        <v>1.4999999999999999E-4</v>
      </c>
      <c r="C16" s="6">
        <v>1.3999999999999999E-4</v>
      </c>
      <c r="D16" s="6">
        <v>1.3999999999999999E-4</v>
      </c>
      <c r="E16" s="6">
        <v>1.3999999999999999E-4</v>
      </c>
      <c r="F16" s="6">
        <v>1.2999999999999999E-4</v>
      </c>
      <c r="G16" s="6">
        <v>1.2999999999999999E-4</v>
      </c>
      <c r="H16" s="6">
        <v>1.2999999999999999E-4</v>
      </c>
      <c r="I16" s="6">
        <v>1.2E-4</v>
      </c>
      <c r="J16" s="6">
        <v>1.2E-4</v>
      </c>
      <c r="K16" s="6">
        <v>1.2E-4</v>
      </c>
    </row>
    <row r="17" spans="1:11" x14ac:dyDescent="0.3">
      <c r="A17">
        <v>15</v>
      </c>
      <c r="B17" s="6">
        <v>1.6000000000000001E-4</v>
      </c>
      <c r="C17" s="6">
        <v>1.4999999999999999E-4</v>
      </c>
      <c r="D17" s="6">
        <v>1.4999999999999999E-4</v>
      </c>
      <c r="E17" s="6">
        <v>1.3999999999999999E-4</v>
      </c>
      <c r="F17" s="6">
        <v>1.3999999999999999E-4</v>
      </c>
      <c r="G17" s="6">
        <v>1.3999999999999999E-4</v>
      </c>
      <c r="H17" s="6">
        <v>1.2999999999999999E-4</v>
      </c>
      <c r="I17" s="6">
        <v>1.2999999999999999E-4</v>
      </c>
      <c r="J17" s="6">
        <v>1.2999999999999999E-4</v>
      </c>
      <c r="K17" s="6">
        <v>1.2E-4</v>
      </c>
    </row>
    <row r="18" spans="1:11" x14ac:dyDescent="0.3">
      <c r="A18">
        <v>16</v>
      </c>
      <c r="B18" s="6">
        <v>2.1000000000000001E-4</v>
      </c>
      <c r="C18" s="6">
        <v>2.1000000000000001E-4</v>
      </c>
      <c r="D18" s="6">
        <v>2.0000000000000001E-4</v>
      </c>
      <c r="E18" s="6">
        <v>2.0000000000000001E-4</v>
      </c>
      <c r="F18" s="6">
        <v>1.9000000000000001E-4</v>
      </c>
      <c r="G18" s="6">
        <v>1.9000000000000001E-4</v>
      </c>
      <c r="H18" s="6">
        <v>1.8000000000000001E-4</v>
      </c>
      <c r="I18" s="6">
        <v>1.8000000000000001E-4</v>
      </c>
      <c r="J18" s="6">
        <v>1.7000000000000001E-4</v>
      </c>
      <c r="K18" s="6">
        <v>1.7000000000000001E-4</v>
      </c>
    </row>
    <row r="19" spans="1:11" x14ac:dyDescent="0.3">
      <c r="A19">
        <v>17</v>
      </c>
      <c r="B19" s="6">
        <v>1.9000000000000001E-4</v>
      </c>
      <c r="C19" s="6">
        <v>1.9000000000000001E-4</v>
      </c>
      <c r="D19" s="6">
        <v>1.8000000000000001E-4</v>
      </c>
      <c r="E19" s="6">
        <v>1.7000000000000001E-4</v>
      </c>
      <c r="F19" s="6">
        <v>1.7000000000000001E-4</v>
      </c>
      <c r="G19" s="6">
        <v>1.6000000000000001E-4</v>
      </c>
      <c r="H19" s="6">
        <v>1.4999999999999999E-4</v>
      </c>
      <c r="I19" s="6">
        <v>1.4999999999999999E-4</v>
      </c>
      <c r="J19" s="6">
        <v>1.3999999999999999E-4</v>
      </c>
      <c r="K19" s="6">
        <v>1.3999999999999999E-4</v>
      </c>
    </row>
    <row r="20" spans="1:11" x14ac:dyDescent="0.3">
      <c r="A20">
        <v>18</v>
      </c>
      <c r="B20" s="6">
        <v>2.5999999999999998E-4</v>
      </c>
      <c r="C20" s="6">
        <v>2.5999999999999998E-4</v>
      </c>
      <c r="D20" s="6">
        <v>2.5999999999999998E-4</v>
      </c>
      <c r="E20" s="6">
        <v>2.5999999999999998E-4</v>
      </c>
      <c r="F20" s="6">
        <v>2.5000000000000001E-4</v>
      </c>
      <c r="G20" s="6">
        <v>2.5000000000000001E-4</v>
      </c>
      <c r="H20" s="6">
        <v>2.5000000000000001E-4</v>
      </c>
      <c r="I20" s="6">
        <v>2.4000000000000001E-4</v>
      </c>
      <c r="J20" s="6">
        <v>2.4000000000000001E-4</v>
      </c>
      <c r="K20" s="6">
        <v>2.4000000000000001E-4</v>
      </c>
    </row>
    <row r="21" spans="1:11" x14ac:dyDescent="0.3">
      <c r="A21">
        <v>19</v>
      </c>
      <c r="B21" s="6">
        <v>2.2000000000000001E-4</v>
      </c>
      <c r="C21" s="6">
        <v>2.1000000000000001E-4</v>
      </c>
      <c r="D21" s="6">
        <v>2.1000000000000001E-4</v>
      </c>
      <c r="E21" s="6">
        <v>2.0000000000000001E-4</v>
      </c>
      <c r="F21" s="6">
        <v>1.9000000000000001E-4</v>
      </c>
      <c r="G21" s="6">
        <v>1.9000000000000001E-4</v>
      </c>
      <c r="H21" s="6">
        <v>1.8000000000000001E-4</v>
      </c>
      <c r="I21" s="6">
        <v>1.7000000000000001E-4</v>
      </c>
      <c r="J21" s="6">
        <v>1.7000000000000001E-4</v>
      </c>
      <c r="K21" s="6">
        <v>1.6000000000000001E-4</v>
      </c>
    </row>
    <row r="22" spans="1:11" x14ac:dyDescent="0.3">
      <c r="A22">
        <v>20</v>
      </c>
      <c r="B22" s="6">
        <v>2.1000000000000001E-4</v>
      </c>
      <c r="C22" s="6">
        <v>2.1000000000000001E-4</v>
      </c>
      <c r="D22" s="6">
        <v>2.0000000000000001E-4</v>
      </c>
      <c r="E22" s="6">
        <v>1.9000000000000001E-4</v>
      </c>
      <c r="F22" s="6">
        <v>1.8000000000000001E-4</v>
      </c>
      <c r="G22" s="6">
        <v>1.7000000000000001E-4</v>
      </c>
      <c r="H22" s="6">
        <v>1.7000000000000001E-4</v>
      </c>
      <c r="I22" s="6">
        <v>1.6000000000000001E-4</v>
      </c>
      <c r="J22" s="6">
        <v>1.4999999999999999E-4</v>
      </c>
      <c r="K22" s="6">
        <v>1.3999999999999999E-4</v>
      </c>
    </row>
    <row r="23" spans="1:11" x14ac:dyDescent="0.3">
      <c r="A23">
        <v>21</v>
      </c>
      <c r="B23" s="6">
        <v>2.0000000000000001E-4</v>
      </c>
      <c r="C23" s="6">
        <v>1.9000000000000001E-4</v>
      </c>
      <c r="D23" s="6">
        <v>1.9000000000000001E-4</v>
      </c>
      <c r="E23" s="6">
        <v>1.8000000000000001E-4</v>
      </c>
      <c r="F23" s="6">
        <v>1.7000000000000001E-4</v>
      </c>
      <c r="G23" s="6">
        <v>1.6000000000000001E-4</v>
      </c>
      <c r="H23" s="6">
        <v>1.6000000000000001E-4</v>
      </c>
      <c r="I23" s="6">
        <v>1.4999999999999999E-4</v>
      </c>
      <c r="J23" s="6">
        <v>1.4999999999999999E-4</v>
      </c>
      <c r="K23" s="6">
        <v>1.3999999999999999E-4</v>
      </c>
    </row>
    <row r="24" spans="1:11" x14ac:dyDescent="0.3">
      <c r="A24">
        <v>22</v>
      </c>
      <c r="B24" s="6">
        <v>2.3000000000000001E-4</v>
      </c>
      <c r="C24" s="6">
        <v>2.2000000000000001E-4</v>
      </c>
      <c r="D24" s="6">
        <v>2.1000000000000001E-4</v>
      </c>
      <c r="E24" s="6">
        <v>2.1000000000000001E-4</v>
      </c>
      <c r="F24" s="6">
        <v>2.0000000000000001E-4</v>
      </c>
      <c r="G24" s="6">
        <v>1.9000000000000001E-4</v>
      </c>
      <c r="H24" s="6">
        <v>1.8000000000000001E-4</v>
      </c>
      <c r="I24" s="6">
        <v>1.8000000000000001E-4</v>
      </c>
      <c r="J24" s="6">
        <v>1.7000000000000001E-4</v>
      </c>
      <c r="K24" s="6">
        <v>1.7000000000000001E-4</v>
      </c>
    </row>
    <row r="25" spans="1:11" x14ac:dyDescent="0.3">
      <c r="A25">
        <v>23</v>
      </c>
      <c r="B25" s="6">
        <v>2.1000000000000001E-4</v>
      </c>
      <c r="C25" s="6">
        <v>2.0000000000000001E-4</v>
      </c>
      <c r="D25" s="6">
        <v>1.9000000000000001E-4</v>
      </c>
      <c r="E25" s="6">
        <v>1.9000000000000001E-4</v>
      </c>
      <c r="F25" s="6">
        <v>1.8000000000000001E-4</v>
      </c>
      <c r="G25" s="6">
        <v>1.7000000000000001E-4</v>
      </c>
      <c r="H25" s="6">
        <v>1.6000000000000001E-4</v>
      </c>
      <c r="I25" s="6">
        <v>1.6000000000000001E-4</v>
      </c>
      <c r="J25" s="6">
        <v>1.4999999999999999E-4</v>
      </c>
      <c r="K25" s="6">
        <v>1.3999999999999999E-4</v>
      </c>
    </row>
    <row r="26" spans="1:11" x14ac:dyDescent="0.3">
      <c r="A26">
        <v>24</v>
      </c>
      <c r="B26" s="6">
        <v>2.2000000000000001E-4</v>
      </c>
      <c r="C26" s="6">
        <v>2.1000000000000001E-4</v>
      </c>
      <c r="D26" s="6">
        <v>2.0000000000000001E-4</v>
      </c>
      <c r="E26" s="6">
        <v>1.9000000000000001E-4</v>
      </c>
      <c r="F26" s="6">
        <v>1.8000000000000001E-4</v>
      </c>
      <c r="G26" s="6">
        <v>1.7000000000000001E-4</v>
      </c>
      <c r="H26" s="6">
        <v>1.7000000000000001E-4</v>
      </c>
      <c r="I26" s="6">
        <v>1.6000000000000001E-4</v>
      </c>
      <c r="J26" s="6">
        <v>1.4999999999999999E-4</v>
      </c>
      <c r="K26" s="6">
        <v>1.3999999999999999E-4</v>
      </c>
    </row>
    <row r="27" spans="1:11" x14ac:dyDescent="0.3">
      <c r="A27">
        <v>25</v>
      </c>
      <c r="B27" s="6">
        <v>2.5999999999999998E-4</v>
      </c>
      <c r="C27" s="6">
        <v>2.5999999999999998E-4</v>
      </c>
      <c r="D27" s="6">
        <v>2.5000000000000001E-4</v>
      </c>
      <c r="E27" s="6">
        <v>2.4000000000000001E-4</v>
      </c>
      <c r="F27" s="6">
        <v>2.3000000000000001E-4</v>
      </c>
      <c r="G27" s="6">
        <v>2.2000000000000001E-4</v>
      </c>
      <c r="H27" s="6">
        <v>2.2000000000000001E-4</v>
      </c>
      <c r="I27" s="6">
        <v>2.1000000000000001E-4</v>
      </c>
      <c r="J27" s="6">
        <v>2.0000000000000001E-4</v>
      </c>
      <c r="K27" s="6">
        <v>2.0000000000000001E-4</v>
      </c>
    </row>
    <row r="28" spans="1:11" x14ac:dyDescent="0.3">
      <c r="A28">
        <v>26</v>
      </c>
      <c r="B28" s="6">
        <v>2.4000000000000001E-4</v>
      </c>
      <c r="C28" s="6">
        <v>2.3000000000000001E-4</v>
      </c>
      <c r="D28" s="6">
        <v>2.2000000000000001E-4</v>
      </c>
      <c r="E28" s="6">
        <v>2.1000000000000001E-4</v>
      </c>
      <c r="F28" s="6">
        <v>2.0000000000000001E-4</v>
      </c>
      <c r="G28" s="6">
        <v>1.9000000000000001E-4</v>
      </c>
      <c r="H28" s="6">
        <v>1.8000000000000001E-4</v>
      </c>
      <c r="I28" s="6">
        <v>1.7000000000000001E-4</v>
      </c>
      <c r="J28" s="6">
        <v>1.6000000000000001E-4</v>
      </c>
      <c r="K28" s="6">
        <v>1.6000000000000001E-4</v>
      </c>
    </row>
    <row r="29" spans="1:11" x14ac:dyDescent="0.3">
      <c r="A29">
        <v>27</v>
      </c>
      <c r="B29" s="6">
        <v>2.7E-4</v>
      </c>
      <c r="C29" s="6">
        <v>2.5999999999999998E-4</v>
      </c>
      <c r="D29" s="6">
        <v>2.5000000000000001E-4</v>
      </c>
      <c r="E29" s="6">
        <v>2.4000000000000001E-4</v>
      </c>
      <c r="F29" s="6">
        <v>2.3000000000000001E-4</v>
      </c>
      <c r="G29" s="6">
        <v>2.2000000000000001E-4</v>
      </c>
      <c r="H29" s="6">
        <v>2.1000000000000001E-4</v>
      </c>
      <c r="I29" s="6">
        <v>2.0000000000000001E-4</v>
      </c>
      <c r="J29" s="6">
        <v>1.9000000000000001E-4</v>
      </c>
      <c r="K29" s="6">
        <v>1.8000000000000001E-4</v>
      </c>
    </row>
    <row r="30" spans="1:11" x14ac:dyDescent="0.3">
      <c r="A30">
        <v>28</v>
      </c>
      <c r="B30" s="6">
        <v>3.2000000000000003E-4</v>
      </c>
      <c r="C30" s="6">
        <v>3.1E-4</v>
      </c>
      <c r="D30" s="6">
        <v>2.9999999999999997E-4</v>
      </c>
      <c r="E30" s="6">
        <v>2.9E-4</v>
      </c>
      <c r="F30" s="6">
        <v>2.7E-4</v>
      </c>
      <c r="G30" s="6">
        <v>2.5999999999999998E-4</v>
      </c>
      <c r="H30" s="6">
        <v>2.5999999999999998E-4</v>
      </c>
      <c r="I30" s="6">
        <v>2.5000000000000001E-4</v>
      </c>
      <c r="J30" s="6">
        <v>2.4000000000000001E-4</v>
      </c>
      <c r="K30" s="6">
        <v>2.3000000000000001E-4</v>
      </c>
    </row>
    <row r="31" spans="1:11" x14ac:dyDescent="0.3">
      <c r="A31">
        <v>29</v>
      </c>
      <c r="B31" s="6">
        <v>3.2000000000000003E-4</v>
      </c>
      <c r="C31" s="6">
        <v>2.9999999999999997E-4</v>
      </c>
      <c r="D31" s="6">
        <v>2.9E-4</v>
      </c>
      <c r="E31" s="6">
        <v>2.7E-4</v>
      </c>
      <c r="F31" s="6">
        <v>2.5999999999999998E-4</v>
      </c>
      <c r="G31" s="6">
        <v>2.5000000000000001E-4</v>
      </c>
      <c r="H31" s="6">
        <v>2.3000000000000001E-4</v>
      </c>
      <c r="I31" s="6">
        <v>2.2000000000000001E-4</v>
      </c>
      <c r="J31" s="6">
        <v>2.1000000000000001E-4</v>
      </c>
      <c r="K31" s="6">
        <v>2.0000000000000001E-4</v>
      </c>
    </row>
    <row r="32" spans="1:11" x14ac:dyDescent="0.3">
      <c r="A32">
        <v>30</v>
      </c>
      <c r="B32" s="6">
        <v>3.5E-4</v>
      </c>
      <c r="C32" s="6">
        <v>3.3E-4</v>
      </c>
      <c r="D32" s="6">
        <v>3.1E-4</v>
      </c>
      <c r="E32" s="6">
        <v>2.9999999999999997E-4</v>
      </c>
      <c r="F32" s="6">
        <v>2.7999999999999998E-4</v>
      </c>
      <c r="G32" s="6">
        <v>2.7E-4</v>
      </c>
      <c r="H32" s="6">
        <v>2.5999999999999998E-4</v>
      </c>
      <c r="I32" s="6">
        <v>2.4000000000000001E-4</v>
      </c>
      <c r="J32" s="6">
        <v>2.3000000000000001E-4</v>
      </c>
      <c r="K32" s="6">
        <v>2.2000000000000001E-4</v>
      </c>
    </row>
    <row r="33" spans="1:11" x14ac:dyDescent="0.3">
      <c r="A33">
        <v>31</v>
      </c>
      <c r="B33" s="6">
        <v>3.5E-4</v>
      </c>
      <c r="C33" s="6">
        <v>3.3E-4</v>
      </c>
      <c r="D33" s="6">
        <v>3.1E-4</v>
      </c>
      <c r="E33" s="6">
        <v>2.9999999999999997E-4</v>
      </c>
      <c r="F33" s="6">
        <v>2.7999999999999998E-4</v>
      </c>
      <c r="G33" s="6">
        <v>2.5999999999999998E-4</v>
      </c>
      <c r="H33" s="6">
        <v>2.5000000000000001E-4</v>
      </c>
      <c r="I33" s="6">
        <v>2.3000000000000001E-4</v>
      </c>
      <c r="J33" s="6">
        <v>2.2000000000000001E-4</v>
      </c>
      <c r="K33" s="6">
        <v>2.0000000000000001E-4</v>
      </c>
    </row>
    <row r="34" spans="1:11" x14ac:dyDescent="0.3">
      <c r="A34">
        <v>32</v>
      </c>
      <c r="B34" s="6">
        <v>4.6000000000000001E-4</v>
      </c>
      <c r="C34" s="6">
        <v>4.4000000000000002E-4</v>
      </c>
      <c r="D34" s="6">
        <v>4.0999999999999999E-4</v>
      </c>
      <c r="E34" s="6">
        <v>4.0000000000000002E-4</v>
      </c>
      <c r="F34" s="6">
        <v>3.8000000000000002E-4</v>
      </c>
      <c r="G34" s="6">
        <v>3.6000000000000002E-4</v>
      </c>
      <c r="H34" s="6">
        <v>3.4000000000000002E-4</v>
      </c>
      <c r="I34" s="6">
        <v>3.3E-4</v>
      </c>
      <c r="J34" s="6">
        <v>3.1E-4</v>
      </c>
      <c r="K34" s="6">
        <v>2.9999999999999997E-4</v>
      </c>
    </row>
    <row r="35" spans="1:11" x14ac:dyDescent="0.3">
      <c r="A35">
        <v>33</v>
      </c>
      <c r="B35" s="6">
        <v>5.0000000000000001E-4</v>
      </c>
      <c r="C35" s="6">
        <v>4.6999999999999999E-4</v>
      </c>
      <c r="D35" s="6">
        <v>4.4000000000000002E-4</v>
      </c>
      <c r="E35" s="6">
        <v>4.2000000000000002E-4</v>
      </c>
      <c r="F35" s="6">
        <v>4.0000000000000002E-4</v>
      </c>
      <c r="G35" s="6">
        <v>3.8000000000000002E-4</v>
      </c>
      <c r="H35" s="6">
        <v>3.6000000000000002E-4</v>
      </c>
      <c r="I35" s="6">
        <v>3.4000000000000002E-4</v>
      </c>
      <c r="J35" s="6">
        <v>3.2000000000000003E-4</v>
      </c>
      <c r="K35" s="6">
        <v>3.1E-4</v>
      </c>
    </row>
    <row r="36" spans="1:11" x14ac:dyDescent="0.3">
      <c r="A36">
        <v>34</v>
      </c>
      <c r="B36" s="6">
        <v>5.5000000000000003E-4</v>
      </c>
      <c r="C36" s="6">
        <v>5.1999999999999995E-4</v>
      </c>
      <c r="D36" s="6">
        <v>4.8999999999999998E-4</v>
      </c>
      <c r="E36" s="6">
        <v>4.6999999999999999E-4</v>
      </c>
      <c r="F36" s="6">
        <v>4.4000000000000002E-4</v>
      </c>
      <c r="G36" s="6">
        <v>4.2000000000000002E-4</v>
      </c>
      <c r="H36" s="6">
        <v>4.0000000000000002E-4</v>
      </c>
      <c r="I36" s="6">
        <v>3.8000000000000002E-4</v>
      </c>
      <c r="J36" s="6">
        <v>3.6000000000000002E-4</v>
      </c>
      <c r="K36" s="6">
        <v>3.4000000000000002E-4</v>
      </c>
    </row>
    <row r="37" spans="1:11" x14ac:dyDescent="0.3">
      <c r="A37">
        <v>35</v>
      </c>
      <c r="B37" s="6">
        <v>6.4000000000000005E-4</v>
      </c>
      <c r="C37" s="6">
        <v>6.0999999999999997E-4</v>
      </c>
      <c r="D37" s="6">
        <v>5.8E-4</v>
      </c>
      <c r="E37" s="6">
        <v>5.5000000000000003E-4</v>
      </c>
      <c r="F37" s="6">
        <v>5.1999999999999995E-4</v>
      </c>
      <c r="G37" s="6">
        <v>5.0000000000000001E-4</v>
      </c>
      <c r="H37" s="6">
        <v>4.6999999999999999E-4</v>
      </c>
      <c r="I37" s="6">
        <v>4.4999999999999999E-4</v>
      </c>
      <c r="J37" s="6">
        <v>4.2000000000000002E-4</v>
      </c>
      <c r="K37" s="6">
        <v>4.0000000000000002E-4</v>
      </c>
    </row>
    <row r="38" spans="1:11" x14ac:dyDescent="0.3">
      <c r="A38">
        <v>36</v>
      </c>
      <c r="B38" s="6">
        <v>6.9999999999999999E-4</v>
      </c>
      <c r="C38" s="6">
        <v>6.6E-4</v>
      </c>
      <c r="D38" s="6">
        <v>6.2E-4</v>
      </c>
      <c r="E38" s="6">
        <v>5.8E-4</v>
      </c>
      <c r="F38" s="6">
        <v>5.5000000000000003E-4</v>
      </c>
      <c r="G38" s="6">
        <v>5.1999999999999995E-4</v>
      </c>
      <c r="H38" s="6">
        <v>4.8999999999999998E-4</v>
      </c>
      <c r="I38" s="6">
        <v>4.6000000000000001E-4</v>
      </c>
      <c r="J38" s="6">
        <v>4.2999999999999999E-4</v>
      </c>
      <c r="K38" s="6">
        <v>4.0999999999999999E-4</v>
      </c>
    </row>
    <row r="39" spans="1:11" x14ac:dyDescent="0.3">
      <c r="A39">
        <v>37</v>
      </c>
      <c r="B39" s="6">
        <v>9.3000000000000005E-4</v>
      </c>
      <c r="C39" s="6">
        <v>8.8999999999999995E-4</v>
      </c>
      <c r="D39" s="6">
        <v>8.4999999999999995E-4</v>
      </c>
      <c r="E39" s="6">
        <v>8.0999999999999996E-4</v>
      </c>
      <c r="F39" s="6">
        <v>7.6999999999999996E-4</v>
      </c>
      <c r="G39" s="6">
        <v>7.3999999999999999E-4</v>
      </c>
      <c r="H39" s="6">
        <v>7.1000000000000002E-4</v>
      </c>
      <c r="I39" s="6">
        <v>6.8000000000000005E-4</v>
      </c>
      <c r="J39" s="6">
        <v>6.4999999999999997E-4</v>
      </c>
      <c r="K39" s="6">
        <v>6.2E-4</v>
      </c>
    </row>
    <row r="40" spans="1:11" x14ac:dyDescent="0.3">
      <c r="A40">
        <v>38</v>
      </c>
      <c r="B40" s="6">
        <v>9.5E-4</v>
      </c>
      <c r="C40" s="6">
        <v>8.9999999999999998E-4</v>
      </c>
      <c r="D40" s="6">
        <v>8.4999999999999995E-4</v>
      </c>
      <c r="E40" s="6">
        <v>8.0999999999999996E-4</v>
      </c>
      <c r="F40" s="6">
        <v>7.6999999999999996E-4</v>
      </c>
      <c r="G40" s="6">
        <v>7.2999999999999996E-4</v>
      </c>
      <c r="H40" s="6">
        <v>6.8999999999999997E-4</v>
      </c>
      <c r="I40" s="6">
        <v>6.6E-4</v>
      </c>
      <c r="J40" s="6">
        <v>6.2E-4</v>
      </c>
      <c r="K40" s="6">
        <v>5.9000000000000003E-4</v>
      </c>
    </row>
    <row r="41" spans="1:11" x14ac:dyDescent="0.3">
      <c r="A41">
        <v>39</v>
      </c>
      <c r="B41" s="6">
        <v>1.2800000000000001E-3</v>
      </c>
      <c r="C41" s="6">
        <v>1.23E-3</v>
      </c>
      <c r="D41" s="6">
        <v>1.1900000000000001E-3</v>
      </c>
      <c r="E41" s="6">
        <v>1.15E-3</v>
      </c>
      <c r="F41" s="6">
        <v>1.1000000000000001E-3</v>
      </c>
      <c r="G41" s="6">
        <v>1.06E-3</v>
      </c>
      <c r="H41" s="6">
        <v>1.0300000000000001E-3</v>
      </c>
      <c r="I41" s="6">
        <v>9.8999999999999999E-4</v>
      </c>
      <c r="J41" s="6">
        <v>9.5E-4</v>
      </c>
      <c r="K41" s="6">
        <v>9.2000000000000003E-4</v>
      </c>
    </row>
    <row r="42" spans="1:11" x14ac:dyDescent="0.3">
      <c r="A42">
        <v>40</v>
      </c>
      <c r="B42" s="6">
        <v>1.4300000000000001E-3</v>
      </c>
      <c r="C42" s="6">
        <v>1.3799999999999999E-3</v>
      </c>
      <c r="D42" s="6">
        <v>1.32E-3</v>
      </c>
      <c r="E42" s="6">
        <v>1.2800000000000001E-3</v>
      </c>
      <c r="F42" s="6">
        <v>1.23E-3</v>
      </c>
      <c r="G42" s="6">
        <v>1.1800000000000001E-3</v>
      </c>
      <c r="H42" s="6">
        <v>1.14E-3</v>
      </c>
      <c r="I42" s="6">
        <v>1.1000000000000001E-3</v>
      </c>
      <c r="J42" s="6">
        <v>1.06E-3</v>
      </c>
      <c r="K42" s="6">
        <v>1.0200000000000001E-3</v>
      </c>
    </row>
    <row r="43" spans="1:11" x14ac:dyDescent="0.3">
      <c r="A43">
        <v>41</v>
      </c>
      <c r="B43" s="6">
        <v>1.72E-3</v>
      </c>
      <c r="C43" s="6">
        <v>1.67E-3</v>
      </c>
      <c r="D43" s="6">
        <v>1.6199999999999999E-3</v>
      </c>
      <c r="E43" s="6">
        <v>1.57E-3</v>
      </c>
      <c r="F43" s="6">
        <v>1.5200000000000001E-3</v>
      </c>
      <c r="G43" s="6">
        <v>1.47E-3</v>
      </c>
      <c r="H43" s="6">
        <v>1.42E-3</v>
      </c>
      <c r="I43" s="6">
        <v>1.3799999999999999E-3</v>
      </c>
      <c r="J43" s="6">
        <v>1.33E-3</v>
      </c>
      <c r="K43" s="6">
        <v>1.2899999999999999E-3</v>
      </c>
    </row>
    <row r="44" spans="1:11" x14ac:dyDescent="0.3">
      <c r="A44">
        <v>42</v>
      </c>
      <c r="B44" s="6">
        <v>1.9300000000000001E-3</v>
      </c>
      <c r="C44" s="6">
        <v>1.8799999999999999E-3</v>
      </c>
      <c r="D44" s="6">
        <v>1.82E-3</v>
      </c>
      <c r="E44" s="6">
        <v>1.7700000000000001E-3</v>
      </c>
      <c r="F44" s="6">
        <v>1.72E-3</v>
      </c>
      <c r="G44" s="6">
        <v>1.67E-3</v>
      </c>
      <c r="H44" s="6">
        <v>1.6199999999999999E-3</v>
      </c>
      <c r="I44" s="6">
        <v>1.57E-3</v>
      </c>
      <c r="J44" s="6">
        <v>1.5299999999999999E-3</v>
      </c>
      <c r="K44" s="6">
        <v>1.48E-3</v>
      </c>
    </row>
    <row r="45" spans="1:11" x14ac:dyDescent="0.3">
      <c r="A45">
        <v>43</v>
      </c>
      <c r="B45" s="6">
        <v>2.2399999999999998E-3</v>
      </c>
      <c r="C45" s="6">
        <v>2.1900000000000001E-3</v>
      </c>
      <c r="D45" s="6">
        <v>2.1299999999999999E-3</v>
      </c>
      <c r="E45" s="6">
        <v>2.0799999999999998E-3</v>
      </c>
      <c r="F45" s="6">
        <v>2.0300000000000001E-3</v>
      </c>
      <c r="G45" s="6">
        <v>1.98E-3</v>
      </c>
      <c r="H45" s="6">
        <v>1.9300000000000001E-3</v>
      </c>
      <c r="I45" s="6">
        <v>1.8799999999999999E-3</v>
      </c>
      <c r="J45" s="6">
        <v>1.83E-3</v>
      </c>
      <c r="K45" s="6">
        <v>1.7799999999999999E-3</v>
      </c>
    </row>
    <row r="46" spans="1:11" x14ac:dyDescent="0.3">
      <c r="A46">
        <v>44</v>
      </c>
      <c r="B46" s="6">
        <v>2.5300000000000001E-3</v>
      </c>
      <c r="C46" s="6">
        <v>2.47E-3</v>
      </c>
      <c r="D46" s="6">
        <v>2.4199999999999998E-3</v>
      </c>
      <c r="E46" s="6">
        <v>2.3700000000000001E-3</v>
      </c>
      <c r="F46" s="6">
        <v>2.32E-3</v>
      </c>
      <c r="G46" s="6">
        <v>2.2699999999999999E-3</v>
      </c>
      <c r="H46" s="6">
        <v>2.2200000000000002E-3</v>
      </c>
      <c r="I46" s="6">
        <v>2.1700000000000001E-3</v>
      </c>
      <c r="J46" s="6">
        <v>2.1199999999999999E-3</v>
      </c>
      <c r="K46" s="6">
        <v>2.0799999999999998E-3</v>
      </c>
    </row>
    <row r="47" spans="1:11" x14ac:dyDescent="0.3">
      <c r="A47">
        <v>45</v>
      </c>
      <c r="B47" s="6">
        <v>2.8800000000000002E-3</v>
      </c>
      <c r="C47" s="6">
        <v>2.82E-3</v>
      </c>
      <c r="D47" s="6">
        <v>2.7699999999999999E-3</v>
      </c>
      <c r="E47" s="6">
        <v>2.7200000000000002E-3</v>
      </c>
      <c r="F47" s="6">
        <v>2.66E-3</v>
      </c>
      <c r="G47" s="6">
        <v>2.6099999999999999E-3</v>
      </c>
      <c r="H47" s="6">
        <v>2.5600000000000002E-3</v>
      </c>
      <c r="I47" s="6">
        <v>2.5200000000000001E-3</v>
      </c>
      <c r="J47" s="6">
        <v>2.47E-3</v>
      </c>
      <c r="K47" s="6">
        <v>2.4199999999999998E-3</v>
      </c>
    </row>
    <row r="48" spans="1:11" x14ac:dyDescent="0.3">
      <c r="A48">
        <v>46</v>
      </c>
      <c r="B48" s="6">
        <v>3.2100000000000002E-3</v>
      </c>
      <c r="C48" s="6">
        <v>3.16E-3</v>
      </c>
      <c r="D48" s="6">
        <v>3.1099999999999999E-3</v>
      </c>
      <c r="E48" s="6">
        <v>3.0599999999999998E-3</v>
      </c>
      <c r="F48" s="6">
        <v>3.0100000000000001E-3</v>
      </c>
      <c r="G48" s="6">
        <v>2.96E-3</v>
      </c>
      <c r="H48" s="6">
        <v>2.9099999999999998E-3</v>
      </c>
      <c r="I48" s="6">
        <v>2.8700000000000002E-3</v>
      </c>
      <c r="J48" s="6">
        <v>2.82E-3</v>
      </c>
      <c r="K48" s="6">
        <v>2.7799999999999999E-3</v>
      </c>
    </row>
    <row r="49" spans="1:11" x14ac:dyDescent="0.3">
      <c r="A49">
        <v>47</v>
      </c>
      <c r="B49" s="6">
        <v>3.6900000000000001E-3</v>
      </c>
      <c r="C49" s="6">
        <v>3.65E-3</v>
      </c>
      <c r="D49" s="6">
        <v>3.6099999999999999E-3</v>
      </c>
      <c r="E49" s="6">
        <v>3.5699999999999998E-3</v>
      </c>
      <c r="F49" s="6">
        <v>3.5300000000000002E-3</v>
      </c>
      <c r="G49" s="6">
        <v>3.49E-3</v>
      </c>
      <c r="H49" s="6">
        <v>3.4499999999999999E-3</v>
      </c>
      <c r="I49" s="6">
        <v>3.4199999999999999E-3</v>
      </c>
      <c r="J49" s="6">
        <v>3.3800000000000002E-3</v>
      </c>
      <c r="K49" s="6">
        <v>3.3400000000000001E-3</v>
      </c>
    </row>
    <row r="50" spans="1:11" x14ac:dyDescent="0.3">
      <c r="A50">
        <v>48</v>
      </c>
      <c r="B50" s="6">
        <v>4.1900000000000001E-3</v>
      </c>
      <c r="C50" s="6">
        <v>4.15E-3</v>
      </c>
      <c r="D50" s="6">
        <v>4.1099999999999999E-3</v>
      </c>
      <c r="E50" s="6">
        <v>4.0699999999999998E-3</v>
      </c>
      <c r="F50" s="6">
        <v>4.0299999999999997E-3</v>
      </c>
      <c r="G50" s="6">
        <v>3.98E-3</v>
      </c>
      <c r="H50" s="6">
        <v>3.9399999999999999E-3</v>
      </c>
      <c r="I50" s="6">
        <v>3.8999999999999998E-3</v>
      </c>
      <c r="J50" s="6">
        <v>3.8700000000000002E-3</v>
      </c>
      <c r="K50" s="6">
        <v>3.8300000000000001E-3</v>
      </c>
    </row>
    <row r="51" spans="1:11" x14ac:dyDescent="0.3">
      <c r="A51">
        <v>49</v>
      </c>
      <c r="B51" s="6">
        <v>4.3899999999999998E-3</v>
      </c>
      <c r="C51" s="6">
        <v>4.3400000000000001E-3</v>
      </c>
      <c r="D51" s="6">
        <v>4.2900000000000004E-3</v>
      </c>
      <c r="E51" s="6">
        <v>4.2500000000000003E-3</v>
      </c>
      <c r="F51" s="6">
        <v>4.1999999999999997E-3</v>
      </c>
      <c r="G51" s="6">
        <v>4.15E-3</v>
      </c>
      <c r="H51" s="6">
        <v>4.1099999999999999E-3</v>
      </c>
      <c r="I51" s="6">
        <v>4.0600000000000002E-3</v>
      </c>
      <c r="J51" s="6">
        <v>4.0200000000000001E-3</v>
      </c>
      <c r="K51" s="6">
        <v>3.98E-3</v>
      </c>
    </row>
    <row r="52" spans="1:11" x14ac:dyDescent="0.3">
      <c r="A52">
        <v>50</v>
      </c>
      <c r="B52" s="6">
        <v>4.7299999999999998E-3</v>
      </c>
      <c r="C52" s="6">
        <v>4.6899999999999997E-3</v>
      </c>
      <c r="D52" s="6">
        <v>4.6499999999999996E-3</v>
      </c>
      <c r="E52" s="6">
        <v>4.5999999999999999E-3</v>
      </c>
      <c r="F52" s="6">
        <v>4.5599999999999998E-3</v>
      </c>
      <c r="G52" s="6">
        <v>4.5199999999999997E-3</v>
      </c>
      <c r="H52" s="6">
        <v>4.4799999999999996E-3</v>
      </c>
      <c r="I52" s="6">
        <v>4.4400000000000004E-3</v>
      </c>
      <c r="J52" s="6">
        <v>4.4000000000000003E-3</v>
      </c>
      <c r="K52" s="6">
        <v>4.3600000000000002E-3</v>
      </c>
    </row>
    <row r="53" spans="1:11" x14ac:dyDescent="0.3">
      <c r="A53">
        <v>51</v>
      </c>
      <c r="B53" s="6">
        <v>5.2300000000000003E-3</v>
      </c>
      <c r="C53" s="6">
        <v>5.1900000000000002E-3</v>
      </c>
      <c r="D53" s="6">
        <v>5.1399999999999996E-3</v>
      </c>
      <c r="E53" s="6">
        <v>5.1000000000000004E-3</v>
      </c>
      <c r="F53" s="6">
        <v>5.0600000000000003E-3</v>
      </c>
      <c r="G53" s="6">
        <v>5.0099999999999997E-3</v>
      </c>
      <c r="H53" s="6">
        <v>4.9699999999999996E-3</v>
      </c>
      <c r="I53" s="6">
        <v>4.9300000000000004E-3</v>
      </c>
      <c r="J53" s="6">
        <v>4.8900000000000002E-3</v>
      </c>
      <c r="K53" s="6">
        <v>4.8500000000000001E-3</v>
      </c>
    </row>
    <row r="54" spans="1:11" x14ac:dyDescent="0.3">
      <c r="A54">
        <v>52</v>
      </c>
      <c r="B54" s="6">
        <v>5.6100000000000004E-3</v>
      </c>
      <c r="C54" s="6">
        <v>5.5700000000000003E-3</v>
      </c>
      <c r="D54" s="6">
        <v>5.5199999999999997E-3</v>
      </c>
      <c r="E54" s="6">
        <v>5.47E-3</v>
      </c>
      <c r="F54" s="6">
        <v>5.4299999999999999E-3</v>
      </c>
      <c r="G54" s="6">
        <v>5.3800000000000002E-3</v>
      </c>
      <c r="H54" s="6">
        <v>5.3400000000000001E-3</v>
      </c>
      <c r="I54" s="6">
        <v>5.3E-3</v>
      </c>
      <c r="J54" s="6">
        <v>5.2500000000000003E-3</v>
      </c>
      <c r="K54" s="6">
        <v>5.2100000000000002E-3</v>
      </c>
    </row>
    <row r="55" spans="1:11" x14ac:dyDescent="0.3">
      <c r="A55">
        <v>53</v>
      </c>
      <c r="B55" s="6">
        <v>6.0099999999999997E-3</v>
      </c>
      <c r="C55" s="6">
        <v>5.9699999999999996E-3</v>
      </c>
      <c r="D55" s="6">
        <v>5.9199999999999999E-3</v>
      </c>
      <c r="E55" s="6">
        <v>5.8700000000000002E-3</v>
      </c>
      <c r="F55" s="6">
        <v>5.8300000000000001E-3</v>
      </c>
      <c r="G55" s="6">
        <v>5.7800000000000004E-3</v>
      </c>
      <c r="H55" s="6">
        <v>5.7400000000000003E-3</v>
      </c>
      <c r="I55" s="6">
        <v>5.6899999999999997E-3</v>
      </c>
      <c r="J55" s="6">
        <v>5.6499999999999996E-3</v>
      </c>
      <c r="K55" s="6">
        <v>5.6100000000000004E-3</v>
      </c>
    </row>
    <row r="56" spans="1:11" x14ac:dyDescent="0.3">
      <c r="A56">
        <v>54</v>
      </c>
      <c r="B56" s="6">
        <v>6.2899999999999996E-3</v>
      </c>
      <c r="C56" s="6">
        <v>6.2399999999999999E-3</v>
      </c>
      <c r="D56" s="6">
        <v>6.1900000000000002E-3</v>
      </c>
      <c r="E56" s="6">
        <v>6.1399999999999996E-3</v>
      </c>
      <c r="F56" s="6">
        <v>6.1000000000000004E-3</v>
      </c>
      <c r="G56" s="6">
        <v>6.0499999999999998E-3</v>
      </c>
      <c r="H56" s="6">
        <v>6.0000000000000001E-3</v>
      </c>
      <c r="I56" s="6">
        <v>5.9500000000000004E-3</v>
      </c>
      <c r="J56" s="6">
        <v>5.9100000000000003E-3</v>
      </c>
      <c r="K56" s="6">
        <v>5.8599999999999998E-3</v>
      </c>
    </row>
    <row r="57" spans="1:11" x14ac:dyDescent="0.3">
      <c r="A57">
        <v>55</v>
      </c>
      <c r="B57" s="6">
        <v>6.5900000000000004E-3</v>
      </c>
      <c r="C57" s="6">
        <v>6.5300000000000002E-3</v>
      </c>
      <c r="D57" s="6">
        <v>6.4599999999999996E-3</v>
      </c>
      <c r="E57" s="6">
        <v>6.3899999999999998E-3</v>
      </c>
      <c r="F57" s="6">
        <v>6.3200000000000001E-3</v>
      </c>
      <c r="G57" s="6">
        <v>6.2500000000000003E-3</v>
      </c>
      <c r="H57" s="6">
        <v>6.1900000000000002E-3</v>
      </c>
      <c r="I57" s="6">
        <v>6.1199999999999996E-3</v>
      </c>
      <c r="J57" s="6">
        <v>6.0600000000000003E-3</v>
      </c>
      <c r="K57" s="6">
        <v>6.0000000000000001E-3</v>
      </c>
    </row>
    <row r="58" spans="1:11" x14ac:dyDescent="0.3">
      <c r="A58">
        <v>56</v>
      </c>
      <c r="B58" s="6">
        <v>7.0899999999999999E-3</v>
      </c>
      <c r="C58" s="6">
        <v>7.0000000000000001E-3</v>
      </c>
      <c r="D58" s="6">
        <v>6.9100000000000003E-3</v>
      </c>
      <c r="E58" s="6">
        <v>6.8300000000000001E-3</v>
      </c>
      <c r="F58" s="6">
        <v>6.7400000000000003E-3</v>
      </c>
      <c r="G58" s="6">
        <v>6.6600000000000001E-3</v>
      </c>
      <c r="H58" s="6">
        <v>6.5799999999999999E-3</v>
      </c>
      <c r="I58" s="6">
        <v>6.4999999999999997E-3</v>
      </c>
      <c r="J58" s="6">
        <v>6.4200000000000004E-3</v>
      </c>
      <c r="K58" s="6">
        <v>6.3400000000000001E-3</v>
      </c>
    </row>
    <row r="59" spans="1:11" x14ac:dyDescent="0.3">
      <c r="A59">
        <v>57</v>
      </c>
      <c r="B59" s="6">
        <v>7.3099999999999997E-3</v>
      </c>
      <c r="C59" s="6">
        <v>7.1999999999999998E-3</v>
      </c>
      <c r="D59" s="6">
        <v>7.0899999999999999E-3</v>
      </c>
      <c r="E59" s="6">
        <v>6.9899999999999997E-3</v>
      </c>
      <c r="F59" s="6">
        <v>6.8799999999999998E-3</v>
      </c>
      <c r="G59" s="6">
        <v>6.7799999999999996E-3</v>
      </c>
      <c r="H59" s="6">
        <v>6.6699999999999997E-3</v>
      </c>
      <c r="I59" s="6">
        <v>6.5700000000000003E-3</v>
      </c>
      <c r="J59" s="6">
        <v>6.4700000000000001E-3</v>
      </c>
      <c r="K59" s="6">
        <v>6.3800000000000003E-3</v>
      </c>
    </row>
    <row r="60" spans="1:11" x14ac:dyDescent="0.3">
      <c r="A60">
        <v>58</v>
      </c>
      <c r="B60" s="6">
        <v>8.0599999999999995E-3</v>
      </c>
      <c r="C60" s="6">
        <v>7.9500000000000005E-3</v>
      </c>
      <c r="D60" s="6">
        <v>7.8399999999999997E-3</v>
      </c>
      <c r="E60" s="6">
        <v>7.7400000000000004E-3</v>
      </c>
      <c r="F60" s="6">
        <v>7.6299999999999996E-3</v>
      </c>
      <c r="G60" s="6">
        <v>7.5300000000000002E-3</v>
      </c>
      <c r="H60" s="6">
        <v>7.43E-3</v>
      </c>
      <c r="I60" s="6">
        <v>7.3299999999999997E-3</v>
      </c>
      <c r="J60" s="6">
        <v>7.2300000000000003E-3</v>
      </c>
      <c r="K60" s="6">
        <v>7.1300000000000001E-3</v>
      </c>
    </row>
    <row r="61" spans="1:11" x14ac:dyDescent="0.3">
      <c r="A61">
        <v>59</v>
      </c>
      <c r="B61" s="6">
        <v>8.3599999999999994E-3</v>
      </c>
      <c r="C61" s="6">
        <v>8.2400000000000008E-3</v>
      </c>
      <c r="D61" s="6">
        <v>8.1200000000000005E-3</v>
      </c>
      <c r="E61" s="6">
        <v>8.0000000000000002E-3</v>
      </c>
      <c r="F61" s="6">
        <v>7.8799999999999999E-3</v>
      </c>
      <c r="G61" s="6">
        <v>7.7600000000000004E-3</v>
      </c>
      <c r="H61" s="6">
        <v>7.6400000000000001E-3</v>
      </c>
      <c r="I61" s="6">
        <v>7.5300000000000002E-3</v>
      </c>
      <c r="J61" s="6">
        <v>7.4200000000000004E-3</v>
      </c>
      <c r="K61" s="6">
        <v>7.3099999999999997E-3</v>
      </c>
    </row>
    <row r="62" spans="1:11" x14ac:dyDescent="0.3">
      <c r="A62">
        <v>60</v>
      </c>
      <c r="B62" s="6">
        <v>9.11E-3</v>
      </c>
      <c r="C62" s="6">
        <v>8.9599999999999992E-3</v>
      </c>
      <c r="D62" s="6">
        <v>8.8100000000000001E-3</v>
      </c>
      <c r="E62" s="6">
        <v>8.6700000000000006E-3</v>
      </c>
      <c r="F62" s="6">
        <v>8.5199999999999998E-3</v>
      </c>
      <c r="G62" s="6">
        <v>8.3800000000000003E-3</v>
      </c>
      <c r="H62" s="6">
        <v>8.2500000000000004E-3</v>
      </c>
      <c r="I62" s="6">
        <v>8.1099999999999992E-3</v>
      </c>
      <c r="J62" s="6">
        <v>7.9799999999999992E-3</v>
      </c>
      <c r="K62" s="6">
        <v>7.8399999999999997E-3</v>
      </c>
    </row>
    <row r="63" spans="1:11" x14ac:dyDescent="0.3">
      <c r="A63">
        <v>61</v>
      </c>
      <c r="B63" s="6">
        <v>9.6900000000000007E-3</v>
      </c>
      <c r="C63" s="6">
        <v>9.5399999999999999E-3</v>
      </c>
      <c r="D63" s="6">
        <v>9.3900000000000008E-3</v>
      </c>
      <c r="E63" s="6">
        <v>9.2499999999999995E-3</v>
      </c>
      <c r="F63" s="6">
        <v>9.11E-3</v>
      </c>
      <c r="G63" s="6">
        <v>8.9700000000000005E-3</v>
      </c>
      <c r="H63" s="6">
        <v>8.8299999999999993E-3</v>
      </c>
      <c r="I63" s="6">
        <v>8.6899999999999998E-3</v>
      </c>
      <c r="J63" s="6">
        <v>8.5599999999999999E-3</v>
      </c>
      <c r="K63" s="6">
        <v>8.4200000000000004E-3</v>
      </c>
    </row>
    <row r="64" spans="1:11" x14ac:dyDescent="0.3">
      <c r="A64">
        <v>62</v>
      </c>
      <c r="B64" s="6">
        <v>1.044E-2</v>
      </c>
      <c r="C64" s="6">
        <v>1.027E-2</v>
      </c>
      <c r="D64" s="6">
        <v>1.009E-2</v>
      </c>
      <c r="E64" s="6">
        <v>9.92E-3</v>
      </c>
      <c r="F64" s="6">
        <v>9.75E-3</v>
      </c>
      <c r="G64" s="6">
        <v>9.5899999999999996E-3</v>
      </c>
      <c r="H64" s="6">
        <v>9.4299999999999991E-3</v>
      </c>
      <c r="I64" s="6">
        <v>9.2700000000000005E-3</v>
      </c>
      <c r="J64" s="6">
        <v>9.11E-3</v>
      </c>
      <c r="K64" s="6">
        <v>8.9599999999999992E-3</v>
      </c>
    </row>
    <row r="65" spans="1:11" x14ac:dyDescent="0.3">
      <c r="A65">
        <v>63</v>
      </c>
      <c r="B65" s="6">
        <v>1.115E-2</v>
      </c>
      <c r="C65" s="6">
        <v>1.094E-2</v>
      </c>
      <c r="D65" s="6">
        <v>1.073E-2</v>
      </c>
      <c r="E65" s="6">
        <v>1.0529999999999999E-2</v>
      </c>
      <c r="F65" s="6">
        <v>1.034E-2</v>
      </c>
      <c r="G65" s="6">
        <v>1.014E-2</v>
      </c>
      <c r="H65" s="6">
        <v>9.9500000000000005E-3</v>
      </c>
      <c r="I65" s="6">
        <v>9.7699999999999992E-3</v>
      </c>
      <c r="J65" s="6">
        <v>9.58E-3</v>
      </c>
      <c r="K65" s="6">
        <v>9.4000000000000004E-3</v>
      </c>
    </row>
    <row r="66" spans="1:11" x14ac:dyDescent="0.3">
      <c r="A66">
        <v>64</v>
      </c>
      <c r="B66" s="6">
        <v>1.2279999999999999E-2</v>
      </c>
      <c r="C66" s="6">
        <v>1.2070000000000001E-2</v>
      </c>
      <c r="D66" s="6">
        <v>1.1860000000000001E-2</v>
      </c>
      <c r="E66" s="6">
        <v>1.166E-2</v>
      </c>
      <c r="F66" s="6">
        <v>1.146E-2</v>
      </c>
      <c r="G66" s="6">
        <v>1.1259999999999999E-2</v>
      </c>
      <c r="H66" s="6">
        <v>1.107E-2</v>
      </c>
      <c r="I66" s="6">
        <v>1.0880000000000001E-2</v>
      </c>
      <c r="J66" s="6">
        <v>1.069E-2</v>
      </c>
      <c r="K66" s="6">
        <v>1.0500000000000001E-2</v>
      </c>
    </row>
    <row r="67" spans="1:11" x14ac:dyDescent="0.3">
      <c r="A67">
        <v>65</v>
      </c>
      <c r="B67" s="6">
        <v>1.272E-2</v>
      </c>
      <c r="C67" s="6">
        <v>1.2449999999999999E-2</v>
      </c>
      <c r="D67" s="6">
        <v>1.2189999999999999E-2</v>
      </c>
      <c r="E67" s="6">
        <v>1.193E-2</v>
      </c>
      <c r="F67" s="6">
        <v>1.1679999999999999E-2</v>
      </c>
      <c r="G67" s="6">
        <v>1.1429999999999999E-2</v>
      </c>
      <c r="H67" s="6">
        <v>1.119E-2</v>
      </c>
      <c r="I67" s="6">
        <v>1.0959999999999999E-2</v>
      </c>
      <c r="J67" s="6">
        <v>1.072E-2</v>
      </c>
      <c r="K67" s="6">
        <v>1.0500000000000001E-2</v>
      </c>
    </row>
    <row r="68" spans="1:11" x14ac:dyDescent="0.3">
      <c r="A68">
        <v>66</v>
      </c>
      <c r="B68" s="6">
        <v>1.413E-2</v>
      </c>
      <c r="C68" s="6">
        <v>1.384E-2</v>
      </c>
      <c r="D68" s="6">
        <v>1.355E-2</v>
      </c>
      <c r="E68" s="6">
        <v>1.3270000000000001E-2</v>
      </c>
      <c r="F68" s="6">
        <v>1.2999999999999999E-2</v>
      </c>
      <c r="G68" s="6">
        <v>1.273E-2</v>
      </c>
      <c r="H68" s="6">
        <v>1.247E-2</v>
      </c>
      <c r="I68" s="6">
        <v>1.221E-2</v>
      </c>
      <c r="J68" s="6">
        <v>1.196E-2</v>
      </c>
      <c r="K68" s="6">
        <v>1.171E-2</v>
      </c>
    </row>
    <row r="69" spans="1:11" x14ac:dyDescent="0.3">
      <c r="A69">
        <v>67</v>
      </c>
      <c r="B69" s="6">
        <v>1.5570000000000001E-2</v>
      </c>
      <c r="C69" s="6">
        <v>1.5259999999999999E-2</v>
      </c>
      <c r="D69" s="6">
        <v>1.4959999999999999E-2</v>
      </c>
      <c r="E69" s="6">
        <v>1.4659999999999999E-2</v>
      </c>
      <c r="F69" s="6">
        <v>1.4370000000000001E-2</v>
      </c>
      <c r="G69" s="6">
        <v>1.4080000000000001E-2</v>
      </c>
      <c r="H69" s="6">
        <v>1.38E-2</v>
      </c>
      <c r="I69" s="6">
        <v>1.353E-2</v>
      </c>
      <c r="J69" s="6">
        <v>1.3259999999999999E-2</v>
      </c>
      <c r="K69" s="6">
        <v>1.2999999999999999E-2</v>
      </c>
    </row>
    <row r="70" spans="1:11" x14ac:dyDescent="0.3">
      <c r="A70">
        <v>68</v>
      </c>
      <c r="B70" s="6">
        <v>1.678E-2</v>
      </c>
      <c r="C70" s="6">
        <v>1.643E-2</v>
      </c>
      <c r="D70" s="6">
        <v>1.6070000000000001E-2</v>
      </c>
      <c r="E70" s="6">
        <v>1.5730000000000001E-2</v>
      </c>
      <c r="F70" s="6">
        <v>1.5389999999999999E-2</v>
      </c>
      <c r="G70" s="6">
        <v>1.507E-2</v>
      </c>
      <c r="H70" s="6">
        <v>1.474E-2</v>
      </c>
      <c r="I70" s="6">
        <v>1.443E-2</v>
      </c>
      <c r="J70" s="6">
        <v>1.4120000000000001E-2</v>
      </c>
      <c r="K70" s="6">
        <v>1.3820000000000001E-2</v>
      </c>
    </row>
    <row r="71" spans="1:11" x14ac:dyDescent="0.3">
      <c r="A71">
        <v>69</v>
      </c>
      <c r="B71" s="6">
        <v>1.8859999999999998E-2</v>
      </c>
      <c r="C71" s="6">
        <v>1.848E-2</v>
      </c>
      <c r="D71" s="6">
        <v>1.8120000000000001E-2</v>
      </c>
      <c r="E71" s="6">
        <v>1.7760000000000001E-2</v>
      </c>
      <c r="F71" s="6">
        <v>1.7399999999999999E-2</v>
      </c>
      <c r="G71" s="6">
        <v>1.7059999999999999E-2</v>
      </c>
      <c r="H71" s="6">
        <v>1.6719999999999999E-2</v>
      </c>
      <c r="I71" s="6">
        <v>1.6379999999999999E-2</v>
      </c>
      <c r="J71" s="6">
        <v>1.6060000000000001E-2</v>
      </c>
      <c r="K71" s="6">
        <v>1.5740000000000001E-2</v>
      </c>
    </row>
    <row r="72" spans="1:11" x14ac:dyDescent="0.3">
      <c r="A72">
        <v>70</v>
      </c>
      <c r="B72" s="6">
        <v>2.0559999999999998E-2</v>
      </c>
      <c r="C72" s="6">
        <v>2.0129999999999999E-2</v>
      </c>
      <c r="D72" s="6">
        <v>1.9709999999999998E-2</v>
      </c>
      <c r="E72" s="6">
        <v>1.9300000000000001E-2</v>
      </c>
      <c r="F72" s="6">
        <v>1.8890000000000001E-2</v>
      </c>
      <c r="G72" s="6">
        <v>1.8489999999999999E-2</v>
      </c>
      <c r="H72" s="6">
        <v>1.8110000000000001E-2</v>
      </c>
      <c r="I72" s="6">
        <v>1.7729999999999999E-2</v>
      </c>
      <c r="J72" s="6">
        <v>1.7350000000000001E-2</v>
      </c>
      <c r="K72" s="6">
        <v>1.6990000000000002E-2</v>
      </c>
    </row>
    <row r="73" spans="1:11" x14ac:dyDescent="0.3">
      <c r="A73">
        <v>71</v>
      </c>
      <c r="B73" s="6">
        <v>2.2710000000000001E-2</v>
      </c>
      <c r="C73" s="6">
        <v>2.223E-2</v>
      </c>
      <c r="D73" s="6">
        <v>2.1760000000000002E-2</v>
      </c>
      <c r="E73" s="6">
        <v>2.1299999999999999E-2</v>
      </c>
      <c r="F73" s="6">
        <v>2.085E-2</v>
      </c>
      <c r="G73" s="6">
        <v>2.0410000000000001E-2</v>
      </c>
      <c r="H73" s="6">
        <v>1.9980000000000001E-2</v>
      </c>
      <c r="I73" s="6">
        <v>1.9560000000000001E-2</v>
      </c>
      <c r="J73" s="6">
        <v>1.9140000000000001E-2</v>
      </c>
      <c r="K73" s="6">
        <v>1.874E-2</v>
      </c>
    </row>
    <row r="74" spans="1:11" x14ac:dyDescent="0.3">
      <c r="A74">
        <v>72</v>
      </c>
      <c r="B74" s="6">
        <v>2.547E-2</v>
      </c>
      <c r="C74" s="6">
        <v>2.496E-2</v>
      </c>
      <c r="D74" s="6">
        <v>2.4459999999999999E-2</v>
      </c>
      <c r="E74" s="6">
        <v>2.3970000000000002E-2</v>
      </c>
      <c r="F74" s="6">
        <v>2.35E-2</v>
      </c>
      <c r="G74" s="6">
        <v>2.3029999999999998E-2</v>
      </c>
      <c r="H74" s="6">
        <v>2.257E-2</v>
      </c>
      <c r="I74" s="6">
        <v>2.2120000000000001E-2</v>
      </c>
      <c r="J74" s="6">
        <v>2.1680000000000001E-2</v>
      </c>
      <c r="K74" s="6">
        <v>2.1239999999999998E-2</v>
      </c>
    </row>
    <row r="75" spans="1:11" x14ac:dyDescent="0.3">
      <c r="A75">
        <v>73</v>
      </c>
      <c r="B75" s="6">
        <v>2.8060000000000002E-2</v>
      </c>
      <c r="C75" s="6">
        <v>2.7490000000000001E-2</v>
      </c>
      <c r="D75" s="6">
        <v>2.6939999999999999E-2</v>
      </c>
      <c r="E75" s="6">
        <v>2.639E-2</v>
      </c>
      <c r="F75" s="6">
        <v>2.5860000000000001E-2</v>
      </c>
      <c r="G75" s="6">
        <v>2.5340000000000001E-2</v>
      </c>
      <c r="H75" s="6">
        <v>2.4819999999999998E-2</v>
      </c>
      <c r="I75" s="6">
        <v>2.4320000000000001E-2</v>
      </c>
      <c r="J75" s="6">
        <v>2.383E-2</v>
      </c>
      <c r="K75" s="6">
        <v>2.3349999999999999E-2</v>
      </c>
    </row>
    <row r="76" spans="1:11" x14ac:dyDescent="0.3">
      <c r="A76">
        <v>74</v>
      </c>
      <c r="B76" s="6">
        <v>3.15E-2</v>
      </c>
      <c r="C76" s="6">
        <v>3.0859999999999999E-2</v>
      </c>
      <c r="D76" s="6">
        <v>3.024E-2</v>
      </c>
      <c r="E76" s="6">
        <v>2.963E-2</v>
      </c>
      <c r="F76" s="6">
        <v>2.903E-2</v>
      </c>
      <c r="G76" s="6">
        <v>2.845E-2</v>
      </c>
      <c r="H76" s="6">
        <v>2.7869999999999999E-2</v>
      </c>
      <c r="I76" s="6">
        <v>2.7310000000000001E-2</v>
      </c>
      <c r="J76" s="6">
        <v>2.6759999999999999E-2</v>
      </c>
      <c r="K76" s="6">
        <v>2.622E-2</v>
      </c>
    </row>
    <row r="77" spans="1:11" x14ac:dyDescent="0.3">
      <c r="A77">
        <v>75</v>
      </c>
      <c r="B77" s="6">
        <v>3.5830000000000001E-2</v>
      </c>
      <c r="C77" s="6">
        <v>3.5159999999999997E-2</v>
      </c>
      <c r="D77" s="6">
        <v>3.4500000000000003E-2</v>
      </c>
      <c r="E77" s="6">
        <v>3.3849999999999998E-2</v>
      </c>
      <c r="F77" s="6">
        <v>3.322E-2</v>
      </c>
      <c r="G77" s="6">
        <v>3.2599999999999997E-2</v>
      </c>
      <c r="H77" s="6">
        <v>3.1989999999999998E-2</v>
      </c>
      <c r="I77" s="6">
        <v>3.1390000000000001E-2</v>
      </c>
      <c r="J77" s="6">
        <v>3.0810000000000001E-2</v>
      </c>
      <c r="K77" s="6">
        <v>3.023E-2</v>
      </c>
    </row>
    <row r="78" spans="1:11" x14ac:dyDescent="0.3">
      <c r="A78">
        <v>76</v>
      </c>
      <c r="B78" s="6">
        <v>3.8890000000000001E-2</v>
      </c>
      <c r="C78" s="6">
        <v>3.8109999999999998E-2</v>
      </c>
      <c r="D78" s="6">
        <v>3.7350000000000001E-2</v>
      </c>
      <c r="E78" s="6">
        <v>3.6600000000000001E-2</v>
      </c>
      <c r="F78" s="6">
        <v>3.5869999999999999E-2</v>
      </c>
      <c r="G78" s="6">
        <v>3.5150000000000001E-2</v>
      </c>
      <c r="H78" s="6">
        <v>3.4450000000000001E-2</v>
      </c>
      <c r="I78" s="6">
        <v>3.3759999999999998E-2</v>
      </c>
      <c r="J78" s="6">
        <v>3.3079999999999998E-2</v>
      </c>
      <c r="K78" s="6">
        <v>3.2419999999999997E-2</v>
      </c>
    </row>
    <row r="79" spans="1:11" x14ac:dyDescent="0.3">
      <c r="A79">
        <v>77</v>
      </c>
      <c r="B79" s="6">
        <v>4.5310000000000003E-2</v>
      </c>
      <c r="C79" s="6">
        <v>4.4589999999999998E-2</v>
      </c>
      <c r="D79" s="6">
        <v>4.3880000000000002E-2</v>
      </c>
      <c r="E79" s="6">
        <v>4.3180000000000003E-2</v>
      </c>
      <c r="F79" s="6">
        <v>4.2500000000000003E-2</v>
      </c>
      <c r="G79" s="6">
        <v>4.1820000000000003E-2</v>
      </c>
      <c r="H79" s="6">
        <v>4.1160000000000002E-2</v>
      </c>
      <c r="I79" s="6">
        <v>4.0509999999999997E-2</v>
      </c>
      <c r="J79" s="6">
        <v>3.986E-2</v>
      </c>
      <c r="K79" s="6">
        <v>3.9230000000000001E-2</v>
      </c>
    </row>
    <row r="80" spans="1:11" x14ac:dyDescent="0.3">
      <c r="A80">
        <v>78</v>
      </c>
      <c r="B80" s="6">
        <v>4.9540000000000001E-2</v>
      </c>
      <c r="C80" s="6">
        <v>4.863E-2</v>
      </c>
      <c r="D80" s="6">
        <v>4.7730000000000002E-2</v>
      </c>
      <c r="E80" s="6">
        <v>4.6850000000000003E-2</v>
      </c>
      <c r="F80" s="6">
        <v>4.5990000000000003E-2</v>
      </c>
      <c r="G80" s="6">
        <v>4.514E-2</v>
      </c>
      <c r="H80" s="6">
        <v>4.4310000000000002E-2</v>
      </c>
      <c r="I80" s="6">
        <v>4.3499999999999997E-2</v>
      </c>
      <c r="J80" s="6">
        <v>4.2689999999999999E-2</v>
      </c>
      <c r="K80" s="6">
        <v>4.1910000000000003E-2</v>
      </c>
    </row>
    <row r="81" spans="1:11" x14ac:dyDescent="0.3">
      <c r="A81">
        <v>79</v>
      </c>
      <c r="B81" s="6">
        <v>5.5980000000000002E-2</v>
      </c>
      <c r="C81" s="6">
        <v>5.5050000000000002E-2</v>
      </c>
      <c r="D81" s="6">
        <v>5.4129999999999998E-2</v>
      </c>
      <c r="E81" s="6">
        <v>5.323E-2</v>
      </c>
      <c r="F81" s="6">
        <v>5.2350000000000001E-2</v>
      </c>
      <c r="G81" s="6">
        <v>5.1479999999999998E-2</v>
      </c>
      <c r="H81" s="6">
        <v>5.0619999999999998E-2</v>
      </c>
      <c r="I81" s="6">
        <v>4.9779999999999998E-2</v>
      </c>
      <c r="J81" s="6">
        <v>4.895E-2</v>
      </c>
      <c r="K81" s="6">
        <v>4.8140000000000002E-2</v>
      </c>
    </row>
    <row r="82" spans="1:11" x14ac:dyDescent="0.3">
      <c r="A82">
        <v>80</v>
      </c>
      <c r="B82" s="6">
        <v>6.3250000000000001E-2</v>
      </c>
      <c r="C82" s="6">
        <v>6.2230000000000001E-2</v>
      </c>
      <c r="D82" s="6">
        <v>6.1240000000000003E-2</v>
      </c>
      <c r="E82" s="6">
        <v>6.0249999999999998E-2</v>
      </c>
      <c r="F82" s="6">
        <v>5.9290000000000002E-2</v>
      </c>
      <c r="G82" s="6">
        <v>5.8340000000000003E-2</v>
      </c>
      <c r="H82" s="6">
        <v>5.74E-2</v>
      </c>
      <c r="I82" s="6">
        <v>5.6480000000000002E-2</v>
      </c>
      <c r="J82" s="6">
        <v>5.5570000000000001E-2</v>
      </c>
      <c r="K82" s="6">
        <v>5.4679999999999999E-2</v>
      </c>
    </row>
    <row r="83" spans="1:11" x14ac:dyDescent="0.3">
      <c r="A83">
        <v>81</v>
      </c>
      <c r="B83" s="6">
        <v>7.0349999999999996E-2</v>
      </c>
      <c r="C83" s="6">
        <v>6.923E-2</v>
      </c>
      <c r="D83" s="6">
        <v>6.8129999999999996E-2</v>
      </c>
      <c r="E83" s="6">
        <v>6.7040000000000002E-2</v>
      </c>
      <c r="F83" s="6">
        <v>6.5970000000000001E-2</v>
      </c>
      <c r="G83" s="6">
        <v>6.4920000000000005E-2</v>
      </c>
      <c r="H83" s="6">
        <v>6.3880000000000006E-2</v>
      </c>
      <c r="I83" s="6">
        <v>6.2859999999999999E-2</v>
      </c>
      <c r="J83" s="6">
        <v>6.1859999999999998E-2</v>
      </c>
      <c r="K83" s="6">
        <v>6.087E-2</v>
      </c>
    </row>
    <row r="84" spans="1:11" x14ac:dyDescent="0.3">
      <c r="A84">
        <v>82</v>
      </c>
      <c r="B84" s="6">
        <v>7.8829999999999997E-2</v>
      </c>
      <c r="C84" s="6">
        <v>7.7619999999999995E-2</v>
      </c>
      <c r="D84" s="6">
        <v>7.6429999999999998E-2</v>
      </c>
      <c r="E84" s="6">
        <v>7.5259999999999994E-2</v>
      </c>
      <c r="F84" s="6">
        <v>7.4109999999999995E-2</v>
      </c>
      <c r="G84" s="6">
        <v>7.2969999999999993E-2</v>
      </c>
      <c r="H84" s="6">
        <v>7.1849999999999997E-2</v>
      </c>
      <c r="I84" s="6">
        <v>7.0749999999999993E-2</v>
      </c>
      <c r="J84" s="6">
        <v>6.9669999999999996E-2</v>
      </c>
      <c r="K84" s="6">
        <v>6.8599999999999994E-2</v>
      </c>
    </row>
    <row r="85" spans="1:11" x14ac:dyDescent="0.3">
      <c r="A85">
        <v>83</v>
      </c>
      <c r="B85" s="6">
        <v>8.6809999999999998E-2</v>
      </c>
      <c r="C85" s="6">
        <v>8.5370000000000001E-2</v>
      </c>
      <c r="D85" s="6">
        <v>8.3960000000000007E-2</v>
      </c>
      <c r="E85" s="6">
        <v>8.2580000000000001E-2</v>
      </c>
      <c r="F85" s="6">
        <v>8.1210000000000004E-2</v>
      </c>
      <c r="G85" s="6">
        <v>7.9869999999999997E-2</v>
      </c>
      <c r="H85" s="6">
        <v>7.8549999999999995E-2</v>
      </c>
      <c r="I85" s="6">
        <v>7.7249999999999999E-2</v>
      </c>
      <c r="J85" s="6">
        <v>7.5980000000000006E-2</v>
      </c>
      <c r="K85" s="6">
        <v>7.4719999999999995E-2</v>
      </c>
    </row>
    <row r="86" spans="1:11" x14ac:dyDescent="0.3">
      <c r="A86">
        <v>84</v>
      </c>
      <c r="B86" s="6">
        <v>9.6369999999999997E-2</v>
      </c>
      <c r="C86" s="6">
        <v>9.4850000000000004E-2</v>
      </c>
      <c r="D86" s="6">
        <v>9.3359999999999999E-2</v>
      </c>
      <c r="E86" s="6">
        <v>9.1889999999999999E-2</v>
      </c>
      <c r="F86" s="6">
        <v>9.0440000000000006E-2</v>
      </c>
      <c r="G86" s="6">
        <v>8.9020000000000002E-2</v>
      </c>
      <c r="H86" s="6">
        <v>8.7620000000000003E-2</v>
      </c>
      <c r="I86" s="6">
        <v>8.6239999999999997E-2</v>
      </c>
      <c r="J86" s="6">
        <v>8.4879999999999997E-2</v>
      </c>
      <c r="K86" s="6">
        <v>8.3540000000000003E-2</v>
      </c>
    </row>
    <row r="87" spans="1:11" x14ac:dyDescent="0.3">
      <c r="A87">
        <v>85</v>
      </c>
      <c r="B87" s="6">
        <v>0.10591</v>
      </c>
      <c r="C87" s="6">
        <v>0.10417</v>
      </c>
      <c r="D87" s="6">
        <v>0.10245</v>
      </c>
      <c r="E87" s="6">
        <v>0.10077</v>
      </c>
      <c r="F87" s="6">
        <v>9.9110000000000004E-2</v>
      </c>
      <c r="G87" s="6">
        <v>9.7479999999999997E-2</v>
      </c>
      <c r="H87" s="6">
        <v>9.5880000000000007E-2</v>
      </c>
      <c r="I87" s="6">
        <v>9.4299999999999995E-2</v>
      </c>
      <c r="J87" s="6">
        <v>9.2749999999999999E-2</v>
      </c>
      <c r="K87" s="6">
        <v>9.1230000000000006E-2</v>
      </c>
    </row>
    <row r="88" spans="1:11" x14ac:dyDescent="0.3">
      <c r="A88">
        <v>86</v>
      </c>
      <c r="B88" s="6">
        <v>0.11806</v>
      </c>
      <c r="C88" s="6">
        <v>0.11627999999999999</v>
      </c>
      <c r="D88" s="6">
        <v>0.11454</v>
      </c>
      <c r="E88" s="6">
        <v>0.11282</v>
      </c>
      <c r="F88" s="6">
        <v>0.11113000000000001</v>
      </c>
      <c r="G88" s="6">
        <v>0.10946</v>
      </c>
      <c r="H88" s="6">
        <v>0.10782</v>
      </c>
      <c r="I88" s="6">
        <v>0.1062</v>
      </c>
      <c r="J88" s="6">
        <v>0.1046</v>
      </c>
      <c r="K88" s="6">
        <v>0.10303</v>
      </c>
    </row>
    <row r="89" spans="1:11" x14ac:dyDescent="0.3">
      <c r="A89">
        <v>87</v>
      </c>
      <c r="B89" s="6">
        <v>0.12801000000000001</v>
      </c>
      <c r="C89" s="6">
        <v>0.12592999999999999</v>
      </c>
      <c r="D89" s="6">
        <v>0.12388</v>
      </c>
      <c r="E89" s="6">
        <v>0.12186</v>
      </c>
      <c r="F89" s="6">
        <v>0.11988</v>
      </c>
      <c r="G89" s="6">
        <v>0.11792999999999999</v>
      </c>
      <c r="H89" s="6">
        <v>0.11601</v>
      </c>
      <c r="I89" s="6">
        <v>0.11412</v>
      </c>
      <c r="J89" s="6">
        <v>0.11226999999999999</v>
      </c>
      <c r="K89" s="6">
        <v>0.11044</v>
      </c>
    </row>
    <row r="90" spans="1:11" x14ac:dyDescent="0.3">
      <c r="A90">
        <v>88</v>
      </c>
      <c r="B90" s="6">
        <v>0.14019999999999999</v>
      </c>
      <c r="C90" s="6">
        <v>0.13807</v>
      </c>
      <c r="D90" s="6">
        <v>0.13597000000000001</v>
      </c>
      <c r="E90" s="6">
        <v>0.13389999999999999</v>
      </c>
      <c r="F90" s="6">
        <v>0.13186999999999999</v>
      </c>
      <c r="G90" s="6">
        <v>0.12986</v>
      </c>
      <c r="H90" s="6">
        <v>0.12789</v>
      </c>
      <c r="I90" s="6">
        <v>0.12595000000000001</v>
      </c>
      <c r="J90" s="6">
        <v>0.12403</v>
      </c>
      <c r="K90" s="6">
        <v>0.12214999999999999</v>
      </c>
    </row>
    <row r="91" spans="1:11" x14ac:dyDescent="0.3">
      <c r="A91">
        <v>89</v>
      </c>
      <c r="B91" s="6">
        <v>0.15346000000000001</v>
      </c>
      <c r="C91" s="6">
        <v>0.15090999999999999</v>
      </c>
      <c r="D91" s="6">
        <v>0.1484</v>
      </c>
      <c r="E91" s="6">
        <v>0.14593999999999999</v>
      </c>
      <c r="F91" s="6">
        <v>0.14351</v>
      </c>
      <c r="G91" s="6">
        <v>0.14113000000000001</v>
      </c>
      <c r="H91" s="6">
        <v>0.13879</v>
      </c>
      <c r="I91" s="6">
        <v>0.13647999999999999</v>
      </c>
      <c r="J91" s="6">
        <v>0.13421</v>
      </c>
      <c r="K91" s="6">
        <v>0.13197999999999999</v>
      </c>
    </row>
    <row r="92" spans="1:11" x14ac:dyDescent="0.3">
      <c r="A92">
        <v>90</v>
      </c>
      <c r="B92" s="6">
        <v>0.16571</v>
      </c>
      <c r="C92" s="6">
        <v>0.16305</v>
      </c>
      <c r="D92" s="6">
        <v>0.16042999999999999</v>
      </c>
      <c r="E92" s="6">
        <v>0.15784999999999999</v>
      </c>
      <c r="F92" s="6">
        <v>0.15531</v>
      </c>
      <c r="G92" s="6">
        <v>0.15281</v>
      </c>
      <c r="H92" s="6">
        <v>0.15035000000000001</v>
      </c>
      <c r="I92" s="6">
        <v>0.14793000000000001</v>
      </c>
      <c r="J92" s="6">
        <v>0.14555000000000001</v>
      </c>
      <c r="K92" s="6">
        <v>0.14321</v>
      </c>
    </row>
    <row r="93" spans="1:11" x14ac:dyDescent="0.3">
      <c r="A93">
        <v>91</v>
      </c>
      <c r="B93" s="6">
        <v>0.18426999999999999</v>
      </c>
      <c r="C93" s="6">
        <v>0.18143999999999999</v>
      </c>
      <c r="D93" s="6">
        <v>0.17865</v>
      </c>
      <c r="E93" s="6">
        <v>0.1759</v>
      </c>
      <c r="F93" s="6">
        <v>0.17319000000000001</v>
      </c>
      <c r="G93" s="6">
        <v>0.17052999999999999</v>
      </c>
      <c r="H93" s="6">
        <v>0.16789999999999999</v>
      </c>
      <c r="I93" s="6">
        <v>0.16531999999999999</v>
      </c>
      <c r="J93" s="6">
        <v>0.16278000000000001</v>
      </c>
      <c r="K93" s="6">
        <v>0.16027</v>
      </c>
    </row>
    <row r="94" spans="1:11" x14ac:dyDescent="0.3">
      <c r="A94">
        <v>92</v>
      </c>
      <c r="B94" s="6">
        <v>0.21035999999999999</v>
      </c>
      <c r="C94" s="6">
        <v>0.20801</v>
      </c>
      <c r="D94" s="6">
        <v>0.20569000000000001</v>
      </c>
      <c r="E94" s="6">
        <v>0.2034</v>
      </c>
      <c r="F94" s="6">
        <v>0.20113</v>
      </c>
      <c r="G94" s="6">
        <v>0.19889000000000001</v>
      </c>
      <c r="H94" s="6">
        <v>0.19667000000000001</v>
      </c>
      <c r="I94" s="6">
        <v>0.19447999999999999</v>
      </c>
      <c r="J94" s="6">
        <v>0.19231000000000001</v>
      </c>
      <c r="K94" s="6">
        <v>0.19016</v>
      </c>
    </row>
    <row r="95" spans="1:11" x14ac:dyDescent="0.3">
      <c r="A95">
        <v>93</v>
      </c>
      <c r="B95" s="6">
        <v>0.22422</v>
      </c>
      <c r="C95" s="6">
        <v>0.22153</v>
      </c>
      <c r="D95" s="6">
        <v>0.21886</v>
      </c>
      <c r="E95" s="6">
        <v>0.21623000000000001</v>
      </c>
      <c r="F95" s="6">
        <v>0.21362999999999999</v>
      </c>
      <c r="G95" s="6">
        <v>0.21106</v>
      </c>
      <c r="H95" s="6">
        <v>0.20852000000000001</v>
      </c>
      <c r="I95" s="6">
        <v>0.20601</v>
      </c>
      <c r="J95" s="6">
        <v>0.20352999999999999</v>
      </c>
      <c r="K95" s="6">
        <v>0.20108999999999999</v>
      </c>
    </row>
    <row r="96" spans="1:11" x14ac:dyDescent="0.3">
      <c r="A96">
        <v>94</v>
      </c>
      <c r="B96" s="6">
        <v>0.25324000000000002</v>
      </c>
      <c r="C96" s="6">
        <v>0.25134000000000001</v>
      </c>
      <c r="D96" s="6">
        <v>0.24944</v>
      </c>
      <c r="E96" s="6">
        <v>0.24757000000000001</v>
      </c>
      <c r="F96" s="6">
        <v>0.2457</v>
      </c>
      <c r="G96" s="6">
        <v>0.24385999999999999</v>
      </c>
      <c r="H96" s="6">
        <v>0.24202000000000001</v>
      </c>
      <c r="I96" s="6">
        <v>0.2402</v>
      </c>
      <c r="J96" s="6">
        <v>0.23838999999999999</v>
      </c>
      <c r="K96" s="6">
        <v>0.2366</v>
      </c>
    </row>
    <row r="97" spans="1:11" x14ac:dyDescent="0.3">
      <c r="A97">
        <v>95</v>
      </c>
      <c r="B97" s="6">
        <v>0.26122000000000001</v>
      </c>
      <c r="C97" s="6">
        <v>0.25831999999999999</v>
      </c>
      <c r="D97" s="6">
        <v>0.25546000000000002</v>
      </c>
      <c r="E97" s="6">
        <v>0.25262000000000001</v>
      </c>
      <c r="F97" s="6">
        <v>0.24981999999999999</v>
      </c>
      <c r="G97" s="6">
        <v>0.24704999999999999</v>
      </c>
      <c r="H97" s="6">
        <v>0.24431</v>
      </c>
      <c r="I97" s="6">
        <v>0.24160000000000001</v>
      </c>
      <c r="J97" s="6">
        <v>0.23891999999999999</v>
      </c>
      <c r="K97" s="6">
        <v>0.23627000000000001</v>
      </c>
    </row>
    <row r="98" spans="1:11" x14ac:dyDescent="0.3">
      <c r="A98">
        <v>96</v>
      </c>
      <c r="B98" s="24">
        <v>0.27794973684210511</v>
      </c>
      <c r="C98" s="24">
        <v>0.27454633082706792</v>
      </c>
      <c r="D98" s="24">
        <v>0.27114292481202984</v>
      </c>
      <c r="E98" s="24">
        <v>0.26773951879699265</v>
      </c>
      <c r="F98" s="24">
        <v>0.26433611278195457</v>
      </c>
      <c r="G98" s="24">
        <v>0.26093270676691738</v>
      </c>
      <c r="H98" s="24">
        <v>0.25752930075188019</v>
      </c>
      <c r="I98" s="24">
        <v>0.25412589473684211</v>
      </c>
      <c r="J98" s="24">
        <v>0.25072248872180491</v>
      </c>
      <c r="K98" s="24">
        <v>0.24731908270676684</v>
      </c>
    </row>
    <row r="99" spans="1:11" x14ac:dyDescent="0.3">
      <c r="A99">
        <v>97</v>
      </c>
      <c r="B99" s="24">
        <v>0.29777221052631564</v>
      </c>
      <c r="C99" s="24">
        <v>0.29433556390977422</v>
      </c>
      <c r="D99" s="24">
        <v>0.29089891729323281</v>
      </c>
      <c r="E99" s="24">
        <v>0.28746227067669139</v>
      </c>
      <c r="F99" s="24">
        <v>0.28402562406015086</v>
      </c>
      <c r="G99" s="24">
        <v>0.28058897744360944</v>
      </c>
      <c r="H99" s="24">
        <v>0.27715233082706803</v>
      </c>
      <c r="I99" s="24">
        <v>0.27371568421052661</v>
      </c>
      <c r="J99" s="24">
        <v>0.27027903759398519</v>
      </c>
      <c r="K99" s="24">
        <v>0.26684239097744378</v>
      </c>
    </row>
    <row r="100" spans="1:11" x14ac:dyDescent="0.3">
      <c r="A100">
        <v>98</v>
      </c>
      <c r="B100" s="24">
        <v>0.31783826315789465</v>
      </c>
      <c r="C100" s="24">
        <v>0.31439238345864684</v>
      </c>
      <c r="D100" s="24">
        <v>0.31094650375939814</v>
      </c>
      <c r="E100" s="24">
        <v>0.30750062406015033</v>
      </c>
      <c r="F100" s="24">
        <v>0.30405474436090252</v>
      </c>
      <c r="G100" s="24">
        <v>0.30060886466165382</v>
      </c>
      <c r="H100" s="24">
        <v>0.29716298496240601</v>
      </c>
      <c r="I100" s="24">
        <v>0.2937171052631582</v>
      </c>
      <c r="J100" s="24">
        <v>0.2902712255639095</v>
      </c>
      <c r="K100" s="24">
        <v>0.28682534586466168</v>
      </c>
    </row>
    <row r="101" spans="1:11" x14ac:dyDescent="0.3">
      <c r="A101">
        <v>99</v>
      </c>
      <c r="B101" s="24">
        <v>0.33799842105263167</v>
      </c>
      <c r="C101" s="24">
        <v>0.33456741353383546</v>
      </c>
      <c r="D101" s="24">
        <v>0.33113640601503835</v>
      </c>
      <c r="E101" s="24">
        <v>0.32770539849624125</v>
      </c>
      <c r="F101" s="24">
        <v>0.32427439097744415</v>
      </c>
      <c r="G101" s="24">
        <v>0.32084338345864705</v>
      </c>
      <c r="H101" s="24">
        <v>0.31741237593984994</v>
      </c>
      <c r="I101" s="24">
        <v>0.31398136842105284</v>
      </c>
      <c r="J101" s="24">
        <v>0.31055036090225574</v>
      </c>
      <c r="K101" s="24">
        <v>0.30711935338345864</v>
      </c>
    </row>
    <row r="102" spans="1:11" x14ac:dyDescent="0.3">
      <c r="A102">
        <v>100</v>
      </c>
      <c r="B102" s="24">
        <v>0.35810252631578976</v>
      </c>
      <c r="C102" s="24">
        <v>0.35470948120300783</v>
      </c>
      <c r="D102" s="24">
        <v>0.35131643609022589</v>
      </c>
      <c r="E102" s="24">
        <v>0.34792339097744396</v>
      </c>
      <c r="F102" s="24">
        <v>0.34453034586466202</v>
      </c>
      <c r="G102" s="24">
        <v>0.34113730075188009</v>
      </c>
      <c r="H102" s="24">
        <v>0.33774425563909816</v>
      </c>
      <c r="I102" s="24">
        <v>0.33435121052631622</v>
      </c>
      <c r="J102" s="24">
        <v>0.33095816541353429</v>
      </c>
      <c r="K102" s="24">
        <v>0.32756512030075235</v>
      </c>
    </row>
    <row r="103" spans="1:11" x14ac:dyDescent="0.3">
      <c r="A103">
        <v>101</v>
      </c>
      <c r="B103" s="24">
        <v>0.37800699999999932</v>
      </c>
      <c r="C103" s="24">
        <v>0.37467414285714185</v>
      </c>
      <c r="D103" s="24">
        <v>0.37134128571428526</v>
      </c>
      <c r="E103" s="24">
        <v>0.36800842857142779</v>
      </c>
      <c r="F103" s="24">
        <v>0.36467557142857032</v>
      </c>
      <c r="G103" s="24">
        <v>0.36134271428571374</v>
      </c>
      <c r="H103" s="24">
        <v>0.35800985714285627</v>
      </c>
      <c r="I103" s="24">
        <v>0.35467699999999969</v>
      </c>
      <c r="J103" s="24">
        <v>0.35134414285714222</v>
      </c>
      <c r="K103" s="24">
        <v>0.34801128571428475</v>
      </c>
    </row>
    <row r="104" spans="1:11" x14ac:dyDescent="0.3">
      <c r="A104">
        <v>102</v>
      </c>
      <c r="B104" s="24">
        <v>0.39757710526315737</v>
      </c>
      <c r="C104" s="24">
        <v>0.39432535338345787</v>
      </c>
      <c r="D104" s="24">
        <v>0.39107360150375925</v>
      </c>
      <c r="E104" s="24">
        <v>0.38782184962405974</v>
      </c>
      <c r="F104" s="24">
        <v>0.38457009774436024</v>
      </c>
      <c r="G104" s="24">
        <v>0.38131834586466073</v>
      </c>
      <c r="H104" s="24">
        <v>0.37806659398496212</v>
      </c>
      <c r="I104" s="24">
        <v>0.37481484210526261</v>
      </c>
      <c r="J104" s="24">
        <v>0.37156309022556311</v>
      </c>
      <c r="K104" s="24">
        <v>0.36831133834586449</v>
      </c>
    </row>
    <row r="105" spans="1:11" x14ac:dyDescent="0.3">
      <c r="A105">
        <v>103</v>
      </c>
      <c r="B105" s="24">
        <v>0.41667715789473636</v>
      </c>
      <c r="C105" s="24">
        <v>0.41352474436090159</v>
      </c>
      <c r="D105" s="24">
        <v>0.41037233082706681</v>
      </c>
      <c r="E105" s="24">
        <v>0.40721991729323292</v>
      </c>
      <c r="F105" s="24">
        <v>0.40406750375939815</v>
      </c>
      <c r="G105" s="24">
        <v>0.40091509022556338</v>
      </c>
      <c r="H105" s="24">
        <v>0.3977626766917286</v>
      </c>
      <c r="I105" s="24">
        <v>0.39461026315789383</v>
      </c>
      <c r="J105" s="24">
        <v>0.39145784962405994</v>
      </c>
      <c r="K105" s="24">
        <v>0.38830543609022516</v>
      </c>
    </row>
    <row r="106" spans="1:11" x14ac:dyDescent="0.3">
      <c r="A106">
        <v>104</v>
      </c>
      <c r="B106" s="24">
        <v>0.43519331578947362</v>
      </c>
      <c r="C106" s="24">
        <v>0.43215591729323322</v>
      </c>
      <c r="D106" s="24">
        <v>0.42911851879699281</v>
      </c>
      <c r="E106" s="24">
        <v>0.4260811203007524</v>
      </c>
      <c r="F106" s="24">
        <v>0.42304372180451111</v>
      </c>
      <c r="G106" s="24">
        <v>0.4200063233082707</v>
      </c>
      <c r="H106" s="24">
        <v>0.41696892481203029</v>
      </c>
      <c r="I106" s="24">
        <v>0.41393152631578989</v>
      </c>
      <c r="J106" s="24">
        <v>0.41089412781954948</v>
      </c>
      <c r="K106" s="24">
        <v>0.40785672932330819</v>
      </c>
    </row>
    <row r="107" spans="1:11" x14ac:dyDescent="0.3">
      <c r="A107">
        <v>105</v>
      </c>
      <c r="B107" s="24">
        <v>0.45302978947368366</v>
      </c>
      <c r="C107" s="24">
        <v>0.45012115037593947</v>
      </c>
      <c r="D107" s="24">
        <v>0.44721251127819528</v>
      </c>
      <c r="E107" s="24">
        <v>0.44430387218045109</v>
      </c>
      <c r="F107" s="24">
        <v>0.44139523308270601</v>
      </c>
      <c r="G107" s="24">
        <v>0.43848659398496181</v>
      </c>
      <c r="H107" s="24">
        <v>0.43557795488721762</v>
      </c>
      <c r="I107" s="24">
        <v>0.43266931578947343</v>
      </c>
      <c r="J107" s="24">
        <v>0.42976067669172924</v>
      </c>
      <c r="K107" s="24">
        <v>0.42685203759398505</v>
      </c>
    </row>
    <row r="108" spans="1:11" x14ac:dyDescent="0.3">
      <c r="A108">
        <v>106</v>
      </c>
      <c r="B108" s="24">
        <v>0.47009421052631506</v>
      </c>
      <c r="C108" s="24">
        <v>0.46732413533834549</v>
      </c>
      <c r="D108" s="24">
        <v>0.46455406015037592</v>
      </c>
      <c r="E108" s="24">
        <v>0.46178398496240547</v>
      </c>
      <c r="F108" s="24">
        <v>0.4590139097744359</v>
      </c>
      <c r="G108" s="24">
        <v>0.45624383458646545</v>
      </c>
      <c r="H108" s="24">
        <v>0.45347375939849588</v>
      </c>
      <c r="I108" s="24">
        <v>0.45070368421052631</v>
      </c>
      <c r="J108" s="24">
        <v>0.44793360902255586</v>
      </c>
      <c r="K108" s="24">
        <v>0.44516353383458629</v>
      </c>
    </row>
    <row r="109" spans="1:11" x14ac:dyDescent="0.3">
      <c r="A109">
        <v>107</v>
      </c>
      <c r="B109" s="24">
        <v>0.4863250526315781</v>
      </c>
      <c r="C109" s="24">
        <v>0.48370124812030024</v>
      </c>
      <c r="D109" s="24">
        <v>0.48107744360902238</v>
      </c>
      <c r="E109" s="24">
        <v>0.47845363909774363</v>
      </c>
      <c r="F109" s="24">
        <v>0.47582983458646577</v>
      </c>
      <c r="G109" s="24">
        <v>0.47320603007518702</v>
      </c>
      <c r="H109" s="24">
        <v>0.47058222556390916</v>
      </c>
      <c r="I109" s="24">
        <v>0.4679584210526313</v>
      </c>
      <c r="J109" s="24">
        <v>0.46533461654135255</v>
      </c>
      <c r="K109" s="24">
        <v>0.46271081203007469</v>
      </c>
    </row>
    <row r="110" spans="1:11" x14ac:dyDescent="0.3">
      <c r="A110">
        <v>108</v>
      </c>
      <c r="B110" s="24">
        <v>0.50167657894736895</v>
      </c>
      <c r="C110" s="24">
        <v>0.49920387218045104</v>
      </c>
      <c r="D110" s="24">
        <v>0.49673116541353401</v>
      </c>
      <c r="E110" s="24">
        <v>0.49425845864661699</v>
      </c>
      <c r="F110" s="24">
        <v>0.49178575187969908</v>
      </c>
      <c r="G110" s="24">
        <v>0.48931304511278206</v>
      </c>
      <c r="H110" s="24">
        <v>0.48684033834586504</v>
      </c>
      <c r="I110" s="24">
        <v>0.48436763157894802</v>
      </c>
      <c r="J110" s="24">
        <v>0.48189492481203011</v>
      </c>
      <c r="K110" s="24">
        <v>0.47942221804511309</v>
      </c>
    </row>
    <row r="111" spans="1:11" x14ac:dyDescent="0.3">
      <c r="A111">
        <v>109</v>
      </c>
      <c r="B111" s="24">
        <v>0.5161183157894742</v>
      </c>
      <c r="C111" s="24">
        <v>0.51379948872180492</v>
      </c>
      <c r="D111" s="24">
        <v>0.51148066165413653</v>
      </c>
      <c r="E111" s="24">
        <v>0.50916183458646724</v>
      </c>
      <c r="F111" s="24">
        <v>0.50684300751879796</v>
      </c>
      <c r="G111" s="24">
        <v>0.50452418045112868</v>
      </c>
      <c r="H111" s="24">
        <v>0.5022053533834594</v>
      </c>
      <c r="I111" s="24">
        <v>0.49988652631579011</v>
      </c>
      <c r="J111" s="24">
        <v>0.49756769924812083</v>
      </c>
      <c r="K111" s="24">
        <v>0.49524887218045155</v>
      </c>
    </row>
    <row r="112" spans="1:11" x14ac:dyDescent="0.3">
      <c r="A112">
        <v>110</v>
      </c>
      <c r="B112" s="24">
        <v>1</v>
      </c>
      <c r="C112" s="24">
        <v>1</v>
      </c>
      <c r="D112" s="24">
        <v>1</v>
      </c>
      <c r="E112" s="24">
        <v>1</v>
      </c>
      <c r="F112" s="24">
        <v>1</v>
      </c>
      <c r="G112" s="24">
        <v>1</v>
      </c>
      <c r="H112" s="24">
        <v>1</v>
      </c>
      <c r="I112" s="24">
        <v>1</v>
      </c>
      <c r="J112" s="24">
        <v>1</v>
      </c>
      <c r="K112" s="24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opLeftCell="A91" workbookViewId="0">
      <selection activeCell="B98" sqref="B98:K112"/>
    </sheetView>
  </sheetViews>
  <sheetFormatPr defaultRowHeight="14.4" x14ac:dyDescent="0.3"/>
  <sheetData>
    <row r="1" spans="1:11" x14ac:dyDescent="0.3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 x14ac:dyDescent="0.3">
      <c r="A2">
        <v>0</v>
      </c>
      <c r="B2" s="6">
        <v>4.9359290552747669E-3</v>
      </c>
      <c r="C2" s="6">
        <v>4.6693609336920135E-3</v>
      </c>
      <c r="D2" s="6">
        <v>4.4171890002733137E-3</v>
      </c>
      <c r="E2" s="6">
        <v>4.1786357793309374E-3</v>
      </c>
      <c r="F2" s="6">
        <v>3.9529657832672021E-3</v>
      </c>
      <c r="G2" s="6">
        <v>3.7394832449798359E-3</v>
      </c>
      <c r="H2" s="6">
        <v>3.5375299727302689E-3</v>
      </c>
      <c r="I2" s="6">
        <v>3.3464833208612212E-3</v>
      </c>
      <c r="J2" s="6">
        <v>3.1657542701069995E-3</v>
      </c>
      <c r="K2" s="6">
        <v>2.9947856115779261E-3</v>
      </c>
    </row>
    <row r="3" spans="1:11" x14ac:dyDescent="0.3">
      <c r="A3">
        <v>1</v>
      </c>
      <c r="B3" s="6">
        <v>4.3550279988166529E-4</v>
      </c>
      <c r="C3" s="6">
        <v>4.2030631868583012E-4</v>
      </c>
      <c r="D3" s="6">
        <v>4.0564010512730581E-4</v>
      </c>
      <c r="E3" s="6">
        <v>3.9148565599054098E-4</v>
      </c>
      <c r="F3" s="6">
        <v>3.7782511371316414E-4</v>
      </c>
      <c r="G3" s="6">
        <v>3.6464124385649161E-4</v>
      </c>
      <c r="H3" s="6">
        <v>3.5191741336218296E-4</v>
      </c>
      <c r="I3" s="6">
        <v>3.396375695676115E-4</v>
      </c>
      <c r="J3" s="6">
        <v>3.27786219953474E-4</v>
      </c>
      <c r="K3" s="6">
        <v>3.1634841259809023E-4</v>
      </c>
    </row>
    <row r="4" spans="1:11" x14ac:dyDescent="0.3">
      <c r="A4">
        <v>2</v>
      </c>
      <c r="B4" s="6">
        <v>2.1705851418435648E-4</v>
      </c>
      <c r="C4" s="6">
        <v>2.0589219619974851E-4</v>
      </c>
      <c r="D4" s="6">
        <v>1.9530031620851754E-4</v>
      </c>
      <c r="E4" s="6">
        <v>1.8525332292897007E-4</v>
      </c>
      <c r="F4" s="6">
        <v>1.7572318531007344E-4</v>
      </c>
      <c r="G4" s="6">
        <v>1.6668331432499037E-4</v>
      </c>
      <c r="H4" s="6">
        <v>1.581084887878526E-4</v>
      </c>
      <c r="I4" s="6">
        <v>1.4997478498680552E-4</v>
      </c>
      <c r="J4" s="6">
        <v>1.4225950993699331E-4</v>
      </c>
      <c r="K4" s="6">
        <v>1.3494113806726917E-4</v>
      </c>
    </row>
    <row r="5" spans="1:11" x14ac:dyDescent="0.3">
      <c r="A5">
        <v>3</v>
      </c>
      <c r="B5" s="6">
        <v>2.1283782532862481E-4</v>
      </c>
      <c r="C5" s="6">
        <v>2.0539900671821994E-4</v>
      </c>
      <c r="D5" s="6">
        <v>1.9822017959303661E-4</v>
      </c>
      <c r="E5" s="6">
        <v>1.9129225708378403E-4</v>
      </c>
      <c r="F5" s="6">
        <v>1.8460646991308685E-4</v>
      </c>
      <c r="G5" s="6">
        <v>1.7815435529544175E-4</v>
      </c>
      <c r="H5" s="6">
        <v>1.7192774622513108E-4</v>
      </c>
      <c r="I5" s="6">
        <v>1.6591876113852924E-4</v>
      </c>
      <c r="J5" s="6">
        <v>1.6011979393771837E-4</v>
      </c>
      <c r="K5" s="6">
        <v>1.5452350436278491E-4</v>
      </c>
    </row>
    <row r="6" spans="1:11" x14ac:dyDescent="0.3">
      <c r="A6">
        <v>4</v>
      </c>
      <c r="B6" s="6">
        <v>1.2167303651830449E-4</v>
      </c>
      <c r="C6" s="6">
        <v>1.1488606804726529E-4</v>
      </c>
      <c r="D6" s="6">
        <v>1.0847767927099622E-4</v>
      </c>
      <c r="E6" s="6">
        <v>1.0242675286945928E-4</v>
      </c>
      <c r="F6" s="6">
        <v>9.6713349454797531E-5</v>
      </c>
      <c r="G6" s="6">
        <v>9.1318641865827479E-5</v>
      </c>
      <c r="H6" s="6">
        <v>8.6224853127611395E-5</v>
      </c>
      <c r="I6" s="6">
        <v>8.1415197871665971E-5</v>
      </c>
      <c r="J6" s="6">
        <v>7.6873827023776536E-5</v>
      </c>
      <c r="K6" s="6">
        <v>7.2585775577143832E-5</v>
      </c>
    </row>
    <row r="7" spans="1:11" x14ac:dyDescent="0.3">
      <c r="A7">
        <v>5</v>
      </c>
      <c r="B7" s="6">
        <v>1.1544196631750848E-4</v>
      </c>
      <c r="C7" s="6">
        <v>1.1057867613323344E-4</v>
      </c>
      <c r="D7" s="6">
        <v>1.0592026457473835E-4</v>
      </c>
      <c r="E7" s="6">
        <v>1.0145810060218971E-4</v>
      </c>
      <c r="F7" s="6">
        <v>9.7183916780539201E-5</v>
      </c>
      <c r="G7" s="6">
        <v>9.3089793961734468E-5</v>
      </c>
      <c r="H7" s="6">
        <v>8.9168146612232904E-5</v>
      </c>
      <c r="I7" s="6">
        <v>8.5411708758631469E-5</v>
      </c>
      <c r="J7" s="6">
        <v>8.1813520525371867E-5</v>
      </c>
      <c r="K7" s="6">
        <v>7.836691523958078E-5</v>
      </c>
    </row>
    <row r="8" spans="1:11" x14ac:dyDescent="0.3">
      <c r="A8">
        <v>6</v>
      </c>
      <c r="B8" s="6">
        <v>1.2976164086045297E-4</v>
      </c>
      <c r="C8" s="6">
        <v>1.2545918839611622E-4</v>
      </c>
      <c r="D8" s="6">
        <v>1.2129939054900785E-4</v>
      </c>
      <c r="E8" s="6">
        <v>1.1727751737963731E-4</v>
      </c>
      <c r="F8" s="6">
        <v>1.133889957771404E-4</v>
      </c>
      <c r="G8" s="6">
        <v>1.0962940425937694E-4</v>
      </c>
      <c r="H8" s="6">
        <v>1.0599446794544136E-4</v>
      </c>
      <c r="I8" s="6">
        <v>1.0248005369486651E-4</v>
      </c>
      <c r="J8" s="6">
        <v>9.9082165407995919E-5</v>
      </c>
      <c r="K8" s="6">
        <v>9.5796939482177846E-5</v>
      </c>
    </row>
    <row r="9" spans="1:11" x14ac:dyDescent="0.3">
      <c r="A9">
        <v>7</v>
      </c>
      <c r="B9" s="6">
        <v>1.0385141390236675E-4</v>
      </c>
      <c r="C9" s="6">
        <v>9.8493553363732664E-5</v>
      </c>
      <c r="D9" s="6">
        <v>9.3412113419414776E-5</v>
      </c>
      <c r="E9" s="6">
        <v>8.8592833088857131E-5</v>
      </c>
      <c r="F9" s="6">
        <v>8.4022187138299204E-5</v>
      </c>
      <c r="G9" s="6">
        <v>7.9687348122421851E-5</v>
      </c>
      <c r="H9" s="6">
        <v>7.5576150384325607E-5</v>
      </c>
      <c r="I9" s="6">
        <v>7.1677055912807653E-5</v>
      </c>
      <c r="J9" s="6">
        <v>6.7979121961116547E-5</v>
      </c>
      <c r="K9" s="6">
        <v>6.4471970336306937E-5</v>
      </c>
    </row>
    <row r="10" spans="1:11" x14ac:dyDescent="0.3">
      <c r="A10">
        <v>8</v>
      </c>
      <c r="B10" s="6">
        <v>1.1258959770741274E-4</v>
      </c>
      <c r="C10" s="6">
        <v>1.0738063286880958E-4</v>
      </c>
      <c r="D10" s="6">
        <v>1.0241266111697752E-4</v>
      </c>
      <c r="E10" s="6">
        <v>9.7674532891558043E-5</v>
      </c>
      <c r="F10" s="6">
        <v>9.3155614467306516E-5</v>
      </c>
      <c r="G10" s="6">
        <v>8.8845764088946703E-5</v>
      </c>
      <c r="H10" s="6">
        <v>8.4735309210150493E-5</v>
      </c>
      <c r="I10" s="6">
        <v>8.0815024785555029E-5</v>
      </c>
      <c r="J10" s="6">
        <v>7.7076112567103539E-5</v>
      </c>
      <c r="K10" s="6">
        <v>7.3510181358239928E-5</v>
      </c>
    </row>
    <row r="11" spans="1:11" x14ac:dyDescent="0.3">
      <c r="A11">
        <v>9</v>
      </c>
      <c r="B11" s="6">
        <v>1.3571821360470421E-4</v>
      </c>
      <c r="C11" s="6">
        <v>1.3158177895902562E-4</v>
      </c>
      <c r="D11" s="6">
        <v>1.2757141502355967E-4</v>
      </c>
      <c r="E11" s="6">
        <v>1.2368327940133071E-4</v>
      </c>
      <c r="F11" s="6">
        <v>1.1991364680436063E-4</v>
      </c>
      <c r="G11" s="6">
        <v>1.1625890548440833E-4</v>
      </c>
      <c r="H11" s="6">
        <v>1.1271555377249233E-4</v>
      </c>
      <c r="I11" s="6">
        <v>1.0928019672388428E-4</v>
      </c>
      <c r="J11" s="6">
        <v>1.0594954286535469E-4</v>
      </c>
      <c r="K11" s="6">
        <v>1.0272040104155678E-4</v>
      </c>
    </row>
    <row r="12" spans="1:11" x14ac:dyDescent="0.3">
      <c r="A12">
        <v>10</v>
      </c>
      <c r="B12" s="6">
        <v>7.224000083193676E-5</v>
      </c>
      <c r="C12" s="6">
        <v>6.7023419899406341E-5</v>
      </c>
      <c r="D12" s="6">
        <v>6.218353769766566E-5</v>
      </c>
      <c r="E12" s="6">
        <v>5.7693152131009889E-5</v>
      </c>
      <c r="F12" s="6">
        <v>5.3527025416194707E-5</v>
      </c>
      <c r="G12" s="6">
        <v>4.966174223588572E-5</v>
      </c>
      <c r="H12" s="6">
        <v>4.6075578135103601E-5</v>
      </c>
      <c r="I12" s="6">
        <v>4.2748377420999548E-5</v>
      </c>
      <c r="J12" s="6">
        <v>3.9661439879708598E-5</v>
      </c>
      <c r="K12" s="6">
        <v>3.6797415673583153E-5</v>
      </c>
    </row>
    <row r="13" spans="1:11" x14ac:dyDescent="0.3">
      <c r="A13">
        <v>11</v>
      </c>
      <c r="B13" s="6">
        <v>1.4941986150882248E-4</v>
      </c>
      <c r="C13" s="6">
        <v>1.4600468891849233E-4</v>
      </c>
      <c r="D13" s="6">
        <v>1.4266757424967228E-4</v>
      </c>
      <c r="E13" s="6">
        <v>1.3940673339366867E-4</v>
      </c>
      <c r="F13" s="6">
        <v>1.3622042301976025E-4</v>
      </c>
      <c r="G13" s="6">
        <v>1.3310693964316891E-4</v>
      </c>
      <c r="H13" s="6">
        <v>1.3006461871433283E-4</v>
      </c>
      <c r="I13" s="6">
        <v>1.2709183372899314E-4</v>
      </c>
      <c r="J13" s="6">
        <v>1.2418699535862412E-4</v>
      </c>
      <c r="K13" s="6">
        <v>1.2134855060073503E-4</v>
      </c>
    </row>
    <row r="14" spans="1:11" x14ac:dyDescent="0.3">
      <c r="A14">
        <v>12</v>
      </c>
      <c r="B14" s="6">
        <v>1.6035364410926597E-4</v>
      </c>
      <c r="C14" s="6">
        <v>1.5751116803519637E-4</v>
      </c>
      <c r="D14" s="6">
        <v>1.5471907853186235E-4</v>
      </c>
      <c r="E14" s="6">
        <v>1.5197648243202392E-4</v>
      </c>
      <c r="F14" s="6">
        <v>1.4928250240098722E-4</v>
      </c>
      <c r="G14" s="6">
        <v>1.4663627665595244E-4</v>
      </c>
      <c r="H14" s="6">
        <v>1.4403695869033656E-4</v>
      </c>
      <c r="I14" s="6">
        <v>1.4148371700298154E-4</v>
      </c>
      <c r="J14" s="6">
        <v>1.3897573483216533E-4</v>
      </c>
      <c r="K14" s="6">
        <v>1.3651220989432527E-4</v>
      </c>
    </row>
    <row r="15" spans="1:11" x14ac:dyDescent="0.3">
      <c r="A15">
        <v>13</v>
      </c>
      <c r="B15" s="6">
        <v>2.0858823788119432E-4</v>
      </c>
      <c r="C15" s="6">
        <v>2.0429141381255548E-4</v>
      </c>
      <c r="D15" s="6">
        <v>2.0008310239095933E-4</v>
      </c>
      <c r="E15" s="6">
        <v>1.959614802956086E-4</v>
      </c>
      <c r="F15" s="6">
        <v>1.9192476176529603E-4</v>
      </c>
      <c r="G15" s="6">
        <v>1.8797119782469355E-4</v>
      </c>
      <c r="H15" s="6">
        <v>1.8409907552657952E-4</v>
      </c>
      <c r="I15" s="6">
        <v>1.8030671720967712E-4</v>
      </c>
      <c r="J15" s="6">
        <v>1.7659247977177772E-4</v>
      </c>
      <c r="K15" s="6">
        <v>1.72954753957841E-4</v>
      </c>
    </row>
    <row r="16" spans="1:11" x14ac:dyDescent="0.3">
      <c r="A16">
        <v>14</v>
      </c>
      <c r="B16" s="6">
        <v>2.7740679490023771E-4</v>
      </c>
      <c r="C16" s="6">
        <v>2.7374962452703057E-4</v>
      </c>
      <c r="D16" s="6">
        <v>2.701406681679875E-4</v>
      </c>
      <c r="E16" s="6">
        <v>2.665792901974961E-4</v>
      </c>
      <c r="F16" s="6">
        <v>2.6306486336966149E-4</v>
      </c>
      <c r="G16" s="6">
        <v>2.595967687078372E-4</v>
      </c>
      <c r="H16" s="6">
        <v>2.561743953956044E-4</v>
      </c>
      <c r="I16" s="6">
        <v>2.5279714066919409E-4</v>
      </c>
      <c r="J16" s="6">
        <v>2.4946440971132647E-4</v>
      </c>
      <c r="K16" s="6">
        <v>2.461756155464464E-4</v>
      </c>
    </row>
    <row r="17" spans="1:11" x14ac:dyDescent="0.3">
      <c r="A17">
        <v>15</v>
      </c>
      <c r="B17" s="6">
        <v>2.7181570938455464E-4</v>
      </c>
      <c r="C17" s="6">
        <v>2.6471940444737247E-4</v>
      </c>
      <c r="D17" s="6">
        <v>2.5780836306201182E-4</v>
      </c>
      <c r="E17" s="6">
        <v>2.5107774854460173E-4</v>
      </c>
      <c r="F17" s="6">
        <v>2.4452285048279427E-4</v>
      </c>
      <c r="G17" s="6">
        <v>2.381390814391883E-4</v>
      </c>
      <c r="H17" s="6">
        <v>2.3192197374081669E-4</v>
      </c>
      <c r="I17" s="6">
        <v>2.2586717635245237E-4</v>
      </c>
      <c r="J17" s="6">
        <v>2.1997045183153922E-4</v>
      </c>
      <c r="K17" s="6">
        <v>2.1422767336262469E-4</v>
      </c>
    </row>
    <row r="18" spans="1:11" x14ac:dyDescent="0.3">
      <c r="A18">
        <v>16</v>
      </c>
      <c r="B18" s="6">
        <v>3.152448042632407E-4</v>
      </c>
      <c r="C18" s="6">
        <v>3.0504395556253379E-4</v>
      </c>
      <c r="D18" s="6">
        <v>2.9517319101486444E-4</v>
      </c>
      <c r="E18" s="6">
        <v>2.856218295924786E-4</v>
      </c>
      <c r="F18" s="6">
        <v>2.7637953588964829E-4</v>
      </c>
      <c r="G18" s="6">
        <v>2.674363089388635E-4</v>
      </c>
      <c r="H18" s="6">
        <v>2.5878247138891037E-4</v>
      </c>
      <c r="I18" s="6">
        <v>2.5040865903313571E-4</v>
      </c>
      <c r="J18" s="6">
        <v>2.4230581067655801E-4</v>
      </c>
      <c r="K18" s="6">
        <v>2.3446515833086632E-4</v>
      </c>
    </row>
    <row r="19" spans="1:11" x14ac:dyDescent="0.3">
      <c r="A19">
        <v>17</v>
      </c>
      <c r="B19" s="6">
        <v>4.2842058269977238E-4</v>
      </c>
      <c r="C19" s="6">
        <v>4.1492068427605172E-4</v>
      </c>
      <c r="D19" s="6">
        <v>4.0184617918031292E-4</v>
      </c>
      <c r="E19" s="6">
        <v>3.8918366290551415E-4</v>
      </c>
      <c r="F19" s="6">
        <v>3.7692015333207744E-4</v>
      </c>
      <c r="G19" s="6">
        <v>3.650430774180982E-4</v>
      </c>
      <c r="H19" s="6">
        <v>3.5354025830896044E-4</v>
      </c>
      <c r="I19" s="6">
        <v>3.4239990285313558E-4</v>
      </c>
      <c r="J19" s="6">
        <v>3.3161058951137085E-4</v>
      </c>
      <c r="K19" s="6">
        <v>3.2116125664686954E-4</v>
      </c>
    </row>
    <row r="20" spans="1:11" x14ac:dyDescent="0.3">
      <c r="A20">
        <v>18</v>
      </c>
      <c r="B20" s="6">
        <v>5.4570450325539845E-4</v>
      </c>
      <c r="C20" s="6">
        <v>5.3030166245568975E-4</v>
      </c>
      <c r="D20" s="6">
        <v>5.1533357618574244E-4</v>
      </c>
      <c r="E20" s="6">
        <v>5.0078797323509455E-4</v>
      </c>
      <c r="F20" s="6">
        <v>4.8665292875564923E-4</v>
      </c>
      <c r="G20" s="6">
        <v>4.7291685448538239E-4</v>
      </c>
      <c r="H20" s="6">
        <v>4.595684892480005E-4</v>
      </c>
      <c r="I20" s="6">
        <v>4.4659688972074381E-4</v>
      </c>
      <c r="J20" s="6">
        <v>4.3399142146278069E-4</v>
      </c>
      <c r="K20" s="6">
        <v>4.2174175019682464E-4</v>
      </c>
    </row>
    <row r="21" spans="1:11" x14ac:dyDescent="0.3">
      <c r="A21">
        <v>19</v>
      </c>
      <c r="B21" s="6">
        <v>5.8721643834184036E-4</v>
      </c>
      <c r="C21" s="6">
        <v>5.6754500010567678E-4</v>
      </c>
      <c r="D21" s="6">
        <v>5.4853254458357367E-4</v>
      </c>
      <c r="E21" s="6">
        <v>5.3015699620524357E-4</v>
      </c>
      <c r="F21" s="6">
        <v>5.1239701892025799E-4</v>
      </c>
      <c r="G21" s="6">
        <v>4.9523199142452478E-4</v>
      </c>
      <c r="H21" s="6">
        <v>4.7864198321666794E-4</v>
      </c>
      <c r="I21" s="6">
        <v>4.6260773145650113E-4</v>
      </c>
      <c r="J21" s="6">
        <v>4.4711061859873649E-4</v>
      </c>
      <c r="K21" s="6">
        <v>4.3213265077594594E-4</v>
      </c>
    </row>
    <row r="22" spans="1:11" x14ac:dyDescent="0.3">
      <c r="A22">
        <v>20</v>
      </c>
      <c r="B22" s="6">
        <v>5.7354256832693534E-4</v>
      </c>
      <c r="C22" s="6">
        <v>5.5298757633256675E-4</v>
      </c>
      <c r="D22" s="6">
        <v>5.3316924752454329E-4</v>
      </c>
      <c r="E22" s="6">
        <v>5.1406118088795545E-4</v>
      </c>
      <c r="F22" s="6">
        <v>4.9563792158465532E-4</v>
      </c>
      <c r="G22" s="6">
        <v>4.7787492704355801E-4</v>
      </c>
      <c r="H22" s="6">
        <v>4.6074853426622043E-4</v>
      </c>
      <c r="I22" s="6">
        <v>4.4423592830414494E-4</v>
      </c>
      <c r="J22" s="6">
        <v>4.2831511186581259E-4</v>
      </c>
      <c r="K22" s="6">
        <v>4.1296487601296072E-4</v>
      </c>
    </row>
    <row r="23" spans="1:11" x14ac:dyDescent="0.3">
      <c r="A23">
        <v>21</v>
      </c>
      <c r="B23" s="6">
        <v>6.3460839342523363E-4</v>
      </c>
      <c r="C23" s="6">
        <v>6.1412541270532454E-4</v>
      </c>
      <c r="D23" s="6">
        <v>5.9430355229759353E-4</v>
      </c>
      <c r="E23" s="6">
        <v>5.7512147350758205E-4</v>
      </c>
      <c r="F23" s="6">
        <v>5.5655852638064748E-4</v>
      </c>
      <c r="G23" s="6">
        <v>5.3859472747180284E-4</v>
      </c>
      <c r="H23" s="6">
        <v>5.2121073833307483E-4</v>
      </c>
      <c r="I23" s="6">
        <v>5.0438784469521473E-4</v>
      </c>
      <c r="J23" s="6">
        <v>4.8810793632134955E-4</v>
      </c>
      <c r="K23" s="6">
        <v>4.7235348751089109E-4</v>
      </c>
    </row>
    <row r="24" spans="1:11" x14ac:dyDescent="0.3">
      <c r="A24">
        <v>22</v>
      </c>
      <c r="B24" s="6">
        <v>6.3816879789410077E-4</v>
      </c>
      <c r="C24" s="6">
        <v>6.1516501938469696E-4</v>
      </c>
      <c r="D24" s="6">
        <v>5.9299044754828614E-4</v>
      </c>
      <c r="E24" s="6">
        <v>5.7161519235153014E-4</v>
      </c>
      <c r="F24" s="6">
        <v>5.5101044119344094E-4</v>
      </c>
      <c r="G24" s="6">
        <v>5.3114842006766637E-4</v>
      </c>
      <c r="H24" s="6">
        <v>5.1200235612474656E-4</v>
      </c>
      <c r="I24" s="6">
        <v>4.9354644158387145E-4</v>
      </c>
      <c r="J24" s="6">
        <v>4.7575579894548937E-4</v>
      </c>
      <c r="K24" s="6">
        <v>4.5860644745788674E-4</v>
      </c>
    </row>
    <row r="25" spans="1:11" x14ac:dyDescent="0.3">
      <c r="A25">
        <v>23</v>
      </c>
      <c r="B25" s="6">
        <v>6.0300302992380352E-4</v>
      </c>
      <c r="C25" s="6">
        <v>5.7678951949922041E-4</v>
      </c>
      <c r="D25" s="6">
        <v>5.5171555248433892E-4</v>
      </c>
      <c r="E25" s="6">
        <v>5.2773159109648267E-4</v>
      </c>
      <c r="F25" s="6">
        <v>5.0479025103996992E-4</v>
      </c>
      <c r="G25" s="6">
        <v>4.8284620789057486E-4</v>
      </c>
      <c r="H25" s="6">
        <v>4.6185610754960379E-4</v>
      </c>
      <c r="I25" s="6">
        <v>4.4177848059068366E-4</v>
      </c>
      <c r="J25" s="6">
        <v>4.2257366033002312E-4</v>
      </c>
      <c r="K25" s="6">
        <v>4.0420370445830051E-4</v>
      </c>
    </row>
    <row r="26" spans="1:11" x14ac:dyDescent="0.3">
      <c r="A26">
        <v>24</v>
      </c>
      <c r="B26" s="6">
        <v>7.2057912544692059E-4</v>
      </c>
      <c r="C26" s="6">
        <v>6.9777455732080481E-4</v>
      </c>
      <c r="D26" s="6">
        <v>6.7569169803838617E-4</v>
      </c>
      <c r="E26" s="6">
        <v>6.5430770727871728E-4</v>
      </c>
      <c r="F26" s="6">
        <v>6.3360046756118411E-4</v>
      </c>
      <c r="G26" s="6">
        <v>6.1354856136937449E-4</v>
      </c>
      <c r="H26" s="6">
        <v>5.9413124899892491E-4</v>
      </c>
      <c r="I26" s="6">
        <v>5.7532844710642367E-4</v>
      </c>
      <c r="J26" s="6">
        <v>5.5712070793719208E-4</v>
      </c>
      <c r="K26" s="6">
        <v>5.3948919921045281E-4</v>
      </c>
    </row>
    <row r="27" spans="1:11" x14ac:dyDescent="0.3">
      <c r="A27">
        <v>25</v>
      </c>
      <c r="B27" s="6">
        <v>6.9373630493396244E-4</v>
      </c>
      <c r="C27" s="6">
        <v>6.6866644351525008E-4</v>
      </c>
      <c r="D27" s="6">
        <v>6.4450254297401105E-4</v>
      </c>
      <c r="E27" s="6">
        <v>6.2121186419383074E-4</v>
      </c>
      <c r="F27" s="6">
        <v>5.9876285116649359E-4</v>
      </c>
      <c r="G27" s="6">
        <v>5.771250882374712E-4</v>
      </c>
      <c r="H27" s="6">
        <v>5.5626925889644689E-4</v>
      </c>
      <c r="I27" s="6">
        <v>5.36167106057046E-4</v>
      </c>
      <c r="J27" s="6">
        <v>5.1679139377195564E-4</v>
      </c>
      <c r="K27" s="6">
        <v>4.9811587033156228E-4</v>
      </c>
    </row>
    <row r="28" spans="1:11" x14ac:dyDescent="0.3">
      <c r="A28">
        <v>26</v>
      </c>
      <c r="B28" s="6">
        <v>7.2717143453555281E-4</v>
      </c>
      <c r="C28" s="6">
        <v>6.9848349661076766E-4</v>
      </c>
      <c r="D28" s="6">
        <v>6.709273382681961E-4</v>
      </c>
      <c r="E28" s="6">
        <v>6.4445830920825664E-4</v>
      </c>
      <c r="F28" s="6">
        <v>6.1903352064861445E-4</v>
      </c>
      <c r="G28" s="6">
        <v>5.9461177582984101E-4</v>
      </c>
      <c r="H28" s="6">
        <v>5.7115350326272904E-4</v>
      </c>
      <c r="I28" s="6">
        <v>5.4862069260908986E-4</v>
      </c>
      <c r="J28" s="6">
        <v>5.269768330921458E-4</v>
      </c>
      <c r="K28" s="6">
        <v>5.0618685433671937E-4</v>
      </c>
    </row>
    <row r="29" spans="1:11" x14ac:dyDescent="0.3">
      <c r="A29">
        <v>27</v>
      </c>
      <c r="B29" s="6">
        <v>7.2756667314841268E-4</v>
      </c>
      <c r="C29" s="6">
        <v>6.942630880147232E-4</v>
      </c>
      <c r="D29" s="6">
        <v>6.6248393881754644E-4</v>
      </c>
      <c r="E29" s="6">
        <v>6.321594461347823E-4</v>
      </c>
      <c r="F29" s="6">
        <v>6.0322302462263093E-4</v>
      </c>
      <c r="G29" s="6">
        <v>5.7561113681008471E-4</v>
      </c>
      <c r="H29" s="6">
        <v>5.4926315358581174E-4</v>
      </c>
      <c r="I29" s="6">
        <v>5.2412122107110902E-4</v>
      </c>
      <c r="J29" s="6">
        <v>5.0013013358660239E-4</v>
      </c>
      <c r="K29" s="6">
        <v>4.7723721243375666E-4</v>
      </c>
    </row>
    <row r="30" spans="1:11" x14ac:dyDescent="0.3">
      <c r="A30">
        <v>28</v>
      </c>
      <c r="B30" s="6">
        <v>7.5209867722478231E-4</v>
      </c>
      <c r="C30" s="6">
        <v>7.1582060577285596E-4</v>
      </c>
      <c r="D30" s="6">
        <v>6.8129243564122959E-4</v>
      </c>
      <c r="E30" s="6">
        <v>6.4842975896288446E-4</v>
      </c>
      <c r="F30" s="6">
        <v>6.1715223935068027E-4</v>
      </c>
      <c r="G30" s="6">
        <v>5.8738341550632121E-4</v>
      </c>
      <c r="H30" s="6">
        <v>5.5905051430239295E-4</v>
      </c>
      <c r="I30" s="6">
        <v>5.3208427288054232E-4</v>
      </c>
      <c r="J30" s="6">
        <v>5.0641876933088309E-4</v>
      </c>
      <c r="K30" s="6">
        <v>4.8199126153872202E-4</v>
      </c>
    </row>
    <row r="31" spans="1:11" x14ac:dyDescent="0.3">
      <c r="A31">
        <v>29</v>
      </c>
      <c r="B31" s="6">
        <v>7.9812967221314416E-4</v>
      </c>
      <c r="C31" s="6">
        <v>7.592399720834788E-4</v>
      </c>
      <c r="D31" s="6">
        <v>7.2224521312544215E-4</v>
      </c>
      <c r="E31" s="6">
        <v>6.8705306235544391E-4</v>
      </c>
      <c r="F31" s="6">
        <v>6.5357568581075128E-4</v>
      </c>
      <c r="G31" s="6">
        <v>6.2172952933001299E-4</v>
      </c>
      <c r="H31" s="6">
        <v>5.9143511001547196E-4</v>
      </c>
      <c r="I31" s="6">
        <v>5.6261681785640667E-4</v>
      </c>
      <c r="J31" s="6">
        <v>5.352027270186724E-4</v>
      </c>
      <c r="K31" s="6">
        <v>5.0912441632935805E-4</v>
      </c>
    </row>
    <row r="32" spans="1:11" x14ac:dyDescent="0.3">
      <c r="A32">
        <v>30</v>
      </c>
      <c r="B32" s="6">
        <v>9.2108941290751053E-4</v>
      </c>
      <c r="C32" s="6">
        <v>8.7771107424165144E-4</v>
      </c>
      <c r="D32" s="6">
        <v>8.3637562114047411E-4</v>
      </c>
      <c r="E32" s="6">
        <v>7.96986844722801E-4</v>
      </c>
      <c r="F32" s="6">
        <v>7.5945306702635538E-4</v>
      </c>
      <c r="G32" s="6">
        <v>7.2368692762594239E-4</v>
      </c>
      <c r="H32" s="6">
        <v>6.8960518030076134E-4</v>
      </c>
      <c r="I32" s="6">
        <v>6.5712849927759007E-4</v>
      </c>
      <c r="J32" s="6">
        <v>6.2618129459886978E-4</v>
      </c>
      <c r="K32" s="6">
        <v>5.9669153618595522E-4</v>
      </c>
    </row>
    <row r="33" spans="1:11" x14ac:dyDescent="0.3">
      <c r="A33">
        <v>31</v>
      </c>
      <c r="B33" s="6">
        <v>9.6135712113717552E-4</v>
      </c>
      <c r="C33" s="6">
        <v>9.1208030706248753E-4</v>
      </c>
      <c r="D33" s="6">
        <v>8.6532930192181889E-4</v>
      </c>
      <c r="E33" s="6">
        <v>8.2097463892858834E-4</v>
      </c>
      <c r="F33" s="6">
        <v>7.7889348744695727E-4</v>
      </c>
      <c r="G33" s="6">
        <v>7.3896931283897371E-4</v>
      </c>
      <c r="H33" s="6">
        <v>7.010915537471261E-4</v>
      </c>
      <c r="I33" s="6">
        <v>6.6515531591860091E-4</v>
      </c>
      <c r="J33" s="6">
        <v>6.3106108172336227E-4</v>
      </c>
      <c r="K33" s="6">
        <v>5.9871443456161887E-4</v>
      </c>
    </row>
    <row r="34" spans="1:11" x14ac:dyDescent="0.3">
      <c r="A34">
        <v>32</v>
      </c>
      <c r="B34" s="6">
        <v>9.3320980215345786E-4</v>
      </c>
      <c r="C34" s="6">
        <v>8.7622965176609125E-4</v>
      </c>
      <c r="D34" s="6">
        <v>8.2272860921779156E-4</v>
      </c>
      <c r="E34" s="6">
        <v>7.7249424629849818E-4</v>
      </c>
      <c r="F34" s="6">
        <v>7.2532710529130834E-4</v>
      </c>
      <c r="G34" s="6">
        <v>6.8103990701696374E-4</v>
      </c>
      <c r="H34" s="6">
        <v>6.3945680723374529E-4</v>
      </c>
      <c r="I34" s="6">
        <v>6.004126984402834E-4</v>
      </c>
      <c r="J34" s="6">
        <v>5.6375255430906452E-4</v>
      </c>
      <c r="K34" s="6">
        <v>5.2933081414767013E-4</v>
      </c>
    </row>
    <row r="35" spans="1:11" x14ac:dyDescent="0.3">
      <c r="A35">
        <v>33</v>
      </c>
      <c r="B35" s="6">
        <v>1.0576209268645133E-3</v>
      </c>
      <c r="C35" s="6">
        <v>9.9501284504186112E-4</v>
      </c>
      <c r="D35" s="6">
        <v>9.3611097951083679E-4</v>
      </c>
      <c r="E35" s="6">
        <v>8.8069593304986081E-4</v>
      </c>
      <c r="F35" s="6">
        <v>8.285612961145553E-4</v>
      </c>
      <c r="G35" s="6">
        <v>7.7951287800504085E-4</v>
      </c>
      <c r="H35" s="6">
        <v>7.333679835458915E-4</v>
      </c>
      <c r="I35" s="6">
        <v>6.899547325845321E-4</v>
      </c>
      <c r="J35" s="6">
        <v>6.4911141977335113E-4</v>
      </c>
      <c r="K35" s="6">
        <v>6.1068591225084911E-4</v>
      </c>
    </row>
    <row r="36" spans="1:11" x14ac:dyDescent="0.3">
      <c r="A36">
        <v>34</v>
      </c>
      <c r="B36" s="6">
        <v>1.2461962910858206E-3</v>
      </c>
      <c r="C36" s="6">
        <v>1.1746131858615195E-3</v>
      </c>
      <c r="D36" s="6">
        <v>1.1071419055481136E-3</v>
      </c>
      <c r="E36" s="6">
        <v>1.0435462616756449E-3</v>
      </c>
      <c r="F36" s="6">
        <v>9.8360363274126823E-4</v>
      </c>
      <c r="G36" s="6">
        <v>9.2710418490534602E-4</v>
      </c>
      <c r="H36" s="6">
        <v>8.7385013745175757E-4</v>
      </c>
      <c r="I36" s="6">
        <v>8.2365507044110441E-4</v>
      </c>
      <c r="J36" s="6">
        <v>7.7634327213319692E-4</v>
      </c>
      <c r="K36" s="6">
        <v>7.3174912389442485E-4</v>
      </c>
    </row>
    <row r="37" spans="1:11" x14ac:dyDescent="0.3">
      <c r="A37">
        <v>35</v>
      </c>
      <c r="B37" s="6">
        <v>1.3335472723604695E-3</v>
      </c>
      <c r="C37" s="6">
        <v>1.2550429736166203E-3</v>
      </c>
      <c r="D37" s="6">
        <v>1.1811601270319846E-3</v>
      </c>
      <c r="E37" s="6">
        <v>1.1116266733639268E-3</v>
      </c>
      <c r="F37" s="6">
        <v>1.0461865691650529E-3</v>
      </c>
      <c r="G37" s="6">
        <v>9.8459884395291184E-4</v>
      </c>
      <c r="H37" s="6">
        <v>9.2663671288296468E-4</v>
      </c>
      <c r="I37" s="6">
        <v>8.7208674165740845E-4</v>
      </c>
      <c r="J37" s="6">
        <v>8.207480605948018E-4</v>
      </c>
      <c r="K37" s="6">
        <v>7.72431624966449E-4</v>
      </c>
    </row>
    <row r="38" spans="1:11" x14ac:dyDescent="0.3">
      <c r="A38">
        <v>36</v>
      </c>
      <c r="B38" s="6">
        <v>1.5633206796970556E-3</v>
      </c>
      <c r="C38" s="6">
        <v>1.4745705187468503E-3</v>
      </c>
      <c r="D38" s="6">
        <v>1.3908587297512805E-3</v>
      </c>
      <c r="E38" s="6">
        <v>1.3118992828972014E-3</v>
      </c>
      <c r="F38" s="6">
        <v>1.2374223863655519E-3</v>
      </c>
      <c r="G38" s="6">
        <v>1.1671735644958052E-3</v>
      </c>
      <c r="H38" s="6">
        <v>1.1009127882832747E-3</v>
      </c>
      <c r="I38" s="6">
        <v>1.0384136552383436E-3</v>
      </c>
      <c r="J38" s="6">
        <v>9.7946261580531251E-4</v>
      </c>
      <c r="K38" s="6">
        <v>9.2385824369768091E-4</v>
      </c>
    </row>
    <row r="39" spans="1:11" x14ac:dyDescent="0.3">
      <c r="A39">
        <v>37</v>
      </c>
      <c r="B39" s="6">
        <v>1.7649352570427072E-3</v>
      </c>
      <c r="C39" s="6">
        <v>1.6634051246031056E-3</v>
      </c>
      <c r="D39" s="6">
        <v>1.567715641417956E-3</v>
      </c>
      <c r="E39" s="6">
        <v>1.4775308167533374E-3</v>
      </c>
      <c r="F39" s="6">
        <v>1.3925339881671603E-3</v>
      </c>
      <c r="G39" s="6">
        <v>1.3124267096247398E-3</v>
      </c>
      <c r="H39" s="6">
        <v>1.2369277035769242E-3</v>
      </c>
      <c r="I39" s="6">
        <v>1.1657718733212546E-3</v>
      </c>
      <c r="J39" s="6">
        <v>1.0987093721782988E-3</v>
      </c>
      <c r="K39" s="6">
        <v>1.0355047262147934E-3</v>
      </c>
    </row>
    <row r="40" spans="1:11" x14ac:dyDescent="0.3">
      <c r="A40">
        <v>38</v>
      </c>
      <c r="B40" s="6">
        <v>2.0909640969690355E-3</v>
      </c>
      <c r="C40" s="6">
        <v>1.9768348395213437E-3</v>
      </c>
      <c r="D40" s="6">
        <v>1.868934999127938E-3</v>
      </c>
      <c r="E40" s="6">
        <v>1.7669245609871474E-3</v>
      </c>
      <c r="F40" s="6">
        <v>1.670482069026685E-3</v>
      </c>
      <c r="G40" s="6">
        <v>1.5793036129288205E-3</v>
      </c>
      <c r="H40" s="6">
        <v>1.4931018704458685E-3</v>
      </c>
      <c r="I40" s="6">
        <v>1.4116052019881161E-3</v>
      </c>
      <c r="J40" s="6">
        <v>1.3345567946310825E-3</v>
      </c>
      <c r="K40" s="6">
        <v>1.2617138528446591E-3</v>
      </c>
    </row>
    <row r="41" spans="1:11" x14ac:dyDescent="0.3">
      <c r="A41">
        <v>39</v>
      </c>
      <c r="B41" s="6">
        <v>2.6512752476582722E-3</v>
      </c>
      <c r="C41" s="6">
        <v>2.5260556566148468E-3</v>
      </c>
      <c r="D41" s="6">
        <v>2.4067501802959987E-3</v>
      </c>
      <c r="E41" s="6">
        <v>2.2930794953731357E-3</v>
      </c>
      <c r="F41" s="6">
        <v>2.1847774709438344E-3</v>
      </c>
      <c r="G41" s="6">
        <v>2.0815905454542568E-3</v>
      </c>
      <c r="H41" s="6">
        <v>1.9832771330494658E-3</v>
      </c>
      <c r="I41" s="6">
        <v>1.8896070579617957E-3</v>
      </c>
      <c r="J41" s="6">
        <v>1.8003610156130312E-3</v>
      </c>
      <c r="K41" s="6">
        <v>1.7153300591686903E-3</v>
      </c>
    </row>
    <row r="42" spans="1:11" x14ac:dyDescent="0.3">
      <c r="A42">
        <v>40</v>
      </c>
      <c r="B42" s="6">
        <v>3.0970299405889551E-3</v>
      </c>
      <c r="C42" s="6">
        <v>2.9634185285194133E-3</v>
      </c>
      <c r="D42" s="6">
        <v>2.8355713517907227E-3</v>
      </c>
      <c r="E42" s="6">
        <v>2.7132397309783509E-3</v>
      </c>
      <c r="F42" s="6">
        <v>2.5961857151330079E-3</v>
      </c>
      <c r="G42" s="6">
        <v>2.484181618935048E-3</v>
      </c>
      <c r="H42" s="6">
        <v>2.3770095798168233E-3</v>
      </c>
      <c r="I42" s="6">
        <v>2.2744611341916068E-3</v>
      </c>
      <c r="J42" s="6">
        <v>2.1763368119647329E-3</v>
      </c>
      <c r="K42" s="6">
        <v>2.0824457485382588E-3</v>
      </c>
    </row>
    <row r="43" spans="1:11" x14ac:dyDescent="0.3">
      <c r="A43">
        <v>41</v>
      </c>
      <c r="B43" s="6">
        <v>3.5920697331964114E-3</v>
      </c>
      <c r="C43" s="6">
        <v>3.4412090883132272E-3</v>
      </c>
      <c r="D43" s="6">
        <v>3.2966843266018647E-3</v>
      </c>
      <c r="E43" s="6">
        <v>3.1582293520530033E-3</v>
      </c>
      <c r="F43" s="6">
        <v>3.0255892442242098E-3</v>
      </c>
      <c r="G43" s="6">
        <v>2.8985197888856786E-3</v>
      </c>
      <c r="H43" s="6">
        <v>2.7767870283780319E-3</v>
      </c>
      <c r="I43" s="6">
        <v>2.6601668308543036E-3</v>
      </c>
      <c r="J43" s="6">
        <v>2.5484444776130077E-3</v>
      </c>
      <c r="K43" s="6">
        <v>2.4414142677624969E-3</v>
      </c>
    </row>
    <row r="44" spans="1:11" x14ac:dyDescent="0.3">
      <c r="A44">
        <v>42</v>
      </c>
      <c r="B44" s="6">
        <v>4.3079153150618792E-3</v>
      </c>
      <c r="C44" s="6">
        <v>4.1506004335271516E-3</v>
      </c>
      <c r="D44" s="6">
        <v>3.9990303195057836E-3</v>
      </c>
      <c r="E44" s="6">
        <v>3.852995187671304E-3</v>
      </c>
      <c r="F44" s="6">
        <v>3.7122929135613315E-3</v>
      </c>
      <c r="G44" s="6">
        <v>3.5767287538209444E-3</v>
      </c>
      <c r="H44" s="6">
        <v>3.446115076662083E-3</v>
      </c>
      <c r="I44" s="6">
        <v>3.3202711021659533E-3</v>
      </c>
      <c r="J44" s="6">
        <v>3.1990226520689454E-3</v>
      </c>
      <c r="K44" s="6">
        <v>3.0822019086858073E-3</v>
      </c>
    </row>
    <row r="45" spans="1:11" x14ac:dyDescent="0.3">
      <c r="A45">
        <v>43</v>
      </c>
      <c r="B45" s="6">
        <v>5.0819540595590336E-3</v>
      </c>
      <c r="C45" s="6">
        <v>4.9187897139819558E-3</v>
      </c>
      <c r="D45" s="6">
        <v>4.7608640233308304E-3</v>
      </c>
      <c r="E45" s="6">
        <v>4.6080087921256006E-3</v>
      </c>
      <c r="F45" s="6">
        <v>4.4600612250738324E-3</v>
      </c>
      <c r="G45" s="6">
        <v>4.3168637536889739E-3</v>
      </c>
      <c r="H45" s="6">
        <v>4.1782638684752915E-3</v>
      </c>
      <c r="I45" s="6">
        <v>4.0441139565008223E-3</v>
      </c>
      <c r="J45" s="6">
        <v>3.91427114418527E-3</v>
      </c>
      <c r="K45" s="6">
        <v>3.7885971451354504E-3</v>
      </c>
    </row>
    <row r="46" spans="1:11" x14ac:dyDescent="0.3">
      <c r="A46">
        <v>44</v>
      </c>
      <c r="B46" s="6">
        <v>5.8595779427434653E-3</v>
      </c>
      <c r="C46" s="6">
        <v>5.6899373662808927E-3</v>
      </c>
      <c r="D46" s="6">
        <v>5.5252080522784769E-3</v>
      </c>
      <c r="E46" s="6">
        <v>5.3652478148308426E-3</v>
      </c>
      <c r="F46" s="6">
        <v>5.2099185844551909E-3</v>
      </c>
      <c r="G46" s="6">
        <v>5.0590862889168123E-3</v>
      </c>
      <c r="H46" s="6">
        <v>4.9126207375047729E-3</v>
      </c>
      <c r="I46" s="6">
        <v>4.7703955086579779E-3</v>
      </c>
      <c r="J46" s="6">
        <v>4.6322878408445673E-3</v>
      </c>
      <c r="K46" s="6">
        <v>4.4981785266004241E-3</v>
      </c>
    </row>
    <row r="47" spans="1:11" x14ac:dyDescent="0.3">
      <c r="A47">
        <v>45</v>
      </c>
      <c r="B47" s="6">
        <v>6.8978985881957E-3</v>
      </c>
      <c r="C47" s="6">
        <v>6.7351488992318E-3</v>
      </c>
      <c r="D47" s="6">
        <v>6.5762391422296727E-3</v>
      </c>
      <c r="E47" s="6">
        <v>6.4210787174618072E-3</v>
      </c>
      <c r="F47" s="6">
        <v>6.269579162819474E-3</v>
      </c>
      <c r="G47" s="6">
        <v>6.1216541033775199E-3</v>
      </c>
      <c r="H47" s="6">
        <v>5.9772192021491618E-3</v>
      </c>
      <c r="I47" s="6">
        <v>5.8361921120026758E-3</v>
      </c>
      <c r="J47" s="6">
        <v>5.6984924287125423E-3</v>
      </c>
      <c r="K47" s="6">
        <v>5.5640416451183611E-3</v>
      </c>
    </row>
    <row r="48" spans="1:11" x14ac:dyDescent="0.3">
      <c r="A48">
        <v>46</v>
      </c>
      <c r="B48" s="6">
        <v>7.4668484191811315E-3</v>
      </c>
      <c r="C48" s="6">
        <v>7.2902193316091426E-3</v>
      </c>
      <c r="D48" s="6">
        <v>7.1177684237490012E-3</v>
      </c>
      <c r="E48" s="6">
        <v>6.9493968603185794E-3</v>
      </c>
      <c r="F48" s="6">
        <v>6.7850081439947548E-3</v>
      </c>
      <c r="G48" s="6">
        <v>6.6245080601087967E-3</v>
      </c>
      <c r="H48" s="6">
        <v>6.4678046226498819E-3</v>
      </c>
      <c r="I48" s="6">
        <v>6.3148080215460088E-3</v>
      </c>
      <c r="J48" s="6">
        <v>6.1654305711918911E-3</v>
      </c>
      <c r="K48" s="6">
        <v>6.0195866601944932E-3</v>
      </c>
    </row>
    <row r="49" spans="1:11" x14ac:dyDescent="0.3">
      <c r="A49">
        <v>47</v>
      </c>
      <c r="B49" s="6">
        <v>8.7598515757386763E-3</v>
      </c>
      <c r="C49" s="6">
        <v>8.6000969741122819E-3</v>
      </c>
      <c r="D49" s="6">
        <v>8.4432558388294852E-3</v>
      </c>
      <c r="E49" s="6">
        <v>8.2892750366093081E-3</v>
      </c>
      <c r="F49" s="6">
        <v>8.1381024031696291E-3</v>
      </c>
      <c r="G49" s="6">
        <v>7.9896867255554276E-3</v>
      </c>
      <c r="H49" s="6">
        <v>7.8439777247892636E-3</v>
      </c>
      <c r="I49" s="6">
        <v>7.700926038838255E-3</v>
      </c>
      <c r="J49" s="6">
        <v>7.5604832058916039E-3</v>
      </c>
      <c r="K49" s="6">
        <v>7.4226016479431297E-3</v>
      </c>
    </row>
    <row r="50" spans="1:11" x14ac:dyDescent="0.3">
      <c r="A50">
        <v>48</v>
      </c>
      <c r="B50" s="6">
        <v>9.9877440366611947E-3</v>
      </c>
      <c r="C50" s="6">
        <v>9.8327403793424112E-3</v>
      </c>
      <c r="D50" s="6">
        <v>9.6801422836493567E-3</v>
      </c>
      <c r="E50" s="6">
        <v>9.529912416742059E-3</v>
      </c>
      <c r="F50" s="6">
        <v>9.3820140251632822E-3</v>
      </c>
      <c r="G50" s="6">
        <v>9.2364109258469152E-3</v>
      </c>
      <c r="H50" s="6">
        <v>9.0930674972658151E-3</v>
      </c>
      <c r="I50" s="6">
        <v>8.9519486707170786E-3</v>
      </c>
      <c r="J50" s="6">
        <v>8.8130199217425487E-3</v>
      </c>
      <c r="K50" s="6">
        <v>8.6762472616824637E-3</v>
      </c>
    </row>
    <row r="51" spans="1:11" x14ac:dyDescent="0.3">
      <c r="A51">
        <v>49</v>
      </c>
      <c r="B51" s="6">
        <v>1.0413606280522221E-2</v>
      </c>
      <c r="C51" s="6">
        <v>1.0241205682805786E-2</v>
      </c>
      <c r="D51" s="6">
        <v>1.0071659232374387E-2</v>
      </c>
      <c r="E51" s="6">
        <v>9.9049196779027252E-3</v>
      </c>
      <c r="F51" s="6">
        <v>9.7409405503263678E-3</v>
      </c>
      <c r="G51" s="6">
        <v>9.5796761498911816E-3</v>
      </c>
      <c r="H51" s="6">
        <v>9.4210815334171381E-3</v>
      </c>
      <c r="I51" s="6">
        <v>9.2651125017730006E-3</v>
      </c>
      <c r="J51" s="6">
        <v>9.1117255875583433E-3</v>
      </c>
      <c r="K51" s="6">
        <v>8.9608780429895271E-3</v>
      </c>
    </row>
    <row r="52" spans="1:11" x14ac:dyDescent="0.3">
      <c r="A52">
        <v>50</v>
      </c>
      <c r="B52" s="6">
        <v>1.1475235526671738E-2</v>
      </c>
      <c r="C52" s="6">
        <v>1.1293291211298852E-2</v>
      </c>
      <c r="D52" s="6">
        <v>1.1114231693699369E-2</v>
      </c>
      <c r="E52" s="6">
        <v>1.093801123428435E-2</v>
      </c>
      <c r="F52" s="6">
        <v>1.0764584818683797E-2</v>
      </c>
      <c r="G52" s="6">
        <v>1.059390814624806E-2</v>
      </c>
      <c r="H52" s="6">
        <v>1.0425937618731465E-2</v>
      </c>
      <c r="I52" s="6">
        <v>1.0260630329155458E-2</v>
      </c>
      <c r="J52" s="6">
        <v>1.0097944050848285E-2</v>
      </c>
      <c r="K52" s="6">
        <v>9.9378372266585024E-3</v>
      </c>
    </row>
    <row r="53" spans="1:11" x14ac:dyDescent="0.3">
      <c r="A53">
        <v>51</v>
      </c>
      <c r="B53" s="6">
        <v>1.3041695319644738E-2</v>
      </c>
      <c r="C53" s="6">
        <v>1.2882238300694083E-2</v>
      </c>
      <c r="D53" s="6">
        <v>1.2724730916378312E-2</v>
      </c>
      <c r="E53" s="6">
        <v>1.2569149329081255E-2</v>
      </c>
      <c r="F53" s="6">
        <v>1.2415469992642397E-2</v>
      </c>
      <c r="G53" s="6">
        <v>1.2263669648793246E-2</v>
      </c>
      <c r="H53" s="6">
        <v>1.2113725323637407E-2</v>
      </c>
      <c r="I53" s="6">
        <v>1.196561432417367E-2</v>
      </c>
      <c r="J53" s="6">
        <v>1.1819314234861511E-2</v>
      </c>
      <c r="K53" s="6">
        <v>1.1674802914228753E-2</v>
      </c>
    </row>
    <row r="54" spans="1:11" x14ac:dyDescent="0.3">
      <c r="A54">
        <v>52</v>
      </c>
      <c r="B54" s="6">
        <v>1.3666922477614491E-2</v>
      </c>
      <c r="C54" s="6">
        <v>1.3476549135481568E-2</v>
      </c>
      <c r="D54" s="6">
        <v>1.328882759805846E-2</v>
      </c>
      <c r="E54" s="6">
        <v>1.3103720927042045E-2</v>
      </c>
      <c r="F54" s="6">
        <v>1.2921192698661141E-2</v>
      </c>
      <c r="G54" s="6">
        <v>1.2741206996509328E-2</v>
      </c>
      <c r="H54" s="6">
        <v>1.2563728404477666E-2</v>
      </c>
      <c r="I54" s="6">
        <v>1.2388721999785727E-2</v>
      </c>
      <c r="J54" s="6">
        <v>1.2216153346109822E-2</v>
      </c>
      <c r="K54" s="6">
        <v>1.2045988486806897E-2</v>
      </c>
    </row>
    <row r="55" spans="1:11" x14ac:dyDescent="0.3">
      <c r="A55">
        <v>53</v>
      </c>
      <c r="B55" s="6">
        <v>1.4765047123129142E-2</v>
      </c>
      <c r="C55" s="6">
        <v>1.4567904657753317E-2</v>
      </c>
      <c r="D55" s="6">
        <v>1.4373394432649423E-2</v>
      </c>
      <c r="E55" s="6">
        <v>1.4181481302224483E-2</v>
      </c>
      <c r="F55" s="6">
        <v>1.399213059014838E-2</v>
      </c>
      <c r="G55" s="6">
        <v>1.3805308083088358E-2</v>
      </c>
      <c r="H55" s="6">
        <v>1.3620980024527034E-2</v>
      </c>
      <c r="I55" s="6">
        <v>1.3439113108663034E-2</v>
      </c>
      <c r="J55" s="6">
        <v>1.3259674474393052E-2</v>
      </c>
      <c r="K55" s="6">
        <v>1.308263169937421E-2</v>
      </c>
    </row>
    <row r="56" spans="1:11" x14ac:dyDescent="0.3">
      <c r="A56">
        <v>54</v>
      </c>
      <c r="B56" s="6">
        <v>1.5643291801701754E-2</v>
      </c>
      <c r="C56" s="6">
        <v>1.5437533970251384E-2</v>
      </c>
      <c r="D56" s="6">
        <v>1.5234482492792235E-2</v>
      </c>
      <c r="E56" s="6">
        <v>1.5034101772370953E-2</v>
      </c>
      <c r="F56" s="6">
        <v>1.4836356680244583E-2</v>
      </c>
      <c r="G56" s="6">
        <v>1.4641212549722192E-2</v>
      </c>
      <c r="H56" s="6">
        <v>1.444863517008736E-2</v>
      </c>
      <c r="I56" s="6">
        <v>1.4258590780600801E-2</v>
      </c>
      <c r="J56" s="6">
        <v>1.4071046064581663E-2</v>
      </c>
      <c r="K56" s="6">
        <v>1.3885968143566891E-2</v>
      </c>
    </row>
    <row r="57" spans="1:11" x14ac:dyDescent="0.3">
      <c r="A57">
        <v>55</v>
      </c>
      <c r="B57" s="6">
        <v>1.6367784263710359E-2</v>
      </c>
      <c r="C57" s="6">
        <v>1.6141122927690883E-2</v>
      </c>
      <c r="D57" s="6">
        <v>1.5917600401446644E-2</v>
      </c>
      <c r="E57" s="6">
        <v>1.569717321869012E-2</v>
      </c>
      <c r="F57" s="6">
        <v>1.5479798515055607E-2</v>
      </c>
      <c r="G57" s="6">
        <v>1.5265434019763827E-2</v>
      </c>
      <c r="H57" s="6">
        <v>1.505403804740193E-2</v>
      </c>
      <c r="I57" s="6">
        <v>1.4845569489817283E-2</v>
      </c>
      <c r="J57" s="6">
        <v>1.4639987808123651E-2</v>
      </c>
      <c r="K57" s="6">
        <v>1.4437253024817916E-2</v>
      </c>
    </row>
    <row r="58" spans="1:11" x14ac:dyDescent="0.3">
      <c r="A58">
        <v>56</v>
      </c>
      <c r="B58" s="6">
        <v>1.8142612106138864E-2</v>
      </c>
      <c r="C58" s="6">
        <v>1.7929449915883432E-2</v>
      </c>
      <c r="D58" s="6">
        <v>1.7718792222725127E-2</v>
      </c>
      <c r="E58" s="6">
        <v>1.7510609600686979E-2</v>
      </c>
      <c r="F58" s="6">
        <v>1.7304872969525292E-2</v>
      </c>
      <c r="G58" s="6">
        <v>1.7101553590667593E-2</v>
      </c>
      <c r="H58" s="6">
        <v>1.690062306319829E-2</v>
      </c>
      <c r="I58" s="6">
        <v>1.6702053319891382E-2</v>
      </c>
      <c r="J58" s="6">
        <v>1.6505816623289864E-2</v>
      </c>
      <c r="K58" s="6">
        <v>1.6311885561831271E-2</v>
      </c>
    </row>
    <row r="59" spans="1:11" x14ac:dyDescent="0.3">
      <c r="A59">
        <v>57</v>
      </c>
      <c r="B59" s="6">
        <v>1.8622953008005549E-2</v>
      </c>
      <c r="C59" s="6">
        <v>1.8368667664344938E-2</v>
      </c>
      <c r="D59" s="6">
        <v>1.8117854435765798E-2</v>
      </c>
      <c r="E59" s="6">
        <v>1.7870465912602412E-2</v>
      </c>
      <c r="F59" s="6">
        <v>1.7626455332539849E-2</v>
      </c>
      <c r="G59" s="6">
        <v>1.7385776571774775E-2</v>
      </c>
      <c r="H59" s="6">
        <v>1.7148384136296907E-2</v>
      </c>
      <c r="I59" s="6">
        <v>1.6914233153289653E-2</v>
      </c>
      <c r="J59" s="6">
        <v>1.6683279362648015E-2</v>
      </c>
      <c r="K59" s="6">
        <v>1.6455479108612406E-2</v>
      </c>
    </row>
    <row r="60" spans="1:11" x14ac:dyDescent="0.3">
      <c r="A60">
        <v>58</v>
      </c>
      <c r="B60" s="6">
        <v>1.9980775015789726E-2</v>
      </c>
      <c r="C60" s="6">
        <v>1.9695870957074896E-2</v>
      </c>
      <c r="D60" s="6">
        <v>1.9415029319492794E-2</v>
      </c>
      <c r="E60" s="6">
        <v>1.9138192177348929E-2</v>
      </c>
      <c r="F60" s="6">
        <v>1.8865302430906051E-2</v>
      </c>
      <c r="G60" s="6">
        <v>1.8596303794606892E-2</v>
      </c>
      <c r="H60" s="6">
        <v>1.8331140785464824E-2</v>
      </c>
      <c r="I60" s="6">
        <v>1.8069758711620105E-2</v>
      </c>
      <c r="J60" s="6">
        <v>1.7812103661059276E-2</v>
      </c>
      <c r="K60" s="6">
        <v>1.7558122490495334E-2</v>
      </c>
    </row>
    <row r="61" spans="1:11" x14ac:dyDescent="0.3">
      <c r="A61">
        <v>59</v>
      </c>
      <c r="B61" s="6">
        <v>2.1156583056124369E-2</v>
      </c>
      <c r="C61" s="6">
        <v>2.0873014753548719E-2</v>
      </c>
      <c r="D61" s="6">
        <v>2.0593247205660744E-2</v>
      </c>
      <c r="E61" s="6">
        <v>2.0317229469756101E-2</v>
      </c>
      <c r="F61" s="6">
        <v>2.0044911285931478E-2</v>
      </c>
      <c r="G61" s="6">
        <v>1.9776243067932756E-2</v>
      </c>
      <c r="H61" s="6">
        <v>1.9511175894125883E-2</v>
      </c>
      <c r="I61" s="6">
        <v>1.924966149858881E-2</v>
      </c>
      <c r="J61" s="6">
        <v>1.8991652262322731E-2</v>
      </c>
      <c r="K61" s="6">
        <v>1.8737101204581167E-2</v>
      </c>
    </row>
    <row r="62" spans="1:11" x14ac:dyDescent="0.3">
      <c r="A62">
        <v>60</v>
      </c>
      <c r="B62" s="6">
        <v>2.2935258506118304E-2</v>
      </c>
      <c r="C62" s="6">
        <v>2.2633430025049087E-2</v>
      </c>
      <c r="D62" s="6">
        <v>2.2335573613096092E-2</v>
      </c>
      <c r="E62" s="6">
        <v>2.2041636997746757E-2</v>
      </c>
      <c r="F62" s="6">
        <v>2.1751568594395896E-2</v>
      </c>
      <c r="G62" s="6">
        <v>2.1465317497292812E-2</v>
      </c>
      <c r="H62" s="6">
        <v>2.118283347060752E-2</v>
      </c>
      <c r="I62" s="6">
        <v>2.0904066939614632E-2</v>
      </c>
      <c r="J62" s="6">
        <v>2.0628968981993193E-2</v>
      </c>
      <c r="K62" s="6">
        <v>2.0357491319240969E-2</v>
      </c>
    </row>
    <row r="63" spans="1:11" x14ac:dyDescent="0.3">
      <c r="A63">
        <v>61</v>
      </c>
      <c r="B63" s="6">
        <v>2.433150078249886E-2</v>
      </c>
      <c r="C63" s="6">
        <v>2.4012457606549718E-2</v>
      </c>
      <c r="D63" s="6">
        <v>2.3697597836672798E-2</v>
      </c>
      <c r="E63" s="6">
        <v>2.338686661857976E-2</v>
      </c>
      <c r="F63" s="6">
        <v>2.3080209817250948E-2</v>
      </c>
      <c r="G63" s="6">
        <v>2.2777574007504072E-2</v>
      </c>
      <c r="H63" s="6">
        <v>2.2478906464686584E-2</v>
      </c>
      <c r="I63" s="6">
        <v>2.2184155155490083E-2</v>
      </c>
      <c r="J63" s="6">
        <v>2.1893268728885158E-2</v>
      </c>
      <c r="K63" s="6">
        <v>2.1606196507175116E-2</v>
      </c>
    </row>
    <row r="64" spans="1:11" x14ac:dyDescent="0.3">
      <c r="A64">
        <v>62</v>
      </c>
      <c r="B64" s="6">
        <v>2.5812655217145118E-2</v>
      </c>
      <c r="C64" s="6">
        <v>2.5459795474017756E-2</v>
      </c>
      <c r="D64" s="6">
        <v>2.5111759333781007E-2</v>
      </c>
      <c r="E64" s="6">
        <v>2.4768480857643913E-2</v>
      </c>
      <c r="F64" s="6">
        <v>2.4429895008200649E-2</v>
      </c>
      <c r="G64" s="6">
        <v>2.4095937637108652E-2</v>
      </c>
      <c r="H64" s="6">
        <v>2.3766545472935025E-2</v>
      </c>
      <c r="I64" s="6">
        <v>2.344165610916921E-2</v>
      </c>
      <c r="J64" s="6">
        <v>2.3121207992399456E-2</v>
      </c>
      <c r="K64" s="6">
        <v>2.2805140410650893E-2</v>
      </c>
    </row>
    <row r="65" spans="1:11" x14ac:dyDescent="0.3">
      <c r="A65">
        <v>63</v>
      </c>
      <c r="B65" s="6">
        <v>2.7229585241977567E-2</v>
      </c>
      <c r="C65" s="6">
        <v>2.6827838221567278E-2</v>
      </c>
      <c r="D65" s="6">
        <v>2.6432018602069427E-2</v>
      </c>
      <c r="E65" s="6">
        <v>2.6042038930236589E-2</v>
      </c>
      <c r="F65" s="6">
        <v>2.5657813043112071E-2</v>
      </c>
      <c r="G65" s="6">
        <v>2.527925604899291E-2</v>
      </c>
      <c r="H65" s="6">
        <v>2.4906284308673664E-2</v>
      </c>
      <c r="I65" s="6">
        <v>2.4538815416967015E-2</v>
      </c>
      <c r="J65" s="6">
        <v>2.4176768184496995E-2</v>
      </c>
      <c r="K65" s="6">
        <v>2.3820062619760801E-2</v>
      </c>
    </row>
    <row r="66" spans="1:11" x14ac:dyDescent="0.3">
      <c r="A66">
        <v>64</v>
      </c>
      <c r="B66" s="6">
        <v>2.9019384792438332E-2</v>
      </c>
      <c r="C66" s="6">
        <v>2.8603069013145986E-2</v>
      </c>
      <c r="D66" s="6">
        <v>2.8192725752889707E-2</v>
      </c>
      <c r="E66" s="6">
        <v>2.7788269329152966E-2</v>
      </c>
      <c r="F66" s="6">
        <v>2.7389615288631528E-2</v>
      </c>
      <c r="G66" s="6">
        <v>2.6996680389598939E-2</v>
      </c>
      <c r="H66" s="6">
        <v>2.6609382584525176E-2</v>
      </c>
      <c r="I66" s="6">
        <v>2.622764100294445E-2</v>
      </c>
      <c r="J66" s="6">
        <v>2.5851375934568984E-2</v>
      </c>
      <c r="K66" s="6">
        <v>2.5480508812644888E-2</v>
      </c>
    </row>
    <row r="67" spans="1:11" x14ac:dyDescent="0.3">
      <c r="A67">
        <v>65</v>
      </c>
      <c r="B67" s="6">
        <v>3.1287974661016113E-2</v>
      </c>
      <c r="C67" s="6">
        <v>3.0860344511369448E-2</v>
      </c>
      <c r="D67" s="6">
        <v>3.0438559020792847E-2</v>
      </c>
      <c r="E67" s="6">
        <v>3.0022538307080467E-2</v>
      </c>
      <c r="F67" s="6">
        <v>2.9612203579820973E-2</v>
      </c>
      <c r="G67" s="6">
        <v>2.9207477125475428E-2</v>
      </c>
      <c r="H67" s="6">
        <v>2.8808282292658999E-2</v>
      </c>
      <c r="I67" s="6">
        <v>2.8414543477624003E-2</v>
      </c>
      <c r="J67" s="6">
        <v>2.8026186109941214E-2</v>
      </c>
      <c r="K67" s="6">
        <v>2.7643136638376902E-2</v>
      </c>
    </row>
    <row r="68" spans="1:11" x14ac:dyDescent="0.3">
      <c r="A68">
        <v>66</v>
      </c>
      <c r="B68" s="6">
        <v>3.2315852465962844E-2</v>
      </c>
      <c r="C68" s="6">
        <v>3.1813575953189351E-2</v>
      </c>
      <c r="D68" s="6">
        <v>3.1319106187756025E-2</v>
      </c>
      <c r="E68" s="6">
        <v>3.0832321831510509E-2</v>
      </c>
      <c r="F68" s="6">
        <v>3.0353103432226358E-2</v>
      </c>
      <c r="G68" s="6">
        <v>2.9881333394290655E-2</v>
      </c>
      <c r="H68" s="6">
        <v>2.9416895949847113E-2</v>
      </c>
      <c r="I68" s="6">
        <v>2.8959677130387766E-2</v>
      </c>
      <c r="J68" s="6">
        <v>2.8509564738786214E-2</v>
      </c>
      <c r="K68" s="6">
        <v>2.8066448321765483E-2</v>
      </c>
    </row>
    <row r="69" spans="1:11" x14ac:dyDescent="0.3">
      <c r="A69">
        <v>67</v>
      </c>
      <c r="B69" s="6">
        <v>3.4381881005758209E-2</v>
      </c>
      <c r="C69" s="6">
        <v>3.3835572345311316E-2</v>
      </c>
      <c r="D69" s="6">
        <v>3.3297944220767296E-2</v>
      </c>
      <c r="E69" s="6">
        <v>3.2768858703315917E-2</v>
      </c>
      <c r="F69" s="6">
        <v>3.2248180055757809E-2</v>
      </c>
      <c r="G69" s="6">
        <v>3.1735774697680942E-2</v>
      </c>
      <c r="H69" s="6">
        <v>3.1231511171190603E-2</v>
      </c>
      <c r="I69" s="6">
        <v>3.0735260107183714E-2</v>
      </c>
      <c r="J69" s="6">
        <v>3.024689419215915E-2</v>
      </c>
      <c r="K69" s="6">
        <v>2.9766288135555381E-2</v>
      </c>
    </row>
    <row r="70" spans="1:11" x14ac:dyDescent="0.3">
      <c r="A70">
        <v>68</v>
      </c>
      <c r="B70" s="6">
        <v>3.7180813654076217E-2</v>
      </c>
      <c r="C70" s="6">
        <v>3.6615060796901237E-2</v>
      </c>
      <c r="D70" s="6">
        <v>3.6057916581225577E-2</v>
      </c>
      <c r="E70" s="6">
        <v>3.5509250015738278E-2</v>
      </c>
      <c r="F70" s="6">
        <v>3.4968932102325892E-2</v>
      </c>
      <c r="G70" s="6">
        <v>3.4436835805743637E-2</v>
      </c>
      <c r="H70" s="6">
        <v>3.3912836023747756E-2</v>
      </c>
      <c r="I70" s="6">
        <v>3.3396809557682545E-2</v>
      </c>
      <c r="J70" s="6">
        <v>3.2888635083514826E-2</v>
      </c>
      <c r="K70" s="6">
        <v>3.2388193123309261E-2</v>
      </c>
    </row>
    <row r="71" spans="1:11" x14ac:dyDescent="0.3">
      <c r="A71">
        <v>69</v>
      </c>
      <c r="B71" s="6">
        <v>4.0275401658462148E-2</v>
      </c>
      <c r="C71" s="6">
        <v>3.9716898317202549E-2</v>
      </c>
      <c r="D71" s="6">
        <v>3.9166139802049062E-2</v>
      </c>
      <c r="E71" s="6">
        <v>3.8623018714662241E-2</v>
      </c>
      <c r="F71" s="6">
        <v>3.8087429146007046E-2</v>
      </c>
      <c r="G71" s="6">
        <v>3.7559266655700432E-2</v>
      </c>
      <c r="H71" s="6">
        <v>3.7038428251645404E-2</v>
      </c>
      <c r="I71" s="6">
        <v>3.6524812369947514E-2</v>
      </c>
      <c r="J71" s="6">
        <v>3.6018318855109796E-2</v>
      </c>
      <c r="K71" s="6">
        <v>3.5518848940502362E-2</v>
      </c>
    </row>
    <row r="72" spans="1:11" x14ac:dyDescent="0.3">
      <c r="A72">
        <v>70</v>
      </c>
      <c r="B72" s="6">
        <v>4.2060899470469149E-2</v>
      </c>
      <c r="C72" s="6">
        <v>4.1375429227222517E-2</v>
      </c>
      <c r="D72" s="6">
        <v>4.0701130153881701E-2</v>
      </c>
      <c r="E72" s="6">
        <v>4.003782019289092E-2</v>
      </c>
      <c r="F72" s="6">
        <v>3.938532025370263E-2</v>
      </c>
      <c r="G72" s="6">
        <v>3.8743454164423992E-2</v>
      </c>
      <c r="H72" s="6">
        <v>3.8112048624251264E-2</v>
      </c>
      <c r="I72" s="6">
        <v>3.7490933156679403E-2</v>
      </c>
      <c r="J72" s="6">
        <v>3.6879940063474267E-2</v>
      </c>
      <c r="K72" s="6">
        <v>3.6278904379394808E-2</v>
      </c>
    </row>
    <row r="73" spans="1:11" x14ac:dyDescent="0.3">
      <c r="A73">
        <v>71</v>
      </c>
      <c r="B73" s="6">
        <v>4.6743435114815539E-2</v>
      </c>
      <c r="C73" s="6">
        <v>4.6096805469275706E-2</v>
      </c>
      <c r="D73" s="6">
        <v>4.545912103491824E-2</v>
      </c>
      <c r="E73" s="6">
        <v>4.483025806733449E-2</v>
      </c>
      <c r="F73" s="6">
        <v>4.4210094533945574E-2</v>
      </c>
      <c r="G73" s="6">
        <v>4.3598510090321604E-2</v>
      </c>
      <c r="H73" s="6">
        <v>4.2995386056828531E-2</v>
      </c>
      <c r="I73" s="6">
        <v>4.2400605395598034E-2</v>
      </c>
      <c r="J73" s="6">
        <v>4.1814052687815982E-2</v>
      </c>
      <c r="K73" s="6">
        <v>4.1235614111325133E-2</v>
      </c>
    </row>
    <row r="74" spans="1:11" x14ac:dyDescent="0.3">
      <c r="A74">
        <v>72</v>
      </c>
      <c r="B74" s="6">
        <v>4.9864293338303299E-2</v>
      </c>
      <c r="C74" s="6">
        <v>4.9203210548874075E-2</v>
      </c>
      <c r="D74" s="6">
        <v>4.8550892156275165E-2</v>
      </c>
      <c r="E74" s="6">
        <v>4.7907221965299202E-2</v>
      </c>
      <c r="F74" s="6">
        <v>4.7272085321212895E-2</v>
      </c>
      <c r="G74" s="6">
        <v>4.6645369089334046E-2</v>
      </c>
      <c r="H74" s="6">
        <v>4.602696163487914E-2</v>
      </c>
      <c r="I74" s="6">
        <v>4.5416752803078365E-2</v>
      </c>
      <c r="J74" s="6">
        <v>4.4814633899553993E-2</v>
      </c>
      <c r="K74" s="6">
        <v>4.4220497670959161E-2</v>
      </c>
    </row>
    <row r="75" spans="1:11" x14ac:dyDescent="0.3">
      <c r="A75">
        <v>73</v>
      </c>
      <c r="B75" s="6">
        <v>5.3814093471689743E-2</v>
      </c>
      <c r="C75" s="6">
        <v>5.3118202135097117E-2</v>
      </c>
      <c r="D75" s="6">
        <v>5.2431309644737946E-2</v>
      </c>
      <c r="E75" s="6">
        <v>5.1753299632970803E-2</v>
      </c>
      <c r="F75" s="6">
        <v>5.1084057236950267E-2</v>
      </c>
      <c r="G75" s="6">
        <v>5.0423469079167824E-2</v>
      </c>
      <c r="H75" s="6">
        <v>4.9771423248244413E-2</v>
      </c>
      <c r="I75" s="6">
        <v>4.9127809279971235E-2</v>
      </c>
      <c r="J75" s="6">
        <v>4.8492518138595932E-2</v>
      </c>
      <c r="K75" s="6">
        <v>4.7865442198350608E-2</v>
      </c>
    </row>
    <row r="76" spans="1:11" x14ac:dyDescent="0.3">
      <c r="A76">
        <v>74</v>
      </c>
      <c r="B76" s="6">
        <v>5.8761138742890198E-2</v>
      </c>
      <c r="C76" s="6">
        <v>5.8133943510276266E-2</v>
      </c>
      <c r="D76" s="6">
        <v>5.7513442733696213E-2</v>
      </c>
      <c r="E76" s="6">
        <v>5.689956495893727E-2</v>
      </c>
      <c r="F76" s="6">
        <v>5.629223949446318E-2</v>
      </c>
      <c r="G76" s="6">
        <v>5.5691396403273773E-2</v>
      </c>
      <c r="H76" s="6">
        <v>5.5096966494851164E-2</v>
      </c>
      <c r="I76" s="6">
        <v>5.4508881317192143E-2</v>
      </c>
      <c r="J76" s="6">
        <v>5.3927073148925524E-2</v>
      </c>
      <c r="K76" s="6">
        <v>5.3351474991513707E-2</v>
      </c>
    </row>
    <row r="77" spans="1:11" x14ac:dyDescent="0.3">
      <c r="A77">
        <v>75</v>
      </c>
      <c r="B77" s="6">
        <v>6.2674778726310734E-2</v>
      </c>
      <c r="C77" s="6">
        <v>6.1910469965200485E-2</v>
      </c>
      <c r="D77" s="6">
        <v>6.1155481825465867E-2</v>
      </c>
      <c r="E77" s="6">
        <v>6.0409700643640936E-2</v>
      </c>
      <c r="F77" s="6">
        <v>5.9673014142367337E-2</v>
      </c>
      <c r="G77" s="6">
        <v>5.8945311413490832E-2</v>
      </c>
      <c r="H77" s="6">
        <v>5.8226482901364118E-2</v>
      </c>
      <c r="I77" s="6">
        <v>5.751642038635333E-2</v>
      </c>
      <c r="J77" s="6">
        <v>5.6815016968545393E-2</v>
      </c>
      <c r="K77" s="6">
        <v>5.6122167051654355E-2</v>
      </c>
    </row>
    <row r="78" spans="1:11" x14ac:dyDescent="0.3">
      <c r="A78">
        <v>76</v>
      </c>
      <c r="B78" s="6">
        <v>6.6868028747953306E-2</v>
      </c>
      <c r="C78" s="6">
        <v>6.6004667469208453E-2</v>
      </c>
      <c r="D78" s="6">
        <v>6.5152453411513642E-2</v>
      </c>
      <c r="E78" s="6">
        <v>6.4311242648403585E-2</v>
      </c>
      <c r="F78" s="6">
        <v>6.3480893111708181E-2</v>
      </c>
      <c r="G78" s="6">
        <v>6.2661264567559272E-2</v>
      </c>
      <c r="H78" s="6">
        <v>6.18522185927073E-2</v>
      </c>
      <c r="I78" s="6">
        <v>6.1053618551143454E-2</v>
      </c>
      <c r="J78" s="6">
        <v>6.0265329571024075E-2</v>
      </c>
      <c r="K78" s="6">
        <v>5.9487218521892635E-2</v>
      </c>
    </row>
    <row r="79" spans="1:11" x14ac:dyDescent="0.3">
      <c r="A79">
        <v>77</v>
      </c>
      <c r="B79" s="6">
        <v>7.4129764731649728E-2</v>
      </c>
      <c r="C79" s="6">
        <v>7.3313061255225631E-2</v>
      </c>
      <c r="D79" s="6">
        <v>7.2505355575716426E-2</v>
      </c>
      <c r="E79" s="6">
        <v>7.1706548562468608E-2</v>
      </c>
      <c r="F79" s="6">
        <v>7.0916542176972325E-2</v>
      </c>
      <c r="G79" s="6">
        <v>7.0135239460828933E-2</v>
      </c>
      <c r="H79" s="6">
        <v>6.9362544523851183E-2</v>
      </c>
      <c r="I79" s="6">
        <v>6.8598362532294649E-2</v>
      </c>
      <c r="J79" s="6">
        <v>6.7842599697218425E-2</v>
      </c>
      <c r="K79" s="6">
        <v>6.7095163262974489E-2</v>
      </c>
    </row>
    <row r="80" spans="1:11" x14ac:dyDescent="0.3">
      <c r="A80">
        <v>78</v>
      </c>
      <c r="B80" s="6">
        <v>7.6502013505603539E-2</v>
      </c>
      <c r="C80" s="6">
        <v>7.5400482577793471E-2</v>
      </c>
      <c r="D80" s="6">
        <v>7.4314812283309495E-2</v>
      </c>
      <c r="E80" s="6">
        <v>7.3244774249363251E-2</v>
      </c>
      <c r="F80" s="6">
        <v>7.2190143391441711E-2</v>
      </c>
      <c r="G80" s="6">
        <v>7.115069786596033E-2</v>
      </c>
      <c r="H80" s="6">
        <v>7.012621902359778E-2</v>
      </c>
      <c r="I80" s="6">
        <v>6.9116491363302668E-2</v>
      </c>
      <c r="J80" s="6">
        <v>6.812130248696259E-2</v>
      </c>
      <c r="K80" s="6">
        <v>6.7140443054725593E-2</v>
      </c>
    </row>
    <row r="81" spans="1:11" x14ac:dyDescent="0.3">
      <c r="A81">
        <v>79</v>
      </c>
      <c r="B81" s="6">
        <v>8.5751870492381865E-2</v>
      </c>
      <c r="C81" s="6">
        <v>8.4819081112028835E-2</v>
      </c>
      <c r="D81" s="6">
        <v>8.3896438402799145E-2</v>
      </c>
      <c r="E81" s="6">
        <v>8.29838319915078E-2</v>
      </c>
      <c r="F81" s="6">
        <v>8.2081152705584137E-2</v>
      </c>
      <c r="G81" s="6">
        <v>8.1188292560012087E-2</v>
      </c>
      <c r="H81" s="6">
        <v>8.0305144744411902E-2</v>
      </c>
      <c r="I81" s="6">
        <v>7.9431603610263024E-2</v>
      </c>
      <c r="J81" s="6">
        <v>7.8567564658265518E-2</v>
      </c>
      <c r="K81" s="6">
        <v>7.7712924525838972E-2</v>
      </c>
    </row>
    <row r="82" spans="1:11" x14ac:dyDescent="0.3">
      <c r="A82">
        <v>80</v>
      </c>
      <c r="B82" s="6">
        <v>9.00225310738271E-2</v>
      </c>
      <c r="C82" s="6">
        <v>8.8803700103884456E-2</v>
      </c>
      <c r="D82" s="6">
        <v>8.7601371102011077E-2</v>
      </c>
      <c r="E82" s="6">
        <v>8.6415320645142596E-2</v>
      </c>
      <c r="F82" s="6">
        <v>8.5245328335179144E-2</v>
      </c>
      <c r="G82" s="6">
        <v>8.4091176758029698E-2</v>
      </c>
      <c r="H82" s="6">
        <v>8.295265144321097E-2</v>
      </c>
      <c r="I82" s="6">
        <v>8.1829540823993588E-2</v>
      </c>
      <c r="J82" s="6">
        <v>8.0721636198087504E-2</v>
      </c>
      <c r="K82" s="6">
        <v>7.9628731688859852E-2</v>
      </c>
    </row>
    <row r="83" spans="1:11" x14ac:dyDescent="0.3">
      <c r="A83">
        <v>81</v>
      </c>
      <c r="B83" s="6">
        <v>9.9991204741063017E-2</v>
      </c>
      <c r="C83" s="6">
        <v>9.8766154785718055E-2</v>
      </c>
      <c r="D83" s="6">
        <v>9.7556113624366295E-2</v>
      </c>
      <c r="E83" s="6">
        <v>9.636089737561078E-2</v>
      </c>
      <c r="F83" s="6">
        <v>9.518032441089172E-2</v>
      </c>
      <c r="G83" s="6">
        <v>9.4014215326885475E-2</v>
      </c>
      <c r="H83" s="6">
        <v>9.286239291824222E-2</v>
      </c>
      <c r="I83" s="6">
        <v>9.1724682150657072E-2</v>
      </c>
      <c r="J83" s="6">
        <v>9.0600910134271434E-2</v>
      </c>
      <c r="K83" s="6">
        <v>8.9490906097400194E-2</v>
      </c>
    </row>
    <row r="84" spans="1:11" x14ac:dyDescent="0.3">
      <c r="A84">
        <v>82</v>
      </c>
      <c r="B84" s="6">
        <v>0.10696026471574242</v>
      </c>
      <c r="C84" s="6">
        <v>0.10569368870803293</v>
      </c>
      <c r="D84" s="6">
        <v>0.10444211093155981</v>
      </c>
      <c r="E84" s="6">
        <v>0.10320535378392184</v>
      </c>
      <c r="F84" s="6">
        <v>0.10198324176580675</v>
      </c>
      <c r="G84" s="6">
        <v>0.10077560145608717</v>
      </c>
      <c r="H84" s="6">
        <v>9.9582261487211943E-2</v>
      </c>
      <c r="I84" s="6">
        <v>9.8403052520888337E-2</v>
      </c>
      <c r="J84" s="6">
        <v>9.7237807224052536E-2</v>
      </c>
      <c r="K84" s="6">
        <v>9.6086360245124722E-2</v>
      </c>
    </row>
    <row r="85" spans="1:11" x14ac:dyDescent="0.3">
      <c r="A85">
        <v>83</v>
      </c>
      <c r="B85" s="6">
        <v>0.11351316661690429</v>
      </c>
      <c r="C85" s="6">
        <v>0.11189322585444694</v>
      </c>
      <c r="D85" s="6">
        <v>0.11029640318614621</v>
      </c>
      <c r="E85" s="6">
        <v>0.10872236869482879</v>
      </c>
      <c r="F85" s="6">
        <v>0.10717079717155281</v>
      </c>
      <c r="G85" s="6">
        <v>0.10564136804841708</v>
      </c>
      <c r="H85" s="6">
        <v>0.10413376533232911</v>
      </c>
      <c r="I85" s="6">
        <v>0.10264767753971804</v>
      </c>
      <c r="J85" s="6">
        <v>0.10118279763217955</v>
      </c>
      <c r="K85" s="6">
        <v>9.9738822953039277E-2</v>
      </c>
    </row>
    <row r="86" spans="1:11" x14ac:dyDescent="0.3">
      <c r="A86">
        <v>84</v>
      </c>
      <c r="B86" s="6">
        <v>0.12050518037608053</v>
      </c>
      <c r="C86" s="6">
        <v>0.11875066210477218</v>
      </c>
      <c r="D86" s="6">
        <v>0.11702168907852922</v>
      </c>
      <c r="E86" s="6">
        <v>0.11531788936645977</v>
      </c>
      <c r="F86" s="6">
        <v>0.11363889645287102</v>
      </c>
      <c r="G86" s="6">
        <v>0.1119843491584258</v>
      </c>
      <c r="H86" s="6">
        <v>0.11035389156244654</v>
      </c>
      <c r="I86" s="6">
        <v>0.1087471729263511</v>
      </c>
      <c r="J86" s="6">
        <v>0.10716384761820291</v>
      </c>
      <c r="K86" s="6">
        <v>0.10560357503835985</v>
      </c>
    </row>
    <row r="87" spans="1:11" x14ac:dyDescent="0.3">
      <c r="A87">
        <v>85</v>
      </c>
      <c r="B87" s="6">
        <v>0.12589011356881999</v>
      </c>
      <c r="C87" s="6">
        <v>0.12369045714728259</v>
      </c>
      <c r="D87" s="6">
        <v>0.12152923494615897</v>
      </c>
      <c r="E87" s="6">
        <v>0.11940577541088973</v>
      </c>
      <c r="F87" s="6">
        <v>0.11731941872087348</v>
      </c>
      <c r="G87" s="6">
        <v>0.11526951658444144</v>
      </c>
      <c r="H87" s="6">
        <v>0.11325543203741416</v>
      </c>
      <c r="I87" s="6">
        <v>0.11127653924517832</v>
      </c>
      <c r="J87" s="6">
        <v>0.10933222330822193</v>
      </c>
      <c r="K87" s="6">
        <v>0.10742188007106682</v>
      </c>
    </row>
    <row r="88" spans="1:11" x14ac:dyDescent="0.3">
      <c r="A88">
        <v>86</v>
      </c>
      <c r="B88" s="6">
        <v>0.13681169078535832</v>
      </c>
      <c r="C88" s="6">
        <v>0.13455800724421291</v>
      </c>
      <c r="D88" s="6">
        <v>0.13234144837768025</v>
      </c>
      <c r="E88" s="6">
        <v>0.1301614026351855</v>
      </c>
      <c r="F88" s="6">
        <v>0.12801726854015746</v>
      </c>
      <c r="G88" s="6">
        <v>0.1259084545240805</v>
      </c>
      <c r="H88" s="6">
        <v>0.12383437876328049</v>
      </c>
      <c r="I88" s="6">
        <v>0.12179446901839887</v>
      </c>
      <c r="J88" s="6">
        <v>0.11978816247651167</v>
      </c>
      <c r="K88" s="6">
        <v>0.11781490559584851</v>
      </c>
    </row>
    <row r="89" spans="1:11" x14ac:dyDescent="0.3">
      <c r="A89">
        <v>87</v>
      </c>
      <c r="B89" s="6">
        <v>0.14804557311436453</v>
      </c>
      <c r="C89" s="6">
        <v>0.14563350716096504</v>
      </c>
      <c r="D89" s="6">
        <v>0.14326074033715894</v>
      </c>
      <c r="E89" s="6">
        <v>0.14092663235299702</v>
      </c>
      <c r="F89" s="6">
        <v>0.13863055335059873</v>
      </c>
      <c r="G89" s="6">
        <v>0.13637188373418546</v>
      </c>
      <c r="H89" s="6">
        <v>0.13415001400288262</v>
      </c>
      <c r="I89" s="6">
        <v>0.13196434458624662</v>
      </c>
      <c r="J89" s="6">
        <v>0.12981428568247058</v>
      </c>
      <c r="K89" s="6">
        <v>0.127699257099227</v>
      </c>
    </row>
    <row r="90" spans="1:11" x14ac:dyDescent="0.3">
      <c r="A90">
        <v>88</v>
      </c>
      <c r="B90" s="6">
        <v>0.1491073381993952</v>
      </c>
      <c r="C90" s="6">
        <v>0.14579863549021457</v>
      </c>
      <c r="D90" s="6">
        <v>0.14256335313545745</v>
      </c>
      <c r="E90" s="6">
        <v>0.13939986193210452</v>
      </c>
      <c r="F90" s="6">
        <v>0.13630656882927028</v>
      </c>
      <c r="G90" s="6">
        <v>0.13328191612598472</v>
      </c>
      <c r="H90" s="6">
        <v>0.13032438068677571</v>
      </c>
      <c r="I90" s="6">
        <v>0.12743247317465861</v>
      </c>
      <c r="J90" s="6">
        <v>0.12460473730114487</v>
      </c>
      <c r="K90" s="6">
        <v>0.12183974909289373</v>
      </c>
    </row>
    <row r="91" spans="1:11" x14ac:dyDescent="0.3">
      <c r="A91">
        <v>89</v>
      </c>
      <c r="B91" s="6">
        <v>0.16089468393871409</v>
      </c>
      <c r="C91" s="6">
        <v>0.15739328609633813</v>
      </c>
      <c r="D91" s="6">
        <v>0.15396808584203953</v>
      </c>
      <c r="E91" s="6">
        <v>0.15061742496024544</v>
      </c>
      <c r="F91" s="6">
        <v>0.14733968132155004</v>
      </c>
      <c r="G91" s="6">
        <v>0.14413326809740559</v>
      </c>
      <c r="H91" s="6">
        <v>0.1409966329919034</v>
      </c>
      <c r="I91" s="6">
        <v>0.13792825749027296</v>
      </c>
      <c r="J91" s="6">
        <v>0.13492665612373511</v>
      </c>
      <c r="K91" s="6">
        <v>0.13199037575035377</v>
      </c>
    </row>
    <row r="92" spans="1:11" x14ac:dyDescent="0.3">
      <c r="A92">
        <v>90</v>
      </c>
      <c r="B92" s="6">
        <v>0.17271908918087081</v>
      </c>
      <c r="C92" s="6">
        <v>0.16885297808393701</v>
      </c>
      <c r="D92" s="6">
        <v>0.1650734052792367</v>
      </c>
      <c r="E92" s="6">
        <v>0.1613784337101683</v>
      </c>
      <c r="F92" s="6">
        <v>0.15776616967883519</v>
      </c>
      <c r="G92" s="6">
        <v>0.15423476187551266</v>
      </c>
      <c r="H92" s="6">
        <v>0.15078240042983929</v>
      </c>
      <c r="I92" s="6">
        <v>0.14740731598324597</v>
      </c>
      <c r="J92" s="6">
        <v>0.14410777878214795</v>
      </c>
      <c r="K92" s="6">
        <v>0.14088209779143412</v>
      </c>
    </row>
    <row r="93" spans="1:11" x14ac:dyDescent="0.3">
      <c r="A93">
        <v>91</v>
      </c>
      <c r="B93" s="6">
        <v>0.19360790293054153</v>
      </c>
      <c r="C93" s="6">
        <v>0.18988959168886266</v>
      </c>
      <c r="D93" s="6">
        <v>0.18624269198710913</v>
      </c>
      <c r="E93" s="6">
        <v>0.18266583234029679</v>
      </c>
      <c r="F93" s="6">
        <v>0.17915766760331686</v>
      </c>
      <c r="G93" s="6">
        <v>0.17571687846506887</v>
      </c>
      <c r="H93" s="6">
        <v>0.17234217095230892</v>
      </c>
      <c r="I93" s="6">
        <v>0.16903227594302708</v>
      </c>
      <c r="J93" s="6">
        <v>0.16578594868917004</v>
      </c>
      <c r="K93" s="6">
        <v>0.16260196834853025</v>
      </c>
    </row>
    <row r="94" spans="1:11" x14ac:dyDescent="0.3">
      <c r="A94">
        <v>92</v>
      </c>
      <c r="B94" s="6">
        <v>0.20976528701170535</v>
      </c>
      <c r="C94" s="6">
        <v>0.20574253420063854</v>
      </c>
      <c r="D94" s="6">
        <v>0.20179692732925261</v>
      </c>
      <c r="E94" s="6">
        <v>0.19792698693900546</v>
      </c>
      <c r="F94" s="6">
        <v>0.19413126194352309</v>
      </c>
      <c r="G94" s="6">
        <v>0.19040832908449537</v>
      </c>
      <c r="H94" s="6">
        <v>0.18675679239800616</v>
      </c>
      <c r="I94" s="6">
        <v>0.18317528269109754</v>
      </c>
      <c r="J94" s="6">
        <v>0.17966245702837264</v>
      </c>
      <c r="K94" s="6">
        <v>0.17621699822844397</v>
      </c>
    </row>
    <row r="95" spans="1:11" x14ac:dyDescent="0.3">
      <c r="A95">
        <v>93</v>
      </c>
      <c r="B95" s="6">
        <v>0.23912830421475595</v>
      </c>
      <c r="C95" s="6">
        <v>0.23566300032577536</v>
      </c>
      <c r="D95" s="6">
        <v>0.23224791354130034</v>
      </c>
      <c r="E95" s="6">
        <v>0.22888231614518659</v>
      </c>
      <c r="F95" s="6">
        <v>0.22556549096691542</v>
      </c>
      <c r="G95" s="6">
        <v>0.222296731228773</v>
      </c>
      <c r="H95" s="6">
        <v>0.21907534039524407</v>
      </c>
      <c r="I95" s="6">
        <v>0.21590063202458798</v>
      </c>
      <c r="J95" s="6">
        <v>0.21277192962256594</v>
      </c>
      <c r="K95" s="6">
        <v>0.20968856649828765</v>
      </c>
    </row>
    <row r="96" spans="1:11" x14ac:dyDescent="0.3">
      <c r="A96">
        <v>94</v>
      </c>
      <c r="B96" s="6">
        <v>0.24958655319756862</v>
      </c>
      <c r="C96" s="6">
        <v>0.24576513483883888</v>
      </c>
      <c r="D96" s="6">
        <v>0.24200222619581838</v>
      </c>
      <c r="E96" s="6">
        <v>0.2382969314265681</v>
      </c>
      <c r="F96" s="6">
        <v>0.23464836840537998</v>
      </c>
      <c r="G96" s="6">
        <v>0.23105566851276801</v>
      </c>
      <c r="H96" s="6">
        <v>0.22751797642867438</v>
      </c>
      <c r="I96" s="6">
        <v>0.22403444992884192</v>
      </c>
      <c r="J96" s="6">
        <v>0.22060425968430461</v>
      </c>
      <c r="K96" s="6">
        <v>0.21722658906394765</v>
      </c>
    </row>
    <row r="97" spans="1:11" x14ac:dyDescent="0.3">
      <c r="A97">
        <v>95</v>
      </c>
      <c r="B97" s="6">
        <v>0.25304635343254822</v>
      </c>
      <c r="C97" s="6">
        <v>0.24873287600601493</v>
      </c>
      <c r="D97" s="6">
        <v>0.24449292695583175</v>
      </c>
      <c r="E97" s="6">
        <v>0.24032525290297427</v>
      </c>
      <c r="F97" s="6">
        <v>0.236228621833761</v>
      </c>
      <c r="G97" s="6">
        <v>0.23220182273565579</v>
      </c>
      <c r="H97" s="6">
        <v>0.22824366523927789</v>
      </c>
      <c r="I97" s="6">
        <v>0.22435297926651482</v>
      </c>
      <c r="J97" s="6">
        <v>0.22052861468463372</v>
      </c>
      <c r="K97" s="6">
        <v>0.21676944096628811</v>
      </c>
    </row>
    <row r="98" spans="1:11" x14ac:dyDescent="0.3">
      <c r="A98">
        <v>96</v>
      </c>
      <c r="B98" s="24">
        <v>0.27133863157894744</v>
      </c>
      <c r="C98" s="24">
        <v>0.26585726315789415</v>
      </c>
      <c r="D98" s="24">
        <v>0.26037589473684264</v>
      </c>
      <c r="E98" s="24">
        <v>0.25489452631578935</v>
      </c>
      <c r="F98" s="24">
        <v>0.24941315789473606</v>
      </c>
      <c r="G98" s="24">
        <v>0.24393178947368455</v>
      </c>
      <c r="H98" s="24">
        <v>0.23845042105263126</v>
      </c>
      <c r="I98" s="24">
        <v>0.23296905263157797</v>
      </c>
      <c r="J98" s="24">
        <v>0.22748768421052645</v>
      </c>
      <c r="K98" s="24">
        <v>0.22200631578947316</v>
      </c>
    </row>
    <row r="99" spans="1:11" x14ac:dyDescent="0.3">
      <c r="A99">
        <v>97</v>
      </c>
      <c r="B99" s="24">
        <v>0.2864072105263169</v>
      </c>
      <c r="C99" s="24">
        <v>0.28073642105263197</v>
      </c>
      <c r="D99" s="24">
        <v>0.27506563157894703</v>
      </c>
      <c r="E99" s="24">
        <v>0.26939484210526388</v>
      </c>
      <c r="F99" s="24">
        <v>0.26372405263157894</v>
      </c>
      <c r="G99" s="24">
        <v>0.25805326315789578</v>
      </c>
      <c r="H99" s="24">
        <v>0.25238247368421085</v>
      </c>
      <c r="I99" s="24">
        <v>0.24671168421052592</v>
      </c>
      <c r="J99" s="24">
        <v>0.24104089473684276</v>
      </c>
      <c r="K99" s="24">
        <v>0.23537010526315782</v>
      </c>
    </row>
    <row r="100" spans="1:11" x14ac:dyDescent="0.3">
      <c r="A100">
        <v>98</v>
      </c>
      <c r="B100" s="24">
        <v>0.30166142105263205</v>
      </c>
      <c r="C100" s="24">
        <v>0.29582798496240592</v>
      </c>
      <c r="D100" s="24">
        <v>0.28999454887218157</v>
      </c>
      <c r="E100" s="24">
        <v>0.28416111278195544</v>
      </c>
      <c r="F100" s="24">
        <v>0.27832767669172931</v>
      </c>
      <c r="G100" s="24">
        <v>0.27249424060150318</v>
      </c>
      <c r="H100" s="24">
        <v>0.26666080451127883</v>
      </c>
      <c r="I100" s="24">
        <v>0.2608273684210527</v>
      </c>
      <c r="J100" s="24">
        <v>0.25499393233082657</v>
      </c>
      <c r="K100" s="24">
        <v>0.24916049624060221</v>
      </c>
    </row>
    <row r="101" spans="1:11" x14ac:dyDescent="0.3">
      <c r="A101">
        <v>99</v>
      </c>
      <c r="B101" s="24">
        <v>0.31703252631579026</v>
      </c>
      <c r="C101" s="24">
        <v>0.31106533834586436</v>
      </c>
      <c r="D101" s="24">
        <v>0.30509815037594024</v>
      </c>
      <c r="E101" s="24">
        <v>0.29913096240601611</v>
      </c>
      <c r="F101" s="24">
        <v>0.29316377443609021</v>
      </c>
      <c r="G101" s="24">
        <v>0.28719658646616608</v>
      </c>
      <c r="H101" s="24">
        <v>0.28122939849624018</v>
      </c>
      <c r="I101" s="24">
        <v>0.27526221052631605</v>
      </c>
      <c r="J101" s="24">
        <v>0.26929502255639193</v>
      </c>
      <c r="K101" s="24">
        <v>0.26332783458646603</v>
      </c>
    </row>
    <row r="102" spans="1:11" x14ac:dyDescent="0.3">
      <c r="A102">
        <v>100</v>
      </c>
      <c r="B102" s="24">
        <v>0.33245521052631588</v>
      </c>
      <c r="C102" s="24">
        <v>0.32638470676691611</v>
      </c>
      <c r="D102" s="24">
        <v>0.32031420300751812</v>
      </c>
      <c r="E102" s="24">
        <v>0.31424369924812012</v>
      </c>
      <c r="F102" s="24">
        <v>0.30817319548872213</v>
      </c>
      <c r="G102" s="24">
        <v>0.30210269172932236</v>
      </c>
      <c r="H102" s="24">
        <v>0.29603218796992437</v>
      </c>
      <c r="I102" s="24">
        <v>0.28996168421052637</v>
      </c>
      <c r="J102" s="24">
        <v>0.2838911804511266</v>
      </c>
      <c r="K102" s="24">
        <v>0.27782067669172861</v>
      </c>
    </row>
    <row r="103" spans="1:11" x14ac:dyDescent="0.3">
      <c r="A103">
        <v>101</v>
      </c>
      <c r="B103" s="24">
        <v>0.34786078947368537</v>
      </c>
      <c r="C103" s="24">
        <v>0.34171843609022545</v>
      </c>
      <c r="D103" s="24">
        <v>0.33557608270676731</v>
      </c>
      <c r="E103" s="24">
        <v>0.32943372932330917</v>
      </c>
      <c r="F103" s="24">
        <v>0.32329137593985102</v>
      </c>
      <c r="G103" s="24">
        <v>0.3171490225563911</v>
      </c>
      <c r="H103" s="24">
        <v>0.31100666917293296</v>
      </c>
      <c r="I103" s="24">
        <v>0.30486431578947482</v>
      </c>
      <c r="J103" s="24">
        <v>0.29872196240601667</v>
      </c>
      <c r="K103" s="24">
        <v>0.29257960902255675</v>
      </c>
    </row>
    <row r="104" spans="1:11" x14ac:dyDescent="0.3">
      <c r="A104">
        <v>102</v>
      </c>
      <c r="B104" s="24">
        <v>0.36317784210526405</v>
      </c>
      <c r="C104" s="24">
        <v>0.35699496992481272</v>
      </c>
      <c r="D104" s="24">
        <v>0.3508120977443614</v>
      </c>
      <c r="E104" s="24">
        <v>0.34462922556391007</v>
      </c>
      <c r="F104" s="24">
        <v>0.33844635338345874</v>
      </c>
      <c r="G104" s="24">
        <v>0.33226348120300742</v>
      </c>
      <c r="H104" s="24">
        <v>0.32608060902255609</v>
      </c>
      <c r="I104" s="24">
        <v>0.31989773684210654</v>
      </c>
      <c r="J104" s="24">
        <v>0.31371486466165521</v>
      </c>
      <c r="K104" s="24">
        <v>0.30753199248120389</v>
      </c>
    </row>
    <row r="105" spans="1:11" x14ac:dyDescent="0.3">
      <c r="A105">
        <v>103</v>
      </c>
      <c r="B105" s="24">
        <v>0.37834273684210551</v>
      </c>
      <c r="C105" s="24">
        <v>0.3721506165413544</v>
      </c>
      <c r="D105" s="24">
        <v>0.36595849624060328</v>
      </c>
      <c r="E105" s="24">
        <v>0.35976637593985039</v>
      </c>
      <c r="F105" s="24">
        <v>0.35357425563909928</v>
      </c>
      <c r="G105" s="24">
        <v>0.34738213533834639</v>
      </c>
      <c r="H105" s="24">
        <v>0.34119001503759527</v>
      </c>
      <c r="I105" s="24">
        <v>0.33499789473684238</v>
      </c>
      <c r="J105" s="24">
        <v>0.32880577443609127</v>
      </c>
      <c r="K105" s="24">
        <v>0.32261365413533838</v>
      </c>
    </row>
    <row r="106" spans="1:11" x14ac:dyDescent="0.3">
      <c r="A106">
        <v>104</v>
      </c>
      <c r="B106" s="24">
        <v>0.3932962631578949</v>
      </c>
      <c r="C106" s="24">
        <v>0.38712524060150422</v>
      </c>
      <c r="D106" s="24">
        <v>0.38095421804511354</v>
      </c>
      <c r="E106" s="24">
        <v>0.37478319548872285</v>
      </c>
      <c r="F106" s="24">
        <v>0.36861217293233217</v>
      </c>
      <c r="G106" s="24">
        <v>0.36244115037593971</v>
      </c>
      <c r="H106" s="24">
        <v>0.35627012781954903</v>
      </c>
      <c r="I106" s="24">
        <v>0.35009910526315835</v>
      </c>
      <c r="J106" s="24">
        <v>0.34392808270676767</v>
      </c>
      <c r="K106" s="24">
        <v>0.33775706015037699</v>
      </c>
    </row>
    <row r="107" spans="1:11" x14ac:dyDescent="0.3">
      <c r="A107">
        <v>105</v>
      </c>
      <c r="B107" s="24">
        <v>0.40797563157894778</v>
      </c>
      <c r="C107" s="24">
        <v>0.40185454887217986</v>
      </c>
      <c r="D107" s="24">
        <v>0.39573346616541372</v>
      </c>
      <c r="E107" s="24">
        <v>0.38961238345864579</v>
      </c>
      <c r="F107" s="24">
        <v>0.38349130075187965</v>
      </c>
      <c r="G107" s="24">
        <v>0.37737021804511173</v>
      </c>
      <c r="H107" s="24">
        <v>0.37124913533834558</v>
      </c>
      <c r="I107" s="24">
        <v>0.36512805263157766</v>
      </c>
      <c r="J107" s="24">
        <v>0.35900696992481151</v>
      </c>
      <c r="K107" s="24">
        <v>0.35288588721804537</v>
      </c>
    </row>
    <row r="108" spans="1:11" x14ac:dyDescent="0.3">
      <c r="A108">
        <v>106</v>
      </c>
      <c r="B108" s="24">
        <v>0.42232742105263199</v>
      </c>
      <c r="C108" s="24">
        <v>0.41628312781954868</v>
      </c>
      <c r="D108" s="24">
        <v>0.41023883458646715</v>
      </c>
      <c r="E108" s="24">
        <v>0.40419454135338384</v>
      </c>
      <c r="F108" s="24">
        <v>0.39815024812030053</v>
      </c>
      <c r="G108" s="24">
        <v>0.392105954887219</v>
      </c>
      <c r="H108" s="24">
        <v>0.38606166165413569</v>
      </c>
      <c r="I108" s="24">
        <v>0.38001736842105416</v>
      </c>
      <c r="J108" s="24">
        <v>0.37397307518797085</v>
      </c>
      <c r="K108" s="24">
        <v>0.36792878195488754</v>
      </c>
    </row>
    <row r="109" spans="1:11" x14ac:dyDescent="0.3">
      <c r="A109">
        <v>107</v>
      </c>
      <c r="B109" s="24">
        <v>0.43630605263157918</v>
      </c>
      <c r="C109" s="24">
        <v>0.43036339097744403</v>
      </c>
      <c r="D109" s="24">
        <v>0.42442072932330888</v>
      </c>
      <c r="E109" s="24">
        <v>0.41847806766917373</v>
      </c>
      <c r="F109" s="24">
        <v>0.41253540601503857</v>
      </c>
      <c r="G109" s="24">
        <v>0.40659274436090165</v>
      </c>
      <c r="H109" s="24">
        <v>0.4006500827067665</v>
      </c>
      <c r="I109" s="24">
        <v>0.39470742105263135</v>
      </c>
      <c r="J109" s="24">
        <v>0.3887647593984962</v>
      </c>
      <c r="K109" s="24">
        <v>0.38282209774436105</v>
      </c>
    </row>
    <row r="110" spans="1:11" x14ac:dyDescent="0.3">
      <c r="A110">
        <v>108</v>
      </c>
      <c r="B110" s="24">
        <v>0.44987173684210724</v>
      </c>
      <c r="C110" s="24">
        <v>0.44405347368421211</v>
      </c>
      <c r="D110" s="24">
        <v>0.43823521052631698</v>
      </c>
      <c r="E110" s="24">
        <v>0.43241694736842184</v>
      </c>
      <c r="F110" s="24">
        <v>0.42659868421052671</v>
      </c>
      <c r="G110" s="24">
        <v>0.42078042105263336</v>
      </c>
      <c r="H110" s="24">
        <v>0.41496215789473823</v>
      </c>
      <c r="I110" s="24">
        <v>0.40914389473684309</v>
      </c>
      <c r="J110" s="24">
        <v>0.40332563157894796</v>
      </c>
      <c r="K110" s="24">
        <v>0.39750736842105461</v>
      </c>
    </row>
    <row r="111" spans="1:11" x14ac:dyDescent="0.3">
      <c r="A111">
        <v>109</v>
      </c>
      <c r="B111" s="24">
        <v>0.46298547368421161</v>
      </c>
      <c r="C111" s="24">
        <v>0.4573112330827076</v>
      </c>
      <c r="D111" s="24">
        <v>0.45163699248120359</v>
      </c>
      <c r="E111" s="24">
        <v>0.44596275187969958</v>
      </c>
      <c r="F111" s="24">
        <v>0.44028851127819557</v>
      </c>
      <c r="G111" s="24">
        <v>0.43461427067669156</v>
      </c>
      <c r="H111" s="24">
        <v>0.42894003007518755</v>
      </c>
      <c r="I111" s="24">
        <v>0.42326578947368532</v>
      </c>
      <c r="J111" s="24">
        <v>0.41759154887218131</v>
      </c>
      <c r="K111" s="24">
        <v>0.4119173082706773</v>
      </c>
    </row>
    <row r="112" spans="1:11" x14ac:dyDescent="0.3">
      <c r="A112">
        <v>110</v>
      </c>
      <c r="B112" s="24">
        <v>1</v>
      </c>
      <c r="C112" s="24">
        <v>1</v>
      </c>
      <c r="D112" s="24">
        <v>1</v>
      </c>
      <c r="E112" s="24">
        <v>1</v>
      </c>
      <c r="F112" s="24">
        <v>1</v>
      </c>
      <c r="G112" s="24">
        <v>1</v>
      </c>
      <c r="H112" s="24">
        <v>1</v>
      </c>
      <c r="I112" s="24">
        <v>1</v>
      </c>
      <c r="J112" s="24">
        <v>1</v>
      </c>
      <c r="K112" s="24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A63" workbookViewId="0">
      <selection activeCell="B73" sqref="B73:K87"/>
    </sheetView>
  </sheetViews>
  <sheetFormatPr defaultRowHeight="14.4" x14ac:dyDescent="0.3"/>
  <sheetData>
    <row r="1" spans="1:11" x14ac:dyDescent="0.3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 x14ac:dyDescent="0.3">
      <c r="A2">
        <v>25</v>
      </c>
      <c r="B2">
        <v>2.5773371890453107E-4</v>
      </c>
      <c r="C2">
        <v>2.4980722725955016E-4</v>
      </c>
      <c r="D2">
        <v>2.4212451151655443E-4</v>
      </c>
      <c r="E2">
        <v>2.3467807445066177E-4</v>
      </c>
      <c r="F2">
        <v>2.2746064941097413E-4</v>
      </c>
      <c r="G2">
        <v>2.2046519322937197E-4</v>
      </c>
      <c r="H2">
        <v>2.1368487934739585E-4</v>
      </c>
      <c r="I2">
        <v>2.0711309115450756E-4</v>
      </c>
      <c r="J2">
        <v>2.007434155312319E-4</v>
      </c>
      <c r="K2">
        <v>1.9456963659087275E-4</v>
      </c>
    </row>
    <row r="3" spans="1:11" x14ac:dyDescent="0.3">
      <c r="A3">
        <v>26</v>
      </c>
      <c r="B3">
        <v>2.2200772682076818E-4</v>
      </c>
      <c r="C3">
        <v>2.1186780408329585E-4</v>
      </c>
      <c r="D3">
        <v>2.0219100951975825E-4</v>
      </c>
      <c r="E3">
        <v>1.9295619033530265E-4</v>
      </c>
      <c r="F3">
        <v>1.8414315986228422E-4</v>
      </c>
      <c r="G3">
        <v>1.7573265343362731E-4</v>
      </c>
      <c r="H3">
        <v>1.6770628627161153E-4</v>
      </c>
      <c r="I3">
        <v>1.6004651330003665E-4</v>
      </c>
      <c r="J3">
        <v>1.527365907919143E-4</v>
      </c>
      <c r="K3">
        <v>1.4576053976885566E-4</v>
      </c>
    </row>
    <row r="4" spans="1:11" x14ac:dyDescent="0.3">
      <c r="A4">
        <v>27</v>
      </c>
      <c r="B4">
        <v>2.6134062484158086E-4</v>
      </c>
      <c r="C4">
        <v>2.5145431586421127E-4</v>
      </c>
      <c r="D4">
        <v>2.4194199813009048E-4</v>
      </c>
      <c r="E4">
        <v>2.3278952384651454E-4</v>
      </c>
      <c r="F4">
        <v>2.2398328042057776E-4</v>
      </c>
      <c r="G4">
        <v>2.155101702129897E-4</v>
      </c>
      <c r="H4">
        <v>2.0735759105778664E-4</v>
      </c>
      <c r="I4">
        <v>1.9951341751896931E-4</v>
      </c>
      <c r="J4">
        <v>1.9196598285618343E-4</v>
      </c>
      <c r="K4">
        <v>1.8470406167262781E-4</v>
      </c>
    </row>
    <row r="5" spans="1:11" x14ac:dyDescent="0.3">
      <c r="A5">
        <v>28</v>
      </c>
      <c r="B5">
        <v>3.0569712451431906E-4</v>
      </c>
      <c r="C5">
        <v>2.9500713176927368E-4</v>
      </c>
      <c r="D5">
        <v>2.8469095982830244E-4</v>
      </c>
      <c r="E5">
        <v>2.7473553646611108E-4</v>
      </c>
      <c r="F5">
        <v>2.6512824658304429E-4</v>
      </c>
      <c r="G5">
        <v>2.5585691621975653E-4</v>
      </c>
      <c r="H5">
        <v>2.4690979713087294E-4</v>
      </c>
      <c r="I5">
        <v>2.3827555189810158E-4</v>
      </c>
      <c r="J5">
        <v>2.2994323956392689E-4</v>
      </c>
      <c r="K5">
        <v>2.2190230176768184E-4</v>
      </c>
    </row>
    <row r="6" spans="1:11" x14ac:dyDescent="0.3">
      <c r="A6">
        <v>29</v>
      </c>
      <c r="B6">
        <v>3.0599249878136516E-4</v>
      </c>
      <c r="C6">
        <v>2.9133163025441109E-4</v>
      </c>
      <c r="D6">
        <v>2.7737320073109486E-4</v>
      </c>
      <c r="E6">
        <v>2.6408355459593062E-4</v>
      </c>
      <c r="F6">
        <v>2.5143064875843204E-4</v>
      </c>
      <c r="G6">
        <v>2.3938397539299128E-4</v>
      </c>
      <c r="H6">
        <v>2.2791448838048814E-4</v>
      </c>
      <c r="I6">
        <v>2.1699453327426278E-4</v>
      </c>
      <c r="J6">
        <v>2.0659778062159459E-4</v>
      </c>
      <c r="K6">
        <v>1.9669916247991954E-4</v>
      </c>
    </row>
    <row r="7" spans="1:11" x14ac:dyDescent="0.3">
      <c r="A7">
        <v>30</v>
      </c>
      <c r="B7">
        <v>3.3002362561880045E-4</v>
      </c>
      <c r="C7">
        <v>3.1423532427575577E-4</v>
      </c>
      <c r="D7">
        <v>2.9920233388607459E-4</v>
      </c>
      <c r="E7">
        <v>2.848885204399057E-4</v>
      </c>
      <c r="F7">
        <v>2.7125947857526382E-4</v>
      </c>
      <c r="G7">
        <v>2.5828244887966784E-4</v>
      </c>
      <c r="H7">
        <v>2.4592623914805893E-4</v>
      </c>
      <c r="I7">
        <v>2.3416114940773771E-4</v>
      </c>
      <c r="J7">
        <v>2.2295890053009677E-4</v>
      </c>
      <c r="K7">
        <v>2.1229256625756473E-4</v>
      </c>
    </row>
    <row r="8" spans="1:11" x14ac:dyDescent="0.3">
      <c r="A8">
        <v>31</v>
      </c>
      <c r="B8">
        <v>3.4147741775926151E-4</v>
      </c>
      <c r="C8">
        <v>3.2240765034830335E-4</v>
      </c>
      <c r="D8">
        <v>3.0440283192136437E-4</v>
      </c>
      <c r="E8">
        <v>2.874034905240079E-4</v>
      </c>
      <c r="F8">
        <v>2.7135347540630531E-4</v>
      </c>
      <c r="G8">
        <v>2.561997715505456E-4</v>
      </c>
      <c r="H8">
        <v>2.4189232455663082E-4</v>
      </c>
      <c r="I8">
        <v>2.2838387530672226E-4</v>
      </c>
      <c r="J8">
        <v>2.1562980386302034E-4</v>
      </c>
      <c r="K8">
        <v>2.0358798208305968E-4</v>
      </c>
    </row>
    <row r="9" spans="1:11" x14ac:dyDescent="0.3">
      <c r="A9">
        <v>32</v>
      </c>
      <c r="B9">
        <v>4.4351213488922654E-4</v>
      </c>
      <c r="C9">
        <v>4.2424739494368793E-4</v>
      </c>
      <c r="D9">
        <v>4.05819453308667E-4</v>
      </c>
      <c r="E9">
        <v>3.8819196215831859E-4</v>
      </c>
      <c r="F9">
        <v>3.7133015249938737E-4</v>
      </c>
      <c r="G9">
        <v>3.552007655918015E-4</v>
      </c>
      <c r="H9">
        <v>3.3977198734813239E-4</v>
      </c>
      <c r="I9">
        <v>3.2501338558253392E-4</v>
      </c>
      <c r="J9">
        <v>3.1089584998538437E-4</v>
      </c>
      <c r="K9">
        <v>2.9739153470523667E-4</v>
      </c>
    </row>
    <row r="10" spans="1:11" x14ac:dyDescent="0.3">
      <c r="A10">
        <v>33</v>
      </c>
      <c r="B10">
        <v>4.7166109129053986E-4</v>
      </c>
      <c r="C10">
        <v>4.4805297631386433E-4</v>
      </c>
      <c r="D10">
        <v>4.2562652143814637E-4</v>
      </c>
      <c r="E10">
        <v>4.0432258087408455E-4</v>
      </c>
      <c r="F10">
        <v>3.8408496926439225E-4</v>
      </c>
      <c r="G10">
        <v>3.6486031350490091E-4</v>
      </c>
      <c r="H10">
        <v>3.4659791198248316E-4</v>
      </c>
      <c r="I10">
        <v>3.2924960085855881E-4</v>
      </c>
      <c r="J10">
        <v>3.1276962704552858E-4</v>
      </c>
      <c r="K10">
        <v>2.9711452754113818E-4</v>
      </c>
    </row>
    <row r="11" spans="1:11" x14ac:dyDescent="0.3">
      <c r="A11">
        <v>34</v>
      </c>
      <c r="B11">
        <v>5.2604549882241084E-4</v>
      </c>
      <c r="C11">
        <v>5.0048494877642628E-4</v>
      </c>
      <c r="D11">
        <v>4.7616638582113181E-4</v>
      </c>
      <c r="E11">
        <v>4.5302946180554305E-4</v>
      </c>
      <c r="F11">
        <v>4.3101676089524546E-4</v>
      </c>
      <c r="G11">
        <v>4.1007365709113828E-4</v>
      </c>
      <c r="H11">
        <v>3.9014817867133971E-4</v>
      </c>
      <c r="I11">
        <v>3.7119087921986182E-4</v>
      </c>
      <c r="J11">
        <v>3.5315471492199883E-4</v>
      </c>
      <c r="K11">
        <v>3.3599492782193554E-4</v>
      </c>
    </row>
    <row r="12" spans="1:11" x14ac:dyDescent="0.3">
      <c r="A12">
        <v>35</v>
      </c>
      <c r="B12">
        <v>6.1811767782922618E-4</v>
      </c>
      <c r="C12">
        <v>5.8805435344086616E-4</v>
      </c>
      <c r="D12">
        <v>5.5945321579412054E-4</v>
      </c>
      <c r="E12">
        <v>5.3224314866645518E-4</v>
      </c>
      <c r="F12">
        <v>5.0635649470755835E-4</v>
      </c>
      <c r="G12">
        <v>4.8172888721054056E-4</v>
      </c>
      <c r="H12">
        <v>4.582990900652542E-4</v>
      </c>
      <c r="I12">
        <v>4.3600884549579083E-4</v>
      </c>
      <c r="J12">
        <v>4.1480272920355337E-4</v>
      </c>
      <c r="K12">
        <v>3.9462801255571656E-4</v>
      </c>
    </row>
    <row r="13" spans="1:11" x14ac:dyDescent="0.3">
      <c r="A13">
        <v>36</v>
      </c>
      <c r="B13">
        <v>6.6130517797172855E-4</v>
      </c>
      <c r="C13">
        <v>6.2494045563150111E-4</v>
      </c>
      <c r="D13">
        <v>5.90575404660758E-4</v>
      </c>
      <c r="E13">
        <v>5.5810006448978728E-4</v>
      </c>
      <c r="F13">
        <v>5.2741052120588181E-4</v>
      </c>
      <c r="G13">
        <v>4.9840857505177691E-4</v>
      </c>
      <c r="H13">
        <v>4.7100142620812898E-4</v>
      </c>
      <c r="I13">
        <v>4.4510137785459526E-4</v>
      </c>
      <c r="J13">
        <v>4.2062555555939015E-4</v>
      </c>
      <c r="K13">
        <v>3.9749564209941264E-4</v>
      </c>
    </row>
    <row r="14" spans="1:11" x14ac:dyDescent="0.3">
      <c r="A14">
        <v>37</v>
      </c>
      <c r="B14">
        <v>8.9619497436476271E-4</v>
      </c>
      <c r="C14">
        <v>8.5822421605129219E-4</v>
      </c>
      <c r="D14">
        <v>8.2186223543479842E-4</v>
      </c>
      <c r="E14">
        <v>7.870408704402195E-4</v>
      </c>
      <c r="F14">
        <v>7.5369484694182717E-4</v>
      </c>
      <c r="G14">
        <v>7.2176165640410871E-4</v>
      </c>
      <c r="H14">
        <v>6.9118143870686459E-4</v>
      </c>
      <c r="I14">
        <v>6.6189686993487688E-4</v>
      </c>
      <c r="J14">
        <v>6.3385305492179463E-4</v>
      </c>
      <c r="K14">
        <v>6.0699742434681893E-4</v>
      </c>
    </row>
    <row r="15" spans="1:11" x14ac:dyDescent="0.3">
      <c r="A15">
        <v>38</v>
      </c>
      <c r="B15">
        <v>8.9295191086709498E-4</v>
      </c>
      <c r="C15">
        <v>8.4789342087896336E-4</v>
      </c>
      <c r="D15">
        <v>8.0510858918676298E-4</v>
      </c>
      <c r="E15">
        <v>7.6448268664515353E-4</v>
      </c>
      <c r="F15">
        <v>7.2590677335901519E-4</v>
      </c>
      <c r="G15">
        <v>6.8927740655699669E-4</v>
      </c>
      <c r="H15">
        <v>6.5449636320581023E-4</v>
      </c>
      <c r="I15">
        <v>6.2147037662144773E-4</v>
      </c>
      <c r="J15">
        <v>5.9011088637104202E-4</v>
      </c>
      <c r="K15">
        <v>5.6033380079471178E-4</v>
      </c>
    </row>
    <row r="16" spans="1:11" x14ac:dyDescent="0.3">
      <c r="A16">
        <v>39</v>
      </c>
      <c r="B16">
        <v>1.2394188101774975E-3</v>
      </c>
      <c r="C16">
        <v>1.1963975168057888E-3</v>
      </c>
      <c r="D16">
        <v>1.1548695295451187E-3</v>
      </c>
      <c r="E16">
        <v>1.1147830144554423E-3</v>
      </c>
      <c r="F16">
        <v>1.0760879367973767E-3</v>
      </c>
      <c r="G16">
        <v>1.0387359985803925E-3</v>
      </c>
      <c r="H16">
        <v>1.0026805782787735E-3</v>
      </c>
      <c r="I16">
        <v>9.6787667264007407E-4</v>
      </c>
      <c r="J16">
        <v>9.3428084051346721E-4</v>
      </c>
      <c r="K16">
        <v>9.0185114862784837E-4</v>
      </c>
    </row>
    <row r="17" spans="1:11" x14ac:dyDescent="0.3">
      <c r="A17">
        <v>40</v>
      </c>
      <c r="B17">
        <v>1.3775607644554181E-3</v>
      </c>
      <c r="C17">
        <v>1.3283151529767437E-3</v>
      </c>
      <c r="D17">
        <v>1.28082999396774E-3</v>
      </c>
      <c r="E17">
        <v>1.235042354046024E-3</v>
      </c>
      <c r="F17">
        <v>1.1908915495977693E-3</v>
      </c>
      <c r="G17">
        <v>1.1483190663520574E-3</v>
      </c>
      <c r="H17">
        <v>1.1072684818303046E-3</v>
      </c>
      <c r="I17">
        <v>1.0676853905680088E-3</v>
      </c>
      <c r="J17">
        <v>1.0295173320096947E-3</v>
      </c>
      <c r="K17">
        <v>9.9271372098150637E-4</v>
      </c>
    </row>
    <row r="18" spans="1:11" x14ac:dyDescent="0.3">
      <c r="A18">
        <v>41</v>
      </c>
      <c r="B18">
        <v>1.6648751160562303E-3</v>
      </c>
      <c r="C18">
        <v>1.613834512476039E-3</v>
      </c>
      <c r="D18">
        <v>1.5643586768407259E-3</v>
      </c>
      <c r="E18">
        <v>1.5163996375639546E-3</v>
      </c>
      <c r="F18">
        <v>1.4699108937394998E-3</v>
      </c>
      <c r="G18">
        <v>1.4248473700541422E-3</v>
      </c>
      <c r="H18">
        <v>1.3811653730828118E-3</v>
      </c>
      <c r="I18">
        <v>1.3388225489236044E-3</v>
      </c>
      <c r="J18">
        <v>1.2977778421316007E-3</v>
      </c>
      <c r="K18">
        <v>1.2579914559116522E-3</v>
      </c>
    </row>
    <row r="19" spans="1:11" x14ac:dyDescent="0.3">
      <c r="A19">
        <v>42</v>
      </c>
      <c r="B19">
        <v>1.8698217543637818E-3</v>
      </c>
      <c r="C19">
        <v>1.8168484475863764E-3</v>
      </c>
      <c r="D19">
        <v>1.7653759101867921E-3</v>
      </c>
      <c r="E19">
        <v>1.7153616243600735E-3</v>
      </c>
      <c r="F19">
        <v>1.6667642768592506E-3</v>
      </c>
      <c r="G19">
        <v>1.6195437248694017E-3</v>
      </c>
      <c r="H19">
        <v>1.5736609628485263E-3</v>
      </c>
      <c r="I19">
        <v>1.5290780903078403E-3</v>
      </c>
      <c r="J19">
        <v>1.4857582805048748E-3</v>
      </c>
      <c r="K19">
        <v>1.4436657500235212E-3</v>
      </c>
    </row>
    <row r="20" spans="1:11" x14ac:dyDescent="0.3">
      <c r="A20">
        <v>43</v>
      </c>
      <c r="B20">
        <v>2.179033440181069E-3</v>
      </c>
      <c r="C20">
        <v>2.1256864843421145E-3</v>
      </c>
      <c r="D20">
        <v>2.0736455652278865E-3</v>
      </c>
      <c r="E20">
        <v>2.0228787085317069E-3</v>
      </c>
      <c r="F20">
        <v>1.9733547227398069E-3</v>
      </c>
      <c r="G20">
        <v>1.9250431799670421E-3</v>
      </c>
      <c r="H20">
        <v>1.8779143972617834E-3</v>
      </c>
      <c r="I20">
        <v>1.8319394183685103E-3</v>
      </c>
      <c r="J20">
        <v>1.7870899959368731E-3</v>
      </c>
      <c r="K20">
        <v>1.7433385741663289E-3</v>
      </c>
    </row>
    <row r="21" spans="1:11" x14ac:dyDescent="0.3">
      <c r="A21">
        <v>44</v>
      </c>
      <c r="B21">
        <v>2.4719509154394418E-3</v>
      </c>
      <c r="C21">
        <v>2.4202431491645391E-3</v>
      </c>
      <c r="D21">
        <v>2.3696169954234617E-3</v>
      </c>
      <c r="E21">
        <v>2.3200498292653055E-3</v>
      </c>
      <c r="F21">
        <v>2.2715194990032858E-3</v>
      </c>
      <c r="G21">
        <v>2.2240043163150951E-3</v>
      </c>
      <c r="H21">
        <v>2.1774830465503383E-3</v>
      </c>
      <c r="I21">
        <v>2.1319348992407156E-3</v>
      </c>
      <c r="J21">
        <v>2.0873395188087179E-3</v>
      </c>
      <c r="K21">
        <v>2.043676975470659E-3</v>
      </c>
    </row>
    <row r="22" spans="1:11" x14ac:dyDescent="0.3">
      <c r="A22">
        <v>45</v>
      </c>
      <c r="B22">
        <v>2.8261548669689289E-3</v>
      </c>
      <c r="C22">
        <v>2.7748855843628805E-3</v>
      </c>
      <c r="D22">
        <v>2.7245463779425601E-3</v>
      </c>
      <c r="E22">
        <v>2.6751203751935212E-3</v>
      </c>
      <c r="F22">
        <v>2.6265910096856466E-3</v>
      </c>
      <c r="G22">
        <v>2.5789420155204754E-3</v>
      </c>
      <c r="H22">
        <v>2.5321574218792439E-3</v>
      </c>
      <c r="I22">
        <v>2.4862215476698598E-3</v>
      </c>
      <c r="J22">
        <v>2.4411189962709567E-3</v>
      </c>
      <c r="K22">
        <v>2.3968346503713167E-3</v>
      </c>
    </row>
    <row r="23" spans="1:11" x14ac:dyDescent="0.3">
      <c r="A23">
        <v>46</v>
      </c>
      <c r="B23">
        <v>3.1648793115074811E-3</v>
      </c>
      <c r="C23">
        <v>3.1157703494331009E-3</v>
      </c>
      <c r="D23">
        <v>3.0674234038271723E-3</v>
      </c>
      <c r="E23">
        <v>3.0198266505933615E-3</v>
      </c>
      <c r="F23">
        <v>2.9729684491080874E-3</v>
      </c>
      <c r="G23">
        <v>2.9268373393735968E-3</v>
      </c>
      <c r="H23">
        <v>2.8814220392152107E-3</v>
      </c>
      <c r="I23">
        <v>2.8367114415220867E-3</v>
      </c>
      <c r="J23">
        <v>2.7926946115307671E-3</v>
      </c>
      <c r="K23">
        <v>2.749360784150898E-3</v>
      </c>
    </row>
    <row r="24" spans="1:11" x14ac:dyDescent="0.3">
      <c r="A24">
        <v>47</v>
      </c>
      <c r="B24">
        <v>3.6465761197295829E-3</v>
      </c>
      <c r="C24">
        <v>3.6069265172366518E-3</v>
      </c>
      <c r="D24">
        <v>3.5677080290071367E-3</v>
      </c>
      <c r="E24">
        <v>3.5289159674906857E-3</v>
      </c>
      <c r="F24">
        <v>3.4905456961051707E-3</v>
      </c>
      <c r="G24">
        <v>3.4525926286825045E-3</v>
      </c>
      <c r="H24">
        <v>3.4150522289204811E-3</v>
      </c>
      <c r="I24">
        <v>3.377920009840591E-3</v>
      </c>
      <c r="J24">
        <v>3.3411915332516996E-3</v>
      </c>
      <c r="K24">
        <v>3.3048624092195927E-3</v>
      </c>
    </row>
    <row r="25" spans="1:11" x14ac:dyDescent="0.3">
      <c r="A25">
        <v>48</v>
      </c>
      <c r="B25">
        <v>4.1351648360374183E-3</v>
      </c>
      <c r="C25">
        <v>4.0938090549861019E-3</v>
      </c>
      <c r="D25">
        <v>4.0528668730763356E-3</v>
      </c>
      <c r="E25">
        <v>4.012334153903359E-3</v>
      </c>
      <c r="F25">
        <v>3.9722068024305819E-3</v>
      </c>
      <c r="G25">
        <v>3.9324807645758769E-3</v>
      </c>
      <c r="H25">
        <v>3.8931520268019873E-3</v>
      </c>
      <c r="I25">
        <v>3.8542166157110491E-3</v>
      </c>
      <c r="J25">
        <v>3.8156705976431383E-3</v>
      </c>
      <c r="K25">
        <v>3.7775100782788638E-3</v>
      </c>
    </row>
    <row r="26" spans="1:11" x14ac:dyDescent="0.3">
      <c r="A26">
        <v>49</v>
      </c>
      <c r="B26">
        <v>4.3394459022822402E-3</v>
      </c>
      <c r="C26">
        <v>4.2939539969086777E-3</v>
      </c>
      <c r="D26">
        <v>4.2489389988410557E-3</v>
      </c>
      <c r="E26">
        <v>4.2043959084958936E-3</v>
      </c>
      <c r="F26">
        <v>4.160319778702069E-3</v>
      </c>
      <c r="G26">
        <v>4.116705714151357E-3</v>
      </c>
      <c r="H26">
        <v>4.0735488708547318E-3</v>
      </c>
      <c r="I26">
        <v>4.0308444556043819E-3</v>
      </c>
      <c r="J26">
        <v>3.9885877254413329E-3</v>
      </c>
      <c r="K26">
        <v>3.9467739871286867E-3</v>
      </c>
    </row>
    <row r="27" spans="1:11" x14ac:dyDescent="0.3">
      <c r="A27">
        <v>50</v>
      </c>
      <c r="B27">
        <v>4.6673600432386693E-3</v>
      </c>
      <c r="C27">
        <v>4.6242735793603175E-3</v>
      </c>
      <c r="D27">
        <v>4.5815848656774434E-3</v>
      </c>
      <c r="E27">
        <v>4.5392902303821488E-3</v>
      </c>
      <c r="F27">
        <v>4.4973860355626335E-3</v>
      </c>
      <c r="G27">
        <v>4.4558686768902539E-3</v>
      </c>
      <c r="H27">
        <v>4.4147345833095344E-3</v>
      </c>
      <c r="I27">
        <v>4.3739802167309738E-3</v>
      </c>
      <c r="J27">
        <v>4.3336020717267562E-3</v>
      </c>
      <c r="K27">
        <v>4.2935966752292018E-3</v>
      </c>
    </row>
    <row r="28" spans="1:11" x14ac:dyDescent="0.3">
      <c r="A28">
        <v>51</v>
      </c>
      <c r="B28">
        <v>5.1794023764193684E-3</v>
      </c>
      <c r="C28">
        <v>5.136481708076809E-3</v>
      </c>
      <c r="D28">
        <v>5.0939167147015692E-3</v>
      </c>
      <c r="E28">
        <v>5.0517044488865553E-3</v>
      </c>
      <c r="F28">
        <v>5.0098419876492438E-3</v>
      </c>
      <c r="G28">
        <v>4.9683264322292805E-3</v>
      </c>
      <c r="H28">
        <v>4.9271549078877585E-3</v>
      </c>
      <c r="I28">
        <v>4.8863245637081583E-3</v>
      </c>
      <c r="J28">
        <v>4.8458325723989195E-3</v>
      </c>
      <c r="K28">
        <v>4.8056761300976948E-3</v>
      </c>
    </row>
    <row r="29" spans="1:11" x14ac:dyDescent="0.3">
      <c r="A29">
        <v>52</v>
      </c>
      <c r="B29">
        <v>5.5867670258949202E-3</v>
      </c>
      <c r="C29">
        <v>5.5444167808665137E-3</v>
      </c>
      <c r="D29">
        <v>5.5023875700329506E-3</v>
      </c>
      <c r="E29">
        <v>5.4606769598084526E-3</v>
      </c>
      <c r="F29">
        <v>5.4192825350549258E-3</v>
      </c>
      <c r="G29">
        <v>5.3782018989421282E-3</v>
      </c>
      <c r="H29">
        <v>5.3374326728088872E-3</v>
      </c>
      <c r="I29">
        <v>5.2969724960253567E-3</v>
      </c>
      <c r="J29">
        <v>5.2568190258563555E-3</v>
      </c>
      <c r="K29">
        <v>5.2169699373256998E-3</v>
      </c>
    </row>
    <row r="30" spans="1:11" x14ac:dyDescent="0.3">
      <c r="A30">
        <v>53</v>
      </c>
      <c r="B30">
        <v>5.9905019757500082E-3</v>
      </c>
      <c r="C30">
        <v>5.9480574475968091E-3</v>
      </c>
      <c r="D30">
        <v>5.9059136518325615E-3</v>
      </c>
      <c r="E30">
        <v>5.8640684576768279E-3</v>
      </c>
      <c r="F30">
        <v>5.8225197494464155E-3</v>
      </c>
      <c r="G30">
        <v>5.7812654264483895E-3</v>
      </c>
      <c r="H30">
        <v>5.7403034028738493E-3</v>
      </c>
      <c r="I30">
        <v>5.6996316076925041E-3</v>
      </c>
      <c r="J30">
        <v>5.6592479845479216E-3</v>
      </c>
      <c r="K30">
        <v>5.619150491653597E-3</v>
      </c>
    </row>
    <row r="31" spans="1:11" x14ac:dyDescent="0.3">
      <c r="A31">
        <v>54</v>
      </c>
      <c r="B31">
        <v>6.2674585572896338E-3</v>
      </c>
      <c r="C31">
        <v>6.2229434523107573E-3</v>
      </c>
      <c r="D31">
        <v>6.1787445192783147E-3</v>
      </c>
      <c r="E31">
        <v>6.1348595125568228E-3</v>
      </c>
      <c r="F31">
        <v>6.0912862024605765E-3</v>
      </c>
      <c r="G31">
        <v>6.0480223751403989E-3</v>
      </c>
      <c r="H31">
        <v>6.0050658324711497E-3</v>
      </c>
      <c r="I31">
        <v>5.9624143919400222E-3</v>
      </c>
      <c r="J31">
        <v>5.9200658865356959E-3</v>
      </c>
      <c r="K31">
        <v>5.8780181646381942E-3</v>
      </c>
    </row>
    <row r="32" spans="1:11" x14ac:dyDescent="0.3">
      <c r="A32">
        <v>55</v>
      </c>
      <c r="B32">
        <v>6.5317544033361933E-3</v>
      </c>
      <c r="C32">
        <v>6.46594117793718E-3</v>
      </c>
      <c r="D32">
        <v>6.4007910792220494E-3</v>
      </c>
      <c r="E32">
        <v>6.3362974256006418E-3</v>
      </c>
      <c r="F32">
        <v>6.2724536028057661E-3</v>
      </c>
      <c r="G32">
        <v>6.2092530632148315E-3</v>
      </c>
      <c r="H32">
        <v>6.1466893251783637E-3</v>
      </c>
      <c r="I32">
        <v>6.0847559723552613E-3</v>
      </c>
      <c r="J32">
        <v>6.0234466530547526E-3</v>
      </c>
      <c r="K32">
        <v>5.9627550795850045E-3</v>
      </c>
    </row>
    <row r="33" spans="1:11" x14ac:dyDescent="0.3">
      <c r="A33">
        <v>56</v>
      </c>
      <c r="B33">
        <v>7.0020048010399991E-3</v>
      </c>
      <c r="C33">
        <v>6.9189810170165629E-3</v>
      </c>
      <c r="D33">
        <v>6.8369416580127433E-3</v>
      </c>
      <c r="E33">
        <v>6.7558750515586356E-3</v>
      </c>
      <c r="F33">
        <v>6.6757696635865258E-3</v>
      </c>
      <c r="G33">
        <v>6.5966140967897869E-3</v>
      </c>
      <c r="H33">
        <v>6.5183970890013258E-3</v>
      </c>
      <c r="I33">
        <v>6.4411075115911737E-3</v>
      </c>
      <c r="J33">
        <v>6.3647343678831592E-3</v>
      </c>
      <c r="K33">
        <v>6.2892667915902681E-3</v>
      </c>
    </row>
    <row r="34" spans="1:11" x14ac:dyDescent="0.3">
      <c r="A34">
        <v>57</v>
      </c>
      <c r="B34">
        <v>7.224969037205097E-3</v>
      </c>
      <c r="C34">
        <v>7.1215643162390492E-3</v>
      </c>
      <c r="D34">
        <v>7.0196395374378809E-3</v>
      </c>
      <c r="E34">
        <v>6.9191735196718384E-3</v>
      </c>
      <c r="F34">
        <v>6.820145384958321E-3</v>
      </c>
      <c r="G34">
        <v>6.7225345541232226E-3</v>
      </c>
      <c r="H34">
        <v>6.6263207425242962E-3</v>
      </c>
      <c r="I34">
        <v>6.5314839558358265E-3</v>
      </c>
      <c r="J34">
        <v>6.438004485893537E-3</v>
      </c>
      <c r="K34">
        <v>6.3458629065990309E-3</v>
      </c>
    </row>
    <row r="35" spans="1:11" x14ac:dyDescent="0.3">
      <c r="A35">
        <v>58</v>
      </c>
      <c r="B35">
        <v>7.9915588091817522E-3</v>
      </c>
      <c r="C35">
        <v>7.8920314633196872E-3</v>
      </c>
      <c r="D35">
        <v>7.7937436369069392E-3</v>
      </c>
      <c r="E35">
        <v>7.6966798928950076E-3</v>
      </c>
      <c r="F35">
        <v>7.6008249864892999E-3</v>
      </c>
      <c r="G35">
        <v>7.506163862754817E-3</v>
      </c>
      <c r="H35">
        <v>7.4126816542515886E-3</v>
      </c>
      <c r="I35">
        <v>7.3203636786996294E-3</v>
      </c>
      <c r="J35">
        <v>7.2291954366729347E-3</v>
      </c>
      <c r="K35">
        <v>7.1391626093222117E-3</v>
      </c>
    </row>
    <row r="36" spans="1:11" x14ac:dyDescent="0.3">
      <c r="A36">
        <v>59</v>
      </c>
      <c r="B36">
        <v>8.2748032306400789E-3</v>
      </c>
      <c r="C36">
        <v>8.1592992397097486E-3</v>
      </c>
      <c r="D36">
        <v>8.0454075133310904E-3</v>
      </c>
      <c r="E36">
        <v>7.9331055466801362E-3</v>
      </c>
      <c r="F36">
        <v>7.8223711490668854E-3</v>
      </c>
      <c r="G36">
        <v>7.7131824395505122E-3</v>
      </c>
      <c r="H36">
        <v>7.6055178426156968E-3</v>
      </c>
      <c r="I36">
        <v>7.49935608390932E-3</v>
      </c>
      <c r="J36">
        <v>7.3946761860367296E-3</v>
      </c>
      <c r="K36">
        <v>7.291457464416614E-3</v>
      </c>
    </row>
    <row r="37" spans="1:11" x14ac:dyDescent="0.3">
      <c r="A37">
        <v>60</v>
      </c>
      <c r="B37">
        <v>8.9897915059785009E-3</v>
      </c>
      <c r="C37">
        <v>8.8495168717860027E-3</v>
      </c>
      <c r="D37">
        <v>8.711431050647157E-3</v>
      </c>
      <c r="E37">
        <v>8.575499888827668E-3</v>
      </c>
      <c r="F37">
        <v>8.4416897655202328E-3</v>
      </c>
      <c r="G37">
        <v>8.3099675845289007E-3</v>
      </c>
      <c r="H37">
        <v>8.1803007660830995E-3</v>
      </c>
      <c r="I37">
        <v>8.05265723877952E-3</v>
      </c>
      <c r="J37">
        <v>7.9270054316496023E-3</v>
      </c>
      <c r="K37">
        <v>7.8033142663509357E-3</v>
      </c>
    </row>
    <row r="38" spans="1:11" x14ac:dyDescent="0.3">
      <c r="A38">
        <v>61</v>
      </c>
      <c r="B38">
        <v>9.5839453179947659E-3</v>
      </c>
      <c r="C38">
        <v>9.44478017146895E-3</v>
      </c>
      <c r="D38">
        <v>9.3076357937773614E-3</v>
      </c>
      <c r="E38">
        <v>9.1724828420365126E-3</v>
      </c>
      <c r="F38">
        <v>9.0392923994407261E-3</v>
      </c>
      <c r="G38">
        <v>8.908035969075254E-3</v>
      </c>
      <c r="H38">
        <v>8.7786854678191702E-3</v>
      </c>
      <c r="I38">
        <v>8.6512132203367814E-3</v>
      </c>
      <c r="J38">
        <v>8.5255919531563723E-3</v>
      </c>
      <c r="K38">
        <v>8.401794788834854E-3</v>
      </c>
    </row>
    <row r="39" spans="1:11" x14ac:dyDescent="0.3">
      <c r="A39">
        <v>62</v>
      </c>
      <c r="B39">
        <v>1.0279501795855212E-2</v>
      </c>
      <c r="C39">
        <v>1.0112642116340314E-2</v>
      </c>
      <c r="D39">
        <v>9.9484909486969846E-3</v>
      </c>
      <c r="E39">
        <v>9.787004327621078E-3</v>
      </c>
      <c r="F39">
        <v>9.6281390014652767E-3</v>
      </c>
      <c r="G39">
        <v>9.4718524206548055E-3</v>
      </c>
      <c r="H39">
        <v>9.3181027262912077E-3</v>
      </c>
      <c r="I39">
        <v>9.1668487389410837E-3</v>
      </c>
      <c r="J39">
        <v>9.0180499476068647E-3</v>
      </c>
      <c r="K39">
        <v>8.8716664988765306E-3</v>
      </c>
    </row>
    <row r="40" spans="1:11" x14ac:dyDescent="0.3">
      <c r="A40">
        <v>63</v>
      </c>
      <c r="B40">
        <v>1.0988494571116088E-2</v>
      </c>
      <c r="C40">
        <v>1.0793697279712267E-2</v>
      </c>
      <c r="D40">
        <v>1.0602353235201612E-2</v>
      </c>
      <c r="E40">
        <v>1.0414401220541424E-2</v>
      </c>
      <c r="F40">
        <v>1.022978110390718E-2</v>
      </c>
      <c r="G40">
        <v>1.0048433819454482E-2</v>
      </c>
      <c r="H40">
        <v>9.8703013484219681E-3</v>
      </c>
      <c r="I40">
        <v>9.6953267005692925E-3</v>
      </c>
      <c r="J40">
        <v>9.5234538959441256E-3</v>
      </c>
      <c r="K40">
        <v>9.3546279469724231E-3</v>
      </c>
    </row>
    <row r="41" spans="1:11" x14ac:dyDescent="0.3">
      <c r="A41">
        <v>64</v>
      </c>
      <c r="B41">
        <v>1.2117385884939134E-2</v>
      </c>
      <c r="C41">
        <v>1.192099353425672E-2</v>
      </c>
      <c r="D41">
        <v>1.1727784209663665E-2</v>
      </c>
      <c r="E41">
        <v>1.1537706322312189E-2</v>
      </c>
      <c r="F41">
        <v>1.135070911947997E-2</v>
      </c>
      <c r="G41">
        <v>1.1166742671018699E-2</v>
      </c>
      <c r="H41">
        <v>1.0985757856022205E-2</v>
      </c>
      <c r="I41">
        <v>1.0807706349710632E-2</v>
      </c>
      <c r="J41">
        <v>1.063254061052731E-2</v>
      </c>
      <c r="K41">
        <v>1.0460213867444624E-2</v>
      </c>
    </row>
    <row r="42" spans="1:11" x14ac:dyDescent="0.3">
      <c r="A42">
        <v>65</v>
      </c>
      <c r="B42">
        <v>1.2535289174164183E-2</v>
      </c>
      <c r="C42">
        <v>1.2287294714960593E-2</v>
      </c>
      <c r="D42">
        <v>1.20442065049022E-2</v>
      </c>
      <c r="E42">
        <v>1.1805927480204802E-2</v>
      </c>
      <c r="F42">
        <v>1.1572362497365422E-2</v>
      </c>
      <c r="G42">
        <v>1.1343418295172056E-2</v>
      </c>
      <c r="H42">
        <v>1.1119003457464973E-2</v>
      </c>
      <c r="I42">
        <v>1.0899028376634749E-2</v>
      </c>
      <c r="J42">
        <v>1.0683405217842447E-2</v>
      </c>
      <c r="K42">
        <v>1.0472047883947641E-2</v>
      </c>
    </row>
    <row r="43" spans="1:11" x14ac:dyDescent="0.3">
      <c r="A43">
        <v>66</v>
      </c>
      <c r="B43">
        <v>1.3901517479879968E-2</v>
      </c>
      <c r="C43">
        <v>1.3629763237444274E-2</v>
      </c>
      <c r="D43">
        <v>1.3363321391183233E-2</v>
      </c>
      <c r="E43">
        <v>1.3102088091556647E-2</v>
      </c>
      <c r="F43">
        <v>1.2845961519130306E-2</v>
      </c>
      <c r="G43">
        <v>1.259484184489029E-2</v>
      </c>
      <c r="H43">
        <v>1.2348631191333287E-2</v>
      </c>
      <c r="I43">
        <v>1.2107233594317325E-2</v>
      </c>
      <c r="J43">
        <v>1.1870554965658427E-2</v>
      </c>
      <c r="K43">
        <v>1.1638503056458405E-2</v>
      </c>
    </row>
    <row r="44" spans="1:11" x14ac:dyDescent="0.3">
      <c r="A44">
        <v>67</v>
      </c>
      <c r="B44">
        <v>1.5290341507571898E-2</v>
      </c>
      <c r="C44">
        <v>1.4999788690200272E-2</v>
      </c>
      <c r="D44">
        <v>1.4714757066690834E-2</v>
      </c>
      <c r="E44">
        <v>1.443514172124228E-2</v>
      </c>
      <c r="F44">
        <v>1.4160839731702759E-2</v>
      </c>
      <c r="G44">
        <v>1.3891750131685848E-2</v>
      </c>
      <c r="H44">
        <v>1.3627773873406385E-2</v>
      </c>
      <c r="I44">
        <v>1.3368813791222421E-2</v>
      </c>
      <c r="J44">
        <v>1.3114774565870067E-2</v>
      </c>
      <c r="K44">
        <v>1.2865562689377948E-2</v>
      </c>
    </row>
    <row r="45" spans="1:11" x14ac:dyDescent="0.3">
      <c r="A45">
        <v>68</v>
      </c>
      <c r="B45">
        <v>1.6477278402290598E-2</v>
      </c>
      <c r="C45">
        <v>1.6141816514982039E-2</v>
      </c>
      <c r="D45">
        <v>1.5813184316114066E-2</v>
      </c>
      <c r="E45">
        <v>1.5491242759655053E-2</v>
      </c>
      <c r="F45">
        <v>1.5175855630419774E-2</v>
      </c>
      <c r="G45">
        <v>1.4866889486436002E-2</v>
      </c>
      <c r="H45">
        <v>1.4564213602484532E-2</v>
      </c>
      <c r="I45">
        <v>1.4267699914788667E-2</v>
      </c>
      <c r="J45">
        <v>1.3977222966829725E-2</v>
      </c>
      <c r="K45">
        <v>1.3692659856265702E-2</v>
      </c>
    </row>
    <row r="46" spans="1:11" x14ac:dyDescent="0.3">
      <c r="A46">
        <v>69</v>
      </c>
      <c r="B46">
        <v>1.8534073735304853E-2</v>
      </c>
      <c r="C46">
        <v>1.8182763519167436E-2</v>
      </c>
      <c r="D46">
        <v>1.7838112328440472E-2</v>
      </c>
      <c r="E46">
        <v>1.7499993942429584E-2</v>
      </c>
      <c r="F46">
        <v>1.7168284532932232E-2</v>
      </c>
      <c r="G46">
        <v>1.6842862618888371E-2</v>
      </c>
      <c r="H46">
        <v>1.6523609021890793E-2</v>
      </c>
      <c r="I46">
        <v>1.6210406822538746E-2</v>
      </c>
      <c r="J46">
        <v>1.5903141317618812E-2</v>
      </c>
      <c r="K46">
        <v>1.5601699978097534E-2</v>
      </c>
    </row>
    <row r="47" spans="1:11" x14ac:dyDescent="0.3">
      <c r="A47">
        <v>70</v>
      </c>
      <c r="B47">
        <v>2.026692684277109E-2</v>
      </c>
      <c r="C47">
        <v>1.9867405042452862E-2</v>
      </c>
      <c r="D47">
        <v>1.9475759012850521E-2</v>
      </c>
      <c r="E47">
        <v>1.9091833498945915E-2</v>
      </c>
      <c r="F47">
        <v>1.8715476306262035E-2</v>
      </c>
      <c r="G47">
        <v>1.8346538240530664E-2</v>
      </c>
      <c r="H47">
        <v>1.7984873048549246E-2</v>
      </c>
      <c r="I47">
        <v>1.7630337360203682E-2</v>
      </c>
      <c r="J47">
        <v>1.7282790631633987E-2</v>
      </c>
      <c r="K47">
        <v>1.6942095089520437E-2</v>
      </c>
    </row>
    <row r="48" spans="1:11" x14ac:dyDescent="0.3">
      <c r="A48">
        <v>71</v>
      </c>
      <c r="B48">
        <v>2.2254539515073626E-2</v>
      </c>
      <c r="C48">
        <v>2.1803644486222427E-2</v>
      </c>
      <c r="D48">
        <v>2.1361884956531088E-2</v>
      </c>
      <c r="E48">
        <v>2.0929075833373684E-2</v>
      </c>
      <c r="F48">
        <v>2.0505035774251099E-2</v>
      </c>
      <c r="G48">
        <v>2.0089587110810391E-2</v>
      </c>
      <c r="H48">
        <v>1.9682555774403639E-2</v>
      </c>
      <c r="I48">
        <v>1.9283771223154951E-2</v>
      </c>
      <c r="J48">
        <v>1.8893066370505224E-2</v>
      </c>
      <c r="K48">
        <v>1.8510277515204655E-2</v>
      </c>
    </row>
    <row r="49" spans="1:11" x14ac:dyDescent="0.3">
      <c r="A49">
        <v>72</v>
      </c>
      <c r="B49">
        <v>2.5047512085949734E-2</v>
      </c>
      <c r="C49">
        <v>2.4572631259967326E-2</v>
      </c>
      <c r="D49">
        <v>2.4106753795201472E-2</v>
      </c>
      <c r="E49">
        <v>2.3649708995113664E-2</v>
      </c>
      <c r="F49">
        <v>2.3201329399435457E-2</v>
      </c>
      <c r="G49">
        <v>2.2761450722811351E-2</v>
      </c>
      <c r="H49">
        <v>2.2329911794604987E-2</v>
      </c>
      <c r="I49">
        <v>2.1906554499846582E-2</v>
      </c>
      <c r="J49">
        <v>2.1491223721299857E-2</v>
      </c>
      <c r="K49">
        <v>2.1083767282627511E-2</v>
      </c>
    </row>
    <row r="50" spans="1:11" x14ac:dyDescent="0.3">
      <c r="A50">
        <v>73</v>
      </c>
      <c r="B50">
        <v>2.755517938884466E-2</v>
      </c>
      <c r="C50">
        <v>2.7022633069000716E-2</v>
      </c>
      <c r="D50">
        <v>2.6500379027743583E-2</v>
      </c>
      <c r="E50">
        <v>2.5988218350923319E-2</v>
      </c>
      <c r="F50">
        <v>2.548595596871259E-2</v>
      </c>
      <c r="G50">
        <v>2.4993400581309184E-2</v>
      </c>
      <c r="H50">
        <v>2.4510364586074466E-2</v>
      </c>
      <c r="I50">
        <v>2.403666400608E-2</v>
      </c>
      <c r="J50">
        <v>2.3572118420035097E-2</v>
      </c>
      <c r="K50">
        <v>2.3116550893568653E-2</v>
      </c>
    </row>
    <row r="51" spans="1:11" x14ac:dyDescent="0.3">
      <c r="A51">
        <v>74</v>
      </c>
      <c r="B51">
        <v>3.1027749737757983E-2</v>
      </c>
      <c r="C51">
        <v>3.0437896845922647E-2</v>
      </c>
      <c r="D51">
        <v>2.9859257349739508E-2</v>
      </c>
      <c r="E51">
        <v>2.9291618077002739E-2</v>
      </c>
      <c r="F51">
        <v>2.8734769908015784E-2</v>
      </c>
      <c r="G51">
        <v>2.8188507698551062E-2</v>
      </c>
      <c r="H51">
        <v>2.7652630204274414E-2</v>
      </c>
      <c r="I51">
        <v>2.7126940006606117E-2</v>
      </c>
      <c r="J51">
        <v>2.6611243439991467E-2</v>
      </c>
      <c r="K51">
        <v>2.6105350520553895E-2</v>
      </c>
    </row>
    <row r="52" spans="1:11" x14ac:dyDescent="0.3">
      <c r="A52">
        <v>75</v>
      </c>
      <c r="B52">
        <v>3.532968323102216E-2</v>
      </c>
      <c r="C52">
        <v>3.4707368836895527E-2</v>
      </c>
      <c r="D52">
        <v>3.4096016194183579E-2</v>
      </c>
      <c r="E52">
        <v>3.3495432217212531E-2</v>
      </c>
      <c r="F52">
        <v>3.2905427221414527E-2</v>
      </c>
      <c r="G52">
        <v>3.2325814863418879E-2</v>
      </c>
      <c r="H52">
        <v>3.1756412082198537E-2</v>
      </c>
      <c r="I52">
        <v>3.1197039041253316E-2</v>
      </c>
      <c r="J52">
        <v>3.064751907181144E-2</v>
      </c>
      <c r="K52">
        <v>3.010767861703173E-2</v>
      </c>
    </row>
    <row r="53" spans="1:11" x14ac:dyDescent="0.3">
      <c r="A53">
        <v>76</v>
      </c>
      <c r="B53">
        <v>3.8297231940573544E-2</v>
      </c>
      <c r="C53">
        <v>3.7573794070837212E-2</v>
      </c>
      <c r="D53">
        <v>3.6864022002122243E-2</v>
      </c>
      <c r="E53">
        <v>3.6167657586320311E-2</v>
      </c>
      <c r="F53">
        <v>3.548444755176218E-2</v>
      </c>
      <c r="G53">
        <v>3.4814143411101277E-2</v>
      </c>
      <c r="H53">
        <v>3.415650137093755E-2</v>
      </c>
      <c r="I53">
        <v>3.3511282243148359E-2</v>
      </c>
      <c r="J53">
        <v>3.2878251357894434E-2</v>
      </c>
      <c r="K53">
        <v>3.2257178478269116E-2</v>
      </c>
    </row>
    <row r="54" spans="1:11" x14ac:dyDescent="0.3">
      <c r="A54">
        <v>77</v>
      </c>
      <c r="B54">
        <v>4.4803465360729336E-2</v>
      </c>
      <c r="C54">
        <v>4.4135313063910164E-2</v>
      </c>
      <c r="D54">
        <v>4.3477124895716993E-2</v>
      </c>
      <c r="E54">
        <v>4.2828752261495927E-2</v>
      </c>
      <c r="F54">
        <v>4.2190048782579315E-2</v>
      </c>
      <c r="G54">
        <v>4.156087026323866E-2</v>
      </c>
      <c r="H54">
        <v>4.0941074658130704E-2</v>
      </c>
      <c r="I54">
        <v>4.0330522040228675E-2</v>
      </c>
      <c r="J54">
        <v>3.972907456923206E-2</v>
      </c>
      <c r="K54">
        <v>3.9136596460447197E-2</v>
      </c>
    </row>
    <row r="55" spans="1:11" x14ac:dyDescent="0.3">
      <c r="A55">
        <v>78</v>
      </c>
      <c r="B55">
        <v>4.8895169865709368E-2</v>
      </c>
      <c r="C55">
        <v>4.8048566194436697E-2</v>
      </c>
      <c r="D55">
        <v>4.7216621185321883E-2</v>
      </c>
      <c r="E55">
        <v>4.6399081028484848E-2</v>
      </c>
      <c r="F55">
        <v>4.5595696308679594E-2</v>
      </c>
      <c r="G55">
        <v>4.4806221929202403E-2</v>
      </c>
      <c r="H55">
        <v>4.403041703711788E-2</v>
      </c>
      <c r="I55">
        <v>4.32680449497794E-2</v>
      </c>
      <c r="J55">
        <v>4.2518873082621929E-2</v>
      </c>
      <c r="K55">
        <v>4.1782672878205231E-2</v>
      </c>
    </row>
    <row r="56" spans="1:11" x14ac:dyDescent="0.3">
      <c r="A56">
        <v>79</v>
      </c>
      <c r="B56">
        <v>5.530075707290448E-2</v>
      </c>
      <c r="C56">
        <v>5.443564309153829E-2</v>
      </c>
      <c r="D56">
        <v>5.3584062780240464E-2</v>
      </c>
      <c r="E56">
        <v>5.2745804420983707E-2</v>
      </c>
      <c r="F56">
        <v>5.1920659607815188E-2</v>
      </c>
      <c r="G56">
        <v>5.1108423195043114E-2</v>
      </c>
      <c r="H56">
        <v>5.0308893246233874E-2</v>
      </c>
      <c r="I56">
        <v>4.9521870984007024E-2</v>
      </c>
      <c r="J56">
        <v>4.8747160740615629E-2</v>
      </c>
      <c r="K56">
        <v>4.7984569909299994E-2</v>
      </c>
    </row>
    <row r="57" spans="1:11" x14ac:dyDescent="0.3">
      <c r="A57">
        <v>80</v>
      </c>
      <c r="B57">
        <v>6.2632010499381718E-2</v>
      </c>
      <c r="C57">
        <v>6.1696376332505895E-2</v>
      </c>
      <c r="D57">
        <v>6.0774719224441463E-2</v>
      </c>
      <c r="E57">
        <v>5.9866830377583613E-2</v>
      </c>
      <c r="F57">
        <v>5.8972504113470166E-2</v>
      </c>
      <c r="G57">
        <v>5.8091537826185903E-2</v>
      </c>
      <c r="H57">
        <v>5.7223731936463178E-2</v>
      </c>
      <c r="I57">
        <v>5.6368889846467894E-2</v>
      </c>
      <c r="J57">
        <v>5.5526817895261163E-2</v>
      </c>
      <c r="K57">
        <v>5.4697325314926208E-2</v>
      </c>
    </row>
    <row r="58" spans="1:11" x14ac:dyDescent="0.3">
      <c r="A58">
        <v>81</v>
      </c>
      <c r="B58">
        <v>6.9387838417428613E-2</v>
      </c>
      <c r="C58">
        <v>6.8332600510110003E-2</v>
      </c>
      <c r="D58">
        <v>6.7293410473231494E-2</v>
      </c>
      <c r="E58">
        <v>6.6270024253633264E-2</v>
      </c>
      <c r="F58">
        <v>6.5262201509672518E-2</v>
      </c>
      <c r="G58">
        <v>6.4269705554779399E-2</v>
      </c>
      <c r="H58">
        <v>6.3292303301871439E-2</v>
      </c>
      <c r="I58">
        <v>6.2329765208612914E-2</v>
      </c>
      <c r="J58">
        <v>6.1381865223507213E-2</v>
      </c>
      <c r="K58">
        <v>6.0448380732808657E-2</v>
      </c>
    </row>
    <row r="59" spans="1:11" x14ac:dyDescent="0.3">
      <c r="A59">
        <v>82</v>
      </c>
      <c r="B59">
        <v>7.8205423108742567E-2</v>
      </c>
      <c r="C59">
        <v>7.7097814784499966E-2</v>
      </c>
      <c r="D59">
        <v>7.6005893303332503E-2</v>
      </c>
      <c r="E59">
        <v>7.4929436495507165E-2</v>
      </c>
      <c r="F59">
        <v>7.3868225337838059E-2</v>
      </c>
      <c r="G59">
        <v>7.2822043909122419E-2</v>
      </c>
      <c r="H59">
        <v>7.1790679346207767E-2</v>
      </c>
      <c r="I59">
        <v>7.0773921800681455E-2</v>
      </c>
      <c r="J59">
        <v>6.9771564396173449E-2</v>
      </c>
      <c r="K59">
        <v>6.8783403186263817E-2</v>
      </c>
    </row>
    <row r="60" spans="1:11" x14ac:dyDescent="0.3">
      <c r="A60">
        <v>83</v>
      </c>
      <c r="B60">
        <v>8.5883388457023715E-2</v>
      </c>
      <c r="C60">
        <v>8.4557248430168208E-2</v>
      </c>
      <c r="D60">
        <v>8.3251585557305163E-2</v>
      </c>
      <c r="E60">
        <v>8.1966083647212529E-2</v>
      </c>
      <c r="F60">
        <v>8.0700431391030891E-2</v>
      </c>
      <c r="G60">
        <v>7.9454322286873852E-2</v>
      </c>
      <c r="H60">
        <v>7.8227454565602858E-2</v>
      </c>
      <c r="I60">
        <v>7.7019531117747994E-2</v>
      </c>
      <c r="J60">
        <v>7.5830259421557286E-2</v>
      </c>
      <c r="K60">
        <v>7.4659351472156979E-2</v>
      </c>
    </row>
    <row r="61" spans="1:11" x14ac:dyDescent="0.3">
      <c r="A61">
        <v>84</v>
      </c>
      <c r="B61">
        <v>9.4829884682290366E-2</v>
      </c>
      <c r="C61">
        <v>9.3387418801565161E-2</v>
      </c>
      <c r="D61">
        <v>9.1966894398719246E-2</v>
      </c>
      <c r="E61">
        <v>9.0567977719964859E-2</v>
      </c>
      <c r="F61">
        <v>8.9190340088272882E-2</v>
      </c>
      <c r="G61">
        <v>8.7833657826150116E-2</v>
      </c>
      <c r="H61">
        <v>8.6497612179590608E-2</v>
      </c>
      <c r="I61">
        <v>8.5181889243184206E-2</v>
      </c>
      <c r="J61">
        <v>8.3886179886364196E-2</v>
      </c>
      <c r="K61">
        <v>8.2610179680776524E-2</v>
      </c>
    </row>
    <row r="62" spans="1:11" x14ac:dyDescent="0.3">
      <c r="A62">
        <v>85</v>
      </c>
      <c r="B62">
        <v>0.10496348631437377</v>
      </c>
      <c r="C62">
        <v>0.10336583585297814</v>
      </c>
      <c r="D62">
        <v>0.10179250324807165</v>
      </c>
      <c r="E62">
        <v>0.10024311835727438</v>
      </c>
      <c r="F62">
        <v>9.8717316672147767E-2</v>
      </c>
      <c r="G62">
        <v>9.7214739232440547E-2</v>
      </c>
      <c r="H62">
        <v>9.5735032541639675E-2</v>
      </c>
      <c r="I62">
        <v>9.42778484838067E-2</v>
      </c>
      <c r="J62">
        <v>9.2842844241679934E-2</v>
      </c>
      <c r="K62">
        <v>9.1429682216023309E-2</v>
      </c>
    </row>
    <row r="63" spans="1:11" x14ac:dyDescent="0.3">
      <c r="A63">
        <v>86</v>
      </c>
      <c r="B63">
        <v>0.11648903307240729</v>
      </c>
      <c r="C63">
        <v>0.11481922504023499</v>
      </c>
      <c r="D63">
        <v>0.1131733528137842</v>
      </c>
      <c r="E63">
        <v>0.11155107328607219</v>
      </c>
      <c r="F63">
        <v>0.10995204826837165</v>
      </c>
      <c r="G63">
        <v>0.10837594441970971</v>
      </c>
      <c r="H63">
        <v>0.1068224331773784</v>
      </c>
      <c r="I63">
        <v>0.10529119068844038</v>
      </c>
      <c r="J63">
        <v>0.10378189774221715</v>
      </c>
      <c r="K63">
        <v>0.10229423970374479</v>
      </c>
    </row>
    <row r="64" spans="1:11" x14ac:dyDescent="0.3">
      <c r="A64">
        <v>87</v>
      </c>
      <c r="B64">
        <v>0.12668215360112256</v>
      </c>
      <c r="C64">
        <v>0.12475725360604242</v>
      </c>
      <c r="D64">
        <v>0.12286160192957497</v>
      </c>
      <c r="E64">
        <v>0.12099475415167556</v>
      </c>
      <c r="F64">
        <v>0.1191562726051382</v>
      </c>
      <c r="G64">
        <v>0.11734572627298807</v>
      </c>
      <c r="H64">
        <v>0.11556269068743311</v>
      </c>
      <c r="I64">
        <v>0.11380674783035091</v>
      </c>
      <c r="J64">
        <v>0.11207748603528793</v>
      </c>
      <c r="K64">
        <v>0.11037449989094754</v>
      </c>
    </row>
    <row r="65" spans="1:11" x14ac:dyDescent="0.3">
      <c r="A65">
        <v>88</v>
      </c>
      <c r="B65">
        <v>0.13848629461082598</v>
      </c>
      <c r="C65">
        <v>0.13649046016964619</v>
      </c>
      <c r="D65">
        <v>0.13452338926154953</v>
      </c>
      <c r="E65">
        <v>0.13258466735273583</v>
      </c>
      <c r="F65">
        <v>0.13067388588357617</v>
      </c>
      <c r="G65">
        <v>0.12879064218251426</v>
      </c>
      <c r="H65">
        <v>0.1269345393812091</v>
      </c>
      <c r="I65">
        <v>0.12510518633090006</v>
      </c>
      <c r="J65">
        <v>0.12330219751997763</v>
      </c>
      <c r="K65">
        <v>0.12152519299274206</v>
      </c>
    </row>
    <row r="66" spans="1:11" x14ac:dyDescent="0.3">
      <c r="A66">
        <v>89</v>
      </c>
      <c r="B66">
        <v>0.15096317795799766</v>
      </c>
      <c r="C66">
        <v>0.14854748076002874</v>
      </c>
      <c r="D66">
        <v>0.14617043929938073</v>
      </c>
      <c r="E66">
        <v>0.14383143501093335</v>
      </c>
      <c r="F66">
        <v>0.14152985922778158</v>
      </c>
      <c r="G66">
        <v>0.13926511302284536</v>
      </c>
      <c r="H66">
        <v>0.13703660705301399</v>
      </c>
      <c r="I66">
        <v>0.13484376140578447</v>
      </c>
      <c r="J66">
        <v>0.13268600544835374</v>
      </c>
      <c r="K66">
        <v>0.13056277767912608</v>
      </c>
    </row>
    <row r="67" spans="1:11" x14ac:dyDescent="0.3">
      <c r="A67">
        <v>90</v>
      </c>
      <c r="B67">
        <v>0.16341916251670938</v>
      </c>
      <c r="C67">
        <v>0.16091415497781603</v>
      </c>
      <c r="D67">
        <v>0.15844754601270847</v>
      </c>
      <c r="E67">
        <v>0.1560187470201766</v>
      </c>
      <c r="F67">
        <v>0.15362717842151682</v>
      </c>
      <c r="G67">
        <v>0.15127226952222866</v>
      </c>
      <c r="H67">
        <v>0.14895345837583118</v>
      </c>
      <c r="I67">
        <v>0.14667019164976688</v>
      </c>
      <c r="J67">
        <v>0.14442192449336144</v>
      </c>
      <c r="K67">
        <v>0.14220812040780714</v>
      </c>
    </row>
    <row r="68" spans="1:11" x14ac:dyDescent="0.3">
      <c r="A68">
        <v>91</v>
      </c>
      <c r="B68">
        <v>0.18091607300062282</v>
      </c>
      <c r="C68">
        <v>0.17818610246796451</v>
      </c>
      <c r="D68">
        <v>0.17549732639075494</v>
      </c>
      <c r="E68">
        <v>0.17284912315673145</v>
      </c>
      <c r="F68">
        <v>0.17024088053357833</v>
      </c>
      <c r="G68">
        <v>0.16767199552738613</v>
      </c>
      <c r="H68">
        <v>0.16514187424324681</v>
      </c>
      <c r="I68">
        <v>0.16264993174795245</v>
      </c>
      <c r="J68">
        <v>0.16019559193476587</v>
      </c>
      <c r="K68">
        <v>0.15777828739023181</v>
      </c>
    </row>
    <row r="69" spans="1:11" x14ac:dyDescent="0.3">
      <c r="A69">
        <v>92</v>
      </c>
      <c r="B69">
        <v>0.20804483085369743</v>
      </c>
      <c r="C69">
        <v>0.2058093713219995</v>
      </c>
      <c r="D69">
        <v>0.20359793199449192</v>
      </c>
      <c r="E69">
        <v>0.20141025477202282</v>
      </c>
      <c r="F69">
        <v>0.19924608432873769</v>
      </c>
      <c r="G69">
        <v>0.19710516808228029</v>
      </c>
      <c r="H69">
        <v>0.19498725616431339</v>
      </c>
      <c r="I69">
        <v>0.19289210139135643</v>
      </c>
      <c r="J69">
        <v>0.19081945923593668</v>
      </c>
      <c r="K69">
        <v>0.18876908779804985</v>
      </c>
    </row>
    <row r="70" spans="1:11" x14ac:dyDescent="0.3">
      <c r="A70">
        <v>93</v>
      </c>
      <c r="B70">
        <v>0.22200537377046037</v>
      </c>
      <c r="C70">
        <v>0.21946989065872022</v>
      </c>
      <c r="D70">
        <v>0.21696336483977322</v>
      </c>
      <c r="E70">
        <v>0.2144854655976299</v>
      </c>
      <c r="F70">
        <v>0.21203586599334828</v>
      </c>
      <c r="G70">
        <v>0.20961424282189658</v>
      </c>
      <c r="H70">
        <v>0.20722027656950923</v>
      </c>
      <c r="I70">
        <v>0.20485365137152936</v>
      </c>
      <c r="J70">
        <v>0.20251405497073299</v>
      </c>
      <c r="K70">
        <v>0.20020117867612938</v>
      </c>
    </row>
    <row r="71" spans="1:11" x14ac:dyDescent="0.3">
      <c r="A71">
        <v>94</v>
      </c>
      <c r="B71">
        <v>0.25220574169487464</v>
      </c>
      <c r="C71">
        <v>0.25044900367415046</v>
      </c>
      <c r="D71">
        <v>0.24870450220463541</v>
      </c>
      <c r="E71">
        <v>0.246972152052684</v>
      </c>
      <c r="F71">
        <v>0.24525186857834536</v>
      </c>
      <c r="G71">
        <v>0.24354356773122798</v>
      </c>
      <c r="H71">
        <v>0.241847166046393</v>
      </c>
      <c r="I71">
        <v>0.24016258064027612</v>
      </c>
      <c r="J71">
        <v>0.23848972920663816</v>
      </c>
      <c r="K71">
        <v>0.23682853001254381</v>
      </c>
    </row>
    <row r="72" spans="1:11" x14ac:dyDescent="0.3">
      <c r="A72">
        <v>95</v>
      </c>
      <c r="B72">
        <v>0.25852929438400507</v>
      </c>
      <c r="C72">
        <v>0.2557808959383599</v>
      </c>
      <c r="D72">
        <v>0.25306171543505285</v>
      </c>
      <c r="E72">
        <v>0.25037144226113184</v>
      </c>
      <c r="F72">
        <v>0.24770976910573952</v>
      </c>
      <c r="G72">
        <v>0.24507639192500849</v>
      </c>
      <c r="H72">
        <v>0.24247100990733064</v>
      </c>
      <c r="I72">
        <v>0.23989332543899539</v>
      </c>
      <c r="J72">
        <v>0.23734304407019291</v>
      </c>
      <c r="K72">
        <v>0.23481987448137912</v>
      </c>
    </row>
    <row r="73" spans="1:11" x14ac:dyDescent="0.3">
      <c r="A73">
        <v>96</v>
      </c>
      <c r="B73" s="22">
        <v>0.27794973684210511</v>
      </c>
      <c r="C73" s="22">
        <v>0.27454633082706792</v>
      </c>
      <c r="D73" s="22">
        <v>0.27114292481202984</v>
      </c>
      <c r="E73" s="22">
        <v>0.26773951879699265</v>
      </c>
      <c r="F73" s="22">
        <v>0.26433611278195457</v>
      </c>
      <c r="G73" s="22">
        <v>0.26093270676691738</v>
      </c>
      <c r="H73" s="22">
        <v>0.25752930075188019</v>
      </c>
      <c r="I73" s="22">
        <v>0.25412589473684211</v>
      </c>
      <c r="J73" s="22">
        <v>0.25072248872180491</v>
      </c>
      <c r="K73" s="22">
        <v>0.24731908270676684</v>
      </c>
    </row>
    <row r="74" spans="1:11" x14ac:dyDescent="0.3">
      <c r="A74">
        <v>97</v>
      </c>
      <c r="B74" s="22">
        <v>0.29777221052631564</v>
      </c>
      <c r="C74" s="22">
        <v>0.29433556390977422</v>
      </c>
      <c r="D74" s="22">
        <v>0.29089891729323281</v>
      </c>
      <c r="E74" s="22">
        <v>0.28746227067669139</v>
      </c>
      <c r="F74" s="22">
        <v>0.28402562406015086</v>
      </c>
      <c r="G74" s="22">
        <v>0.28058897744360944</v>
      </c>
      <c r="H74" s="22">
        <v>0.27715233082706803</v>
      </c>
      <c r="I74" s="22">
        <v>0.27371568421052661</v>
      </c>
      <c r="J74" s="22">
        <v>0.27027903759398519</v>
      </c>
      <c r="K74" s="22">
        <v>0.26684239097744378</v>
      </c>
    </row>
    <row r="75" spans="1:11" x14ac:dyDescent="0.3">
      <c r="A75">
        <v>98</v>
      </c>
      <c r="B75" s="22">
        <v>0.31783826315789465</v>
      </c>
      <c r="C75" s="22">
        <v>0.31439238345864684</v>
      </c>
      <c r="D75" s="22">
        <v>0.31094650375939814</v>
      </c>
      <c r="E75" s="22">
        <v>0.30750062406015033</v>
      </c>
      <c r="F75" s="22">
        <v>0.30405474436090252</v>
      </c>
      <c r="G75" s="22">
        <v>0.30060886466165382</v>
      </c>
      <c r="H75" s="22">
        <v>0.29716298496240601</v>
      </c>
      <c r="I75" s="22">
        <v>0.2937171052631582</v>
      </c>
      <c r="J75" s="22">
        <v>0.2902712255639095</v>
      </c>
      <c r="K75" s="22">
        <v>0.28682534586466168</v>
      </c>
    </row>
    <row r="76" spans="1:11" x14ac:dyDescent="0.3">
      <c r="A76">
        <v>99</v>
      </c>
      <c r="B76" s="22">
        <v>0.33799842105263167</v>
      </c>
      <c r="C76" s="22">
        <v>0.33456741353383546</v>
      </c>
      <c r="D76" s="22">
        <v>0.33113640601503835</v>
      </c>
      <c r="E76" s="22">
        <v>0.32770539849624125</v>
      </c>
      <c r="F76" s="22">
        <v>0.32427439097744415</v>
      </c>
      <c r="G76" s="22">
        <v>0.32084338345864705</v>
      </c>
      <c r="H76" s="22">
        <v>0.31741237593984994</v>
      </c>
      <c r="I76" s="22">
        <v>0.31398136842105284</v>
      </c>
      <c r="J76" s="22">
        <v>0.31055036090225574</v>
      </c>
      <c r="K76" s="22">
        <v>0.30711935338345864</v>
      </c>
    </row>
    <row r="77" spans="1:11" x14ac:dyDescent="0.3">
      <c r="A77">
        <v>100</v>
      </c>
      <c r="B77" s="22">
        <v>0.35810252631578976</v>
      </c>
      <c r="C77" s="22">
        <v>0.35470948120300783</v>
      </c>
      <c r="D77" s="22">
        <v>0.35131643609022589</v>
      </c>
      <c r="E77" s="22">
        <v>0.34792339097744396</v>
      </c>
      <c r="F77" s="22">
        <v>0.34453034586466202</v>
      </c>
      <c r="G77" s="22">
        <v>0.34113730075188009</v>
      </c>
      <c r="H77" s="22">
        <v>0.33774425563909816</v>
      </c>
      <c r="I77" s="22">
        <v>0.33435121052631622</v>
      </c>
      <c r="J77" s="22">
        <v>0.33095816541353429</v>
      </c>
      <c r="K77" s="22">
        <v>0.32756512030075235</v>
      </c>
    </row>
    <row r="78" spans="1:11" x14ac:dyDescent="0.3">
      <c r="A78">
        <v>101</v>
      </c>
      <c r="B78" s="22">
        <v>0.37800699999999932</v>
      </c>
      <c r="C78" s="22">
        <v>0.37467414285714185</v>
      </c>
      <c r="D78" s="22">
        <v>0.37134128571428526</v>
      </c>
      <c r="E78" s="22">
        <v>0.36800842857142779</v>
      </c>
      <c r="F78" s="22">
        <v>0.36467557142857032</v>
      </c>
      <c r="G78" s="22">
        <v>0.36134271428571374</v>
      </c>
      <c r="H78" s="22">
        <v>0.35800985714285627</v>
      </c>
      <c r="I78" s="22">
        <v>0.35467699999999969</v>
      </c>
      <c r="J78" s="22">
        <v>0.35134414285714222</v>
      </c>
      <c r="K78" s="22">
        <v>0.34801128571428475</v>
      </c>
    </row>
    <row r="79" spans="1:11" x14ac:dyDescent="0.3">
      <c r="A79">
        <v>102</v>
      </c>
      <c r="B79" s="22">
        <v>0.39757710526315737</v>
      </c>
      <c r="C79" s="22">
        <v>0.39432535338345787</v>
      </c>
      <c r="D79" s="22">
        <v>0.39107360150375925</v>
      </c>
      <c r="E79" s="22">
        <v>0.38782184962405974</v>
      </c>
      <c r="F79" s="22">
        <v>0.38457009774436024</v>
      </c>
      <c r="G79" s="22">
        <v>0.38131834586466073</v>
      </c>
      <c r="H79" s="22">
        <v>0.37806659398496212</v>
      </c>
      <c r="I79" s="22">
        <v>0.37481484210526261</v>
      </c>
      <c r="J79" s="22">
        <v>0.37156309022556311</v>
      </c>
      <c r="K79" s="22">
        <v>0.36831133834586449</v>
      </c>
    </row>
    <row r="80" spans="1:11" x14ac:dyDescent="0.3">
      <c r="A80">
        <v>103</v>
      </c>
      <c r="B80" s="22">
        <v>0.41667715789473636</v>
      </c>
      <c r="C80" s="22">
        <v>0.41352474436090159</v>
      </c>
      <c r="D80" s="22">
        <v>0.41037233082706681</v>
      </c>
      <c r="E80" s="22">
        <v>0.40721991729323292</v>
      </c>
      <c r="F80" s="22">
        <v>0.40406750375939815</v>
      </c>
      <c r="G80" s="22">
        <v>0.40091509022556338</v>
      </c>
      <c r="H80" s="22">
        <v>0.3977626766917286</v>
      </c>
      <c r="I80" s="22">
        <v>0.39461026315789383</v>
      </c>
      <c r="J80" s="22">
        <v>0.39145784962405994</v>
      </c>
      <c r="K80" s="22">
        <v>0.38830543609022516</v>
      </c>
    </row>
    <row r="81" spans="1:11" x14ac:dyDescent="0.3">
      <c r="A81">
        <v>104</v>
      </c>
      <c r="B81" s="22">
        <v>0.43519331578947362</v>
      </c>
      <c r="C81" s="22">
        <v>0.43215591729323322</v>
      </c>
      <c r="D81" s="22">
        <v>0.42911851879699281</v>
      </c>
      <c r="E81" s="22">
        <v>0.4260811203007524</v>
      </c>
      <c r="F81" s="22">
        <v>0.42304372180451111</v>
      </c>
      <c r="G81" s="22">
        <v>0.4200063233082707</v>
      </c>
      <c r="H81" s="22">
        <v>0.41696892481203029</v>
      </c>
      <c r="I81" s="22">
        <v>0.41393152631578989</v>
      </c>
      <c r="J81" s="22">
        <v>0.41089412781954948</v>
      </c>
      <c r="K81" s="22">
        <v>0.40785672932330819</v>
      </c>
    </row>
    <row r="82" spans="1:11" x14ac:dyDescent="0.3">
      <c r="A82">
        <v>105</v>
      </c>
      <c r="B82" s="22">
        <v>0.45302978947368366</v>
      </c>
      <c r="C82" s="22">
        <v>0.45012115037593947</v>
      </c>
      <c r="D82" s="22">
        <v>0.44721251127819528</v>
      </c>
      <c r="E82" s="22">
        <v>0.44430387218045109</v>
      </c>
      <c r="F82" s="22">
        <v>0.44139523308270601</v>
      </c>
      <c r="G82" s="22">
        <v>0.43848659398496181</v>
      </c>
      <c r="H82" s="22">
        <v>0.43557795488721762</v>
      </c>
      <c r="I82" s="22">
        <v>0.43266931578947343</v>
      </c>
      <c r="J82" s="22">
        <v>0.42976067669172924</v>
      </c>
      <c r="K82" s="22">
        <v>0.42685203759398505</v>
      </c>
    </row>
    <row r="83" spans="1:11" x14ac:dyDescent="0.3">
      <c r="A83">
        <v>106</v>
      </c>
      <c r="B83" s="22">
        <v>0.47009421052631506</v>
      </c>
      <c r="C83" s="22">
        <v>0.46732413533834549</v>
      </c>
      <c r="D83" s="22">
        <v>0.46455406015037592</v>
      </c>
      <c r="E83" s="22">
        <v>0.46178398496240547</v>
      </c>
      <c r="F83" s="22">
        <v>0.4590139097744359</v>
      </c>
      <c r="G83" s="22">
        <v>0.45624383458646545</v>
      </c>
      <c r="H83" s="22">
        <v>0.45347375939849588</v>
      </c>
      <c r="I83" s="22">
        <v>0.45070368421052631</v>
      </c>
      <c r="J83" s="22">
        <v>0.44793360902255586</v>
      </c>
      <c r="K83" s="22">
        <v>0.44516353383458629</v>
      </c>
    </row>
    <row r="84" spans="1:11" x14ac:dyDescent="0.3">
      <c r="A84">
        <v>107</v>
      </c>
      <c r="B84" s="22">
        <v>0.4863250526315781</v>
      </c>
      <c r="C84" s="22">
        <v>0.48370124812030024</v>
      </c>
      <c r="D84" s="22">
        <v>0.48107744360902238</v>
      </c>
      <c r="E84" s="22">
        <v>0.47845363909774363</v>
      </c>
      <c r="F84" s="22">
        <v>0.47582983458646577</v>
      </c>
      <c r="G84" s="22">
        <v>0.47320603007518702</v>
      </c>
      <c r="H84" s="22">
        <v>0.47058222556390916</v>
      </c>
      <c r="I84" s="22">
        <v>0.4679584210526313</v>
      </c>
      <c r="J84" s="22">
        <v>0.46533461654135255</v>
      </c>
      <c r="K84" s="22">
        <v>0.46271081203007469</v>
      </c>
    </row>
    <row r="85" spans="1:11" x14ac:dyDescent="0.3">
      <c r="A85">
        <v>108</v>
      </c>
      <c r="B85" s="22">
        <v>0.50167657894736895</v>
      </c>
      <c r="C85" s="22">
        <v>0.49920387218045104</v>
      </c>
      <c r="D85" s="22">
        <v>0.49673116541353401</v>
      </c>
      <c r="E85" s="22">
        <v>0.49425845864661699</v>
      </c>
      <c r="F85" s="22">
        <v>0.49178575187969908</v>
      </c>
      <c r="G85" s="22">
        <v>0.48931304511278206</v>
      </c>
      <c r="H85" s="22">
        <v>0.48684033834586504</v>
      </c>
      <c r="I85" s="22">
        <v>0.48436763157894802</v>
      </c>
      <c r="J85" s="22">
        <v>0.48189492481203011</v>
      </c>
      <c r="K85" s="22">
        <v>0.47942221804511309</v>
      </c>
    </row>
    <row r="86" spans="1:11" x14ac:dyDescent="0.3">
      <c r="A86">
        <v>109</v>
      </c>
      <c r="B86" s="22">
        <v>0.5161183157894742</v>
      </c>
      <c r="C86" s="22">
        <v>0.51379948872180492</v>
      </c>
      <c r="D86" s="22">
        <v>0.51148066165413653</v>
      </c>
      <c r="E86" s="22">
        <v>0.50916183458646724</v>
      </c>
      <c r="F86" s="22">
        <v>0.50684300751879796</v>
      </c>
      <c r="G86" s="22">
        <v>0.50452418045112868</v>
      </c>
      <c r="H86" s="22">
        <v>0.5022053533834594</v>
      </c>
      <c r="I86" s="22">
        <v>0.49988652631579011</v>
      </c>
      <c r="J86" s="22">
        <v>0.49756769924812083</v>
      </c>
      <c r="K86" s="22">
        <v>0.49524887218045155</v>
      </c>
    </row>
    <row r="87" spans="1:11" x14ac:dyDescent="0.3">
      <c r="A87">
        <v>110</v>
      </c>
      <c r="B87" s="22">
        <v>1</v>
      </c>
      <c r="C87" s="22">
        <v>1</v>
      </c>
      <c r="D87" s="22">
        <v>1</v>
      </c>
      <c r="E87" s="22">
        <v>1</v>
      </c>
      <c r="F87" s="22">
        <v>1</v>
      </c>
      <c r="G87" s="22">
        <v>1</v>
      </c>
      <c r="H87" s="22">
        <v>1</v>
      </c>
      <c r="I87" s="22">
        <v>1</v>
      </c>
      <c r="J87" s="22">
        <v>1</v>
      </c>
      <c r="K87" s="22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7"/>
  <sheetViews>
    <sheetView topLeftCell="A69" workbookViewId="0">
      <selection activeCell="B73" sqref="B73"/>
    </sheetView>
  </sheetViews>
  <sheetFormatPr defaultRowHeight="14.4" x14ac:dyDescent="0.3"/>
  <sheetData>
    <row r="1" spans="1:11" x14ac:dyDescent="0.3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 x14ac:dyDescent="0.3">
      <c r="A2">
        <v>25</v>
      </c>
      <c r="B2">
        <v>7.0664450397348879E-4</v>
      </c>
      <c r="C2">
        <v>6.8374009798311214E-4</v>
      </c>
      <c r="D2">
        <v>6.6157809048422896E-4</v>
      </c>
      <c r="E2">
        <v>6.4013441818000483E-4</v>
      </c>
      <c r="F2">
        <v>6.1938579773512207E-4</v>
      </c>
      <c r="G2">
        <v>5.9930970049495904E-4</v>
      </c>
      <c r="H2">
        <v>5.7988432802418943E-4</v>
      </c>
      <c r="I2">
        <v>5.6108858843824752E-4</v>
      </c>
      <c r="J2">
        <v>5.4290207350196336E-4</v>
      </c>
      <c r="K2">
        <v>5.2530503647049383E-4</v>
      </c>
    </row>
    <row r="3" spans="1:11" x14ac:dyDescent="0.3">
      <c r="A3">
        <v>26</v>
      </c>
      <c r="B3">
        <v>7.4637278723435401E-4</v>
      </c>
      <c r="C3">
        <v>7.2029388411070424E-4</v>
      </c>
      <c r="D3">
        <v>6.9512620015228267E-4</v>
      </c>
      <c r="E3">
        <v>6.7083789658262203E-4</v>
      </c>
      <c r="F3">
        <v>6.4739824709931636E-4</v>
      </c>
      <c r="G3">
        <v>6.2477759900322958E-4</v>
      </c>
      <c r="H3">
        <v>6.029473356858778E-4</v>
      </c>
      <c r="I3">
        <v>5.8187984042753658E-4</v>
      </c>
      <c r="J3">
        <v>5.6154846146027335E-4</v>
      </c>
      <c r="K3">
        <v>5.4192747825170581E-4</v>
      </c>
    </row>
    <row r="4" spans="1:11" x14ac:dyDescent="0.3">
      <c r="A4">
        <v>27</v>
      </c>
      <c r="B4">
        <v>7.470070843298061E-4</v>
      </c>
      <c r="C4">
        <v>7.1648635344552004E-4</v>
      </c>
      <c r="D4">
        <v>6.8721261878556996E-4</v>
      </c>
      <c r="E4">
        <v>6.5913493138712055E-4</v>
      </c>
      <c r="F4">
        <v>6.3220442392701093E-4</v>
      </c>
      <c r="G4">
        <v>6.0637422567147198E-4</v>
      </c>
      <c r="H4">
        <v>5.815993809007695E-4</v>
      </c>
      <c r="I4">
        <v>5.578367706668046E-4</v>
      </c>
      <c r="J4">
        <v>5.3504503774749062E-4</v>
      </c>
      <c r="K4">
        <v>5.1318451466729215E-4</v>
      </c>
    </row>
    <row r="5" spans="1:11" x14ac:dyDescent="0.3">
      <c r="A5">
        <v>28</v>
      </c>
      <c r="B5">
        <v>7.7136053316982178E-4</v>
      </c>
      <c r="C5">
        <v>7.379970620221937E-4</v>
      </c>
      <c r="D5">
        <v>7.0607665304737912E-4</v>
      </c>
      <c r="E5">
        <v>6.7553688982517428E-4</v>
      </c>
      <c r="F5">
        <v>6.4631805561774836E-4</v>
      </c>
      <c r="G5">
        <v>6.1836301660093311E-4</v>
      </c>
      <c r="H5">
        <v>5.916171101460802E-4</v>
      </c>
      <c r="I5">
        <v>5.6602803793403807E-4</v>
      </c>
      <c r="J5">
        <v>5.4154576369224306E-4</v>
      </c>
      <c r="K5">
        <v>5.1812241535496362E-4</v>
      </c>
    </row>
    <row r="6" spans="1:11" x14ac:dyDescent="0.3">
      <c r="A6">
        <v>29</v>
      </c>
      <c r="B6">
        <v>8.1325046976436907E-4</v>
      </c>
      <c r="C6">
        <v>7.7729915746847799E-4</v>
      </c>
      <c r="D6">
        <v>7.4293714257092852E-4</v>
      </c>
      <c r="E6">
        <v>7.100941671017312E-4</v>
      </c>
      <c r="F6">
        <v>6.787030789805503E-4</v>
      </c>
      <c r="G6">
        <v>6.4869969471483652E-4</v>
      </c>
      <c r="H6">
        <v>6.2002266816765295E-4</v>
      </c>
      <c r="I6">
        <v>5.9261336512687467E-4</v>
      </c>
      <c r="J6">
        <v>5.664157434192989E-4</v>
      </c>
      <c r="K6">
        <v>5.4137623832454422E-4</v>
      </c>
    </row>
    <row r="7" spans="1:11" x14ac:dyDescent="0.3">
      <c r="A7">
        <v>30</v>
      </c>
      <c r="B7">
        <v>9.377429314598283E-4</v>
      </c>
      <c r="C7">
        <v>8.9766477425308033E-4</v>
      </c>
      <c r="D7">
        <v>8.5929951578563642E-4</v>
      </c>
      <c r="E7">
        <v>8.2257394854758103E-4</v>
      </c>
      <c r="F7">
        <v>7.8741799384180226E-4</v>
      </c>
      <c r="G7">
        <v>7.5376456806179072E-4</v>
      </c>
      <c r="H7">
        <v>7.2154945468457931E-4</v>
      </c>
      <c r="I7">
        <v>6.9071118173457888E-4</v>
      </c>
      <c r="J7">
        <v>6.6119090448447731E-4</v>
      </c>
      <c r="K7">
        <v>6.3293229316938265E-4</v>
      </c>
    </row>
    <row r="8" spans="1:11" x14ac:dyDescent="0.3">
      <c r="A8">
        <v>31</v>
      </c>
      <c r="B8">
        <v>9.8308927139048488E-4</v>
      </c>
      <c r="C8">
        <v>9.3755814347025175E-4</v>
      </c>
      <c r="D8">
        <v>8.9413575955732253E-4</v>
      </c>
      <c r="E8">
        <v>8.5272445457087239E-4</v>
      </c>
      <c r="F8">
        <v>8.1323108672355399E-4</v>
      </c>
      <c r="G8">
        <v>7.7556682802815797E-4</v>
      </c>
      <c r="H8">
        <v>7.3964696450681832E-4</v>
      </c>
      <c r="I8">
        <v>7.053907056533995E-4</v>
      </c>
      <c r="J8">
        <v>6.7272100272049997E-4</v>
      </c>
      <c r="K8">
        <v>6.4156437542237912E-4</v>
      </c>
    </row>
    <row r="9" spans="1:11" x14ac:dyDescent="0.3">
      <c r="A9">
        <v>32</v>
      </c>
      <c r="B9">
        <v>9.5573536814299632E-4</v>
      </c>
      <c r="C9">
        <v>9.0277273784693062E-4</v>
      </c>
      <c r="D9">
        <v>8.5274506245718712E-4</v>
      </c>
      <c r="E9">
        <v>8.0548969974368959E-4</v>
      </c>
      <c r="F9">
        <v>7.6085302038996308E-4</v>
      </c>
      <c r="G9">
        <v>7.1868990853730073E-4</v>
      </c>
      <c r="H9">
        <v>6.7886329000655299E-4</v>
      </c>
      <c r="I9">
        <v>6.4124368666379071E-4</v>
      </c>
      <c r="J9">
        <v>6.0570879548104729E-4</v>
      </c>
      <c r="K9">
        <v>5.7214309092365543E-4</v>
      </c>
    </row>
    <row r="10" spans="1:11" x14ac:dyDescent="0.3">
      <c r="A10">
        <v>33</v>
      </c>
      <c r="B10">
        <v>1.0687476507138332E-3</v>
      </c>
      <c r="C10">
        <v>1.0103218963620297E-3</v>
      </c>
      <c r="D10">
        <v>9.550901315074639E-4</v>
      </c>
      <c r="E10">
        <v>9.0287774875273544E-4</v>
      </c>
      <c r="F10">
        <v>8.5351968604906246E-4</v>
      </c>
      <c r="G10">
        <v>8.0685990487600111E-4</v>
      </c>
      <c r="H10">
        <v>7.6275089694777883E-4</v>
      </c>
      <c r="I10">
        <v>7.2105321788675501E-4</v>
      </c>
      <c r="J10">
        <v>6.8163504638977829E-4</v>
      </c>
      <c r="K10">
        <v>6.4437176749381994E-4</v>
      </c>
    </row>
    <row r="11" spans="1:11" x14ac:dyDescent="0.3">
      <c r="A11">
        <v>34</v>
      </c>
      <c r="B11">
        <v>1.267871215576788E-3</v>
      </c>
      <c r="C11">
        <v>1.2012952618776225E-3</v>
      </c>
      <c r="D11">
        <v>1.1382152134064474E-3</v>
      </c>
      <c r="E11">
        <v>1.0784475000800123E-3</v>
      </c>
      <c r="F11">
        <v>1.0218181910853724E-3</v>
      </c>
      <c r="G11">
        <v>9.6816248872153498E-4</v>
      </c>
      <c r="H11">
        <v>9.1732424881948798E-4</v>
      </c>
      <c r="I11">
        <v>8.6915552634498575E-4</v>
      </c>
      <c r="J11">
        <v>8.2351614486175415E-4</v>
      </c>
      <c r="K11">
        <v>7.8027328860218637E-4</v>
      </c>
    </row>
    <row r="12" spans="1:11" x14ac:dyDescent="0.3">
      <c r="A12">
        <v>35</v>
      </c>
      <c r="B12">
        <v>1.3507861047731781E-3</v>
      </c>
      <c r="C12">
        <v>1.2775991374595838E-3</v>
      </c>
      <c r="D12">
        <v>1.2083775145966286E-3</v>
      </c>
      <c r="E12">
        <v>1.1429063897821529E-3</v>
      </c>
      <c r="F12">
        <v>1.0809825572109491E-3</v>
      </c>
      <c r="G12">
        <v>1.0224138209753569E-3</v>
      </c>
      <c r="H12">
        <v>9.670183985378023E-4</v>
      </c>
      <c r="I12">
        <v>9.1462435652378972E-4</v>
      </c>
      <c r="J12">
        <v>8.6506907708422008E-4</v>
      </c>
      <c r="K12">
        <v>8.1819875317072817E-4</v>
      </c>
    </row>
    <row r="13" spans="1:11" x14ac:dyDescent="0.3">
      <c r="A13">
        <v>36</v>
      </c>
      <c r="B13">
        <v>1.5829366514103693E-3</v>
      </c>
      <c r="C13">
        <v>1.5002476985487363E-3</v>
      </c>
      <c r="D13">
        <v>1.4218782255091551E-3</v>
      </c>
      <c r="E13">
        <v>1.3476025926470612E-3</v>
      </c>
      <c r="F13">
        <v>1.277206947211519E-3</v>
      </c>
      <c r="G13">
        <v>1.2104886076251395E-3</v>
      </c>
      <c r="H13">
        <v>1.1472554799277822E-3</v>
      </c>
      <c r="I13">
        <v>1.087325504703899E-3</v>
      </c>
      <c r="J13">
        <v>1.0305261329011147E-3</v>
      </c>
      <c r="K13">
        <v>9.7669382903082537E-4</v>
      </c>
    </row>
    <row r="14" spans="1:11" x14ac:dyDescent="0.3">
      <c r="A14">
        <v>37</v>
      </c>
      <c r="B14">
        <v>1.7861815607322857E-3</v>
      </c>
      <c r="C14">
        <v>1.6915396888072128E-3</v>
      </c>
      <c r="D14">
        <v>1.6019124716733417E-3</v>
      </c>
      <c r="E14">
        <v>1.5170342049213715E-3</v>
      </c>
      <c r="F14">
        <v>1.4366532626451222E-3</v>
      </c>
      <c r="G14">
        <v>1.3605313514838322E-3</v>
      </c>
      <c r="H14">
        <v>1.2884428041894645E-3</v>
      </c>
      <c r="I14">
        <v>1.2201739106247529E-3</v>
      </c>
      <c r="J14">
        <v>1.1555222842087251E-3</v>
      </c>
      <c r="K14">
        <v>1.0942962619314518E-3</v>
      </c>
    </row>
    <row r="15" spans="1:11" x14ac:dyDescent="0.3">
      <c r="A15">
        <v>38</v>
      </c>
      <c r="B15">
        <v>2.1135496366224043E-3</v>
      </c>
      <c r="C15">
        <v>2.007212436098187E-3</v>
      </c>
      <c r="D15">
        <v>1.9062252874579644E-3</v>
      </c>
      <c r="E15">
        <v>1.8103190181542144E-3</v>
      </c>
      <c r="F15">
        <v>1.7192379982857147E-3</v>
      </c>
      <c r="G15">
        <v>1.6327394592380493E-3</v>
      </c>
      <c r="H15">
        <v>1.5505928466047845E-3</v>
      </c>
      <c r="I15">
        <v>1.4725792056645469E-3</v>
      </c>
      <c r="J15">
        <v>1.3984905977760744E-3</v>
      </c>
      <c r="K15">
        <v>1.32812954613567E-3</v>
      </c>
    </row>
    <row r="16" spans="1:11" x14ac:dyDescent="0.3">
      <c r="A16">
        <v>39</v>
      </c>
      <c r="B16">
        <v>2.6736401440085144E-3</v>
      </c>
      <c r="C16">
        <v>2.557104248476385E-3</v>
      </c>
      <c r="D16">
        <v>2.4456478005198444E-3</v>
      </c>
      <c r="E16">
        <v>2.3390494023665079E-3</v>
      </c>
      <c r="F16">
        <v>2.2370973063039496E-3</v>
      </c>
      <c r="G16">
        <v>2.1395889940627306E-3</v>
      </c>
      <c r="H16">
        <v>2.0463307745328722E-3</v>
      </c>
      <c r="I16">
        <v>1.9571373990146519E-3</v>
      </c>
      <c r="J16">
        <v>1.8718316932394364E-3</v>
      </c>
      <c r="K16">
        <v>1.7902442054296404E-3</v>
      </c>
    </row>
    <row r="17" spans="1:11" x14ac:dyDescent="0.3">
      <c r="A17">
        <v>40</v>
      </c>
      <c r="B17">
        <v>3.1143785078691115E-3</v>
      </c>
      <c r="C17">
        <v>2.9899126702343792E-3</v>
      </c>
      <c r="D17">
        <v>2.8704210978339408E-3</v>
      </c>
      <c r="E17">
        <v>2.7557049946359555E-3</v>
      </c>
      <c r="F17">
        <v>2.6455735094728853E-3</v>
      </c>
      <c r="G17">
        <v>2.5398434185257539E-3</v>
      </c>
      <c r="H17">
        <v>2.4383388204978914E-3</v>
      </c>
      <c r="I17">
        <v>2.3408908439710436E-3</v>
      </c>
      <c r="J17">
        <v>2.2473373664569454E-3</v>
      </c>
      <c r="K17">
        <v>2.1575227446769866E-3</v>
      </c>
    </row>
    <row r="18" spans="1:11" x14ac:dyDescent="0.3">
      <c r="A18">
        <v>41</v>
      </c>
      <c r="B18">
        <v>3.6182532163661902E-3</v>
      </c>
      <c r="C18">
        <v>3.4779924801423435E-3</v>
      </c>
      <c r="D18">
        <v>3.343168918419463E-3</v>
      </c>
      <c r="E18">
        <v>3.2135717604048794E-3</v>
      </c>
      <c r="F18">
        <v>3.0889984057862027E-3</v>
      </c>
      <c r="G18">
        <v>2.9692541080045816E-3</v>
      </c>
      <c r="H18">
        <v>2.8541516698057825E-3</v>
      </c>
      <c r="I18">
        <v>2.7435111505931644E-3</v>
      </c>
      <c r="J18">
        <v>2.6371595851250674E-3</v>
      </c>
      <c r="K18">
        <v>2.5349307131167956E-3</v>
      </c>
    </row>
    <row r="19" spans="1:11" x14ac:dyDescent="0.3">
      <c r="A19">
        <v>42</v>
      </c>
      <c r="B19">
        <v>4.3091249824939873E-3</v>
      </c>
      <c r="C19">
        <v>4.1619306672512979E-3</v>
      </c>
      <c r="D19">
        <v>4.0197643255595718E-3</v>
      </c>
      <c r="E19">
        <v>3.8824542081363198E-3</v>
      </c>
      <c r="F19">
        <v>3.7498344324395439E-3</v>
      </c>
      <c r="G19">
        <v>3.6217447822672411E-3</v>
      </c>
      <c r="H19">
        <v>3.4980305142022993E-3</v>
      </c>
      <c r="I19">
        <v>3.3785421706690284E-3</v>
      </c>
      <c r="J19">
        <v>3.263135399375441E-3</v>
      </c>
      <c r="K19">
        <v>3.1516707789231361E-3</v>
      </c>
    </row>
    <row r="20" spans="1:11" x14ac:dyDescent="0.3">
      <c r="A20">
        <v>43</v>
      </c>
      <c r="B20">
        <v>5.082109086832068E-3</v>
      </c>
      <c r="C20">
        <v>4.929418276386632E-3</v>
      </c>
      <c r="D20">
        <v>4.7813150265771705E-3</v>
      </c>
      <c r="E20">
        <v>4.6376615051888538E-3</v>
      </c>
      <c r="F20">
        <v>4.4983240211443542E-3</v>
      </c>
      <c r="G20">
        <v>4.3631729000843267E-3</v>
      </c>
      <c r="H20">
        <v>4.232082363686036E-3</v>
      </c>
      <c r="I20">
        <v>4.1049304126078174E-3</v>
      </c>
      <c r="J20">
        <v>3.9815987129504385E-3</v>
      </c>
      <c r="K20">
        <v>3.8619724861297428E-3</v>
      </c>
    </row>
    <row r="21" spans="1:11" x14ac:dyDescent="0.3">
      <c r="A21">
        <v>44</v>
      </c>
      <c r="B21">
        <v>5.8646480770933387E-3</v>
      </c>
      <c r="C21">
        <v>5.7061591727670617E-3</v>
      </c>
      <c r="D21">
        <v>5.551953344332867E-3</v>
      </c>
      <c r="E21">
        <v>5.4019148440090691E-3</v>
      </c>
      <c r="F21">
        <v>5.2559310520344325E-3</v>
      </c>
      <c r="G21">
        <v>5.1138923921351239E-3</v>
      </c>
      <c r="H21">
        <v>4.9756922492761374E-3</v>
      </c>
      <c r="I21">
        <v>4.8412268896354327E-3</v>
      </c>
      <c r="J21">
        <v>4.7103953827407315E-3</v>
      </c>
      <c r="K21">
        <v>4.5830995257105283E-3</v>
      </c>
    </row>
    <row r="22" spans="1:11" x14ac:dyDescent="0.3">
      <c r="A22">
        <v>45</v>
      </c>
      <c r="B22">
        <v>6.8830509230225672E-3</v>
      </c>
      <c r="C22">
        <v>6.7299636698374592E-3</v>
      </c>
      <c r="D22">
        <v>6.5802812595555727E-3</v>
      </c>
      <c r="E22">
        <v>6.4339279644141153E-3</v>
      </c>
      <c r="F22">
        <v>6.2908297409259703E-3</v>
      </c>
      <c r="G22">
        <v>6.1509141924193734E-3</v>
      </c>
      <c r="H22">
        <v>6.0141105324108147E-3</v>
      </c>
      <c r="I22">
        <v>5.8803495487925071E-3</v>
      </c>
      <c r="J22">
        <v>5.749563568816409E-3</v>
      </c>
      <c r="K22">
        <v>5.6216864248570045E-3</v>
      </c>
    </row>
    <row r="23" spans="1:11" x14ac:dyDescent="0.3">
      <c r="A23">
        <v>46</v>
      </c>
      <c r="B23">
        <v>7.4973346535669536E-3</v>
      </c>
      <c r="C23">
        <v>7.3337722586812306E-3</v>
      </c>
      <c r="D23">
        <v>7.1737781528284613E-3</v>
      </c>
      <c r="E23">
        <v>7.0172744899571161E-3</v>
      </c>
      <c r="F23">
        <v>6.8641851223107267E-3</v>
      </c>
      <c r="G23">
        <v>6.7144355633778144E-3</v>
      </c>
      <c r="H23">
        <v>6.5679529516499933E-3</v>
      </c>
      <c r="I23">
        <v>6.4246660151708315E-3</v>
      </c>
      <c r="J23">
        <v>6.2845050368580506E-3</v>
      </c>
      <c r="K23">
        <v>6.1474018205822647E-3</v>
      </c>
    </row>
    <row r="24" spans="1:11" x14ac:dyDescent="0.3">
      <c r="A24">
        <v>47</v>
      </c>
      <c r="B24">
        <v>8.7495489022518195E-3</v>
      </c>
      <c r="C24">
        <v>8.5994851934865085E-3</v>
      </c>
      <c r="D24">
        <v>8.4519952307439885E-3</v>
      </c>
      <c r="E24">
        <v>8.3070348716487042E-3</v>
      </c>
      <c r="F24">
        <v>8.1645607309119676E-3</v>
      </c>
      <c r="G24">
        <v>8.0245301673471468E-3</v>
      </c>
      <c r="H24">
        <v>7.8869012711075565E-3</v>
      </c>
      <c r="I24">
        <v>7.751632851143225E-3</v>
      </c>
      <c r="J24">
        <v>7.6186844228728024E-3</v>
      </c>
      <c r="K24">
        <v>7.4880161960668963E-3</v>
      </c>
    </row>
    <row r="25" spans="1:11" x14ac:dyDescent="0.3">
      <c r="A25">
        <v>48</v>
      </c>
      <c r="B25">
        <v>1.0011169386680419E-2</v>
      </c>
      <c r="C25">
        <v>9.867677849720773E-3</v>
      </c>
      <c r="D25">
        <v>9.7262429976881087E-3</v>
      </c>
      <c r="E25">
        <v>9.5868353518202814E-3</v>
      </c>
      <c r="F25">
        <v>9.4494258558784801E-3</v>
      </c>
      <c r="G25">
        <v>9.3139858700911834E-3</v>
      </c>
      <c r="H25">
        <v>9.180487165184853E-3</v>
      </c>
      <c r="I25">
        <v>9.0489019165001863E-3</v>
      </c>
      <c r="J25">
        <v>8.9192026981927599E-3</v>
      </c>
      <c r="K25">
        <v>8.7913624775167332E-3</v>
      </c>
    </row>
    <row r="26" spans="1:11" x14ac:dyDescent="0.3">
      <c r="A26">
        <v>49</v>
      </c>
      <c r="B26">
        <v>1.0421369691559473E-2</v>
      </c>
      <c r="C26">
        <v>1.026059596462486E-2</v>
      </c>
      <c r="D26">
        <v>1.0102302544217833E-2</v>
      </c>
      <c r="E26">
        <v>9.9464511658745054E-3</v>
      </c>
      <c r="F26">
        <v>9.7930041554488007E-3</v>
      </c>
      <c r="G26">
        <v>9.641924420005497E-3</v>
      </c>
      <c r="H26">
        <v>9.4931754388536578E-3</v>
      </c>
      <c r="I26">
        <v>9.3467212547184517E-3</v>
      </c>
      <c r="J26">
        <v>9.2025264650491892E-3</v>
      </c>
      <c r="K26">
        <v>9.0605562134613623E-3</v>
      </c>
    </row>
    <row r="27" spans="1:11" x14ac:dyDescent="0.3">
      <c r="A27">
        <v>50</v>
      </c>
      <c r="B27">
        <v>1.1502029269841306E-2</v>
      </c>
      <c r="C27">
        <v>1.1333542259397488E-2</v>
      </c>
      <c r="D27">
        <v>1.1167523324110003E-2</v>
      </c>
      <c r="E27">
        <v>1.1003936310479768E-2</v>
      </c>
      <c r="F27">
        <v>1.084274559460076E-2</v>
      </c>
      <c r="G27">
        <v>1.0683916074402333E-2</v>
      </c>
      <c r="H27">
        <v>1.0527413162005074E-2</v>
      </c>
      <c r="I27">
        <v>1.0373202776188728E-2</v>
      </c>
      <c r="J27">
        <v>1.0221251334970411E-2</v>
      </c>
      <c r="K27">
        <v>1.0071525748291583E-2</v>
      </c>
    </row>
    <row r="28" spans="1:11" x14ac:dyDescent="0.3">
      <c r="A28">
        <v>51</v>
      </c>
      <c r="B28">
        <v>1.304392479917366E-2</v>
      </c>
      <c r="C28">
        <v>1.2894943309294566E-2</v>
      </c>
      <c r="D28">
        <v>1.2747663414960397E-2</v>
      </c>
      <c r="E28">
        <v>1.2602065681358137E-2</v>
      </c>
      <c r="F28">
        <v>1.2458130895649937E-2</v>
      </c>
      <c r="G28">
        <v>1.2315840064437826E-2</v>
      </c>
      <c r="H28">
        <v>1.2175174411257365E-2</v>
      </c>
      <c r="I28">
        <v>1.2036115374099942E-2</v>
      </c>
      <c r="J28">
        <v>1.1898644602963354E-2</v>
      </c>
      <c r="K28">
        <v>1.1762743957430377E-2</v>
      </c>
    </row>
    <row r="29" spans="1:11" x14ac:dyDescent="0.3">
      <c r="A29">
        <v>52</v>
      </c>
      <c r="B29">
        <v>1.3661744605871258E-2</v>
      </c>
      <c r="C29">
        <v>1.348335301218016E-2</v>
      </c>
      <c r="D29">
        <v>1.3307290810643411E-2</v>
      </c>
      <c r="E29">
        <v>1.3133527584649463E-2</v>
      </c>
      <c r="F29">
        <v>1.2962033314759164E-2</v>
      </c>
      <c r="G29">
        <v>1.2792778373519576E-2</v>
      </c>
      <c r="H29">
        <v>1.2625733520345512E-2</v>
      </c>
      <c r="I29">
        <v>1.2460869896467957E-2</v>
      </c>
      <c r="J29">
        <v>1.2298159019948348E-2</v>
      </c>
      <c r="K29">
        <v>1.2137572780758055E-2</v>
      </c>
    </row>
    <row r="30" spans="1:11" x14ac:dyDescent="0.3">
      <c r="A30">
        <v>53</v>
      </c>
      <c r="B30">
        <v>1.4783246997540493E-2</v>
      </c>
      <c r="C30">
        <v>1.4600061151369611E-2</v>
      </c>
      <c r="D30">
        <v>1.4419145243206456E-2</v>
      </c>
      <c r="E30">
        <v>1.4240471145230735E-2</v>
      </c>
      <c r="F30">
        <v>1.4064011078166636E-2</v>
      </c>
      <c r="G30">
        <v>1.3889737606963777E-2</v>
      </c>
      <c r="H30">
        <v>1.3717623636531808E-2</v>
      </c>
      <c r="I30">
        <v>1.3547642407527784E-2</v>
      </c>
      <c r="J30">
        <v>1.3379767492195828E-2</v>
      </c>
      <c r="K30">
        <v>1.32139727902582E-2</v>
      </c>
    </row>
    <row r="31" spans="1:11" x14ac:dyDescent="0.3">
      <c r="A31">
        <v>54</v>
      </c>
      <c r="B31">
        <v>1.5675702055697637E-2</v>
      </c>
      <c r="C31">
        <v>1.5485401506136868E-2</v>
      </c>
      <c r="D31">
        <v>1.5297411175221135E-2</v>
      </c>
      <c r="E31">
        <v>1.5111703017260609E-2</v>
      </c>
      <c r="F31">
        <v>1.4928249327035703E-2</v>
      </c>
      <c r="G31">
        <v>1.474702273566382E-2</v>
      </c>
      <c r="H31">
        <v>1.4567996206516312E-2</v>
      </c>
      <c r="I31">
        <v>1.43911430311849E-2</v>
      </c>
      <c r="J31">
        <v>1.421643682549718E-2</v>
      </c>
      <c r="K31">
        <v>1.4043851525580436E-2</v>
      </c>
    </row>
    <row r="32" spans="1:11" x14ac:dyDescent="0.3">
      <c r="A32">
        <v>55</v>
      </c>
      <c r="B32">
        <v>1.6386566567080832E-2</v>
      </c>
      <c r="C32">
        <v>1.6175797844639649E-2</v>
      </c>
      <c r="D32">
        <v>1.5967740090001112E-2</v>
      </c>
      <c r="E32">
        <v>1.5762358433919273E-2</v>
      </c>
      <c r="F32">
        <v>1.5559618455646386E-2</v>
      </c>
      <c r="G32">
        <v>1.5359486177164251E-2</v>
      </c>
      <c r="H32">
        <v>1.5161928057489726E-2</v>
      </c>
      <c r="I32">
        <v>1.4966910987053383E-2</v>
      </c>
      <c r="J32">
        <v>1.477440228215059E-2</v>
      </c>
      <c r="K32">
        <v>1.4584369679463893E-2</v>
      </c>
    </row>
    <row r="33" spans="1:11" x14ac:dyDescent="0.3">
      <c r="A33">
        <v>56</v>
      </c>
      <c r="B33">
        <v>1.8135124477717819E-2</v>
      </c>
      <c r="C33">
        <v>1.7935266145036367E-2</v>
      </c>
      <c r="D33">
        <v>1.773761035324134E-2</v>
      </c>
      <c r="E33">
        <v>1.7542132829207371E-2</v>
      </c>
      <c r="F33">
        <v>1.7348809567311399E-2</v>
      </c>
      <c r="G33">
        <v>1.7157616826484555E-2</v>
      </c>
      <c r="H33">
        <v>1.6968531127296682E-2</v>
      </c>
      <c r="I33">
        <v>1.6781529249072929E-2</v>
      </c>
      <c r="J33">
        <v>1.6596588227042141E-2</v>
      </c>
      <c r="K33">
        <v>1.6413685349516666E-2</v>
      </c>
    </row>
    <row r="34" spans="1:11" x14ac:dyDescent="0.3">
      <c r="A34">
        <v>57</v>
      </c>
      <c r="B34">
        <v>1.867775753752075E-2</v>
      </c>
      <c r="C34">
        <v>1.8443518480216994E-2</v>
      </c>
      <c r="D34">
        <v>1.8212217031234591E-2</v>
      </c>
      <c r="E34">
        <v>1.7983816349823128E-2</v>
      </c>
      <c r="F34">
        <v>1.7758280057254595E-2</v>
      </c>
      <c r="G34">
        <v>1.7535572231029122E-2</v>
      </c>
      <c r="H34">
        <v>1.7315657399153465E-2</v>
      </c>
      <c r="I34">
        <v>1.7098500534491069E-2</v>
      </c>
      <c r="J34">
        <v>1.6884067049183129E-2</v>
      </c>
      <c r="K34">
        <v>1.6672322789139639E-2</v>
      </c>
    </row>
    <row r="35" spans="1:11" x14ac:dyDescent="0.3">
      <c r="A35">
        <v>58</v>
      </c>
      <c r="B35">
        <v>2.0019348888746093E-2</v>
      </c>
      <c r="C35">
        <v>1.9755379047713965E-2</v>
      </c>
      <c r="D35">
        <v>1.9494889843208116E-2</v>
      </c>
      <c r="E35">
        <v>1.9237835380475646E-2</v>
      </c>
      <c r="F35">
        <v>1.8984170369919725E-2</v>
      </c>
      <c r="G35">
        <v>1.8733850119120179E-2</v>
      </c>
      <c r="H35">
        <v>1.8486830524959263E-2</v>
      </c>
      <c r="I35">
        <v>1.824306806585128E-2</v>
      </c>
      <c r="J35">
        <v>1.8002519794074651E-2</v>
      </c>
      <c r="K35">
        <v>1.776514332820513E-2</v>
      </c>
    </row>
    <row r="36" spans="1:11" x14ac:dyDescent="0.3">
      <c r="A36">
        <v>59</v>
      </c>
      <c r="B36">
        <v>2.1211092203787259E-2</v>
      </c>
      <c r="C36">
        <v>2.094946110888769E-2</v>
      </c>
      <c r="D36">
        <v>2.0691057138228615E-2</v>
      </c>
      <c r="E36">
        <v>2.043584048640822E-2</v>
      </c>
      <c r="F36">
        <v>2.0183771839009795E-2</v>
      </c>
      <c r="G36">
        <v>1.9934812366545651E-2</v>
      </c>
      <c r="H36">
        <v>1.9688923718475679E-2</v>
      </c>
      <c r="I36">
        <v>1.9446068017299711E-2</v>
      </c>
      <c r="J36">
        <v>1.9206207852722746E-2</v>
      </c>
      <c r="K36">
        <v>1.896930627589213E-2</v>
      </c>
    </row>
    <row r="37" spans="1:11" x14ac:dyDescent="0.3">
      <c r="A37">
        <v>60</v>
      </c>
      <c r="B37">
        <v>2.295432419367105E-2</v>
      </c>
      <c r="C37">
        <v>2.2673290315405322E-2</v>
      </c>
      <c r="D37">
        <v>2.2395697184951071E-2</v>
      </c>
      <c r="E37">
        <v>2.2121502676620174E-2</v>
      </c>
      <c r="F37">
        <v>2.1850665180476847E-2</v>
      </c>
      <c r="G37">
        <v>2.1583143596023126E-2</v>
      </c>
      <c r="H37">
        <v>2.1318897325961778E-2</v>
      </c>
      <c r="I37">
        <v>2.1057886270035523E-2</v>
      </c>
      <c r="J37">
        <v>2.0800070818941634E-2</v>
      </c>
      <c r="K37">
        <v>2.0545411848321156E-2</v>
      </c>
    </row>
    <row r="38" spans="1:11" x14ac:dyDescent="0.3">
      <c r="A38">
        <v>61</v>
      </c>
      <c r="B38">
        <v>2.4397878928306246E-2</v>
      </c>
      <c r="C38">
        <v>2.4103872093157917E-2</v>
      </c>
      <c r="D38">
        <v>2.3813408189727887E-2</v>
      </c>
      <c r="E38">
        <v>2.3526444523889131E-2</v>
      </c>
      <c r="F38">
        <v>2.3242938916000554E-2</v>
      </c>
      <c r="G38">
        <v>2.2962849694707198E-2</v>
      </c>
      <c r="H38">
        <v>2.2686135690815054E-2</v>
      </c>
      <c r="I38">
        <v>2.2412756231239846E-2</v>
      </c>
      <c r="J38">
        <v>2.2142671133028594E-2</v>
      </c>
      <c r="K38">
        <v>2.1875840697453363E-2</v>
      </c>
    </row>
    <row r="39" spans="1:11" x14ac:dyDescent="0.3">
      <c r="A39">
        <v>62</v>
      </c>
      <c r="B39">
        <v>2.5892802724819117E-2</v>
      </c>
      <c r="C39">
        <v>2.5568027791637114E-2</v>
      </c>
      <c r="D39">
        <v>2.5247326529364525E-2</v>
      </c>
      <c r="E39">
        <v>2.4930647841709792E-2</v>
      </c>
      <c r="F39">
        <v>2.4617941273285114E-2</v>
      </c>
      <c r="G39">
        <v>2.4309157001567556E-2</v>
      </c>
      <c r="H39">
        <v>2.4004245828960994E-2</v>
      </c>
      <c r="I39">
        <v>2.3703159174957619E-2</v>
      </c>
      <c r="J39">
        <v>2.3405849068397776E-2</v>
      </c>
      <c r="K39">
        <v>2.3112268139826819E-2</v>
      </c>
    </row>
    <row r="40" spans="1:11" x14ac:dyDescent="0.3">
      <c r="A40">
        <v>63</v>
      </c>
      <c r="B40">
        <v>2.7388522926038227E-2</v>
      </c>
      <c r="C40">
        <v>2.7023015494752896E-2</v>
      </c>
      <c r="D40">
        <v>2.6662385861466586E-2</v>
      </c>
      <c r="E40">
        <v>2.6306568930612756E-2</v>
      </c>
      <c r="F40">
        <v>2.5955500475343212E-2</v>
      </c>
      <c r="G40">
        <v>2.5609117125934885E-2</v>
      </c>
      <c r="H40">
        <v>2.5267356358351228E-2</v>
      </c>
      <c r="I40">
        <v>2.4930156482956271E-2</v>
      </c>
      <c r="J40">
        <v>2.459745663337936E-2</v>
      </c>
      <c r="K40">
        <v>2.4269196755528424E-2</v>
      </c>
    </row>
    <row r="41" spans="1:11" x14ac:dyDescent="0.3">
      <c r="A41">
        <v>64</v>
      </c>
      <c r="B41">
        <v>2.9138333044449516E-2</v>
      </c>
      <c r="C41">
        <v>2.8756664955014926E-2</v>
      </c>
      <c r="D41">
        <v>2.8379996140256443E-2</v>
      </c>
      <c r="E41">
        <v>2.8008261117237494E-2</v>
      </c>
      <c r="F41">
        <v>2.7641395260748925E-2</v>
      </c>
      <c r="G41">
        <v>2.727933479207412E-2</v>
      </c>
      <c r="H41">
        <v>2.6922016767901125E-2</v>
      </c>
      <c r="I41">
        <v>2.6569379069380214E-2</v>
      </c>
      <c r="J41">
        <v>2.6221360391324607E-2</v>
      </c>
      <c r="K41">
        <v>2.5877900231552734E-2</v>
      </c>
    </row>
    <row r="42" spans="1:11" x14ac:dyDescent="0.3">
      <c r="A42">
        <v>65</v>
      </c>
      <c r="B42">
        <v>3.140862404738666E-2</v>
      </c>
      <c r="C42">
        <v>3.101657427282619E-2</v>
      </c>
      <c r="D42">
        <v>3.0629418155036572E-2</v>
      </c>
      <c r="E42">
        <v>3.024709461025208E-2</v>
      </c>
      <c r="F42">
        <v>2.9869543317168772E-2</v>
      </c>
      <c r="G42">
        <v>2.9496704707427289E-2</v>
      </c>
      <c r="H42">
        <v>2.9128519956214488E-2</v>
      </c>
      <c r="I42">
        <v>2.8764930972982206E-2</v>
      </c>
      <c r="J42">
        <v>2.8405880392282114E-2</v>
      </c>
      <c r="K42">
        <v>2.805131156471476E-2</v>
      </c>
    </row>
    <row r="43" spans="1:11" x14ac:dyDescent="0.3">
      <c r="A43">
        <v>66</v>
      </c>
      <c r="B43">
        <v>3.2402641144721599E-2</v>
      </c>
      <c r="C43">
        <v>3.1938359472976435E-2</v>
      </c>
      <c r="D43">
        <v>3.1480730267298959E-2</v>
      </c>
      <c r="E43">
        <v>3.1029658207741218E-2</v>
      </c>
      <c r="F43">
        <v>3.0585049340148406E-2</v>
      </c>
      <c r="G43">
        <v>3.0146811056589059E-2</v>
      </c>
      <c r="H43">
        <v>2.9714852076065685E-2</v>
      </c>
      <c r="I43">
        <v>2.9289082425501777E-2</v>
      </c>
      <c r="J43">
        <v>2.886941342100123E-2</v>
      </c>
      <c r="K43">
        <v>2.8455757649376332E-2</v>
      </c>
    </row>
    <row r="44" spans="1:11" x14ac:dyDescent="0.3">
      <c r="A44">
        <v>67</v>
      </c>
      <c r="B44">
        <v>3.4503666127785305E-2</v>
      </c>
      <c r="C44">
        <v>3.400038045540351E-2</v>
      </c>
      <c r="D44">
        <v>3.3504435929527322E-2</v>
      </c>
      <c r="E44">
        <v>3.3015725468960172E-2</v>
      </c>
      <c r="F44">
        <v>3.2534143554438989E-2</v>
      </c>
      <c r="G44">
        <v>3.205958620585115E-2</v>
      </c>
      <c r="H44">
        <v>3.159195095978376E-2</v>
      </c>
      <c r="I44">
        <v>3.1131136847400386E-2</v>
      </c>
      <c r="J44">
        <v>3.0677044372640537E-2</v>
      </c>
      <c r="K44">
        <v>3.0229575490737067E-2</v>
      </c>
    </row>
    <row r="45" spans="1:11" x14ac:dyDescent="0.3">
      <c r="A45">
        <v>68</v>
      </c>
      <c r="B45">
        <v>3.7246278814527724E-2</v>
      </c>
      <c r="C45">
        <v>3.672129400552273E-2</v>
      </c>
      <c r="D45">
        <v>3.6203708836386697E-2</v>
      </c>
      <c r="E45">
        <v>3.5693419009491842E-2</v>
      </c>
      <c r="F45">
        <v>3.5190321697281299E-2</v>
      </c>
      <c r="G45">
        <v>3.4694315521548516E-2</v>
      </c>
      <c r="H45">
        <v>3.4205300533008645E-2</v>
      </c>
      <c r="I45">
        <v>3.3723178191158054E-2</v>
      </c>
      <c r="J45">
        <v>3.3247851344417587E-2</v>
      </c>
      <c r="K45">
        <v>3.2779224210555624E-2</v>
      </c>
    </row>
    <row r="46" spans="1:11" x14ac:dyDescent="0.3">
      <c r="A46">
        <v>69</v>
      </c>
      <c r="B46">
        <v>4.0320865298795097E-2</v>
      </c>
      <c r="C46">
        <v>3.980146752723876E-2</v>
      </c>
      <c r="D46">
        <v>3.9288760436626352E-2</v>
      </c>
      <c r="E46">
        <v>3.8782657840197111E-2</v>
      </c>
      <c r="F46">
        <v>3.8283074661414673E-2</v>
      </c>
      <c r="G46">
        <v>3.7789926919665755E-2</v>
      </c>
      <c r="H46">
        <v>3.7303131716142732E-2</v>
      </c>
      <c r="I46">
        <v>3.6822607219908383E-2</v>
      </c>
      <c r="J46">
        <v>3.6348272654139868E-2</v>
      </c>
      <c r="K46">
        <v>3.5880048282550134E-2</v>
      </c>
    </row>
    <row r="47" spans="1:11" x14ac:dyDescent="0.3">
      <c r="A47">
        <v>70</v>
      </c>
      <c r="B47">
        <v>4.2186635570660415E-2</v>
      </c>
      <c r="C47">
        <v>4.1553371513645326E-2</v>
      </c>
      <c r="D47">
        <v>4.0929613390452209E-2</v>
      </c>
      <c r="E47">
        <v>4.0315218507402495E-2</v>
      </c>
      <c r="F47">
        <v>3.9710046312793928E-2</v>
      </c>
      <c r="G47">
        <v>3.9113958364747514E-2</v>
      </c>
      <c r="H47">
        <v>3.8526818299536754E-2</v>
      </c>
      <c r="I47">
        <v>3.7948491800392642E-2</v>
      </c>
      <c r="J47">
        <v>3.7378846566776674E-2</v>
      </c>
      <c r="K47">
        <v>3.6817752284115164E-2</v>
      </c>
    </row>
    <row r="48" spans="1:11" x14ac:dyDescent="0.3">
      <c r="A48">
        <v>71</v>
      </c>
      <c r="B48">
        <v>4.6826781723726493E-2</v>
      </c>
      <c r="C48">
        <v>4.6227436450850638E-2</v>
      </c>
      <c r="D48">
        <v>4.563576231707285E-2</v>
      </c>
      <c r="E48">
        <v>4.5051661137961371E-2</v>
      </c>
      <c r="F48">
        <v>4.4475035985766451E-2</v>
      </c>
      <c r="G48">
        <v>4.3905791173335804E-2</v>
      </c>
      <c r="H48">
        <v>4.3343832238236041E-2</v>
      </c>
      <c r="I48">
        <v>4.2789065927077208E-2</v>
      </c>
      <c r="J48">
        <v>4.224140018003799E-2</v>
      </c>
      <c r="K48">
        <v>4.1700744115588953E-2</v>
      </c>
    </row>
    <row r="49" spans="1:11" x14ac:dyDescent="0.3">
      <c r="A49">
        <v>72</v>
      </c>
      <c r="B49">
        <v>4.9795523764897563E-2</v>
      </c>
      <c r="C49">
        <v>4.9172712691772175E-2</v>
      </c>
      <c r="D49">
        <v>4.8557691347591879E-2</v>
      </c>
      <c r="E49">
        <v>4.79503623033294E-2</v>
      </c>
      <c r="F49">
        <v>4.7350629348538391E-2</v>
      </c>
      <c r="G49">
        <v>4.6758397476112247E-2</v>
      </c>
      <c r="H49">
        <v>4.6173572867233455E-2</v>
      </c>
      <c r="I49">
        <v>4.5596062876511217E-2</v>
      </c>
      <c r="J49">
        <v>4.5025776017304987E-2</v>
      </c>
      <c r="K49">
        <v>4.4462621947231537E-2</v>
      </c>
    </row>
    <row r="50" spans="1:11" x14ac:dyDescent="0.3">
      <c r="A50">
        <v>73</v>
      </c>
      <c r="B50">
        <v>5.3819979922835416E-2</v>
      </c>
      <c r="C50">
        <v>5.3169529068693537E-2</v>
      </c>
      <c r="D50">
        <v>5.2526939353003621E-2</v>
      </c>
      <c r="E50">
        <v>5.1892115768591207E-2</v>
      </c>
      <c r="F50">
        <v>5.1264964456507814E-2</v>
      </c>
      <c r="G50">
        <v>5.0645392692153832E-2</v>
      </c>
      <c r="H50">
        <v>5.0033308871569107E-2</v>
      </c>
      <c r="I50">
        <v>4.9428622497889374E-2</v>
      </c>
      <c r="J50">
        <v>4.8831244167966102E-2</v>
      </c>
      <c r="K50">
        <v>4.8241085559148293E-2</v>
      </c>
    </row>
    <row r="51" spans="1:11" x14ac:dyDescent="0.3">
      <c r="A51">
        <v>74</v>
      </c>
      <c r="B51">
        <v>5.8843708398758611E-2</v>
      </c>
      <c r="C51">
        <v>5.8262812213626607E-2</v>
      </c>
      <c r="D51">
        <v>5.7687650547733497E-2</v>
      </c>
      <c r="E51">
        <v>5.7118166790773105E-2</v>
      </c>
      <c r="F51">
        <v>5.6554304891287599E-2</v>
      </c>
      <c r="G51">
        <v>5.5996009351150733E-2</v>
      </c>
      <c r="H51">
        <v>5.544322522010528E-2</v>
      </c>
      <c r="I51">
        <v>5.4895898090354681E-2</v>
      </c>
      <c r="J51">
        <v>5.4353974091207895E-2</v>
      </c>
      <c r="K51">
        <v>5.3817399883777199E-2</v>
      </c>
    </row>
    <row r="52" spans="1:11" x14ac:dyDescent="0.3">
      <c r="A52">
        <v>75</v>
      </c>
      <c r="B52">
        <v>6.2933491126196658E-2</v>
      </c>
      <c r="C52">
        <v>6.2236020433116664E-2</v>
      </c>
      <c r="D52">
        <v>6.154627957289676E-2</v>
      </c>
      <c r="E52">
        <v>6.0864182878401882E-2</v>
      </c>
      <c r="F52">
        <v>6.0189645631916984E-2</v>
      </c>
      <c r="G52">
        <v>5.9522584054625016E-2</v>
      </c>
      <c r="H52">
        <v>5.8862915296201274E-2</v>
      </c>
      <c r="I52">
        <v>5.8210557424523302E-2</v>
      </c>
      <c r="J52">
        <v>5.7565429415494841E-2</v>
      </c>
      <c r="K52">
        <v>5.6927451142982331E-2</v>
      </c>
    </row>
    <row r="53" spans="1:11" x14ac:dyDescent="0.3">
      <c r="A53">
        <v>76</v>
      </c>
      <c r="B53">
        <v>6.7134972893819228E-2</v>
      </c>
      <c r="C53">
        <v>6.6345202513440116E-2</v>
      </c>
      <c r="D53">
        <v>6.5564722927811306E-2</v>
      </c>
      <c r="E53">
        <v>6.4793424840776312E-2</v>
      </c>
      <c r="F53">
        <v>6.4031200241929764E-2</v>
      </c>
      <c r="G53">
        <v>6.327794239149194E-2</v>
      </c>
      <c r="H53">
        <v>6.2533545805361232E-2</v>
      </c>
      <c r="I53">
        <v>6.1797906240342475E-2</v>
      </c>
      <c r="J53">
        <v>6.1070920679548994E-2</v>
      </c>
      <c r="K53">
        <v>6.0352487317976419E-2</v>
      </c>
    </row>
    <row r="54" spans="1:11" x14ac:dyDescent="0.3">
      <c r="A54">
        <v>77</v>
      </c>
      <c r="B54">
        <v>7.4446929000274553E-2</v>
      </c>
      <c r="C54">
        <v>7.3704783192343679E-2</v>
      </c>
      <c r="D54">
        <v>7.2970035680187076E-2</v>
      </c>
      <c r="E54">
        <v>7.2242612711747145E-2</v>
      </c>
      <c r="F54">
        <v>7.1522441270185075E-2</v>
      </c>
      <c r="G54">
        <v>7.0809449066551622E-2</v>
      </c>
      <c r="H54">
        <v>7.0103564532530818E-2</v>
      </c>
      <c r="I54">
        <v>6.940471681325637E-2</v>
      </c>
      <c r="J54">
        <v>6.871283576019914E-2</v>
      </c>
      <c r="K54">
        <v>6.8027851924125984E-2</v>
      </c>
    </row>
    <row r="55" spans="1:11" x14ac:dyDescent="0.3">
      <c r="A55">
        <v>78</v>
      </c>
      <c r="B55">
        <v>7.7273987676884232E-2</v>
      </c>
      <c r="C55">
        <v>7.6293935515779995E-2</v>
      </c>
      <c r="D55">
        <v>7.5326313180900051E-2</v>
      </c>
      <c r="E55">
        <v>7.4370963026982234E-2</v>
      </c>
      <c r="F55">
        <v>7.3427729408150844E-2</v>
      </c>
      <c r="G55">
        <v>7.2496458652559145E-2</v>
      </c>
      <c r="H55">
        <v>7.1576999037352845E-2</v>
      </c>
      <c r="I55">
        <v>7.0669200763951459E-2</v>
      </c>
      <c r="J55">
        <v>6.9772915933643181E-2</v>
      </c>
      <c r="K55">
        <v>6.8887998523489022E-2</v>
      </c>
    </row>
    <row r="56" spans="1:11" x14ac:dyDescent="0.3">
      <c r="A56">
        <v>79</v>
      </c>
      <c r="B56">
        <v>8.6097288196343491E-2</v>
      </c>
      <c r="C56">
        <v>8.5248555036006535E-2</v>
      </c>
      <c r="D56">
        <v>8.440818855007412E-2</v>
      </c>
      <c r="E56">
        <v>8.3576106261221458E-2</v>
      </c>
      <c r="F56">
        <v>8.2752226505171778E-2</v>
      </c>
      <c r="G56">
        <v>8.1936468422681555E-2</v>
      </c>
      <c r="H56">
        <v>8.112875195160478E-2</v>
      </c>
      <c r="I56">
        <v>8.0328997819034992E-2</v>
      </c>
      <c r="J56">
        <v>7.9537127533525293E-2</v>
      </c>
      <c r="K56">
        <v>7.8753063377384747E-2</v>
      </c>
    </row>
    <row r="57" spans="1:11" x14ac:dyDescent="0.3">
      <c r="A57">
        <v>80</v>
      </c>
      <c r="B57">
        <v>9.0591369567059432E-2</v>
      </c>
      <c r="C57">
        <v>8.948882822046729E-2</v>
      </c>
      <c r="D57">
        <v>8.8399705342176907E-2</v>
      </c>
      <c r="E57">
        <v>8.732383762285556E-2</v>
      </c>
      <c r="F57">
        <v>8.6261063740725119E-2</v>
      </c>
      <c r="G57">
        <v>8.5211224337372632E-2</v>
      </c>
      <c r="H57">
        <v>8.417416199385494E-2</v>
      </c>
      <c r="I57">
        <v>8.3149721207094698E-2</v>
      </c>
      <c r="J57">
        <v>8.2137748366563026E-2</v>
      </c>
      <c r="K57">
        <v>8.1138091731246587E-2</v>
      </c>
    </row>
    <row r="58" spans="1:11" x14ac:dyDescent="0.3">
      <c r="A58">
        <v>81</v>
      </c>
      <c r="B58">
        <v>0.10040915230707141</v>
      </c>
      <c r="C58">
        <v>9.9291426333033769E-2</v>
      </c>
      <c r="D58">
        <v>9.8186142564953741E-2</v>
      </c>
      <c r="E58">
        <v>9.7093162499752222E-2</v>
      </c>
      <c r="F58">
        <v>9.6012349176126666E-2</v>
      </c>
      <c r="G58">
        <v>9.4943567157388567E-2</v>
      </c>
      <c r="H58">
        <v>9.3886682514492059E-2</v>
      </c>
      <c r="I58">
        <v>9.2841562809250988E-2</v>
      </c>
      <c r="J58">
        <v>9.1808077077743189E-2</v>
      </c>
      <c r="K58">
        <v>9.0786095813899612E-2</v>
      </c>
    </row>
    <row r="59" spans="1:11" x14ac:dyDescent="0.3">
      <c r="A59">
        <v>82</v>
      </c>
      <c r="B59">
        <v>0.1076412206305134</v>
      </c>
      <c r="C59">
        <v>0.10650263203668094</v>
      </c>
      <c r="D59">
        <v>0.10537608700737155</v>
      </c>
      <c r="E59">
        <v>0.10426145815026179</v>
      </c>
      <c r="F59">
        <v>0.10315861942053656</v>
      </c>
      <c r="G59">
        <v>0.10206744610663575</v>
      </c>
      <c r="H59">
        <v>0.10098781481615142</v>
      </c>
      <c r="I59">
        <v>9.9919603461874576E-2</v>
      </c>
      <c r="J59">
        <v>9.8862691247988896E-2</v>
      </c>
      <c r="K59">
        <v>9.7816958656411143E-2</v>
      </c>
    </row>
    <row r="60" spans="1:11" x14ac:dyDescent="0.3">
      <c r="A60">
        <v>83</v>
      </c>
      <c r="B60">
        <v>0.11391453027128325</v>
      </c>
      <c r="C60">
        <v>0.11242544600800131</v>
      </c>
      <c r="D60">
        <v>0.11095582696954949</v>
      </c>
      <c r="E60">
        <v>0.10950541870761557</v>
      </c>
      <c r="F60">
        <v>0.10807397010002107</v>
      </c>
      <c r="G60">
        <v>0.10666123330724232</v>
      </c>
      <c r="H60">
        <v>0.10526696372949999</v>
      </c>
      <c r="I60">
        <v>0.103890919964409</v>
      </c>
      <c r="J60">
        <v>0.1025328637651825</v>
      </c>
      <c r="K60">
        <v>0.10119255999938227</v>
      </c>
    </row>
    <row r="61" spans="1:11" x14ac:dyDescent="0.3">
      <c r="A61">
        <v>84</v>
      </c>
      <c r="B61">
        <v>0.1212346107938567</v>
      </c>
      <c r="C61">
        <v>0.11964079735926771</v>
      </c>
      <c r="D61">
        <v>0.11806793702749016</v>
      </c>
      <c r="E61">
        <v>0.1165157543381046</v>
      </c>
      <c r="F61">
        <v>0.11498397745203773</v>
      </c>
      <c r="G61">
        <v>0.11347233810395457</v>
      </c>
      <c r="H61">
        <v>0.11198057155527628</v>
      </c>
      <c r="I61">
        <v>0.11050841654781529</v>
      </c>
      <c r="J61">
        <v>0.10905561525802067</v>
      </c>
      <c r="K61">
        <v>0.10762191325182414</v>
      </c>
    </row>
    <row r="62" spans="1:11" x14ac:dyDescent="0.3">
      <c r="A62">
        <v>85</v>
      </c>
      <c r="B62">
        <v>0.12674180707567978</v>
      </c>
      <c r="C62">
        <v>0.12473688527781744</v>
      </c>
      <c r="D62">
        <v>0.12276367922954315</v>
      </c>
      <c r="E62">
        <v>0.12082168722112778</v>
      </c>
      <c r="F62">
        <v>0.1189104154793615</v>
      </c>
      <c r="G62">
        <v>0.11702937804200601</v>
      </c>
      <c r="H62">
        <v>0.11517809663423359</v>
      </c>
      <c r="I62">
        <v>0.11335610054701999</v>
      </c>
      <c r="J62">
        <v>0.11156292651746173</v>
      </c>
      <c r="K62">
        <v>0.10979811861098605</v>
      </c>
    </row>
    <row r="63" spans="1:11" x14ac:dyDescent="0.3">
      <c r="A63">
        <v>86</v>
      </c>
      <c r="B63">
        <v>0.13760065143279329</v>
      </c>
      <c r="C63">
        <v>0.1355421489074608</v>
      </c>
      <c r="D63">
        <v>0.13351444153173464</v>
      </c>
      <c r="E63">
        <v>0.13151706861089738</v>
      </c>
      <c r="F63">
        <v>0.12954957634221365</v>
      </c>
      <c r="G63">
        <v>0.12761151771182663</v>
      </c>
      <c r="H63">
        <v>0.12570245239319619</v>
      </c>
      <c r="I63">
        <v>0.12382194664705688</v>
      </c>
      <c r="J63">
        <v>0.12196957322287261</v>
      </c>
      <c r="K63">
        <v>0.12014491126176523</v>
      </c>
    </row>
    <row r="64" spans="1:11" x14ac:dyDescent="0.3">
      <c r="A64">
        <v>87</v>
      </c>
      <c r="B64">
        <v>0.1489474010103263</v>
      </c>
      <c r="C64">
        <v>0.14674802712969029</v>
      </c>
      <c r="D64">
        <v>0.14458112944826293</v>
      </c>
      <c r="E64">
        <v>0.14244622841887661</v>
      </c>
      <c r="F64">
        <v>0.14034285157541049</v>
      </c>
      <c r="G64">
        <v>0.13827053342823092</v>
      </c>
      <c r="H64">
        <v>0.13622881536117598</v>
      </c>
      <c r="I64">
        <v>0.13421724553006098</v>
      </c>
      <c r="J64">
        <v>0.13223537876268279</v>
      </c>
      <c r="K64">
        <v>0.13028277646030029</v>
      </c>
    </row>
    <row r="65" spans="1:11" x14ac:dyDescent="0.3">
      <c r="A65">
        <v>88</v>
      </c>
      <c r="B65">
        <v>0.15032441888303502</v>
      </c>
      <c r="C65">
        <v>0.14729846441929573</v>
      </c>
      <c r="D65">
        <v>0.14433342088729098</v>
      </c>
      <c r="E65">
        <v>0.14142806218079576</v>
      </c>
      <c r="F65">
        <v>0.13858118687448265</v>
      </c>
      <c r="G65">
        <v>0.13579161772710804</v>
      </c>
      <c r="H65">
        <v>0.13305820119469866</v>
      </c>
      <c r="I65">
        <v>0.13037980695353746</v>
      </c>
      <c r="J65">
        <v>0.12775532743275186</v>
      </c>
      <c r="K65">
        <v>0.12518367735631014</v>
      </c>
    </row>
    <row r="66" spans="1:11" x14ac:dyDescent="0.3">
      <c r="A66">
        <v>89</v>
      </c>
      <c r="B66">
        <v>0.16199801549231341</v>
      </c>
      <c r="C66">
        <v>0.15878575481804097</v>
      </c>
      <c r="D66">
        <v>0.15563719010083402</v>
      </c>
      <c r="E66">
        <v>0.1525510583127635</v>
      </c>
      <c r="F66">
        <v>0.14952612147049721</v>
      </c>
      <c r="G66">
        <v>0.1465611661386898</v>
      </c>
      <c r="H66">
        <v>0.14365500294322056</v>
      </c>
      <c r="I66">
        <v>0.14080646609408312</v>
      </c>
      <c r="J66">
        <v>0.13801441291773572</v>
      </c>
      <c r="K66">
        <v>0.13527772339872451</v>
      </c>
    </row>
    <row r="67" spans="1:11" x14ac:dyDescent="0.3">
      <c r="A67">
        <v>90</v>
      </c>
      <c r="B67">
        <v>0.17328001600971896</v>
      </c>
      <c r="C67">
        <v>0.16969486838889108</v>
      </c>
      <c r="D67">
        <v>0.16618389714315315</v>
      </c>
      <c r="E67">
        <v>0.16274556757011538</v>
      </c>
      <c r="F67">
        <v>0.15937837672023944</v>
      </c>
      <c r="G67">
        <v>0.15608085273987504</v>
      </c>
      <c r="H67">
        <v>0.15285155422788874</v>
      </c>
      <c r="I67">
        <v>0.14968906960560419</v>
      </c>
      <c r="J67">
        <v>0.14659201649977824</v>
      </c>
      <c r="K67">
        <v>0.14355904113834325</v>
      </c>
    </row>
    <row r="68" spans="1:11" x14ac:dyDescent="0.3">
      <c r="A68">
        <v>91</v>
      </c>
      <c r="B68">
        <v>0.19480144205257907</v>
      </c>
      <c r="C68">
        <v>0.1913947790283882</v>
      </c>
      <c r="D68">
        <v>0.18804769129706023</v>
      </c>
      <c r="E68">
        <v>0.18475913701339511</v>
      </c>
      <c r="F68">
        <v>0.18152809255185023</v>
      </c>
      <c r="G68">
        <v>0.17835355218791715</v>
      </c>
      <c r="H68">
        <v>0.1752345277850707</v>
      </c>
      <c r="I68">
        <v>0.17217004848719256</v>
      </c>
      <c r="J68">
        <v>0.16915916041637344</v>
      </c>
      <c r="K68">
        <v>0.16620092637600078</v>
      </c>
    </row>
    <row r="69" spans="1:11" x14ac:dyDescent="0.3">
      <c r="A69">
        <v>92</v>
      </c>
      <c r="B69">
        <v>0.2105490654452033</v>
      </c>
      <c r="C69">
        <v>0.2068329598053433</v>
      </c>
      <c r="D69">
        <v>0.20318244192336488</v>
      </c>
      <c r="E69">
        <v>0.19959635420193328</v>
      </c>
      <c r="F69">
        <v>0.19607355947483759</v>
      </c>
      <c r="G69">
        <v>0.19261294064638929</v>
      </c>
      <c r="H69">
        <v>0.18921340033718598</v>
      </c>
      <c r="I69">
        <v>0.18587386053612667</v>
      </c>
      <c r="J69">
        <v>0.18259326225856931</v>
      </c>
      <c r="K69">
        <v>0.17937056521052139</v>
      </c>
    </row>
    <row r="70" spans="1:11" x14ac:dyDescent="0.3">
      <c r="A70">
        <v>93</v>
      </c>
      <c r="B70">
        <v>0.23924615708755487</v>
      </c>
      <c r="C70">
        <v>0.23601263506230757</v>
      </c>
      <c r="D70">
        <v>0.23282281557680032</v>
      </c>
      <c r="E70">
        <v>0.22967610797107621</v>
      </c>
      <c r="F70">
        <v>0.22657192956821992</v>
      </c>
      <c r="G70">
        <v>0.22350970556646305</v>
      </c>
      <c r="H70">
        <v>0.22048886893274772</v>
      </c>
      <c r="I70">
        <v>0.21750886029772923</v>
      </c>
      <c r="J70">
        <v>0.21456912785219717</v>
      </c>
      <c r="K70">
        <v>0.21166912724489684</v>
      </c>
    </row>
    <row r="71" spans="1:11" x14ac:dyDescent="0.3">
      <c r="A71">
        <v>94</v>
      </c>
      <c r="B71">
        <v>0.25175358816943377</v>
      </c>
      <c r="C71">
        <v>0.24831812429442213</v>
      </c>
      <c r="D71">
        <v>0.24492954122902405</v>
      </c>
      <c r="E71">
        <v>0.24158719923130367</v>
      </c>
      <c r="F71">
        <v>0.23829046728933106</v>
      </c>
      <c r="G71">
        <v>0.23503872300205125</v>
      </c>
      <c r="H71">
        <v>0.23183135246177922</v>
      </c>
      <c r="I71">
        <v>0.22866775013829804</v>
      </c>
      <c r="J71">
        <v>0.22554731876453893</v>
      </c>
      <c r="K71">
        <v>0.2224694692238213</v>
      </c>
    </row>
    <row r="72" spans="1:11" x14ac:dyDescent="0.3">
      <c r="A72">
        <v>95</v>
      </c>
      <c r="B72">
        <v>0.25423999079242865</v>
      </c>
      <c r="C72">
        <v>0.25027940168701318</v>
      </c>
      <c r="D72">
        <v>0.24638051123889015</v>
      </c>
      <c r="E72">
        <v>0.24254235829702608</v>
      </c>
      <c r="F72">
        <v>0.23876399668334408</v>
      </c>
      <c r="G72">
        <v>0.23504449495947258</v>
      </c>
      <c r="H72">
        <v>0.23138293619712821</v>
      </c>
      <c r="I72">
        <v>0.2277784177520753</v>
      </c>
      <c r="J72">
        <v>0.22423005104160693</v>
      </c>
      <c r="K72">
        <v>0.22073696132549217</v>
      </c>
    </row>
    <row r="73" spans="1:11" x14ac:dyDescent="0.3">
      <c r="A73">
        <v>96</v>
      </c>
      <c r="B73" s="22">
        <v>0.27133863157894744</v>
      </c>
      <c r="C73" s="22">
        <v>0.26585726315789415</v>
      </c>
      <c r="D73" s="22">
        <v>0.26037589473684264</v>
      </c>
      <c r="E73" s="22">
        <v>0.25489452631578935</v>
      </c>
      <c r="F73" s="22">
        <v>0.24941315789473606</v>
      </c>
      <c r="G73" s="22">
        <v>0.24393178947368455</v>
      </c>
      <c r="H73" s="22">
        <v>0.23845042105263126</v>
      </c>
      <c r="I73" s="22">
        <v>0.23296905263157797</v>
      </c>
      <c r="J73" s="22">
        <v>0.22748768421052645</v>
      </c>
      <c r="K73" s="22">
        <v>0.22200631578947316</v>
      </c>
    </row>
    <row r="74" spans="1:11" x14ac:dyDescent="0.3">
      <c r="A74">
        <v>97</v>
      </c>
      <c r="B74" s="22">
        <v>0.2864072105263169</v>
      </c>
      <c r="C74" s="22">
        <v>0.28073642105263197</v>
      </c>
      <c r="D74" s="22">
        <v>0.27506563157894703</v>
      </c>
      <c r="E74" s="22">
        <v>0.26939484210526388</v>
      </c>
      <c r="F74" s="22">
        <v>0.26372405263157894</v>
      </c>
      <c r="G74" s="22">
        <v>0.25805326315789578</v>
      </c>
      <c r="H74" s="22">
        <v>0.25238247368421085</v>
      </c>
      <c r="I74" s="22">
        <v>0.24671168421052592</v>
      </c>
      <c r="J74" s="22">
        <v>0.24104089473684276</v>
      </c>
      <c r="K74" s="22">
        <v>0.23537010526315782</v>
      </c>
    </row>
    <row r="75" spans="1:11" x14ac:dyDescent="0.3">
      <c r="A75">
        <v>98</v>
      </c>
      <c r="B75" s="22">
        <v>0.30166142105263205</v>
      </c>
      <c r="C75" s="22">
        <v>0.29582798496240592</v>
      </c>
      <c r="D75" s="22">
        <v>0.28999454887218157</v>
      </c>
      <c r="E75" s="22">
        <v>0.28416111278195544</v>
      </c>
      <c r="F75" s="22">
        <v>0.27832767669172931</v>
      </c>
      <c r="G75" s="22">
        <v>0.27249424060150318</v>
      </c>
      <c r="H75" s="22">
        <v>0.26666080451127883</v>
      </c>
      <c r="I75" s="22">
        <v>0.2608273684210527</v>
      </c>
      <c r="J75" s="22">
        <v>0.25499393233082657</v>
      </c>
      <c r="K75" s="22">
        <v>0.24916049624060221</v>
      </c>
    </row>
    <row r="76" spans="1:11" x14ac:dyDescent="0.3">
      <c r="A76">
        <v>99</v>
      </c>
      <c r="B76" s="22">
        <v>0.31703252631579026</v>
      </c>
      <c r="C76" s="22">
        <v>0.31106533834586436</v>
      </c>
      <c r="D76" s="22">
        <v>0.30509815037594024</v>
      </c>
      <c r="E76" s="22">
        <v>0.29913096240601611</v>
      </c>
      <c r="F76" s="22">
        <v>0.29316377443609021</v>
      </c>
      <c r="G76" s="22">
        <v>0.28719658646616608</v>
      </c>
      <c r="H76" s="22">
        <v>0.28122939849624018</v>
      </c>
      <c r="I76" s="22">
        <v>0.27526221052631605</v>
      </c>
      <c r="J76" s="22">
        <v>0.26929502255639193</v>
      </c>
      <c r="K76" s="22">
        <v>0.26332783458646603</v>
      </c>
    </row>
    <row r="77" spans="1:11" x14ac:dyDescent="0.3">
      <c r="A77">
        <v>100</v>
      </c>
      <c r="B77" s="22">
        <v>0.33245521052631588</v>
      </c>
      <c r="C77" s="22">
        <v>0.32638470676691611</v>
      </c>
      <c r="D77" s="22">
        <v>0.32031420300751812</v>
      </c>
      <c r="E77" s="22">
        <v>0.31424369924812012</v>
      </c>
      <c r="F77" s="22">
        <v>0.30817319548872213</v>
      </c>
      <c r="G77" s="22">
        <v>0.30210269172932236</v>
      </c>
      <c r="H77" s="22">
        <v>0.29603218796992437</v>
      </c>
      <c r="I77" s="22">
        <v>0.28996168421052637</v>
      </c>
      <c r="J77" s="22">
        <v>0.2838911804511266</v>
      </c>
      <c r="K77" s="22">
        <v>0.27782067669172861</v>
      </c>
    </row>
    <row r="78" spans="1:11" x14ac:dyDescent="0.3">
      <c r="A78">
        <v>101</v>
      </c>
      <c r="B78" s="22">
        <v>0.34786078947368537</v>
      </c>
      <c r="C78" s="22">
        <v>0.34171843609022545</v>
      </c>
      <c r="D78" s="22">
        <v>0.33557608270676731</v>
      </c>
      <c r="E78" s="22">
        <v>0.32943372932330917</v>
      </c>
      <c r="F78" s="22">
        <v>0.32329137593985102</v>
      </c>
      <c r="G78" s="22">
        <v>0.3171490225563911</v>
      </c>
      <c r="H78" s="22">
        <v>0.31100666917293296</v>
      </c>
      <c r="I78" s="22">
        <v>0.30486431578947482</v>
      </c>
      <c r="J78" s="22">
        <v>0.29872196240601667</v>
      </c>
      <c r="K78" s="22">
        <v>0.29257960902255675</v>
      </c>
    </row>
    <row r="79" spans="1:11" x14ac:dyDescent="0.3">
      <c r="A79">
        <v>102</v>
      </c>
      <c r="B79" s="22">
        <v>0.36317784210526405</v>
      </c>
      <c r="C79" s="22">
        <v>0.35699496992481272</v>
      </c>
      <c r="D79" s="22">
        <v>0.3508120977443614</v>
      </c>
      <c r="E79" s="22">
        <v>0.34462922556391007</v>
      </c>
      <c r="F79" s="22">
        <v>0.33844635338345874</v>
      </c>
      <c r="G79" s="22">
        <v>0.33226348120300742</v>
      </c>
      <c r="H79" s="22">
        <v>0.32608060902255609</v>
      </c>
      <c r="I79" s="22">
        <v>0.31989773684210654</v>
      </c>
      <c r="J79" s="22">
        <v>0.31371486466165521</v>
      </c>
      <c r="K79" s="22">
        <v>0.30753199248120389</v>
      </c>
    </row>
    <row r="80" spans="1:11" x14ac:dyDescent="0.3">
      <c r="A80">
        <v>103</v>
      </c>
      <c r="B80" s="22">
        <v>0.37834273684210551</v>
      </c>
      <c r="C80" s="22">
        <v>0.3721506165413544</v>
      </c>
      <c r="D80" s="22">
        <v>0.36595849624060328</v>
      </c>
      <c r="E80" s="22">
        <v>0.35976637593985039</v>
      </c>
      <c r="F80" s="22">
        <v>0.35357425563909928</v>
      </c>
      <c r="G80" s="22">
        <v>0.34738213533834639</v>
      </c>
      <c r="H80" s="22">
        <v>0.34119001503759527</v>
      </c>
      <c r="I80" s="22">
        <v>0.33499789473684238</v>
      </c>
      <c r="J80" s="22">
        <v>0.32880577443609127</v>
      </c>
      <c r="K80" s="22">
        <v>0.32261365413533838</v>
      </c>
    </row>
    <row r="81" spans="1:11" x14ac:dyDescent="0.3">
      <c r="A81">
        <v>104</v>
      </c>
      <c r="B81" s="22">
        <v>0.3932962631578949</v>
      </c>
      <c r="C81" s="22">
        <v>0.38712524060150422</v>
      </c>
      <c r="D81" s="22">
        <v>0.38095421804511354</v>
      </c>
      <c r="E81" s="22">
        <v>0.37478319548872285</v>
      </c>
      <c r="F81" s="22">
        <v>0.36861217293233217</v>
      </c>
      <c r="G81" s="22">
        <v>0.36244115037593971</v>
      </c>
      <c r="H81" s="22">
        <v>0.35627012781954903</v>
      </c>
      <c r="I81" s="22">
        <v>0.35009910526315835</v>
      </c>
      <c r="J81" s="22">
        <v>0.34392808270676767</v>
      </c>
      <c r="K81" s="22">
        <v>0.33775706015037699</v>
      </c>
    </row>
    <row r="82" spans="1:11" x14ac:dyDescent="0.3">
      <c r="A82">
        <v>105</v>
      </c>
      <c r="B82" s="22">
        <v>0.40797563157894778</v>
      </c>
      <c r="C82" s="22">
        <v>0.40185454887217986</v>
      </c>
      <c r="D82" s="22">
        <v>0.39573346616541372</v>
      </c>
      <c r="E82" s="22">
        <v>0.38961238345864579</v>
      </c>
      <c r="F82" s="22">
        <v>0.38349130075187965</v>
      </c>
      <c r="G82" s="22">
        <v>0.37737021804511173</v>
      </c>
      <c r="H82" s="22">
        <v>0.37124913533834558</v>
      </c>
      <c r="I82" s="22">
        <v>0.36512805263157766</v>
      </c>
      <c r="J82" s="22">
        <v>0.35900696992481151</v>
      </c>
      <c r="K82" s="22">
        <v>0.35288588721804537</v>
      </c>
    </row>
    <row r="83" spans="1:11" x14ac:dyDescent="0.3">
      <c r="A83">
        <v>106</v>
      </c>
      <c r="B83" s="22">
        <v>0.42232742105263199</v>
      </c>
      <c r="C83" s="22">
        <v>0.41628312781954868</v>
      </c>
      <c r="D83" s="22">
        <v>0.41023883458646715</v>
      </c>
      <c r="E83" s="22">
        <v>0.40419454135338384</v>
      </c>
      <c r="F83" s="22">
        <v>0.39815024812030053</v>
      </c>
      <c r="G83" s="22">
        <v>0.392105954887219</v>
      </c>
      <c r="H83" s="22">
        <v>0.38606166165413569</v>
      </c>
      <c r="I83" s="22">
        <v>0.38001736842105416</v>
      </c>
      <c r="J83" s="22">
        <v>0.37397307518797085</v>
      </c>
      <c r="K83" s="22">
        <v>0.36792878195488754</v>
      </c>
    </row>
    <row r="84" spans="1:11" x14ac:dyDescent="0.3">
      <c r="A84">
        <v>107</v>
      </c>
      <c r="B84" s="22">
        <v>0.43630605263157918</v>
      </c>
      <c r="C84" s="22">
        <v>0.43036339097744403</v>
      </c>
      <c r="D84" s="22">
        <v>0.42442072932330888</v>
      </c>
      <c r="E84" s="22">
        <v>0.41847806766917373</v>
      </c>
      <c r="F84" s="22">
        <v>0.41253540601503857</v>
      </c>
      <c r="G84" s="22">
        <v>0.40659274436090165</v>
      </c>
      <c r="H84" s="22">
        <v>0.4006500827067665</v>
      </c>
      <c r="I84" s="22">
        <v>0.39470742105263135</v>
      </c>
      <c r="J84" s="22">
        <v>0.3887647593984962</v>
      </c>
      <c r="K84" s="22">
        <v>0.38282209774436105</v>
      </c>
    </row>
    <row r="85" spans="1:11" x14ac:dyDescent="0.3">
      <c r="A85">
        <v>108</v>
      </c>
      <c r="B85" s="22">
        <v>0.44987173684210724</v>
      </c>
      <c r="C85" s="22">
        <v>0.44405347368421211</v>
      </c>
      <c r="D85" s="22">
        <v>0.43823521052631698</v>
      </c>
      <c r="E85" s="22">
        <v>0.43241694736842184</v>
      </c>
      <c r="F85" s="22">
        <v>0.42659868421052671</v>
      </c>
      <c r="G85" s="22">
        <v>0.42078042105263336</v>
      </c>
      <c r="H85" s="22">
        <v>0.41496215789473823</v>
      </c>
      <c r="I85" s="22">
        <v>0.40914389473684309</v>
      </c>
      <c r="J85" s="22">
        <v>0.40332563157894796</v>
      </c>
      <c r="K85" s="22">
        <v>0.39750736842105461</v>
      </c>
    </row>
    <row r="86" spans="1:11" x14ac:dyDescent="0.3">
      <c r="A86">
        <v>109</v>
      </c>
      <c r="B86" s="22">
        <v>0.46298547368421161</v>
      </c>
      <c r="C86" s="22">
        <v>0.4573112330827076</v>
      </c>
      <c r="D86" s="22">
        <v>0.45163699248120359</v>
      </c>
      <c r="E86" s="22">
        <v>0.44596275187969958</v>
      </c>
      <c r="F86" s="22">
        <v>0.44028851127819557</v>
      </c>
      <c r="G86" s="22">
        <v>0.43461427067669156</v>
      </c>
      <c r="H86" s="22">
        <v>0.42894003007518755</v>
      </c>
      <c r="I86" s="22">
        <v>0.42326578947368532</v>
      </c>
      <c r="J86" s="22">
        <v>0.41759154887218131</v>
      </c>
      <c r="K86" s="22">
        <v>0.4119173082706773</v>
      </c>
    </row>
    <row r="87" spans="1:11" x14ac:dyDescent="0.3">
      <c r="A87">
        <v>110</v>
      </c>
      <c r="B87" s="22">
        <v>1</v>
      </c>
      <c r="C87" s="22">
        <v>1</v>
      </c>
      <c r="D87" s="22">
        <v>1</v>
      </c>
      <c r="E87" s="22">
        <v>1</v>
      </c>
      <c r="F87" s="22">
        <v>1</v>
      </c>
      <c r="G87" s="22">
        <v>1</v>
      </c>
      <c r="H87" s="22">
        <v>1</v>
      </c>
      <c r="I87" s="22">
        <v>1</v>
      </c>
      <c r="J87" s="22">
        <v>1</v>
      </c>
      <c r="K87" s="22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4"/>
  <sheetViews>
    <sheetView workbookViewId="0">
      <selection activeCell="C11" sqref="C11"/>
    </sheetView>
  </sheetViews>
  <sheetFormatPr defaultRowHeight="14.4" x14ac:dyDescent="0.3"/>
  <sheetData>
    <row r="2" spans="1:18" x14ac:dyDescent="0.3">
      <c r="A2" t="s">
        <v>27</v>
      </c>
      <c r="D2" t="s">
        <v>28</v>
      </c>
    </row>
    <row r="3" spans="1:18" x14ac:dyDescent="0.3">
      <c r="Q3" t="s">
        <v>29</v>
      </c>
    </row>
    <row r="4" spans="1:18" x14ac:dyDescent="0.3">
      <c r="A4" t="s">
        <v>30</v>
      </c>
      <c r="B4">
        <v>1950</v>
      </c>
      <c r="C4" t="s">
        <v>31</v>
      </c>
      <c r="D4" t="s">
        <v>6</v>
      </c>
      <c r="E4" t="s">
        <v>32</v>
      </c>
      <c r="F4" t="s">
        <v>33</v>
      </c>
      <c r="H4" t="s">
        <v>34</v>
      </c>
      <c r="I4" t="s">
        <v>35</v>
      </c>
      <c r="K4" t="s">
        <v>36</v>
      </c>
      <c r="M4" t="s">
        <v>37</v>
      </c>
      <c r="O4" t="s">
        <v>38</v>
      </c>
      <c r="P4" t="s">
        <v>6</v>
      </c>
      <c r="Q4" t="s">
        <v>39</v>
      </c>
      <c r="R4" t="s">
        <v>40</v>
      </c>
    </row>
    <row r="5" spans="1:18" x14ac:dyDescent="0.3">
      <c r="A5" t="s">
        <v>41</v>
      </c>
      <c r="B5">
        <v>2009</v>
      </c>
      <c r="C5" t="s">
        <v>31</v>
      </c>
      <c r="D5">
        <v>0</v>
      </c>
      <c r="E5">
        <v>-3.9327151278007402</v>
      </c>
      <c r="F5">
        <v>0.23956389503956557</v>
      </c>
      <c r="H5">
        <v>1950</v>
      </c>
      <c r="I5">
        <v>7.9741492885801675</v>
      </c>
      <c r="K5">
        <v>-0.22907623538391794</v>
      </c>
      <c r="M5">
        <v>7.5835048729815608E-3</v>
      </c>
      <c r="O5">
        <v>-5.4878395209571731E-2</v>
      </c>
      <c r="P5">
        <v>0</v>
      </c>
      <c r="Q5">
        <v>5.3399747919991025E-2</v>
      </c>
      <c r="R5">
        <v>4.5466188687312448E-2</v>
      </c>
    </row>
    <row r="6" spans="1:18" x14ac:dyDescent="0.3">
      <c r="A6" t="s">
        <v>42</v>
      </c>
      <c r="B6">
        <v>0</v>
      </c>
      <c r="C6" t="s">
        <v>31</v>
      </c>
      <c r="D6">
        <v>1</v>
      </c>
      <c r="E6">
        <v>-6.6910917214102117</v>
      </c>
      <c r="F6">
        <v>0.26752329766025379</v>
      </c>
      <c r="H6">
        <v>1951</v>
      </c>
      <c r="I6">
        <v>7.5574161639562689</v>
      </c>
      <c r="O6">
        <v>-6.1283229905502244E-2</v>
      </c>
      <c r="P6">
        <v>1</v>
      </c>
      <c r="Q6">
        <v>5.9443191768814629E-2</v>
      </c>
      <c r="R6">
        <v>4.8501239531195228E-2</v>
      </c>
    </row>
    <row r="7" spans="1:18" x14ac:dyDescent="0.3">
      <c r="A7" t="s">
        <v>43</v>
      </c>
      <c r="B7">
        <v>95</v>
      </c>
      <c r="C7" t="s">
        <v>31</v>
      </c>
      <c r="D7">
        <v>2</v>
      </c>
      <c r="E7">
        <v>-7.3425555007584906</v>
      </c>
      <c r="F7">
        <v>0.21784855397689429</v>
      </c>
      <c r="H7">
        <v>1952</v>
      </c>
      <c r="I7">
        <v>6.1246365871328381</v>
      </c>
      <c r="M7" t="s">
        <v>44</v>
      </c>
      <c r="O7">
        <v>-4.990392662885719E-2</v>
      </c>
      <c r="P7">
        <v>2</v>
      </c>
      <c r="Q7">
        <v>4.8679183291635564E-2</v>
      </c>
      <c r="R7">
        <v>4.8630915118713647E-2</v>
      </c>
    </row>
    <row r="8" spans="1:18" x14ac:dyDescent="0.3">
      <c r="D8">
        <v>3</v>
      </c>
      <c r="E8">
        <v>-7.7346327040601652</v>
      </c>
      <c r="F8">
        <v>0.20934682079428177</v>
      </c>
      <c r="H8">
        <v>1953</v>
      </c>
      <c r="I8">
        <v>5.9034082790912024</v>
      </c>
      <c r="M8">
        <v>3.3104721056167456E-2</v>
      </c>
      <c r="O8">
        <v>-4.7956381597145777E-2</v>
      </c>
      <c r="P8">
        <v>3</v>
      </c>
      <c r="Q8">
        <v>4.6824637842283856E-2</v>
      </c>
      <c r="R8">
        <v>3.7961598482737502E-2</v>
      </c>
    </row>
    <row r="9" spans="1:18" x14ac:dyDescent="0.3">
      <c r="D9">
        <v>4</v>
      </c>
      <c r="E9">
        <v>-7.9447713894852656</v>
      </c>
      <c r="F9">
        <v>0.1868841064537991</v>
      </c>
      <c r="H9">
        <v>1954</v>
      </c>
      <c r="I9">
        <v>4.5957373728212492</v>
      </c>
      <c r="O9">
        <v>-4.281070755952366E-2</v>
      </c>
      <c r="P9">
        <v>4</v>
      </c>
      <c r="Q9">
        <v>4.1907267385338232E-2</v>
      </c>
      <c r="R9">
        <v>4.8491197698532607E-2</v>
      </c>
    </row>
    <row r="10" spans="1:18" x14ac:dyDescent="0.3">
      <c r="D10">
        <v>5</v>
      </c>
      <c r="E10">
        <v>-8.1327859709674026</v>
      </c>
      <c r="F10">
        <v>0.18920978522194634</v>
      </c>
      <c r="H10">
        <v>1955</v>
      </c>
      <c r="I10">
        <v>4.0571677717533046</v>
      </c>
      <c r="O10">
        <v>-4.3343465296443139E-2</v>
      </c>
      <c r="P10">
        <v>5</v>
      </c>
      <c r="Q10">
        <v>4.2417562757351424E-2</v>
      </c>
      <c r="R10">
        <v>4.0614758527326877E-2</v>
      </c>
    </row>
    <row r="11" spans="1:18" x14ac:dyDescent="0.3">
      <c r="D11">
        <v>6</v>
      </c>
      <c r="E11">
        <v>-8.1762766961838071</v>
      </c>
      <c r="F11">
        <v>0.17081176836943951</v>
      </c>
      <c r="H11">
        <v>1956</v>
      </c>
      <c r="I11">
        <v>4.413934186060902</v>
      </c>
      <c r="O11">
        <v>-3.9128916857340997E-2</v>
      </c>
      <c r="P11">
        <v>6</v>
      </c>
      <c r="Q11">
        <v>3.8373268741010436E-2</v>
      </c>
      <c r="R11">
        <v>4.0486205634855499E-2</v>
      </c>
    </row>
    <row r="12" spans="1:18" x14ac:dyDescent="0.3">
      <c r="D12">
        <v>7</v>
      </c>
      <c r="E12">
        <v>-8.2841709005773492</v>
      </c>
      <c r="F12">
        <v>0.16350244873588674</v>
      </c>
      <c r="H12">
        <v>1957</v>
      </c>
      <c r="I12">
        <v>4.0951459996325283</v>
      </c>
      <c r="O12">
        <v>-3.7454525432468966E-2</v>
      </c>
      <c r="P12">
        <v>7</v>
      </c>
      <c r="Q12">
        <v>3.6761780433656632E-2</v>
      </c>
      <c r="R12">
        <v>3.5842715241698908E-2</v>
      </c>
    </row>
    <row r="13" spans="1:18" x14ac:dyDescent="0.3">
      <c r="D13">
        <v>8</v>
      </c>
      <c r="E13">
        <v>-8.4309666339621039</v>
      </c>
      <c r="F13">
        <v>0.16210496502217497</v>
      </c>
      <c r="H13">
        <v>1958</v>
      </c>
      <c r="I13">
        <v>3.220959212642224</v>
      </c>
      <c r="O13">
        <v>-3.713439512432154E-2</v>
      </c>
      <c r="P13">
        <v>8</v>
      </c>
      <c r="Q13">
        <v>3.6453369322369311E-2</v>
      </c>
      <c r="R13">
        <v>3.8070067573489408E-2</v>
      </c>
    </row>
    <row r="14" spans="1:18" x14ac:dyDescent="0.3">
      <c r="D14">
        <v>9</v>
      </c>
      <c r="E14">
        <v>-8.462274949140161</v>
      </c>
      <c r="F14">
        <v>0.15075417238508532</v>
      </c>
      <c r="H14">
        <v>1959</v>
      </c>
      <c r="I14">
        <v>3.0380958251938881</v>
      </c>
      <c r="O14">
        <v>-3.4534198278393546E-2</v>
      </c>
      <c r="P14">
        <v>9</v>
      </c>
      <c r="Q14">
        <v>3.3944698306577314E-2</v>
      </c>
      <c r="R14">
        <v>3.26227799126243E-2</v>
      </c>
    </row>
    <row r="15" spans="1:18" x14ac:dyDescent="0.3">
      <c r="D15">
        <v>10</v>
      </c>
      <c r="E15">
        <v>-8.486318382910973</v>
      </c>
      <c r="F15">
        <v>0.16373045592168819</v>
      </c>
      <c r="H15">
        <v>1960</v>
      </c>
      <c r="I15">
        <v>2.4067039434936186</v>
      </c>
      <c r="O15">
        <v>-3.7506756460232847E-2</v>
      </c>
      <c r="P15">
        <v>10</v>
      </c>
      <c r="Q15">
        <v>3.6812090041973278E-2</v>
      </c>
      <c r="R15">
        <v>3.4402035236754336E-2</v>
      </c>
    </row>
    <row r="16" spans="1:18" x14ac:dyDescent="0.3">
      <c r="D16">
        <v>11</v>
      </c>
      <c r="E16">
        <v>-8.4785789386513919</v>
      </c>
      <c r="F16">
        <v>0.15258380495464627</v>
      </c>
      <c r="H16">
        <v>1961</v>
      </c>
      <c r="I16">
        <v>2.1207769216237571</v>
      </c>
      <c r="O16">
        <v>-3.4953323619564373E-2</v>
      </c>
      <c r="P16">
        <v>11</v>
      </c>
      <c r="Q16">
        <v>3.43495117247824E-2</v>
      </c>
      <c r="R16">
        <v>3.2262341701519981E-2</v>
      </c>
    </row>
    <row r="17" spans="4:18" x14ac:dyDescent="0.3">
      <c r="D17">
        <v>12</v>
      </c>
      <c r="E17">
        <v>-8.3419719158659742</v>
      </c>
      <c r="F17">
        <v>0.14431782492519132</v>
      </c>
      <c r="H17">
        <v>1962</v>
      </c>
      <c r="I17">
        <v>2.5448586349200526</v>
      </c>
      <c r="O17">
        <v>-3.305978403265819E-2</v>
      </c>
      <c r="P17">
        <v>12</v>
      </c>
      <c r="Q17">
        <v>3.2519282038792396E-2</v>
      </c>
      <c r="R17">
        <v>2.9740119089889494E-2</v>
      </c>
    </row>
    <row r="18" spans="4:18" x14ac:dyDescent="0.3">
      <c r="D18">
        <v>13</v>
      </c>
      <c r="E18">
        <v>-8.2839069283686761</v>
      </c>
      <c r="F18">
        <v>0.13896095983768322</v>
      </c>
      <c r="H18">
        <v>1963</v>
      </c>
      <c r="I18">
        <v>1.8619497310941313</v>
      </c>
      <c r="O18">
        <v>-3.1832653544952287E-2</v>
      </c>
      <c r="P18">
        <v>13</v>
      </c>
      <c r="Q18">
        <v>3.1331328215410514E-2</v>
      </c>
      <c r="R18">
        <v>2.462151216816344E-2</v>
      </c>
    </row>
    <row r="19" spans="4:18" x14ac:dyDescent="0.3">
      <c r="D19">
        <v>14</v>
      </c>
      <c r="E19">
        <v>-8.149321241859715</v>
      </c>
      <c r="F19">
        <v>0.14043025150972535</v>
      </c>
      <c r="H19">
        <v>1964</v>
      </c>
      <c r="I19">
        <v>1.1157872677931093</v>
      </c>
      <c r="O19">
        <v>-3.2169233349864643E-2</v>
      </c>
      <c r="P19">
        <v>14</v>
      </c>
      <c r="Q19">
        <v>3.1657307665857171E-2</v>
      </c>
      <c r="R19">
        <v>3.2443567825334307E-2</v>
      </c>
    </row>
    <row r="20" spans="4:18" x14ac:dyDescent="0.3">
      <c r="D20">
        <v>15</v>
      </c>
      <c r="E20">
        <v>-7.9672199760943405</v>
      </c>
      <c r="F20">
        <v>0.14778576074241831</v>
      </c>
      <c r="H20">
        <v>1965</v>
      </c>
      <c r="I20">
        <v>1.364766643428454</v>
      </c>
      <c r="O20">
        <v>-3.3854205714221597E-2</v>
      </c>
      <c r="P20">
        <v>15</v>
      </c>
      <c r="Q20">
        <v>3.3287564487112453E-2</v>
      </c>
      <c r="R20">
        <v>4.0496131092321308E-2</v>
      </c>
    </row>
    <row r="21" spans="4:18" x14ac:dyDescent="0.3">
      <c r="D21">
        <v>16</v>
      </c>
      <c r="E21">
        <v>-7.8084497049598616</v>
      </c>
      <c r="F21">
        <v>0.12858129740524424</v>
      </c>
      <c r="H21">
        <v>1966</v>
      </c>
      <c r="I21">
        <v>0.63975378425503282</v>
      </c>
      <c r="O21">
        <v>-2.9454919550373288E-2</v>
      </c>
      <c r="P21">
        <v>16</v>
      </c>
      <c r="Q21">
        <v>2.9025351371684716E-2</v>
      </c>
      <c r="R21">
        <v>2.3546138798678284E-2</v>
      </c>
    </row>
    <row r="22" spans="4:18" x14ac:dyDescent="0.3">
      <c r="D22">
        <v>17</v>
      </c>
      <c r="E22">
        <v>-7.737906400443384</v>
      </c>
      <c r="F22">
        <v>0.14114561324110952</v>
      </c>
      <c r="H22">
        <v>1967</v>
      </c>
      <c r="I22">
        <v>0.80798764396870382</v>
      </c>
      <c r="O22">
        <v>-3.2333105722227848E-2</v>
      </c>
      <c r="P22">
        <v>17</v>
      </c>
      <c r="Q22">
        <v>3.1815979278808637E-2</v>
      </c>
      <c r="R22">
        <v>3.8721640028308135E-2</v>
      </c>
    </row>
    <row r="23" spans="4:18" x14ac:dyDescent="0.3">
      <c r="D23">
        <v>18</v>
      </c>
      <c r="E23">
        <v>-7.6894210691470777</v>
      </c>
      <c r="F23">
        <v>0.13162963427231747</v>
      </c>
      <c r="H23">
        <v>1968</v>
      </c>
      <c r="I23">
        <v>1.1230011913254061</v>
      </c>
      <c r="O23">
        <v>-3.015322108406443E-2</v>
      </c>
      <c r="P23">
        <v>18</v>
      </c>
      <c r="Q23">
        <v>2.9703147777319749E-2</v>
      </c>
      <c r="R23">
        <v>3.5939693728290201E-2</v>
      </c>
    </row>
    <row r="24" spans="4:18" x14ac:dyDescent="0.3">
      <c r="D24">
        <v>19</v>
      </c>
      <c r="E24">
        <v>-7.6223351197647098</v>
      </c>
      <c r="F24">
        <v>0.1455405324492075</v>
      </c>
      <c r="H24">
        <v>1969</v>
      </c>
      <c r="I24">
        <v>0.62051740544059719</v>
      </c>
      <c r="O24">
        <v>-3.3339877269235409E-2</v>
      </c>
      <c r="P24">
        <v>19</v>
      </c>
      <c r="Q24">
        <v>3.2790228897449536E-2</v>
      </c>
      <c r="R24">
        <v>2.9615996730237071E-2</v>
      </c>
    </row>
    <row r="25" spans="4:18" x14ac:dyDescent="0.3">
      <c r="D25">
        <v>20</v>
      </c>
      <c r="E25">
        <v>-7.5952156772211703</v>
      </c>
      <c r="F25">
        <v>0.15004047593428549</v>
      </c>
      <c r="H25">
        <v>1970</v>
      </c>
      <c r="I25">
        <v>0.72025078067959214</v>
      </c>
      <c r="O25">
        <v>-3.4370707382237457E-2</v>
      </c>
      <c r="P25">
        <v>20</v>
      </c>
      <c r="Q25">
        <v>3.3786744147885517E-2</v>
      </c>
      <c r="R25">
        <v>3.7037380512500717E-2</v>
      </c>
    </row>
    <row r="26" spans="4:18" x14ac:dyDescent="0.3">
      <c r="D26">
        <v>21</v>
      </c>
      <c r="E26">
        <v>-7.6019373382574269</v>
      </c>
      <c r="F26">
        <v>0.16213409740097215</v>
      </c>
      <c r="H26">
        <v>1971</v>
      </c>
      <c r="I26">
        <v>0.68888508642615853</v>
      </c>
      <c r="O26">
        <v>-3.7141068659984178E-2</v>
      </c>
      <c r="P26">
        <v>21</v>
      </c>
      <c r="Q26">
        <v>3.6459799563715589E-2</v>
      </c>
      <c r="R26">
        <v>3.3099403399630467E-2</v>
      </c>
    </row>
    <row r="27" spans="4:18" x14ac:dyDescent="0.3">
      <c r="D27">
        <v>22</v>
      </c>
      <c r="E27">
        <v>-7.5502410095724919</v>
      </c>
      <c r="F27">
        <v>0.14955876731964221</v>
      </c>
      <c r="H27">
        <v>1972</v>
      </c>
      <c r="I27">
        <v>0.36295486893839796</v>
      </c>
      <c r="O27">
        <v>-3.4260359386242972E-2</v>
      </c>
      <c r="P27">
        <v>22</v>
      </c>
      <c r="Q27">
        <v>3.3680118568547579E-2</v>
      </c>
      <c r="R27">
        <v>3.1395024917929226E-2</v>
      </c>
    </row>
    <row r="28" spans="4:18" x14ac:dyDescent="0.3">
      <c r="D28">
        <v>23</v>
      </c>
      <c r="E28">
        <v>-7.5315568301767621</v>
      </c>
      <c r="F28">
        <v>0.15970357664883944</v>
      </c>
      <c r="H28">
        <v>1973</v>
      </c>
      <c r="I28">
        <v>0.13740669139955344</v>
      </c>
      <c r="O28">
        <v>-3.6584294116063128E-2</v>
      </c>
      <c r="P28">
        <v>23</v>
      </c>
      <c r="Q28">
        <v>3.5923175532630691E-2</v>
      </c>
      <c r="R28">
        <v>3.7882248408549479E-2</v>
      </c>
    </row>
    <row r="29" spans="4:18" x14ac:dyDescent="0.3">
      <c r="D29">
        <v>24</v>
      </c>
      <c r="E29">
        <v>-7.4970763728632894</v>
      </c>
      <c r="F29">
        <v>0.15642563355156602</v>
      </c>
      <c r="H29">
        <v>1974</v>
      </c>
      <c r="I29">
        <v>0.55850097846092139</v>
      </c>
      <c r="O29">
        <v>-3.5833395251537031E-2</v>
      </c>
      <c r="P29">
        <v>24</v>
      </c>
      <c r="Q29">
        <v>3.5198979474851511E-2</v>
      </c>
      <c r="R29">
        <v>4.261148283822791E-2</v>
      </c>
    </row>
    <row r="30" spans="4:18" x14ac:dyDescent="0.3">
      <c r="D30">
        <v>25</v>
      </c>
      <c r="E30">
        <v>-7.434454203908917</v>
      </c>
      <c r="F30">
        <v>0.1513433930917818</v>
      </c>
      <c r="H30">
        <v>1975</v>
      </c>
      <c r="I30">
        <v>0.12823236753481984</v>
      </c>
      <c r="O30">
        <v>-3.4669174739693831E-2</v>
      </c>
      <c r="P30">
        <v>25</v>
      </c>
      <c r="Q30">
        <v>3.4075084232906838E-2</v>
      </c>
      <c r="R30">
        <v>4.2885322304723195E-2</v>
      </c>
    </row>
    <row r="31" spans="4:18" x14ac:dyDescent="0.3">
      <c r="D31">
        <v>26</v>
      </c>
      <c r="E31">
        <v>-7.392917895787499</v>
      </c>
      <c r="F31">
        <v>0.15310149084765945</v>
      </c>
      <c r="H31">
        <v>1976</v>
      </c>
      <c r="I31">
        <v>0.20160034213109787</v>
      </c>
      <c r="O31">
        <v>-3.5071913155047194E-2</v>
      </c>
      <c r="P31">
        <v>26</v>
      </c>
      <c r="Q31">
        <v>3.4464020977691967E-2</v>
      </c>
      <c r="R31">
        <v>4.2761066377810519E-2</v>
      </c>
    </row>
    <row r="32" spans="4:18" x14ac:dyDescent="0.3">
      <c r="D32">
        <v>27</v>
      </c>
      <c r="E32">
        <v>-7.3085435380209276</v>
      </c>
      <c r="F32">
        <v>0.14952152546509298</v>
      </c>
      <c r="H32">
        <v>1977</v>
      </c>
      <c r="I32">
        <v>-0.20621043286384869</v>
      </c>
      <c r="O32">
        <v>-3.4251828162404123E-2</v>
      </c>
      <c r="P32">
        <v>27</v>
      </c>
      <c r="Q32">
        <v>3.3671874642173805E-2</v>
      </c>
      <c r="R32">
        <v>3.2247147201167059E-2</v>
      </c>
    </row>
    <row r="33" spans="4:18" x14ac:dyDescent="0.3">
      <c r="D33">
        <v>28</v>
      </c>
      <c r="E33">
        <v>-7.2142285512388851</v>
      </c>
      <c r="F33">
        <v>0.14091254492346078</v>
      </c>
      <c r="H33">
        <v>1978</v>
      </c>
      <c r="I33">
        <v>4.2887096319758317E-2</v>
      </c>
      <c r="O33">
        <v>-3.2279715309433611E-2</v>
      </c>
      <c r="P33">
        <v>28</v>
      </c>
      <c r="Q33">
        <v>3.1764286154335242E-2</v>
      </c>
      <c r="R33">
        <v>3.6742781150245762E-2</v>
      </c>
    </row>
    <row r="34" spans="4:18" x14ac:dyDescent="0.3">
      <c r="D34">
        <v>29</v>
      </c>
      <c r="E34">
        <v>-7.152587555469613</v>
      </c>
      <c r="F34">
        <v>0.12667899046793205</v>
      </c>
      <c r="H34">
        <v>1979</v>
      </c>
      <c r="I34">
        <v>-0.47688428522583887</v>
      </c>
      <c r="O34">
        <v>-2.9019146238629098E-2</v>
      </c>
      <c r="P34">
        <v>29</v>
      </c>
      <c r="Q34">
        <v>2.8602134326783046E-2</v>
      </c>
      <c r="R34">
        <v>3.2296477080972719E-2</v>
      </c>
    </row>
    <row r="35" spans="4:18" x14ac:dyDescent="0.3">
      <c r="D35">
        <v>30</v>
      </c>
      <c r="E35">
        <v>-7.0819356488914149</v>
      </c>
      <c r="F35">
        <v>0.12098564366266584</v>
      </c>
      <c r="H35">
        <v>1980</v>
      </c>
      <c r="I35">
        <v>7.7113894180335322E-3</v>
      </c>
      <c r="O35">
        <v>-2.7714935785743661E-2</v>
      </c>
      <c r="P35">
        <v>30</v>
      </c>
      <c r="Q35">
        <v>2.7334400560344196E-2</v>
      </c>
      <c r="R35">
        <v>3.3138306245241611E-2</v>
      </c>
    </row>
    <row r="36" spans="4:18" x14ac:dyDescent="0.3">
      <c r="D36">
        <v>31</v>
      </c>
      <c r="E36">
        <v>-6.980120421637646</v>
      </c>
      <c r="F36">
        <v>0.11690329693280574</v>
      </c>
      <c r="H36">
        <v>1981</v>
      </c>
      <c r="I36">
        <v>-0.32823639444482361</v>
      </c>
      <c r="O36">
        <v>-2.677976716533546E-2</v>
      </c>
      <c r="P36">
        <v>31</v>
      </c>
      <c r="Q36">
        <v>2.6424368763329209E-2</v>
      </c>
      <c r="R36">
        <v>2.5322909165174656E-2</v>
      </c>
    </row>
    <row r="37" spans="4:18" x14ac:dyDescent="0.3">
      <c r="D37">
        <v>32</v>
      </c>
      <c r="E37">
        <v>-6.8759577343007177</v>
      </c>
      <c r="F37">
        <v>0.10874615662775561</v>
      </c>
      <c r="H37">
        <v>1982</v>
      </c>
      <c r="I37">
        <v>-0.28830537528173789</v>
      </c>
      <c r="O37">
        <v>-2.4911160172756151E-2</v>
      </c>
      <c r="P37">
        <v>32</v>
      </c>
      <c r="Q37">
        <v>2.4603437758635494E-2</v>
      </c>
      <c r="R37">
        <v>2.9534234112539637E-2</v>
      </c>
    </row>
    <row r="38" spans="4:18" x14ac:dyDescent="0.3">
      <c r="D38">
        <v>33</v>
      </c>
      <c r="E38">
        <v>-6.8146489142503883</v>
      </c>
      <c r="F38">
        <v>8.8526122057181064E-2</v>
      </c>
      <c r="H38">
        <v>1983</v>
      </c>
      <c r="I38">
        <v>0.10376009630309545</v>
      </c>
      <c r="O38">
        <v>-2.0279230773996258E-2</v>
      </c>
      <c r="P38">
        <v>33</v>
      </c>
      <c r="Q38">
        <v>2.0074990118059133E-2</v>
      </c>
      <c r="R38">
        <v>2.4080236596505267E-2</v>
      </c>
    </row>
    <row r="39" spans="4:18" x14ac:dyDescent="0.3">
      <c r="D39">
        <v>34</v>
      </c>
      <c r="E39">
        <v>-6.7005850372647178</v>
      </c>
      <c r="F39">
        <v>9.2836071073743698E-2</v>
      </c>
      <c r="H39">
        <v>1984</v>
      </c>
      <c r="I39">
        <v>-0.40087195378923818</v>
      </c>
      <c r="O39">
        <v>-2.1266537669407046E-2</v>
      </c>
      <c r="P39">
        <v>34</v>
      </c>
      <c r="Q39">
        <v>2.1041999391288035E-2</v>
      </c>
      <c r="R39">
        <v>2.2427478435523618E-2</v>
      </c>
    </row>
    <row r="40" spans="4:18" x14ac:dyDescent="0.3">
      <c r="D40">
        <v>35</v>
      </c>
      <c r="E40">
        <v>-6.613441478807327</v>
      </c>
      <c r="F40">
        <v>7.4469842899030594E-2</v>
      </c>
      <c r="H40">
        <v>1985</v>
      </c>
      <c r="I40">
        <v>-0.38370435882932585</v>
      </c>
      <c r="O40">
        <v>-1.7059271260941724E-2</v>
      </c>
      <c r="P40">
        <v>35</v>
      </c>
      <c r="Q40">
        <v>1.691458580406735E-2</v>
      </c>
      <c r="R40">
        <v>1.9135570460941387E-2</v>
      </c>
    </row>
    <row r="41" spans="4:18" x14ac:dyDescent="0.3">
      <c r="D41">
        <v>36</v>
      </c>
      <c r="E41">
        <v>-6.4961440476897572</v>
      </c>
      <c r="F41">
        <v>7.2503898664561209E-2</v>
      </c>
      <c r="H41">
        <v>1986</v>
      </c>
      <c r="I41">
        <v>-0.20642271993635278</v>
      </c>
      <c r="O41">
        <v>-1.6608920156734756E-2</v>
      </c>
      <c r="P41">
        <v>36</v>
      </c>
      <c r="Q41">
        <v>1.6471752494503944E-2</v>
      </c>
      <c r="R41">
        <v>2.3379039893145714E-2</v>
      </c>
    </row>
    <row r="42" spans="4:18" x14ac:dyDescent="0.3">
      <c r="D42">
        <v>37</v>
      </c>
      <c r="E42">
        <v>-6.4107267249822817</v>
      </c>
      <c r="F42">
        <v>5.2555988835374358E-2</v>
      </c>
      <c r="H42">
        <v>1987</v>
      </c>
      <c r="I42">
        <v>-0.605506906553817</v>
      </c>
      <c r="O42">
        <v>-1.203932806928678E-2</v>
      </c>
      <c r="P42">
        <v>37</v>
      </c>
      <c r="Q42">
        <v>1.196714532673937E-2</v>
      </c>
      <c r="R42">
        <v>1.6872917227271689E-2</v>
      </c>
    </row>
    <row r="43" spans="4:18" x14ac:dyDescent="0.3">
      <c r="D43">
        <v>38</v>
      </c>
      <c r="E43">
        <v>-6.311162556229446</v>
      </c>
      <c r="F43">
        <v>5.4971704665735879E-2</v>
      </c>
      <c r="H43">
        <v>1988</v>
      </c>
      <c r="I43">
        <v>-1.1380867462691513</v>
      </c>
      <c r="O43">
        <v>-1.2592711157463332E-2</v>
      </c>
      <c r="P43">
        <v>38</v>
      </c>
      <c r="Q43">
        <v>1.2513754742925931E-2</v>
      </c>
      <c r="R43">
        <v>1.7936190612298786E-2</v>
      </c>
    </row>
    <row r="44" spans="4:18" x14ac:dyDescent="0.3">
      <c r="D44">
        <v>39</v>
      </c>
      <c r="E44">
        <v>-6.211177709618088</v>
      </c>
      <c r="F44">
        <v>4.2964912295014139E-2</v>
      </c>
      <c r="H44">
        <v>1989</v>
      </c>
      <c r="I44">
        <v>-0.57781391237696123</v>
      </c>
      <c r="O44">
        <v>-9.8422403621420494E-3</v>
      </c>
      <c r="P44">
        <v>39</v>
      </c>
      <c r="Q44">
        <v>9.7939640267191708E-3</v>
      </c>
      <c r="R44">
        <v>1.7915699014279696E-2</v>
      </c>
    </row>
    <row r="45" spans="4:18" x14ac:dyDescent="0.3">
      <c r="D45">
        <v>40</v>
      </c>
      <c r="E45">
        <v>-6.1277195318074131</v>
      </c>
      <c r="F45">
        <v>3.5135522426490519E-2</v>
      </c>
      <c r="H45">
        <v>1990</v>
      </c>
      <c r="I45">
        <v>-0.38617079928446146</v>
      </c>
      <c r="O45">
        <v>-8.0487132057076704E-3</v>
      </c>
      <c r="P45">
        <v>40</v>
      </c>
      <c r="Q45">
        <v>8.0164090406603661E-3</v>
      </c>
      <c r="R45">
        <v>1.566512736052228E-2</v>
      </c>
    </row>
    <row r="46" spans="4:18" x14ac:dyDescent="0.3">
      <c r="D46">
        <v>41</v>
      </c>
      <c r="E46">
        <v>-6.0380136919293381</v>
      </c>
      <c r="F46">
        <v>2.3093164899769578E-2</v>
      </c>
      <c r="H46">
        <v>1991</v>
      </c>
      <c r="I46">
        <v>-0.8614650094522901</v>
      </c>
      <c r="O46">
        <v>-5.2900952783392474E-3</v>
      </c>
      <c r="P46">
        <v>41</v>
      </c>
      <c r="Q46">
        <v>5.2761273656961594E-3</v>
      </c>
      <c r="R46">
        <v>1.3805613841342712E-2</v>
      </c>
    </row>
    <row r="47" spans="4:18" x14ac:dyDescent="0.3">
      <c r="D47">
        <v>42</v>
      </c>
      <c r="E47">
        <v>-5.9425953762569028</v>
      </c>
      <c r="F47">
        <v>2.4655232670939133E-2</v>
      </c>
      <c r="H47">
        <v>1992</v>
      </c>
      <c r="I47">
        <v>-0.99746917086502385</v>
      </c>
      <c r="O47">
        <v>-5.6479278827733168E-3</v>
      </c>
      <c r="P47">
        <v>42</v>
      </c>
      <c r="Q47">
        <v>5.6320083230313456E-3</v>
      </c>
      <c r="R47">
        <v>1.5703479830024181E-2</v>
      </c>
    </row>
    <row r="48" spans="4:18" x14ac:dyDescent="0.3">
      <c r="D48">
        <v>43</v>
      </c>
      <c r="E48">
        <v>-5.8432140924695686</v>
      </c>
      <c r="F48">
        <v>1.5987777492371555E-2</v>
      </c>
      <c r="H48">
        <v>1993</v>
      </c>
      <c r="I48">
        <v>-1.1549042340338376</v>
      </c>
      <c r="O48">
        <v>-3.6624198801082117E-3</v>
      </c>
      <c r="P48">
        <v>43</v>
      </c>
      <c r="Q48">
        <v>3.6557214004626637E-3</v>
      </c>
      <c r="R48">
        <v>9.1141056963031097E-3</v>
      </c>
    </row>
    <row r="49" spans="4:18" x14ac:dyDescent="0.3">
      <c r="D49">
        <v>44</v>
      </c>
      <c r="E49">
        <v>-5.7762804767762734</v>
      </c>
      <c r="F49">
        <v>1.4223789605827195E-2</v>
      </c>
      <c r="H49">
        <v>1994</v>
      </c>
      <c r="I49">
        <v>-1.9222342990567265</v>
      </c>
      <c r="O49">
        <v>-3.258332175795796E-3</v>
      </c>
      <c r="P49">
        <v>44</v>
      </c>
      <c r="Q49">
        <v>3.2530295722899005E-3</v>
      </c>
      <c r="R49">
        <v>1.1081014283535251E-2</v>
      </c>
    </row>
    <row r="50" spans="4:18" x14ac:dyDescent="0.3">
      <c r="D50">
        <v>45</v>
      </c>
      <c r="E50">
        <v>-5.6713974546039001</v>
      </c>
      <c r="F50">
        <v>1.6198525931300889E-2</v>
      </c>
      <c r="H50">
        <v>1995</v>
      </c>
      <c r="I50">
        <v>-2.0019968078499306</v>
      </c>
      <c r="O50">
        <v>-3.7106973391111812E-3</v>
      </c>
      <c r="P50">
        <v>45</v>
      </c>
      <c r="Q50">
        <v>3.7038212094478995E-3</v>
      </c>
      <c r="R50">
        <v>8.631525458947964E-3</v>
      </c>
    </row>
    <row r="51" spans="4:18" x14ac:dyDescent="0.3">
      <c r="D51">
        <v>46</v>
      </c>
      <c r="E51">
        <v>-5.5851792028000995</v>
      </c>
      <c r="F51">
        <v>1.1426780089671604E-2</v>
      </c>
      <c r="H51">
        <v>1996</v>
      </c>
      <c r="I51">
        <v>-1.9977562449799608</v>
      </c>
      <c r="O51">
        <v>-2.6176037655018794E-3</v>
      </c>
      <c r="P51">
        <v>46</v>
      </c>
      <c r="Q51">
        <v>2.614180828047985E-3</v>
      </c>
      <c r="R51">
        <v>8.2835127329016212E-3</v>
      </c>
    </row>
    <row r="52" spans="4:18" x14ac:dyDescent="0.3">
      <c r="D52">
        <v>47</v>
      </c>
      <c r="E52">
        <v>-5.5160703515458884</v>
      </c>
      <c r="F52">
        <v>9.3731168818661573E-3</v>
      </c>
      <c r="H52">
        <v>1997</v>
      </c>
      <c r="I52">
        <v>-3.0676205538903725</v>
      </c>
      <c r="O52">
        <v>-2.1471583291113468E-3</v>
      </c>
      <c r="P52">
        <v>47</v>
      </c>
      <c r="Q52">
        <v>2.1448548336177042E-3</v>
      </c>
      <c r="R52">
        <v>7.1755420463850417E-3</v>
      </c>
    </row>
    <row r="53" spans="4:18" x14ac:dyDescent="0.3">
      <c r="D53">
        <v>48</v>
      </c>
      <c r="E53">
        <v>-5.4107175276479573</v>
      </c>
      <c r="F53">
        <v>7.0752587763187533E-3</v>
      </c>
      <c r="H53">
        <v>1998</v>
      </c>
      <c r="I53">
        <v>-2.8527082250172433</v>
      </c>
      <c r="O53">
        <v>-1.620773644846126E-3</v>
      </c>
      <c r="P53">
        <v>48</v>
      </c>
      <c r="Q53">
        <v>1.6194609005584226E-3</v>
      </c>
      <c r="R53">
        <v>1.0363113915002997E-2</v>
      </c>
    </row>
    <row r="54" spans="4:18" x14ac:dyDescent="0.3">
      <c r="D54">
        <v>49</v>
      </c>
      <c r="E54">
        <v>-5.3313267989331097</v>
      </c>
      <c r="F54">
        <v>1.1132564532455261E-2</v>
      </c>
      <c r="H54">
        <v>1999</v>
      </c>
      <c r="I54">
        <v>-3.1029254731864482</v>
      </c>
      <c r="O54">
        <v>-2.5502059732633777E-3</v>
      </c>
      <c r="P54">
        <v>49</v>
      </c>
      <c r="Q54">
        <v>2.5469569604811282E-3</v>
      </c>
      <c r="R54">
        <v>7.9702763741695826E-3</v>
      </c>
    </row>
    <row r="55" spans="4:18" x14ac:dyDescent="0.3">
      <c r="D55">
        <v>50</v>
      </c>
      <c r="E55">
        <v>-5.2663906049860705</v>
      </c>
      <c r="F55">
        <v>1.0578915162430957E-2</v>
      </c>
      <c r="H55">
        <v>2000</v>
      </c>
      <c r="I55">
        <v>-3.3456103696089121</v>
      </c>
      <c r="O55">
        <v>-2.4233780598555323E-3</v>
      </c>
      <c r="P55">
        <v>50</v>
      </c>
      <c r="Q55">
        <v>2.4204440497954671E-3</v>
      </c>
      <c r="R55">
        <v>7.194330088491685E-3</v>
      </c>
    </row>
    <row r="56" spans="4:18" x14ac:dyDescent="0.3">
      <c r="D56">
        <v>51</v>
      </c>
      <c r="E56">
        <v>-5.1833955308743098</v>
      </c>
      <c r="F56">
        <v>8.4493965623728164E-3</v>
      </c>
      <c r="H56">
        <v>2001</v>
      </c>
      <c r="I56">
        <v>-4.1222962210470477</v>
      </c>
      <c r="O56">
        <v>-1.9355559557741823E-3</v>
      </c>
      <c r="P56">
        <v>51</v>
      </c>
      <c r="Q56">
        <v>1.9336839753143487E-3</v>
      </c>
      <c r="R56">
        <v>4.0660392836497916E-3</v>
      </c>
    </row>
    <row r="57" spans="4:18" x14ac:dyDescent="0.3">
      <c r="D57">
        <v>52</v>
      </c>
      <c r="E57">
        <v>-5.0975626554071685</v>
      </c>
      <c r="F57">
        <v>1.2178085354734136E-2</v>
      </c>
      <c r="H57">
        <v>2002</v>
      </c>
      <c r="I57">
        <v>-3.9746241868139318</v>
      </c>
      <c r="O57">
        <v>-2.7897099472465208E-3</v>
      </c>
      <c r="P57">
        <v>52</v>
      </c>
      <c r="Q57">
        <v>2.7858223224070944E-3</v>
      </c>
      <c r="R57">
        <v>6.5288247986375891E-3</v>
      </c>
    </row>
    <row r="58" spans="4:18" x14ac:dyDescent="0.3">
      <c r="D58">
        <v>53</v>
      </c>
      <c r="E58">
        <v>-5.0232319635702565</v>
      </c>
      <c r="F58">
        <v>1.4934871838205185E-2</v>
      </c>
      <c r="H58">
        <v>2003</v>
      </c>
      <c r="I58">
        <v>-3.9200910814082164</v>
      </c>
      <c r="O58">
        <v>-3.4212242166373383E-3</v>
      </c>
      <c r="P58">
        <v>53</v>
      </c>
      <c r="Q58">
        <v>3.4153784974726431E-3</v>
      </c>
      <c r="R58">
        <v>5.3441365240658456E-3</v>
      </c>
    </row>
    <row r="59" spans="4:18" x14ac:dyDescent="0.3">
      <c r="D59">
        <v>54</v>
      </c>
      <c r="E59">
        <v>-4.9595351648717774</v>
      </c>
      <c r="F59">
        <v>1.6149013268943045E-2</v>
      </c>
      <c r="H59">
        <v>2004</v>
      </c>
      <c r="I59">
        <v>-4.7608859383510893</v>
      </c>
      <c r="O59">
        <v>-3.6993551648144113E-3</v>
      </c>
      <c r="P59">
        <v>54</v>
      </c>
      <c r="Q59">
        <v>3.6925209804524739E-3</v>
      </c>
      <c r="R59">
        <v>6.8046285123565253E-3</v>
      </c>
    </row>
    <row r="60" spans="4:18" x14ac:dyDescent="0.3">
      <c r="D60">
        <v>55</v>
      </c>
      <c r="E60">
        <v>-4.8772575469189601</v>
      </c>
      <c r="F60">
        <v>2.0935363780032173E-2</v>
      </c>
      <c r="H60">
        <v>2005</v>
      </c>
      <c r="I60">
        <v>-4.5741239098475788</v>
      </c>
      <c r="O60">
        <v>-4.7957943211225998E-3</v>
      </c>
      <c r="P60">
        <v>55</v>
      </c>
      <c r="Q60">
        <v>4.7843128611104735E-3</v>
      </c>
      <c r="R60">
        <v>5.8074900408224828E-3</v>
      </c>
    </row>
    <row r="61" spans="4:18" x14ac:dyDescent="0.3">
      <c r="D61">
        <v>56</v>
      </c>
      <c r="E61">
        <v>-4.7894187477302053</v>
      </c>
      <c r="F61">
        <v>1.9151708907738933E-2</v>
      </c>
      <c r="H61">
        <v>2006</v>
      </c>
      <c r="I61">
        <v>-5.198947393474854</v>
      </c>
      <c r="O61">
        <v>-4.3872013777534816E-3</v>
      </c>
      <c r="P61">
        <v>56</v>
      </c>
      <c r="Q61">
        <v>4.3775916681690896E-3</v>
      </c>
      <c r="R61">
        <v>7.3397728376090043E-3</v>
      </c>
    </row>
    <row r="62" spans="4:18" x14ac:dyDescent="0.3">
      <c r="D62">
        <v>57</v>
      </c>
      <c r="E62">
        <v>-4.7020328951565</v>
      </c>
      <c r="F62">
        <v>2.4489865586873272E-2</v>
      </c>
      <c r="H62">
        <v>2007</v>
      </c>
      <c r="I62">
        <v>-4.8401662388996138</v>
      </c>
      <c r="O62">
        <v>-5.6100462136990936E-3</v>
      </c>
      <c r="P62">
        <v>57</v>
      </c>
      <c r="Q62">
        <v>5.5943392903542444E-3</v>
      </c>
      <c r="R62">
        <v>7.0200454675150015E-3</v>
      </c>
    </row>
    <row r="63" spans="4:18" x14ac:dyDescent="0.3">
      <c r="D63">
        <v>58</v>
      </c>
      <c r="E63">
        <v>-4.6185443327774287</v>
      </c>
      <c r="F63">
        <v>2.5022556350602253E-2</v>
      </c>
      <c r="H63">
        <v>2008</v>
      </c>
      <c r="I63">
        <v>-5.3035557101092596</v>
      </c>
      <c r="O63">
        <v>-5.7320730084779127E-3</v>
      </c>
      <c r="P63">
        <v>58</v>
      </c>
      <c r="Q63">
        <v>5.7156760225237635E-3</v>
      </c>
      <c r="R63">
        <v>7.5908184102128073E-3</v>
      </c>
    </row>
    <row r="64" spans="4:18" x14ac:dyDescent="0.3">
      <c r="D64">
        <v>59</v>
      </c>
      <c r="E64">
        <v>-4.5318022639038213</v>
      </c>
      <c r="F64">
        <v>3.1662216913217751E-2</v>
      </c>
      <c r="H64">
        <v>2009</v>
      </c>
      <c r="I64">
        <v>-5.5413485990709903</v>
      </c>
      <c r="O64">
        <v>-7.2530614543889378E-3</v>
      </c>
      <c r="P64">
        <v>59</v>
      </c>
      <c r="Q64">
        <v>7.2268214825271793E-3</v>
      </c>
      <c r="R64">
        <v>8.4190599697340218E-3</v>
      </c>
    </row>
    <row r="65" spans="4:18" x14ac:dyDescent="0.3">
      <c r="D65">
        <v>60</v>
      </c>
      <c r="E65">
        <v>-4.446091194683544</v>
      </c>
      <c r="F65">
        <v>3.4617441828571974E-2</v>
      </c>
      <c r="O65">
        <v>-7.9300332527110409E-3</v>
      </c>
      <c r="P65">
        <v>60</v>
      </c>
      <c r="Q65">
        <v>7.8986734884251009E-3</v>
      </c>
      <c r="R65">
        <v>9.5070051345507167E-3</v>
      </c>
    </row>
    <row r="66" spans="4:18" x14ac:dyDescent="0.3">
      <c r="D66">
        <v>61</v>
      </c>
      <c r="E66">
        <v>-4.360247606619863</v>
      </c>
      <c r="F66">
        <v>3.7208881989427595E-2</v>
      </c>
      <c r="O66">
        <v>-8.5236706089825403E-3</v>
      </c>
      <c r="P66">
        <v>61</v>
      </c>
      <c r="Q66">
        <v>8.4874471207471158E-3</v>
      </c>
      <c r="R66">
        <v>7.9106834354644162E-3</v>
      </c>
    </row>
    <row r="67" spans="4:18" x14ac:dyDescent="0.3">
      <c r="D67">
        <v>62</v>
      </c>
      <c r="E67">
        <v>-4.2571176712947887</v>
      </c>
      <c r="F67">
        <v>4.257352043256192E-2</v>
      </c>
      <c r="O67">
        <v>-9.752581787731595E-3</v>
      </c>
      <c r="P67">
        <v>62</v>
      </c>
      <c r="Q67">
        <v>9.7051795850774392E-3</v>
      </c>
      <c r="R67">
        <v>8.7179766428763239E-3</v>
      </c>
    </row>
    <row r="68" spans="4:18" x14ac:dyDescent="0.3">
      <c r="D68">
        <v>63</v>
      </c>
      <c r="E68">
        <v>-4.1706130242375874</v>
      </c>
      <c r="F68">
        <v>4.3353028693870879E-2</v>
      </c>
      <c r="O68">
        <v>-9.9311486056829143E-3</v>
      </c>
      <c r="P68">
        <v>63</v>
      </c>
      <c r="Q68">
        <v>9.881997592608216E-3</v>
      </c>
      <c r="R68">
        <v>1.100688291206553E-2</v>
      </c>
    </row>
    <row r="69" spans="4:18" x14ac:dyDescent="0.3">
      <c r="D69">
        <v>64</v>
      </c>
      <c r="E69">
        <v>-4.0710367326782766</v>
      </c>
      <c r="F69">
        <v>4.5191074716721034E-2</v>
      </c>
      <c r="O69">
        <v>-1.0352201269059811E-2</v>
      </c>
      <c r="P69">
        <v>64</v>
      </c>
      <c r="Q69">
        <v>1.0298801660190149E-2</v>
      </c>
      <c r="R69">
        <v>9.2589729372348772E-3</v>
      </c>
    </row>
    <row r="70" spans="4:18" x14ac:dyDescent="0.3">
      <c r="D70">
        <v>65</v>
      </c>
      <c r="E70">
        <v>-3.9782057335399537</v>
      </c>
      <c r="F70">
        <v>5.2566693907249967E-2</v>
      </c>
      <c r="O70">
        <v>-1.2041780346851558E-2</v>
      </c>
      <c r="P70">
        <v>65</v>
      </c>
      <c r="Q70">
        <v>1.1969568254571405E-2</v>
      </c>
      <c r="R70">
        <v>1.0965207874872207E-2</v>
      </c>
    </row>
    <row r="71" spans="4:18" x14ac:dyDescent="0.3">
      <c r="D71">
        <v>66</v>
      </c>
      <c r="E71">
        <v>-3.8706753345244342</v>
      </c>
      <c r="F71">
        <v>5.0915261544899656E-2</v>
      </c>
      <c r="O71">
        <v>-1.1663476438293179E-2</v>
      </c>
      <c r="P71">
        <v>66</v>
      </c>
      <c r="Q71">
        <v>1.1595721771132994E-2</v>
      </c>
      <c r="R71">
        <v>1.1010368957208416E-2</v>
      </c>
    </row>
    <row r="72" spans="4:18" x14ac:dyDescent="0.3">
      <c r="D72">
        <v>67</v>
      </c>
      <c r="E72">
        <v>-3.7699611618802282</v>
      </c>
      <c r="F72">
        <v>5.3559308468682294E-2</v>
      </c>
      <c r="O72">
        <v>-1.2269164753771735E-2</v>
      </c>
      <c r="P72">
        <v>67</v>
      </c>
      <c r="Q72">
        <v>1.2194205427849769E-2</v>
      </c>
      <c r="R72">
        <v>1.0531932810710631E-2</v>
      </c>
    </row>
    <row r="73" spans="4:18" x14ac:dyDescent="0.3">
      <c r="D73">
        <v>68</v>
      </c>
      <c r="E73">
        <v>-3.6678031529860875</v>
      </c>
      <c r="F73">
        <v>5.3770419135692797E-2</v>
      </c>
      <c r="O73">
        <v>-1.2317525190619889E-2</v>
      </c>
      <c r="P73">
        <v>68</v>
      </c>
      <c r="Q73">
        <v>1.2241974992508564E-2</v>
      </c>
      <c r="R73">
        <v>1.1829203539373889E-2</v>
      </c>
    </row>
    <row r="74" spans="4:18" x14ac:dyDescent="0.3">
      <c r="D74">
        <v>69</v>
      </c>
      <c r="E74">
        <v>-3.5580614231228034</v>
      </c>
      <c r="F74">
        <v>5.6032995477235684E-2</v>
      </c>
      <c r="O74">
        <v>-1.2835827661209252E-2</v>
      </c>
      <c r="P74">
        <v>69</v>
      </c>
      <c r="Q74">
        <v>1.2753799765734319E-2</v>
      </c>
      <c r="R74">
        <v>1.0451806751994641E-2</v>
      </c>
    </row>
    <row r="75" spans="4:18" x14ac:dyDescent="0.3">
      <c r="D75">
        <v>70</v>
      </c>
      <c r="E75">
        <v>-3.4550913302309905</v>
      </c>
      <c r="F75">
        <v>5.8129752047538556E-2</v>
      </c>
      <c r="O75">
        <v>-1.3316144762850729E-2</v>
      </c>
      <c r="P75">
        <v>70</v>
      </c>
      <c r="Q75">
        <v>1.3227877136388733E-2</v>
      </c>
      <c r="R75">
        <v>1.2113145364359479E-2</v>
      </c>
    </row>
    <row r="76" spans="4:18" x14ac:dyDescent="0.3">
      <c r="D76">
        <v>71</v>
      </c>
      <c r="E76">
        <v>-3.3434971543058176</v>
      </c>
      <c r="F76">
        <v>5.9062099758842919E-2</v>
      </c>
      <c r="O76">
        <v>-1.3529723466625143E-2</v>
      </c>
      <c r="P76">
        <v>71</v>
      </c>
      <c r="Q76">
        <v>1.3438608142682051E-2</v>
      </c>
      <c r="R76">
        <v>1.17019754335701E-2</v>
      </c>
    </row>
    <row r="77" spans="4:18" x14ac:dyDescent="0.3">
      <c r="D77">
        <v>72</v>
      </c>
      <c r="E77">
        <v>-3.2359319796689445</v>
      </c>
      <c r="F77">
        <v>6.1167792212700987E-2</v>
      </c>
      <c r="O77">
        <v>-1.4012087566831274E-2</v>
      </c>
      <c r="P77">
        <v>72</v>
      </c>
      <c r="Q77">
        <v>1.3914375185067773E-2</v>
      </c>
      <c r="R77">
        <v>1.2743131960396115E-2</v>
      </c>
    </row>
    <row r="78" spans="4:18" x14ac:dyDescent="0.3">
      <c r="D78">
        <v>73</v>
      </c>
      <c r="E78">
        <v>-3.127405836532942</v>
      </c>
      <c r="F78">
        <v>6.172161326385156E-2</v>
      </c>
      <c r="O78">
        <v>-1.4138954808305211E-2</v>
      </c>
      <c r="P78">
        <v>73</v>
      </c>
      <c r="Q78">
        <v>1.4039469212810296E-2</v>
      </c>
      <c r="R78">
        <v>1.1851058354412691E-2</v>
      </c>
    </row>
    <row r="79" spans="4:18" x14ac:dyDescent="0.3">
      <c r="D79">
        <v>74</v>
      </c>
      <c r="E79">
        <v>-3.0155599668932913</v>
      </c>
      <c r="F79">
        <v>6.0040751649960027E-2</v>
      </c>
      <c r="O79">
        <v>-1.3753909357593602E-2</v>
      </c>
      <c r="P79">
        <v>74</v>
      </c>
      <c r="Q79">
        <v>1.365975649721396E-2</v>
      </c>
      <c r="R79">
        <v>1.0725219478131431E-2</v>
      </c>
    </row>
    <row r="80" spans="4:18" x14ac:dyDescent="0.3">
      <c r="D80">
        <v>75</v>
      </c>
      <c r="E80">
        <v>-2.9044522636951329</v>
      </c>
      <c r="F80">
        <v>6.0049467112164329E-2</v>
      </c>
      <c r="O80">
        <v>-1.3755905862864995E-2</v>
      </c>
      <c r="P80">
        <v>75</v>
      </c>
      <c r="Q80">
        <v>1.366172572874369E-2</v>
      </c>
      <c r="R80">
        <v>1.1619752448025711E-2</v>
      </c>
    </row>
    <row r="81" spans="4:18" x14ac:dyDescent="0.3">
      <c r="D81">
        <v>76</v>
      </c>
      <c r="E81">
        <v>-2.8001649914615356</v>
      </c>
      <c r="F81">
        <v>6.1018444098775347E-2</v>
      </c>
      <c r="O81">
        <v>-1.3977875463131501E-2</v>
      </c>
      <c r="P81">
        <v>76</v>
      </c>
      <c r="Q81">
        <v>1.3880638544317314E-2</v>
      </c>
      <c r="R81">
        <v>1.2010728807227311E-2</v>
      </c>
    </row>
    <row r="82" spans="4:18" x14ac:dyDescent="0.3">
      <c r="D82">
        <v>77</v>
      </c>
      <c r="E82">
        <v>-2.6880046744232584</v>
      </c>
      <c r="F82">
        <v>6.0754814467776155E-2</v>
      </c>
      <c r="O82">
        <v>-1.3917484179726554E-2</v>
      </c>
      <c r="P82">
        <v>77</v>
      </c>
      <c r="Q82">
        <v>1.3821083732210915E-2</v>
      </c>
      <c r="R82">
        <v>1.0848041740280534E-2</v>
      </c>
    </row>
    <row r="83" spans="4:18" x14ac:dyDescent="0.3">
      <c r="D83">
        <v>78</v>
      </c>
      <c r="E83">
        <v>-2.5830655440835733</v>
      </c>
      <c r="F83">
        <v>5.8729668374646118E-2</v>
      </c>
      <c r="O83">
        <v>-1.3453571336609876E-2</v>
      </c>
      <c r="P83">
        <v>78</v>
      </c>
      <c r="Q83">
        <v>1.3363476530621421E-2</v>
      </c>
      <c r="R83">
        <v>1.0341559755512209E-2</v>
      </c>
    </row>
    <row r="84" spans="4:18" x14ac:dyDescent="0.3">
      <c r="D84">
        <v>79</v>
      </c>
      <c r="E84">
        <v>-2.4832095383540702</v>
      </c>
      <c r="F84">
        <v>5.5133906444817006E-2</v>
      </c>
      <c r="O84">
        <v>-1.262986773038781E-2</v>
      </c>
      <c r="P84">
        <v>79</v>
      </c>
      <c r="Q84">
        <v>1.2550445665950982E-2</v>
      </c>
      <c r="R84">
        <v>8.4166221553889642E-3</v>
      </c>
    </row>
    <row r="85" spans="4:18" x14ac:dyDescent="0.3">
      <c r="D85">
        <v>80</v>
      </c>
      <c r="E85">
        <v>-2.366452530034751</v>
      </c>
      <c r="F85">
        <v>5.7566743530456189E-2</v>
      </c>
      <c r="O85">
        <v>-1.3187172891268417E-2</v>
      </c>
      <c r="P85">
        <v>80</v>
      </c>
      <c r="Q85">
        <v>1.3100603081667717E-2</v>
      </c>
      <c r="R85">
        <v>1.0546191298977048E-2</v>
      </c>
    </row>
    <row r="86" spans="4:18" x14ac:dyDescent="0.3">
      <c r="D86">
        <v>81</v>
      </c>
      <c r="E86">
        <v>-2.2727346515250324</v>
      </c>
      <c r="F86">
        <v>5.3182181549212115E-2</v>
      </c>
      <c r="O86">
        <v>-1.2182773938797572E-2</v>
      </c>
      <c r="P86">
        <v>81</v>
      </c>
      <c r="Q86">
        <v>1.2108864393932883E-2</v>
      </c>
      <c r="R86">
        <v>8.4746877074080018E-3</v>
      </c>
    </row>
    <row r="87" spans="4:18" x14ac:dyDescent="0.3">
      <c r="D87">
        <v>82</v>
      </c>
      <c r="E87">
        <v>-2.167743736418339</v>
      </c>
      <c r="F87">
        <v>5.4146993311882601E-2</v>
      </c>
      <c r="O87">
        <v>-1.240378938524425E-2</v>
      </c>
      <c r="P87">
        <v>82</v>
      </c>
      <c r="Q87">
        <v>1.2327179467919058E-2</v>
      </c>
      <c r="R87">
        <v>8.9436511404893393E-3</v>
      </c>
    </row>
    <row r="88" spans="4:18" x14ac:dyDescent="0.3">
      <c r="D88">
        <v>83</v>
      </c>
      <c r="E88">
        <v>-2.0673618344987599</v>
      </c>
      <c r="F88">
        <v>5.1716013204977838E-2</v>
      </c>
      <c r="O88">
        <v>-1.1846909614061311E-2</v>
      </c>
      <c r="P88">
        <v>83</v>
      </c>
      <c r="Q88">
        <v>1.1777011279067939E-2</v>
      </c>
      <c r="R88">
        <v>8.9008840533792988E-3</v>
      </c>
    </row>
    <row r="89" spans="4:18" x14ac:dyDescent="0.3">
      <c r="D89">
        <v>84</v>
      </c>
      <c r="E89">
        <v>-1.9715212424265198</v>
      </c>
      <c r="F89">
        <v>5.1190870709739274E-2</v>
      </c>
      <c r="O89">
        <v>-1.1726611948211944E-2</v>
      </c>
      <c r="P89">
        <v>84</v>
      </c>
      <c r="Q89">
        <v>1.165812320935089E-2</v>
      </c>
      <c r="R89">
        <v>8.9957929783529567E-3</v>
      </c>
    </row>
    <row r="90" spans="4:18" x14ac:dyDescent="0.3">
      <c r="D90">
        <v>85</v>
      </c>
      <c r="E90">
        <v>-1.8824492107225776</v>
      </c>
      <c r="F90">
        <v>5.0196815932844842E-2</v>
      </c>
      <c r="O90">
        <v>-1.1498897622155568E-2</v>
      </c>
      <c r="P90">
        <v>85</v>
      </c>
      <c r="Q90">
        <v>1.143303797837103E-2</v>
      </c>
      <c r="R90">
        <v>7.212983022791275E-3</v>
      </c>
    </row>
    <row r="91" spans="4:18" x14ac:dyDescent="0.3">
      <c r="D91">
        <v>86</v>
      </c>
      <c r="E91">
        <v>-1.7953774515002239</v>
      </c>
      <c r="F91">
        <v>4.730573920779009E-2</v>
      </c>
      <c r="O91">
        <v>-1.0836620649773959E-2</v>
      </c>
      <c r="P91">
        <v>86</v>
      </c>
      <c r="Q91">
        <v>1.0778115997831628E-2</v>
      </c>
      <c r="R91">
        <v>8.1465097617042792E-3</v>
      </c>
    </row>
    <row r="92" spans="4:18" x14ac:dyDescent="0.3">
      <c r="D92">
        <v>87</v>
      </c>
      <c r="E92">
        <v>-1.7093541057336248</v>
      </c>
      <c r="F92">
        <v>4.5250552860588808E-2</v>
      </c>
      <c r="O92">
        <v>-1.0365826298344663E-2</v>
      </c>
      <c r="P92">
        <v>87</v>
      </c>
      <c r="Q92">
        <v>1.0312286276136451E-2</v>
      </c>
      <c r="R92">
        <v>7.6321742066661757E-3</v>
      </c>
    </row>
    <row r="93" spans="4:18" x14ac:dyDescent="0.3">
      <c r="D93">
        <v>88</v>
      </c>
      <c r="E93">
        <v>-1.6275584255442257</v>
      </c>
      <c r="F93">
        <v>4.4285838025419556E-2</v>
      </c>
      <c r="O93">
        <v>-1.0144833055685074E-2</v>
      </c>
      <c r="P93">
        <v>88</v>
      </c>
      <c r="Q93">
        <v>1.0093547810088976E-2</v>
      </c>
      <c r="R93">
        <v>6.8824435320110622E-3</v>
      </c>
    </row>
    <row r="94" spans="4:18" x14ac:dyDescent="0.3">
      <c r="D94">
        <v>89</v>
      </c>
      <c r="E94">
        <v>-1.54127739409075</v>
      </c>
      <c r="F94">
        <v>4.0174083769962496E-2</v>
      </c>
      <c r="O94">
        <v>-9.2029278700211659E-3</v>
      </c>
      <c r="P94">
        <v>89</v>
      </c>
      <c r="Q94">
        <v>9.1607105362829788E-3</v>
      </c>
      <c r="R94">
        <v>4.1489974639451477E-3</v>
      </c>
    </row>
    <row r="95" spans="4:18" x14ac:dyDescent="0.3">
      <c r="D95">
        <v>90</v>
      </c>
      <c r="E95">
        <v>-1.4707153948692746</v>
      </c>
      <c r="F95">
        <v>4.1686698151618982E-2</v>
      </c>
      <c r="O95">
        <v>-9.5494318781586072E-3</v>
      </c>
      <c r="P95">
        <v>90</v>
      </c>
      <c r="Q95">
        <v>9.5039808457986208E-3</v>
      </c>
      <c r="R95">
        <v>9.054748535287982E-3</v>
      </c>
    </row>
    <row r="96" spans="4:18" x14ac:dyDescent="0.3">
      <c r="D96">
        <v>91</v>
      </c>
      <c r="E96">
        <v>-1.3931862370683621</v>
      </c>
      <c r="F96">
        <v>3.6130966863539983E-2</v>
      </c>
      <c r="O96">
        <v>-8.2767458698808239E-3</v>
      </c>
      <c r="P96">
        <v>91</v>
      </c>
      <c r="Q96">
        <v>8.2425879126574175E-3</v>
      </c>
      <c r="R96">
        <v>6.4816528938688167E-3</v>
      </c>
    </row>
    <row r="97" spans="4:18" x14ac:dyDescent="0.3">
      <c r="D97">
        <v>92</v>
      </c>
      <c r="E97">
        <v>-1.3269688536598301</v>
      </c>
      <c r="F97">
        <v>2.9725396475493191E-2</v>
      </c>
      <c r="O97">
        <v>-6.8093819199003631E-3</v>
      </c>
      <c r="P97">
        <v>92</v>
      </c>
      <c r="Q97">
        <v>6.7862506119176214E-3</v>
      </c>
      <c r="R97">
        <v>5.5420631003206822E-3</v>
      </c>
    </row>
    <row r="98" spans="4:18" x14ac:dyDescent="0.3">
      <c r="D98">
        <v>93</v>
      </c>
      <c r="E98">
        <v>-1.2587290949017691</v>
      </c>
      <c r="F98">
        <v>3.0568737612899407E-2</v>
      </c>
      <c r="O98">
        <v>-7.0025713328017705E-3</v>
      </c>
      <c r="P98">
        <v>93</v>
      </c>
      <c r="Q98">
        <v>6.9781104598051202E-3</v>
      </c>
      <c r="R98">
        <v>5.6362028637936268E-3</v>
      </c>
    </row>
    <row r="99" spans="4:18" x14ac:dyDescent="0.3">
      <c r="D99">
        <v>94</v>
      </c>
      <c r="E99">
        <v>-1.1835172218369461</v>
      </c>
      <c r="F99">
        <v>2.8180599256517558E-2</v>
      </c>
      <c r="O99">
        <v>-6.455505588545879E-3</v>
      </c>
      <c r="P99">
        <v>94</v>
      </c>
      <c r="Q99">
        <v>6.4347135773838993E-3</v>
      </c>
      <c r="R99">
        <v>4.0823315880873512E-3</v>
      </c>
    </row>
    <row r="100" spans="4:18" x14ac:dyDescent="0.3">
      <c r="D100">
        <v>95</v>
      </c>
      <c r="E100">
        <v>-1.1219761683109268</v>
      </c>
      <c r="F100">
        <v>2.741595671753938E-2</v>
      </c>
      <c r="O100">
        <v>-6.2803441543023576E-3</v>
      </c>
      <c r="P100">
        <v>95</v>
      </c>
      <c r="Q100">
        <v>6.2606640138589409E-3</v>
      </c>
      <c r="R100">
        <v>4.4888346996206918E-3</v>
      </c>
    </row>
    <row r="101" spans="4:18" x14ac:dyDescent="0.3">
      <c r="D101" t="s">
        <v>31</v>
      </c>
      <c r="E101" t="s">
        <v>31</v>
      </c>
      <c r="F101" t="s">
        <v>31</v>
      </c>
      <c r="O101" t="s">
        <v>31</v>
      </c>
      <c r="P101" t="s">
        <v>31</v>
      </c>
      <c r="Q101" t="s">
        <v>31</v>
      </c>
      <c r="R101" t="s">
        <v>31</v>
      </c>
    </row>
    <row r="102" spans="4:18" x14ac:dyDescent="0.3">
      <c r="D102" t="s">
        <v>31</v>
      </c>
      <c r="E102" t="s">
        <v>31</v>
      </c>
      <c r="F102" t="s">
        <v>31</v>
      </c>
      <c r="O102" t="s">
        <v>31</v>
      </c>
      <c r="P102" t="s">
        <v>31</v>
      </c>
      <c r="Q102" t="s">
        <v>31</v>
      </c>
      <c r="R102" t="s">
        <v>31</v>
      </c>
    </row>
    <row r="103" spans="4:18" x14ac:dyDescent="0.3">
      <c r="D103" t="s">
        <v>31</v>
      </c>
      <c r="E103" t="s">
        <v>31</v>
      </c>
      <c r="F103" t="s">
        <v>31</v>
      </c>
      <c r="O103" t="s">
        <v>31</v>
      </c>
      <c r="P103" t="s">
        <v>31</v>
      </c>
      <c r="Q103" t="s">
        <v>31</v>
      </c>
      <c r="R103" t="s">
        <v>31</v>
      </c>
    </row>
    <row r="104" spans="4:18" x14ac:dyDescent="0.3">
      <c r="D104" t="s">
        <v>31</v>
      </c>
      <c r="E104" t="s">
        <v>31</v>
      </c>
      <c r="F104" t="s">
        <v>31</v>
      </c>
      <c r="O104" t="s">
        <v>31</v>
      </c>
      <c r="P104" t="s">
        <v>31</v>
      </c>
      <c r="Q104" t="s">
        <v>31</v>
      </c>
      <c r="R104" t="s">
        <v>31</v>
      </c>
    </row>
    <row r="105" spans="4:18" x14ac:dyDescent="0.3">
      <c r="D105" t="s">
        <v>31</v>
      </c>
      <c r="E105" t="s">
        <v>31</v>
      </c>
      <c r="F105" t="s">
        <v>31</v>
      </c>
      <c r="O105" t="s">
        <v>31</v>
      </c>
      <c r="P105" t="s">
        <v>31</v>
      </c>
      <c r="Q105" t="s">
        <v>31</v>
      </c>
      <c r="R105" t="s">
        <v>31</v>
      </c>
    </row>
    <row r="106" spans="4:18" x14ac:dyDescent="0.3">
      <c r="D106" t="s">
        <v>31</v>
      </c>
      <c r="E106" t="s">
        <v>31</v>
      </c>
      <c r="F106" t="s">
        <v>31</v>
      </c>
      <c r="O106" t="s">
        <v>31</v>
      </c>
      <c r="P106" t="s">
        <v>31</v>
      </c>
      <c r="Q106" t="s">
        <v>31</v>
      </c>
      <c r="R106" t="s">
        <v>31</v>
      </c>
    </row>
    <row r="107" spans="4:18" x14ac:dyDescent="0.3">
      <c r="D107" t="s">
        <v>31</v>
      </c>
      <c r="E107" t="s">
        <v>31</v>
      </c>
      <c r="F107" t="s">
        <v>31</v>
      </c>
      <c r="O107" t="s">
        <v>31</v>
      </c>
      <c r="P107" t="s">
        <v>31</v>
      </c>
      <c r="Q107" t="s">
        <v>31</v>
      </c>
      <c r="R107" t="s">
        <v>31</v>
      </c>
    </row>
    <row r="108" spans="4:18" x14ac:dyDescent="0.3">
      <c r="D108" t="s">
        <v>31</v>
      </c>
      <c r="E108" t="s">
        <v>31</v>
      </c>
      <c r="F108" t="s">
        <v>31</v>
      </c>
      <c r="O108" t="s">
        <v>31</v>
      </c>
      <c r="P108" t="s">
        <v>31</v>
      </c>
      <c r="Q108" t="s">
        <v>31</v>
      </c>
      <c r="R108" t="s">
        <v>31</v>
      </c>
    </row>
    <row r="109" spans="4:18" x14ac:dyDescent="0.3">
      <c r="D109" t="s">
        <v>31</v>
      </c>
      <c r="E109" t="s">
        <v>31</v>
      </c>
      <c r="F109" t="s">
        <v>31</v>
      </c>
      <c r="O109" t="s">
        <v>31</v>
      </c>
      <c r="P109" t="s">
        <v>31</v>
      </c>
      <c r="Q109" t="s">
        <v>31</v>
      </c>
      <c r="R109" t="s">
        <v>31</v>
      </c>
    </row>
    <row r="110" spans="4:18" x14ac:dyDescent="0.3">
      <c r="D110" t="s">
        <v>31</v>
      </c>
      <c r="E110" t="s">
        <v>31</v>
      </c>
      <c r="F110" t="s">
        <v>31</v>
      </c>
      <c r="O110" t="s">
        <v>31</v>
      </c>
      <c r="P110" t="s">
        <v>31</v>
      </c>
      <c r="Q110" t="s">
        <v>31</v>
      </c>
      <c r="R110" t="s">
        <v>31</v>
      </c>
    </row>
    <row r="111" spans="4:18" x14ac:dyDescent="0.3">
      <c r="D111" t="s">
        <v>31</v>
      </c>
      <c r="E111" t="s">
        <v>31</v>
      </c>
      <c r="F111" t="s">
        <v>31</v>
      </c>
      <c r="O111" t="s">
        <v>31</v>
      </c>
      <c r="P111" t="s">
        <v>31</v>
      </c>
      <c r="Q111" t="s">
        <v>31</v>
      </c>
      <c r="R111" t="s">
        <v>31</v>
      </c>
    </row>
    <row r="112" spans="4:18" x14ac:dyDescent="0.3">
      <c r="D112" t="s">
        <v>31</v>
      </c>
      <c r="E112" t="s">
        <v>31</v>
      </c>
      <c r="F112" t="s">
        <v>31</v>
      </c>
      <c r="O112" t="s">
        <v>31</v>
      </c>
      <c r="P112" t="s">
        <v>31</v>
      </c>
      <c r="Q112" t="s">
        <v>31</v>
      </c>
      <c r="R112" t="s">
        <v>31</v>
      </c>
    </row>
    <row r="113" spans="4:18" x14ac:dyDescent="0.3">
      <c r="D113" t="s">
        <v>31</v>
      </c>
      <c r="E113" t="s">
        <v>31</v>
      </c>
      <c r="F113" t="s">
        <v>31</v>
      </c>
      <c r="O113" t="s">
        <v>31</v>
      </c>
      <c r="P113" t="s">
        <v>31</v>
      </c>
      <c r="Q113" t="s">
        <v>31</v>
      </c>
      <c r="R113" t="s">
        <v>31</v>
      </c>
    </row>
    <row r="114" spans="4:18" x14ac:dyDescent="0.3">
      <c r="D114" t="s">
        <v>31</v>
      </c>
      <c r="E114" t="s">
        <v>31</v>
      </c>
      <c r="F114" t="s">
        <v>31</v>
      </c>
      <c r="O114" t="s">
        <v>31</v>
      </c>
      <c r="P114" t="s">
        <v>31</v>
      </c>
      <c r="Q114" t="s">
        <v>31</v>
      </c>
      <c r="R114" t="s">
        <v>31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4"/>
  <sheetViews>
    <sheetView workbookViewId="0"/>
  </sheetViews>
  <sheetFormatPr defaultRowHeight="14.4" x14ac:dyDescent="0.3"/>
  <sheetData>
    <row r="2" spans="1:18" x14ac:dyDescent="0.3">
      <c r="A2" t="s">
        <v>27</v>
      </c>
      <c r="D2" t="s">
        <v>28</v>
      </c>
    </row>
    <row r="3" spans="1:18" x14ac:dyDescent="0.3">
      <c r="Q3" t="s">
        <v>29</v>
      </c>
    </row>
    <row r="4" spans="1:18" x14ac:dyDescent="0.3">
      <c r="A4" t="s">
        <v>30</v>
      </c>
      <c r="B4">
        <v>1950</v>
      </c>
      <c r="C4" t="s">
        <v>31</v>
      </c>
      <c r="D4" t="s">
        <v>6</v>
      </c>
      <c r="E4" t="s">
        <v>32</v>
      </c>
      <c r="F4" t="s">
        <v>33</v>
      </c>
      <c r="H4" t="s">
        <v>34</v>
      </c>
      <c r="I4" t="s">
        <v>35</v>
      </c>
      <c r="K4" t="s">
        <v>36</v>
      </c>
      <c r="M4" t="s">
        <v>37</v>
      </c>
      <c r="O4" t="s">
        <v>38</v>
      </c>
      <c r="P4" t="s">
        <v>6</v>
      </c>
      <c r="Q4" t="s">
        <v>39</v>
      </c>
      <c r="R4" t="s">
        <v>40</v>
      </c>
    </row>
    <row r="5" spans="1:18" x14ac:dyDescent="0.3">
      <c r="A5" t="s">
        <v>41</v>
      </c>
      <c r="B5">
        <v>2009</v>
      </c>
      <c r="C5" t="s">
        <v>31</v>
      </c>
      <c r="D5">
        <v>0</v>
      </c>
      <c r="E5">
        <v>-3.7185799507467072</v>
      </c>
      <c r="F5">
        <v>0.29268371767455803</v>
      </c>
      <c r="H5">
        <v>1950</v>
      </c>
      <c r="I5">
        <v>5.6832778206609138</v>
      </c>
      <c r="K5">
        <v>-0.17835566762533844</v>
      </c>
      <c r="M5">
        <v>5.796563133452462E-3</v>
      </c>
      <c r="O5">
        <v>-5.2201799868911866E-2</v>
      </c>
      <c r="P5">
        <v>0</v>
      </c>
      <c r="Q5">
        <v>5.0862688269445178E-2</v>
      </c>
      <c r="R5">
        <v>4.7594944733742262E-2</v>
      </c>
    </row>
    <row r="6" spans="1:18" x14ac:dyDescent="0.3">
      <c r="A6" t="s">
        <v>42</v>
      </c>
      <c r="B6">
        <v>0</v>
      </c>
      <c r="C6" t="s">
        <v>31</v>
      </c>
      <c r="D6">
        <v>1</v>
      </c>
      <c r="E6">
        <v>-6.526555182688738</v>
      </c>
      <c r="F6">
        <v>0.29181046631894902</v>
      </c>
      <c r="H6">
        <v>1951</v>
      </c>
      <c r="I6">
        <v>5.3610643496827706</v>
      </c>
      <c r="O6">
        <v>-5.2046050540377489E-2</v>
      </c>
      <c r="P6">
        <v>1</v>
      </c>
      <c r="Q6">
        <v>5.0714849257841754E-2</v>
      </c>
      <c r="R6">
        <v>5.0229291383286023E-2</v>
      </c>
    </row>
    <row r="7" spans="1:18" x14ac:dyDescent="0.3">
      <c r="A7" t="s">
        <v>43</v>
      </c>
      <c r="B7">
        <v>95</v>
      </c>
      <c r="C7" t="s">
        <v>31</v>
      </c>
      <c r="D7">
        <v>2</v>
      </c>
      <c r="E7">
        <v>-7.1729851979925536</v>
      </c>
      <c r="F7">
        <v>0.2343709609630826</v>
      </c>
      <c r="H7">
        <v>1952</v>
      </c>
      <c r="I7">
        <v>4.4856441335414212</v>
      </c>
      <c r="O7">
        <v>-4.180138921456273E-2</v>
      </c>
      <c r="P7">
        <v>2</v>
      </c>
      <c r="Q7">
        <v>4.0939758634106038E-2</v>
      </c>
      <c r="R7">
        <v>5.0811688713006342E-2</v>
      </c>
    </row>
    <row r="8" spans="1:18" x14ac:dyDescent="0.3">
      <c r="D8">
        <v>3</v>
      </c>
      <c r="E8">
        <v>-7.5039127775817658</v>
      </c>
      <c r="F8">
        <v>0.20914726750473744</v>
      </c>
      <c r="H8">
        <v>1953</v>
      </c>
      <c r="I8">
        <v>4.3438883265316832</v>
      </c>
      <c r="O8">
        <v>-3.73026005278227E-2</v>
      </c>
      <c r="P8">
        <v>3</v>
      </c>
      <c r="Q8">
        <v>3.6615429442098613E-2</v>
      </c>
      <c r="R8">
        <v>4.0609422739904755E-2</v>
      </c>
    </row>
    <row r="9" spans="1:18" x14ac:dyDescent="0.3">
      <c r="D9">
        <v>4</v>
      </c>
      <c r="E9">
        <v>-7.6983651645414204</v>
      </c>
      <c r="F9">
        <v>0.2200014695780034</v>
      </c>
      <c r="H9">
        <v>1954</v>
      </c>
      <c r="I9">
        <v>3.5125826897279375</v>
      </c>
      <c r="O9">
        <v>-3.9238508985140384E-2</v>
      </c>
      <c r="P9">
        <v>4</v>
      </c>
      <c r="Q9">
        <v>3.8478649686071398E-2</v>
      </c>
      <c r="R9">
        <v>4.640343300739147E-2</v>
      </c>
    </row>
    <row r="10" spans="1:18" x14ac:dyDescent="0.3">
      <c r="D10">
        <v>5</v>
      </c>
      <c r="E10">
        <v>-7.8737136427263437</v>
      </c>
      <c r="F10">
        <v>0.22381471077908904</v>
      </c>
      <c r="H10">
        <v>1955</v>
      </c>
      <c r="I10">
        <v>3.3399380042443818</v>
      </c>
      <c r="O10">
        <v>-3.9918622165376456E-2</v>
      </c>
      <c r="P10">
        <v>5</v>
      </c>
      <c r="Q10">
        <v>3.9132370702160135E-2</v>
      </c>
      <c r="R10">
        <v>4.1796965241056028E-2</v>
      </c>
    </row>
    <row r="11" spans="1:18" x14ac:dyDescent="0.3">
      <c r="D11">
        <v>6</v>
      </c>
      <c r="E11">
        <v>-7.9057996962613366</v>
      </c>
      <c r="F11">
        <v>0.21237886617789159</v>
      </c>
      <c r="H11">
        <v>1956</v>
      </c>
      <c r="I11">
        <v>4.2382105619673176</v>
      </c>
      <c r="O11">
        <v>-3.7878974466670268E-2</v>
      </c>
      <c r="P11">
        <v>6</v>
      </c>
      <c r="Q11">
        <v>3.7170539210886533E-2</v>
      </c>
      <c r="R11">
        <v>4.1624757289333014E-2</v>
      </c>
    </row>
    <row r="12" spans="1:18" x14ac:dyDescent="0.3">
      <c r="D12">
        <v>7</v>
      </c>
      <c r="E12">
        <v>-7.9417539459640807</v>
      </c>
      <c r="F12">
        <v>0.2081098272894232</v>
      </c>
      <c r="H12">
        <v>1957</v>
      </c>
      <c r="I12">
        <v>3.3230340047393763</v>
      </c>
      <c r="O12">
        <v>-3.711756718559895E-2</v>
      </c>
      <c r="P12">
        <v>7</v>
      </c>
      <c r="Q12">
        <v>3.6437154682282813E-2</v>
      </c>
      <c r="R12">
        <v>3.5484403472512693E-2</v>
      </c>
    </row>
    <row r="13" spans="1:18" x14ac:dyDescent="0.3">
      <c r="D13">
        <v>8</v>
      </c>
      <c r="E13">
        <v>-7.9884107078822337</v>
      </c>
      <c r="F13">
        <v>0.19323124755899318</v>
      </c>
      <c r="H13">
        <v>1958</v>
      </c>
      <c r="I13">
        <v>2.8091926877010676</v>
      </c>
      <c r="O13">
        <v>-3.4463888164461276E-2</v>
      </c>
      <c r="P13">
        <v>8</v>
      </c>
      <c r="Q13">
        <v>3.3876772460341376E-2</v>
      </c>
      <c r="R13">
        <v>3.7315525505387193E-2</v>
      </c>
    </row>
    <row r="14" spans="1:18" x14ac:dyDescent="0.3">
      <c r="D14">
        <v>9</v>
      </c>
      <c r="E14">
        <v>-8.007717631966381</v>
      </c>
      <c r="F14">
        <v>0.18341514192738034</v>
      </c>
      <c r="H14">
        <v>1959</v>
      </c>
      <c r="I14">
        <v>2.7947871330706806</v>
      </c>
      <c r="O14">
        <v>-3.2713130091054123E-2</v>
      </c>
      <c r="P14">
        <v>9</v>
      </c>
      <c r="Q14">
        <v>3.2183842897194004E-2</v>
      </c>
      <c r="R14">
        <v>3.3298997270125641E-2</v>
      </c>
    </row>
    <row r="15" spans="1:18" x14ac:dyDescent="0.3">
      <c r="D15">
        <v>10</v>
      </c>
      <c r="E15">
        <v>-8.0197643409752732</v>
      </c>
      <c r="F15">
        <v>0.21318533400148426</v>
      </c>
      <c r="H15">
        <v>1960</v>
      </c>
      <c r="I15">
        <v>2.6300230444114705</v>
      </c>
      <c r="O15">
        <v>-3.802281257376549E-2</v>
      </c>
      <c r="P15">
        <v>10</v>
      </c>
      <c r="Q15">
        <v>3.7309020818277028E-2</v>
      </c>
      <c r="R15">
        <v>5.5336088404268624E-2</v>
      </c>
    </row>
    <row r="16" spans="1:18" x14ac:dyDescent="0.3">
      <c r="D16">
        <v>11</v>
      </c>
      <c r="E16">
        <v>-8.0217570254033621</v>
      </c>
      <c r="F16">
        <v>0.17672876777249949</v>
      </c>
      <c r="H16">
        <v>1961</v>
      </c>
      <c r="I16">
        <v>2.5718859999847381</v>
      </c>
      <c r="O16">
        <v>-3.152057736466754E-2</v>
      </c>
      <c r="P16">
        <v>11</v>
      </c>
      <c r="Q16">
        <v>3.1028982621383316E-2</v>
      </c>
      <c r="R16">
        <v>3.3018868455285122E-2</v>
      </c>
    </row>
    <row r="17" spans="4:18" x14ac:dyDescent="0.3">
      <c r="D17">
        <v>12</v>
      </c>
      <c r="E17">
        <v>-7.9925099182394934</v>
      </c>
      <c r="F17">
        <v>0.18351948636683824</v>
      </c>
      <c r="H17">
        <v>1962</v>
      </c>
      <c r="I17">
        <v>2.4703928839261171</v>
      </c>
      <c r="O17">
        <v>-3.2731740513216631E-2</v>
      </c>
      <c r="P17">
        <v>12</v>
      </c>
      <c r="Q17">
        <v>3.2201854196853952E-2</v>
      </c>
      <c r="R17">
        <v>3.5558122186991392E-2</v>
      </c>
    </row>
    <row r="18" spans="4:18" x14ac:dyDescent="0.3">
      <c r="D18">
        <v>13</v>
      </c>
      <c r="E18">
        <v>-7.7860363068380467</v>
      </c>
      <c r="F18">
        <v>0.15187464505186332</v>
      </c>
      <c r="H18">
        <v>1963</v>
      </c>
      <c r="I18">
        <v>2.1292475353567908</v>
      </c>
      <c r="O18">
        <v>-2.7087703713586386E-2</v>
      </c>
      <c r="P18">
        <v>13</v>
      </c>
      <c r="Q18">
        <v>2.6724122127796623E-2</v>
      </c>
      <c r="R18">
        <v>2.5359451283749723E-2</v>
      </c>
    </row>
    <row r="19" spans="4:18" x14ac:dyDescent="0.3">
      <c r="D19">
        <v>14</v>
      </c>
      <c r="E19">
        <v>-7.6053782500622606</v>
      </c>
      <c r="F19">
        <v>0.14056989069358314</v>
      </c>
      <c r="H19">
        <v>1964</v>
      </c>
      <c r="I19">
        <v>1.7048789286843864</v>
      </c>
      <c r="O19">
        <v>-2.5071436702674869E-2</v>
      </c>
      <c r="P19">
        <v>14</v>
      </c>
      <c r="Q19">
        <v>2.4759758407326027E-2</v>
      </c>
      <c r="R19">
        <v>2.6063556758667117E-2</v>
      </c>
    </row>
    <row r="20" spans="4:18" x14ac:dyDescent="0.3">
      <c r="D20">
        <v>15</v>
      </c>
      <c r="E20">
        <v>-7.4668873370895756</v>
      </c>
      <c r="F20">
        <v>0.14485136891752659</v>
      </c>
      <c r="H20">
        <v>1965</v>
      </c>
      <c r="I20">
        <v>1.758594419405052</v>
      </c>
      <c r="O20">
        <v>-2.5835062609729651E-2</v>
      </c>
      <c r="P20">
        <v>15</v>
      </c>
      <c r="Q20">
        <v>2.5504192850520302E-2</v>
      </c>
      <c r="R20">
        <v>2.1896570626031453E-2</v>
      </c>
    </row>
    <row r="21" spans="4:18" x14ac:dyDescent="0.3">
      <c r="D21">
        <v>16</v>
      </c>
      <c r="E21">
        <v>-7.2507681733736407</v>
      </c>
      <c r="F21">
        <v>0.14210226236222079</v>
      </c>
      <c r="H21">
        <v>1966</v>
      </c>
      <c r="I21">
        <v>1.4436952427863974</v>
      </c>
      <c r="O21">
        <v>-2.5344743874684893E-2</v>
      </c>
      <c r="P21">
        <v>16</v>
      </c>
      <c r="Q21">
        <v>2.5026262139436484E-2</v>
      </c>
      <c r="R21">
        <v>2.6402256646194E-2</v>
      </c>
    </row>
    <row r="22" spans="4:18" x14ac:dyDescent="0.3">
      <c r="D22">
        <v>17</v>
      </c>
      <c r="E22">
        <v>-6.9767261880311207</v>
      </c>
      <c r="F22">
        <v>0.12483157796482128</v>
      </c>
      <c r="H22">
        <v>1967</v>
      </c>
      <c r="I22">
        <v>1.7090678858974073</v>
      </c>
      <c r="O22">
        <v>-2.2264419428640186E-2</v>
      </c>
      <c r="P22">
        <v>17</v>
      </c>
      <c r="Q22">
        <v>2.2018396477707536E-2</v>
      </c>
      <c r="R22">
        <v>2.4391034071642448E-2</v>
      </c>
    </row>
    <row r="23" spans="4:18" x14ac:dyDescent="0.3">
      <c r="D23">
        <v>18</v>
      </c>
      <c r="E23">
        <v>-6.7942481173321259</v>
      </c>
      <c r="F23">
        <v>0.11790661383046794</v>
      </c>
      <c r="H23">
        <v>1968</v>
      </c>
      <c r="I23">
        <v>1.4949308935585051</v>
      </c>
      <c r="O23">
        <v>-2.1029312827176072E-2</v>
      </c>
      <c r="P23">
        <v>18</v>
      </c>
      <c r="Q23">
        <v>2.0809738686127566E-2</v>
      </c>
      <c r="R23">
        <v>2.3863350628772428E-2</v>
      </c>
    </row>
    <row r="24" spans="4:18" x14ac:dyDescent="0.3">
      <c r="D24">
        <v>19</v>
      </c>
      <c r="E24">
        <v>-6.6554379090504048</v>
      </c>
      <c r="F24">
        <v>0.11300006828397803</v>
      </c>
      <c r="H24">
        <v>1969</v>
      </c>
      <c r="I24">
        <v>1.3272902414773491</v>
      </c>
      <c r="O24">
        <v>-2.0154202620497733E-2</v>
      </c>
      <c r="P24">
        <v>19</v>
      </c>
      <c r="Q24">
        <v>1.9952464244074264E-2</v>
      </c>
      <c r="R24">
        <v>2.754412721453392E-2</v>
      </c>
    </row>
    <row r="25" spans="4:18" x14ac:dyDescent="0.3">
      <c r="D25">
        <v>20</v>
      </c>
      <c r="E25">
        <v>-6.6433787795652641</v>
      </c>
      <c r="F25">
        <v>0.12671931235986539</v>
      </c>
      <c r="H25">
        <v>1970</v>
      </c>
      <c r="I25">
        <v>1.5081929398667016</v>
      </c>
      <c r="O25">
        <v>-2.2601107556967592E-2</v>
      </c>
      <c r="P25">
        <v>20</v>
      </c>
      <c r="Q25">
        <v>2.23476158480993E-2</v>
      </c>
      <c r="R25">
        <v>2.2414538852322918E-2</v>
      </c>
    </row>
    <row r="26" spans="4:18" x14ac:dyDescent="0.3">
      <c r="D26">
        <v>21</v>
      </c>
      <c r="E26">
        <v>-6.6259485317355145</v>
      </c>
      <c r="F26">
        <v>0.11953947118499653</v>
      </c>
      <c r="H26">
        <v>1971</v>
      </c>
      <c r="I26">
        <v>1.5593723118380316</v>
      </c>
      <c r="O26">
        <v>-2.1320542190779963E-2</v>
      </c>
      <c r="P26">
        <v>21</v>
      </c>
      <c r="Q26">
        <v>2.109486612202105E-2</v>
      </c>
      <c r="R26">
        <v>2.2813735562727477E-2</v>
      </c>
    </row>
    <row r="27" spans="4:18" x14ac:dyDescent="0.3">
      <c r="D27">
        <v>22</v>
      </c>
      <c r="E27">
        <v>-6.5883817042022521</v>
      </c>
      <c r="F27">
        <v>0.11700170609953739</v>
      </c>
      <c r="H27">
        <v>1972</v>
      </c>
      <c r="I27">
        <v>0.87352902508986396</v>
      </c>
      <c r="O27">
        <v>-2.0867917404686624E-2</v>
      </c>
      <c r="P27">
        <v>22</v>
      </c>
      <c r="Q27">
        <v>2.065168910630899E-2</v>
      </c>
      <c r="R27">
        <v>2.3021924481265277E-2</v>
      </c>
    </row>
    <row r="28" spans="4:18" x14ac:dyDescent="0.3">
      <c r="D28">
        <v>23</v>
      </c>
      <c r="E28">
        <v>-6.5838071602361996</v>
      </c>
      <c r="F28">
        <v>0.11111703955057424</v>
      </c>
      <c r="H28">
        <v>1973</v>
      </c>
      <c r="I28">
        <v>0.82861734331369363</v>
      </c>
      <c r="O28">
        <v>-1.9818353773593804E-2</v>
      </c>
      <c r="P28">
        <v>23</v>
      </c>
      <c r="Q28">
        <v>1.9623261131131109E-2</v>
      </c>
      <c r="R28">
        <v>2.5379105259624946E-2</v>
      </c>
    </row>
    <row r="29" spans="4:18" x14ac:dyDescent="0.3">
      <c r="D29">
        <v>24</v>
      </c>
      <c r="E29">
        <v>-6.5453239918373791</v>
      </c>
      <c r="F29">
        <v>9.7880139349059841E-2</v>
      </c>
      <c r="H29">
        <v>1974</v>
      </c>
      <c r="I29">
        <v>0.8024027203811035</v>
      </c>
      <c r="O29">
        <v>-1.7457477600862727E-2</v>
      </c>
      <c r="P29">
        <v>24</v>
      </c>
      <c r="Q29">
        <v>1.7305978715942638E-2</v>
      </c>
      <c r="R29">
        <v>2.360440449263923E-2</v>
      </c>
    </row>
    <row r="30" spans="4:18" x14ac:dyDescent="0.3">
      <c r="D30">
        <v>25</v>
      </c>
      <c r="E30">
        <v>-6.5484528409152878</v>
      </c>
      <c r="F30">
        <v>9.4219628699998351E-2</v>
      </c>
      <c r="H30">
        <v>1975</v>
      </c>
      <c r="I30">
        <v>0.71553767882546604</v>
      </c>
      <c r="O30">
        <v>-1.6804604780199704E-2</v>
      </c>
      <c r="P30">
        <v>25</v>
      </c>
      <c r="Q30">
        <v>1.6664195019648553E-2</v>
      </c>
      <c r="R30">
        <v>2.4819552399908185E-2</v>
      </c>
    </row>
    <row r="31" spans="4:18" x14ac:dyDescent="0.3">
      <c r="D31">
        <v>26</v>
      </c>
      <c r="E31">
        <v>-6.4718488434642323</v>
      </c>
      <c r="F31">
        <v>8.9418023400597499E-2</v>
      </c>
      <c r="H31">
        <v>1976</v>
      </c>
      <c r="I31">
        <v>5.449177895394576E-2</v>
      </c>
      <c r="O31">
        <v>-1.5948211261351701E-2</v>
      </c>
      <c r="P31">
        <v>26</v>
      </c>
      <c r="Q31">
        <v>1.5821711912366254E-2</v>
      </c>
      <c r="R31">
        <v>2.4348633780444939E-2</v>
      </c>
    </row>
    <row r="32" spans="4:18" x14ac:dyDescent="0.3">
      <c r="D32">
        <v>27</v>
      </c>
      <c r="E32">
        <v>-6.4447457347547923</v>
      </c>
      <c r="F32">
        <v>8.0039256468797837E-2</v>
      </c>
      <c r="H32">
        <v>1977</v>
      </c>
      <c r="I32">
        <v>0.20841167228115332</v>
      </c>
      <c r="O32">
        <v>-1.4275455023728126E-2</v>
      </c>
      <c r="P32">
        <v>27</v>
      </c>
      <c r="Q32">
        <v>1.4174043852718587E-2</v>
      </c>
      <c r="R32">
        <v>2.6756944998902688E-2</v>
      </c>
    </row>
    <row r="33" spans="4:18" x14ac:dyDescent="0.3">
      <c r="D33">
        <v>28</v>
      </c>
      <c r="E33">
        <v>-6.401930959289869</v>
      </c>
      <c r="F33">
        <v>7.4367553062674063E-2</v>
      </c>
      <c r="H33">
        <v>1978</v>
      </c>
      <c r="I33">
        <v>0.24336335838701537</v>
      </c>
      <c r="O33">
        <v>-1.3263874576156015E-2</v>
      </c>
      <c r="P33">
        <v>28</v>
      </c>
      <c r="Q33">
        <v>1.317629702526224E-2</v>
      </c>
      <c r="R33">
        <v>2.0912391310098255E-2</v>
      </c>
    </row>
    <row r="34" spans="4:18" x14ac:dyDescent="0.3">
      <c r="D34">
        <v>29</v>
      </c>
      <c r="E34">
        <v>-6.3574896456775409</v>
      </c>
      <c r="F34">
        <v>6.7624447954869243E-2</v>
      </c>
      <c r="H34">
        <v>1979</v>
      </c>
      <c r="I34">
        <v>0.20944681464084774</v>
      </c>
      <c r="O34">
        <v>-1.2061203562785656E-2</v>
      </c>
      <c r="P34">
        <v>29</v>
      </c>
      <c r="Q34">
        <v>1.1988758796624976E-2</v>
      </c>
      <c r="R34">
        <v>1.9314286854294482E-2</v>
      </c>
    </row>
    <row r="35" spans="4:18" x14ac:dyDescent="0.3">
      <c r="D35">
        <v>30</v>
      </c>
      <c r="E35">
        <v>-6.2625487227881154</v>
      </c>
      <c r="F35">
        <v>5.2081373515585255E-2</v>
      </c>
      <c r="H35">
        <v>1980</v>
      </c>
      <c r="I35">
        <v>0.18737614862211169</v>
      </c>
      <c r="O35">
        <v>-9.2890081442168274E-3</v>
      </c>
      <c r="P35">
        <v>30</v>
      </c>
      <c r="Q35">
        <v>9.2459985831420122E-3</v>
      </c>
      <c r="R35">
        <v>2.0378071919277874E-2</v>
      </c>
    </row>
    <row r="36" spans="4:18" x14ac:dyDescent="0.3">
      <c r="D36">
        <v>31</v>
      </c>
      <c r="E36">
        <v>-6.189864173365522</v>
      </c>
      <c r="F36">
        <v>4.3092474116617333E-2</v>
      </c>
      <c r="H36">
        <v>1981</v>
      </c>
      <c r="I36">
        <v>-0.11395810017561096</v>
      </c>
      <c r="O36">
        <v>-7.6857869906969004E-3</v>
      </c>
      <c r="P36">
        <v>31</v>
      </c>
      <c r="Q36">
        <v>7.6563268529603601E-3</v>
      </c>
      <c r="R36">
        <v>1.7173466160663398E-2</v>
      </c>
    </row>
    <row r="37" spans="4:18" x14ac:dyDescent="0.3">
      <c r="D37">
        <v>32</v>
      </c>
      <c r="E37">
        <v>-6.1409786079077149</v>
      </c>
      <c r="F37">
        <v>3.3594561728029194E-2</v>
      </c>
      <c r="H37">
        <v>1982</v>
      </c>
      <c r="I37">
        <v>-0.28058742544081194</v>
      </c>
      <c r="O37">
        <v>-5.9917804855832901E-3</v>
      </c>
      <c r="P37">
        <v>32</v>
      </c>
      <c r="Q37">
        <v>5.9738655675004582E-3</v>
      </c>
      <c r="R37">
        <v>1.7621080518462673E-2</v>
      </c>
    </row>
    <row r="38" spans="4:18" x14ac:dyDescent="0.3">
      <c r="D38">
        <v>33</v>
      </c>
      <c r="E38">
        <v>-6.0561905480925491</v>
      </c>
      <c r="F38">
        <v>2.8000567391349356E-2</v>
      </c>
      <c r="H38">
        <v>1983</v>
      </c>
      <c r="I38">
        <v>-0.45966455768198805</v>
      </c>
      <c r="O38">
        <v>-4.994059890972396E-3</v>
      </c>
      <c r="P38">
        <v>33</v>
      </c>
      <c r="Q38">
        <v>4.9816103071529394E-3</v>
      </c>
      <c r="R38">
        <v>2.0842231658092181E-2</v>
      </c>
    </row>
    <row r="39" spans="4:18" x14ac:dyDescent="0.3">
      <c r="D39">
        <v>34</v>
      </c>
      <c r="E39">
        <v>-5.975341171692742</v>
      </c>
      <c r="F39">
        <v>9.069128146741743E-3</v>
      </c>
      <c r="H39">
        <v>1984</v>
      </c>
      <c r="I39">
        <v>-0.89176766871093716</v>
      </c>
      <c r="O39">
        <v>-1.6175304053918718E-3</v>
      </c>
      <c r="P39">
        <v>34</v>
      </c>
      <c r="Q39">
        <v>1.6162229081528867E-3</v>
      </c>
      <c r="R39">
        <v>1.4241536724110215E-2</v>
      </c>
    </row>
    <row r="40" spans="4:18" x14ac:dyDescent="0.3">
      <c r="D40">
        <v>35</v>
      </c>
      <c r="E40">
        <v>-5.9061619088722095</v>
      </c>
      <c r="F40">
        <v>4.7479622683105262E-3</v>
      </c>
      <c r="H40">
        <v>1985</v>
      </c>
      <c r="I40">
        <v>-0.67683565393232492</v>
      </c>
      <c r="O40">
        <v>-8.4682598022444019E-4</v>
      </c>
      <c r="P40">
        <v>35</v>
      </c>
      <c r="Q40">
        <v>8.4646752429440308E-4</v>
      </c>
      <c r="R40">
        <v>1.7712307649268233E-2</v>
      </c>
    </row>
    <row r="41" spans="4:18" x14ac:dyDescent="0.3">
      <c r="D41">
        <v>36</v>
      </c>
      <c r="E41">
        <v>-5.8216559348917229</v>
      </c>
      <c r="F41">
        <v>-1.0323931607975654E-2</v>
      </c>
      <c r="H41">
        <v>1986</v>
      </c>
      <c r="I41">
        <v>-0.95441401988974439</v>
      </c>
      <c r="O41">
        <v>1.8413317144588316E-3</v>
      </c>
      <c r="P41">
        <v>36</v>
      </c>
      <c r="Q41">
        <v>-1.8430280066858984E-3</v>
      </c>
      <c r="R41">
        <v>1.0814988027090133E-2</v>
      </c>
    </row>
    <row r="42" spans="4:18" x14ac:dyDescent="0.3">
      <c r="D42">
        <v>37</v>
      </c>
      <c r="E42">
        <v>-5.7192378591968982</v>
      </c>
      <c r="F42">
        <v>-1.6223933145436936E-2</v>
      </c>
      <c r="H42">
        <v>1987</v>
      </c>
      <c r="I42">
        <v>-0.88286944357427632</v>
      </c>
      <c r="O42">
        <v>2.8936304276632619E-3</v>
      </c>
      <c r="P42">
        <v>37</v>
      </c>
      <c r="Q42">
        <v>-2.8978210172201369E-3</v>
      </c>
      <c r="R42">
        <v>1.0344481902396119E-2</v>
      </c>
    </row>
    <row r="43" spans="4:18" x14ac:dyDescent="0.3">
      <c r="D43">
        <v>38</v>
      </c>
      <c r="E43">
        <v>-5.6288159999723879</v>
      </c>
      <c r="F43">
        <v>-3.0082856145467667E-2</v>
      </c>
      <c r="H43">
        <v>1988</v>
      </c>
      <c r="I43">
        <v>-1.0306302940370515</v>
      </c>
      <c r="O43">
        <v>5.365447891901901E-3</v>
      </c>
      <c r="P43">
        <v>38</v>
      </c>
      <c r="Q43">
        <v>-5.3798676854575067E-3</v>
      </c>
      <c r="R43">
        <v>1.0495879158536336E-2</v>
      </c>
    </row>
    <row r="44" spans="4:18" x14ac:dyDescent="0.3">
      <c r="D44">
        <v>39</v>
      </c>
      <c r="E44">
        <v>-5.5349059140963366</v>
      </c>
      <c r="F44">
        <v>-4.8630760816657369E-2</v>
      </c>
      <c r="H44">
        <v>1989</v>
      </c>
      <c r="I44">
        <v>-0.7517590054782195</v>
      </c>
      <c r="O44">
        <v>8.6735718125830735E-3</v>
      </c>
      <c r="P44">
        <v>39</v>
      </c>
      <c r="Q44">
        <v>-8.7112962261672866E-3</v>
      </c>
      <c r="R44">
        <v>9.2338163561827002E-3</v>
      </c>
    </row>
    <row r="45" spans="4:18" x14ac:dyDescent="0.3">
      <c r="D45">
        <v>40</v>
      </c>
      <c r="E45">
        <v>-5.4416910647626695</v>
      </c>
      <c r="F45">
        <v>-4.9895120615446278E-2</v>
      </c>
      <c r="H45">
        <v>1990</v>
      </c>
      <c r="I45">
        <v>-0.98739807053307049</v>
      </c>
      <c r="O45">
        <v>8.8990775486147092E-3</v>
      </c>
      <c r="P45">
        <v>40</v>
      </c>
      <c r="Q45">
        <v>-8.938792059309586E-3</v>
      </c>
      <c r="R45">
        <v>9.1676884887157417E-3</v>
      </c>
    </row>
    <row r="46" spans="4:18" x14ac:dyDescent="0.3">
      <c r="D46">
        <v>41</v>
      </c>
      <c r="E46">
        <v>-5.3440151174756547</v>
      </c>
      <c r="F46">
        <v>-5.837613347983444E-2</v>
      </c>
      <c r="H46">
        <v>1991</v>
      </c>
      <c r="I46">
        <v>-1.0781649920168173</v>
      </c>
      <c r="O46">
        <v>1.0411714260181743E-2</v>
      </c>
      <c r="P46">
        <v>41</v>
      </c>
      <c r="Q46">
        <v>-1.0466104759316197E-2</v>
      </c>
      <c r="R46">
        <v>8.7129242061890766E-3</v>
      </c>
    </row>
    <row r="47" spans="4:18" x14ac:dyDescent="0.3">
      <c r="D47">
        <v>42</v>
      </c>
      <c r="E47">
        <v>-5.2498244666620542</v>
      </c>
      <c r="F47">
        <v>-6.7103953043555001E-2</v>
      </c>
      <c r="H47">
        <v>1992</v>
      </c>
      <c r="I47">
        <v>-1.7356089069138365</v>
      </c>
      <c r="O47">
        <v>1.1968370345382614E-2</v>
      </c>
      <c r="P47">
        <v>42</v>
      </c>
      <c r="Q47">
        <v>-1.2040277875384087E-2</v>
      </c>
      <c r="R47">
        <v>3.274542712741968E-3</v>
      </c>
    </row>
    <row r="48" spans="4:18" x14ac:dyDescent="0.3">
      <c r="D48">
        <v>43</v>
      </c>
      <c r="E48">
        <v>-5.1604732873841739</v>
      </c>
      <c r="F48">
        <v>-7.3490231742036366E-2</v>
      </c>
      <c r="H48">
        <v>1993</v>
      </c>
      <c r="I48">
        <v>-2.0114609660376308</v>
      </c>
      <c r="O48">
        <v>1.3107399346291735E-2</v>
      </c>
      <c r="P48">
        <v>43</v>
      </c>
      <c r="Q48">
        <v>-1.3193677855285024E-2</v>
      </c>
      <c r="R48">
        <v>5.1881490003179431E-3</v>
      </c>
    </row>
    <row r="49" spans="4:18" x14ac:dyDescent="0.3">
      <c r="D49">
        <v>44</v>
      </c>
      <c r="E49">
        <v>-5.0808617924603583</v>
      </c>
      <c r="F49">
        <v>-8.0495684893675826E-2</v>
      </c>
      <c r="H49">
        <v>1994</v>
      </c>
      <c r="I49">
        <v>-2.3980391463023216</v>
      </c>
      <c r="O49">
        <v>1.4356861620170422E-2</v>
      </c>
      <c r="P49">
        <v>44</v>
      </c>
      <c r="Q49">
        <v>-1.4460416338072157E-2</v>
      </c>
      <c r="R49">
        <v>4.4551051038363987E-3</v>
      </c>
    </row>
    <row r="50" spans="4:18" x14ac:dyDescent="0.3">
      <c r="D50">
        <v>45</v>
      </c>
      <c r="E50">
        <v>-4.9827800294524724</v>
      </c>
      <c r="F50">
        <v>-8.3684383655112438E-2</v>
      </c>
      <c r="H50">
        <v>1995</v>
      </c>
      <c r="I50">
        <v>-2.0844726197587242</v>
      </c>
      <c r="O50">
        <v>1.4925584116622538E-2</v>
      </c>
      <c r="P50">
        <v>45</v>
      </c>
      <c r="Q50">
        <v>-1.5037526890925745E-2</v>
      </c>
      <c r="R50">
        <v>1.9150706561263942E-3</v>
      </c>
    </row>
    <row r="51" spans="4:18" x14ac:dyDescent="0.3">
      <c r="D51">
        <v>46</v>
      </c>
      <c r="E51">
        <v>-4.8976891387157204</v>
      </c>
      <c r="F51">
        <v>-8.112345277910625E-2</v>
      </c>
      <c r="H51">
        <v>1996</v>
      </c>
      <c r="I51">
        <v>-2.7442578993643019</v>
      </c>
      <c r="O51">
        <v>1.4468827580490113E-2</v>
      </c>
      <c r="P51">
        <v>46</v>
      </c>
      <c r="Q51">
        <v>-1.4574007731859906E-2</v>
      </c>
      <c r="R51">
        <v>0</v>
      </c>
    </row>
    <row r="52" spans="4:18" x14ac:dyDescent="0.3">
      <c r="D52">
        <v>47</v>
      </c>
      <c r="E52">
        <v>-4.8029520133088104</v>
      </c>
      <c r="F52">
        <v>-8.0779866275387732E-2</v>
      </c>
      <c r="H52">
        <v>1997</v>
      </c>
      <c r="I52">
        <v>-3.0359255644583416</v>
      </c>
      <c r="O52">
        <v>1.440754698023234E-2</v>
      </c>
      <c r="P52">
        <v>47</v>
      </c>
      <c r="Q52">
        <v>-1.4511835932642159E-2</v>
      </c>
      <c r="R52">
        <v>-1.4957683548908474E-3</v>
      </c>
    </row>
    <row r="53" spans="4:18" x14ac:dyDescent="0.3">
      <c r="D53">
        <v>48</v>
      </c>
      <c r="E53">
        <v>-4.7217400576192619</v>
      </c>
      <c r="F53">
        <v>-8.581443546396933E-2</v>
      </c>
      <c r="H53">
        <v>1998</v>
      </c>
      <c r="I53">
        <v>-2.5114799761216564</v>
      </c>
      <c r="O53">
        <v>1.530549092906777E-2</v>
      </c>
      <c r="P53">
        <v>48</v>
      </c>
      <c r="Q53">
        <v>-1.5423219821326217E-2</v>
      </c>
      <c r="R53">
        <v>-1.3891701534181067E-3</v>
      </c>
    </row>
    <row r="54" spans="4:18" x14ac:dyDescent="0.3">
      <c r="D54">
        <v>49</v>
      </c>
      <c r="E54">
        <v>-4.6452769409195014</v>
      </c>
      <c r="F54">
        <v>-7.9881829478930272E-2</v>
      </c>
      <c r="H54">
        <v>1999</v>
      </c>
      <c r="I54">
        <v>-2.803172617441434</v>
      </c>
      <c r="O54">
        <v>1.4247377027848051E-2</v>
      </c>
      <c r="P54">
        <v>49</v>
      </c>
      <c r="Q54">
        <v>-1.4349354632845923E-2</v>
      </c>
      <c r="R54">
        <v>-1.03674043390245E-3</v>
      </c>
    </row>
    <row r="55" spans="4:18" x14ac:dyDescent="0.3">
      <c r="D55">
        <v>50</v>
      </c>
      <c r="E55">
        <v>-4.5531394365673838</v>
      </c>
      <c r="F55">
        <v>-7.7678073845660028E-2</v>
      </c>
      <c r="H55">
        <v>2000</v>
      </c>
      <c r="I55">
        <v>-3.0277623436261289</v>
      </c>
      <c r="O55">
        <v>1.3854324720593034E-2</v>
      </c>
      <c r="P55">
        <v>50</v>
      </c>
      <c r="Q55">
        <v>-1.3950740621855084E-2</v>
      </c>
      <c r="R55">
        <v>-1.070376868758105E-3</v>
      </c>
    </row>
    <row r="56" spans="4:18" x14ac:dyDescent="0.3">
      <c r="D56">
        <v>51</v>
      </c>
      <c r="E56">
        <v>-4.46453722071288</v>
      </c>
      <c r="F56">
        <v>-7.6244901543010696E-2</v>
      </c>
      <c r="H56">
        <v>2001</v>
      </c>
      <c r="I56">
        <v>-3.5365376434855471</v>
      </c>
      <c r="O56">
        <v>1.359871031773187E-2</v>
      </c>
      <c r="P56">
        <v>51</v>
      </c>
      <c r="Q56">
        <v>-1.3691593331061291E-2</v>
      </c>
      <c r="R56">
        <v>-4.2059127999809487E-3</v>
      </c>
    </row>
    <row r="57" spans="4:18" x14ac:dyDescent="0.3">
      <c r="D57">
        <v>52</v>
      </c>
      <c r="E57">
        <v>-4.3834283300443309</v>
      </c>
      <c r="F57">
        <v>-7.3442917116981782E-2</v>
      </c>
      <c r="H57">
        <v>2002</v>
      </c>
      <c r="I57">
        <v>-3.1246156481003764</v>
      </c>
      <c r="O57">
        <v>1.3098960514751682E-2</v>
      </c>
      <c r="P57">
        <v>52</v>
      </c>
      <c r="Q57">
        <v>-1.3185127720596768E-2</v>
      </c>
      <c r="R57">
        <v>-2.7934589586768865E-3</v>
      </c>
    </row>
    <row r="58" spans="4:18" x14ac:dyDescent="0.3">
      <c r="D58">
        <v>53</v>
      </c>
      <c r="E58">
        <v>-4.3030200988978464</v>
      </c>
      <c r="F58">
        <v>-6.9362775369521082E-2</v>
      </c>
      <c r="H58">
        <v>2003</v>
      </c>
      <c r="I58">
        <v>-3.7446060474087672</v>
      </c>
      <c r="O58">
        <v>1.2371244109377314E-2</v>
      </c>
      <c r="P58">
        <v>53</v>
      </c>
      <c r="Q58">
        <v>-1.2448084493223766E-2</v>
      </c>
      <c r="R58">
        <v>-2.7485246042200373E-3</v>
      </c>
    </row>
    <row r="59" spans="4:18" x14ac:dyDescent="0.3">
      <c r="D59">
        <v>54</v>
      </c>
      <c r="E59">
        <v>-4.2262269200715714</v>
      </c>
      <c r="F59">
        <v>-6.1820756550510308E-2</v>
      </c>
      <c r="H59">
        <v>2004</v>
      </c>
      <c r="I59">
        <v>-3.7952768214253174</v>
      </c>
      <c r="O59">
        <v>1.1026082307669782E-2</v>
      </c>
      <c r="P59">
        <v>54</v>
      </c>
      <c r="Q59">
        <v>-1.1087093585463892E-2</v>
      </c>
      <c r="R59">
        <v>-2.7127078353683665E-3</v>
      </c>
    </row>
    <row r="60" spans="4:18" x14ac:dyDescent="0.3">
      <c r="D60">
        <v>55</v>
      </c>
      <c r="E60">
        <v>-4.1519847896131061</v>
      </c>
      <c r="F60">
        <v>-5.7903795603389693E-2</v>
      </c>
      <c r="H60">
        <v>2005</v>
      </c>
      <c r="I60">
        <v>-4.1570939296006522</v>
      </c>
      <c r="O60">
        <v>1.0327470122883705E-2</v>
      </c>
      <c r="P60">
        <v>55</v>
      </c>
      <c r="Q60">
        <v>-1.0380982499627933E-2</v>
      </c>
      <c r="R60">
        <v>-3.1316612330936078E-3</v>
      </c>
    </row>
    <row r="61" spans="4:18" x14ac:dyDescent="0.3">
      <c r="D61">
        <v>56</v>
      </c>
      <c r="E61">
        <v>-4.0652173880875075</v>
      </c>
      <c r="F61">
        <v>-5.5445821512113434E-2</v>
      </c>
      <c r="H61">
        <v>2006</v>
      </c>
      <c r="I61">
        <v>-3.8522727759170294</v>
      </c>
      <c r="O61">
        <v>9.8890765128283441E-3</v>
      </c>
      <c r="P61">
        <v>56</v>
      </c>
      <c r="Q61">
        <v>-9.938135011025695E-3</v>
      </c>
      <c r="R61">
        <v>-4.570638268451388E-3</v>
      </c>
    </row>
    <row r="62" spans="4:18" x14ac:dyDescent="0.3">
      <c r="D62">
        <v>57</v>
      </c>
      <c r="E62">
        <v>-3.988799910338698</v>
      </c>
      <c r="F62">
        <v>-4.7666722549538791E-2</v>
      </c>
      <c r="H62">
        <v>2007</v>
      </c>
      <c r="I62">
        <v>-4.2752871920533453</v>
      </c>
      <c r="O62">
        <v>8.501630123834765E-3</v>
      </c>
      <c r="P62">
        <v>57</v>
      </c>
      <c r="Q62">
        <v>-8.5378716123223342E-3</v>
      </c>
      <c r="R62">
        <v>-2.0613600760517325E-3</v>
      </c>
    </row>
    <row r="63" spans="4:18" x14ac:dyDescent="0.3">
      <c r="D63">
        <v>58</v>
      </c>
      <c r="E63">
        <v>-3.9030725706010836</v>
      </c>
      <c r="F63">
        <v>-4.3243941679332216E-2</v>
      </c>
      <c r="H63">
        <v>2008</v>
      </c>
      <c r="I63">
        <v>-4.5367426808353279</v>
      </c>
      <c r="O63">
        <v>7.712802088968497E-3</v>
      </c>
      <c r="P63">
        <v>58</v>
      </c>
      <c r="Q63">
        <v>-7.7426223636580804E-3</v>
      </c>
      <c r="R63">
        <v>-8.9696043747755638E-4</v>
      </c>
    </row>
    <row r="64" spans="4:18" x14ac:dyDescent="0.3">
      <c r="D64">
        <v>59</v>
      </c>
      <c r="E64">
        <v>-3.8342515438259781</v>
      </c>
      <c r="F64">
        <v>-3.966336918949756E-2</v>
      </c>
      <c r="H64">
        <v>2009</v>
      </c>
      <c r="I64">
        <v>-4.839706569234056</v>
      </c>
      <c r="O64">
        <v>7.0741866920631166E-3</v>
      </c>
      <c r="P64">
        <v>59</v>
      </c>
      <c r="Q64">
        <v>-7.0992678588099878E-3</v>
      </c>
      <c r="R64">
        <v>-5.468195179096913E-4</v>
      </c>
    </row>
    <row r="65" spans="4:18" x14ac:dyDescent="0.3">
      <c r="D65">
        <v>60</v>
      </c>
      <c r="E65">
        <v>-3.7399164604470809</v>
      </c>
      <c r="F65">
        <v>-3.3899804124821006E-2</v>
      </c>
      <c r="O65">
        <v>6.0462221970506522E-3</v>
      </c>
      <c r="P65">
        <v>60</v>
      </c>
      <c r="Q65">
        <v>-6.0645374926548978E-3</v>
      </c>
      <c r="R65">
        <v>-1.1596729788534432E-3</v>
      </c>
    </row>
    <row r="66" spans="4:18" x14ac:dyDescent="0.3">
      <c r="D66">
        <v>61</v>
      </c>
      <c r="E66">
        <v>-3.6653302799076495</v>
      </c>
      <c r="F66">
        <v>-3.0768654134323628E-2</v>
      </c>
      <c r="O66">
        <v>5.4877638500604202E-3</v>
      </c>
      <c r="P66">
        <v>61</v>
      </c>
      <c r="Q66">
        <v>-5.5028492084348013E-3</v>
      </c>
      <c r="R66">
        <v>-6.5009859878673026E-4</v>
      </c>
    </row>
    <row r="67" spans="4:18" x14ac:dyDescent="0.3">
      <c r="D67">
        <v>62</v>
      </c>
      <c r="E67">
        <v>-3.5778930085791787</v>
      </c>
      <c r="F67">
        <v>-2.5160454617848698E-2</v>
      </c>
      <c r="O67">
        <v>4.4875096811234343E-3</v>
      </c>
      <c r="P67">
        <v>62</v>
      </c>
      <c r="Q67">
        <v>-4.4975936309910036E-3</v>
      </c>
      <c r="R67">
        <v>-5.8446780885268446E-4</v>
      </c>
    </row>
    <row r="68" spans="4:18" x14ac:dyDescent="0.3">
      <c r="D68">
        <v>63</v>
      </c>
      <c r="E68">
        <v>-3.5018094416209369</v>
      </c>
      <c r="F68">
        <v>-2.101322675333607E-2</v>
      </c>
      <c r="O68">
        <v>3.7478280865538777E-3</v>
      </c>
      <c r="P68">
        <v>63</v>
      </c>
      <c r="Q68">
        <v>-3.7548599762640134E-3</v>
      </c>
      <c r="R68">
        <v>8.4788073151986776E-4</v>
      </c>
    </row>
    <row r="69" spans="4:18" x14ac:dyDescent="0.3">
      <c r="D69">
        <v>64</v>
      </c>
      <c r="E69">
        <v>-3.4251145763922208</v>
      </c>
      <c r="F69">
        <v>-1.646297736307847E-2</v>
      </c>
      <c r="O69">
        <v>2.9362653186926942E-3</v>
      </c>
      <c r="P69">
        <v>64</v>
      </c>
      <c r="Q69">
        <v>-2.9405803680464526E-3</v>
      </c>
      <c r="R69">
        <v>-2.8415770969925092E-4</v>
      </c>
    </row>
    <row r="70" spans="4:18" x14ac:dyDescent="0.3">
      <c r="D70">
        <v>65</v>
      </c>
      <c r="E70">
        <v>-3.3484720911844046</v>
      </c>
      <c r="F70">
        <v>-1.2769327281401633E-2</v>
      </c>
      <c r="O70">
        <v>2.2774818924008364E-3</v>
      </c>
      <c r="P70">
        <v>65</v>
      </c>
      <c r="Q70">
        <v>-2.2800773242617201E-3</v>
      </c>
      <c r="R70">
        <v>1.3665129703895884E-3</v>
      </c>
    </row>
    <row r="71" spans="4:18" x14ac:dyDescent="0.3">
      <c r="D71">
        <v>66</v>
      </c>
      <c r="E71">
        <v>-3.273603380072458</v>
      </c>
      <c r="F71">
        <v>-1.0060762495492119E-2</v>
      </c>
      <c r="O71">
        <v>1.7943940117034628E-3</v>
      </c>
      <c r="P71">
        <v>66</v>
      </c>
      <c r="Q71">
        <v>-1.7960049000167455E-3</v>
      </c>
      <c r="R71">
        <v>-2.0480178754400669E-4</v>
      </c>
    </row>
    <row r="72" spans="4:18" x14ac:dyDescent="0.3">
      <c r="D72">
        <v>67</v>
      </c>
      <c r="E72">
        <v>-3.1966322287241753</v>
      </c>
      <c r="F72">
        <v>-5.6817823588114465E-3</v>
      </c>
      <c r="O72">
        <v>1.0133780859076858E-3</v>
      </c>
      <c r="P72">
        <v>67</v>
      </c>
      <c r="Q72">
        <v>-1.0138917269697512E-3</v>
      </c>
      <c r="R72">
        <v>3.5177302626165918E-4</v>
      </c>
    </row>
    <row r="73" spans="4:18" x14ac:dyDescent="0.3">
      <c r="D73">
        <v>68</v>
      </c>
      <c r="E73">
        <v>-3.1106473706979729</v>
      </c>
      <c r="F73">
        <v>-1.2004224657446172E-3</v>
      </c>
      <c r="O73">
        <v>2.1410215031033615E-4</v>
      </c>
      <c r="P73">
        <v>68</v>
      </c>
      <c r="Q73">
        <v>-2.1412507181151064E-4</v>
      </c>
      <c r="R73">
        <v>2.0841969510159153E-3</v>
      </c>
    </row>
    <row r="74" spans="4:18" x14ac:dyDescent="0.3">
      <c r="D74">
        <v>69</v>
      </c>
      <c r="E74">
        <v>-3.0304430587773057</v>
      </c>
      <c r="F74">
        <v>7.8136680759738678E-4</v>
      </c>
      <c r="O74">
        <v>-1.3936119862931128E-4</v>
      </c>
      <c r="P74">
        <v>69</v>
      </c>
      <c r="Q74">
        <v>1.3935148830857003E-4</v>
      </c>
      <c r="R74">
        <v>1.671363106954038E-3</v>
      </c>
    </row>
    <row r="75" spans="4:18" x14ac:dyDescent="0.3">
      <c r="D75">
        <v>70</v>
      </c>
      <c r="E75">
        <v>-2.9500097339001004</v>
      </c>
      <c r="F75">
        <v>5.1250363961800648E-3</v>
      </c>
      <c r="O75">
        <v>-9.1407928804485396E-4</v>
      </c>
      <c r="P75">
        <v>70</v>
      </c>
      <c r="Q75">
        <v>9.1366164483508427E-4</v>
      </c>
      <c r="R75">
        <v>2.3288921288132647E-3</v>
      </c>
    </row>
    <row r="76" spans="4:18" x14ac:dyDescent="0.3">
      <c r="D76">
        <v>71</v>
      </c>
      <c r="E76">
        <v>-2.858539807937412</v>
      </c>
      <c r="F76">
        <v>6.9454186135903461E-3</v>
      </c>
      <c r="O76">
        <v>-1.2387547737643587E-3</v>
      </c>
      <c r="P76">
        <v>71</v>
      </c>
      <c r="Q76">
        <v>1.2379878337858141E-3</v>
      </c>
      <c r="R76">
        <v>1.9820632683074102E-3</v>
      </c>
    </row>
    <row r="77" spans="4:18" x14ac:dyDescent="0.3">
      <c r="D77">
        <v>72</v>
      </c>
      <c r="E77">
        <v>-2.7822261663545911</v>
      </c>
      <c r="F77">
        <v>1.1186346967513729E-2</v>
      </c>
      <c r="O77">
        <v>-1.9951483816795911E-3</v>
      </c>
      <c r="P77">
        <v>72</v>
      </c>
      <c r="Q77">
        <v>1.9931593961407534E-3</v>
      </c>
      <c r="R77">
        <v>2.4539834743972921E-3</v>
      </c>
    </row>
    <row r="78" spans="4:18" x14ac:dyDescent="0.3">
      <c r="D78">
        <v>73</v>
      </c>
      <c r="E78">
        <v>-2.6998091427178679</v>
      </c>
      <c r="F78">
        <v>1.3097376057193516E-2</v>
      </c>
      <c r="O78">
        <v>-2.3359912508208727E-3</v>
      </c>
      <c r="P78">
        <v>73</v>
      </c>
      <c r="Q78">
        <v>2.3332649465463984E-3</v>
      </c>
      <c r="R78">
        <v>2.8194638659366777E-3</v>
      </c>
    </row>
    <row r="79" spans="4:18" x14ac:dyDescent="0.3">
      <c r="D79">
        <v>74</v>
      </c>
      <c r="E79">
        <v>-2.6171676290114352</v>
      </c>
      <c r="F79">
        <v>1.8544185043509361E-2</v>
      </c>
      <c r="O79">
        <v>-3.3074605040029278E-3</v>
      </c>
      <c r="P79">
        <v>74</v>
      </c>
      <c r="Q79">
        <v>3.3019968817415979E-3</v>
      </c>
      <c r="R79">
        <v>3.2057146467129316E-3</v>
      </c>
    </row>
    <row r="80" spans="4:18" x14ac:dyDescent="0.3">
      <c r="D80">
        <v>75</v>
      </c>
      <c r="E80">
        <v>-2.5290692191040138</v>
      </c>
      <c r="F80">
        <v>2.152401757847814E-2</v>
      </c>
      <c r="O80">
        <v>-3.838930525188989E-3</v>
      </c>
      <c r="P80">
        <v>75</v>
      </c>
      <c r="Q80">
        <v>3.831571251658894E-3</v>
      </c>
      <c r="R80">
        <v>4.2461371013255977E-3</v>
      </c>
    </row>
    <row r="81" spans="4:18" x14ac:dyDescent="0.3">
      <c r="D81">
        <v>76</v>
      </c>
      <c r="E81">
        <v>-2.4445389922463008</v>
      </c>
      <c r="F81">
        <v>2.5143379654509013E-2</v>
      </c>
      <c r="O81">
        <v>-4.4844642646373065E-3</v>
      </c>
      <c r="P81">
        <v>76</v>
      </c>
      <c r="Q81">
        <v>4.4744240686739323E-3</v>
      </c>
      <c r="R81">
        <v>5.0662811904268468E-3</v>
      </c>
    </row>
    <row r="82" spans="4:18" x14ac:dyDescent="0.3">
      <c r="D82">
        <v>77</v>
      </c>
      <c r="E82">
        <v>-2.3626298686530069</v>
      </c>
      <c r="F82">
        <v>2.4688407612430442E-2</v>
      </c>
      <c r="O82">
        <v>-4.4033174223215192E-3</v>
      </c>
      <c r="P82">
        <v>77</v>
      </c>
      <c r="Q82">
        <v>4.3936370339804354E-3</v>
      </c>
      <c r="R82">
        <v>2.4350596603239794E-3</v>
      </c>
    </row>
    <row r="83" spans="4:18" x14ac:dyDescent="0.3">
      <c r="D83">
        <v>78</v>
      </c>
      <c r="E83">
        <v>-2.280062081558115</v>
      </c>
      <c r="F83">
        <v>2.9558102469197302E-2</v>
      </c>
      <c r="O83">
        <v>-5.2718550996318494E-3</v>
      </c>
      <c r="P83">
        <v>78</v>
      </c>
      <c r="Q83">
        <v>5.2579832590194941E-3</v>
      </c>
      <c r="R83">
        <v>6.2480146739167797E-3</v>
      </c>
    </row>
    <row r="84" spans="4:18" x14ac:dyDescent="0.3">
      <c r="D84">
        <v>79</v>
      </c>
      <c r="E84">
        <v>-2.2014268829667127</v>
      </c>
      <c r="F84">
        <v>2.8732279047130192E-2</v>
      </c>
      <c r="O84">
        <v>-5.1245648118484286E-3</v>
      </c>
      <c r="P84">
        <v>79</v>
      </c>
      <c r="Q84">
        <v>5.1114566303936959E-3</v>
      </c>
      <c r="R84">
        <v>4.0352754052536133E-3</v>
      </c>
    </row>
    <row r="85" spans="4:18" x14ac:dyDescent="0.3">
      <c r="D85">
        <v>80</v>
      </c>
      <c r="E85">
        <v>-2.115481930438909</v>
      </c>
      <c r="F85">
        <v>3.2738707641915117E-2</v>
      </c>
      <c r="O85">
        <v>-5.8391340586645404E-3</v>
      </c>
      <c r="P85">
        <v>80</v>
      </c>
      <c r="Q85">
        <v>5.8221194483587535E-3</v>
      </c>
      <c r="R85">
        <v>4.6927498308789728E-3</v>
      </c>
    </row>
    <row r="86" spans="4:18" x14ac:dyDescent="0.3">
      <c r="D86">
        <v>81</v>
      </c>
      <c r="E86">
        <v>-2.0251453144295612</v>
      </c>
      <c r="F86">
        <v>3.1960864708802585E-2</v>
      </c>
      <c r="O86">
        <v>-5.7004013630216031E-3</v>
      </c>
      <c r="P86">
        <v>81</v>
      </c>
      <c r="Q86">
        <v>5.6841849032468472E-3</v>
      </c>
      <c r="R86">
        <v>3.4169121174337791E-3</v>
      </c>
    </row>
    <row r="87" spans="4:18" x14ac:dyDescent="0.3">
      <c r="D87">
        <v>82</v>
      </c>
      <c r="E87">
        <v>-1.9482000715636927</v>
      </c>
      <c r="F87">
        <v>3.6396087687064115E-2</v>
      </c>
      <c r="O87">
        <v>-6.4914485183766805E-3</v>
      </c>
      <c r="P87">
        <v>82</v>
      </c>
      <c r="Q87">
        <v>6.4704245829730889E-3</v>
      </c>
      <c r="R87">
        <v>3.2176915980505205E-3</v>
      </c>
    </row>
    <row r="88" spans="4:18" x14ac:dyDescent="0.3">
      <c r="D88">
        <v>83</v>
      </c>
      <c r="E88">
        <v>-1.8626584906915984</v>
      </c>
      <c r="F88">
        <v>3.750047037350572E-2</v>
      </c>
      <c r="O88">
        <v>-6.6884214297308377E-3</v>
      </c>
      <c r="P88">
        <v>83</v>
      </c>
      <c r="Q88">
        <v>6.6661037235817844E-3</v>
      </c>
      <c r="R88">
        <v>4.6048731243989449E-3</v>
      </c>
    </row>
    <row r="89" spans="4:18" x14ac:dyDescent="0.3">
      <c r="D89">
        <v>84</v>
      </c>
      <c r="E89">
        <v>-1.7864027337099622</v>
      </c>
      <c r="F89">
        <v>4.0481009669539249E-2</v>
      </c>
      <c r="O89">
        <v>-7.2200175057584538E-3</v>
      </c>
      <c r="P89">
        <v>84</v>
      </c>
      <c r="Q89">
        <v>7.1940157946027705E-3</v>
      </c>
      <c r="R89">
        <v>5.401336856562966E-3</v>
      </c>
    </row>
    <row r="90" spans="4:18" x14ac:dyDescent="0.3">
      <c r="D90">
        <v>85</v>
      </c>
      <c r="E90">
        <v>-1.7109074500918067</v>
      </c>
      <c r="F90">
        <v>4.2391493870386446E-2</v>
      </c>
      <c r="O90">
        <v>-7.5607631908882166E-3</v>
      </c>
      <c r="P90">
        <v>85</v>
      </c>
      <c r="Q90">
        <v>7.5322525202666801E-3</v>
      </c>
      <c r="R90">
        <v>5.0010995697075122E-3</v>
      </c>
    </row>
    <row r="91" spans="4:18" x14ac:dyDescent="0.3">
      <c r="D91">
        <v>86</v>
      </c>
      <c r="E91">
        <v>-1.636393918054406</v>
      </c>
      <c r="F91">
        <v>4.4747593797851079E-2</v>
      </c>
      <c r="O91">
        <v>-7.9809869664431831E-3</v>
      </c>
      <c r="P91">
        <v>86</v>
      </c>
      <c r="Q91">
        <v>7.9492234475444512E-3</v>
      </c>
      <c r="R91">
        <v>5.4922289568215543E-3</v>
      </c>
    </row>
    <row r="92" spans="4:18" x14ac:dyDescent="0.3">
      <c r="D92">
        <v>87</v>
      </c>
      <c r="E92">
        <v>-1.5612927693410876</v>
      </c>
      <c r="F92">
        <v>4.3805083543792471E-2</v>
      </c>
      <c r="O92">
        <v>-7.812884920836833E-3</v>
      </c>
      <c r="P92">
        <v>87</v>
      </c>
      <c r="Q92">
        <v>7.7824436650421047E-3</v>
      </c>
      <c r="R92">
        <v>3.6825767138428667E-3</v>
      </c>
    </row>
    <row r="93" spans="4:18" x14ac:dyDescent="0.3">
      <c r="D93">
        <v>88</v>
      </c>
      <c r="E93">
        <v>-1.4948909231739242</v>
      </c>
      <c r="F93">
        <v>4.3053438532608755E-2</v>
      </c>
      <c r="O93">
        <v>-7.6788247730499061E-3</v>
      </c>
      <c r="P93">
        <v>88</v>
      </c>
      <c r="Q93">
        <v>7.6494179162764908E-3</v>
      </c>
      <c r="R93">
        <v>6.4112762808198331E-3</v>
      </c>
    </row>
    <row r="94" spans="4:18" x14ac:dyDescent="0.3">
      <c r="D94">
        <v>89</v>
      </c>
      <c r="E94">
        <v>-1.4204628657391192</v>
      </c>
      <c r="F94">
        <v>4.3416100343285496E-2</v>
      </c>
      <c r="O94">
        <v>-7.7435075624153705E-3</v>
      </c>
      <c r="P94">
        <v>89</v>
      </c>
      <c r="Q94">
        <v>7.7136038440692722E-3</v>
      </c>
      <c r="R94">
        <v>5.4153891201061954E-3</v>
      </c>
    </row>
    <row r="95" spans="4:18" x14ac:dyDescent="0.3">
      <c r="D95">
        <v>90</v>
      </c>
      <c r="E95">
        <v>-1.3511808874307276</v>
      </c>
      <c r="F95">
        <v>4.2592924736337461E-2</v>
      </c>
      <c r="O95">
        <v>-7.5966895274652601E-3</v>
      </c>
      <c r="P95">
        <v>90</v>
      </c>
      <c r="Q95">
        <v>7.5679076101222709E-3</v>
      </c>
      <c r="R95">
        <v>9.2769461155564059E-3</v>
      </c>
    </row>
    <row r="96" spans="4:18" x14ac:dyDescent="0.3">
      <c r="D96">
        <v>91</v>
      </c>
      <c r="E96">
        <v>-1.293360785098695</v>
      </c>
      <c r="F96">
        <v>3.5624482228729826E-2</v>
      </c>
      <c r="O96">
        <v>-6.3538283117121133E-3</v>
      </c>
      <c r="P96">
        <v>91</v>
      </c>
      <c r="Q96">
        <v>6.3336854286574207E-3</v>
      </c>
      <c r="R96">
        <v>9.1365423994913542E-3</v>
      </c>
    </row>
    <row r="97" spans="4:18" x14ac:dyDescent="0.3">
      <c r="D97">
        <v>92</v>
      </c>
      <c r="E97">
        <v>-1.2039128906971142</v>
      </c>
      <c r="F97">
        <v>4.0806773183420277E-2</v>
      </c>
      <c r="O97">
        <v>-7.2781192747646811E-3</v>
      </c>
      <c r="P97">
        <v>92</v>
      </c>
      <c r="Q97">
        <v>7.2516979028326434E-3</v>
      </c>
      <c r="R97">
        <v>7.8043584381234377E-3</v>
      </c>
    </row>
    <row r="98" spans="4:18" x14ac:dyDescent="0.3">
      <c r="D98">
        <v>93</v>
      </c>
      <c r="E98">
        <v>-1.1519444723152266</v>
      </c>
      <c r="F98">
        <v>3.4256561682253814E-2</v>
      </c>
      <c r="O98">
        <v>-6.1098519293869662E-3</v>
      </c>
      <c r="P98">
        <v>93</v>
      </c>
      <c r="Q98">
        <v>6.0912247398516861E-3</v>
      </c>
      <c r="R98">
        <v>8.2656636523003035E-3</v>
      </c>
    </row>
    <row r="99" spans="4:18" x14ac:dyDescent="0.3">
      <c r="D99">
        <v>94</v>
      </c>
      <c r="E99">
        <v>-1.0855644706520624</v>
      </c>
      <c r="F99">
        <v>3.469164284052445E-2</v>
      </c>
      <c r="O99">
        <v>-6.1874511198415309E-3</v>
      </c>
      <c r="P99">
        <v>94</v>
      </c>
      <c r="Q99">
        <v>6.1683482637974185E-3</v>
      </c>
      <c r="R99">
        <v>5.9067283647959989E-3</v>
      </c>
    </row>
    <row r="100" spans="4:18" x14ac:dyDescent="0.3">
      <c r="D100">
        <v>95</v>
      </c>
      <c r="E100">
        <v>-1.0547203930720976</v>
      </c>
      <c r="F100">
        <v>3.7115958005836863E-2</v>
      </c>
      <c r="O100">
        <v>-6.6198414696850586E-3</v>
      </c>
      <c r="P100">
        <v>95</v>
      </c>
      <c r="Q100">
        <v>6.5979785886802755E-3</v>
      </c>
      <c r="R100">
        <v>6.8275824811566688E-3</v>
      </c>
    </row>
    <row r="101" spans="4:18" x14ac:dyDescent="0.3">
      <c r="D101" t="s">
        <v>31</v>
      </c>
      <c r="E101" t="s">
        <v>31</v>
      </c>
      <c r="F101" t="s">
        <v>31</v>
      </c>
      <c r="O101" t="s">
        <v>31</v>
      </c>
      <c r="P101" t="s">
        <v>31</v>
      </c>
      <c r="Q101" t="s">
        <v>31</v>
      </c>
      <c r="R101" t="s">
        <v>31</v>
      </c>
    </row>
    <row r="102" spans="4:18" x14ac:dyDescent="0.3">
      <c r="D102" t="s">
        <v>31</v>
      </c>
      <c r="E102" t="s">
        <v>31</v>
      </c>
      <c r="F102" t="s">
        <v>31</v>
      </c>
      <c r="O102" t="s">
        <v>31</v>
      </c>
      <c r="P102" t="s">
        <v>31</v>
      </c>
      <c r="Q102" t="s">
        <v>31</v>
      </c>
      <c r="R102" t="s">
        <v>31</v>
      </c>
    </row>
    <row r="103" spans="4:18" x14ac:dyDescent="0.3">
      <c r="D103" t="s">
        <v>31</v>
      </c>
      <c r="E103" t="s">
        <v>31</v>
      </c>
      <c r="F103" t="s">
        <v>31</v>
      </c>
      <c r="O103" t="s">
        <v>31</v>
      </c>
      <c r="P103" t="s">
        <v>31</v>
      </c>
      <c r="Q103" t="s">
        <v>31</v>
      </c>
      <c r="R103" t="s">
        <v>31</v>
      </c>
    </row>
    <row r="104" spans="4:18" x14ac:dyDescent="0.3">
      <c r="D104" t="s">
        <v>31</v>
      </c>
      <c r="E104" t="s">
        <v>31</v>
      </c>
      <c r="F104" t="s">
        <v>31</v>
      </c>
      <c r="O104" t="s">
        <v>31</v>
      </c>
      <c r="P104" t="s">
        <v>31</v>
      </c>
      <c r="Q104" t="s">
        <v>31</v>
      </c>
      <c r="R104" t="s">
        <v>31</v>
      </c>
    </row>
    <row r="105" spans="4:18" x14ac:dyDescent="0.3">
      <c r="D105" t="s">
        <v>31</v>
      </c>
      <c r="E105" t="s">
        <v>31</v>
      </c>
      <c r="F105" t="s">
        <v>31</v>
      </c>
      <c r="O105" t="s">
        <v>31</v>
      </c>
      <c r="P105" t="s">
        <v>31</v>
      </c>
      <c r="Q105" t="s">
        <v>31</v>
      </c>
      <c r="R105" t="s">
        <v>31</v>
      </c>
    </row>
    <row r="106" spans="4:18" x14ac:dyDescent="0.3">
      <c r="D106" t="s">
        <v>31</v>
      </c>
      <c r="E106" t="s">
        <v>31</v>
      </c>
      <c r="F106" t="s">
        <v>31</v>
      </c>
      <c r="O106" t="s">
        <v>31</v>
      </c>
      <c r="P106" t="s">
        <v>31</v>
      </c>
      <c r="Q106" t="s">
        <v>31</v>
      </c>
      <c r="R106" t="s">
        <v>31</v>
      </c>
    </row>
    <row r="107" spans="4:18" x14ac:dyDescent="0.3">
      <c r="D107" t="s">
        <v>31</v>
      </c>
      <c r="E107" t="s">
        <v>31</v>
      </c>
      <c r="F107" t="s">
        <v>31</v>
      </c>
      <c r="O107" t="s">
        <v>31</v>
      </c>
      <c r="P107" t="s">
        <v>31</v>
      </c>
      <c r="Q107" t="s">
        <v>31</v>
      </c>
      <c r="R107" t="s">
        <v>31</v>
      </c>
    </row>
    <row r="108" spans="4:18" x14ac:dyDescent="0.3">
      <c r="D108" t="s">
        <v>31</v>
      </c>
      <c r="E108" t="s">
        <v>31</v>
      </c>
      <c r="F108" t="s">
        <v>31</v>
      </c>
      <c r="O108" t="s">
        <v>31</v>
      </c>
      <c r="P108" t="s">
        <v>31</v>
      </c>
      <c r="Q108" t="s">
        <v>31</v>
      </c>
      <c r="R108" t="s">
        <v>31</v>
      </c>
    </row>
    <row r="109" spans="4:18" x14ac:dyDescent="0.3">
      <c r="D109" t="s">
        <v>31</v>
      </c>
      <c r="E109" t="s">
        <v>31</v>
      </c>
      <c r="F109" t="s">
        <v>31</v>
      </c>
      <c r="O109" t="s">
        <v>31</v>
      </c>
      <c r="P109" t="s">
        <v>31</v>
      </c>
      <c r="Q109" t="s">
        <v>31</v>
      </c>
      <c r="R109" t="s">
        <v>31</v>
      </c>
    </row>
    <row r="110" spans="4:18" x14ac:dyDescent="0.3">
      <c r="D110" t="s">
        <v>31</v>
      </c>
      <c r="E110" t="s">
        <v>31</v>
      </c>
      <c r="F110" t="s">
        <v>31</v>
      </c>
      <c r="O110" t="s">
        <v>31</v>
      </c>
      <c r="P110" t="s">
        <v>31</v>
      </c>
      <c r="Q110" t="s">
        <v>31</v>
      </c>
      <c r="R110" t="s">
        <v>31</v>
      </c>
    </row>
    <row r="111" spans="4:18" x14ac:dyDescent="0.3">
      <c r="D111" t="s">
        <v>31</v>
      </c>
      <c r="E111" t="s">
        <v>31</v>
      </c>
      <c r="F111" t="s">
        <v>31</v>
      </c>
      <c r="O111" t="s">
        <v>31</v>
      </c>
      <c r="P111" t="s">
        <v>31</v>
      </c>
      <c r="Q111" t="s">
        <v>31</v>
      </c>
      <c r="R111" t="s">
        <v>31</v>
      </c>
    </row>
    <row r="112" spans="4:18" x14ac:dyDescent="0.3">
      <c r="D112" t="s">
        <v>31</v>
      </c>
      <c r="E112" t="s">
        <v>31</v>
      </c>
      <c r="F112" t="s">
        <v>31</v>
      </c>
      <c r="O112" t="s">
        <v>31</v>
      </c>
      <c r="P112" t="s">
        <v>31</v>
      </c>
      <c r="Q112" t="s">
        <v>31</v>
      </c>
      <c r="R112" t="s">
        <v>31</v>
      </c>
    </row>
    <row r="113" spans="4:18" x14ac:dyDescent="0.3">
      <c r="D113" t="s">
        <v>31</v>
      </c>
      <c r="E113" t="s">
        <v>31</v>
      </c>
      <c r="F113" t="s">
        <v>31</v>
      </c>
      <c r="O113" t="s">
        <v>31</v>
      </c>
      <c r="P113" t="s">
        <v>31</v>
      </c>
      <c r="Q113" t="s">
        <v>31</v>
      </c>
      <c r="R113" t="s">
        <v>31</v>
      </c>
    </row>
    <row r="114" spans="4:18" x14ac:dyDescent="0.3">
      <c r="D114" t="s">
        <v>31</v>
      </c>
      <c r="E114" t="s">
        <v>31</v>
      </c>
      <c r="F114" t="s">
        <v>31</v>
      </c>
      <c r="O114" t="s">
        <v>31</v>
      </c>
      <c r="P114" t="s">
        <v>31</v>
      </c>
      <c r="Q114" t="s">
        <v>31</v>
      </c>
      <c r="R114" t="s">
        <v>31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4"/>
  <sheetViews>
    <sheetView workbookViewId="0">
      <selection sqref="A1:XFD1048576"/>
    </sheetView>
  </sheetViews>
  <sheetFormatPr defaultRowHeight="14.4" x14ac:dyDescent="0.3"/>
  <sheetData>
    <row r="2" spans="1:18" x14ac:dyDescent="0.3">
      <c r="A2" t="s">
        <v>27</v>
      </c>
      <c r="D2" t="s">
        <v>28</v>
      </c>
    </row>
    <row r="3" spans="1:18" x14ac:dyDescent="0.3">
      <c r="Q3" t="s">
        <v>29</v>
      </c>
    </row>
    <row r="4" spans="1:18" x14ac:dyDescent="0.3">
      <c r="A4" t="s">
        <v>30</v>
      </c>
      <c r="B4">
        <v>1980</v>
      </c>
      <c r="C4" t="s">
        <v>31</v>
      </c>
      <c r="D4" t="s">
        <v>6</v>
      </c>
      <c r="E4" t="s">
        <v>32</v>
      </c>
      <c r="F4" t="s">
        <v>33</v>
      </c>
      <c r="H4" t="s">
        <v>34</v>
      </c>
      <c r="I4" t="s">
        <v>35</v>
      </c>
      <c r="K4" t="s">
        <v>36</v>
      </c>
      <c r="M4" t="s">
        <v>37</v>
      </c>
      <c r="O4" t="s">
        <v>38</v>
      </c>
      <c r="P4" t="s">
        <v>6</v>
      </c>
      <c r="Q4" t="s">
        <v>39</v>
      </c>
      <c r="R4" t="s">
        <v>40</v>
      </c>
    </row>
    <row r="5" spans="1:18" x14ac:dyDescent="0.3">
      <c r="A5" t="s">
        <v>41</v>
      </c>
      <c r="B5">
        <v>1999</v>
      </c>
      <c r="C5" t="s">
        <v>31</v>
      </c>
      <c r="D5">
        <v>0</v>
      </c>
      <c r="E5">
        <v>-4.3466830736334261</v>
      </c>
      <c r="F5">
        <v>0.23851474297029679</v>
      </c>
      <c r="H5">
        <v>1980</v>
      </c>
      <c r="I5">
        <v>1.2151685071890199</v>
      </c>
      <c r="K5">
        <v>-0.18294597893268325</v>
      </c>
      <c r="M5">
        <v>2.9582121731243083E-2</v>
      </c>
      <c r="O5">
        <v>-4.3635313142578278E-2</v>
      </c>
      <c r="P5">
        <v>0</v>
      </c>
      <c r="Q5">
        <v>4.2696990352003361E-2</v>
      </c>
      <c r="R5">
        <v>4.9792815936042012E-2</v>
      </c>
    </row>
    <row r="6" spans="1:18" x14ac:dyDescent="0.3">
      <c r="A6" t="s">
        <v>42</v>
      </c>
      <c r="B6">
        <v>0</v>
      </c>
      <c r="C6" t="s">
        <v>31</v>
      </c>
      <c r="D6">
        <v>1</v>
      </c>
      <c r="E6">
        <v>-7.2258229584995508</v>
      </c>
      <c r="F6">
        <v>0.1166708569030649</v>
      </c>
      <c r="H6">
        <v>1981</v>
      </c>
      <c r="I6">
        <v>0.80856241388399142</v>
      </c>
      <c r="O6">
        <v>-2.1344464129046215E-2</v>
      </c>
      <c r="P6">
        <v>1</v>
      </c>
      <c r="Q6">
        <v>2.1118283150110662E-2</v>
      </c>
      <c r="R6">
        <v>3.7523648284573663E-2</v>
      </c>
    </row>
    <row r="7" spans="1:18" x14ac:dyDescent="0.3">
      <c r="A7" t="s">
        <v>43</v>
      </c>
      <c r="B7">
        <v>95</v>
      </c>
      <c r="C7" t="s">
        <v>31</v>
      </c>
      <c r="D7">
        <v>2</v>
      </c>
      <c r="E7">
        <v>-7.7246450758706988</v>
      </c>
      <c r="F7">
        <v>0.13523823489632625</v>
      </c>
      <c r="H7">
        <v>1982</v>
      </c>
      <c r="I7">
        <v>0.84642871744733983</v>
      </c>
      <c r="O7">
        <v>-2.4741291272236569E-2</v>
      </c>
      <c r="P7">
        <v>2</v>
      </c>
      <c r="Q7">
        <v>2.4437734143490042E-2</v>
      </c>
      <c r="R7">
        <v>3.1398387652984971E-2</v>
      </c>
    </row>
    <row r="8" spans="1:18" x14ac:dyDescent="0.3">
      <c r="D8">
        <v>3</v>
      </c>
      <c r="E8">
        <v>-8.1167660486678379</v>
      </c>
      <c r="F8">
        <v>5.1888121835004616E-2</v>
      </c>
      <c r="H8">
        <v>1983</v>
      </c>
      <c r="I8">
        <v>1.2437236723648291</v>
      </c>
      <c r="O8">
        <v>-9.4927232440832569E-3</v>
      </c>
      <c r="P8">
        <v>3</v>
      </c>
      <c r="Q8">
        <v>9.4478095768124604E-3</v>
      </c>
      <c r="R8">
        <v>1.7553181134934315E-2</v>
      </c>
    </row>
    <row r="9" spans="1:18" x14ac:dyDescent="0.3">
      <c r="D9">
        <v>4</v>
      </c>
      <c r="E9">
        <v>-8.211969860038046</v>
      </c>
      <c r="F9">
        <v>6.1777786347449633E-2</v>
      </c>
      <c r="H9">
        <v>1984</v>
      </c>
      <c r="I9">
        <v>0.82945062410711301</v>
      </c>
      <c r="O9">
        <v>-1.1301997599628327E-2</v>
      </c>
      <c r="P9">
        <v>4</v>
      </c>
      <c r="Q9">
        <v>1.1238369956839245E-2</v>
      </c>
      <c r="R9">
        <v>-5.9824916983686194E-3</v>
      </c>
    </row>
    <row r="10" spans="1:18" x14ac:dyDescent="0.3">
      <c r="D10">
        <v>5</v>
      </c>
      <c r="E10">
        <v>-8.3996270148779448</v>
      </c>
      <c r="F10">
        <v>0.17965767373938918</v>
      </c>
      <c r="H10">
        <v>1985</v>
      </c>
      <c r="I10">
        <v>0.82735234523629608</v>
      </c>
      <c r="O10">
        <v>-3.2867648995021176E-2</v>
      </c>
      <c r="P10">
        <v>5</v>
      </c>
      <c r="Q10">
        <v>3.2333377235792549E-2</v>
      </c>
      <c r="R10">
        <v>3.2543354839034033E-2</v>
      </c>
    </row>
    <row r="11" spans="1:18" x14ac:dyDescent="0.3">
      <c r="D11">
        <v>6</v>
      </c>
      <c r="E11">
        <v>-8.4306622565860945</v>
      </c>
      <c r="F11">
        <v>0.21981322977428067</v>
      </c>
      <c r="H11">
        <v>1986</v>
      </c>
      <c r="I11">
        <v>0.90950272611168492</v>
      </c>
      <c r="O11">
        <v>-4.0213946503410612E-2</v>
      </c>
      <c r="P11">
        <v>6</v>
      </c>
      <c r="Q11">
        <v>3.941609640110677E-2</v>
      </c>
      <c r="R11">
        <v>2.5229327103866828E-2</v>
      </c>
    </row>
    <row r="12" spans="1:18" x14ac:dyDescent="0.3">
      <c r="D12">
        <v>7</v>
      </c>
      <c r="E12">
        <v>-8.5245692496578673</v>
      </c>
      <c r="F12">
        <v>2.3796612065296204E-2</v>
      </c>
      <c r="H12">
        <v>1987</v>
      </c>
      <c r="I12">
        <v>0.47235946214739871</v>
      </c>
      <c r="O12">
        <v>-4.3534944895669151E-3</v>
      </c>
      <c r="P12">
        <v>7</v>
      </c>
      <c r="Q12">
        <v>4.3440317693786978E-3</v>
      </c>
      <c r="R12">
        <v>1.3478296368329867E-2</v>
      </c>
    </row>
    <row r="13" spans="1:18" x14ac:dyDescent="0.3">
      <c r="D13">
        <v>8</v>
      </c>
      <c r="E13">
        <v>-8.6434188633883515</v>
      </c>
      <c r="F13">
        <v>5.6350437398406998E-2</v>
      </c>
      <c r="H13">
        <v>1988</v>
      </c>
      <c r="I13">
        <v>0.27973591080434468</v>
      </c>
      <c r="O13">
        <v>-1.0309085933136453E-2</v>
      </c>
      <c r="P13">
        <v>8</v>
      </c>
      <c r="Q13">
        <v>1.0256129440653017E-2</v>
      </c>
      <c r="R13">
        <v>1.1675701196985355E-2</v>
      </c>
    </row>
    <row r="14" spans="1:18" x14ac:dyDescent="0.3">
      <c r="D14">
        <v>9</v>
      </c>
      <c r="E14">
        <v>-8.6434038998083143</v>
      </c>
      <c r="F14">
        <v>0.15566545348260605</v>
      </c>
      <c r="H14">
        <v>1989</v>
      </c>
      <c r="I14">
        <v>0.56497456380532651</v>
      </c>
      <c r="O14">
        <v>-2.847836877337543E-2</v>
      </c>
      <c r="P14">
        <v>9</v>
      </c>
      <c r="Q14">
        <v>2.8076682187698765E-2</v>
      </c>
      <c r="R14">
        <v>6.5658836052771008E-3</v>
      </c>
    </row>
    <row r="15" spans="1:18" x14ac:dyDescent="0.3">
      <c r="D15">
        <v>10</v>
      </c>
      <c r="E15">
        <v>-8.7624289900838122</v>
      </c>
      <c r="F15">
        <v>0.31493940484112254</v>
      </c>
      <c r="H15">
        <v>1990</v>
      </c>
      <c r="I15">
        <v>0.74794994172607066</v>
      </c>
      <c r="O15">
        <v>-5.7616897723135801E-2</v>
      </c>
      <c r="P15">
        <v>10</v>
      </c>
      <c r="Q15">
        <v>5.5988468862428586E-2</v>
      </c>
      <c r="R15">
        <v>6.3808185125745709E-2</v>
      </c>
    </row>
    <row r="16" spans="1:18" x14ac:dyDescent="0.3">
      <c r="D16">
        <v>11</v>
      </c>
      <c r="E16">
        <v>-8.780536153880302</v>
      </c>
      <c r="F16">
        <v>0.38436786293314196</v>
      </c>
      <c r="H16">
        <v>1991</v>
      </c>
      <c r="I16">
        <v>0.46681216521448587</v>
      </c>
      <c r="O16">
        <v>-7.031855495456707E-2</v>
      </c>
      <c r="P16">
        <v>11</v>
      </c>
      <c r="Q16">
        <v>6.7903151461628952E-2</v>
      </c>
      <c r="R16">
        <v>8.1218789618825338E-2</v>
      </c>
    </row>
    <row r="17" spans="4:18" x14ac:dyDescent="0.3">
      <c r="D17">
        <v>12</v>
      </c>
      <c r="E17">
        <v>-8.5833706515647439</v>
      </c>
      <c r="F17">
        <v>1.710171051892287E-3</v>
      </c>
      <c r="H17">
        <v>1992</v>
      </c>
      <c r="I17">
        <v>1.0688871303751752E-2</v>
      </c>
      <c r="O17">
        <v>-3.128689172307711E-4</v>
      </c>
      <c r="P17">
        <v>12</v>
      </c>
      <c r="Q17">
        <v>3.1281997885501678E-4</v>
      </c>
      <c r="R17">
        <v>1.8324649529006698E-2</v>
      </c>
    </row>
    <row r="18" spans="4:18" x14ac:dyDescent="0.3">
      <c r="D18">
        <v>13</v>
      </c>
      <c r="E18">
        <v>-8.475207286690388</v>
      </c>
      <c r="F18">
        <v>6.1660465469278482E-2</v>
      </c>
      <c r="H18">
        <v>1993</v>
      </c>
      <c r="I18">
        <v>-3.6549823565213926E-2</v>
      </c>
      <c r="O18">
        <v>-1.1280534216722064E-2</v>
      </c>
      <c r="P18">
        <v>13</v>
      </c>
      <c r="Q18">
        <v>1.1217147559619223E-2</v>
      </c>
      <c r="R18">
        <v>1.8324649529006698E-2</v>
      </c>
    </row>
    <row r="19" spans="4:18" x14ac:dyDescent="0.3">
      <c r="D19">
        <v>14</v>
      </c>
      <c r="E19">
        <v>-8.3232788783150813</v>
      </c>
      <c r="F19">
        <v>0.13521308787977873</v>
      </c>
      <c r="H19">
        <v>1994</v>
      </c>
      <c r="I19">
        <v>-0.71325590265697603</v>
      </c>
      <c r="O19">
        <v>-2.4736690726677047E-2</v>
      </c>
      <c r="P19">
        <v>14</v>
      </c>
      <c r="Q19">
        <v>2.4433246014515908E-2</v>
      </c>
      <c r="R19">
        <v>1.9122558398996237E-3</v>
      </c>
    </row>
    <row r="20" spans="4:18" x14ac:dyDescent="0.3">
      <c r="D20">
        <v>15</v>
      </c>
      <c r="E20">
        <v>-8.1555142435346806</v>
      </c>
      <c r="F20">
        <v>0.18285310237317307</v>
      </c>
      <c r="H20">
        <v>1995</v>
      </c>
      <c r="I20">
        <v>-0.94455953371726964</v>
      </c>
      <c r="O20">
        <v>-3.3452239814538293E-2</v>
      </c>
      <c r="P20">
        <v>15</v>
      </c>
      <c r="Q20">
        <v>3.2898900943724274E-2</v>
      </c>
      <c r="R20">
        <v>1.7553181134934315E-2</v>
      </c>
    </row>
    <row r="21" spans="4:18" x14ac:dyDescent="0.3">
      <c r="D21">
        <v>16</v>
      </c>
      <c r="E21">
        <v>-7.9911029289067788</v>
      </c>
      <c r="F21">
        <v>0.11359481082513148</v>
      </c>
      <c r="H21">
        <v>1996</v>
      </c>
      <c r="I21">
        <v>-0.64788129834786212</v>
      </c>
      <c r="O21">
        <v>-2.0781713868076642E-2</v>
      </c>
      <c r="P21">
        <v>16</v>
      </c>
      <c r="Q21">
        <v>2.0567262179439383E-2</v>
      </c>
      <c r="R21">
        <v>1.2010160653809221E-2</v>
      </c>
    </row>
    <row r="22" spans="4:18" x14ac:dyDescent="0.3">
      <c r="D22">
        <v>17</v>
      </c>
      <c r="E22">
        <v>-7.8426411884524168</v>
      </c>
      <c r="F22">
        <v>9.9818915053309462E-2</v>
      </c>
      <c r="H22">
        <v>1997</v>
      </c>
      <c r="I22">
        <v>-2.6958066677506558</v>
      </c>
      <c r="O22">
        <v>-1.8261469130426051E-2</v>
      </c>
      <c r="P22">
        <v>17</v>
      </c>
      <c r="Q22">
        <v>1.8095738862431543E-2</v>
      </c>
      <c r="R22">
        <v>2.1114176457385558E-2</v>
      </c>
    </row>
    <row r="23" spans="4:18" x14ac:dyDescent="0.3">
      <c r="D23">
        <v>18</v>
      </c>
      <c r="E23">
        <v>-7.9237240973043273</v>
      </c>
      <c r="F23">
        <v>0.15751768538693942</v>
      </c>
      <c r="H23">
        <v>1998</v>
      </c>
      <c r="I23">
        <v>-1.923851602771713</v>
      </c>
      <c r="O23">
        <v>-2.8817227152324047E-2</v>
      </c>
      <c r="P23">
        <v>18</v>
      </c>
      <c r="Q23">
        <v>2.8405970753389354E-2</v>
      </c>
      <c r="R23">
        <v>3.2678948001657715E-2</v>
      </c>
    </row>
    <row r="24" spans="4:18" x14ac:dyDescent="0.3">
      <c r="D24">
        <v>19</v>
      </c>
      <c r="E24">
        <v>-7.7856774572552752</v>
      </c>
      <c r="F24">
        <v>0.13639230374876468</v>
      </c>
      <c r="H24">
        <v>1999</v>
      </c>
      <c r="I24">
        <v>-2.2608050925319616</v>
      </c>
      <c r="O24">
        <v>-2.4952423528201637E-2</v>
      </c>
      <c r="P24">
        <v>19</v>
      </c>
      <c r="Q24">
        <v>2.4643685063308496E-2</v>
      </c>
      <c r="R24">
        <v>3.0880691281506167E-2</v>
      </c>
    </row>
    <row r="25" spans="4:18" x14ac:dyDescent="0.3">
      <c r="D25">
        <v>20</v>
      </c>
      <c r="E25">
        <v>-7.7341442553391584</v>
      </c>
      <c r="F25">
        <v>0.12836157226621644</v>
      </c>
      <c r="H25" t="s">
        <v>31</v>
      </c>
      <c r="I25" t="s">
        <v>31</v>
      </c>
      <c r="O25">
        <v>-2.3483233495581332E-2</v>
      </c>
      <c r="P25">
        <v>20</v>
      </c>
      <c r="Q25">
        <v>2.3209648108699854E-2</v>
      </c>
      <c r="R25">
        <v>3.1398387652984971E-2</v>
      </c>
    </row>
    <row r="26" spans="4:18" x14ac:dyDescent="0.3">
      <c r="D26">
        <v>21</v>
      </c>
      <c r="E26">
        <v>-7.7546608759848707</v>
      </c>
      <c r="F26">
        <v>0.1426208601958725</v>
      </c>
      <c r="H26" t="s">
        <v>31</v>
      </c>
      <c r="I26" t="s">
        <v>31</v>
      </c>
      <c r="O26">
        <v>-2.6091912884755254E-2</v>
      </c>
      <c r="P26">
        <v>21</v>
      </c>
      <c r="Q26">
        <v>2.575446022460004E-2</v>
      </c>
      <c r="R26">
        <v>3.1753578529613691E-2</v>
      </c>
    </row>
    <row r="27" spans="4:18" x14ac:dyDescent="0.3">
      <c r="D27">
        <v>22</v>
      </c>
      <c r="E27">
        <v>-7.6707463637410314</v>
      </c>
      <c r="F27">
        <v>0.11920514154488521</v>
      </c>
      <c r="H27" t="s">
        <v>31</v>
      </c>
      <c r="I27" t="s">
        <v>31</v>
      </c>
      <c r="O27">
        <v>-2.1808101313738094E-2</v>
      </c>
      <c r="P27">
        <v>22</v>
      </c>
      <c r="Q27">
        <v>2.1572023919782857E-2</v>
      </c>
      <c r="R27">
        <v>3.4351874765961798E-2</v>
      </c>
    </row>
    <row r="28" spans="4:18" x14ac:dyDescent="0.3">
      <c r="D28">
        <v>23</v>
      </c>
      <c r="E28">
        <v>-7.6863772892994717</v>
      </c>
      <c r="F28">
        <v>0.13464905029282814</v>
      </c>
      <c r="H28" t="s">
        <v>31</v>
      </c>
      <c r="I28" t="s">
        <v>31</v>
      </c>
      <c r="O28">
        <v>-2.4633502318177545E-2</v>
      </c>
      <c r="P28">
        <v>23</v>
      </c>
      <c r="Q28">
        <v>2.4332573639765376E-2</v>
      </c>
      <c r="R28">
        <v>1.3605704633511628E-2</v>
      </c>
    </row>
    <row r="29" spans="4:18" x14ac:dyDescent="0.3">
      <c r="D29">
        <v>24</v>
      </c>
      <c r="E29">
        <v>-7.6242664949843189</v>
      </c>
      <c r="F29">
        <v>0.13284561956814145</v>
      </c>
      <c r="H29" t="s">
        <v>31</v>
      </c>
      <c r="I29" t="s">
        <v>31</v>
      </c>
      <c r="O29">
        <v>-2.430357191881246E-2</v>
      </c>
      <c r="P29">
        <v>24</v>
      </c>
      <c r="Q29">
        <v>2.4010618187613852E-2</v>
      </c>
      <c r="R29">
        <v>2.5586780204712944E-2</v>
      </c>
    </row>
    <row r="30" spans="4:18" x14ac:dyDescent="0.3">
      <c r="D30">
        <v>25</v>
      </c>
      <c r="E30">
        <v>-7.5886434192506274</v>
      </c>
      <c r="F30">
        <v>0.16058985419297758</v>
      </c>
      <c r="H30" t="s">
        <v>31</v>
      </c>
      <c r="I30" t="s">
        <v>31</v>
      </c>
      <c r="O30">
        <v>-2.937926808199115E-2</v>
      </c>
      <c r="P30">
        <v>25</v>
      </c>
      <c r="Q30">
        <v>2.8951892935169865E-2</v>
      </c>
      <c r="R30">
        <v>2.067183944037132E-2</v>
      </c>
    </row>
    <row r="31" spans="4:18" x14ac:dyDescent="0.3">
      <c r="D31">
        <v>26</v>
      </c>
      <c r="E31">
        <v>-7.4579340065479256</v>
      </c>
      <c r="F31">
        <v>0.10750509187513502</v>
      </c>
      <c r="H31" t="s">
        <v>31</v>
      </c>
      <c r="I31" t="s">
        <v>31</v>
      </c>
      <c r="O31">
        <v>-1.9667624273344626E-2</v>
      </c>
      <c r="P31">
        <v>26</v>
      </c>
      <c r="Q31">
        <v>1.9475478297888982E-2</v>
      </c>
      <c r="R31">
        <v>2.1114176457385558E-2</v>
      </c>
    </row>
    <row r="32" spans="4:18" x14ac:dyDescent="0.3">
      <c r="D32">
        <v>27</v>
      </c>
      <c r="E32">
        <v>-7.4456209676858602</v>
      </c>
      <c r="F32">
        <v>0.23535563240469085</v>
      </c>
      <c r="H32" t="s">
        <v>31</v>
      </c>
      <c r="I32" t="s">
        <v>31</v>
      </c>
      <c r="O32">
        <v>-4.3057366567596914E-2</v>
      </c>
      <c r="P32">
        <v>27</v>
      </c>
      <c r="Q32">
        <v>4.2143560445303208E-2</v>
      </c>
      <c r="R32">
        <v>2.7857314981848846E-2</v>
      </c>
    </row>
    <row r="33" spans="4:18" x14ac:dyDescent="0.3">
      <c r="D33">
        <v>28</v>
      </c>
      <c r="E33">
        <v>-7.311639230157736</v>
      </c>
      <c r="F33">
        <v>0.13721991496775227</v>
      </c>
      <c r="H33" t="s">
        <v>31</v>
      </c>
      <c r="I33" t="s">
        <v>31</v>
      </c>
      <c r="O33">
        <v>-2.5103831672834993E-2</v>
      </c>
      <c r="P33">
        <v>28</v>
      </c>
      <c r="Q33">
        <v>2.4791350774131748E-2</v>
      </c>
      <c r="R33">
        <v>3.6523705422297659E-2</v>
      </c>
    </row>
    <row r="34" spans="4:18" x14ac:dyDescent="0.3">
      <c r="D34">
        <v>29</v>
      </c>
      <c r="E34">
        <v>-7.1872979403439725</v>
      </c>
      <c r="F34">
        <v>0.12290167316133942</v>
      </c>
      <c r="H34" t="s">
        <v>31</v>
      </c>
      <c r="I34" t="s">
        <v>31</v>
      </c>
      <c r="O34">
        <v>-2.2484366908965922E-2</v>
      </c>
      <c r="P34">
        <v>29</v>
      </c>
      <c r="Q34">
        <v>2.2233477413085234E-2</v>
      </c>
      <c r="R34">
        <v>2.2986056590049819E-2</v>
      </c>
    </row>
    <row r="35" spans="4:18" x14ac:dyDescent="0.3">
      <c r="D35">
        <v>30</v>
      </c>
      <c r="E35">
        <v>-7.0667881341493697</v>
      </c>
      <c r="F35">
        <v>0.14673610113024746</v>
      </c>
      <c r="H35" t="s">
        <v>31</v>
      </c>
      <c r="I35" t="s">
        <v>31</v>
      </c>
      <c r="O35">
        <v>-2.6844779666038331E-2</v>
      </c>
      <c r="P35">
        <v>30</v>
      </c>
      <c r="Q35">
        <v>2.6487661292314169E-2</v>
      </c>
      <c r="R35">
        <v>2.5882667461985198E-2</v>
      </c>
    </row>
    <row r="36" spans="4:18" x14ac:dyDescent="0.3">
      <c r="D36">
        <v>31</v>
      </c>
      <c r="E36">
        <v>-6.9176518533096409</v>
      </c>
      <c r="F36">
        <v>8.6735869454121511E-2</v>
      </c>
      <c r="H36" t="s">
        <v>31</v>
      </c>
      <c r="I36" t="s">
        <v>31</v>
      </c>
      <c r="O36">
        <v>-1.5867978545861677E-2</v>
      </c>
      <c r="P36">
        <v>31</v>
      </c>
      <c r="Q36">
        <v>1.5742745447982043E-2</v>
      </c>
      <c r="R36">
        <v>1.3486913085352104E-3</v>
      </c>
    </row>
    <row r="37" spans="4:18" x14ac:dyDescent="0.3">
      <c r="D37">
        <v>32</v>
      </c>
      <c r="E37">
        <v>-6.8458345666141227</v>
      </c>
      <c r="F37">
        <v>0.18981040901898055</v>
      </c>
      <c r="H37" t="s">
        <v>31</v>
      </c>
      <c r="I37" t="s">
        <v>31</v>
      </c>
      <c r="O37">
        <v>-3.4725051089590404E-2</v>
      </c>
      <c r="P37">
        <v>32</v>
      </c>
      <c r="Q37">
        <v>3.4129055083612969E-2</v>
      </c>
      <c r="R37">
        <v>3.5425909188840476E-2</v>
      </c>
    </row>
    <row r="38" spans="4:18" x14ac:dyDescent="0.3">
      <c r="D38">
        <v>33</v>
      </c>
      <c r="E38">
        <v>-6.734466593288877</v>
      </c>
      <c r="F38">
        <v>8.7397453758323002E-2</v>
      </c>
      <c r="H38" t="s">
        <v>31</v>
      </c>
      <c r="I38" t="s">
        <v>31</v>
      </c>
      <c r="O38">
        <v>-1.5989012734040318E-2</v>
      </c>
      <c r="P38">
        <v>33</v>
      </c>
      <c r="Q38">
        <v>1.5861867016709108E-2</v>
      </c>
      <c r="R38">
        <v>7.9925511691434359E-3</v>
      </c>
    </row>
    <row r="39" spans="4:18" x14ac:dyDescent="0.3">
      <c r="D39">
        <v>34</v>
      </c>
      <c r="E39">
        <v>-6.6258134765051553</v>
      </c>
      <c r="F39">
        <v>0.10623129451246627</v>
      </c>
      <c r="H39" t="s">
        <v>31</v>
      </c>
      <c r="I39" t="s">
        <v>31</v>
      </c>
      <c r="O39">
        <v>-1.9434588167869322E-2</v>
      </c>
      <c r="P39">
        <v>34</v>
      </c>
      <c r="Q39">
        <v>1.9246954055862964E-2</v>
      </c>
      <c r="R39">
        <v>2.3715183659797967E-2</v>
      </c>
    </row>
    <row r="40" spans="4:18" x14ac:dyDescent="0.3">
      <c r="D40">
        <v>35</v>
      </c>
      <c r="E40">
        <v>-6.5153615910593512</v>
      </c>
      <c r="F40">
        <v>9.0669531432667302E-2</v>
      </c>
      <c r="H40" t="s">
        <v>31</v>
      </c>
      <c r="I40" t="s">
        <v>31</v>
      </c>
      <c r="O40">
        <v>-1.6587626187317014E-2</v>
      </c>
      <c r="P40">
        <v>35</v>
      </c>
      <c r="Q40">
        <v>1.6450809051096305E-2</v>
      </c>
      <c r="R40">
        <v>5.5299435560203225E-3</v>
      </c>
    </row>
    <row r="41" spans="4:18" x14ac:dyDescent="0.3">
      <c r="D41">
        <v>36</v>
      </c>
      <c r="E41">
        <v>-6.3548429579700079</v>
      </c>
      <c r="F41">
        <v>3.3372147412244868E-2</v>
      </c>
      <c r="H41" t="s">
        <v>31</v>
      </c>
      <c r="I41" t="s">
        <v>31</v>
      </c>
      <c r="O41">
        <v>-6.1053001774189495E-3</v>
      </c>
      <c r="P41">
        <v>36</v>
      </c>
      <c r="Q41">
        <v>6.0867007033317266E-3</v>
      </c>
      <c r="R41">
        <v>1.0472208671182703E-2</v>
      </c>
    </row>
    <row r="42" spans="4:18" x14ac:dyDescent="0.3">
      <c r="D42">
        <v>37</v>
      </c>
      <c r="E42">
        <v>-6.2870718701650139</v>
      </c>
      <c r="F42">
        <v>1.6178823143482252E-2</v>
      </c>
      <c r="H42" t="s">
        <v>31</v>
      </c>
      <c r="I42" t="s">
        <v>31</v>
      </c>
      <c r="O42">
        <v>-2.9598506379631124E-3</v>
      </c>
      <c r="P42">
        <v>37</v>
      </c>
      <c r="Q42">
        <v>2.9554745986025699E-3</v>
      </c>
      <c r="R42">
        <v>6.6489397314137832E-3</v>
      </c>
    </row>
    <row r="43" spans="4:18" x14ac:dyDescent="0.3">
      <c r="D43">
        <v>38</v>
      </c>
      <c r="E43">
        <v>-6.1603348610901696</v>
      </c>
      <c r="F43">
        <v>5.4009977088258464E-3</v>
      </c>
      <c r="H43" t="s">
        <v>31</v>
      </c>
      <c r="I43" t="s">
        <v>31</v>
      </c>
      <c r="O43">
        <v>-9.880908130543238E-4</v>
      </c>
      <c r="P43">
        <v>38</v>
      </c>
      <c r="Q43">
        <v>9.8760281206988765E-4</v>
      </c>
      <c r="R43">
        <v>-6.1835320730094789E-3</v>
      </c>
    </row>
    <row r="44" spans="4:18" x14ac:dyDescent="0.3">
      <c r="D44">
        <v>39</v>
      </c>
      <c r="E44">
        <v>-6.1015927698211563</v>
      </c>
      <c r="F44">
        <v>-3.1900051004849065E-3</v>
      </c>
      <c r="H44" t="s">
        <v>31</v>
      </c>
      <c r="I44" t="s">
        <v>31</v>
      </c>
      <c r="O44">
        <v>5.8359860590846376E-4</v>
      </c>
      <c r="P44">
        <v>39</v>
      </c>
      <c r="Q44">
        <v>-5.8376893270750685E-4</v>
      </c>
      <c r="R44">
        <v>-1.3134380340014129E-3</v>
      </c>
    </row>
    <row r="45" spans="4:18" x14ac:dyDescent="0.3">
      <c r="D45">
        <v>40</v>
      </c>
      <c r="E45">
        <v>-6.0120133317005537</v>
      </c>
      <c r="F45">
        <v>-3.0391796860848228E-2</v>
      </c>
      <c r="H45" t="s">
        <v>31</v>
      </c>
      <c r="I45" t="s">
        <v>31</v>
      </c>
      <c r="O45">
        <v>5.5600570282311286E-3</v>
      </c>
      <c r="P45">
        <v>40</v>
      </c>
      <c r="Q45">
        <v>-5.5755428326587086E-3</v>
      </c>
      <c r="R45">
        <v>-7.5299616289850047E-3</v>
      </c>
    </row>
    <row r="46" spans="4:18" x14ac:dyDescent="0.3">
      <c r="D46">
        <v>41</v>
      </c>
      <c r="E46">
        <v>-5.9273731442929947</v>
      </c>
      <c r="F46">
        <v>-5.074074596586009E-2</v>
      </c>
      <c r="H46" t="s">
        <v>31</v>
      </c>
      <c r="I46" t="s">
        <v>31</v>
      </c>
      <c r="O46">
        <v>9.2828154424988724E-3</v>
      </c>
      <c r="P46">
        <v>41</v>
      </c>
      <c r="Q46">
        <v>-9.3260344014609586E-3</v>
      </c>
      <c r="R46">
        <v>-1.3237255516847402E-2</v>
      </c>
    </row>
    <row r="47" spans="4:18" x14ac:dyDescent="0.3">
      <c r="D47">
        <v>42</v>
      </c>
      <c r="E47">
        <v>-5.8455459654676787</v>
      </c>
      <c r="F47">
        <v>-2.4907264144095768E-2</v>
      </c>
      <c r="H47" t="s">
        <v>31</v>
      </c>
      <c r="I47" t="s">
        <v>31</v>
      </c>
      <c r="O47">
        <v>4.5566838213765212E-3</v>
      </c>
      <c r="P47">
        <v>42</v>
      </c>
      <c r="Q47">
        <v>-4.5670812917635306E-3</v>
      </c>
      <c r="R47">
        <v>-3.2326818231116494E-3</v>
      </c>
    </row>
    <row r="48" spans="4:18" x14ac:dyDescent="0.3">
      <c r="D48">
        <v>43</v>
      </c>
      <c r="E48">
        <v>-5.7446845120480443</v>
      </c>
      <c r="F48">
        <v>-4.0295924072182351E-3</v>
      </c>
      <c r="H48" t="s">
        <v>31</v>
      </c>
      <c r="I48" t="s">
        <v>31</v>
      </c>
      <c r="O48">
        <v>7.371977276382476E-4</v>
      </c>
      <c r="P48">
        <v>43</v>
      </c>
      <c r="Q48">
        <v>-7.3746952466824389E-4</v>
      </c>
      <c r="R48">
        <v>9.8538910577181671E-3</v>
      </c>
    </row>
    <row r="49" spans="4:18" x14ac:dyDescent="0.3">
      <c r="D49">
        <v>44</v>
      </c>
      <c r="E49">
        <v>-5.658733950003163</v>
      </c>
      <c r="F49">
        <v>-2.7307771082081884E-2</v>
      </c>
      <c r="H49" t="s">
        <v>31</v>
      </c>
      <c r="I49" t="s">
        <v>31</v>
      </c>
      <c r="O49">
        <v>4.995846913081089E-3</v>
      </c>
      <c r="P49">
        <v>44</v>
      </c>
      <c r="Q49">
        <v>-5.0083469637145495E-3</v>
      </c>
      <c r="R49">
        <v>-8.7048844727433128E-3</v>
      </c>
    </row>
    <row r="50" spans="4:18" x14ac:dyDescent="0.3">
      <c r="D50">
        <v>45</v>
      </c>
      <c r="E50">
        <v>-5.5925288238332183</v>
      </c>
      <c r="F50">
        <v>2.8854848886878802E-4</v>
      </c>
      <c r="H50" t="s">
        <v>31</v>
      </c>
      <c r="I50" t="s">
        <v>31</v>
      </c>
      <c r="O50">
        <v>-5.2788785765646882E-5</v>
      </c>
      <c r="P50">
        <v>45</v>
      </c>
      <c r="Q50">
        <v>5.2787392462172456E-5</v>
      </c>
      <c r="R50">
        <v>-1.9309839344041624E-3</v>
      </c>
    </row>
    <row r="51" spans="4:18" x14ac:dyDescent="0.3">
      <c r="D51">
        <v>46</v>
      </c>
      <c r="E51">
        <v>-5.5057303518767453</v>
      </c>
      <c r="F51">
        <v>-1.0000028791627013E-2</v>
      </c>
      <c r="H51" t="s">
        <v>31</v>
      </c>
      <c r="I51" t="s">
        <v>31</v>
      </c>
      <c r="O51">
        <v>1.8294650566392215E-3</v>
      </c>
      <c r="P51">
        <v>46</v>
      </c>
      <c r="Q51">
        <v>-1.8311395488219695E-3</v>
      </c>
      <c r="R51">
        <v>-5.0530874265077852E-3</v>
      </c>
    </row>
    <row r="52" spans="4:18" x14ac:dyDescent="0.3">
      <c r="D52">
        <v>47</v>
      </c>
      <c r="E52">
        <v>-5.4469548855587293</v>
      </c>
      <c r="F52">
        <v>-1.6039967605964382E-2</v>
      </c>
      <c r="H52" t="s">
        <v>31</v>
      </c>
      <c r="I52" t="s">
        <v>31</v>
      </c>
      <c r="O52">
        <v>2.9344475757216814E-3</v>
      </c>
      <c r="P52">
        <v>47</v>
      </c>
      <c r="Q52">
        <v>-2.9387572815131602E-3</v>
      </c>
      <c r="R52">
        <v>-9.4242113986409137E-4</v>
      </c>
    </row>
    <row r="53" spans="4:18" x14ac:dyDescent="0.3">
      <c r="D53">
        <v>48</v>
      </c>
      <c r="E53">
        <v>-5.3458932793600527</v>
      </c>
      <c r="F53">
        <v>-1.2425907201333148E-3</v>
      </c>
      <c r="H53" t="s">
        <v>31</v>
      </c>
      <c r="I53" t="s">
        <v>31</v>
      </c>
      <c r="O53">
        <v>2.273269757074571E-4</v>
      </c>
      <c r="P53">
        <v>48</v>
      </c>
      <c r="Q53">
        <v>-2.2735281644248317E-4</v>
      </c>
      <c r="R53">
        <v>-1.3505127333206524E-3</v>
      </c>
    </row>
    <row r="54" spans="4:18" x14ac:dyDescent="0.3">
      <c r="D54">
        <v>49</v>
      </c>
      <c r="E54">
        <v>-5.2741221520427537</v>
      </c>
      <c r="F54">
        <v>1.8264687442058388E-2</v>
      </c>
      <c r="H54" t="s">
        <v>31</v>
      </c>
      <c r="I54" t="s">
        <v>31</v>
      </c>
      <c r="O54">
        <v>-3.3414511239868582E-3</v>
      </c>
      <c r="P54">
        <v>49</v>
      </c>
      <c r="Q54">
        <v>3.3358746890372881E-3</v>
      </c>
      <c r="R54">
        <v>2.4113225044271047E-3</v>
      </c>
    </row>
    <row r="55" spans="4:18" x14ac:dyDescent="0.3">
      <c r="D55">
        <v>50</v>
      </c>
      <c r="E55">
        <v>-5.2077015485936151</v>
      </c>
      <c r="F55">
        <v>4.3423155536838126E-3</v>
      </c>
      <c r="H55" t="s">
        <v>31</v>
      </c>
      <c r="I55" t="s">
        <v>31</v>
      </c>
      <c r="O55">
        <v>-7.9440916980330156E-4</v>
      </c>
      <c r="P55">
        <v>50</v>
      </c>
      <c r="Q55">
        <v>7.9409371037886256E-4</v>
      </c>
      <c r="R55">
        <v>-1.3214471846767495E-3</v>
      </c>
    </row>
    <row r="56" spans="4:18" x14ac:dyDescent="0.3">
      <c r="D56">
        <v>51</v>
      </c>
      <c r="E56">
        <v>-5.1249364591444957</v>
      </c>
      <c r="F56">
        <v>1.0128079613210789E-2</v>
      </c>
      <c r="H56" t="s">
        <v>31</v>
      </c>
      <c r="I56" t="s">
        <v>31</v>
      </c>
      <c r="O56">
        <v>-1.8528914395469997E-3</v>
      </c>
      <c r="P56">
        <v>51</v>
      </c>
      <c r="Q56">
        <v>1.8511758959391944E-3</v>
      </c>
      <c r="R56">
        <v>-3.7940029119409857E-4</v>
      </c>
    </row>
    <row r="57" spans="4:18" x14ac:dyDescent="0.3">
      <c r="D57">
        <v>52</v>
      </c>
      <c r="E57">
        <v>-5.0536169178687214</v>
      </c>
      <c r="F57">
        <v>2.9986514329100707E-2</v>
      </c>
      <c r="H57" t="s">
        <v>31</v>
      </c>
      <c r="I57" t="s">
        <v>31</v>
      </c>
      <c r="O57">
        <v>-5.485912218716262E-3</v>
      </c>
      <c r="P57">
        <v>52</v>
      </c>
      <c r="Q57">
        <v>5.4708920812177597E-3</v>
      </c>
      <c r="R57">
        <v>6.4828287811053986E-3</v>
      </c>
    </row>
    <row r="58" spans="4:18" x14ac:dyDescent="0.3">
      <c r="D58">
        <v>53</v>
      </c>
      <c r="E58">
        <v>-4.985178593613643</v>
      </c>
      <c r="F58">
        <v>2.5794017867641589E-2</v>
      </c>
      <c r="H58" t="s">
        <v>31</v>
      </c>
      <c r="I58" t="s">
        <v>31</v>
      </c>
      <c r="O58">
        <v>-4.7189118494028138E-3</v>
      </c>
      <c r="P58">
        <v>53</v>
      </c>
      <c r="Q58">
        <v>4.7077952777961896E-3</v>
      </c>
      <c r="R58">
        <v>1.0322644887091892E-2</v>
      </c>
    </row>
    <row r="59" spans="4:18" x14ac:dyDescent="0.3">
      <c r="D59">
        <v>54</v>
      </c>
      <c r="E59">
        <v>-4.9150266393465358</v>
      </c>
      <c r="F59">
        <v>1.8849345173616944E-2</v>
      </c>
      <c r="H59" t="s">
        <v>31</v>
      </c>
      <c r="I59" t="s">
        <v>31</v>
      </c>
      <c r="O59">
        <v>-3.4484119050274E-3</v>
      </c>
      <c r="P59">
        <v>54</v>
      </c>
      <c r="Q59">
        <v>3.4424729612967386E-3</v>
      </c>
      <c r="R59">
        <v>-1.4778252667495551E-3</v>
      </c>
    </row>
    <row r="60" spans="4:18" x14ac:dyDescent="0.3">
      <c r="D60">
        <v>55</v>
      </c>
      <c r="E60">
        <v>-4.8323751524267724</v>
      </c>
      <c r="F60">
        <v>2.9136291489921008E-2</v>
      </c>
      <c r="H60" t="s">
        <v>31</v>
      </c>
      <c r="I60" t="s">
        <v>31</v>
      </c>
      <c r="O60">
        <v>-5.330367369091607E-3</v>
      </c>
      <c r="P60">
        <v>55</v>
      </c>
      <c r="Q60">
        <v>5.3161861691372048E-3</v>
      </c>
      <c r="R60">
        <v>2.0952674616181444E-4</v>
      </c>
    </row>
    <row r="61" spans="4:18" x14ac:dyDescent="0.3">
      <c r="D61">
        <v>56</v>
      </c>
      <c r="E61">
        <v>-4.7314081905022878</v>
      </c>
      <c r="F61">
        <v>2.7807942087493993E-2</v>
      </c>
      <c r="H61" t="s">
        <v>31</v>
      </c>
      <c r="I61" t="s">
        <v>31</v>
      </c>
      <c r="O61">
        <v>-5.087351187299952E-3</v>
      </c>
      <c r="P61">
        <v>56</v>
      </c>
      <c r="Q61">
        <v>5.0744325327769513E-3</v>
      </c>
      <c r="R61">
        <v>5.032962975017985E-3</v>
      </c>
    </row>
    <row r="62" spans="4:18" x14ac:dyDescent="0.3">
      <c r="D62">
        <v>57</v>
      </c>
      <c r="E62">
        <v>-4.6573431608221716</v>
      </c>
      <c r="F62">
        <v>3.1865195989658868E-2</v>
      </c>
      <c r="H62" t="s">
        <v>31</v>
      </c>
      <c r="I62" t="s">
        <v>31</v>
      </c>
      <c r="O62">
        <v>-5.8296094742099538E-3</v>
      </c>
      <c r="P62">
        <v>57</v>
      </c>
      <c r="Q62">
        <v>5.8126502720776685E-3</v>
      </c>
      <c r="R62">
        <v>5.3262627966118581E-3</v>
      </c>
    </row>
    <row r="63" spans="4:18" x14ac:dyDescent="0.3">
      <c r="D63">
        <v>58</v>
      </c>
      <c r="E63">
        <v>-4.5776216008615371</v>
      </c>
      <c r="F63">
        <v>3.8019228338919339E-2</v>
      </c>
      <c r="H63" t="s">
        <v>31</v>
      </c>
      <c r="I63" t="s">
        <v>31</v>
      </c>
      <c r="O63">
        <v>-6.9554649467288114E-3</v>
      </c>
      <c r="P63">
        <v>58</v>
      </c>
      <c r="Q63">
        <v>6.9313316855167395E-3</v>
      </c>
      <c r="R63">
        <v>1.0889500347598613E-2</v>
      </c>
    </row>
    <row r="64" spans="4:18" x14ac:dyDescent="0.3">
      <c r="D64">
        <v>59</v>
      </c>
      <c r="E64">
        <v>-4.4994775708715222</v>
      </c>
      <c r="F64">
        <v>2.7538631154837637E-2</v>
      </c>
      <c r="H64" t="s">
        <v>31</v>
      </c>
      <c r="I64" t="s">
        <v>31</v>
      </c>
      <c r="O64">
        <v>-5.0380818350878607E-3</v>
      </c>
      <c r="P64">
        <v>59</v>
      </c>
      <c r="Q64">
        <v>5.0254119869732605E-3</v>
      </c>
      <c r="R64">
        <v>3.5280595932078995E-3</v>
      </c>
    </row>
    <row r="65" spans="4:18" x14ac:dyDescent="0.3">
      <c r="D65">
        <v>60</v>
      </c>
      <c r="E65">
        <v>-4.4132584587879835</v>
      </c>
      <c r="F65">
        <v>3.8252343385395945E-2</v>
      </c>
      <c r="O65">
        <v>-6.9981124071104121E-3</v>
      </c>
      <c r="P65">
        <v>60</v>
      </c>
      <c r="Q65">
        <v>6.9736826391181284E-3</v>
      </c>
      <c r="R65">
        <v>1.5073833922188418E-2</v>
      </c>
    </row>
    <row r="66" spans="4:18" x14ac:dyDescent="0.3">
      <c r="D66">
        <v>61</v>
      </c>
      <c r="E66">
        <v>-4.3458680916215497</v>
      </c>
      <c r="F66">
        <v>4.3969079721490285E-2</v>
      </c>
      <c r="O66">
        <v>-8.0439663324172322E-3</v>
      </c>
      <c r="P66">
        <v>61</v>
      </c>
      <c r="Q66">
        <v>8.0117002090717149E-3</v>
      </c>
      <c r="R66">
        <v>3.287769006777963E-3</v>
      </c>
    </row>
    <row r="67" spans="4:18" x14ac:dyDescent="0.3">
      <c r="D67">
        <v>62</v>
      </c>
      <c r="E67">
        <v>-4.2495891035609228</v>
      </c>
      <c r="F67">
        <v>4.4032074789388712E-2</v>
      </c>
      <c r="O67">
        <v>-8.0554910267818403E-3</v>
      </c>
      <c r="P67">
        <v>62</v>
      </c>
      <c r="Q67">
        <v>8.0231325051631774E-3</v>
      </c>
      <c r="R67">
        <v>9.9076975024884328E-3</v>
      </c>
    </row>
    <row r="68" spans="4:18" x14ac:dyDescent="0.3">
      <c r="D68">
        <v>63</v>
      </c>
      <c r="E68">
        <v>-4.1658148309592287</v>
      </c>
      <c r="F68">
        <v>4.4412607484570356E-2</v>
      </c>
      <c r="O68">
        <v>-8.1251079532177386E-3</v>
      </c>
      <c r="P68">
        <v>63</v>
      </c>
      <c r="Q68">
        <v>8.0921884820133183E-3</v>
      </c>
      <c r="R68">
        <v>1.0628177942715644E-2</v>
      </c>
    </row>
    <row r="69" spans="4:18" x14ac:dyDescent="0.3">
      <c r="D69">
        <v>64</v>
      </c>
      <c r="E69">
        <v>-4.0778880482549358</v>
      </c>
      <c r="F69">
        <v>5.3914019249709788E-2</v>
      </c>
      <c r="O69">
        <v>-9.8633530298336859E-3</v>
      </c>
      <c r="P69">
        <v>64</v>
      </c>
      <c r="Q69">
        <v>9.8148696970149496E-3</v>
      </c>
      <c r="R69">
        <v>1.1482801449552604E-2</v>
      </c>
    </row>
    <row r="70" spans="4:18" x14ac:dyDescent="0.3">
      <c r="D70">
        <v>65</v>
      </c>
      <c r="E70">
        <v>-3.9931396451401979</v>
      </c>
      <c r="F70">
        <v>4.8522527015170042E-2</v>
      </c>
      <c r="O70">
        <v>-8.8770012050778512E-3</v>
      </c>
      <c r="P70">
        <v>65</v>
      </c>
      <c r="Q70">
        <v>8.8377169579226811E-3</v>
      </c>
      <c r="R70">
        <v>1.0323278410141912E-2</v>
      </c>
    </row>
    <row r="71" spans="4:18" x14ac:dyDescent="0.3">
      <c r="D71">
        <v>66</v>
      </c>
      <c r="E71">
        <v>-3.8810063593315398</v>
      </c>
      <c r="F71">
        <v>4.5583540092878794E-2</v>
      </c>
      <c r="O71">
        <v>-8.3393253655089251E-3</v>
      </c>
      <c r="P71">
        <v>66</v>
      </c>
      <c r="Q71">
        <v>8.30464964937494E-3</v>
      </c>
      <c r="R71">
        <v>7.9082639838894409E-3</v>
      </c>
    </row>
    <row r="72" spans="4:18" x14ac:dyDescent="0.3">
      <c r="D72">
        <v>67</v>
      </c>
      <c r="E72">
        <v>-3.7924364646192466</v>
      </c>
      <c r="F72">
        <v>5.5749574906070951E-2</v>
      </c>
      <c r="O72">
        <v>-1.0199160556272102E-2</v>
      </c>
      <c r="P72">
        <v>67</v>
      </c>
      <c r="Q72">
        <v>1.0147325492634751E-2</v>
      </c>
      <c r="R72">
        <v>1.0266566155766044E-2</v>
      </c>
    </row>
    <row r="73" spans="4:18" x14ac:dyDescent="0.3">
      <c r="D73">
        <v>68</v>
      </c>
      <c r="E73">
        <v>-3.696455021534093</v>
      </c>
      <c r="F73">
        <v>5.1270912617094343E-2</v>
      </c>
      <c r="O73">
        <v>-9.3798072995063854E-3</v>
      </c>
      <c r="P73">
        <v>68</v>
      </c>
      <c r="Q73">
        <v>9.3359541255649825E-3</v>
      </c>
      <c r="R73">
        <v>9.0492640491579568E-3</v>
      </c>
    </row>
    <row r="74" spans="4:18" x14ac:dyDescent="0.3">
      <c r="D74">
        <v>69</v>
      </c>
      <c r="E74">
        <v>-3.5980675901562287</v>
      </c>
      <c r="F74">
        <v>6.2648558738507568E-2</v>
      </c>
      <c r="O74">
        <v>-1.1461301907137974E-2</v>
      </c>
      <c r="P74">
        <v>69</v>
      </c>
      <c r="Q74">
        <v>1.1395871397943291E-2</v>
      </c>
      <c r="R74">
        <v>9.9216903370715759E-3</v>
      </c>
    </row>
    <row r="75" spans="4:18" x14ac:dyDescent="0.3">
      <c r="D75">
        <v>70</v>
      </c>
      <c r="E75">
        <v>-3.490301177145553</v>
      </c>
      <c r="F75">
        <v>6.7907356556397416E-2</v>
      </c>
      <c r="O75">
        <v>-1.2423377821940891E-2</v>
      </c>
      <c r="P75">
        <v>70</v>
      </c>
      <c r="Q75">
        <v>1.2346526244953915E-2</v>
      </c>
      <c r="R75">
        <v>1.4029348205624737E-2</v>
      </c>
    </row>
    <row r="76" spans="4:18" x14ac:dyDescent="0.3">
      <c r="D76">
        <v>71</v>
      </c>
      <c r="E76">
        <v>-3.3897214941245437</v>
      </c>
      <c r="F76">
        <v>6.2799776643780628E-2</v>
      </c>
      <c r="O76">
        <v>-1.1488966614850304E-2</v>
      </c>
      <c r="P76">
        <v>71</v>
      </c>
      <c r="Q76">
        <v>1.1423220463900541E-2</v>
      </c>
      <c r="R76">
        <v>1.3188948286004365E-2</v>
      </c>
    </row>
    <row r="77" spans="4:18" x14ac:dyDescent="0.3">
      <c r="D77">
        <v>72</v>
      </c>
      <c r="E77">
        <v>-3.2898612846172135</v>
      </c>
      <c r="F77">
        <v>5.524786327629138E-2</v>
      </c>
      <c r="O77">
        <v>-1.0107374431020166E-2</v>
      </c>
      <c r="P77">
        <v>72</v>
      </c>
      <c r="Q77">
        <v>1.0056466581341517E-2</v>
      </c>
      <c r="R77">
        <v>1.1763864384692901E-2</v>
      </c>
    </row>
    <row r="78" spans="4:18" x14ac:dyDescent="0.3">
      <c r="D78">
        <v>73</v>
      </c>
      <c r="E78">
        <v>-3.1829964828013297</v>
      </c>
      <c r="F78">
        <v>6.4878081269656968E-2</v>
      </c>
      <c r="O78">
        <v>-1.1869184089151575E-2</v>
      </c>
      <c r="P78">
        <v>73</v>
      </c>
      <c r="Q78">
        <v>1.1799023182261115E-2</v>
      </c>
      <c r="R78">
        <v>1.1854839054388999E-2</v>
      </c>
    </row>
    <row r="79" spans="4:18" x14ac:dyDescent="0.3">
      <c r="D79">
        <v>74</v>
      </c>
      <c r="E79">
        <v>-3.0690071748649594</v>
      </c>
      <c r="F79">
        <v>5.7815863771477009E-2</v>
      </c>
      <c r="O79">
        <v>-1.0577179795511517E-2</v>
      </c>
      <c r="P79">
        <v>74</v>
      </c>
      <c r="Q79">
        <v>1.0521438132268357E-2</v>
      </c>
      <c r="R79">
        <v>1.0869673561847093E-2</v>
      </c>
    </row>
    <row r="80" spans="4:18" x14ac:dyDescent="0.3">
      <c r="D80">
        <v>75</v>
      </c>
      <c r="E80">
        <v>-2.965907123335997</v>
      </c>
      <c r="F80">
        <v>6.2874202634398496E-2</v>
      </c>
      <c r="O80">
        <v>-1.1502582550561925E-2</v>
      </c>
      <c r="P80">
        <v>75</v>
      </c>
      <c r="Q80">
        <v>1.1436680770139263E-2</v>
      </c>
      <c r="R80">
        <v>1.2938456406758614E-2</v>
      </c>
    </row>
    <row r="81" spans="4:18" x14ac:dyDescent="0.3">
      <c r="D81">
        <v>76</v>
      </c>
      <c r="E81">
        <v>-2.8586301471527165</v>
      </c>
      <c r="F81">
        <v>6.3830765246032511E-2</v>
      </c>
      <c r="O81">
        <v>-1.1677581833957713E-2</v>
      </c>
      <c r="P81">
        <v>76</v>
      </c>
      <c r="Q81">
        <v>1.1609663506226942E-2</v>
      </c>
      <c r="R81">
        <v>1.2613259318114411E-2</v>
      </c>
    </row>
    <row r="82" spans="4:18" x14ac:dyDescent="0.3">
      <c r="D82">
        <v>77</v>
      </c>
      <c r="E82">
        <v>-2.7630337646778145</v>
      </c>
      <c r="F82">
        <v>6.2664793272707894E-2</v>
      </c>
      <c r="O82">
        <v>-1.1464271949889769E-2</v>
      </c>
      <c r="P82">
        <v>77</v>
      </c>
      <c r="Q82">
        <v>1.1398807590109583E-2</v>
      </c>
      <c r="R82">
        <v>1.1754382896461135E-2</v>
      </c>
    </row>
    <row r="83" spans="4:18" x14ac:dyDescent="0.3">
      <c r="D83">
        <v>78</v>
      </c>
      <c r="E83">
        <v>-2.647066278407773</v>
      </c>
      <c r="F83">
        <v>7.437548741105536E-2</v>
      </c>
      <c r="O83">
        <v>-1.3606696353010981E-2</v>
      </c>
      <c r="P83">
        <v>78</v>
      </c>
      <c r="Q83">
        <v>1.3514543698083248E-2</v>
      </c>
      <c r="R83">
        <v>1.3980513792410165E-2</v>
      </c>
    </row>
    <row r="84" spans="4:18" x14ac:dyDescent="0.3">
      <c r="D84">
        <v>79</v>
      </c>
      <c r="E84">
        <v>-2.5429255829751014</v>
      </c>
      <c r="F84">
        <v>7.4756637700218453E-2</v>
      </c>
      <c r="O84">
        <v>-1.36764262657824E-2</v>
      </c>
      <c r="P84">
        <v>79</v>
      </c>
      <c r="Q84">
        <v>1.3583328844682385E-2</v>
      </c>
      <c r="R84">
        <v>6.750191016940521E-3</v>
      </c>
    </row>
    <row r="85" spans="4:18" x14ac:dyDescent="0.3">
      <c r="D85">
        <v>80</v>
      </c>
      <c r="E85">
        <v>-2.4353031890390797</v>
      </c>
      <c r="F85">
        <v>8.1202244802682122E-2</v>
      </c>
      <c r="O85">
        <v>-1.485562416695807E-2</v>
      </c>
      <c r="P85">
        <v>80</v>
      </c>
      <c r="Q85">
        <v>1.4745823772499111E-2</v>
      </c>
      <c r="R85">
        <v>1.918999293706003E-2</v>
      </c>
    </row>
    <row r="86" spans="4:18" x14ac:dyDescent="0.3">
      <c r="D86">
        <v>81</v>
      </c>
      <c r="E86">
        <v>-2.3240608460893646</v>
      </c>
      <c r="F86">
        <v>7.5467406117514735E-2</v>
      </c>
      <c r="O86">
        <v>-1.3806458489679102E-2</v>
      </c>
      <c r="P86">
        <v>81</v>
      </c>
      <c r="Q86">
        <v>1.3711586459129399E-2</v>
      </c>
      <c r="R86">
        <v>1.5637698595498462E-2</v>
      </c>
    </row>
    <row r="87" spans="4:18" x14ac:dyDescent="0.3">
      <c r="D87">
        <v>82</v>
      </c>
      <c r="E87">
        <v>-2.2214744445875638</v>
      </c>
      <c r="F87">
        <v>6.9957754223137505E-2</v>
      </c>
      <c r="O87">
        <v>-1.2798489830283947E-2</v>
      </c>
      <c r="P87">
        <v>82</v>
      </c>
      <c r="Q87">
        <v>1.2716937445853005E-2</v>
      </c>
      <c r="R87">
        <v>1.5121980649539069E-2</v>
      </c>
    </row>
    <row r="88" spans="4:18" x14ac:dyDescent="0.3">
      <c r="D88">
        <v>83</v>
      </c>
      <c r="E88">
        <v>-2.116837508382214</v>
      </c>
      <c r="F88">
        <v>5.8935038806864605E-2</v>
      </c>
      <c r="O88">
        <v>-1.0781928367957522E-2</v>
      </c>
      <c r="P88">
        <v>83</v>
      </c>
      <c r="Q88">
        <v>1.0724011716242932E-2</v>
      </c>
      <c r="R88">
        <v>1.4093570011736389E-2</v>
      </c>
    </row>
    <row r="89" spans="4:18" x14ac:dyDescent="0.3">
      <c r="D89">
        <v>84</v>
      </c>
      <c r="E89">
        <v>-2.0144658097859551</v>
      </c>
      <c r="F89">
        <v>5.7750901342818489E-2</v>
      </c>
      <c r="O89">
        <v>-1.056529518040674E-2</v>
      </c>
      <c r="P89">
        <v>84</v>
      </c>
      <c r="Q89">
        <v>1.0509678490526864E-2</v>
      </c>
      <c r="R89">
        <v>5.861908919390646E-3</v>
      </c>
    </row>
    <row r="90" spans="4:18" x14ac:dyDescent="0.3">
      <c r="D90">
        <v>85</v>
      </c>
      <c r="E90">
        <v>-1.9328128688006749</v>
      </c>
      <c r="F90">
        <v>5.3432385630858351E-2</v>
      </c>
      <c r="O90">
        <v>-9.7752400959460195E-3</v>
      </c>
      <c r="P90">
        <v>85</v>
      </c>
      <c r="Q90">
        <v>9.7276177361352856E-3</v>
      </c>
      <c r="R90">
        <v>1.1034951093930156E-2</v>
      </c>
    </row>
    <row r="91" spans="4:18" x14ac:dyDescent="0.3">
      <c r="D91">
        <v>86</v>
      </c>
      <c r="E91">
        <v>-1.8414326897093152</v>
      </c>
      <c r="F91">
        <v>4.7821128699207252E-2</v>
      </c>
      <c r="O91">
        <v>-8.7486832035423047E-3</v>
      </c>
      <c r="P91">
        <v>86</v>
      </c>
      <c r="Q91">
        <v>8.7105248342203012E-3</v>
      </c>
      <c r="R91">
        <v>9.3896521021274992E-3</v>
      </c>
    </row>
    <row r="92" spans="4:18" x14ac:dyDescent="0.3">
      <c r="D92">
        <v>87</v>
      </c>
      <c r="E92">
        <v>-1.7452802522818049</v>
      </c>
      <c r="F92">
        <v>4.9949042471827507E-2</v>
      </c>
      <c r="O92">
        <v>-9.1379764717586555E-3</v>
      </c>
      <c r="P92">
        <v>87</v>
      </c>
      <c r="Q92">
        <v>9.0963520489146799E-3</v>
      </c>
      <c r="R92">
        <v>8.8346679767273839E-3</v>
      </c>
    </row>
    <row r="93" spans="4:18" x14ac:dyDescent="0.3">
      <c r="D93">
        <v>88</v>
      </c>
      <c r="E93">
        <v>-1.6658121845949143</v>
      </c>
      <c r="F93">
        <v>4.5108802234423095E-2</v>
      </c>
      <c r="O93">
        <v>-8.2524739832573434E-3</v>
      </c>
      <c r="P93">
        <v>88</v>
      </c>
      <c r="Q93">
        <v>8.2185157970565692E-3</v>
      </c>
      <c r="R93">
        <v>5.5203596460744464E-3</v>
      </c>
    </row>
    <row r="94" spans="4:18" x14ac:dyDescent="0.3">
      <c r="D94">
        <v>89</v>
      </c>
      <c r="E94">
        <v>-1.5746676542604923</v>
      </c>
      <c r="F94">
        <v>3.4345558624573246E-2</v>
      </c>
      <c r="O94">
        <v>-6.2833818445624141E-3</v>
      </c>
      <c r="P94">
        <v>89</v>
      </c>
      <c r="Q94">
        <v>6.263682681575955E-3</v>
      </c>
      <c r="R94">
        <v>8.4894415773414389E-3</v>
      </c>
    </row>
    <row r="95" spans="4:18" x14ac:dyDescent="0.3">
      <c r="D95">
        <v>90</v>
      </c>
      <c r="E95">
        <v>-1.5052144772174281</v>
      </c>
      <c r="F95">
        <v>4.5085677293449755E-2</v>
      </c>
      <c r="O95">
        <v>-8.2482433682932142E-3</v>
      </c>
      <c r="P95">
        <v>90</v>
      </c>
      <c r="Q95">
        <v>8.2143199425928071E-3</v>
      </c>
      <c r="R95">
        <v>8.976967814630421E-3</v>
      </c>
    </row>
    <row r="96" spans="4:18" x14ac:dyDescent="0.3">
      <c r="D96">
        <v>91</v>
      </c>
      <c r="E96">
        <v>-1.4199602904621051</v>
      </c>
      <c r="F96">
        <v>2.995520745605286E-2</v>
      </c>
      <c r="O96">
        <v>-5.4801847521792025E-3</v>
      </c>
      <c r="P96">
        <v>91</v>
      </c>
      <c r="Q96">
        <v>5.4651959327197686E-3</v>
      </c>
      <c r="R96">
        <v>3.9731178079931428E-3</v>
      </c>
    </row>
    <row r="97" spans="4:18" x14ac:dyDescent="0.3">
      <c r="D97">
        <v>92</v>
      </c>
      <c r="E97">
        <v>-1.3529763566279611</v>
      </c>
      <c r="F97">
        <v>3.1636587663626481E-2</v>
      </c>
      <c r="O97">
        <v>-5.787786500211797E-3</v>
      </c>
      <c r="P97">
        <v>92</v>
      </c>
      <c r="Q97">
        <v>5.7710695308915705E-3</v>
      </c>
      <c r="R97">
        <v>9.0641470430810056E-3</v>
      </c>
    </row>
    <row r="98" spans="4:18" x14ac:dyDescent="0.3">
      <c r="D98">
        <v>93</v>
      </c>
      <c r="E98">
        <v>-1.2789441003187023</v>
      </c>
      <c r="F98">
        <v>4.0382365912575484E-2</v>
      </c>
      <c r="O98">
        <v>-7.3877914634939406E-3</v>
      </c>
      <c r="P98">
        <v>93</v>
      </c>
      <c r="Q98">
        <v>7.3605688118162371E-3</v>
      </c>
      <c r="R98">
        <v>9.0603639943805936E-3</v>
      </c>
    </row>
    <row r="99" spans="4:18" x14ac:dyDescent="0.3">
      <c r="D99">
        <v>94</v>
      </c>
      <c r="E99">
        <v>-1.2337973670997195</v>
      </c>
      <c r="F99">
        <v>2.1207966988671712E-2</v>
      </c>
      <c r="O99">
        <v>-3.8799122819145769E-3</v>
      </c>
      <c r="P99">
        <v>94</v>
      </c>
      <c r="Q99">
        <v>3.8723951473403906E-3</v>
      </c>
      <c r="R99">
        <v>3.2762619874684429E-3</v>
      </c>
    </row>
    <row r="100" spans="4:18" x14ac:dyDescent="0.3">
      <c r="D100">
        <v>95</v>
      </c>
      <c r="E100">
        <v>-1.1450707221386214</v>
      </c>
      <c r="F100">
        <v>2.0709921163450287E-2</v>
      </c>
      <c r="O100">
        <v>-3.788796800866107E-3</v>
      </c>
      <c r="P100">
        <v>95</v>
      </c>
      <c r="Q100">
        <v>3.7816283663718586E-3</v>
      </c>
      <c r="R100">
        <v>2.7001138219702181E-3</v>
      </c>
    </row>
    <row r="101" spans="4:18" x14ac:dyDescent="0.3">
      <c r="D101" t="s">
        <v>31</v>
      </c>
      <c r="E101" t="s">
        <v>31</v>
      </c>
      <c r="F101" t="s">
        <v>31</v>
      </c>
      <c r="O101" t="s">
        <v>31</v>
      </c>
      <c r="P101" t="s">
        <v>31</v>
      </c>
      <c r="Q101" t="s">
        <v>31</v>
      </c>
      <c r="R101" t="s">
        <v>31</v>
      </c>
    </row>
    <row r="102" spans="4:18" x14ac:dyDescent="0.3">
      <c r="D102" t="s">
        <v>31</v>
      </c>
      <c r="E102" t="s">
        <v>31</v>
      </c>
      <c r="F102" t="s">
        <v>31</v>
      </c>
      <c r="O102" t="s">
        <v>31</v>
      </c>
      <c r="P102" t="s">
        <v>31</v>
      </c>
      <c r="Q102" t="s">
        <v>31</v>
      </c>
      <c r="R102" t="s">
        <v>31</v>
      </c>
    </row>
    <row r="103" spans="4:18" x14ac:dyDescent="0.3">
      <c r="D103" t="s">
        <v>31</v>
      </c>
      <c r="E103" t="s">
        <v>31</v>
      </c>
      <c r="F103" t="s">
        <v>31</v>
      </c>
      <c r="O103" t="s">
        <v>31</v>
      </c>
      <c r="P103" t="s">
        <v>31</v>
      </c>
      <c r="Q103" t="s">
        <v>31</v>
      </c>
      <c r="R103" t="s">
        <v>31</v>
      </c>
    </row>
    <row r="104" spans="4:18" x14ac:dyDescent="0.3">
      <c r="D104" t="s">
        <v>31</v>
      </c>
      <c r="E104" t="s">
        <v>31</v>
      </c>
      <c r="F104" t="s">
        <v>31</v>
      </c>
      <c r="O104" t="s">
        <v>31</v>
      </c>
      <c r="P104" t="s">
        <v>31</v>
      </c>
      <c r="Q104" t="s">
        <v>31</v>
      </c>
      <c r="R104" t="s">
        <v>31</v>
      </c>
    </row>
    <row r="105" spans="4:18" x14ac:dyDescent="0.3">
      <c r="D105" t="s">
        <v>31</v>
      </c>
      <c r="E105" t="s">
        <v>31</v>
      </c>
      <c r="F105" t="s">
        <v>31</v>
      </c>
      <c r="O105" t="s">
        <v>31</v>
      </c>
      <c r="P105" t="s">
        <v>31</v>
      </c>
      <c r="Q105" t="s">
        <v>31</v>
      </c>
      <c r="R105" t="s">
        <v>31</v>
      </c>
    </row>
    <row r="106" spans="4:18" x14ac:dyDescent="0.3">
      <c r="D106" t="s">
        <v>31</v>
      </c>
      <c r="E106" t="s">
        <v>31</v>
      </c>
      <c r="F106" t="s">
        <v>31</v>
      </c>
      <c r="O106" t="s">
        <v>31</v>
      </c>
      <c r="P106" t="s">
        <v>31</v>
      </c>
      <c r="Q106" t="s">
        <v>31</v>
      </c>
      <c r="R106" t="s">
        <v>31</v>
      </c>
    </row>
    <row r="107" spans="4:18" x14ac:dyDescent="0.3">
      <c r="D107" t="s">
        <v>31</v>
      </c>
      <c r="E107" t="s">
        <v>31</v>
      </c>
      <c r="F107" t="s">
        <v>31</v>
      </c>
      <c r="O107" t="s">
        <v>31</v>
      </c>
      <c r="P107" t="s">
        <v>31</v>
      </c>
      <c r="Q107" t="s">
        <v>31</v>
      </c>
      <c r="R107" t="s">
        <v>31</v>
      </c>
    </row>
    <row r="108" spans="4:18" x14ac:dyDescent="0.3">
      <c r="D108" t="s">
        <v>31</v>
      </c>
      <c r="E108" t="s">
        <v>31</v>
      </c>
      <c r="F108" t="s">
        <v>31</v>
      </c>
      <c r="O108" t="s">
        <v>31</v>
      </c>
      <c r="P108" t="s">
        <v>31</v>
      </c>
      <c r="Q108" t="s">
        <v>31</v>
      </c>
      <c r="R108" t="s">
        <v>31</v>
      </c>
    </row>
    <row r="109" spans="4:18" x14ac:dyDescent="0.3">
      <c r="D109" t="s">
        <v>31</v>
      </c>
      <c r="E109" t="s">
        <v>31</v>
      </c>
      <c r="F109" t="s">
        <v>31</v>
      </c>
      <c r="O109" t="s">
        <v>31</v>
      </c>
      <c r="P109" t="s">
        <v>31</v>
      </c>
      <c r="Q109" t="s">
        <v>31</v>
      </c>
      <c r="R109" t="s">
        <v>31</v>
      </c>
    </row>
    <row r="110" spans="4:18" x14ac:dyDescent="0.3">
      <c r="D110" t="s">
        <v>31</v>
      </c>
      <c r="E110" t="s">
        <v>31</v>
      </c>
      <c r="F110" t="s">
        <v>31</v>
      </c>
      <c r="O110" t="s">
        <v>31</v>
      </c>
      <c r="P110" t="s">
        <v>31</v>
      </c>
      <c r="Q110" t="s">
        <v>31</v>
      </c>
      <c r="R110" t="s">
        <v>31</v>
      </c>
    </row>
    <row r="111" spans="4:18" x14ac:dyDescent="0.3">
      <c r="D111" t="s">
        <v>31</v>
      </c>
      <c r="E111" t="s">
        <v>31</v>
      </c>
      <c r="F111" t="s">
        <v>31</v>
      </c>
      <c r="O111" t="s">
        <v>31</v>
      </c>
      <c r="P111" t="s">
        <v>31</v>
      </c>
      <c r="Q111" t="s">
        <v>31</v>
      </c>
      <c r="R111" t="s">
        <v>31</v>
      </c>
    </row>
    <row r="112" spans="4:18" x14ac:dyDescent="0.3">
      <c r="D112" t="s">
        <v>31</v>
      </c>
      <c r="E112" t="s">
        <v>31</v>
      </c>
      <c r="F112" t="s">
        <v>31</v>
      </c>
      <c r="O112" t="s">
        <v>31</v>
      </c>
      <c r="P112" t="s">
        <v>31</v>
      </c>
      <c r="Q112" t="s">
        <v>31</v>
      </c>
      <c r="R112" t="s">
        <v>31</v>
      </c>
    </row>
    <row r="113" spans="4:18" x14ac:dyDescent="0.3">
      <c r="D113" t="s">
        <v>31</v>
      </c>
      <c r="E113" t="s">
        <v>31</v>
      </c>
      <c r="F113" t="s">
        <v>31</v>
      </c>
      <c r="O113" t="s">
        <v>31</v>
      </c>
      <c r="P113" t="s">
        <v>31</v>
      </c>
      <c r="Q113" t="s">
        <v>31</v>
      </c>
      <c r="R113" t="s">
        <v>31</v>
      </c>
    </row>
    <row r="114" spans="4:18" x14ac:dyDescent="0.3">
      <c r="D114" t="s">
        <v>31</v>
      </c>
      <c r="E114" t="s">
        <v>31</v>
      </c>
      <c r="F114" t="s">
        <v>31</v>
      </c>
      <c r="O114" t="s">
        <v>31</v>
      </c>
      <c r="P114" t="s">
        <v>31</v>
      </c>
      <c r="Q114" t="s">
        <v>31</v>
      </c>
      <c r="R114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13"/>
  <sheetViews>
    <sheetView tabSelected="1" zoomScaleNormal="100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3" sqref="B3"/>
    </sheetView>
  </sheetViews>
  <sheetFormatPr defaultRowHeight="14.4" x14ac:dyDescent="0.3"/>
  <cols>
    <col min="1" max="1" width="9.6640625" bestFit="1" customWidth="1"/>
    <col min="2" max="2" width="19" customWidth="1"/>
    <col min="3" max="3" width="23.77734375" hidden="1" customWidth="1"/>
    <col min="4" max="4" width="5.77734375" hidden="1" customWidth="1"/>
    <col min="5" max="5" width="5.109375" hidden="1" customWidth="1"/>
    <col min="6" max="6" width="10.21875" customWidth="1"/>
    <col min="7" max="7" width="8.88671875" hidden="1" customWidth="1"/>
    <col min="17" max="17" width="4.6640625" customWidth="1"/>
    <col min="18" max="18" width="0.88671875" hidden="1" customWidth="1"/>
    <col min="19" max="19" width="18" customWidth="1"/>
    <col min="21" max="21" width="13.21875" customWidth="1"/>
    <col min="24" max="24" width="7.33203125" customWidth="1"/>
    <col min="25" max="25" width="11.109375" customWidth="1"/>
  </cols>
  <sheetData>
    <row r="1" spans="1:25" x14ac:dyDescent="0.3">
      <c r="H1" s="29" t="s">
        <v>1</v>
      </c>
      <c r="I1" s="29"/>
      <c r="J1" s="29"/>
      <c r="K1" s="29" t="s">
        <v>2</v>
      </c>
      <c r="L1" s="29"/>
      <c r="M1" s="29"/>
      <c r="N1" s="29" t="s">
        <v>63</v>
      </c>
      <c r="O1" s="29"/>
      <c r="P1" s="29"/>
    </row>
    <row r="2" spans="1:25" ht="28.8" x14ac:dyDescent="0.3">
      <c r="F2" s="15" t="s">
        <v>46</v>
      </c>
      <c r="G2" s="20" t="s">
        <v>52</v>
      </c>
      <c r="H2" s="7" t="str">
        <f>CONCATENATE(TEXT(C3,0)," becsült")</f>
        <v>2000 becsült</v>
      </c>
      <c r="I2" s="7" t="str">
        <f>CONCATENATE(TEXT(C3,0)," tényleges")</f>
        <v>2000 tényleges</v>
      </c>
      <c r="J2" s="7" t="s">
        <v>3</v>
      </c>
      <c r="K2" s="7" t="str">
        <f>CONCATENATE(TEXT(C3,0)," becsült")</f>
        <v>2000 becsült</v>
      </c>
      <c r="L2" s="7" t="str">
        <f>CONCATENATE(TEXT(C3,0)," tényleges")</f>
        <v>2000 tényleges</v>
      </c>
      <c r="M2" s="7" t="s">
        <v>3</v>
      </c>
      <c r="N2" s="7" t="str">
        <f>CONCATENATE(TEXT(C3,0)," becsült")</f>
        <v>2000 becsült</v>
      </c>
      <c r="O2" s="7" t="str">
        <f>CONCATENATE(TEXT(C3,0)," tényleges")</f>
        <v>2000 tényleges</v>
      </c>
      <c r="P2" s="7" t="s">
        <v>3</v>
      </c>
      <c r="Q2" s="16"/>
      <c r="R2" s="16"/>
      <c r="S2" s="7" t="str">
        <f>CONCATENATE(TEXT(D3,0)," / (",TEXT(D3-5,0),"-",TEXT(D3-1,0)," átlagos) halandóság")</f>
        <v>2000 / (1995-1999 átlagos) halandóság</v>
      </c>
      <c r="T2" s="16" t="s">
        <v>47</v>
      </c>
      <c r="U2" s="7" t="s">
        <v>48</v>
      </c>
      <c r="V2" s="16" t="s">
        <v>50</v>
      </c>
      <c r="W2" s="16" t="s">
        <v>49</v>
      </c>
      <c r="X2" s="19"/>
      <c r="Y2" s="7" t="s">
        <v>51</v>
      </c>
    </row>
    <row r="3" spans="1:25" x14ac:dyDescent="0.3">
      <c r="A3" t="s">
        <v>4</v>
      </c>
      <c r="B3" s="17">
        <v>2000</v>
      </c>
      <c r="C3" s="25">
        <f>IF(AND(D3&lt;=B3,D4&gt;=B3),B3,D3)</f>
        <v>2000</v>
      </c>
      <c r="D3">
        <f>IF(VALUE(MID(C5,11,2))&lt;50,2000,1900)+MID(C5,11,2)+1</f>
        <v>2000</v>
      </c>
      <c r="E3">
        <f>1900+MID($C$5,9,2)</f>
        <v>1980</v>
      </c>
      <c r="F3">
        <f>VALUE(MID(INDEX(C6:C41,$C$4,1),14,2))</f>
        <v>0</v>
      </c>
      <c r="G3">
        <v>1</v>
      </c>
      <c r="H3" s="4">
        <f ca="1">IF(ISNUMBER(F3),INDEX(INDIRECT($D$5),G3,$C$3-$D$3+1),"")</f>
        <v>7.2297289558818888E-3</v>
      </c>
      <c r="I3" s="4">
        <f>IF(ISNUMBER(F3),INDEX(IF(RIGHT($C$5,1)="F",qxs_tenyleges_F,qxs_tenyleges_M),F3+1,$C$3-1949),"")</f>
        <v>8.6899999999999998E-3</v>
      </c>
      <c r="J3" s="12">
        <f ca="1">IF(ISNUMBER(F3),H3/I3,"")</f>
        <v>0.83195960366880195</v>
      </c>
      <c r="K3">
        <v>1</v>
      </c>
      <c r="L3">
        <v>1</v>
      </c>
      <c r="M3" s="10">
        <f>IF(ISNUMBER(F3),K3/L3,"")</f>
        <v>1</v>
      </c>
      <c r="N3" s="14">
        <f ca="1">IF(AND(ISNUMBER(F3),F3&lt;111),SUM(K3:K$113)/K3-0.5,"")</f>
        <v>75.734496739425367</v>
      </c>
      <c r="O3" s="14">
        <f>IF(AND(ISNUMBER(F3),F3&lt;111),SUM(L3:L$113)/L3-0.5,"")</f>
        <v>76.082269495000162</v>
      </c>
      <c r="P3" s="11">
        <f ca="1">IF(AND(ISNUMBER(F3),F3&lt;111),N3/O3,"")</f>
        <v>0.99542899077691616</v>
      </c>
      <c r="S3" s="11">
        <f t="shared" ref="S3:S34" ca="1" si="0">IF(ISNUMBER(F3),5*INDEX(INDIRECT($D$5),G3,1)/(INDEX(IF(RIGHT($C$5,1)="F",qxs_tenyleges_F,qxs_tenyleges_M),F3+1,$D$3-1950)+INDEX(IF(RIGHT($C$5,1)="F",qxs_tenyleges_F,qxs_tenyleges_M),F3+1,$D$3-1951)+INDEX(IF(RIGHT($C$5,1)="F",qxs_tenyleges_F,qxs_tenyleges_M),F3+1,$D$3-1952)+INDEX(IF(RIGHT($C$5,1)="F",qxs_tenyleges_F,qxs_tenyleges_M),F3+1,$D$3-1953)+INDEX(IF(RIGHT($C$5,1)="F",qxs_tenyleges_F,qxs_tenyleges_M),F3+1,$D$3-1954)),"")</f>
        <v>0.83696792728431213</v>
      </c>
      <c r="T3" t="str">
        <f ca="1">IF(ISNUMBER(F3),IF(S3&lt;V3,"Alul kilóg",IF(S3&gt;W3,"Felül kilóg","")),"")</f>
        <v/>
      </c>
      <c r="U3" s="11">
        <f ca="1">IF(ISNUMBER(F3),EXP(INDEX(INDIRECT($R$4),F3+5,6)*(INDEX(INDIRECT($R$4),$E$4-$E$3+5,9)+INDEX(INDIRECT($R$4),5,11)))/(EXP(INDEX(INDIRECT($R$4),F3+5,6)*INDEX(INDIRECT($R$4),$E$4-$E$3+5,9))+EXP(INDEX(INDIRECT($R$4),F3+5,6)*INDEX(INDIRECT($R$4),$E$4-$E$3+4,9))+EXP(INDEX(INDIRECT($R$4),F3+5,6)*INDEX(INDIRECT($R$4),$E$4-$E$3+3,9))+EXP(INDEX(INDIRECT($R$4),F3+5,6)*INDEX(INDIRECT($R$4),$E$4-$E$3+2,9))+EXP(INDEX(INDIRECT($R$4),F3+5,6)*INDEX(INDIRECT($R$4),$E$4-$E$3+1,9)))*5,"")</f>
        <v>0.82198341807849151</v>
      </c>
      <c r="V3" s="11">
        <f ca="1">IF(ISNUMBER(F3),U3-$Y$3/2,"")</f>
        <v>0.77198341807849147</v>
      </c>
      <c r="W3" s="11">
        <f ca="1">IF(ISNUMBER(F3),U3+$Y$3/2,"")</f>
        <v>0.87198341807849156</v>
      </c>
      <c r="Y3" s="30">
        <v>0.1</v>
      </c>
    </row>
    <row r="4" spans="1:25" x14ac:dyDescent="0.3">
      <c r="A4" s="26" t="s">
        <v>5</v>
      </c>
      <c r="B4" t="str">
        <f>CONCATENATE("érvényes: ",D3," - ",D4)</f>
        <v>érvényes: 2000 - 2009</v>
      </c>
      <c r="C4" s="25">
        <v>3</v>
      </c>
      <c r="D4">
        <f>D3+9</f>
        <v>2009</v>
      </c>
      <c r="E4">
        <f>IF(VALUE(MID(C5,11,2))&lt;50,2000,1900)+MID(C5,11,2)</f>
        <v>1999</v>
      </c>
      <c r="F4" s="9">
        <f>IF(IFERROR(F3+1,1000)&lt;=110,F3+1,"")</f>
        <v>1</v>
      </c>
      <c r="G4" s="9">
        <v>2</v>
      </c>
      <c r="H4" s="4">
        <f t="shared" ref="H4:H67" ca="1" si="1">IF(ISNUMBER(F4),INDEX(INDIRECT($D$5),G4,$C$3-$D$3+1),"")</f>
        <v>5.4706797743955381E-4</v>
      </c>
      <c r="I4" s="4">
        <f t="shared" ref="I4:I34" si="2">IF(ISNUMBER(F4),INDEX(IF(RIGHT($C$5,1)="F",qxs_tenyleges_F,qxs_tenyleges_M),F4+1,$C$3-1949),"")</f>
        <v>5.1999999999999995E-4</v>
      </c>
      <c r="J4" s="12">
        <f t="shared" ref="J4:J67" ca="1" si="3">IF(ISNUMBER(F4),H4/I4,"")</f>
        <v>1.0520538027683728</v>
      </c>
      <c r="K4" s="13">
        <f ca="1">IF(ISNUMBER(F4),K3*(1-H3),"")</f>
        <v>0.99277027104411808</v>
      </c>
      <c r="L4" s="13">
        <f>IF(ISNUMBER(F4),L3*(1-I3),"")</f>
        <v>0.99131000000000002</v>
      </c>
      <c r="M4" s="10">
        <f t="shared" ref="M4:M67" ca="1" si="4">IF(ISNUMBER(F4),K4/L4,"")</f>
        <v>1.001473072040147</v>
      </c>
      <c r="N4" s="14">
        <f ca="1">IF(AND(ISNUMBER(F4),F4&lt;111),SUM(K4:K$113)/K4-0.5,"")</f>
        <v>75.28238282689469</v>
      </c>
      <c r="O4" s="14">
        <f>IF(AND(ISNUMBER(F4),F4&lt;111),SUM(L4:L$113)/L4-0.5,"")</f>
        <v>75.744837129656872</v>
      </c>
      <c r="P4" s="11">
        <f t="shared" ref="P4:P67" ca="1" si="5">IF(AND(ISNUMBER(F4),F4&lt;111),N4/O4,"")</f>
        <v>0.9938945765772712</v>
      </c>
      <c r="R4" t="str">
        <f>CONCATENATE(R5,"!$A$1:$S$115")</f>
        <v>io_Lee_8099_0_95_F!$A$1:$S$115</v>
      </c>
      <c r="S4" s="11">
        <f t="shared" ca="1" si="0"/>
        <v>0.89390192392083945</v>
      </c>
      <c r="T4" t="str">
        <f t="shared" ref="T4:T67" ca="1" si="6">IF(ISNUMBER(F4),IF(S4&lt;V4,"Alul kilóg",IF(S4&gt;W4,"Felül kilóg","")),"")</f>
        <v/>
      </c>
      <c r="U4" s="11">
        <f t="shared" ref="U4:U67" ca="1" si="7">IF(ISNUMBER(F4),EXP(INDEX(INDIRECT($R$4),F4+5,6)*(INDEX(INDIRECT($R$4),$E$4-$E$3+5,9)+INDEX(INDIRECT($R$4),5,11)))/(EXP(INDEX(INDIRECT($R$4),F4+5,6)*INDEX(INDIRECT($R$4),$E$4-$E$3+5,9))+EXP(INDEX(INDIRECT($R$4),F4+5,6)*INDEX(INDIRECT($R$4),$E$4-$E$3+4,9))+EXP(INDEX(INDIRECT($R$4),F4+5,6)*INDEX(INDIRECT($R$4),$E$4-$E$3+3,9))+EXP(INDEX(INDIRECT($R$4),F4+5,6)*INDEX(INDIRECT($R$4),$E$4-$E$3+2,9))+EXP(INDEX(INDIRECT($R$4),F4+5,6)*INDEX(INDIRECT($R$4),$E$4-$E$3+1,9)))*5,"")</f>
        <v>0.91251475862506815</v>
      </c>
      <c r="V4" s="11">
        <f t="shared" ref="V4:V67" ca="1" si="8">IF(ISNUMBER(F4),U4-$Y$3/2,"")</f>
        <v>0.8625147586250681</v>
      </c>
      <c r="W4" s="11">
        <f t="shared" ref="W4:W67" ca="1" si="9">IF(ISNUMBER(F4),U4+$Y$3/2,"")</f>
        <v>0.96251475862506819</v>
      </c>
    </row>
    <row r="5" spans="1:25" x14ac:dyDescent="0.3">
      <c r="C5" s="1" t="str">
        <f>INDEX(C6:C41,$C$4,1)</f>
        <v>qxs_Lee_8099_00_95_F</v>
      </c>
      <c r="D5" s="1" t="str">
        <f>INDEX(D6:D41,$C$4,1)</f>
        <v>qxs_Lee_8099_0_95_F!$B$2:$K$112</v>
      </c>
      <c r="F5" s="9">
        <f t="shared" ref="F5:F68" si="10">IF(IFERROR(F4+1,1000)&lt;=110,F4+1,"")</f>
        <v>2</v>
      </c>
      <c r="G5">
        <v>3</v>
      </c>
      <c r="H5" s="4">
        <f t="shared" ca="1" si="1"/>
        <v>3.1746796025647263E-4</v>
      </c>
      <c r="I5" s="4">
        <f t="shared" si="2"/>
        <v>3.2000000000000003E-4</v>
      </c>
      <c r="J5" s="12">
        <f t="shared" ca="1" si="3"/>
        <v>0.99208737580147688</v>
      </c>
      <c r="K5" s="13">
        <f t="shared" ref="K5:K68" ca="1" si="11">IF(ISNUMBER(F5),K4*(1-H4),"")</f>
        <v>0.99222715821987584</v>
      </c>
      <c r="L5" s="13">
        <f t="shared" ref="L5:L68" si="12">IF(ISNUMBER(F5),L4*(1-I4),"")</f>
        <v>0.99079451880000002</v>
      </c>
      <c r="M5" s="10">
        <f t="shared" ca="1" si="4"/>
        <v>1.0014459500862105</v>
      </c>
      <c r="N5" s="14">
        <f ca="1">IF(AND(ISNUMBER(F5),F5&lt;111),SUM(K5:K$113)/K5-0.5,"")</f>
        <v>74.323316267190322</v>
      </c>
      <c r="O5" s="14">
        <f>IF(AND(ISNUMBER(F5),F5&lt;111),SUM(L5:L$113)/L5-0.5,"")</f>
        <v>74.783984801753803</v>
      </c>
      <c r="P5" s="11">
        <f t="shared" ca="1" si="5"/>
        <v>0.99384001085547025</v>
      </c>
      <c r="R5" s="1" t="str">
        <f>CHOOSE(C4,R6,R7,R8,R9,R10,R11,R12,R13,R14,R15)</f>
        <v>io_Lee_8099_0_95_F</v>
      </c>
      <c r="S5" s="11">
        <f t="shared" ca="1" si="0"/>
        <v>0.89680214761715438</v>
      </c>
      <c r="T5" t="str">
        <f t="shared" ca="1" si="6"/>
        <v/>
      </c>
      <c r="U5" s="11">
        <f t="shared" ca="1" si="7"/>
        <v>0.89862683889539641</v>
      </c>
      <c r="V5" s="11">
        <f t="shared" ca="1" si="8"/>
        <v>0.84862683889539636</v>
      </c>
      <c r="W5" s="11">
        <f t="shared" ca="1" si="9"/>
        <v>0.94862683889539645</v>
      </c>
    </row>
    <row r="6" spans="1:25" x14ac:dyDescent="0.3">
      <c r="A6">
        <v>1</v>
      </c>
      <c r="C6" t="s">
        <v>12</v>
      </c>
      <c r="D6" t="s">
        <v>18</v>
      </c>
      <c r="F6" s="9">
        <f t="shared" si="10"/>
        <v>3</v>
      </c>
      <c r="G6" s="9">
        <v>4</v>
      </c>
      <c r="H6" s="4">
        <f t="shared" ca="1" si="1"/>
        <v>2.6294446652014915E-4</v>
      </c>
      <c r="I6" s="4">
        <f t="shared" si="2"/>
        <v>2.5999999999999998E-4</v>
      </c>
      <c r="J6" s="12">
        <f t="shared" ca="1" si="3"/>
        <v>1.011324871231343</v>
      </c>
      <c r="K6" s="13">
        <f t="shared" ca="1" si="11"/>
        <v>0.9919121578878447</v>
      </c>
      <c r="L6" s="13">
        <f t="shared" si="12"/>
        <v>0.990477464553984</v>
      </c>
      <c r="M6" s="10">
        <f t="shared" ca="1" si="4"/>
        <v>1.0014484865988413</v>
      </c>
      <c r="N6" s="14">
        <f ca="1">IF(AND(ISNUMBER(F6),F6&lt;111),SUM(K6:K$113)/K6-0.5,"")</f>
        <v>73.346760247537659</v>
      </c>
      <c r="O6" s="14">
        <f>IF(AND(ISNUMBER(F6),F6&lt;111),SUM(L6:L$113)/L6-0.5,"")</f>
        <v>73.807763286005326</v>
      </c>
      <c r="P6" s="11">
        <f t="shared" ca="1" si="5"/>
        <v>0.99375400340095288</v>
      </c>
      <c r="R6" t="s">
        <v>57</v>
      </c>
      <c r="S6" s="11">
        <f t="shared" ca="1" si="0"/>
        <v>0.93242718624166365</v>
      </c>
      <c r="T6" t="str">
        <f t="shared" ca="1" si="6"/>
        <v/>
      </c>
      <c r="U6" s="11">
        <f t="shared" ca="1" si="7"/>
        <v>0.96108599699804587</v>
      </c>
      <c r="V6" s="11">
        <f t="shared" ca="1" si="8"/>
        <v>0.91108599699804582</v>
      </c>
      <c r="W6" s="11">
        <f t="shared" ca="1" si="9"/>
        <v>1.0110859969980459</v>
      </c>
    </row>
    <row r="7" spans="1:25" x14ac:dyDescent="0.3">
      <c r="A7">
        <v>2</v>
      </c>
      <c r="C7" t="s">
        <v>13</v>
      </c>
      <c r="D7" t="s">
        <v>19</v>
      </c>
      <c r="F7" s="9">
        <f t="shared" si="10"/>
        <v>4</v>
      </c>
      <c r="G7">
        <v>5</v>
      </c>
      <c r="H7" s="4">
        <f t="shared" ca="1" si="1"/>
        <v>2.333573959006934E-4</v>
      </c>
      <c r="I7" s="4">
        <f t="shared" si="2"/>
        <v>2.3000000000000001E-4</v>
      </c>
      <c r="J7" s="12">
        <f t="shared" ca="1" si="3"/>
        <v>1.0145973734812757</v>
      </c>
      <c r="K7" s="13">
        <f t="shared" ca="1" si="11"/>
        <v>0.99165134007465394</v>
      </c>
      <c r="L7" s="13">
        <f t="shared" si="12"/>
        <v>0.99021994041319994</v>
      </c>
      <c r="M7" s="10">
        <f t="shared" ca="1" si="4"/>
        <v>1.0014455371004312</v>
      </c>
      <c r="N7" s="14">
        <f ca="1">IF(AND(ISNUMBER(F7),F7&lt;111),SUM(K7:K$113)/K7-0.5,"")</f>
        <v>72.36591993798325</v>
      </c>
      <c r="O7" s="14">
        <f>IF(AND(ISNUMBER(F7),F7&lt;111),SUM(L7:L$113)/L7-0.5,"")</f>
        <v>72.82682826135327</v>
      </c>
      <c r="P7" s="11">
        <f t="shared" ca="1" si="5"/>
        <v>0.99367117401136895</v>
      </c>
      <c r="R7" t="s">
        <v>58</v>
      </c>
      <c r="S7" s="11">
        <f t="shared" ca="1" si="0"/>
        <v>0.93342958360277362</v>
      </c>
      <c r="T7" t="str">
        <f t="shared" ca="1" si="6"/>
        <v/>
      </c>
      <c r="U7" s="11">
        <f t="shared" ca="1" si="7"/>
        <v>0.95366533715328872</v>
      </c>
      <c r="V7" s="11">
        <f t="shared" ca="1" si="8"/>
        <v>0.90366533715328867</v>
      </c>
      <c r="W7" s="11">
        <f t="shared" ca="1" si="9"/>
        <v>1.0036653371532887</v>
      </c>
    </row>
    <row r="8" spans="1:25" x14ac:dyDescent="0.3">
      <c r="A8">
        <v>3</v>
      </c>
      <c r="C8" t="s">
        <v>7</v>
      </c>
      <c r="D8" t="s">
        <v>17</v>
      </c>
      <c r="F8" s="9">
        <f t="shared" si="10"/>
        <v>5</v>
      </c>
      <c r="G8" s="9">
        <v>6</v>
      </c>
      <c r="H8" s="4">
        <f t="shared" ca="1" si="1"/>
        <v>1.4501612025141127E-4</v>
      </c>
      <c r="I8" s="4">
        <f t="shared" si="2"/>
        <v>1.7000000000000001E-4</v>
      </c>
      <c r="J8" s="12">
        <f t="shared" ca="1" si="3"/>
        <v>0.8530360014788898</v>
      </c>
      <c r="K8" s="13">
        <f t="shared" ca="1" si="11"/>
        <v>0.99141993090029268</v>
      </c>
      <c r="L8" s="13">
        <f t="shared" si="12"/>
        <v>0.98999218982690496</v>
      </c>
      <c r="M8" s="10">
        <f t="shared" ca="1" si="4"/>
        <v>1.0014421740777948</v>
      </c>
      <c r="N8" s="14">
        <f ca="1">IF(AND(ISNUMBER(F8),F8&lt;111),SUM(K8:K$113)/K8-0.5,"")</f>
        <v>71.382694296334563</v>
      </c>
      <c r="O8" s="14">
        <f>IF(AND(ISNUMBER(F8),F8&lt;111),SUM(L8:L$113)/L8-0.5,"")</f>
        <v>71.843467258822798</v>
      </c>
      <c r="P8" s="11">
        <f t="shared" ca="1" si="5"/>
        <v>0.99358643200183727</v>
      </c>
      <c r="R8" t="s">
        <v>59</v>
      </c>
      <c r="S8" s="11">
        <f t="shared" ca="1" si="0"/>
        <v>0.77136234176282581</v>
      </c>
      <c r="T8" t="str">
        <f t="shared" ca="1" si="6"/>
        <v>Alul kilóg</v>
      </c>
      <c r="U8" s="11">
        <f t="shared" ca="1" si="7"/>
        <v>0.86551346645674154</v>
      </c>
      <c r="V8" s="11">
        <f t="shared" ca="1" si="8"/>
        <v>0.8155134664567415</v>
      </c>
      <c r="W8" s="11">
        <f t="shared" ca="1" si="9"/>
        <v>0.91551346645674159</v>
      </c>
    </row>
    <row r="9" spans="1:25" x14ac:dyDescent="0.3">
      <c r="A9">
        <v>4</v>
      </c>
      <c r="C9" t="s">
        <v>14</v>
      </c>
      <c r="D9" t="s">
        <v>20</v>
      </c>
      <c r="F9" s="9">
        <f t="shared" si="10"/>
        <v>6</v>
      </c>
      <c r="G9">
        <v>7</v>
      </c>
      <c r="H9" s="4">
        <f t="shared" ca="1" si="1"/>
        <v>1.2744431009284002E-4</v>
      </c>
      <c r="I9" s="4">
        <f t="shared" si="2"/>
        <v>1.1E-4</v>
      </c>
      <c r="J9" s="12">
        <f t="shared" ca="1" si="3"/>
        <v>1.1585846372076365</v>
      </c>
      <c r="K9" s="13">
        <f t="shared" ca="1" si="11"/>
        <v>0.99127615902837363</v>
      </c>
      <c r="L9" s="13">
        <f t="shared" si="12"/>
        <v>0.98982389115463443</v>
      </c>
      <c r="M9" s="10">
        <f t="shared" ca="1" si="4"/>
        <v>1.0014671982427552</v>
      </c>
      <c r="N9" s="14">
        <f ca="1">IF(AND(ISNUMBER(F9),F9&lt;111),SUM(K9:K$113)/K9-0.5,"")</f>
        <v>70.392974920510611</v>
      </c>
      <c r="O9" s="14">
        <f>IF(AND(ISNUMBER(F9),F9&lt;111),SUM(L9:L$113)/L9-0.5,"")</f>
        <v>70.855597710433571</v>
      </c>
      <c r="P9" s="11">
        <f t="shared" ca="1" si="5"/>
        <v>0.99347090695905826</v>
      </c>
      <c r="R9" t="s">
        <v>60</v>
      </c>
      <c r="S9" s="11">
        <f t="shared" ca="1" si="0"/>
        <v>0.73243856375195415</v>
      </c>
      <c r="T9" t="str">
        <f t="shared" ca="1" si="6"/>
        <v>Alul kilóg</v>
      </c>
      <c r="U9" s="11">
        <f t="shared" ca="1" si="7"/>
        <v>0.83576325508081306</v>
      </c>
      <c r="V9" s="11">
        <f t="shared" ca="1" si="8"/>
        <v>0.78576325508081302</v>
      </c>
      <c r="W9" s="11">
        <f t="shared" ca="1" si="9"/>
        <v>0.88576325508081311</v>
      </c>
    </row>
    <row r="10" spans="1:25" x14ac:dyDescent="0.3">
      <c r="A10">
        <v>5</v>
      </c>
      <c r="C10" t="s">
        <v>8</v>
      </c>
      <c r="D10" t="s">
        <v>21</v>
      </c>
      <c r="F10" s="9">
        <f t="shared" si="10"/>
        <v>7</v>
      </c>
      <c r="G10" s="9">
        <v>8</v>
      </c>
      <c r="H10" s="4">
        <f t="shared" ca="1" si="1"/>
        <v>1.873143669525661E-4</v>
      </c>
      <c r="I10" s="4">
        <f t="shared" si="2"/>
        <v>1.7000000000000001E-4</v>
      </c>
      <c r="J10" s="12">
        <f t="shared" ca="1" si="3"/>
        <v>1.1018492173680359</v>
      </c>
      <c r="K10" s="13">
        <f t="shared" ca="1" si="11"/>
        <v>0.99114982652217476</v>
      </c>
      <c r="L10" s="13">
        <f t="shared" si="12"/>
        <v>0.98971501052660737</v>
      </c>
      <c r="M10" s="10">
        <f t="shared" ca="1" si="4"/>
        <v>1.0014497264165003</v>
      </c>
      <c r="N10" s="14">
        <f ca="1">IF(AND(ISNUMBER(F10),F10&lt;111),SUM(K10:K$113)/K10-0.5,"")</f>
        <v>69.401883517829731</v>
      </c>
      <c r="O10" s="14">
        <f>IF(AND(ISNUMBER(F10),F10&lt;111),SUM(L10:L$113)/L10-0.5,"")</f>
        <v>69.863337677578102</v>
      </c>
      <c r="P10" s="11">
        <f t="shared" ca="1" si="5"/>
        <v>0.99339490246117357</v>
      </c>
      <c r="R10" t="s">
        <v>53</v>
      </c>
      <c r="S10" s="11">
        <f t="shared" ca="1" si="0"/>
        <v>0.95568554567635766</v>
      </c>
      <c r="T10" t="str">
        <f t="shared" ca="1" si="6"/>
        <v/>
      </c>
      <c r="U10" s="11">
        <f t="shared" ca="1" si="7"/>
        <v>0.98216135970950691</v>
      </c>
      <c r="V10" s="11">
        <f t="shared" ca="1" si="8"/>
        <v>0.93216135970950686</v>
      </c>
      <c r="W10" s="11">
        <f t="shared" ca="1" si="9"/>
        <v>1.032161359709507</v>
      </c>
    </row>
    <row r="11" spans="1:25" x14ac:dyDescent="0.3">
      <c r="A11">
        <v>6</v>
      </c>
      <c r="C11" t="s">
        <v>9</v>
      </c>
      <c r="D11" t="s">
        <v>22</v>
      </c>
      <c r="F11" s="9">
        <f t="shared" si="10"/>
        <v>8</v>
      </c>
      <c r="G11">
        <v>9</v>
      </c>
      <c r="H11" s="4">
        <f t="shared" ca="1" si="1"/>
        <v>1.5360513525524761E-4</v>
      </c>
      <c r="I11" s="4">
        <f t="shared" si="2"/>
        <v>1.7000000000000001E-4</v>
      </c>
      <c r="J11" s="12">
        <f t="shared" ca="1" si="3"/>
        <v>0.90355961914851535</v>
      </c>
      <c r="K11" s="13">
        <f t="shared" ca="1" si="11"/>
        <v>0.99096416991986469</v>
      </c>
      <c r="L11" s="13">
        <f t="shared" si="12"/>
        <v>0.98954675897481781</v>
      </c>
      <c r="M11" s="10">
        <f t="shared" ca="1" si="4"/>
        <v>1.0014323840002419</v>
      </c>
      <c r="N11" s="14">
        <f ca="1">IF(AND(ISNUMBER(F11),F11&lt;111),SUM(K11:K$113)/K11-0.5,"")</f>
        <v>68.414792248513422</v>
      </c>
      <c r="O11" s="14">
        <f>IF(AND(ISNUMBER(F11),F11&lt;111),SUM(L11:L$113)/L11-0.5,"")</f>
        <v>68.875131449924595</v>
      </c>
      <c r="P11" s="11">
        <f t="shared" ca="1" si="5"/>
        <v>0.99331632199140174</v>
      </c>
      <c r="R11" t="s">
        <v>54</v>
      </c>
      <c r="S11" s="11">
        <f t="shared" ca="1" si="0"/>
        <v>1.024034235034984</v>
      </c>
      <c r="T11" t="str">
        <f t="shared" ca="1" si="6"/>
        <v>Felül kilóg</v>
      </c>
      <c r="U11" s="11">
        <f t="shared" ca="1" si="7"/>
        <v>0.9577376734864218</v>
      </c>
      <c r="V11" s="11">
        <f t="shared" ca="1" si="8"/>
        <v>0.90773767348642176</v>
      </c>
      <c r="W11" s="11">
        <f t="shared" ca="1" si="9"/>
        <v>1.0077376734864218</v>
      </c>
    </row>
    <row r="12" spans="1:25" x14ac:dyDescent="0.3">
      <c r="A12">
        <v>7</v>
      </c>
      <c r="C12" t="s">
        <v>15</v>
      </c>
      <c r="D12" t="s">
        <v>23</v>
      </c>
      <c r="F12" s="9">
        <f t="shared" si="10"/>
        <v>9</v>
      </c>
      <c r="G12" s="9">
        <v>10</v>
      </c>
      <c r="H12" s="4">
        <f t="shared" ca="1" si="1"/>
        <v>1.2050593916805489E-4</v>
      </c>
      <c r="I12" s="4">
        <f t="shared" si="2"/>
        <v>8.0000000000000007E-5</v>
      </c>
      <c r="J12" s="12">
        <f t="shared" ca="1" si="3"/>
        <v>1.506324239600686</v>
      </c>
      <c r="K12" s="13">
        <f t="shared" ca="1" si="11"/>
        <v>0.99081195273451106</v>
      </c>
      <c r="L12" s="13">
        <f t="shared" si="12"/>
        <v>0.98937853602579207</v>
      </c>
      <c r="M12" s="10">
        <f t="shared" ca="1" si="4"/>
        <v>1.0014488051403225</v>
      </c>
      <c r="N12" s="14">
        <f ca="1">IF(AND(ISNUMBER(F12),F12&lt;111),SUM(K12:K$113)/K12-0.5,"")</f>
        <v>67.425225912026889</v>
      </c>
      <c r="O12" s="14">
        <f>IF(AND(ISNUMBER(F12),F12&lt;111),SUM(L12:L$113)/L12-0.5,"")</f>
        <v>67.886757198648382</v>
      </c>
      <c r="P12" s="11">
        <f t="shared" ca="1" si="5"/>
        <v>0.9932014533369008</v>
      </c>
      <c r="R12" t="s">
        <v>61</v>
      </c>
      <c r="S12" s="11">
        <f t="shared" ca="1" si="0"/>
        <v>0.77247396902599297</v>
      </c>
      <c r="T12" t="str">
        <f t="shared" ca="1" si="6"/>
        <v>Alul kilóg</v>
      </c>
      <c r="U12" s="11">
        <f t="shared" ca="1" si="7"/>
        <v>0.88337674680158795</v>
      </c>
      <c r="V12" s="11">
        <f t="shared" ca="1" si="8"/>
        <v>0.83337674680158791</v>
      </c>
      <c r="W12" s="11">
        <f t="shared" ca="1" si="9"/>
        <v>0.933376746801588</v>
      </c>
    </row>
    <row r="13" spans="1:25" x14ac:dyDescent="0.3">
      <c r="A13">
        <v>8</v>
      </c>
      <c r="C13" t="s">
        <v>16</v>
      </c>
      <c r="D13" t="s">
        <v>24</v>
      </c>
      <c r="F13" s="9">
        <f t="shared" si="10"/>
        <v>10</v>
      </c>
      <c r="G13">
        <v>11</v>
      </c>
      <c r="H13" s="4">
        <f t="shared" ca="1" si="1"/>
        <v>7.2489959299829965E-5</v>
      </c>
      <c r="I13" s="4">
        <f t="shared" si="2"/>
        <v>2.0000000000000001E-4</v>
      </c>
      <c r="J13" s="12">
        <f t="shared" ca="1" si="3"/>
        <v>0.36244979649914982</v>
      </c>
      <c r="K13" s="13">
        <f t="shared" ca="1" si="11"/>
        <v>0.99069255400960787</v>
      </c>
      <c r="L13" s="13">
        <f t="shared" si="12"/>
        <v>0.98929938574290999</v>
      </c>
      <c r="M13" s="10">
        <f t="shared" ca="1" si="4"/>
        <v>1.0014082372705122</v>
      </c>
      <c r="N13" s="14">
        <f ca="1">IF(AND(ISNUMBER(F13),F13&lt;111),SUM(K13:K$113)/K13-0.5,"")</f>
        <v>66.433291771213376</v>
      </c>
      <c r="O13" s="14">
        <f>IF(AND(ISNUMBER(F13),F13&lt;111),SUM(L13:L$113)/L13-0.5,"")</f>
        <v>66.892148570534005</v>
      </c>
      <c r="P13" s="11">
        <f t="shared" ca="1" si="5"/>
        <v>0.9931403489179782</v>
      </c>
      <c r="R13" t="s">
        <v>62</v>
      </c>
      <c r="S13" s="11">
        <f t="shared" ca="1" si="0"/>
        <v>0.75510374270656211</v>
      </c>
      <c r="T13" t="str">
        <f t="shared" ca="1" si="6"/>
        <v/>
      </c>
      <c r="U13" s="11">
        <f t="shared" ca="1" si="7"/>
        <v>0.76630329161315014</v>
      </c>
      <c r="V13" s="11">
        <f t="shared" ca="1" si="8"/>
        <v>0.71630329161315009</v>
      </c>
      <c r="W13" s="11">
        <f t="shared" ca="1" si="9"/>
        <v>0.81630329161315018</v>
      </c>
    </row>
    <row r="14" spans="1:25" x14ac:dyDescent="0.3">
      <c r="A14">
        <v>9</v>
      </c>
      <c r="C14" t="s">
        <v>10</v>
      </c>
      <c r="D14" t="s">
        <v>25</v>
      </c>
      <c r="F14" s="9">
        <f t="shared" si="10"/>
        <v>11</v>
      </c>
      <c r="G14" s="9">
        <v>12</v>
      </c>
      <c r="H14" s="4">
        <f t="shared" ca="1" si="1"/>
        <v>6.0079881026616772E-5</v>
      </c>
      <c r="I14" s="4">
        <f t="shared" si="2"/>
        <v>1.2E-4</v>
      </c>
      <c r="J14" s="12">
        <f t="shared" ca="1" si="3"/>
        <v>0.50066567522180638</v>
      </c>
      <c r="K14" s="13">
        <f t="shared" ca="1" si="11"/>
        <v>0.99062073874668899</v>
      </c>
      <c r="L14" s="13">
        <f t="shared" si="12"/>
        <v>0.98910152586576139</v>
      </c>
      <c r="M14" s="10">
        <f t="shared" ca="1" si="4"/>
        <v>1.0015359524186336</v>
      </c>
      <c r="N14" s="14">
        <f ca="1">IF(AND(ISNUMBER(F14),F14&lt;111),SUM(K14:K$113)/K14-0.5,"")</f>
        <v>65.438071619341372</v>
      </c>
      <c r="O14" s="14">
        <f>IF(AND(ISNUMBER(F14),F14&lt;111),SUM(L14:L$113)/L14-0.5,"")</f>
        <v>65.905429656465316</v>
      </c>
      <c r="P14" s="11">
        <f t="shared" ca="1" si="5"/>
        <v>0.9929086565468116</v>
      </c>
      <c r="R14" t="s">
        <v>55</v>
      </c>
      <c r="S14" s="11">
        <f t="shared" ca="1" si="0"/>
        <v>0.52701650023348046</v>
      </c>
      <c r="T14" t="str">
        <f t="shared" ca="1" si="6"/>
        <v>Alul kilóg</v>
      </c>
      <c r="U14" s="11">
        <f t="shared" ca="1" si="7"/>
        <v>0.7168138312139295</v>
      </c>
      <c r="V14" s="11">
        <f t="shared" ca="1" si="8"/>
        <v>0.66681383121392945</v>
      </c>
      <c r="W14" s="11">
        <f t="shared" ca="1" si="9"/>
        <v>0.76681383121392954</v>
      </c>
    </row>
    <row r="15" spans="1:25" x14ac:dyDescent="0.3">
      <c r="A15">
        <v>10</v>
      </c>
      <c r="C15" t="s">
        <v>11</v>
      </c>
      <c r="D15" t="s">
        <v>26</v>
      </c>
      <c r="F15" s="9">
        <f t="shared" si="10"/>
        <v>12</v>
      </c>
      <c r="G15">
        <v>13</v>
      </c>
      <c r="H15" s="4">
        <f t="shared" ca="1" si="1"/>
        <v>1.8641226026812029E-4</v>
      </c>
      <c r="I15" s="4">
        <f t="shared" si="2"/>
        <v>2.5000000000000001E-4</v>
      </c>
      <c r="J15" s="12">
        <f t="shared" ca="1" si="3"/>
        <v>0.7456490410724812</v>
      </c>
      <c r="K15" s="13">
        <f t="shared" ca="1" si="11"/>
        <v>0.99056122237056254</v>
      </c>
      <c r="L15" s="13">
        <f t="shared" si="12"/>
        <v>0.98898283368265749</v>
      </c>
      <c r="M15" s="10">
        <f t="shared" ca="1" si="4"/>
        <v>1.0015959717743812</v>
      </c>
      <c r="N15" s="14">
        <f ca="1">IF(AND(ISNUMBER(F15),F15&lt;111),SUM(K15:K$113)/K15-0.5,"")</f>
        <v>64.44197332537243</v>
      </c>
      <c r="O15" s="14">
        <f>IF(AND(ISNUMBER(F15),F15&lt;111),SUM(L15:L$113)/L15-0.5,"")</f>
        <v>64.91327924997529</v>
      </c>
      <c r="P15" s="11">
        <f t="shared" ca="1" si="5"/>
        <v>0.99273945285081189</v>
      </c>
      <c r="R15" t="s">
        <v>56</v>
      </c>
      <c r="S15" s="11">
        <f t="shared" ca="1" si="0"/>
        <v>0.87930311447226539</v>
      </c>
      <c r="T15" t="str">
        <f t="shared" ca="1" si="6"/>
        <v>Alul kilóg</v>
      </c>
      <c r="U15" s="11">
        <f t="shared" ca="1" si="7"/>
        <v>0.99871872495510938</v>
      </c>
      <c r="V15" s="11">
        <f t="shared" ca="1" si="8"/>
        <v>0.94871872495510934</v>
      </c>
      <c r="W15" s="11">
        <f t="shared" ca="1" si="9"/>
        <v>1.0487187249551093</v>
      </c>
    </row>
    <row r="16" spans="1:25" x14ac:dyDescent="0.3">
      <c r="A16">
        <v>11</v>
      </c>
      <c r="F16" s="9">
        <f t="shared" si="10"/>
        <v>13</v>
      </c>
      <c r="G16" s="9">
        <v>14</v>
      </c>
      <c r="H16" s="4">
        <f t="shared" ca="1" si="1"/>
        <v>1.7940044726119631E-4</v>
      </c>
      <c r="I16" s="4">
        <f t="shared" si="2"/>
        <v>1.3999999999999999E-4</v>
      </c>
      <c r="J16" s="12">
        <f t="shared" ca="1" si="3"/>
        <v>1.2814317661514023</v>
      </c>
      <c r="K16" s="13">
        <f t="shared" ca="1" si="11"/>
        <v>0.99037656961416642</v>
      </c>
      <c r="L16" s="13">
        <f t="shared" si="12"/>
        <v>0.98873558797423688</v>
      </c>
      <c r="M16" s="10">
        <f t="shared" ca="1" si="4"/>
        <v>1.0016596769246384</v>
      </c>
      <c r="N16" s="14">
        <f ca="1">IF(AND(ISNUMBER(F16),F16&lt;111),SUM(K16:K$113)/K16-0.5,"")</f>
        <v>63.453895115513852</v>
      </c>
      <c r="O16" s="14">
        <f>IF(AND(ISNUMBER(F16),F16&lt;111),SUM(L16:L$113)/L16-0.5,"")</f>
        <v>63.929386596624468</v>
      </c>
      <c r="P16" s="11">
        <f t="shared" ca="1" si="5"/>
        <v>0.99256223927016807</v>
      </c>
      <c r="S16" s="11">
        <f t="shared" ca="1" si="0"/>
        <v>0.93437732948539742</v>
      </c>
      <c r="T16" t="str">
        <f t="shared" ca="1" si="6"/>
        <v/>
      </c>
      <c r="U16" s="11">
        <f t="shared" ca="1" si="7"/>
        <v>0.95375336514488707</v>
      </c>
      <c r="V16" s="11">
        <f t="shared" ca="1" si="8"/>
        <v>0.90375336514488702</v>
      </c>
      <c r="W16" s="11">
        <f t="shared" ca="1" si="9"/>
        <v>1.0037533651448871</v>
      </c>
    </row>
    <row r="17" spans="1:23" x14ac:dyDescent="0.3">
      <c r="A17">
        <v>12</v>
      </c>
      <c r="F17" s="9">
        <f t="shared" si="10"/>
        <v>14</v>
      </c>
      <c r="G17">
        <v>15</v>
      </c>
      <c r="H17" s="4">
        <f t="shared" ca="1" si="1"/>
        <v>1.7447902803980711E-4</v>
      </c>
      <c r="I17" s="4">
        <f t="shared" si="2"/>
        <v>1.7000000000000001E-4</v>
      </c>
      <c r="J17" s="12">
        <f t="shared" ca="1" si="3"/>
        <v>1.0263472237635711</v>
      </c>
      <c r="K17" s="13">
        <f t="shared" ca="1" si="11"/>
        <v>0.99019889561462071</v>
      </c>
      <c r="L17" s="13">
        <f t="shared" si="12"/>
        <v>0.98859716499192052</v>
      </c>
      <c r="M17" s="10">
        <f t="shared" ca="1" si="4"/>
        <v>1.0016202055593728</v>
      </c>
      <c r="N17" s="14">
        <f ca="1">IF(AND(ISNUMBER(F17),F17&lt;111),SUM(K17:K$113)/K17-0.5,"")</f>
        <v>62.46519109895889</v>
      </c>
      <c r="O17" s="14">
        <f>IF(AND(ISNUMBER(F17),F17&lt;111),SUM(L17:L$113)/L17-0.5,"")</f>
        <v>62.938267954138048</v>
      </c>
      <c r="P17" s="11">
        <f t="shared" ca="1" si="5"/>
        <v>0.99248347832635175</v>
      </c>
      <c r="S17" s="11">
        <f t="shared" ca="1" si="0"/>
        <v>0.77892423232056751</v>
      </c>
      <c r="T17" t="str">
        <f t="shared" ca="1" si="6"/>
        <v>Alul kilóg</v>
      </c>
      <c r="U17" s="11">
        <f t="shared" ca="1" si="7"/>
        <v>0.89864563263983799</v>
      </c>
      <c r="V17" s="11">
        <f t="shared" ca="1" si="8"/>
        <v>0.84864563263983794</v>
      </c>
      <c r="W17" s="11">
        <f t="shared" ca="1" si="9"/>
        <v>0.94864563263983803</v>
      </c>
    </row>
    <row r="18" spans="1:23" x14ac:dyDescent="0.3">
      <c r="F18" s="9">
        <f t="shared" si="10"/>
        <v>15</v>
      </c>
      <c r="G18" s="9">
        <v>16</v>
      </c>
      <c r="H18" s="4">
        <f t="shared" ca="1" si="1"/>
        <v>1.8367150250830859E-4</v>
      </c>
      <c r="I18" s="4">
        <f t="shared" si="2"/>
        <v>2.0000000000000001E-4</v>
      </c>
      <c r="J18" s="12">
        <f t="shared" ca="1" si="3"/>
        <v>0.91835751254154285</v>
      </c>
      <c r="K18" s="13">
        <f t="shared" ca="1" si="11"/>
        <v>0.99002612667374779</v>
      </c>
      <c r="L18" s="13">
        <f t="shared" si="12"/>
        <v>0.98842910347387192</v>
      </c>
      <c r="M18" s="10">
        <f t="shared" ca="1" si="4"/>
        <v>1.0016157185115888</v>
      </c>
      <c r="N18" s="14">
        <f ca="1">IF(AND(ISNUMBER(F18),F18&lt;111),SUM(K18:K$113)/K18-0.5,"")</f>
        <v>61.476004612005383</v>
      </c>
      <c r="O18" s="14">
        <f>IF(AND(ISNUMBER(F18),F18&lt;111),SUM(L18:L$113)/L18-0.5,"")</f>
        <v>61.948884264463011</v>
      </c>
      <c r="P18" s="11">
        <f t="shared" ca="1" si="5"/>
        <v>0.99236661550773242</v>
      </c>
      <c r="S18" s="11">
        <f t="shared" ca="1" si="0"/>
        <v>0.91835751254154285</v>
      </c>
      <c r="T18" t="str">
        <f t="shared" ca="1" si="6"/>
        <v>Felül kilóg</v>
      </c>
      <c r="U18" s="11">
        <f t="shared" ca="1" si="7"/>
        <v>0.86313884895083748</v>
      </c>
      <c r="V18" s="11">
        <f t="shared" ca="1" si="8"/>
        <v>0.81313884895083743</v>
      </c>
      <c r="W18" s="11">
        <f t="shared" ca="1" si="9"/>
        <v>0.91313884895083752</v>
      </c>
    </row>
    <row r="19" spans="1:23" x14ac:dyDescent="0.3">
      <c r="F19" s="9">
        <f t="shared" si="10"/>
        <v>16</v>
      </c>
      <c r="G19">
        <v>17</v>
      </c>
      <c r="H19" s="4">
        <f t="shared" ca="1" si="1"/>
        <v>2.5641832385619778E-4</v>
      </c>
      <c r="I19" s="4">
        <f t="shared" si="2"/>
        <v>1.7000000000000001E-4</v>
      </c>
      <c r="J19" s="12">
        <f t="shared" ca="1" si="3"/>
        <v>1.5083430815070458</v>
      </c>
      <c r="K19" s="13">
        <f t="shared" ca="1" si="11"/>
        <v>0.98984428708753913</v>
      </c>
      <c r="L19" s="13">
        <f t="shared" si="12"/>
        <v>0.98823141765317712</v>
      </c>
      <c r="M19" s="10">
        <f t="shared" ca="1" si="4"/>
        <v>1.0016320766629665</v>
      </c>
      <c r="N19" s="14">
        <f ca="1">IF(AND(ISNUMBER(F19),F19&lt;111),SUM(K19:K$113)/K19-0.5,"")</f>
        <v>60.48720622380629</v>
      </c>
      <c r="O19" s="14">
        <f>IF(AND(ISNUMBER(F19),F19&lt;111),SUM(L19:L$113)/L19-0.5,"")</f>
        <v>60.961176499762956</v>
      </c>
      <c r="P19" s="11">
        <f t="shared" ca="1" si="5"/>
        <v>0.9922250471009445</v>
      </c>
      <c r="S19" s="11">
        <f t="shared" ca="1" si="0"/>
        <v>0.89656756593076137</v>
      </c>
      <c r="T19" t="str">
        <f t="shared" ca="1" si="6"/>
        <v/>
      </c>
      <c r="U19" s="11">
        <f t="shared" ca="1" si="7"/>
        <v>0.91481757867704794</v>
      </c>
      <c r="V19" s="11">
        <f t="shared" ca="1" si="8"/>
        <v>0.86481757867704789</v>
      </c>
      <c r="W19" s="11">
        <f t="shared" ca="1" si="9"/>
        <v>0.96481757867704798</v>
      </c>
    </row>
    <row r="20" spans="1:23" x14ac:dyDescent="0.3">
      <c r="F20" s="9">
        <f t="shared" si="10"/>
        <v>17</v>
      </c>
      <c r="G20" s="9">
        <v>18</v>
      </c>
      <c r="H20" s="4">
        <f t="shared" ca="1" si="1"/>
        <v>3.0764200603746979E-4</v>
      </c>
      <c r="I20" s="4">
        <f t="shared" si="2"/>
        <v>2.3000000000000001E-4</v>
      </c>
      <c r="J20" s="12">
        <f t="shared" ca="1" si="3"/>
        <v>1.3375739392933468</v>
      </c>
      <c r="K20" s="13">
        <f t="shared" ca="1" si="11"/>
        <v>0.98959047287456559</v>
      </c>
      <c r="L20" s="13">
        <f t="shared" si="12"/>
        <v>0.98806341831217603</v>
      </c>
      <c r="M20" s="10">
        <f t="shared" ca="1" si="4"/>
        <v>1.0015455025801867</v>
      </c>
      <c r="N20" s="14">
        <f ca="1">IF(AND(ISNUMBER(F20),F20&lt;111),SUM(K20:K$113)/K20-0.5,"")</f>
        <v>59.502591987870844</v>
      </c>
      <c r="O20" s="14">
        <f>IF(AND(ISNUMBER(F20),F20&lt;111),SUM(L20:L$113)/L20-0.5,"")</f>
        <v>59.971456647393012</v>
      </c>
      <c r="P20" s="11">
        <f t="shared" ca="1" si="5"/>
        <v>0.99218186974715494</v>
      </c>
      <c r="S20" s="11">
        <f t="shared" ca="1" si="0"/>
        <v>0.99239356786280586</v>
      </c>
      <c r="T20" t="str">
        <f t="shared" ca="1" si="6"/>
        <v>Felül kilóg</v>
      </c>
      <c r="U20" s="11">
        <f t="shared" ca="1" si="7"/>
        <v>0.92513647394837761</v>
      </c>
      <c r="V20" s="11">
        <f t="shared" ca="1" si="8"/>
        <v>0.87513647394837757</v>
      </c>
      <c r="W20" s="11">
        <f t="shared" ca="1" si="9"/>
        <v>0.97513647394837766</v>
      </c>
    </row>
    <row r="21" spans="1:23" x14ac:dyDescent="0.3">
      <c r="F21" s="9">
        <f t="shared" si="10"/>
        <v>18</v>
      </c>
      <c r="G21">
        <v>19</v>
      </c>
      <c r="H21" s="4">
        <f t="shared" ca="1" si="1"/>
        <v>2.4637442908772428E-4</v>
      </c>
      <c r="I21" s="4">
        <f t="shared" si="2"/>
        <v>3.3E-4</v>
      </c>
      <c r="J21" s="12">
        <f t="shared" ca="1" si="3"/>
        <v>0.74658917905370992</v>
      </c>
      <c r="K21" s="13">
        <f t="shared" ca="1" si="11"/>
        <v>0.98928603327633491</v>
      </c>
      <c r="L21" s="13">
        <f t="shared" si="12"/>
        <v>0.98783616372596428</v>
      </c>
      <c r="M21" s="10">
        <f t="shared" ca="1" si="4"/>
        <v>1.0014677226888535</v>
      </c>
      <c r="N21" s="14">
        <f ca="1">IF(AND(ISNUMBER(F21),F21&lt;111),SUM(K21:K$113)/K21-0.5,"")</f>
        <v>58.520749249567821</v>
      </c>
      <c r="O21" s="14">
        <f>IF(AND(ISNUMBER(F21),F21&lt;111),SUM(L21:L$113)/L21-0.5,"")</f>
        <v>58.985138229185715</v>
      </c>
      <c r="P21" s="11">
        <f t="shared" ca="1" si="5"/>
        <v>0.99212701718501495</v>
      </c>
      <c r="S21" s="11">
        <f t="shared" ca="1" si="0"/>
        <v>0.886238953552965</v>
      </c>
      <c r="T21" t="str">
        <f t="shared" ca="1" si="6"/>
        <v/>
      </c>
      <c r="U21" s="11">
        <f t="shared" ca="1" si="7"/>
        <v>0.88199568948558638</v>
      </c>
      <c r="V21" s="11">
        <f t="shared" ca="1" si="8"/>
        <v>0.83199568948558633</v>
      </c>
      <c r="W21" s="11">
        <f t="shared" ca="1" si="9"/>
        <v>0.93199568948558642</v>
      </c>
    </row>
    <row r="22" spans="1:23" x14ac:dyDescent="0.3">
      <c r="F22" s="9">
        <f t="shared" si="10"/>
        <v>19</v>
      </c>
      <c r="G22" s="9">
        <v>20</v>
      </c>
      <c r="H22" s="4">
        <f t="shared" ca="1" si="1"/>
        <v>2.9783041945110673E-4</v>
      </c>
      <c r="I22" s="4">
        <f t="shared" si="2"/>
        <v>3.8000000000000002E-4</v>
      </c>
      <c r="J22" s="12">
        <f t="shared" ca="1" si="3"/>
        <v>0.78376426171343871</v>
      </c>
      <c r="K22" s="13">
        <f t="shared" ca="1" si="11"/>
        <v>0.98904229849468206</v>
      </c>
      <c r="L22" s="13">
        <f t="shared" si="12"/>
        <v>0.98751017779193462</v>
      </c>
      <c r="M22" s="10">
        <f t="shared" ca="1" si="4"/>
        <v>1.0015514986449794</v>
      </c>
      <c r="N22" s="14">
        <f ca="1">IF(AND(ISNUMBER(F22),F22&lt;111),SUM(K22:K$113)/K22-0.5,"")</f>
        <v>57.535047601287673</v>
      </c>
      <c r="O22" s="14">
        <f>IF(AND(ISNUMBER(F22),F22&lt;111),SUM(L22:L$113)/L22-0.5,"")</f>
        <v>58.004444695935391</v>
      </c>
      <c r="P22" s="11">
        <f t="shared" ca="1" si="5"/>
        <v>0.99190756678891867</v>
      </c>
      <c r="S22" s="11">
        <f t="shared" ca="1" si="0"/>
        <v>0.90251642257911124</v>
      </c>
      <c r="T22" t="str">
        <f t="shared" ca="1" si="6"/>
        <v/>
      </c>
      <c r="U22" s="11">
        <f t="shared" ca="1" si="7"/>
        <v>0.89776438926552915</v>
      </c>
      <c r="V22" s="11">
        <f t="shared" ca="1" si="8"/>
        <v>0.84776438926552911</v>
      </c>
      <c r="W22" s="11">
        <f t="shared" ca="1" si="9"/>
        <v>0.94776438926552919</v>
      </c>
    </row>
    <row r="23" spans="1:23" x14ac:dyDescent="0.3">
      <c r="F23" s="9">
        <f t="shared" si="10"/>
        <v>20</v>
      </c>
      <c r="G23">
        <v>21</v>
      </c>
      <c r="H23" s="4">
        <f t="shared" ca="1" si="1"/>
        <v>3.1979576986222334E-4</v>
      </c>
      <c r="I23" s="4">
        <f t="shared" si="2"/>
        <v>2.7999999999999998E-4</v>
      </c>
      <c r="J23" s="12">
        <f t="shared" ca="1" si="3"/>
        <v>1.1421277495079405</v>
      </c>
      <c r="K23" s="13">
        <f t="shared" ca="1" si="11"/>
        <v>0.98874773161206653</v>
      </c>
      <c r="L23" s="13">
        <f t="shared" si="12"/>
        <v>0.98713492392437363</v>
      </c>
      <c r="M23" s="10">
        <f t="shared" ca="1" si="4"/>
        <v>1.0016338269962946</v>
      </c>
      <c r="N23" s="14">
        <f ca="1">IF(AND(ISNUMBER(F23),F23&lt;111),SUM(K23:K$113)/K23-0.5,"")</f>
        <v>56.552039434122868</v>
      </c>
      <c r="O23" s="14">
        <f>IF(AND(ISNUMBER(F23),F23&lt;111),SUM(L23:L$113)/L23-0.5,"")</f>
        <v>57.026304691718245</v>
      </c>
      <c r="P23" s="11">
        <f t="shared" ca="1" si="5"/>
        <v>0.99168339487962209</v>
      </c>
      <c r="S23" s="11">
        <f t="shared" ca="1" si="0"/>
        <v>0.98702398105624478</v>
      </c>
      <c r="T23" t="str">
        <f t="shared" ca="1" si="6"/>
        <v>Felül kilóg</v>
      </c>
      <c r="U23" s="11">
        <f t="shared" ca="1" si="7"/>
        <v>0.90376779885440894</v>
      </c>
      <c r="V23" s="11">
        <f t="shared" ca="1" si="8"/>
        <v>0.8537677988544089</v>
      </c>
      <c r="W23" s="11">
        <f t="shared" ca="1" si="9"/>
        <v>0.95376779885440899</v>
      </c>
    </row>
    <row r="24" spans="1:23" x14ac:dyDescent="0.3">
      <c r="F24" s="9">
        <f t="shared" si="10"/>
        <v>21</v>
      </c>
      <c r="G24" s="9">
        <v>22</v>
      </c>
      <c r="H24" s="4">
        <f t="shared" ca="1" si="1"/>
        <v>3.0257216229486849E-4</v>
      </c>
      <c r="I24" s="4">
        <f t="shared" si="2"/>
        <v>2.4000000000000001E-4</v>
      </c>
      <c r="J24" s="12">
        <f t="shared" ca="1" si="3"/>
        <v>1.2607173428952854</v>
      </c>
      <c r="K24" s="13">
        <f t="shared" ca="1" si="11"/>
        <v>0.98843153427003616</v>
      </c>
      <c r="L24" s="13">
        <f t="shared" si="12"/>
        <v>0.98685852614567482</v>
      </c>
      <c r="M24" s="10">
        <f t="shared" ca="1" si="4"/>
        <v>1.0015939550428823</v>
      </c>
      <c r="N24" s="14">
        <f ca="1">IF(AND(ISNUMBER(F24),F24&lt;111),SUM(K24:K$113)/K24-0.5,"")</f>
        <v>55.569970373464599</v>
      </c>
      <c r="O24" s="14">
        <f>IF(AND(ISNUMBER(F24),F24&lt;111),SUM(L24:L$113)/L24-0.5,"")</f>
        <v>56.04213648993543</v>
      </c>
      <c r="P24" s="11">
        <f t="shared" ca="1" si="5"/>
        <v>0.99157480163955514</v>
      </c>
      <c r="S24" s="11">
        <f t="shared" ca="1" si="0"/>
        <v>0.92247610455752593</v>
      </c>
      <c r="T24" t="str">
        <f t="shared" ca="1" si="6"/>
        <v/>
      </c>
      <c r="U24" s="11">
        <f t="shared" ca="1" si="7"/>
        <v>0.89311142844410263</v>
      </c>
      <c r="V24" s="11">
        <f t="shared" ca="1" si="8"/>
        <v>0.84311142844410258</v>
      </c>
      <c r="W24" s="11">
        <f t="shared" ca="1" si="9"/>
        <v>0.94311142844410267</v>
      </c>
    </row>
    <row r="25" spans="1:23" x14ac:dyDescent="0.3">
      <c r="F25" s="9">
        <f t="shared" si="10"/>
        <v>22</v>
      </c>
      <c r="G25">
        <v>23</v>
      </c>
      <c r="H25" s="4">
        <f t="shared" ca="1" si="1"/>
        <v>3.4843667342370865E-4</v>
      </c>
      <c r="I25" s="4">
        <f t="shared" si="2"/>
        <v>4.2999999999999999E-4</v>
      </c>
      <c r="J25" s="12">
        <f t="shared" ca="1" si="3"/>
        <v>0.81031784517141547</v>
      </c>
      <c r="K25" s="13">
        <f t="shared" ca="1" si="11"/>
        <v>0.98813246240343156</v>
      </c>
      <c r="L25" s="13">
        <f t="shared" si="12"/>
        <v>0.98662168009939988</v>
      </c>
      <c r="M25" s="10">
        <f t="shared" ca="1" si="4"/>
        <v>1.0015312680985071</v>
      </c>
      <c r="N25" s="14">
        <f ca="1">IF(AND(ISNUMBER(F25),F25&lt;111),SUM(K25:K$113)/K25-0.5,"")</f>
        <v>54.586638056654969</v>
      </c>
      <c r="O25" s="14">
        <f>IF(AND(ISNUMBER(F25),F25&lt;111),SUM(L25:L$113)/L25-0.5,"")</f>
        <v>55.05546980268808</v>
      </c>
      <c r="P25" s="11">
        <f t="shared" ca="1" si="5"/>
        <v>0.99148437480029972</v>
      </c>
      <c r="S25" s="11">
        <f t="shared" ca="1" si="0"/>
        <v>0.92669328038220378</v>
      </c>
      <c r="T25" t="str">
        <f t="shared" ca="1" si="6"/>
        <v/>
      </c>
      <c r="U25" s="11">
        <f t="shared" ca="1" si="7"/>
        <v>0.91061791531154967</v>
      </c>
      <c r="V25" s="11">
        <f t="shared" ca="1" si="8"/>
        <v>0.86061791531154963</v>
      </c>
      <c r="W25" s="11">
        <f t="shared" ca="1" si="9"/>
        <v>0.96061791531154972</v>
      </c>
    </row>
    <row r="26" spans="1:23" x14ac:dyDescent="0.3">
      <c r="F26" s="9">
        <f t="shared" si="10"/>
        <v>23</v>
      </c>
      <c r="G26" s="9">
        <v>24</v>
      </c>
      <c r="H26" s="4">
        <f t="shared" ca="1" si="1"/>
        <v>3.3032747395844188E-4</v>
      </c>
      <c r="I26" s="4">
        <f t="shared" si="2"/>
        <v>4.0999999999999999E-4</v>
      </c>
      <c r="J26" s="12">
        <f t="shared" ca="1" si="3"/>
        <v>0.8056767657522973</v>
      </c>
      <c r="K26" s="13">
        <f t="shared" ca="1" si="11"/>
        <v>0.98778816081532983</v>
      </c>
      <c r="L26" s="13">
        <f t="shared" si="12"/>
        <v>0.98619743277695715</v>
      </c>
      <c r="M26" s="10">
        <f t="shared" ca="1" si="4"/>
        <v>1.0016129914614496</v>
      </c>
      <c r="N26" s="14">
        <f ca="1">IF(AND(ISNUMBER(F26),F26&lt;111),SUM(K26:K$113)/K26-0.5,"")</f>
        <v>53.605490393741718</v>
      </c>
      <c r="O26" s="14">
        <f>IF(AND(ISNUMBER(F26),F26&lt;111),SUM(L26:L$113)/L26-0.5,"")</f>
        <v>54.078938746349003</v>
      </c>
      <c r="P26" s="11">
        <f t="shared" ca="1" si="5"/>
        <v>0.99124523587957336</v>
      </c>
      <c r="S26" s="11">
        <f t="shared" ca="1" si="0"/>
        <v>0.89277695664443757</v>
      </c>
      <c r="T26" t="str">
        <f t="shared" ca="1" si="6"/>
        <v/>
      </c>
      <c r="U26" s="11">
        <f t="shared" ca="1" si="7"/>
        <v>0.89906718081632875</v>
      </c>
      <c r="V26" s="11">
        <f t="shared" ca="1" si="8"/>
        <v>0.8490671808163287</v>
      </c>
      <c r="W26" s="11">
        <f t="shared" ca="1" si="9"/>
        <v>0.94906718081632879</v>
      </c>
    </row>
    <row r="27" spans="1:23" x14ac:dyDescent="0.3">
      <c r="F27" s="9">
        <f t="shared" si="10"/>
        <v>24</v>
      </c>
      <c r="G27">
        <v>25</v>
      </c>
      <c r="H27" s="4">
        <f t="shared" ca="1" si="1"/>
        <v>3.5304743964075197E-4</v>
      </c>
      <c r="I27" s="4">
        <f t="shared" si="2"/>
        <v>3.5E-4</v>
      </c>
      <c r="J27" s="12">
        <f t="shared" ca="1" si="3"/>
        <v>1.0087069704021485</v>
      </c>
      <c r="K27" s="13">
        <f t="shared" ca="1" si="11"/>
        <v>0.98746186724736162</v>
      </c>
      <c r="L27" s="13">
        <f t="shared" si="12"/>
        <v>0.98579309182951858</v>
      </c>
      <c r="M27" s="10">
        <f t="shared" ca="1" si="4"/>
        <v>1.0016928252304407</v>
      </c>
      <c r="N27" s="14">
        <f ca="1">IF(AND(ISNUMBER(F27),F27&lt;111),SUM(K27:K$113)/K27-0.5,"")</f>
        <v>52.623038392823013</v>
      </c>
      <c r="O27" s="14">
        <f>IF(AND(ISNUMBER(F27),F27&lt;111),SUM(L27:L$113)/L27-0.5,"")</f>
        <v>53.100915121548837</v>
      </c>
      <c r="P27" s="11">
        <f t="shared" ca="1" si="5"/>
        <v>0.99100059334887247</v>
      </c>
      <c r="S27" s="11">
        <f t="shared" ca="1" si="0"/>
        <v>0.92420795717474347</v>
      </c>
      <c r="T27" t="str">
        <f t="shared" ca="1" si="6"/>
        <v/>
      </c>
      <c r="U27" s="11">
        <f t="shared" ca="1" si="7"/>
        <v>0.90041517389156711</v>
      </c>
      <c r="V27" s="11">
        <f t="shared" ca="1" si="8"/>
        <v>0.85041517389156707</v>
      </c>
      <c r="W27" s="11">
        <f t="shared" ca="1" si="9"/>
        <v>0.95041517389156716</v>
      </c>
    </row>
    <row r="28" spans="1:23" x14ac:dyDescent="0.3">
      <c r="F28" s="9">
        <f t="shared" si="10"/>
        <v>25</v>
      </c>
      <c r="G28" s="9">
        <v>26</v>
      </c>
      <c r="H28" s="4">
        <f t="shared" ca="1" si="1"/>
        <v>3.4186827787606764E-4</v>
      </c>
      <c r="I28" s="4">
        <f t="shared" si="2"/>
        <v>2.9999999999999997E-4</v>
      </c>
      <c r="J28" s="12">
        <f t="shared" ca="1" si="3"/>
        <v>1.1395609262535589</v>
      </c>
      <c r="K28" s="13">
        <f t="shared" ca="1" si="11"/>
        <v>0.98711324636338715</v>
      </c>
      <c r="L28" s="13">
        <f t="shared" si="12"/>
        <v>0.9854480642473783</v>
      </c>
      <c r="M28" s="10">
        <f t="shared" ca="1" si="4"/>
        <v>1.0016897715632336</v>
      </c>
      <c r="N28" s="14">
        <f ca="1">IF(AND(ISNUMBER(F28),F28&lt;111),SUM(K28:K$113)/K28-0.5,"")</f>
        <v>51.6414467971139</v>
      </c>
      <c r="O28" s="14">
        <f>IF(AND(ISNUMBER(F28),F28&lt;111),SUM(L28:L$113)/L28-0.5,"")</f>
        <v>52.119331887709528</v>
      </c>
      <c r="P28" s="11">
        <f t="shared" ca="1" si="5"/>
        <v>0.99083094365781155</v>
      </c>
      <c r="S28" s="11">
        <f t="shared" ca="1" si="0"/>
        <v>0.83382506799040879</v>
      </c>
      <c r="T28" t="str">
        <f t="shared" ca="1" si="6"/>
        <v/>
      </c>
      <c r="U28" s="11">
        <f t="shared" ca="1" si="7"/>
        <v>0.87970571787343821</v>
      </c>
      <c r="V28" s="11">
        <f t="shared" ca="1" si="8"/>
        <v>0.82970571787343816</v>
      </c>
      <c r="W28" s="11">
        <f t="shared" ca="1" si="9"/>
        <v>0.92970571787343825</v>
      </c>
    </row>
    <row r="29" spans="1:23" x14ac:dyDescent="0.3">
      <c r="F29" s="9">
        <f t="shared" si="10"/>
        <v>26</v>
      </c>
      <c r="G29">
        <v>27</v>
      </c>
      <c r="H29" s="4">
        <f t="shared" ca="1" si="1"/>
        <v>4.4357232576045213E-4</v>
      </c>
      <c r="I29" s="4">
        <f t="shared" si="2"/>
        <v>2.5000000000000001E-4</v>
      </c>
      <c r="J29" s="12">
        <f t="shared" ca="1" si="3"/>
        <v>1.7742893030418085</v>
      </c>
      <c r="K29" s="13">
        <f t="shared" ca="1" si="11"/>
        <v>0.98677578365778429</v>
      </c>
      <c r="L29" s="13">
        <f t="shared" si="12"/>
        <v>0.98515242982810414</v>
      </c>
      <c r="M29" s="10">
        <f t="shared" ca="1" si="4"/>
        <v>1.0016478199520489</v>
      </c>
      <c r="N29" s="14">
        <f ca="1">IF(AND(ISNUMBER(F29),F29&lt;111),SUM(K29:K$113)/K29-0.5,"")</f>
        <v>50.658936414603929</v>
      </c>
      <c r="O29" s="14">
        <f>IF(AND(ISNUMBER(F29),F29&lt;111),SUM(L29:L$113)/L29-0.5,"")</f>
        <v>51.134822334409847</v>
      </c>
      <c r="P29" s="11">
        <f t="shared" ca="1" si="5"/>
        <v>0.99069350594994277</v>
      </c>
      <c r="S29" s="11">
        <f t="shared" ca="1" si="0"/>
        <v>0.92797557690471144</v>
      </c>
      <c r="T29" t="str">
        <f t="shared" ca="1" si="6"/>
        <v/>
      </c>
      <c r="U29" s="11">
        <f t="shared" ca="1" si="7"/>
        <v>0.91937799231970208</v>
      </c>
      <c r="V29" s="11">
        <f t="shared" ca="1" si="8"/>
        <v>0.86937799231970203</v>
      </c>
      <c r="W29" s="11">
        <f t="shared" ca="1" si="9"/>
        <v>0.96937799231970212</v>
      </c>
    </row>
    <row r="30" spans="1:23" x14ac:dyDescent="0.3">
      <c r="F30" s="9">
        <f t="shared" si="10"/>
        <v>27</v>
      </c>
      <c r="G30" s="9">
        <v>28</v>
      </c>
      <c r="H30" s="4">
        <f t="shared" ca="1" si="1"/>
        <v>3.2856642070534282E-4</v>
      </c>
      <c r="I30" s="4">
        <f t="shared" si="2"/>
        <v>3.2000000000000003E-4</v>
      </c>
      <c r="J30" s="12">
        <f t="shared" ca="1" si="3"/>
        <v>1.0267700647041962</v>
      </c>
      <c r="K30" s="13">
        <f t="shared" ca="1" si="11"/>
        <v>0.98633807722842315</v>
      </c>
      <c r="L30" s="13">
        <f t="shared" si="12"/>
        <v>0.98490614172064717</v>
      </c>
      <c r="M30" s="10">
        <f t="shared" ca="1" si="4"/>
        <v>1.0014538801690021</v>
      </c>
      <c r="N30" s="14">
        <f ca="1">IF(AND(ISNUMBER(F30),F30&lt;111),SUM(K30:K$113)/K30-0.5,"")</f>
        <v>49.681195404158778</v>
      </c>
      <c r="O30" s="14">
        <f>IF(AND(ISNUMBER(F30),F30&lt;111),SUM(L30:L$113)/L30-0.5,"")</f>
        <v>50.147484205461211</v>
      </c>
      <c r="P30" s="11">
        <f t="shared" ca="1" si="5"/>
        <v>0.99070165116574971</v>
      </c>
      <c r="S30" s="11">
        <f t="shared" ca="1" si="0"/>
        <v>0.78982312669553567</v>
      </c>
      <c r="T30" t="str">
        <f t="shared" ca="1" si="6"/>
        <v/>
      </c>
      <c r="U30" s="11">
        <f t="shared" ca="1" si="7"/>
        <v>0.82430739794921981</v>
      </c>
      <c r="V30" s="11">
        <f t="shared" ca="1" si="8"/>
        <v>0.77430739794921977</v>
      </c>
      <c r="W30" s="11">
        <f t="shared" ca="1" si="9"/>
        <v>0.87430739794921986</v>
      </c>
    </row>
    <row r="31" spans="1:23" x14ac:dyDescent="0.3">
      <c r="F31" s="9">
        <f t="shared" si="10"/>
        <v>28</v>
      </c>
      <c r="G31">
        <v>29</v>
      </c>
      <c r="H31" s="4">
        <f t="shared" ca="1" si="1"/>
        <v>4.7748847026042872E-4</v>
      </c>
      <c r="I31" s="4">
        <f t="shared" si="2"/>
        <v>3.4000000000000002E-4</v>
      </c>
      <c r="J31" s="12">
        <f t="shared" ca="1" si="3"/>
        <v>1.4043778537071432</v>
      </c>
      <c r="K31" s="13">
        <f t="shared" ca="1" si="11"/>
        <v>0.98601399965678282</v>
      </c>
      <c r="L31" s="13">
        <f t="shared" si="12"/>
        <v>0.98459097175529653</v>
      </c>
      <c r="M31" s="10">
        <f t="shared" ca="1" si="4"/>
        <v>1.0014452985476288</v>
      </c>
      <c r="N31" s="14">
        <f ca="1">IF(AND(ISNUMBER(F31),F31&lt;111),SUM(K31:K$113)/K31-0.5,"")</f>
        <v>48.697360004643656</v>
      </c>
      <c r="O31" s="14">
        <f>IF(AND(ISNUMBER(F31),F31&lt;111),SUM(L31:L$113)/L31-0.5,"")</f>
        <v>49.163376485936716</v>
      </c>
      <c r="P31" s="11">
        <f t="shared" ca="1" si="5"/>
        <v>0.99052106436533371</v>
      </c>
      <c r="S31" s="11">
        <f t="shared" ca="1" si="0"/>
        <v>0.87132932529275309</v>
      </c>
      <c r="T31" t="str">
        <f t="shared" ca="1" si="6"/>
        <v/>
      </c>
      <c r="U31" s="11">
        <f t="shared" ca="1" si="7"/>
        <v>0.89714596527364232</v>
      </c>
      <c r="V31" s="11">
        <f t="shared" ca="1" si="8"/>
        <v>0.84714596527364228</v>
      </c>
      <c r="W31" s="11">
        <f t="shared" ca="1" si="9"/>
        <v>0.94714596527364237</v>
      </c>
    </row>
    <row r="32" spans="1:23" x14ac:dyDescent="0.3">
      <c r="F32" s="9">
        <f t="shared" si="10"/>
        <v>29</v>
      </c>
      <c r="G32" s="9">
        <v>30</v>
      </c>
      <c r="H32" s="4">
        <f t="shared" ca="1" si="1"/>
        <v>5.5996345470675469E-4</v>
      </c>
      <c r="I32" s="4">
        <f t="shared" si="2"/>
        <v>5.1000000000000004E-4</v>
      </c>
      <c r="J32" s="12">
        <f t="shared" ca="1" si="3"/>
        <v>1.0979675582485384</v>
      </c>
      <c r="K32" s="13">
        <f t="shared" ca="1" si="11"/>
        <v>0.98554318934043139</v>
      </c>
      <c r="L32" s="13">
        <f t="shared" si="12"/>
        <v>0.98425621082489967</v>
      </c>
      <c r="M32" s="10">
        <f t="shared" ca="1" si="4"/>
        <v>1.001307564535918</v>
      </c>
      <c r="N32" s="14">
        <f ca="1">IF(AND(ISNUMBER(F32),F32&lt;111),SUM(K32:K$113)/K32-0.5,"")</f>
        <v>47.720384682361001</v>
      </c>
      <c r="O32" s="14">
        <f>IF(AND(ISNUMBER(F32),F32&lt;111),SUM(L32:L$113)/L32-0.5,"")</f>
        <v>48.179927661341573</v>
      </c>
      <c r="P32" s="11">
        <f t="shared" ca="1" si="5"/>
        <v>0.99046194128370812</v>
      </c>
      <c r="S32" s="11">
        <f t="shared" ca="1" si="0"/>
        <v>0.90316686243024935</v>
      </c>
      <c r="T32" t="str">
        <f t="shared" ca="1" si="6"/>
        <v/>
      </c>
      <c r="U32" s="11">
        <f t="shared" ca="1" si="7"/>
        <v>0.9078518371663824</v>
      </c>
      <c r="V32" s="11">
        <f t="shared" ca="1" si="8"/>
        <v>0.85785183716638236</v>
      </c>
      <c r="W32" s="11">
        <f t="shared" ca="1" si="9"/>
        <v>0.95785183716638245</v>
      </c>
    </row>
    <row r="33" spans="6:23" x14ac:dyDescent="0.3">
      <c r="F33" s="9">
        <f t="shared" si="10"/>
        <v>30</v>
      </c>
      <c r="G33">
        <v>31</v>
      </c>
      <c r="H33" s="4">
        <f t="shared" ca="1" si="1"/>
        <v>5.9593757369398104E-4</v>
      </c>
      <c r="I33" s="4">
        <f t="shared" si="2"/>
        <v>5.1000000000000004E-4</v>
      </c>
      <c r="J33" s="12">
        <f t="shared" ca="1" si="3"/>
        <v>1.1685050464587863</v>
      </c>
      <c r="K33" s="13">
        <f t="shared" ca="1" si="11"/>
        <v>0.98499132117136556</v>
      </c>
      <c r="L33" s="13">
        <f t="shared" si="12"/>
        <v>0.983754240157379</v>
      </c>
      <c r="M33" s="10">
        <f t="shared" ca="1" si="4"/>
        <v>1.0012575102230703</v>
      </c>
      <c r="N33" s="14">
        <f ca="1">IF(AND(ISNUMBER(F33),F33&lt;111),SUM(K33:K$113)/K33-0.5,"")</f>
        <v>46.746841186775946</v>
      </c>
      <c r="O33" s="14">
        <f>IF(AND(ISNUMBER(F33),F33&lt;111),SUM(L33:L$113)/L33-0.5,"")</f>
        <v>47.204256832326067</v>
      </c>
      <c r="P33" s="11">
        <f t="shared" ca="1" si="5"/>
        <v>0.99030986448584701</v>
      </c>
      <c r="S33" s="11">
        <f t="shared" ca="1" si="0"/>
        <v>0.91121953164217284</v>
      </c>
      <c r="T33" t="str">
        <f t="shared" ca="1" si="6"/>
        <v/>
      </c>
      <c r="U33" s="11">
        <f t="shared" ca="1" si="7"/>
        <v>0.89003884949741696</v>
      </c>
      <c r="V33" s="11">
        <f t="shared" ca="1" si="8"/>
        <v>0.84003884949741692</v>
      </c>
      <c r="W33" s="11">
        <f t="shared" ca="1" si="9"/>
        <v>0.94003884949741701</v>
      </c>
    </row>
    <row r="34" spans="6:23" x14ac:dyDescent="0.3">
      <c r="F34" s="9">
        <f t="shared" si="10"/>
        <v>31</v>
      </c>
      <c r="G34" s="9">
        <v>32</v>
      </c>
      <c r="H34" s="4">
        <f t="shared" ca="1" si="1"/>
        <v>8.0102954436719973E-4</v>
      </c>
      <c r="I34" s="4">
        <f t="shared" si="2"/>
        <v>6.8000000000000005E-4</v>
      </c>
      <c r="J34" s="12">
        <f t="shared" ca="1" si="3"/>
        <v>1.1779846240694112</v>
      </c>
      <c r="K34" s="13">
        <f t="shared" ca="1" si="11"/>
        <v>0.98440432783331699</v>
      </c>
      <c r="L34" s="13">
        <f t="shared" si="12"/>
        <v>0.98325252549489872</v>
      </c>
      <c r="M34" s="10">
        <f t="shared" ca="1" si="4"/>
        <v>1.0011714206763298</v>
      </c>
      <c r="N34" s="14">
        <f ca="1">IF(AND(ISNUMBER(F34),F34&lt;111),SUM(K34:K$113)/K34-0.5,"")</f>
        <v>45.774417851074219</v>
      </c>
      <c r="O34" s="14">
        <f>IF(AND(ISNUMBER(F34),F34&lt;111),SUM(L34:L$113)/L34-0.5,"")</f>
        <v>46.22808815728628</v>
      </c>
      <c r="P34" s="11">
        <f t="shared" ca="1" si="5"/>
        <v>0.99018626284806555</v>
      </c>
      <c r="S34" s="11">
        <f t="shared" ca="1" si="0"/>
        <v>0.9490871378758291</v>
      </c>
      <c r="T34" t="str">
        <f t="shared" ca="1" si="6"/>
        <v/>
      </c>
      <c r="U34" s="11">
        <f t="shared" ca="1" si="7"/>
        <v>0.93494371740818738</v>
      </c>
      <c r="V34" s="11">
        <f t="shared" ca="1" si="8"/>
        <v>0.88494371740818734</v>
      </c>
      <c r="W34" s="11">
        <f t="shared" ca="1" si="9"/>
        <v>0.98494371740818742</v>
      </c>
    </row>
    <row r="35" spans="6:23" x14ac:dyDescent="0.3">
      <c r="F35" s="9">
        <f t="shared" si="10"/>
        <v>32</v>
      </c>
      <c r="G35">
        <v>33</v>
      </c>
      <c r="H35" s="4">
        <f t="shared" ca="1" si="1"/>
        <v>6.6902846040500688E-4</v>
      </c>
      <c r="I35" s="4">
        <f t="shared" ref="I35:I66" si="13">IF(ISNUMBER(F35),INDEX(IF(RIGHT($C$5,1)="F",qxs_tenyleges_F,qxs_tenyleges_M),F35+1,$C$3-1949),"")</f>
        <v>8.7000000000000001E-4</v>
      </c>
      <c r="J35" s="12">
        <f t="shared" ca="1" si="3"/>
        <v>0.76899823035058257</v>
      </c>
      <c r="K35" s="13">
        <f t="shared" ca="1" si="11"/>
        <v>0.98361579088311957</v>
      </c>
      <c r="L35" s="13">
        <f t="shared" si="12"/>
        <v>0.98258391377756216</v>
      </c>
      <c r="M35" s="10">
        <f t="shared" ca="1" si="4"/>
        <v>1.001050166902886</v>
      </c>
      <c r="N35" s="14">
        <f ca="1">IF(AND(ISNUMBER(F35),F35&lt;111),SUM(K35:K$113)/K35-0.5,"")</f>
        <v>44.810713070920364</v>
      </c>
      <c r="O35" s="14">
        <f>IF(AND(ISNUMBER(F35),F35&lt;111),SUM(L35:L$113)/L35-0.5,"")</f>
        <v>45.25920441628935</v>
      </c>
      <c r="P35" s="11">
        <f t="shared" ca="1" si="5"/>
        <v>0.99009060474762633</v>
      </c>
      <c r="S35" s="11">
        <f t="shared" ref="S35:S66" ca="1" si="14">IF(ISNUMBER(F35),5*INDEX(INDIRECT($D$5),G35,1)/(INDEX(IF(RIGHT($C$5,1)="F",qxs_tenyleges_F,qxs_tenyleges_M),F35+1,$D$3-1950)+INDEX(IF(RIGHT($C$5,1)="F",qxs_tenyleges_F,qxs_tenyleges_M),F35+1,$D$3-1951)+INDEX(IF(RIGHT($C$5,1)="F",qxs_tenyleges_F,qxs_tenyleges_M),F35+1,$D$3-1952)+INDEX(IF(RIGHT($C$5,1)="F",qxs_tenyleges_F,qxs_tenyleges_M),F35+1,$D$3-1953)+INDEX(IF(RIGHT($C$5,1)="F",qxs_tenyleges_F,qxs_tenyleges_M),F35+1,$D$3-1954)),"")</f>
        <v>0.90165560701483405</v>
      </c>
      <c r="T35" t="str">
        <f t="shared" ca="1" si="6"/>
        <v/>
      </c>
      <c r="U35" s="11">
        <f t="shared" ca="1" si="7"/>
        <v>0.8579726841763935</v>
      </c>
      <c r="V35" s="11">
        <f t="shared" ca="1" si="8"/>
        <v>0.80797268417639345</v>
      </c>
      <c r="W35" s="11">
        <f t="shared" ca="1" si="9"/>
        <v>0.90797268417639354</v>
      </c>
    </row>
    <row r="36" spans="6:23" x14ac:dyDescent="0.3">
      <c r="F36" s="9">
        <f t="shared" si="10"/>
        <v>33</v>
      </c>
      <c r="G36" s="9">
        <v>34</v>
      </c>
      <c r="H36" s="4">
        <f t="shared" ca="1" si="1"/>
        <v>9.6051187300752146E-4</v>
      </c>
      <c r="I36" s="4">
        <f t="shared" si="13"/>
        <v>7.1000000000000002E-4</v>
      </c>
      <c r="J36" s="12">
        <f t="shared" ca="1" si="3"/>
        <v>1.3528336239542555</v>
      </c>
      <c r="K36" s="13">
        <f t="shared" ca="1" si="11"/>
        <v>0.98295772392491498</v>
      </c>
      <c r="L36" s="13">
        <f t="shared" si="12"/>
        <v>0.98172906577257568</v>
      </c>
      <c r="M36" s="10">
        <f t="shared" ca="1" si="4"/>
        <v>1.0012515246774041</v>
      </c>
      <c r="N36" s="14">
        <f ca="1">IF(AND(ISNUMBER(F36),F36&lt;111),SUM(K36:K$113)/K36-0.5,"")</f>
        <v>43.840378045778117</v>
      </c>
      <c r="O36" s="14">
        <f>IF(AND(ISNUMBER(F36),F36&lt;111),SUM(L36:L$113)/L36-0.5,"")</f>
        <v>44.298178831873081</v>
      </c>
      <c r="P36" s="11">
        <f t="shared" ca="1" si="5"/>
        <v>0.989665471625087</v>
      </c>
      <c r="S36" s="11">
        <f t="shared" ca="1" si="14"/>
        <v>1.0047195324346461</v>
      </c>
      <c r="T36" t="str">
        <f t="shared" ca="1" si="6"/>
        <v>Felül kilóg</v>
      </c>
      <c r="U36" s="11">
        <f t="shared" ca="1" si="7"/>
        <v>0.93444764382401779</v>
      </c>
      <c r="V36" s="11">
        <f t="shared" ca="1" si="8"/>
        <v>0.88444764382401775</v>
      </c>
      <c r="W36" s="11">
        <f t="shared" ca="1" si="9"/>
        <v>0.98444764382401784</v>
      </c>
    </row>
    <row r="37" spans="6:23" x14ac:dyDescent="0.3">
      <c r="F37" s="9">
        <f t="shared" si="10"/>
        <v>34</v>
      </c>
      <c r="G37">
        <v>35</v>
      </c>
      <c r="H37" s="4">
        <f t="shared" ca="1" si="1"/>
        <v>1.0225903457048492E-3</v>
      </c>
      <c r="I37" s="4">
        <f t="shared" si="13"/>
        <v>7.2000000000000005E-4</v>
      </c>
      <c r="J37" s="12">
        <f t="shared" ca="1" si="3"/>
        <v>1.4202643690345127</v>
      </c>
      <c r="K37" s="13">
        <f t="shared" ca="1" si="11"/>
        <v>0.98201358136042072</v>
      </c>
      <c r="L37" s="13">
        <f t="shared" si="12"/>
        <v>0.98103203813587714</v>
      </c>
      <c r="M37" s="10">
        <f t="shared" ca="1" si="4"/>
        <v>1.0010005210700443</v>
      </c>
      <c r="N37" s="14">
        <f ca="1">IF(AND(ISNUMBER(F37),F37&lt;111),SUM(K37:K$113)/K37-0.5,"")</f>
        <v>42.882047017013321</v>
      </c>
      <c r="O37" s="14">
        <f>IF(AND(ISNUMBER(F37),F37&lt;111),SUM(L37:L$113)/L37-0.5,"")</f>
        <v>43.32929763319266</v>
      </c>
      <c r="P37" s="11">
        <f t="shared" ca="1" si="5"/>
        <v>0.98967787061849999</v>
      </c>
      <c r="S37" s="11">
        <f t="shared" ca="1" si="14"/>
        <v>0.93472609296604126</v>
      </c>
      <c r="T37" t="str">
        <f t="shared" ca="1" si="6"/>
        <v/>
      </c>
      <c r="U37" s="11">
        <f t="shared" ca="1" si="7"/>
        <v>0.92033213471516717</v>
      </c>
      <c r="V37" s="11">
        <f t="shared" ca="1" si="8"/>
        <v>0.87033213471516713</v>
      </c>
      <c r="W37" s="11">
        <f t="shared" ca="1" si="9"/>
        <v>0.97033213471516722</v>
      </c>
    </row>
    <row r="38" spans="6:23" x14ac:dyDescent="0.3">
      <c r="F38" s="9">
        <f t="shared" si="10"/>
        <v>35</v>
      </c>
      <c r="G38" s="9">
        <v>36</v>
      </c>
      <c r="H38" s="4">
        <f t="shared" ca="1" si="1"/>
        <v>1.1862771089609558E-3</v>
      </c>
      <c r="I38" s="4">
        <f t="shared" si="13"/>
        <v>1.4E-3</v>
      </c>
      <c r="J38" s="12">
        <f t="shared" ca="1" si="3"/>
        <v>0.84734079211496849</v>
      </c>
      <c r="K38" s="13">
        <f t="shared" ca="1" si="11"/>
        <v>0.98100938375277047</v>
      </c>
      <c r="L38" s="13">
        <f t="shared" si="12"/>
        <v>0.98032569506841927</v>
      </c>
      <c r="M38" s="10">
        <f t="shared" ca="1" si="4"/>
        <v>1.0006974097361627</v>
      </c>
      <c r="N38" s="14">
        <f ca="1">IF(AND(ISNUMBER(F38),F38&lt;111),SUM(K38:K$113)/K38-0.5,"")</f>
        <v>41.925430853015982</v>
      </c>
      <c r="O38" s="14">
        <f>IF(AND(ISNUMBER(F38),F38&lt;111),SUM(L38:L$113)/L38-0.5,"")</f>
        <v>42.360156946193918</v>
      </c>
      <c r="P38" s="11">
        <f t="shared" ca="1" si="5"/>
        <v>0.9897373823772625</v>
      </c>
      <c r="S38" s="11">
        <f t="shared" ca="1" si="14"/>
        <v>0.97395493346548101</v>
      </c>
      <c r="T38" t="str">
        <f t="shared" ca="1" si="6"/>
        <v/>
      </c>
      <c r="U38" s="11">
        <f t="shared" ca="1" si="7"/>
        <v>0.931994355179252</v>
      </c>
      <c r="V38" s="11">
        <f t="shared" ca="1" si="8"/>
        <v>0.88199435517925195</v>
      </c>
      <c r="W38" s="11">
        <f t="shared" ca="1" si="9"/>
        <v>0.98199435517925204</v>
      </c>
    </row>
    <row r="39" spans="6:23" x14ac:dyDescent="0.3">
      <c r="F39" s="9">
        <f t="shared" si="10"/>
        <v>36</v>
      </c>
      <c r="G39">
        <v>37</v>
      </c>
      <c r="H39" s="4">
        <f t="shared" ca="1" si="1"/>
        <v>1.6021702237381729E-3</v>
      </c>
      <c r="I39" s="4">
        <f t="shared" si="13"/>
        <v>1.25E-3</v>
      </c>
      <c r="J39" s="12">
        <f t="shared" ca="1" si="3"/>
        <v>1.2817361789905384</v>
      </c>
      <c r="K39" s="13">
        <f t="shared" ca="1" si="11"/>
        <v>0.9798456347771487</v>
      </c>
      <c r="L39" s="13">
        <f t="shared" si="12"/>
        <v>0.9789532390953235</v>
      </c>
      <c r="M39" s="10">
        <f t="shared" ca="1" si="4"/>
        <v>1.0009115815201244</v>
      </c>
      <c r="N39" s="14">
        <f ca="1">IF(AND(ISNUMBER(F39),F39&lt;111),SUM(K39:K$113)/K39-0.5,"")</f>
        <v>40.974631258680752</v>
      </c>
      <c r="O39" s="14">
        <f>IF(AND(ISNUMBER(F39),F39&lt;111),SUM(L39:L$113)/L39-0.5,"")</f>
        <v>41.418843326851508</v>
      </c>
      <c r="P39" s="11">
        <f t="shared" ca="1" si="5"/>
        <v>0.98927512135804196</v>
      </c>
      <c r="S39" s="11">
        <f t="shared" ca="1" si="14"/>
        <v>0.97932165265169513</v>
      </c>
      <c r="T39" t="str">
        <f t="shared" ca="1" si="6"/>
        <v/>
      </c>
      <c r="U39" s="11">
        <f t="shared" ca="1" si="7"/>
        <v>0.9749786387614261</v>
      </c>
      <c r="V39" s="11">
        <f t="shared" ca="1" si="8"/>
        <v>0.92497863876142605</v>
      </c>
      <c r="W39" s="11">
        <f t="shared" ca="1" si="9"/>
        <v>1.0249786387614261</v>
      </c>
    </row>
    <row r="40" spans="6:23" x14ac:dyDescent="0.3">
      <c r="F40" s="9">
        <f t="shared" si="10"/>
        <v>37</v>
      </c>
      <c r="G40" s="9">
        <v>38</v>
      </c>
      <c r="H40" s="4">
        <f t="shared" ca="1" si="1"/>
        <v>1.788087105746586E-3</v>
      </c>
      <c r="I40" s="4">
        <f t="shared" si="13"/>
        <v>1.4E-3</v>
      </c>
      <c r="J40" s="12">
        <f t="shared" ca="1" si="3"/>
        <v>1.2772050755332758</v>
      </c>
      <c r="K40" s="13">
        <f t="shared" ca="1" si="11"/>
        <v>0.97827575527724886</v>
      </c>
      <c r="L40" s="13">
        <f t="shared" si="12"/>
        <v>0.97772954754645436</v>
      </c>
      <c r="M40" s="10">
        <f t="shared" ca="1" si="4"/>
        <v>1.0005586490989917</v>
      </c>
      <c r="N40" s="14">
        <f ca="1">IF(AND(ISNUMBER(F40),F40&lt;111),SUM(K40:K$113)/K40-0.5,"")</f>
        <v>40.039582570758398</v>
      </c>
      <c r="O40" s="14">
        <f>IF(AND(ISNUMBER(F40),F40&lt;111),SUM(L40:L$113)/L40-0.5,"")</f>
        <v>40.470055896722407</v>
      </c>
      <c r="P40" s="11">
        <f t="shared" ca="1" si="5"/>
        <v>0.98936316453175766</v>
      </c>
      <c r="S40" s="11">
        <f t="shared" ca="1" si="14"/>
        <v>1.0276362676704518</v>
      </c>
      <c r="T40" t="str">
        <f t="shared" ca="1" si="6"/>
        <v/>
      </c>
      <c r="U40" s="11">
        <f t="shared" ca="1" si="7"/>
        <v>0.98787396721406961</v>
      </c>
      <c r="V40" s="11">
        <f t="shared" ca="1" si="8"/>
        <v>0.93787396721406957</v>
      </c>
      <c r="W40" s="11">
        <f t="shared" ca="1" si="9"/>
        <v>1.0378739672140695</v>
      </c>
    </row>
    <row r="41" spans="6:23" x14ac:dyDescent="0.3">
      <c r="F41" s="9">
        <f t="shared" si="10"/>
        <v>38</v>
      </c>
      <c r="G41">
        <v>39</v>
      </c>
      <c r="H41" s="4">
        <f t="shared" ca="1" si="1"/>
        <v>2.0838595432645778E-3</v>
      </c>
      <c r="I41" s="4">
        <f t="shared" si="13"/>
        <v>1.7600000000000001E-3</v>
      </c>
      <c r="J41" s="12">
        <f t="shared" ca="1" si="3"/>
        <v>1.1840111041276009</v>
      </c>
      <c r="K41" s="13">
        <f t="shared" ca="1" si="11"/>
        <v>0.97652651301337312</v>
      </c>
      <c r="L41" s="13">
        <f t="shared" si="12"/>
        <v>0.97636072617988934</v>
      </c>
      <c r="M41" s="10">
        <f t="shared" ca="1" si="4"/>
        <v>1.0001698008011162</v>
      </c>
      <c r="N41" s="14">
        <f ca="1">IF(AND(ISNUMBER(F41),F41&lt;111),SUM(K41:K$113)/K41-0.5,"")</f>
        <v>39.110409433119102</v>
      </c>
      <c r="O41" s="14">
        <f>IF(AND(ISNUMBER(F41),F41&lt;111),SUM(L41:L$113)/L41-0.5,"")</f>
        <v>39.526092426118979</v>
      </c>
      <c r="P41" s="11">
        <f t="shared" ca="1" si="5"/>
        <v>0.98948332689913987</v>
      </c>
      <c r="S41" s="11">
        <f t="shared" ca="1" si="14"/>
        <v>1.0492746944937452</v>
      </c>
      <c r="T41" t="str">
        <f t="shared" ca="1" si="6"/>
        <v>Felül kilóg</v>
      </c>
      <c r="U41" s="11">
        <f t="shared" ca="1" si="7"/>
        <v>0.9959530925957647</v>
      </c>
      <c r="V41" s="11">
        <f t="shared" ca="1" si="8"/>
        <v>0.94595309259576466</v>
      </c>
      <c r="W41" s="11">
        <f t="shared" ca="1" si="9"/>
        <v>1.0459530925957647</v>
      </c>
    </row>
    <row r="42" spans="6:23" x14ac:dyDescent="0.3">
      <c r="F42" s="9">
        <f t="shared" si="10"/>
        <v>39</v>
      </c>
      <c r="G42" s="9">
        <v>40</v>
      </c>
      <c r="H42" s="4">
        <f t="shared" ca="1" si="1"/>
        <v>2.2568230349086951E-3</v>
      </c>
      <c r="I42" s="4">
        <f t="shared" si="13"/>
        <v>1.9300000000000001E-3</v>
      </c>
      <c r="J42" s="12">
        <f t="shared" ca="1" si="3"/>
        <v>1.1693383600563187</v>
      </c>
      <c r="K42" s="13">
        <f t="shared" ca="1" si="11"/>
        <v>0.97449156891997923</v>
      </c>
      <c r="L42" s="13">
        <f t="shared" si="12"/>
        <v>0.97464233130181277</v>
      </c>
      <c r="M42" s="10">
        <f t="shared" ca="1" si="4"/>
        <v>0.99984531517153352</v>
      </c>
      <c r="N42" s="14">
        <f ca="1">IF(AND(ISNUMBER(F42),F42&lt;111),SUM(K42:K$113)/K42-0.5,"")</f>
        <v>38.191036117972338</v>
      </c>
      <c r="O42" s="14">
        <f>IF(AND(ISNUMBER(F42),F42&lt;111),SUM(L42:L$113)/L42-0.5,"")</f>
        <v>38.59489944914948</v>
      </c>
      <c r="P42" s="11">
        <f t="shared" ca="1" si="5"/>
        <v>0.98953583667942313</v>
      </c>
      <c r="S42" s="11">
        <f t="shared" ca="1" si="14"/>
        <v>1.0230385471027628</v>
      </c>
      <c r="T42" t="str">
        <f t="shared" ca="1" si="6"/>
        <v/>
      </c>
      <c r="U42" s="11">
        <f t="shared" ca="1" si="7"/>
        <v>1.002389620696104</v>
      </c>
      <c r="V42" s="11">
        <f t="shared" ca="1" si="8"/>
        <v>0.952389620696104</v>
      </c>
      <c r="W42" s="11">
        <f t="shared" ca="1" si="9"/>
        <v>1.0523896206961041</v>
      </c>
    </row>
    <row r="43" spans="6:23" x14ac:dyDescent="0.3">
      <c r="F43" s="9">
        <f t="shared" si="10"/>
        <v>40</v>
      </c>
      <c r="G43">
        <v>41</v>
      </c>
      <c r="H43" s="4">
        <f t="shared" ca="1" si="1"/>
        <v>2.6379759392517505E-3</v>
      </c>
      <c r="I43" s="4">
        <f t="shared" si="13"/>
        <v>2.1800000000000001E-3</v>
      </c>
      <c r="J43" s="12">
        <f t="shared" ca="1" si="3"/>
        <v>1.2100807060787846</v>
      </c>
      <c r="K43" s="13">
        <f t="shared" ca="1" si="11"/>
        <v>0.97229231389991633</v>
      </c>
      <c r="L43" s="13">
        <f t="shared" si="12"/>
        <v>0.97276127160240033</v>
      </c>
      <c r="M43" s="10">
        <f t="shared" ca="1" si="4"/>
        <v>0.99951791080075436</v>
      </c>
      <c r="N43" s="14">
        <f ca="1">IF(AND(ISNUMBER(F43),F43&lt;111),SUM(K43:K$113)/K43-0.5,"")</f>
        <v>37.27629052059261</v>
      </c>
      <c r="O43" s="14">
        <f>IF(AND(ISNUMBER(F43),F43&lt;111),SUM(L43:L$113)/L43-0.5,"")</f>
        <v>37.668564779173288</v>
      </c>
      <c r="P43" s="11">
        <f t="shared" ca="1" si="5"/>
        <v>0.98958616393057897</v>
      </c>
      <c r="S43" s="11">
        <f t="shared" ca="1" si="14"/>
        <v>1.0535047680717851</v>
      </c>
      <c r="T43" t="str">
        <f t="shared" ca="1" si="6"/>
        <v/>
      </c>
      <c r="U43" s="11">
        <f t="shared" ca="1" si="7"/>
        <v>1.0227435616785008</v>
      </c>
      <c r="V43" s="11">
        <f t="shared" ca="1" si="8"/>
        <v>0.97274356167850073</v>
      </c>
      <c r="W43" s="11">
        <f t="shared" ca="1" si="9"/>
        <v>1.0727435616785008</v>
      </c>
    </row>
    <row r="44" spans="6:23" x14ac:dyDescent="0.3">
      <c r="F44" s="9">
        <f t="shared" si="10"/>
        <v>41</v>
      </c>
      <c r="G44" s="9">
        <v>42</v>
      </c>
      <c r="H44" s="4">
        <f t="shared" ca="1" si="1"/>
        <v>3.0173527888806193E-3</v>
      </c>
      <c r="I44" s="4">
        <f t="shared" si="13"/>
        <v>2.5899999999999999E-3</v>
      </c>
      <c r="J44" s="12">
        <f t="shared" ca="1" si="3"/>
        <v>1.165001076787884</v>
      </c>
      <c r="K44" s="13">
        <f t="shared" ca="1" si="11"/>
        <v>0.96972743016992891</v>
      </c>
      <c r="L44" s="13">
        <f t="shared" si="12"/>
        <v>0.97064065203030714</v>
      </c>
      <c r="M44" s="10">
        <f t="shared" ca="1" si="4"/>
        <v>0.9990591555603322</v>
      </c>
      <c r="N44" s="14">
        <f ca="1">IF(AND(ISNUMBER(F44),F44&lt;111),SUM(K44:K$113)/K44-0.5,"")</f>
        <v>36.373562090181025</v>
      </c>
      <c r="O44" s="14">
        <f>IF(AND(ISNUMBER(F44),F44&lt;111),SUM(L44:L$113)/L44-0.5,"")</f>
        <v>36.749769276195394</v>
      </c>
      <c r="P44" s="11">
        <f t="shared" ca="1" si="5"/>
        <v>0.98976300549843022</v>
      </c>
      <c r="S44" s="11">
        <f t="shared" ca="1" si="14"/>
        <v>1.0550184576505663</v>
      </c>
      <c r="T44" t="str">
        <f t="shared" ca="1" si="6"/>
        <v/>
      </c>
      <c r="U44" s="11">
        <f t="shared" ca="1" si="7"/>
        <v>1.037936034174642</v>
      </c>
      <c r="V44" s="11">
        <f t="shared" ca="1" si="8"/>
        <v>0.98793603417464193</v>
      </c>
      <c r="W44" s="11">
        <f t="shared" ca="1" si="9"/>
        <v>1.087936034174642</v>
      </c>
    </row>
    <row r="45" spans="6:23" x14ac:dyDescent="0.3">
      <c r="F45" s="9">
        <f t="shared" si="10"/>
        <v>42</v>
      </c>
      <c r="G45">
        <v>43</v>
      </c>
      <c r="H45" s="4">
        <f t="shared" ca="1" si="1"/>
        <v>3.0742976447373158E-3</v>
      </c>
      <c r="I45" s="4">
        <f t="shared" si="13"/>
        <v>2.5799999999999998E-3</v>
      </c>
      <c r="J45" s="12">
        <f t="shared" ca="1" si="3"/>
        <v>1.1915882343943085</v>
      </c>
      <c r="K45" s="13">
        <f t="shared" ca="1" si="11"/>
        <v>0.9668014204040517</v>
      </c>
      <c r="L45" s="13">
        <f t="shared" si="12"/>
        <v>0.96812669274154861</v>
      </c>
      <c r="M45" s="10">
        <f t="shared" ca="1" si="4"/>
        <v>0.99863109617012624</v>
      </c>
      <c r="N45" s="14">
        <f ca="1">IF(AND(ISNUMBER(F45),F45&lt;111),SUM(K45:K$113)/K45-0.5,"")</f>
        <v>35.482132879173875</v>
      </c>
      <c r="O45" s="14">
        <f>IF(AND(ISNUMBER(F45),F45&lt;111),SUM(L45:L$113)/L45-0.5,"")</f>
        <v>35.843899977136175</v>
      </c>
      <c r="P45" s="11">
        <f t="shared" ca="1" si="5"/>
        <v>0.98990715022101217</v>
      </c>
      <c r="S45" s="11">
        <f t="shared" ca="1" si="14"/>
        <v>1.0393163099179568</v>
      </c>
      <c r="T45" t="str">
        <f t="shared" ca="1" si="6"/>
        <v/>
      </c>
      <c r="U45" s="11">
        <f t="shared" ca="1" si="7"/>
        <v>1.0186434353134775</v>
      </c>
      <c r="V45" s="11">
        <f t="shared" ca="1" si="8"/>
        <v>0.96864343531347741</v>
      </c>
      <c r="W45" s="11">
        <f t="shared" ca="1" si="9"/>
        <v>1.0686434353134775</v>
      </c>
    </row>
    <row r="46" spans="6:23" x14ac:dyDescent="0.3">
      <c r="F46" s="9">
        <f t="shared" si="10"/>
        <v>43</v>
      </c>
      <c r="G46" s="9">
        <v>44</v>
      </c>
      <c r="H46" s="4">
        <f t="shared" ca="1" si="1"/>
        <v>3.2314084269729E-3</v>
      </c>
      <c r="I46" s="4">
        <f t="shared" si="13"/>
        <v>2.7899999999999999E-3</v>
      </c>
      <c r="J46" s="12">
        <f t="shared" ca="1" si="3"/>
        <v>1.1582109057250538</v>
      </c>
      <c r="K46" s="13">
        <f t="shared" ca="1" si="11"/>
        <v>0.96382918507437487</v>
      </c>
      <c r="L46" s="13">
        <f t="shared" si="12"/>
        <v>0.9656289258742754</v>
      </c>
      <c r="M46" s="10">
        <f t="shared" ca="1" si="4"/>
        <v>0.99813619833491307</v>
      </c>
      <c r="N46" s="14">
        <f ca="1">IF(AND(ISNUMBER(F46),F46&lt;111),SUM(K46:K$113)/K46-0.5,"")</f>
        <v>34.590010014314693</v>
      </c>
      <c r="O46" s="14">
        <f>IF(AND(ISNUMBER(F46),F46&lt;111),SUM(L46:L$113)/L46-0.5,"")</f>
        <v>34.935323110761942</v>
      </c>
      <c r="P46" s="11">
        <f t="shared" ca="1" si="5"/>
        <v>0.99011564612262382</v>
      </c>
      <c r="S46" s="11">
        <f t="shared" ca="1" si="14"/>
        <v>1.0225976034724369</v>
      </c>
      <c r="T46" t="str">
        <f t="shared" ca="1" si="6"/>
        <v/>
      </c>
      <c r="U46" s="11">
        <f t="shared" ca="1" si="7"/>
        <v>1.0030184718660866</v>
      </c>
      <c r="V46" s="11">
        <f t="shared" ca="1" si="8"/>
        <v>0.95301847186608657</v>
      </c>
      <c r="W46" s="11">
        <f t="shared" ca="1" si="9"/>
        <v>1.0530184718660867</v>
      </c>
    </row>
    <row r="47" spans="6:23" x14ac:dyDescent="0.3">
      <c r="F47" s="9">
        <f t="shared" si="10"/>
        <v>44</v>
      </c>
      <c r="G47">
        <v>45</v>
      </c>
      <c r="H47" s="4">
        <f t="shared" ca="1" si="1"/>
        <v>3.7275632046348023E-3</v>
      </c>
      <c r="I47" s="4">
        <f t="shared" si="13"/>
        <v>3.2399999999999998E-3</v>
      </c>
      <c r="J47" s="12">
        <f t="shared" ca="1" si="3"/>
        <v>1.150482470566297</v>
      </c>
      <c r="K47" s="13">
        <f t="shared" ca="1" si="11"/>
        <v>0.96071465932356315</v>
      </c>
      <c r="L47" s="13">
        <f t="shared" si="12"/>
        <v>0.9629348211710862</v>
      </c>
      <c r="M47" s="10">
        <f t="shared" ca="1" si="4"/>
        <v>0.99769437993235832</v>
      </c>
      <c r="N47" s="14">
        <f ca="1">IF(AND(ISNUMBER(F47),F47&lt;111),SUM(K47:K$113)/K47-0.5,"")</f>
        <v>33.700525881856223</v>
      </c>
      <c r="O47" s="14">
        <f>IF(AND(ISNUMBER(F47),F47&lt;111),SUM(L47:L$113)/L47-0.5,"")</f>
        <v>34.031666460185846</v>
      </c>
      <c r="P47" s="11">
        <f t="shared" ca="1" si="5"/>
        <v>0.99026963376251265</v>
      </c>
      <c r="S47" s="11">
        <f t="shared" ca="1" si="14"/>
        <v>1.038318441402452</v>
      </c>
      <c r="T47" t="str">
        <f t="shared" ca="1" si="6"/>
        <v/>
      </c>
      <c r="U47" s="11">
        <f t="shared" ca="1" si="7"/>
        <v>1.0204382626892654</v>
      </c>
      <c r="V47" s="11">
        <f t="shared" ca="1" si="8"/>
        <v>0.97043826268926536</v>
      </c>
      <c r="W47" s="11">
        <f t="shared" ca="1" si="9"/>
        <v>1.0704382626892655</v>
      </c>
    </row>
    <row r="48" spans="6:23" x14ac:dyDescent="0.3">
      <c r="F48" s="9">
        <f t="shared" si="10"/>
        <v>45</v>
      </c>
      <c r="G48" s="9">
        <v>46</v>
      </c>
      <c r="H48" s="4">
        <f t="shared" ca="1" si="1"/>
        <v>3.7229684275283384E-3</v>
      </c>
      <c r="I48" s="4">
        <f t="shared" si="13"/>
        <v>3.9500000000000004E-3</v>
      </c>
      <c r="J48" s="12">
        <f t="shared" ca="1" si="3"/>
        <v>0.94252365253881976</v>
      </c>
      <c r="K48" s="13">
        <f t="shared" ca="1" si="11"/>
        <v>0.95713353470931528</v>
      </c>
      <c r="L48" s="13">
        <f t="shared" si="12"/>
        <v>0.95981491235049188</v>
      </c>
      <c r="M48" s="10">
        <f t="shared" ca="1" si="4"/>
        <v>0.99720635967760685</v>
      </c>
      <c r="N48" s="14">
        <f ca="1">IF(AND(ISNUMBER(F48),F48&lt;111),SUM(K48:K$113)/K48-0.5,"")</f>
        <v>32.824745978770515</v>
      </c>
      <c r="O48" s="14">
        <f>IF(AND(ISNUMBER(F48),F48&lt;111),SUM(L48:L$113)/L48-0.5,"")</f>
        <v>33.140662205732418</v>
      </c>
      <c r="P48" s="11">
        <f t="shared" ca="1" si="5"/>
        <v>0.99046741356582613</v>
      </c>
      <c r="S48" s="11">
        <f t="shared" ca="1" si="14"/>
        <v>1.0222318581900984</v>
      </c>
      <c r="T48" t="str">
        <f t="shared" ca="1" si="6"/>
        <v/>
      </c>
      <c r="U48" s="11">
        <f t="shared" ca="1" si="7"/>
        <v>0.99978382617116723</v>
      </c>
      <c r="V48" s="11">
        <f t="shared" ca="1" si="8"/>
        <v>0.94978382617116719</v>
      </c>
      <c r="W48" s="11">
        <f t="shared" ca="1" si="9"/>
        <v>1.0497838261711672</v>
      </c>
    </row>
    <row r="49" spans="6:23" x14ac:dyDescent="0.3">
      <c r="F49" s="9">
        <f t="shared" si="10"/>
        <v>46</v>
      </c>
      <c r="G49">
        <v>47</v>
      </c>
      <c r="H49" s="4">
        <f t="shared" ca="1" si="1"/>
        <v>4.1639431927130502E-3</v>
      </c>
      <c r="I49" s="4">
        <f t="shared" si="13"/>
        <v>3.63E-3</v>
      </c>
      <c r="J49" s="12">
        <f t="shared" ca="1" si="3"/>
        <v>1.1470917886261847</v>
      </c>
      <c r="K49" s="13">
        <f t="shared" ca="1" si="11"/>
        <v>0.95357015677866397</v>
      </c>
      <c r="L49" s="13">
        <f t="shared" si="12"/>
        <v>0.95602364344670743</v>
      </c>
      <c r="M49" s="10">
        <f t="shared" ca="1" si="4"/>
        <v>0.99743365482134105</v>
      </c>
      <c r="N49" s="14">
        <f ca="1">IF(AND(ISNUMBER(F49),F49&lt;111),SUM(K49:K$113)/K49-0.5,"")</f>
        <v>31.945539698682815</v>
      </c>
      <c r="O49" s="14">
        <f>IF(AND(ISNUMBER(F49),F49&lt;111),SUM(L49:L$113)/L49-0.5,"")</f>
        <v>32.270104116994546</v>
      </c>
      <c r="P49" s="11">
        <f t="shared" ca="1" si="5"/>
        <v>0.98994225685993975</v>
      </c>
      <c r="S49" s="11">
        <f t="shared" ca="1" si="14"/>
        <v>1.0136181092290775</v>
      </c>
      <c r="T49" t="str">
        <f t="shared" ca="1" si="6"/>
        <v/>
      </c>
      <c r="U49" s="11">
        <f t="shared" ca="1" si="7"/>
        <v>1.0074893045385072</v>
      </c>
      <c r="V49" s="11">
        <f t="shared" ca="1" si="8"/>
        <v>0.95748930453850711</v>
      </c>
      <c r="W49" s="11">
        <f t="shared" ca="1" si="9"/>
        <v>1.0574893045385072</v>
      </c>
    </row>
    <row r="50" spans="6:23" x14ac:dyDescent="0.3">
      <c r="F50" s="9">
        <f t="shared" si="10"/>
        <v>47</v>
      </c>
      <c r="G50" s="9">
        <v>48</v>
      </c>
      <c r="H50" s="4">
        <f t="shared" ca="1" si="1"/>
        <v>4.4816804719871447E-3</v>
      </c>
      <c r="I50" s="4">
        <f t="shared" si="13"/>
        <v>4.3299999999999996E-3</v>
      </c>
      <c r="J50" s="12">
        <f t="shared" ca="1" si="3"/>
        <v>1.0350301320986479</v>
      </c>
      <c r="K50" s="13">
        <f t="shared" ca="1" si="11"/>
        <v>0.94959954481557107</v>
      </c>
      <c r="L50" s="13">
        <f t="shared" si="12"/>
        <v>0.95255327762099584</v>
      </c>
      <c r="M50" s="10">
        <f t="shared" ca="1" si="4"/>
        <v>0.99689914162827542</v>
      </c>
      <c r="N50" s="14">
        <f ca="1">IF(AND(ISNUMBER(F50),F50&lt;111),SUM(K50:K$113)/K50-0.5,"")</f>
        <v>31.077024635459779</v>
      </c>
      <c r="O50" s="14">
        <f>IF(AND(ISNUMBER(F50),F50&lt;111),SUM(L50:L$113)/L50-0.5,"")</f>
        <v>31.385849751592822</v>
      </c>
      <c r="P50" s="11">
        <f t="shared" ca="1" si="5"/>
        <v>0.99016037104053967</v>
      </c>
      <c r="S50" s="11">
        <f t="shared" ca="1" si="14"/>
        <v>1.0062147444964404</v>
      </c>
      <c r="T50" t="str">
        <f t="shared" ca="1" si="6"/>
        <v/>
      </c>
      <c r="U50" s="11">
        <f t="shared" ca="1" si="7"/>
        <v>1.0120102170430636</v>
      </c>
      <c r="V50" s="11">
        <f t="shared" ca="1" si="8"/>
        <v>0.96201021704306355</v>
      </c>
      <c r="W50" s="11">
        <f t="shared" ca="1" si="9"/>
        <v>1.0620102170430636</v>
      </c>
    </row>
    <row r="51" spans="6:23" x14ac:dyDescent="0.3">
      <c r="F51" s="9">
        <f t="shared" si="10"/>
        <v>48</v>
      </c>
      <c r="G51">
        <v>49</v>
      </c>
      <c r="H51" s="4">
        <f t="shared" ca="1" si="1"/>
        <v>4.7821899112875463E-3</v>
      </c>
      <c r="I51" s="4">
        <f t="shared" si="13"/>
        <v>5.13E-3</v>
      </c>
      <c r="J51" s="12">
        <f t="shared" ca="1" si="3"/>
        <v>0.93220076243421957</v>
      </c>
      <c r="K51" s="13">
        <f t="shared" ca="1" si="11"/>
        <v>0.9453437430793632</v>
      </c>
      <c r="L51" s="13">
        <f t="shared" si="12"/>
        <v>0.94842872192889693</v>
      </c>
      <c r="M51" s="10">
        <f t="shared" ca="1" si="4"/>
        <v>0.99674727390872397</v>
      </c>
      <c r="N51" s="14">
        <f ca="1">IF(AND(ISNUMBER(F51),F51&lt;111),SUM(K51:K$113)/K51-0.5,"")</f>
        <v>30.214678008092019</v>
      </c>
      <c r="O51" s="14">
        <f>IF(AND(ISNUMBER(F51),F51&lt;111),SUM(L51:L$113)/L51-0.5,"")</f>
        <v>30.520167075027693</v>
      </c>
      <c r="P51" s="11">
        <f t="shared" ca="1" si="5"/>
        <v>0.98999058340065138</v>
      </c>
      <c r="S51" s="11">
        <f t="shared" ca="1" si="14"/>
        <v>0.99421827677495755</v>
      </c>
      <c r="T51" t="str">
        <f t="shared" ca="1" si="6"/>
        <v/>
      </c>
      <c r="U51" s="11">
        <f t="shared" ca="1" si="7"/>
        <v>1.0009308765802754</v>
      </c>
      <c r="V51" s="11">
        <f t="shared" ca="1" si="8"/>
        <v>0.95093087658027531</v>
      </c>
      <c r="W51" s="11">
        <f t="shared" ca="1" si="9"/>
        <v>1.0509308765802754</v>
      </c>
    </row>
    <row r="52" spans="6:23" x14ac:dyDescent="0.3">
      <c r="F52" s="9">
        <f t="shared" si="10"/>
        <v>49</v>
      </c>
      <c r="G52" s="9">
        <v>50</v>
      </c>
      <c r="H52" s="4">
        <f t="shared" ca="1" si="1"/>
        <v>4.8988416412893265E-3</v>
      </c>
      <c r="I52" s="4">
        <f t="shared" si="13"/>
        <v>4.8999999999999998E-3</v>
      </c>
      <c r="J52" s="12">
        <f t="shared" ca="1" si="3"/>
        <v>0.99976360026312783</v>
      </c>
      <c r="K52" s="13">
        <f t="shared" ca="1" si="11"/>
        <v>0.94082292976851023</v>
      </c>
      <c r="L52" s="13">
        <f t="shared" si="12"/>
        <v>0.94356328258540167</v>
      </c>
      <c r="M52" s="10">
        <f t="shared" ca="1" si="4"/>
        <v>0.99709574029906844</v>
      </c>
      <c r="N52" s="14">
        <f ca="1">IF(AND(ISNUMBER(F52),F52&lt;111),SUM(K52:K$113)/K52-0.5,"")</f>
        <v>29.357462061941288</v>
      </c>
      <c r="O52" s="14">
        <f>IF(AND(ISNUMBER(F52),F52&lt;111),SUM(L52:L$113)/L52-0.5,"")</f>
        <v>29.674964643649616</v>
      </c>
      <c r="P52" s="11">
        <f t="shared" ca="1" si="5"/>
        <v>0.98930065846679038</v>
      </c>
      <c r="S52" s="11">
        <f t="shared" ca="1" si="14"/>
        <v>0.99327689401648955</v>
      </c>
      <c r="T52" t="str">
        <f t="shared" ca="1" si="6"/>
        <v/>
      </c>
      <c r="U52" s="11">
        <f t="shared" ca="1" si="7"/>
        <v>0.98630993499267083</v>
      </c>
      <c r="V52" s="11">
        <f t="shared" ca="1" si="8"/>
        <v>0.93630993499267079</v>
      </c>
      <c r="W52" s="11">
        <f t="shared" ca="1" si="9"/>
        <v>1.0363099349926708</v>
      </c>
    </row>
    <row r="53" spans="6:23" x14ac:dyDescent="0.3">
      <c r="F53" s="9">
        <f t="shared" si="10"/>
        <v>50</v>
      </c>
      <c r="G53">
        <v>51</v>
      </c>
      <c r="H53" s="4">
        <f t="shared" ca="1" si="1"/>
        <v>5.4164585189665103E-3</v>
      </c>
      <c r="I53" s="4">
        <f t="shared" si="13"/>
        <v>5.45E-3</v>
      </c>
      <c r="J53" s="12">
        <f t="shared" ca="1" si="3"/>
        <v>0.99384559981036891</v>
      </c>
      <c r="K53" s="13">
        <f t="shared" ca="1" si="11"/>
        <v>0.93621398722308047</v>
      </c>
      <c r="L53" s="13">
        <f t="shared" si="12"/>
        <v>0.93893982250073316</v>
      </c>
      <c r="M53" s="10">
        <f t="shared" ca="1" si="4"/>
        <v>0.99709690098094594</v>
      </c>
      <c r="N53" s="14">
        <f ca="1">IF(AND(ISNUMBER(F53),F53&lt;111),SUM(K53:K$113)/K53-0.5,"")</f>
        <v>28.49952614821381</v>
      </c>
      <c r="O53" s="14">
        <f>IF(AND(ISNUMBER(F53),F53&lt;111),SUM(L53:L$113)/L53-0.5,"")</f>
        <v>28.818625910611615</v>
      </c>
      <c r="P53" s="11">
        <f t="shared" ca="1" si="5"/>
        <v>0.98892730821422314</v>
      </c>
      <c r="S53" s="11">
        <f t="shared" ca="1" si="14"/>
        <v>1.015839932289293</v>
      </c>
      <c r="T53" t="str">
        <f t="shared" ca="1" si="6"/>
        <v/>
      </c>
      <c r="U53" s="11">
        <f t="shared" ca="1" si="7"/>
        <v>0.99674644941581836</v>
      </c>
      <c r="V53" s="11">
        <f t="shared" ca="1" si="8"/>
        <v>0.94674644941581831</v>
      </c>
      <c r="W53" s="11">
        <f t="shared" ca="1" si="9"/>
        <v>1.0467464494158183</v>
      </c>
    </row>
    <row r="54" spans="6:23" x14ac:dyDescent="0.3">
      <c r="F54" s="9">
        <f t="shared" si="10"/>
        <v>51</v>
      </c>
      <c r="G54" s="9">
        <v>52</v>
      </c>
      <c r="H54" s="4">
        <f t="shared" ca="1" si="1"/>
        <v>5.8012204302787642E-3</v>
      </c>
      <c r="I54" s="4">
        <f t="shared" si="13"/>
        <v>5.4200000000000003E-3</v>
      </c>
      <c r="J54" s="12">
        <f t="shared" ca="1" si="3"/>
        <v>1.0703358727451593</v>
      </c>
      <c r="K54" s="13">
        <f t="shared" ca="1" si="11"/>
        <v>0.93114302299641039</v>
      </c>
      <c r="L54" s="13">
        <f t="shared" si="12"/>
        <v>0.93382260046810417</v>
      </c>
      <c r="M54" s="10">
        <f t="shared" ca="1" si="4"/>
        <v>0.99713052835693783</v>
      </c>
      <c r="N54" s="14">
        <f ca="1">IF(AND(ISNUMBER(F54),F54&lt;111),SUM(K54:K$113)/K54-0.5,"")</f>
        <v>27.652010344470153</v>
      </c>
      <c r="O54" s="14">
        <f>IF(AND(ISNUMBER(F54),F54&lt;111),SUM(L54:L$113)/L54-0.5,"")</f>
        <v>27.973808165111471</v>
      </c>
      <c r="P54" s="11">
        <f t="shared" ca="1" si="5"/>
        <v>0.9884964600192454</v>
      </c>
      <c r="S54" s="11">
        <f t="shared" ca="1" si="14"/>
        <v>1.0019378981483187</v>
      </c>
      <c r="T54" t="str">
        <f t="shared" ca="1" si="6"/>
        <v/>
      </c>
      <c r="U54" s="11">
        <f t="shared" ca="1" si="7"/>
        <v>0.99241016153523309</v>
      </c>
      <c r="V54" s="11">
        <f t="shared" ca="1" si="8"/>
        <v>0.94241016153523305</v>
      </c>
      <c r="W54" s="11">
        <f t="shared" ca="1" si="9"/>
        <v>1.042410161535233</v>
      </c>
    </row>
    <row r="55" spans="6:23" x14ac:dyDescent="0.3">
      <c r="F55" s="9">
        <f t="shared" si="10"/>
        <v>52</v>
      </c>
      <c r="G55">
        <v>53</v>
      </c>
      <c r="H55" s="4">
        <f t="shared" ca="1" si="1"/>
        <v>5.934951075210494E-3</v>
      </c>
      <c r="I55" s="4">
        <f t="shared" si="13"/>
        <v>6.0899999999999999E-3</v>
      </c>
      <c r="J55" s="12">
        <f t="shared" ca="1" si="3"/>
        <v>0.97454040643850481</v>
      </c>
      <c r="K55" s="13">
        <f t="shared" ca="1" si="11"/>
        <v>0.92574125706789212</v>
      </c>
      <c r="L55" s="13">
        <f t="shared" si="12"/>
        <v>0.92876128197356711</v>
      </c>
      <c r="M55" s="10">
        <f t="shared" ca="1" si="4"/>
        <v>0.9967483303144834</v>
      </c>
      <c r="N55" s="14">
        <f ca="1">IF(AND(ISNUMBER(F55),F55&lt;111),SUM(K55:K$113)/K55-0.5,"")</f>
        <v>26.810444251622656</v>
      </c>
      <c r="O55" s="14">
        <f>IF(AND(ISNUMBER(F55),F55&lt;111),SUM(L55:L$113)/L55-0.5,"")</f>
        <v>27.123527685165062</v>
      </c>
      <c r="P55" s="11">
        <f t="shared" ca="1" si="5"/>
        <v>0.98845712706781708</v>
      </c>
      <c r="S55" s="11">
        <f t="shared" ca="1" si="14"/>
        <v>0.98391098726964432</v>
      </c>
      <c r="T55" t="str">
        <f t="shared" ca="1" si="6"/>
        <v/>
      </c>
      <c r="U55" s="11">
        <f t="shared" ca="1" si="7"/>
        <v>0.97751845323256092</v>
      </c>
      <c r="V55" s="11">
        <f t="shared" ca="1" si="8"/>
        <v>0.92751845323256088</v>
      </c>
      <c r="W55" s="11">
        <f t="shared" ca="1" si="9"/>
        <v>1.027518453232561</v>
      </c>
    </row>
    <row r="56" spans="6:23" x14ac:dyDescent="0.3">
      <c r="F56" s="9">
        <f t="shared" si="10"/>
        <v>53</v>
      </c>
      <c r="G56" s="9">
        <v>54</v>
      </c>
      <c r="H56" s="4">
        <f t="shared" ca="1" si="1"/>
        <v>6.4207987545996112E-3</v>
      </c>
      <c r="I56" s="4">
        <f t="shared" si="13"/>
        <v>6.4000000000000003E-3</v>
      </c>
      <c r="J56" s="12">
        <f t="shared" ca="1" si="3"/>
        <v>1.0032498054061891</v>
      </c>
      <c r="K56" s="13">
        <f t="shared" ca="1" si="11"/>
        <v>0.92024702799889035</v>
      </c>
      <c r="L56" s="13">
        <f t="shared" si="12"/>
        <v>0.92310512576634807</v>
      </c>
      <c r="M56" s="10">
        <f t="shared" ca="1" si="4"/>
        <v>0.99690382201584571</v>
      </c>
      <c r="N56" s="14">
        <f ca="1">IF(AND(ISNUMBER(F56),F56&lt;111),SUM(K56:K$113)/K56-0.5,"")</f>
        <v>25.967527733804562</v>
      </c>
      <c r="O56" s="14">
        <f>IF(AND(ISNUMBER(F56),F56&lt;111),SUM(L56:L$113)/L56-0.5,"")</f>
        <v>26.286658435034425</v>
      </c>
      <c r="P56" s="11">
        <f t="shared" ca="1" si="5"/>
        <v>0.9878595941732734</v>
      </c>
      <c r="S56" s="11">
        <f t="shared" ca="1" si="14"/>
        <v>0.99547267513172277</v>
      </c>
      <c r="T56" t="str">
        <f t="shared" ca="1" si="6"/>
        <v/>
      </c>
      <c r="U56" s="11">
        <f t="shared" ca="1" si="7"/>
        <v>0.98066324429496299</v>
      </c>
      <c r="V56" s="11">
        <f t="shared" ca="1" si="8"/>
        <v>0.93066324429496294</v>
      </c>
      <c r="W56" s="11">
        <f t="shared" ca="1" si="9"/>
        <v>1.030663244294963</v>
      </c>
    </row>
    <row r="57" spans="6:23" x14ac:dyDescent="0.3">
      <c r="F57" s="9">
        <f t="shared" si="10"/>
        <v>54</v>
      </c>
      <c r="G57">
        <v>55</v>
      </c>
      <c r="H57" s="4">
        <f t="shared" ca="1" si="1"/>
        <v>7.0052896794267211E-3</v>
      </c>
      <c r="I57" s="4">
        <f t="shared" si="13"/>
        <v>5.8300000000000001E-3</v>
      </c>
      <c r="J57" s="12">
        <f t="shared" ca="1" si="3"/>
        <v>1.2015934270028681</v>
      </c>
      <c r="K57" s="13">
        <f t="shared" ca="1" si="11"/>
        <v>0.914338307027591</v>
      </c>
      <c r="L57" s="13">
        <f t="shared" si="12"/>
        <v>0.9171972529614435</v>
      </c>
      <c r="M57" s="10">
        <f t="shared" ca="1" si="4"/>
        <v>0.99688295410325145</v>
      </c>
      <c r="N57" s="14">
        <f ca="1">IF(AND(ISNUMBER(F57),F57&lt;111),SUM(K57:K$113)/K57-0.5,"")</f>
        <v>25.132106330207325</v>
      </c>
      <c r="O57" s="14">
        <f>IF(AND(ISNUMBER(F57),F57&lt;111),SUM(L57:L$113)/L57-0.5,"")</f>
        <v>25.452756073907423</v>
      </c>
      <c r="P57" s="11">
        <f t="shared" ca="1" si="5"/>
        <v>0.98740216019164984</v>
      </c>
      <c r="S57" s="11">
        <f t="shared" ca="1" si="14"/>
        <v>1.0152593738299596</v>
      </c>
      <c r="T57" t="str">
        <f t="shared" ca="1" si="6"/>
        <v/>
      </c>
      <c r="U57" s="11">
        <f t="shared" ca="1" si="7"/>
        <v>0.98587152083801588</v>
      </c>
      <c r="V57" s="11">
        <f t="shared" ca="1" si="8"/>
        <v>0.93587152083801584</v>
      </c>
      <c r="W57" s="11">
        <f t="shared" ca="1" si="9"/>
        <v>1.0358715208380158</v>
      </c>
    </row>
    <row r="58" spans="6:23" x14ac:dyDescent="0.3">
      <c r="F58" s="9">
        <f t="shared" si="10"/>
        <v>55</v>
      </c>
      <c r="G58" s="9">
        <v>56</v>
      </c>
      <c r="H58" s="4">
        <f t="shared" ca="1" si="1"/>
        <v>7.4199942556539599E-3</v>
      </c>
      <c r="I58" s="4">
        <f t="shared" si="13"/>
        <v>7.0099999999999997E-3</v>
      </c>
      <c r="J58" s="12">
        <f t="shared" ca="1" si="3"/>
        <v>1.0584870550148302</v>
      </c>
      <c r="K58" s="13">
        <f t="shared" ca="1" si="11"/>
        <v>0.90793310232186608</v>
      </c>
      <c r="L58" s="13">
        <f t="shared" si="12"/>
        <v>0.91184999297667824</v>
      </c>
      <c r="M58" s="10">
        <f t="shared" ca="1" si="4"/>
        <v>0.99570445721886147</v>
      </c>
      <c r="N58" s="14">
        <f ca="1">IF(AND(ISNUMBER(F58),F58&lt;111),SUM(K58:K$113)/K58-0.5,"")</f>
        <v>24.305878696227118</v>
      </c>
      <c r="O58" s="14">
        <f>IF(AND(ISNUMBER(F58),F58&lt;111),SUM(L58:L$113)/L58-0.5,"")</f>
        <v>24.599083732065374</v>
      </c>
      <c r="P58" s="11">
        <f t="shared" ca="1" si="5"/>
        <v>0.9880806521481913</v>
      </c>
      <c r="S58" s="11">
        <f t="shared" ca="1" si="14"/>
        <v>0.98670136378377116</v>
      </c>
      <c r="T58" t="str">
        <f t="shared" ca="1" si="6"/>
        <v/>
      </c>
      <c r="U58" s="11">
        <f t="shared" ca="1" si="7"/>
        <v>0.97815623488502013</v>
      </c>
      <c r="V58" s="11">
        <f t="shared" ca="1" si="8"/>
        <v>0.92815623488502008</v>
      </c>
      <c r="W58" s="11">
        <f t="shared" ca="1" si="9"/>
        <v>1.0281562348850202</v>
      </c>
    </row>
    <row r="59" spans="6:23" x14ac:dyDescent="0.3">
      <c r="F59" s="9">
        <f t="shared" si="10"/>
        <v>56</v>
      </c>
      <c r="G59">
        <v>57</v>
      </c>
      <c r="H59" s="4">
        <f t="shared" ca="1" si="1"/>
        <v>8.2349838312415092E-3</v>
      </c>
      <c r="I59" s="4">
        <f t="shared" si="13"/>
        <v>7.8399999999999997E-3</v>
      </c>
      <c r="J59" s="12">
        <f t="shared" ca="1" si="3"/>
        <v>1.0503805907195802</v>
      </c>
      <c r="K59" s="13">
        <f t="shared" ca="1" si="11"/>
        <v>0.9011962439181197</v>
      </c>
      <c r="L59" s="13">
        <f t="shared" si="12"/>
        <v>0.90545792452591178</v>
      </c>
      <c r="M59" s="10">
        <f t="shared" ca="1" si="4"/>
        <v>0.99529334219475363</v>
      </c>
      <c r="N59" s="14">
        <f ca="1">IF(AND(ISNUMBER(F59),F59&lt;111),SUM(K59:K$113)/K59-0.5,"")</f>
        <v>23.483838641173154</v>
      </c>
      <c r="O59" s="14">
        <f>IF(AND(ISNUMBER(F59),F59&lt;111),SUM(L59:L$113)/L59-0.5,"")</f>
        <v>23.769210900477713</v>
      </c>
      <c r="P59" s="11">
        <f t="shared" ca="1" si="5"/>
        <v>0.9879940373073629</v>
      </c>
      <c r="S59" s="11">
        <f t="shared" ca="1" si="14"/>
        <v>0.9878819375289718</v>
      </c>
      <c r="T59" t="str">
        <f t="shared" ca="1" si="6"/>
        <v/>
      </c>
      <c r="U59" s="11">
        <f t="shared" ca="1" si="7"/>
        <v>0.97915264655682954</v>
      </c>
      <c r="V59" s="11">
        <f t="shared" ca="1" si="8"/>
        <v>0.9291526465568295</v>
      </c>
      <c r="W59" s="11">
        <f t="shared" ca="1" si="9"/>
        <v>1.0291526465568295</v>
      </c>
    </row>
    <row r="60" spans="6:23" x14ac:dyDescent="0.3">
      <c r="F60" s="9">
        <f t="shared" si="10"/>
        <v>57</v>
      </c>
      <c r="G60" s="9">
        <v>58</v>
      </c>
      <c r="H60" s="4">
        <f t="shared" ca="1" si="1"/>
        <v>8.7805716288368203E-3</v>
      </c>
      <c r="I60" s="4">
        <f t="shared" si="13"/>
        <v>8.1600000000000006E-3</v>
      </c>
      <c r="J60" s="12">
        <f t="shared" ca="1" si="3"/>
        <v>1.0760504447103945</v>
      </c>
      <c r="K60" s="13">
        <f t="shared" ca="1" si="11"/>
        <v>0.89377490742067833</v>
      </c>
      <c r="L60" s="13">
        <f t="shared" si="12"/>
        <v>0.89835913439762871</v>
      </c>
      <c r="M60" s="10">
        <f t="shared" ca="1" si="4"/>
        <v>0.99489711096439826</v>
      </c>
      <c r="N60" s="14">
        <f ca="1">IF(AND(ISNUMBER(F60),F60&lt;111),SUM(K60:K$113)/K60-0.5,"")</f>
        <v>22.674681770850274</v>
      </c>
      <c r="O60" s="14">
        <f>IF(AND(ISNUMBER(F60),F60&lt;111),SUM(L60:L$113)/L60-0.5,"")</f>
        <v>22.953083071760311</v>
      </c>
      <c r="P60" s="11">
        <f t="shared" ca="1" si="5"/>
        <v>0.98787085377421213</v>
      </c>
      <c r="S60" s="11">
        <f t="shared" ca="1" si="14"/>
        <v>0.97975581665217804</v>
      </c>
      <c r="T60" t="str">
        <f t="shared" ca="1" si="6"/>
        <v/>
      </c>
      <c r="U60" s="11">
        <f t="shared" ca="1" si="7"/>
        <v>0.97610914004124971</v>
      </c>
      <c r="V60" s="11">
        <f t="shared" ca="1" si="8"/>
        <v>0.92610914004124967</v>
      </c>
      <c r="W60" s="11">
        <f t="shared" ca="1" si="9"/>
        <v>1.0261091400412496</v>
      </c>
    </row>
    <row r="61" spans="6:23" x14ac:dyDescent="0.3">
      <c r="F61" s="9">
        <f t="shared" si="10"/>
        <v>58</v>
      </c>
      <c r="G61">
        <v>59</v>
      </c>
      <c r="H61" s="4">
        <f t="shared" ca="1" si="1"/>
        <v>9.3672929472406099E-3</v>
      </c>
      <c r="I61" s="4">
        <f t="shared" si="13"/>
        <v>8.9200000000000008E-3</v>
      </c>
      <c r="J61" s="12">
        <f t="shared" ca="1" si="3"/>
        <v>1.0501449492422208</v>
      </c>
      <c r="K61" s="13">
        <f t="shared" ca="1" si="11"/>
        <v>0.88592705282601403</v>
      </c>
      <c r="L61" s="13">
        <f t="shared" si="12"/>
        <v>0.89102852386094411</v>
      </c>
      <c r="M61" s="10">
        <f t="shared" ca="1" si="4"/>
        <v>0.99427462657107235</v>
      </c>
      <c r="N61" s="14">
        <f ca="1">IF(AND(ISNUMBER(F61),F61&lt;111),SUM(K61:K$113)/K61-0.5,"")</f>
        <v>21.87111293035203</v>
      </c>
      <c r="O61" s="14">
        <f>IF(AND(ISNUMBER(F61),F61&lt;111),SUM(L61:L$113)/L61-0.5,"")</f>
        <v>22.13780758162639</v>
      </c>
      <c r="P61" s="11">
        <f t="shared" ca="1" si="5"/>
        <v>0.98795297816683048</v>
      </c>
      <c r="S61" s="11">
        <f t="shared" ca="1" si="14"/>
        <v>0.98790265210299621</v>
      </c>
      <c r="T61" t="str">
        <f t="shared" ca="1" si="6"/>
        <v/>
      </c>
      <c r="U61" s="11">
        <f t="shared" ca="1" si="7"/>
        <v>0.97149221913488493</v>
      </c>
      <c r="V61" s="11">
        <f t="shared" ca="1" si="8"/>
        <v>0.92149221913488488</v>
      </c>
      <c r="W61" s="11">
        <f t="shared" ca="1" si="9"/>
        <v>1.021492219134885</v>
      </c>
    </row>
    <row r="62" spans="6:23" x14ac:dyDescent="0.3">
      <c r="F62" s="9">
        <f t="shared" si="10"/>
        <v>59</v>
      </c>
      <c r="G62" s="9">
        <v>60</v>
      </c>
      <c r="H62" s="4">
        <f t="shared" ca="1" si="1"/>
        <v>1.0391416706666191E-2</v>
      </c>
      <c r="I62" s="4">
        <f t="shared" si="13"/>
        <v>8.8999999999999999E-3</v>
      </c>
      <c r="J62" s="12">
        <f t="shared" ca="1" si="3"/>
        <v>1.1675749108613698</v>
      </c>
      <c r="K62" s="13">
        <f t="shared" ca="1" si="11"/>
        <v>0.87762831459230728</v>
      </c>
      <c r="L62" s="13">
        <f t="shared" si="12"/>
        <v>0.88308054942810443</v>
      </c>
      <c r="M62" s="10">
        <f t="shared" ca="1" si="4"/>
        <v>0.99382589182908843</v>
      </c>
      <c r="N62" s="14">
        <f ca="1">IF(AND(ISNUMBER(F62),F62&lt;111),SUM(K62:K$113)/K62-0.5,"")</f>
        <v>21.073195371202136</v>
      </c>
      <c r="O62" s="14">
        <f>IF(AND(ISNUMBER(F62),F62&lt;111),SUM(L62:L$113)/L62-0.5,"")</f>
        <v>21.332553962976135</v>
      </c>
      <c r="P62" s="11">
        <f t="shared" ca="1" si="5"/>
        <v>0.98784212184700759</v>
      </c>
      <c r="S62" s="11">
        <f t="shared" ca="1" si="14"/>
        <v>0.98366307333076408</v>
      </c>
      <c r="T62" t="str">
        <f t="shared" ca="1" si="6"/>
        <v/>
      </c>
      <c r="U62" s="11">
        <f t="shared" ca="1" si="7"/>
        <v>0.97935465558009038</v>
      </c>
      <c r="V62" s="11">
        <f t="shared" ca="1" si="8"/>
        <v>0.92935465558009034</v>
      </c>
      <c r="W62" s="11">
        <f t="shared" ca="1" si="9"/>
        <v>1.0293546555800903</v>
      </c>
    </row>
    <row r="63" spans="6:23" x14ac:dyDescent="0.3">
      <c r="F63" s="9">
        <f t="shared" si="10"/>
        <v>60</v>
      </c>
      <c r="G63">
        <v>61</v>
      </c>
      <c r="H63" s="4">
        <f t="shared" ca="1" si="1"/>
        <v>1.1034399440345018E-2</v>
      </c>
      <c r="I63" s="4">
        <f t="shared" si="13"/>
        <v>1.021E-2</v>
      </c>
      <c r="J63" s="12">
        <f t="shared" ca="1" si="3"/>
        <v>1.0807443134520096</v>
      </c>
      <c r="K63" s="13">
        <f t="shared" ca="1" si="11"/>
        <v>0.86850851306180943</v>
      </c>
      <c r="L63" s="13">
        <f t="shared" si="12"/>
        <v>0.87522113253819434</v>
      </c>
      <c r="M63" s="10">
        <f t="shared" ca="1" si="4"/>
        <v>0.99233037317447093</v>
      </c>
      <c r="N63" s="14">
        <f ca="1">IF(AND(ISNUMBER(F63),F63&lt;111),SUM(K63:K$113)/K63-0.5,"")</f>
        <v>20.289224869833166</v>
      </c>
      <c r="O63" s="14">
        <f>IF(AND(ISNUMBER(F63),F63&lt;111),SUM(L63:L$113)/L63-0.5,"")</f>
        <v>20.519628658032619</v>
      </c>
      <c r="P63" s="11">
        <f t="shared" ca="1" si="5"/>
        <v>0.98877154201768369</v>
      </c>
      <c r="S63" s="11">
        <f t="shared" ca="1" si="14"/>
        <v>0.9689497225452246</v>
      </c>
      <c r="T63" t="str">
        <f t="shared" ca="1" si="6"/>
        <v/>
      </c>
      <c r="U63" s="11">
        <f t="shared" ca="1" si="7"/>
        <v>0.97131731946001998</v>
      </c>
      <c r="V63" s="11">
        <f t="shared" ca="1" si="8"/>
        <v>0.92131731946001993</v>
      </c>
      <c r="W63" s="11">
        <f t="shared" ca="1" si="9"/>
        <v>1.02131731946002</v>
      </c>
    </row>
    <row r="64" spans="6:23" x14ac:dyDescent="0.3">
      <c r="F64" s="9">
        <f t="shared" si="10"/>
        <v>61</v>
      </c>
      <c r="G64" s="9">
        <v>62</v>
      </c>
      <c r="H64" s="4">
        <f t="shared" ca="1" si="1"/>
        <v>1.1639886619695698E-2</v>
      </c>
      <c r="I64" s="4">
        <f t="shared" si="13"/>
        <v>1.111E-2</v>
      </c>
      <c r="J64" s="12">
        <f t="shared" ca="1" si="3"/>
        <v>1.0476945652291356</v>
      </c>
      <c r="K64" s="13">
        <f t="shared" ca="1" si="11"/>
        <v>0.85892504321134533</v>
      </c>
      <c r="L64" s="13">
        <f t="shared" si="12"/>
        <v>0.86628512477497932</v>
      </c>
      <c r="M64" s="10">
        <f t="shared" ca="1" si="4"/>
        <v>0.99150385784871253</v>
      </c>
      <c r="N64" s="14">
        <f ca="1">IF(AND(ISNUMBER(F64),F64&lt;111),SUM(K64:K$113)/K64-0.5,"")</f>
        <v>19.510023461518227</v>
      </c>
      <c r="O64" s="14">
        <f>IF(AND(ISNUMBER(F64),F64&lt;111),SUM(L64:L$113)/L64-0.5,"")</f>
        <v>19.726137522133612</v>
      </c>
      <c r="P64" s="11">
        <f t="shared" ca="1" si="5"/>
        <v>0.98904427892318525</v>
      </c>
      <c r="S64" s="11">
        <f t="shared" ca="1" si="14"/>
        <v>0.97453839749629079</v>
      </c>
      <c r="T64" t="str">
        <f t="shared" ca="1" si="6"/>
        <v/>
      </c>
      <c r="U64" s="11">
        <f t="shared" ca="1" si="7"/>
        <v>0.96702803306232499</v>
      </c>
      <c r="V64" s="11">
        <f t="shared" ca="1" si="8"/>
        <v>0.91702803306232494</v>
      </c>
      <c r="W64" s="11">
        <f t="shared" ca="1" si="9"/>
        <v>1.0170280330623249</v>
      </c>
    </row>
    <row r="65" spans="6:23" x14ac:dyDescent="0.3">
      <c r="F65" s="9">
        <f t="shared" si="10"/>
        <v>62</v>
      </c>
      <c r="G65">
        <v>63</v>
      </c>
      <c r="H65" s="4">
        <f t="shared" ca="1" si="1"/>
        <v>1.281431295064835E-2</v>
      </c>
      <c r="I65" s="4">
        <f t="shared" si="13"/>
        <v>1.189E-2</v>
      </c>
      <c r="J65" s="12">
        <f t="shared" ca="1" si="3"/>
        <v>1.0777386838224012</v>
      </c>
      <c r="K65" s="13">
        <f t="shared" ca="1" si="11"/>
        <v>0.848927253093548</v>
      </c>
      <c r="L65" s="13">
        <f t="shared" si="12"/>
        <v>0.85666069703872938</v>
      </c>
      <c r="M65" s="10">
        <f t="shared" ca="1" si="4"/>
        <v>0.99097257061995014</v>
      </c>
      <c r="N65" s="14">
        <f ca="1">IF(AND(ISNUMBER(F65),F65&lt;111),SUM(K65:K$113)/K65-0.5,"")</f>
        <v>18.733903922429427</v>
      </c>
      <c r="O65" s="14">
        <f>IF(AND(ISNUMBER(F65),F65&lt;111),SUM(L65:L$113)/L65-0.5,"")</f>
        <v>18.942139694135456</v>
      </c>
      <c r="P65" s="11">
        <f t="shared" ca="1" si="5"/>
        <v>0.98900674501041197</v>
      </c>
      <c r="S65" s="11">
        <f t="shared" ca="1" si="14"/>
        <v>0.97819182829376705</v>
      </c>
      <c r="T65" t="str">
        <f t="shared" ca="1" si="6"/>
        <v/>
      </c>
      <c r="U65" s="11">
        <f t="shared" ca="1" si="7"/>
        <v>0.96698076604804795</v>
      </c>
      <c r="V65" s="11">
        <f t="shared" ca="1" si="8"/>
        <v>0.9169807660480479</v>
      </c>
      <c r="W65" s="11">
        <f t="shared" ca="1" si="9"/>
        <v>1.0169807660480479</v>
      </c>
    </row>
    <row r="66" spans="6:23" x14ac:dyDescent="0.3">
      <c r="F66" s="9">
        <f t="shared" si="10"/>
        <v>63</v>
      </c>
      <c r="G66" s="9">
        <v>64</v>
      </c>
      <c r="H66" s="4">
        <f t="shared" ca="1" si="1"/>
        <v>1.3921119714008353E-2</v>
      </c>
      <c r="I66" s="4">
        <f t="shared" si="13"/>
        <v>1.357E-2</v>
      </c>
      <c r="J66" s="12">
        <f t="shared" ca="1" si="3"/>
        <v>1.0258747025798345</v>
      </c>
      <c r="K66" s="13">
        <f t="shared" ca="1" si="11"/>
        <v>0.83804883360007298</v>
      </c>
      <c r="L66" s="13">
        <f t="shared" si="12"/>
        <v>0.84647500135093889</v>
      </c>
      <c r="M66" s="10">
        <f t="shared" ca="1" si="4"/>
        <v>0.99004557991976361</v>
      </c>
      <c r="N66" s="14">
        <f ca="1">IF(AND(ISNUMBER(F66),F66&lt;111),SUM(K66:K$113)/K66-0.5,"")</f>
        <v>17.970591866996823</v>
      </c>
      <c r="O66" s="14">
        <f>IF(AND(ISNUMBER(F66),F66&lt;111),SUM(L66:L$113)/L66-0.5,"")</f>
        <v>18.164055311792669</v>
      </c>
      <c r="P66" s="11">
        <f t="shared" ca="1" si="5"/>
        <v>0.9893491050607931</v>
      </c>
      <c r="S66" s="11">
        <f t="shared" ca="1" si="14"/>
        <v>0.97255272558392869</v>
      </c>
      <c r="T66" t="str">
        <f t="shared" ca="1" si="6"/>
        <v/>
      </c>
      <c r="U66" s="11">
        <f t="shared" ca="1" si="7"/>
        <v>0.96669524081177449</v>
      </c>
      <c r="V66" s="11">
        <f t="shared" ca="1" si="8"/>
        <v>0.91669524081177445</v>
      </c>
      <c r="W66" s="11">
        <f t="shared" ca="1" si="9"/>
        <v>1.0166952408117744</v>
      </c>
    </row>
    <row r="67" spans="6:23" x14ac:dyDescent="0.3">
      <c r="F67" s="9">
        <f t="shared" si="10"/>
        <v>64</v>
      </c>
      <c r="G67">
        <v>65</v>
      </c>
      <c r="H67" s="4">
        <f t="shared" ca="1" si="1"/>
        <v>1.4851706707143445E-2</v>
      </c>
      <c r="I67" s="4">
        <f t="shared" ref="I67:I98" si="15">IF(ISNUMBER(F67),INDEX(IF(RIGHT($C$5,1)="F",qxs_tenyleges_F,qxs_tenyleges_M),F67+1,$C$3-1949),"")</f>
        <v>1.4200000000000001E-2</v>
      </c>
      <c r="J67" s="12">
        <f t="shared" ca="1" si="3"/>
        <v>1.0458948385312286</v>
      </c>
      <c r="K67" s="13">
        <f t="shared" ca="1" si="11"/>
        <v>0.82638225546134136</v>
      </c>
      <c r="L67" s="13">
        <f t="shared" si="12"/>
        <v>0.83498833558260666</v>
      </c>
      <c r="M67" s="10">
        <f t="shared" ca="1" si="4"/>
        <v>0.98969317324024597</v>
      </c>
      <c r="N67" s="14">
        <f ca="1">IF(AND(ISNUMBER(F67),F67&lt;111),SUM(K67:K$113)/K67-0.5,"")</f>
        <v>17.217235625135626</v>
      </c>
      <c r="O67" s="14">
        <f>IF(AND(ISNUMBER(F67),F67&lt;111),SUM(L67:L$113)/L67-0.5,"")</f>
        <v>17.407054035048276</v>
      </c>
      <c r="P67" s="11">
        <f t="shared" ca="1" si="5"/>
        <v>0.98909531678763907</v>
      </c>
      <c r="S67" s="11">
        <f t="shared" ref="S67:S98" ca="1" si="16">IF(ISNUMBER(F67),5*INDEX(INDIRECT($D$5),G67,1)/(INDEX(IF(RIGHT($C$5,1)="F",qxs_tenyleges_F,qxs_tenyleges_M),F67+1,$D$3-1950)+INDEX(IF(RIGHT($C$5,1)="F",qxs_tenyleges_F,qxs_tenyleges_M),F67+1,$D$3-1951)+INDEX(IF(RIGHT($C$5,1)="F",qxs_tenyleges_F,qxs_tenyleges_M),F67+1,$D$3-1952)+INDEX(IF(RIGHT($C$5,1)="F",qxs_tenyleges_F,qxs_tenyleges_M),F67+1,$D$3-1953)+INDEX(IF(RIGHT($C$5,1)="F",qxs_tenyleges_F,qxs_tenyleges_M),F67+1,$D$3-1954)),"")</f>
        <v>0.95990865480503129</v>
      </c>
      <c r="T67" t="str">
        <f t="shared" ca="1" si="6"/>
        <v/>
      </c>
      <c r="U67" s="11">
        <f t="shared" ca="1" si="7"/>
        <v>0.95956584946674373</v>
      </c>
      <c r="V67" s="11">
        <f t="shared" ca="1" si="8"/>
        <v>0.90956584946674368</v>
      </c>
      <c r="W67" s="11">
        <f t="shared" ca="1" si="9"/>
        <v>1.0095658494667437</v>
      </c>
    </row>
    <row r="68" spans="6:23" x14ac:dyDescent="0.3">
      <c r="F68" s="9">
        <f t="shared" si="10"/>
        <v>65</v>
      </c>
      <c r="G68" s="9">
        <v>66</v>
      </c>
      <c r="H68" s="4">
        <f t="shared" ref="H68:H113" ca="1" si="17">IF(ISNUMBER(F68),INDEX(INDIRECT($D$5),G68,$C$3-$D$3+1),"")</f>
        <v>1.637963273230654E-2</v>
      </c>
      <c r="I68" s="4">
        <f t="shared" si="15"/>
        <v>1.6469999999999999E-2</v>
      </c>
      <c r="J68" s="12">
        <f t="shared" ref="J68:J113" ca="1" si="18">IF(ISNUMBER(F68),H68/I68,"")</f>
        <v>0.99451321993360908</v>
      </c>
      <c r="K68" s="13">
        <f t="shared" ca="1" si="11"/>
        <v>0.8141090685752419</v>
      </c>
      <c r="L68" s="13">
        <f t="shared" si="12"/>
        <v>0.82313150121733369</v>
      </c>
      <c r="M68" s="10">
        <f t="shared" ref="M68:M113" ca="1" si="19">IF(ISNUMBER(F68),K68/L68,"")</f>
        <v>0.98903889277867696</v>
      </c>
      <c r="N68" s="14">
        <f ca="1">IF(AND(ISNUMBER(F68),F68&lt;111),SUM(K68:K$113)/K68-0.5,"")</f>
        <v>16.469258069014455</v>
      </c>
      <c r="O68" s="14">
        <f>IF(AND(ISNUMBER(F68),F68&lt;111),SUM(L68:L$113)/L68-0.5,"")</f>
        <v>16.650592447807139</v>
      </c>
      <c r="P68" s="11">
        <f t="shared" ref="P68:P113" ca="1" si="20">IF(AND(ISNUMBER(F68),F68&lt;111),N68/O68,"")</f>
        <v>0.98910943383179339</v>
      </c>
      <c r="S68" s="11">
        <f t="shared" ca="1" si="16"/>
        <v>0.9610204607079641</v>
      </c>
      <c r="T68" t="str">
        <f t="shared" ref="T68:T112" ca="1" si="21">IF(ISNUMBER(F68),IF(S68&lt;V68,"Alul kilóg",IF(S68&gt;W68,"Felül kilóg","")),"")</f>
        <v/>
      </c>
      <c r="U68" s="11">
        <f t="shared" ref="U68:U113" ca="1" si="22">IF(ISNUMBER(F68),EXP(INDEX(INDIRECT($R$4),F68+5,6)*(INDEX(INDIRECT($R$4),$E$4-$E$3+5,9)+INDEX(INDIRECT($R$4),5,11)))/(EXP(INDEX(INDIRECT($R$4),F68+5,6)*INDEX(INDIRECT($R$4),$E$4-$E$3+5,9))+EXP(INDEX(INDIRECT($R$4),F68+5,6)*INDEX(INDIRECT($R$4),$E$4-$E$3+4,9))+EXP(INDEX(INDIRECT($R$4),F68+5,6)*INDEX(INDIRECT($R$4),$E$4-$E$3+3,9))+EXP(INDEX(INDIRECT($R$4),F68+5,6)*INDEX(INDIRECT($R$4),$E$4-$E$3+2,9))+EXP(INDEX(INDIRECT($R$4),F68+5,6)*INDEX(INDIRECT($R$4),$E$4-$E$3+1,9)))*5,"")</f>
        <v>0.963611390855727</v>
      </c>
      <c r="V68" s="11">
        <f t="shared" ref="V68:V113" ca="1" si="23">IF(ISNUMBER(F68),U68-$Y$3/2,"")</f>
        <v>0.91361139085572696</v>
      </c>
      <c r="W68" s="11">
        <f t="shared" ref="W68:W113" ca="1" si="24">IF(ISNUMBER(F68),U68+$Y$3/2,"")</f>
        <v>1.0136113908557269</v>
      </c>
    </row>
    <row r="69" spans="6:23" x14ac:dyDescent="0.3">
      <c r="F69" s="9">
        <f t="shared" ref="F69:F113" si="25">IF(IFERROR(F68+1,1000)&lt;=110,F68+1,"")</f>
        <v>66</v>
      </c>
      <c r="G69">
        <v>67</v>
      </c>
      <c r="H69" s="4">
        <f t="shared" ca="1" si="17"/>
        <v>1.8455346186298717E-2</v>
      </c>
      <c r="I69" s="4">
        <f t="shared" si="15"/>
        <v>1.6729999999999998E-2</v>
      </c>
      <c r="J69" s="12">
        <f t="shared" ca="1" si="18"/>
        <v>1.1031288814284947</v>
      </c>
      <c r="K69" s="13">
        <f t="shared" ref="K69:K113" ca="1" si="26">IF(ISNUMBER(F69),K68*(1-H68),"")</f>
        <v>0.80077426102793925</v>
      </c>
      <c r="L69" s="13">
        <f t="shared" ref="L69:L113" si="27">IF(ISNUMBER(F69),L68*(1-I68),"")</f>
        <v>0.80957452539228425</v>
      </c>
      <c r="M69" s="10">
        <f t="shared" ca="1" si="19"/>
        <v>0.98912976620641468</v>
      </c>
      <c r="N69" s="14">
        <f ca="1">IF(AND(ISNUMBER(F69),F69&lt;111),SUM(K69:K$113)/K69-0.5,"")</f>
        <v>15.735184427274472</v>
      </c>
      <c r="O69" s="14">
        <f>IF(AND(ISNUMBER(F69),F69&lt;111),SUM(L69:L$113)/L69-0.5,"")</f>
        <v>15.921047093436027</v>
      </c>
      <c r="P69" s="11">
        <f t="shared" ca="1" si="20"/>
        <v>0.98832597723813143</v>
      </c>
      <c r="S69" s="11">
        <f t="shared" ca="1" si="16"/>
        <v>0.97328057094708986</v>
      </c>
      <c r="T69" t="str">
        <f t="shared" ca="1" si="21"/>
        <v/>
      </c>
      <c r="U69" s="11">
        <f t="shared" ca="1" si="22"/>
        <v>0.96581664857165905</v>
      </c>
      <c r="V69" s="11">
        <f t="shared" ca="1" si="23"/>
        <v>0.91581664857165901</v>
      </c>
      <c r="W69" s="11">
        <f t="shared" ca="1" si="24"/>
        <v>1.0158166485716591</v>
      </c>
    </row>
    <row r="70" spans="6:23" x14ac:dyDescent="0.3">
      <c r="F70" s="9">
        <f t="shared" si="25"/>
        <v>67</v>
      </c>
      <c r="G70" s="9">
        <v>68</v>
      </c>
      <c r="H70" s="4">
        <f t="shared" ca="1" si="17"/>
        <v>1.9669726560408878E-2</v>
      </c>
      <c r="I70" s="4">
        <f t="shared" si="15"/>
        <v>1.8339999999999999E-2</v>
      </c>
      <c r="J70" s="12">
        <f t="shared" ca="1" si="18"/>
        <v>1.0725041745043009</v>
      </c>
      <c r="K70" s="13">
        <f t="shared" ca="1" si="26"/>
        <v>0.78599569482359111</v>
      </c>
      <c r="L70" s="13">
        <f t="shared" si="27"/>
        <v>0.79603034358247127</v>
      </c>
      <c r="M70" s="10">
        <f t="shared" ca="1" si="19"/>
        <v>0.98739413787454378</v>
      </c>
      <c r="N70" s="14">
        <f ca="1">IF(AND(ISNUMBER(F70),F70&lt;111),SUM(K70:K$113)/K70-0.5,"")</f>
        <v>15.021641698194339</v>
      </c>
      <c r="O70" s="14">
        <f>IF(AND(ISNUMBER(F70),F70&lt;111),SUM(L70:L$113)/L70-0.5,"")</f>
        <v>15.183430892263599</v>
      </c>
      <c r="P70" s="11">
        <f t="shared" ca="1" si="20"/>
        <v>0.98934435864876247</v>
      </c>
      <c r="S70" s="11">
        <f t="shared" ca="1" si="16"/>
        <v>0.96524323095538722</v>
      </c>
      <c r="T70" t="str">
        <f t="shared" ca="1" si="21"/>
        <v/>
      </c>
      <c r="U70" s="11">
        <f t="shared" ca="1" si="22"/>
        <v>0.95818853150736127</v>
      </c>
      <c r="V70" s="11">
        <f t="shared" ca="1" si="23"/>
        <v>0.90818853150736123</v>
      </c>
      <c r="W70" s="11">
        <f t="shared" ca="1" si="24"/>
        <v>1.0081885315073613</v>
      </c>
    </row>
    <row r="71" spans="6:23" x14ac:dyDescent="0.3">
      <c r="F71" s="9">
        <f t="shared" si="25"/>
        <v>68</v>
      </c>
      <c r="G71">
        <v>69</v>
      </c>
      <c r="H71" s="4">
        <f t="shared" ca="1" si="17"/>
        <v>2.1889496497927118E-2</v>
      </c>
      <c r="I71" s="4">
        <f t="shared" si="15"/>
        <v>2.0760000000000001E-2</v>
      </c>
      <c r="J71" s="12">
        <f t="shared" ca="1" si="18"/>
        <v>1.0544073457575682</v>
      </c>
      <c r="K71" s="13">
        <f t="shared" ca="1" si="26"/>
        <v>0.77053537442875253</v>
      </c>
      <c r="L71" s="13">
        <f t="shared" si="27"/>
        <v>0.78143114708116868</v>
      </c>
      <c r="M71" s="10">
        <f t="shared" ca="1" si="19"/>
        <v>0.98605664402664972</v>
      </c>
      <c r="N71" s="14">
        <f ca="1">IF(AND(ISNUMBER(F71),F71&lt;111),SUM(K71:K$113)/K71-0.5,"")</f>
        <v>14.313009545490871</v>
      </c>
      <c r="O71" s="14">
        <f>IF(AND(ISNUMBER(F71),F71&lt;111),SUM(L71:L$113)/L71-0.5,"")</f>
        <v>14.457756139868795</v>
      </c>
      <c r="P71" s="11">
        <f t="shared" ca="1" si="20"/>
        <v>0.98998830849146979</v>
      </c>
      <c r="S71" s="11">
        <f t="shared" ca="1" si="16"/>
        <v>0.96941968547064317</v>
      </c>
      <c r="T71" t="str">
        <f t="shared" ca="1" si="21"/>
        <v/>
      </c>
      <c r="U71" s="11">
        <f t="shared" ca="1" si="22"/>
        <v>0.96154912475861409</v>
      </c>
      <c r="V71" s="11">
        <f t="shared" ca="1" si="23"/>
        <v>0.91154912475861405</v>
      </c>
      <c r="W71" s="11">
        <f t="shared" ca="1" si="24"/>
        <v>1.0115491247586141</v>
      </c>
    </row>
    <row r="72" spans="6:23" x14ac:dyDescent="0.3">
      <c r="F72" s="9">
        <f t="shared" si="25"/>
        <v>69</v>
      </c>
      <c r="G72" s="9">
        <v>70</v>
      </c>
      <c r="H72" s="4">
        <f t="shared" ca="1" si="17"/>
        <v>2.3490361927597458E-2</v>
      </c>
      <c r="I72" s="4">
        <f t="shared" si="15"/>
        <v>2.3300000000000001E-2</v>
      </c>
      <c r="J72" s="12">
        <f t="shared" ca="1" si="18"/>
        <v>1.0081700398110496</v>
      </c>
      <c r="K72" s="13">
        <f t="shared" ca="1" si="26"/>
        <v>0.75366874304866538</v>
      </c>
      <c r="L72" s="13">
        <f t="shared" si="27"/>
        <v>0.7652086364677636</v>
      </c>
      <c r="M72" s="10">
        <f t="shared" ca="1" si="19"/>
        <v>0.9849192849255245</v>
      </c>
      <c r="N72" s="14">
        <f ca="1">IF(AND(ISNUMBER(F72),F72&lt;111),SUM(K72:K$113)/K72-0.5,"")</f>
        <v>13.622135991827221</v>
      </c>
      <c r="O72" s="14">
        <f>IF(AND(ISNUMBER(F72),F72&lt;111),SUM(L72:L$113)/L72-0.5,"")</f>
        <v>13.753662166444176</v>
      </c>
      <c r="P72" s="11">
        <f t="shared" ca="1" si="20"/>
        <v>0.99043700702945514</v>
      </c>
      <c r="S72" s="11">
        <f t="shared" ca="1" si="16"/>
        <v>0.95164324775552833</v>
      </c>
      <c r="T72" t="str">
        <f t="shared" ca="1" si="21"/>
        <v/>
      </c>
      <c r="U72" s="11">
        <f t="shared" ca="1" si="22"/>
        <v>0.95301198447079805</v>
      </c>
      <c r="V72" s="11">
        <f t="shared" ca="1" si="23"/>
        <v>0.903011984470798</v>
      </c>
      <c r="W72" s="11">
        <f t="shared" ca="1" si="24"/>
        <v>1.0030119844707981</v>
      </c>
    </row>
    <row r="73" spans="6:23" x14ac:dyDescent="0.3">
      <c r="F73" s="9">
        <f t="shared" si="25"/>
        <v>70</v>
      </c>
      <c r="G73">
        <v>71</v>
      </c>
      <c r="H73" s="4">
        <f t="shared" ca="1" si="17"/>
        <v>2.5829194617239974E-2</v>
      </c>
      <c r="I73" s="4">
        <f t="shared" si="15"/>
        <v>2.4660000000000001E-2</v>
      </c>
      <c r="J73" s="12">
        <f t="shared" ca="1" si="18"/>
        <v>1.0474125959951328</v>
      </c>
      <c r="K73" s="13">
        <f t="shared" ca="1" si="26"/>
        <v>0.73596479150093475</v>
      </c>
      <c r="L73" s="13">
        <f t="shared" si="27"/>
        <v>0.74737927523806469</v>
      </c>
      <c r="M73" s="10">
        <f t="shared" ca="1" si="19"/>
        <v>0.98472732103322769</v>
      </c>
      <c r="N73" s="14">
        <f ca="1">IF(AND(ISNUMBER(F73),F73&lt;111),SUM(K73:K$113)/K73-0.5,"")</f>
        <v>12.937794651704495</v>
      </c>
      <c r="O73" s="14">
        <f>IF(AND(ISNUMBER(F73),F73&lt;111),SUM(L73:L$113)/L73-0.5,"")</f>
        <v>13.069839425047791</v>
      </c>
      <c r="P73" s="11">
        <f t="shared" ca="1" si="20"/>
        <v>0.98989698579691521</v>
      </c>
      <c r="S73" s="11">
        <f t="shared" ca="1" si="16"/>
        <v>0.94883530296230889</v>
      </c>
      <c r="T73" t="str">
        <f t="shared" ca="1" si="21"/>
        <v/>
      </c>
      <c r="U73" s="11">
        <f t="shared" ca="1" si="22"/>
        <v>0.94906640301202094</v>
      </c>
      <c r="V73" s="11">
        <f t="shared" ca="1" si="23"/>
        <v>0.8990664030120209</v>
      </c>
      <c r="W73" s="11">
        <f t="shared" ca="1" si="24"/>
        <v>0.99906640301202099</v>
      </c>
    </row>
    <row r="74" spans="6:23" x14ac:dyDescent="0.3">
      <c r="F74" s="9">
        <f t="shared" si="25"/>
        <v>71</v>
      </c>
      <c r="G74" s="9">
        <v>72</v>
      </c>
      <c r="H74" s="4">
        <f t="shared" ca="1" si="17"/>
        <v>2.8920964963885427E-2</v>
      </c>
      <c r="I74" s="4">
        <f t="shared" si="15"/>
        <v>2.811E-2</v>
      </c>
      <c r="J74" s="12">
        <f t="shared" ca="1" si="18"/>
        <v>1.0288496963317477</v>
      </c>
      <c r="K74" s="13">
        <f t="shared" ca="1" si="26"/>
        <v>0.71695541366982063</v>
      </c>
      <c r="L74" s="13">
        <f t="shared" si="27"/>
        <v>0.72894890231069398</v>
      </c>
      <c r="M74" s="10">
        <f t="shared" ca="1" si="19"/>
        <v>0.98354687330915069</v>
      </c>
      <c r="N74" s="14">
        <f ca="1">IF(AND(ISNUMBER(F74),F74&lt;111),SUM(K74:K$113)/K74-0.5,"")</f>
        <v>12.267570720637208</v>
      </c>
      <c r="O74" s="14">
        <f>IF(AND(ISNUMBER(F74),F74&lt;111),SUM(L74:L$113)/L74-0.5,"")</f>
        <v>12.387648845579788</v>
      </c>
      <c r="P74" s="11">
        <f t="shared" ca="1" si="20"/>
        <v>0.99030662505537304</v>
      </c>
      <c r="S74" s="11">
        <f t="shared" ca="1" si="16"/>
        <v>0.95974530310896067</v>
      </c>
      <c r="T74" t="str">
        <f t="shared" ca="1" si="21"/>
        <v/>
      </c>
      <c r="U74" s="11">
        <f t="shared" ca="1" si="22"/>
        <v>0.95289852425567245</v>
      </c>
      <c r="V74" s="11">
        <f t="shared" ca="1" si="23"/>
        <v>0.90289852425567241</v>
      </c>
      <c r="W74" s="11">
        <f t="shared" ca="1" si="24"/>
        <v>1.0028985242556725</v>
      </c>
    </row>
    <row r="75" spans="6:23" x14ac:dyDescent="0.3">
      <c r="F75" s="9">
        <f t="shared" si="25"/>
        <v>72</v>
      </c>
      <c r="G75">
        <v>73</v>
      </c>
      <c r="H75" s="4">
        <f t="shared" ca="1" si="17"/>
        <v>3.2553404928672612E-2</v>
      </c>
      <c r="I75" s="4">
        <f t="shared" si="15"/>
        <v>3.1919999999999997E-2</v>
      </c>
      <c r="J75" s="12">
        <f t="shared" ca="1" si="18"/>
        <v>1.0198435128030268</v>
      </c>
      <c r="K75" s="13">
        <f t="shared" ca="1" si="26"/>
        <v>0.69622037127040781</v>
      </c>
      <c r="L75" s="13">
        <f t="shared" si="27"/>
        <v>0.70845814866674039</v>
      </c>
      <c r="M75" s="10">
        <f t="shared" ca="1" si="19"/>
        <v>0.98272618161092073</v>
      </c>
      <c r="N75" s="14">
        <f ca="1">IF(AND(ISNUMBER(F75),F75&lt;111),SUM(K75:K$113)/K75-0.5,"")</f>
        <v>11.618036015677722</v>
      </c>
      <c r="O75" s="14">
        <f>IF(AND(ISNUMBER(F75),F75&lt;111),SUM(L75:L$113)/L75-0.5,"")</f>
        <v>11.731475625410061</v>
      </c>
      <c r="P75" s="11">
        <f t="shared" ca="1" si="20"/>
        <v>0.99033032046824254</v>
      </c>
      <c r="S75" s="11">
        <f t="shared" ca="1" si="16"/>
        <v>0.95274540296981425</v>
      </c>
      <c r="T75" t="str">
        <f t="shared" ca="1" si="21"/>
        <v/>
      </c>
      <c r="U75" s="11">
        <f t="shared" ca="1" si="22"/>
        <v>0.95856499240972382</v>
      </c>
      <c r="V75" s="11">
        <f t="shared" ca="1" si="23"/>
        <v>0.90856499240972377</v>
      </c>
      <c r="W75" s="11">
        <f t="shared" ca="1" si="24"/>
        <v>1.0085649924097237</v>
      </c>
    </row>
    <row r="76" spans="6:23" x14ac:dyDescent="0.3">
      <c r="F76" s="9">
        <f t="shared" si="25"/>
        <v>73</v>
      </c>
      <c r="G76" s="9">
        <v>74</v>
      </c>
      <c r="H76" s="4">
        <f t="shared" ca="1" si="17"/>
        <v>3.5382343182901628E-2</v>
      </c>
      <c r="I76" s="4">
        <f t="shared" si="15"/>
        <v>3.3770000000000001E-2</v>
      </c>
      <c r="J76" s="12">
        <f t="shared" ca="1" si="18"/>
        <v>1.0477448381078363</v>
      </c>
      <c r="K76" s="13">
        <f t="shared" ca="1" si="26"/>
        <v>0.67355602760485145</v>
      </c>
      <c r="L76" s="13">
        <f t="shared" si="27"/>
        <v>0.68584416456129804</v>
      </c>
      <c r="M76" s="10">
        <f t="shared" ca="1" si="19"/>
        <v>0.98208319383411724</v>
      </c>
      <c r="N76" s="14">
        <f ca="1">IF(AND(ISNUMBER(F76),F76&lt;111),SUM(K76:K$113)/K76-0.5,"")</f>
        <v>10.992144447371812</v>
      </c>
      <c r="O76" s="14">
        <f>IF(AND(ISNUMBER(F76),F76&lt;111),SUM(L76:L$113)/L76-0.5,"")</f>
        <v>11.101805248956767</v>
      </c>
      <c r="P76" s="11">
        <f t="shared" ca="1" si="20"/>
        <v>0.99012225497332884</v>
      </c>
      <c r="S76" s="11">
        <f t="shared" ca="1" si="16"/>
        <v>0.94752137493711186</v>
      </c>
      <c r="T76" t="str">
        <f t="shared" ca="1" si="21"/>
        <v/>
      </c>
      <c r="U76" s="11">
        <f t="shared" ca="1" si="22"/>
        <v>0.95133917555965675</v>
      </c>
      <c r="V76" s="11">
        <f t="shared" ca="1" si="23"/>
        <v>0.9013391755596567</v>
      </c>
      <c r="W76" s="11">
        <f t="shared" ca="1" si="24"/>
        <v>1.0013391755596568</v>
      </c>
    </row>
    <row r="77" spans="6:23" x14ac:dyDescent="0.3">
      <c r="F77" s="9">
        <f t="shared" si="25"/>
        <v>74</v>
      </c>
      <c r="G77">
        <v>75</v>
      </c>
      <c r="H77" s="4">
        <f t="shared" ca="1" si="17"/>
        <v>4.034471975562684E-2</v>
      </c>
      <c r="I77" s="4">
        <f t="shared" si="15"/>
        <v>3.9100000000000003E-2</v>
      </c>
      <c r="J77" s="12">
        <f t="shared" ca="1" si="18"/>
        <v>1.0318342648497911</v>
      </c>
      <c r="K77" s="13">
        <f t="shared" ca="1" si="26"/>
        <v>0.64972403708322457</v>
      </c>
      <c r="L77" s="13">
        <f t="shared" si="27"/>
        <v>0.66268320712406303</v>
      </c>
      <c r="M77" s="10">
        <f t="shared" ca="1" si="19"/>
        <v>0.98044439650571624</v>
      </c>
      <c r="N77" s="14">
        <f ca="1">IF(AND(ISNUMBER(F77),F77&lt;111),SUM(K77:K$113)/K77-0.5,"")</f>
        <v>10.376998127934156</v>
      </c>
      <c r="O77" s="14">
        <f>IF(AND(ISNUMBER(F77),F77&lt;111),SUM(L77:L$113)/L77-0.5,"")</f>
        <v>10.472341211675031</v>
      </c>
      <c r="P77" s="11">
        <f t="shared" ca="1" si="20"/>
        <v>0.99089572409705462</v>
      </c>
      <c r="S77" s="11">
        <f t="shared" ca="1" si="16"/>
        <v>0.95976590911663429</v>
      </c>
      <c r="T77" t="str">
        <f t="shared" ca="1" si="21"/>
        <v/>
      </c>
      <c r="U77" s="11">
        <f t="shared" ca="1" si="22"/>
        <v>0.95663809463619032</v>
      </c>
      <c r="V77" s="11">
        <f t="shared" ca="1" si="23"/>
        <v>0.90663809463619027</v>
      </c>
      <c r="W77" s="11">
        <f t="shared" ca="1" si="24"/>
        <v>1.0066380946361904</v>
      </c>
    </row>
    <row r="78" spans="6:23" x14ac:dyDescent="0.3">
      <c r="F78" s="9">
        <f t="shared" si="25"/>
        <v>75</v>
      </c>
      <c r="G78" s="9">
        <v>76</v>
      </c>
      <c r="H78" s="4">
        <f t="shared" ca="1" si="17"/>
        <v>4.4176777522247246E-2</v>
      </c>
      <c r="I78" s="4">
        <f t="shared" si="15"/>
        <v>4.2869999999999998E-2</v>
      </c>
      <c r="J78" s="12">
        <f t="shared" ca="1" si="18"/>
        <v>1.0304823308198565</v>
      </c>
      <c r="K78" s="13">
        <f t="shared" ca="1" si="26"/>
        <v>0.62351110288860734</v>
      </c>
      <c r="L78" s="13">
        <f t="shared" si="27"/>
        <v>0.63677229372551214</v>
      </c>
      <c r="M78" s="10">
        <f t="shared" ca="1" si="19"/>
        <v>0.97917435955116916</v>
      </c>
      <c r="N78" s="14">
        <f ca="1">IF(AND(ISNUMBER(F78),F78&lt;111),SUM(K78:K$113)/K78-0.5,"")</f>
        <v>9.7922354842032551</v>
      </c>
      <c r="O78" s="14">
        <f>IF(AND(ISNUMBER(F78),F78&lt;111),SUM(L78:L$113)/L78-0.5,"")</f>
        <v>9.8781259357633804</v>
      </c>
      <c r="P78" s="11">
        <f t="shared" ca="1" si="20"/>
        <v>0.9913049851643253</v>
      </c>
      <c r="S78" s="11">
        <f t="shared" ca="1" si="16"/>
        <v>0.93483954465564689</v>
      </c>
      <c r="T78" t="str">
        <f t="shared" ca="1" si="21"/>
        <v/>
      </c>
      <c r="U78" s="11">
        <f t="shared" ca="1" si="22"/>
        <v>0.95284268181333642</v>
      </c>
      <c r="V78" s="11">
        <f t="shared" ca="1" si="23"/>
        <v>0.90284268181333638</v>
      </c>
      <c r="W78" s="11">
        <f t="shared" ca="1" si="24"/>
        <v>1.0028426818133365</v>
      </c>
    </row>
    <row r="79" spans="6:23" x14ac:dyDescent="0.3">
      <c r="F79" s="9">
        <f t="shared" si="25"/>
        <v>76</v>
      </c>
      <c r="G79">
        <v>77</v>
      </c>
      <c r="H79" s="4">
        <f t="shared" ca="1" si="17"/>
        <v>4.9064640904812253E-2</v>
      </c>
      <c r="I79" s="4">
        <f t="shared" si="15"/>
        <v>4.8770000000000001E-2</v>
      </c>
      <c r="J79" s="12">
        <f t="shared" ca="1" si="18"/>
        <v>1.0060414374577045</v>
      </c>
      <c r="K79" s="13">
        <f t="shared" ca="1" si="26"/>
        <v>0.59596639161364628</v>
      </c>
      <c r="L79" s="13">
        <f t="shared" si="27"/>
        <v>0.60947386549349947</v>
      </c>
      <c r="M79" s="10">
        <f t="shared" ca="1" si="19"/>
        <v>0.97783748468211018</v>
      </c>
      <c r="N79" s="14">
        <f ca="1">IF(AND(ISNUMBER(F79),F79&lt;111),SUM(K79:K$113)/K79-0.5,"")</f>
        <v>9.2217092718413589</v>
      </c>
      <c r="O79" s="14">
        <f>IF(AND(ISNUMBER(F79),F79&lt;111),SUM(L79:L$113)/L79-0.5,"")</f>
        <v>9.2981736396971986</v>
      </c>
      <c r="P79" s="11">
        <f t="shared" ca="1" si="20"/>
        <v>0.99177640998987304</v>
      </c>
      <c r="S79" s="11">
        <f t="shared" ca="1" si="16"/>
        <v>0.93935979676849946</v>
      </c>
      <c r="T79" t="str">
        <f t="shared" ca="1" si="21"/>
        <v/>
      </c>
      <c r="U79" s="11">
        <f t="shared" ca="1" si="22"/>
        <v>0.95212496963007542</v>
      </c>
      <c r="V79" s="11">
        <f t="shared" ca="1" si="23"/>
        <v>0.90212496963007538</v>
      </c>
      <c r="W79" s="11">
        <f t="shared" ca="1" si="24"/>
        <v>1.0021249696300754</v>
      </c>
    </row>
    <row r="80" spans="6:23" x14ac:dyDescent="0.3">
      <c r="F80" s="9">
        <f t="shared" si="25"/>
        <v>77</v>
      </c>
      <c r="G80" s="9">
        <v>78</v>
      </c>
      <c r="H80" s="4">
        <f t="shared" ca="1" si="17"/>
        <v>5.4140599572141394E-2</v>
      </c>
      <c r="I80" s="4">
        <f t="shared" si="15"/>
        <v>5.4969999999999998E-2</v>
      </c>
      <c r="J80" s="12">
        <f t="shared" ca="1" si="18"/>
        <v>0.98491176227290156</v>
      </c>
      <c r="K80" s="13">
        <f t="shared" ca="1" si="26"/>
        <v>0.56672551461778609</v>
      </c>
      <c r="L80" s="13">
        <f t="shared" si="27"/>
        <v>0.57974982507338146</v>
      </c>
      <c r="M80" s="10">
        <f t="shared" ca="1" si="19"/>
        <v>0.97753460218129973</v>
      </c>
      <c r="N80" s="14">
        <f ca="1">IF(AND(ISNUMBER(F80),F80&lt;111),SUM(K80:K$113)/K80-0.5,"")</f>
        <v>8.6717162354127204</v>
      </c>
      <c r="O80" s="14">
        <f>IF(AND(ISNUMBER(F80),F80&lt;111),SUM(L80:L$113)/L80-0.5,"")</f>
        <v>8.7492600524554529</v>
      </c>
      <c r="P80" s="11">
        <f t="shared" ca="1" si="20"/>
        <v>0.99113709998584731</v>
      </c>
      <c r="S80" s="11">
        <f t="shared" ca="1" si="16"/>
        <v>0.97473353687421493</v>
      </c>
      <c r="T80" t="str">
        <f t="shared" ca="1" si="21"/>
        <v/>
      </c>
      <c r="U80" s="11">
        <f t="shared" ca="1" si="22"/>
        <v>0.95299980353717906</v>
      </c>
      <c r="V80" s="11">
        <f t="shared" ca="1" si="23"/>
        <v>0.90299980353717901</v>
      </c>
      <c r="W80" s="11">
        <f t="shared" ca="1" si="24"/>
        <v>1.002999803537179</v>
      </c>
    </row>
    <row r="81" spans="3:23" x14ac:dyDescent="0.3">
      <c r="F81" s="9">
        <f t="shared" si="25"/>
        <v>78</v>
      </c>
      <c r="G81">
        <v>79</v>
      </c>
      <c r="H81" s="4">
        <f t="shared" ca="1" si="17"/>
        <v>5.9082443945539478E-2</v>
      </c>
      <c r="I81" s="4">
        <f t="shared" si="15"/>
        <v>6.2630000000000005E-2</v>
      </c>
      <c r="J81" s="12">
        <f t="shared" ca="1" si="18"/>
        <v>0.94335692073350585</v>
      </c>
      <c r="K81" s="13">
        <f t="shared" ca="1" si="26"/>
        <v>0.53604265546354879</v>
      </c>
      <c r="L81" s="13">
        <f t="shared" si="27"/>
        <v>0.54788097718909767</v>
      </c>
      <c r="M81" s="10">
        <f t="shared" ca="1" si="19"/>
        <v>0.97839253009607052</v>
      </c>
      <c r="N81" s="14">
        <f ca="1">IF(AND(ISNUMBER(F81),F81&lt;111),SUM(K81:K$113)/K81-0.5,"")</f>
        <v>8.1394618816668238</v>
      </c>
      <c r="O81" s="14">
        <f>IF(AND(ISNUMBER(F81),F81&lt;111),SUM(L81:L$113)/L81-0.5,"")</f>
        <v>8.2290986026427237</v>
      </c>
      <c r="P81" s="11">
        <f t="shared" ca="1" si="20"/>
        <v>0.98910734634445696</v>
      </c>
      <c r="S81" s="11">
        <f t="shared" ca="1" si="16"/>
        <v>0.9392478053150749</v>
      </c>
      <c r="T81" t="str">
        <f t="shared" ca="1" si="21"/>
        <v/>
      </c>
      <c r="U81" s="11">
        <f t="shared" ca="1" si="22"/>
        <v>0.94421401494573098</v>
      </c>
      <c r="V81" s="11">
        <f t="shared" ca="1" si="23"/>
        <v>0.89421401494573094</v>
      </c>
      <c r="W81" s="11">
        <f t="shared" ca="1" si="24"/>
        <v>0.99421401494573103</v>
      </c>
    </row>
    <row r="82" spans="3:23" x14ac:dyDescent="0.3">
      <c r="F82" s="9">
        <f t="shared" si="25"/>
        <v>79</v>
      </c>
      <c r="G82" s="9">
        <v>80</v>
      </c>
      <c r="H82" s="4">
        <f t="shared" ca="1" si="17"/>
        <v>6.5506087845484576E-2</v>
      </c>
      <c r="I82" s="4">
        <f t="shared" si="15"/>
        <v>6.6930000000000003E-2</v>
      </c>
      <c r="J82" s="12">
        <f t="shared" ca="1" si="18"/>
        <v>0.97872535253973658</v>
      </c>
      <c r="K82" s="13">
        <f t="shared" ca="1" si="26"/>
        <v>0.50437194531970553</v>
      </c>
      <c r="L82" s="13">
        <f t="shared" si="27"/>
        <v>0.51356719158774455</v>
      </c>
      <c r="M82" s="10">
        <f t="shared" ca="1" si="19"/>
        <v>0.98209533938565863</v>
      </c>
      <c r="N82" s="14">
        <f ca="1">IF(AND(ISNUMBER(F82),F82&lt;111),SUM(K82:K$113)/K82-0.5,"")</f>
        <v>7.6191618038261506</v>
      </c>
      <c r="O82" s="14">
        <f>IF(AND(ISNUMBER(F82),F82&lt;111),SUM(L82:L$113)/L82-0.5,"")</f>
        <v>7.7455152209295388</v>
      </c>
      <c r="P82" s="11">
        <f t="shared" ca="1" si="20"/>
        <v>0.9836868931892403</v>
      </c>
      <c r="S82" s="11">
        <f t="shared" ca="1" si="16"/>
        <v>0.95314855870390502</v>
      </c>
      <c r="T82" t="str">
        <f t="shared" ca="1" si="21"/>
        <v/>
      </c>
      <c r="U82" s="11">
        <f t="shared" ca="1" si="22"/>
        <v>0.94392809919990794</v>
      </c>
      <c r="V82" s="11">
        <f t="shared" ca="1" si="23"/>
        <v>0.8939280991999079</v>
      </c>
      <c r="W82" s="11">
        <f t="shared" ca="1" si="24"/>
        <v>0.99392809919990799</v>
      </c>
    </row>
    <row r="83" spans="3:23" x14ac:dyDescent="0.3">
      <c r="F83" s="9">
        <f t="shared" si="25"/>
        <v>80</v>
      </c>
      <c r="G83">
        <v>81</v>
      </c>
      <c r="H83" s="4">
        <f t="shared" ca="1" si="17"/>
        <v>7.1809301656814525E-2</v>
      </c>
      <c r="I83" s="4">
        <f t="shared" si="15"/>
        <v>8.0110000000000001E-2</v>
      </c>
      <c r="J83" s="12">
        <f t="shared" ca="1" si="18"/>
        <v>0.89638374306346924</v>
      </c>
      <c r="K83" s="13">
        <f t="shared" ca="1" si="26"/>
        <v>0.47133251236279494</v>
      </c>
      <c r="L83" s="13">
        <f t="shared" si="27"/>
        <v>0.47919413945477679</v>
      </c>
      <c r="M83" s="10">
        <f t="shared" ca="1" si="19"/>
        <v>0.98359406669512539</v>
      </c>
      <c r="N83" s="14">
        <f ca="1">IF(AND(ISNUMBER(F83),F83&lt;111),SUM(K83:K$113)/K83-0.5,"")</f>
        <v>7.1182003020358078</v>
      </c>
      <c r="O83" s="14">
        <f>IF(AND(ISNUMBER(F83),F83&lt;111),SUM(L83:L$113)/L83-0.5,"")</f>
        <v>7.2652429302512509</v>
      </c>
      <c r="P83" s="11">
        <f t="shared" ca="1" si="20"/>
        <v>0.97976081052937924</v>
      </c>
      <c r="S83" s="11">
        <f t="shared" ca="1" si="16"/>
        <v>0.93489521750832605</v>
      </c>
      <c r="T83" t="str">
        <f t="shared" ca="1" si="21"/>
        <v/>
      </c>
      <c r="U83" s="11">
        <f t="shared" ca="1" si="22"/>
        <v>0.93909346951665795</v>
      </c>
      <c r="V83" s="11">
        <f t="shared" ca="1" si="23"/>
        <v>0.88909346951665791</v>
      </c>
      <c r="W83" s="11">
        <f t="shared" ca="1" si="24"/>
        <v>0.989093469516658</v>
      </c>
    </row>
    <row r="84" spans="3:23" x14ac:dyDescent="0.3">
      <c r="F84" s="9">
        <f t="shared" si="25"/>
        <v>81</v>
      </c>
      <c r="G84" s="9">
        <v>82</v>
      </c>
      <c r="H84" s="4">
        <f t="shared" ca="1" si="17"/>
        <v>8.1391502716912312E-2</v>
      </c>
      <c r="I84" s="4">
        <f t="shared" si="15"/>
        <v>6.8040000000000003E-2</v>
      </c>
      <c r="J84" s="12">
        <f t="shared" ca="1" si="18"/>
        <v>1.1962301986612627</v>
      </c>
      <c r="K84" s="13">
        <f t="shared" ca="1" si="26"/>
        <v>0.43748645380187073</v>
      </c>
      <c r="L84" s="13">
        <f t="shared" si="27"/>
        <v>0.44080589694305461</v>
      </c>
      <c r="M84" s="10">
        <f t="shared" ca="1" si="19"/>
        <v>0.99246960359604108</v>
      </c>
      <c r="N84" s="14">
        <f ca="1">IF(AND(ISNUMBER(F84),F84&lt;111),SUM(K84:K$113)/K84-0.5,"")</f>
        <v>6.630216143998485</v>
      </c>
      <c r="O84" s="14">
        <f>IF(AND(ISNUMBER(F84),F84&lt;111),SUM(L84:L$113)/L84-0.5,"")</f>
        <v>6.8544042551296913</v>
      </c>
      <c r="P84" s="11">
        <f t="shared" ca="1" si="20"/>
        <v>0.96729283789128306</v>
      </c>
      <c r="S84" s="11">
        <f t="shared" ca="1" si="16"/>
        <v>0.92724262021135495</v>
      </c>
      <c r="T84" t="str">
        <f t="shared" ca="1" si="21"/>
        <v/>
      </c>
      <c r="U84" s="11">
        <f t="shared" ca="1" si="22"/>
        <v>0.94339493168411936</v>
      </c>
      <c r="V84" s="11">
        <f t="shared" ca="1" si="23"/>
        <v>0.89339493168411932</v>
      </c>
      <c r="W84" s="11">
        <f t="shared" ca="1" si="24"/>
        <v>0.99339493168411941</v>
      </c>
    </row>
    <row r="85" spans="3:23" x14ac:dyDescent="0.3">
      <c r="F85" s="9">
        <f t="shared" si="25"/>
        <v>82</v>
      </c>
      <c r="G85">
        <v>83</v>
      </c>
      <c r="H85" s="4">
        <f t="shared" ca="1" si="17"/>
        <v>9.1406948409332195E-2</v>
      </c>
      <c r="I85" s="4">
        <f t="shared" si="15"/>
        <v>8.5239999999999996E-2</v>
      </c>
      <c r="J85" s="12">
        <f t="shared" ca="1" si="18"/>
        <v>1.0723480573595987</v>
      </c>
      <c r="K85" s="13">
        <f t="shared" ca="1" si="26"/>
        <v>0.40187877390864346</v>
      </c>
      <c r="L85" s="13">
        <f t="shared" si="27"/>
        <v>0.41081346371504918</v>
      </c>
      <c r="M85" s="10">
        <f t="shared" ca="1" si="19"/>
        <v>0.978251224471545</v>
      </c>
      <c r="N85" s="14">
        <f ca="1">IF(AND(ISNUMBER(F85),F85&lt;111),SUM(K85:K$113)/K85-0.5,"")</f>
        <v>6.1733719121143</v>
      </c>
      <c r="O85" s="14">
        <f>IF(AND(ISNUMBER(F85),F85&lt;111),SUM(L85:L$113)/L85-0.5,"")</f>
        <v>6.3183229485489623</v>
      </c>
      <c r="P85" s="11">
        <f t="shared" ca="1" si="20"/>
        <v>0.97705862178698055</v>
      </c>
      <c r="S85" s="11">
        <f t="shared" ca="1" si="16"/>
        <v>0.93949214144070747</v>
      </c>
      <c r="T85" t="str">
        <f t="shared" ca="1" si="21"/>
        <v/>
      </c>
      <c r="U85" s="11">
        <f t="shared" ca="1" si="22"/>
        <v>0.94752812243029882</v>
      </c>
      <c r="V85" s="11">
        <f t="shared" ca="1" si="23"/>
        <v>0.89752812243029878</v>
      </c>
      <c r="W85" s="11">
        <f t="shared" ca="1" si="24"/>
        <v>0.99752812243029887</v>
      </c>
    </row>
    <row r="86" spans="3:23" x14ac:dyDescent="0.3">
      <c r="F86" s="9">
        <f t="shared" si="25"/>
        <v>83</v>
      </c>
      <c r="G86" s="9">
        <v>84</v>
      </c>
      <c r="H86" s="4">
        <f t="shared" ca="1" si="17"/>
        <v>0.10426077434490628</v>
      </c>
      <c r="I86" s="4">
        <f t="shared" si="15"/>
        <v>9.9750000000000005E-2</v>
      </c>
      <c r="J86" s="12">
        <f t="shared" ca="1" si="18"/>
        <v>1.0452207954376569</v>
      </c>
      <c r="K86" s="13">
        <f t="shared" ca="1" si="26"/>
        <v>0.36514426155517044</v>
      </c>
      <c r="L86" s="13">
        <f t="shared" si="27"/>
        <v>0.3757957240679784</v>
      </c>
      <c r="M86" s="10">
        <f t="shared" ca="1" si="19"/>
        <v>0.97165624345720014</v>
      </c>
      <c r="N86" s="14">
        <f ca="1">IF(AND(ISNUMBER(F86),F86&lt;111),SUM(K86:K$113)/K86-0.5,"")</f>
        <v>5.7441286582392035</v>
      </c>
      <c r="O86" s="14">
        <f>IF(AND(ISNUMBER(F86),F86&lt;111),SUM(L86:L$113)/L86-0.5,"")</f>
        <v>5.8604912201549713</v>
      </c>
      <c r="P86" s="11">
        <f t="shared" ca="1" si="20"/>
        <v>0.98014457192332582</v>
      </c>
      <c r="S86" s="11">
        <f t="shared" ca="1" si="16"/>
        <v>0.95258816212796971</v>
      </c>
      <c r="T86" t="str">
        <f t="shared" ca="1" si="21"/>
        <v/>
      </c>
      <c r="U86" s="11">
        <f t="shared" ca="1" si="22"/>
        <v>0.9557983315509887</v>
      </c>
      <c r="V86" s="11">
        <f t="shared" ca="1" si="23"/>
        <v>0.90579833155098866</v>
      </c>
      <c r="W86" s="11">
        <f t="shared" ca="1" si="24"/>
        <v>1.0057983315509886</v>
      </c>
    </row>
    <row r="87" spans="3:23" x14ac:dyDescent="0.3">
      <c r="F87" s="9">
        <f t="shared" si="25"/>
        <v>84</v>
      </c>
      <c r="G87">
        <v>85</v>
      </c>
      <c r="H87" s="4">
        <f t="shared" ca="1" si="17"/>
        <v>0.11583429079533937</v>
      </c>
      <c r="I87" s="4">
        <f t="shared" si="15"/>
        <v>0.10202</v>
      </c>
      <c r="J87" s="12">
        <f t="shared" ca="1" si="18"/>
        <v>1.1354076729596096</v>
      </c>
      <c r="K87" s="13">
        <f t="shared" ca="1" si="26"/>
        <v>0.32707403809782937</v>
      </c>
      <c r="L87" s="13">
        <f t="shared" si="27"/>
        <v>0.33831010059219757</v>
      </c>
      <c r="M87" s="10">
        <f t="shared" ca="1" si="19"/>
        <v>0.96678768244075497</v>
      </c>
      <c r="N87" s="14">
        <f ca="1">IF(AND(ISNUMBER(F87),F87&lt;111),SUM(K87:K$113)/K87-0.5,"")</f>
        <v>5.3545260808511985</v>
      </c>
      <c r="O87" s="14">
        <f>IF(AND(ISNUMBER(F87),F87&lt;111),SUM(L87:L$113)/L87-0.5,"")</f>
        <v>5.4544473425770299</v>
      </c>
      <c r="P87" s="11">
        <f t="shared" ca="1" si="20"/>
        <v>0.98168077250542818</v>
      </c>
      <c r="S87" s="11">
        <f t="shared" ca="1" si="16"/>
        <v>0.94637404855748763</v>
      </c>
      <c r="T87" t="str">
        <f t="shared" ca="1" si="21"/>
        <v/>
      </c>
      <c r="U87" s="11">
        <f t="shared" ca="1" si="22"/>
        <v>0.95668683882099637</v>
      </c>
      <c r="V87" s="11">
        <f t="shared" ca="1" si="23"/>
        <v>0.90668683882099632</v>
      </c>
      <c r="W87" s="11">
        <f t="shared" ca="1" si="24"/>
        <v>1.0066868388209964</v>
      </c>
    </row>
    <row r="88" spans="3:23" x14ac:dyDescent="0.3">
      <c r="F88" s="9">
        <f t="shared" si="25"/>
        <v>85</v>
      </c>
      <c r="G88" s="9">
        <v>86</v>
      </c>
      <c r="H88" s="4">
        <f t="shared" ca="1" si="17"/>
        <v>0.12702284606363751</v>
      </c>
      <c r="I88" s="4">
        <f t="shared" si="15"/>
        <v>0.13327</v>
      </c>
      <c r="J88" s="12">
        <f t="shared" ca="1" si="18"/>
        <v>0.95312407941500343</v>
      </c>
      <c r="K88" s="13">
        <f t="shared" ca="1" si="26"/>
        <v>0.2891876488571995</v>
      </c>
      <c r="L88" s="13">
        <f t="shared" si="27"/>
        <v>0.30379570412978157</v>
      </c>
      <c r="M88" s="10">
        <f t="shared" ca="1" si="19"/>
        <v>0.95191487215256498</v>
      </c>
      <c r="N88" s="14">
        <f ca="1">IF(AND(ISNUMBER(F88),F88&lt;111),SUM(K88:K$113)/K88-0.5,"")</f>
        <v>4.9905161219360359</v>
      </c>
      <c r="O88" s="14">
        <f>IF(AND(ISNUMBER(F88),F88&lt;111),SUM(L88:L$113)/L88-0.5,"")</f>
        <v>5.0173248207944887</v>
      </c>
      <c r="P88" s="11">
        <f t="shared" ca="1" si="20"/>
        <v>0.99465677431380495</v>
      </c>
      <c r="S88" s="11">
        <f t="shared" ca="1" si="16"/>
        <v>0.95258085029650319</v>
      </c>
      <c r="T88" t="str">
        <f t="shared" ca="1" si="21"/>
        <v/>
      </c>
      <c r="U88" s="11">
        <f t="shared" ca="1" si="22"/>
        <v>0.95992724662191842</v>
      </c>
      <c r="V88" s="11">
        <f t="shared" ca="1" si="23"/>
        <v>0.90992724662191837</v>
      </c>
      <c r="W88" s="11">
        <f t="shared" ca="1" si="24"/>
        <v>1.0099272466219185</v>
      </c>
    </row>
    <row r="89" spans="3:23" x14ac:dyDescent="0.3">
      <c r="C89" s="13"/>
      <c r="F89" s="9">
        <f t="shared" si="25"/>
        <v>86</v>
      </c>
      <c r="G89">
        <v>87</v>
      </c>
      <c r="H89" s="4">
        <f t="shared" ca="1" si="17"/>
        <v>0.14109870130982544</v>
      </c>
      <c r="I89" s="4">
        <f t="shared" si="15"/>
        <v>0.13669999999999999</v>
      </c>
      <c r="J89" s="12">
        <f t="shared" ca="1" si="18"/>
        <v>1.0321777711033318</v>
      </c>
      <c r="K89" s="13">
        <f t="shared" ca="1" si="26"/>
        <v>0.25245421065290619</v>
      </c>
      <c r="L89" s="13">
        <f t="shared" si="27"/>
        <v>0.2633088506404056</v>
      </c>
      <c r="M89" s="10">
        <f t="shared" ca="1" si="19"/>
        <v>0.95877601546207303</v>
      </c>
      <c r="N89" s="14">
        <f ca="1">IF(AND(ISNUMBER(F89),F89&lt;111),SUM(K89:K$113)/K89-0.5,"")</f>
        <v>4.6439102405919108</v>
      </c>
      <c r="O89" s="14">
        <f>IF(AND(ISNUMBER(F89),F89&lt;111),SUM(L89:L$113)/L89-0.5,"")</f>
        <v>4.7119169992898451</v>
      </c>
      <c r="P89" s="11">
        <f t="shared" ca="1" si="20"/>
        <v>0.98556707202011751</v>
      </c>
      <c r="S89" s="11">
        <f t="shared" ca="1" si="16"/>
        <v>0.95801728187983215</v>
      </c>
      <c r="T89" t="str">
        <f t="shared" ca="1" si="21"/>
        <v/>
      </c>
      <c r="U89" s="11">
        <f t="shared" ca="1" si="22"/>
        <v>0.96413768576235781</v>
      </c>
      <c r="V89" s="11">
        <f t="shared" ca="1" si="23"/>
        <v>0.91413768576235777</v>
      </c>
      <c r="W89" s="11">
        <f t="shared" ca="1" si="24"/>
        <v>1.0141376857623579</v>
      </c>
    </row>
    <row r="90" spans="3:23" x14ac:dyDescent="0.3">
      <c r="F90" s="9">
        <f t="shared" si="25"/>
        <v>87</v>
      </c>
      <c r="G90" s="9">
        <v>88</v>
      </c>
      <c r="H90" s="4">
        <f t="shared" ca="1" si="17"/>
        <v>0.15453366988314371</v>
      </c>
      <c r="I90" s="4">
        <f t="shared" si="15"/>
        <v>0.15232999999999999</v>
      </c>
      <c r="J90" s="12">
        <f t="shared" ca="1" si="18"/>
        <v>1.0144664208175915</v>
      </c>
      <c r="K90" s="13">
        <f t="shared" ca="1" si="26"/>
        <v>0.21683324938958401</v>
      </c>
      <c r="L90" s="13">
        <f t="shared" si="27"/>
        <v>0.22731453075786215</v>
      </c>
      <c r="M90" s="10">
        <f t="shared" ca="1" si="19"/>
        <v>0.9538908430827816</v>
      </c>
      <c r="N90" s="14">
        <f ca="1">IF(AND(ISNUMBER(F90),F90&lt;111),SUM(K90:K$113)/K90-0.5,"")</f>
        <v>4.3246640759670267</v>
      </c>
      <c r="O90" s="14">
        <f>IF(AND(ISNUMBER(F90),F90&lt;111),SUM(L90:L$113)/L90-0.5,"")</f>
        <v>4.3788567117917827</v>
      </c>
      <c r="P90" s="11">
        <f t="shared" ca="1" si="20"/>
        <v>0.98762402165870811</v>
      </c>
      <c r="S90" s="11">
        <f t="shared" ca="1" si="16"/>
        <v>0.95402932388655193</v>
      </c>
      <c r="T90" t="str">
        <f t="shared" ca="1" si="21"/>
        <v/>
      </c>
      <c r="U90" s="11">
        <f t="shared" ca="1" si="22"/>
        <v>0.96254099907893997</v>
      </c>
      <c r="V90" s="11">
        <f t="shared" ca="1" si="23"/>
        <v>0.91254099907893993</v>
      </c>
      <c r="W90" s="11">
        <f t="shared" ca="1" si="24"/>
        <v>1.01254099907894</v>
      </c>
    </row>
    <row r="91" spans="3:23" x14ac:dyDescent="0.3">
      <c r="F91" s="9">
        <f t="shared" si="25"/>
        <v>88</v>
      </c>
      <c r="G91">
        <v>89</v>
      </c>
      <c r="H91" s="4">
        <f t="shared" ca="1" si="17"/>
        <v>0.16930611547282726</v>
      </c>
      <c r="I91" s="4">
        <f t="shared" si="15"/>
        <v>0.16556000000000001</v>
      </c>
      <c r="J91" s="12">
        <f t="shared" ca="1" si="18"/>
        <v>1.0226269356899447</v>
      </c>
      <c r="K91" s="13">
        <f t="shared" ca="1" si="26"/>
        <v>0.18332521160872467</v>
      </c>
      <c r="L91" s="13">
        <f t="shared" si="27"/>
        <v>0.19268770828751702</v>
      </c>
      <c r="M91" s="10">
        <f t="shared" ca="1" si="19"/>
        <v>0.9514110331063661</v>
      </c>
      <c r="N91" s="14">
        <f ca="1">IF(AND(ISNUMBER(F91),F91&lt;111),SUM(K91:K$113)/K91-0.5,"")</f>
        <v>4.0237331632572522</v>
      </c>
      <c r="O91" s="14">
        <f>IF(AND(ISNUMBER(F91),F91&lt;111),SUM(L91:L$113)/L91-0.5,"")</f>
        <v>4.0759041983222</v>
      </c>
      <c r="P91" s="11">
        <f t="shared" ca="1" si="20"/>
        <v>0.98720013216050972</v>
      </c>
      <c r="S91" s="11">
        <f t="shared" ca="1" si="16"/>
        <v>0.95957852317996828</v>
      </c>
      <c r="T91" t="str">
        <f t="shared" ca="1" si="21"/>
        <v/>
      </c>
      <c r="U91" s="11">
        <f t="shared" ca="1" si="22"/>
        <v>0.9661728622444633</v>
      </c>
      <c r="V91" s="11">
        <f t="shared" ca="1" si="23"/>
        <v>0.91617286224446326</v>
      </c>
      <c r="W91" s="11">
        <f t="shared" ca="1" si="24"/>
        <v>1.0161728622444632</v>
      </c>
    </row>
    <row r="92" spans="3:23" x14ac:dyDescent="0.3">
      <c r="F92" s="9">
        <f t="shared" si="25"/>
        <v>89</v>
      </c>
      <c r="G92" s="9">
        <v>90</v>
      </c>
      <c r="H92" s="4">
        <f t="shared" ca="1" si="17"/>
        <v>0.19040542774838354</v>
      </c>
      <c r="I92" s="4">
        <f t="shared" si="15"/>
        <v>0.18265000000000001</v>
      </c>
      <c r="J92" s="12">
        <f t="shared" ca="1" si="18"/>
        <v>1.0424605953921902</v>
      </c>
      <c r="K92" s="13">
        <f t="shared" ca="1" si="26"/>
        <v>0.15228713216301745</v>
      </c>
      <c r="L92" s="13">
        <f t="shared" si="27"/>
        <v>0.1607863313034357</v>
      </c>
      <c r="M92" s="10">
        <f t="shared" ca="1" si="19"/>
        <v>0.94713979060584097</v>
      </c>
      <c r="N92" s="14">
        <f ca="1">IF(AND(ISNUMBER(F92),F92&lt;111),SUM(K92:K$113)/K92-0.5,"")</f>
        <v>3.741915378085328</v>
      </c>
      <c r="O92" s="14">
        <f>IF(AND(ISNUMBER(F92),F92&lt;111),SUM(L92:L$113)/L92-0.5,"")</f>
        <v>3.7853940347085473</v>
      </c>
      <c r="P92" s="11">
        <f t="shared" ca="1" si="20"/>
        <v>0.98851410019021524</v>
      </c>
      <c r="S92" s="11">
        <f t="shared" ca="1" si="16"/>
        <v>0.96003382080745181</v>
      </c>
      <c r="T92" t="str">
        <f t="shared" ca="1" si="21"/>
        <v/>
      </c>
      <c r="U92" s="11">
        <f t="shared" ca="1" si="22"/>
        <v>0.97424837449795809</v>
      </c>
      <c r="V92" s="11">
        <f t="shared" ca="1" si="23"/>
        <v>0.92424837449795805</v>
      </c>
      <c r="W92" s="11">
        <f t="shared" ca="1" si="24"/>
        <v>1.024248374497958</v>
      </c>
    </row>
    <row r="93" spans="3:23" x14ac:dyDescent="0.3">
      <c r="F93" s="9">
        <f t="shared" si="25"/>
        <v>90</v>
      </c>
      <c r="G93">
        <v>91</v>
      </c>
      <c r="H93" s="4">
        <f t="shared" ca="1" si="17"/>
        <v>0.19881259146605149</v>
      </c>
      <c r="I93" s="4">
        <f t="shared" si="15"/>
        <v>0.20530999999999999</v>
      </c>
      <c r="J93" s="12">
        <f t="shared" ca="1" si="18"/>
        <v>0.96835318039087959</v>
      </c>
      <c r="K93" s="13">
        <f t="shared" ca="1" si="26"/>
        <v>0.1232908356229435</v>
      </c>
      <c r="L93" s="13">
        <f t="shared" si="27"/>
        <v>0.13141870789086318</v>
      </c>
      <c r="M93" s="10">
        <f t="shared" ca="1" si="19"/>
        <v>0.93815285206829546</v>
      </c>
      <c r="N93" s="14">
        <f ca="1">IF(AND(ISNUMBER(F93),F93&lt;111),SUM(K93:K$113)/K93-0.5,"")</f>
        <v>3.5043689634294672</v>
      </c>
      <c r="O93" s="14">
        <f>IF(AND(ISNUMBER(F93),F93&lt;111),SUM(L93:L$113)/L93-0.5,"")</f>
        <v>3.5195681589387009</v>
      </c>
      <c r="P93" s="11">
        <f t="shared" ca="1" si="20"/>
        <v>0.99568151692967444</v>
      </c>
      <c r="S93" s="11">
        <f t="shared" ca="1" si="16"/>
        <v>0.96184127463014735</v>
      </c>
      <c r="T93" t="str">
        <f t="shared" ca="1" si="21"/>
        <v/>
      </c>
      <c r="U93" s="11">
        <f t="shared" ca="1" si="22"/>
        <v>0.96619021372277281</v>
      </c>
      <c r="V93" s="11">
        <f t="shared" ca="1" si="23"/>
        <v>0.91619021372277276</v>
      </c>
      <c r="W93" s="11">
        <f t="shared" ca="1" si="24"/>
        <v>1.0161902137227727</v>
      </c>
    </row>
    <row r="94" spans="3:23" x14ac:dyDescent="0.3">
      <c r="F94" s="9">
        <f t="shared" si="25"/>
        <v>91</v>
      </c>
      <c r="G94" s="9">
        <v>92</v>
      </c>
      <c r="H94" s="4">
        <f t="shared" ca="1" si="17"/>
        <v>0.22466084696753508</v>
      </c>
      <c r="I94" s="4">
        <f t="shared" si="15"/>
        <v>0.22047</v>
      </c>
      <c r="J94" s="12">
        <f t="shared" ca="1" si="18"/>
        <v>1.0190086949132993</v>
      </c>
      <c r="K94" s="13">
        <f t="shared" ca="1" si="26"/>
        <v>9.8779065088731133E-2</v>
      </c>
      <c r="L94" s="13">
        <f t="shared" si="27"/>
        <v>0.10443713297379006</v>
      </c>
      <c r="M94" s="10">
        <f t="shared" ca="1" si="19"/>
        <v>0.9458232170498313</v>
      </c>
      <c r="N94" s="14">
        <f ca="1">IF(AND(ISNUMBER(F94),F94&lt;111),SUM(K94:K$113)/K94-0.5,"")</f>
        <v>3.2498953820642376</v>
      </c>
      <c r="O94" s="14">
        <f>IF(AND(ISNUMBER(F94),F94&lt;111),SUM(L94:L$113)/L94-0.5,"")</f>
        <v>3.2996805785132581</v>
      </c>
      <c r="P94" s="11">
        <f t="shared" ca="1" si="20"/>
        <v>0.98491211641114296</v>
      </c>
      <c r="S94" s="11">
        <f t="shared" ca="1" si="16"/>
        <v>0.97272621652032853</v>
      </c>
      <c r="T94" t="str">
        <f t="shared" ca="1" si="21"/>
        <v/>
      </c>
      <c r="U94" s="11">
        <f t="shared" ca="1" si="22"/>
        <v>0.9775419378559298</v>
      </c>
      <c r="V94" s="11">
        <f t="shared" ca="1" si="23"/>
        <v>0.92754193785592975</v>
      </c>
      <c r="W94" s="11">
        <f t="shared" ca="1" si="24"/>
        <v>1.0275419378559298</v>
      </c>
    </row>
    <row r="95" spans="3:23" x14ac:dyDescent="0.3">
      <c r="F95" s="9">
        <f t="shared" si="25"/>
        <v>92</v>
      </c>
      <c r="G95">
        <v>93</v>
      </c>
      <c r="H95" s="4">
        <f t="shared" ca="1" si="17"/>
        <v>0.2392399390362363</v>
      </c>
      <c r="I95" s="4">
        <f t="shared" si="15"/>
        <v>0.23308999999999999</v>
      </c>
      <c r="J95" s="12">
        <f t="shared" ca="1" si="18"/>
        <v>1.0263843967404707</v>
      </c>
      <c r="K95" s="13">
        <f t="shared" ca="1" si="26"/>
        <v>7.6587276663235518E-2</v>
      </c>
      <c r="L95" s="13">
        <f t="shared" si="27"/>
        <v>8.1411878267058577E-2</v>
      </c>
      <c r="M95" s="10">
        <f t="shared" ca="1" si="19"/>
        <v>0.94073835776154524</v>
      </c>
      <c r="N95" s="14">
        <f ca="1">IF(AND(ISNUMBER(F95),F95&lt;111),SUM(K95:K$113)/K95-0.5,"")</f>
        <v>3.0467000103232169</v>
      </c>
      <c r="O95" s="14">
        <f>IF(AND(ISNUMBER(F95),F95&lt;111),SUM(L95:L$113)/L95-0.5,"")</f>
        <v>3.091498182896435</v>
      </c>
      <c r="P95" s="11">
        <f t="shared" ca="1" si="20"/>
        <v>0.98550923535357005</v>
      </c>
      <c r="S95" s="11">
        <f t="shared" ca="1" si="16"/>
        <v>0.97720749545068342</v>
      </c>
      <c r="T95" t="str">
        <f t="shared" ca="1" si="21"/>
        <v/>
      </c>
      <c r="U95" s="11">
        <f t="shared" ca="1" si="22"/>
        <v>0.97628063648844021</v>
      </c>
      <c r="V95" s="11">
        <f t="shared" ca="1" si="23"/>
        <v>0.92628063648844017</v>
      </c>
      <c r="W95" s="11">
        <f t="shared" ca="1" si="24"/>
        <v>1.0262806364884403</v>
      </c>
    </row>
    <row r="96" spans="3:23" x14ac:dyDescent="0.3">
      <c r="F96" s="9">
        <f t="shared" si="25"/>
        <v>93</v>
      </c>
      <c r="G96" s="9">
        <v>94</v>
      </c>
      <c r="H96" s="4">
        <f t="shared" ca="1" si="17"/>
        <v>0.25217586691745858</v>
      </c>
      <c r="I96" s="4">
        <f t="shared" si="15"/>
        <v>0.25422</v>
      </c>
      <c r="J96" s="12">
        <f t="shared" ca="1" si="18"/>
        <v>0.99195919643402797</v>
      </c>
      <c r="K96" s="13">
        <f t="shared" ca="1" si="26"/>
        <v>5.8264541263371689E-2</v>
      </c>
      <c r="L96" s="13">
        <f t="shared" si="27"/>
        <v>6.2435583561789888E-2</v>
      </c>
      <c r="M96" s="10">
        <f t="shared" ca="1" si="19"/>
        <v>0.93319446923579574</v>
      </c>
      <c r="N96" s="14">
        <f ca="1">IF(AND(ISNUMBER(F96),F96&lt;111),SUM(K96:K$113)/K96-0.5,"")</f>
        <v>2.8475732244631091</v>
      </c>
      <c r="O96" s="14">
        <f>IF(AND(ISNUMBER(F96),F96&lt;111),SUM(L96:L$113)/L96-0.5,"")</f>
        <v>2.8791425107202095</v>
      </c>
      <c r="P96" s="11">
        <f t="shared" ca="1" si="20"/>
        <v>0.98903517761293325</v>
      </c>
      <c r="S96" s="11">
        <f t="shared" ca="1" si="16"/>
        <v>0.97355426450417559</v>
      </c>
      <c r="T96" t="str">
        <f t="shared" ca="1" si="21"/>
        <v/>
      </c>
      <c r="U96" s="11">
        <f t="shared" ca="1" si="22"/>
        <v>0.96971919414846863</v>
      </c>
      <c r="V96" s="11">
        <f t="shared" ca="1" si="23"/>
        <v>0.91971919414846859</v>
      </c>
      <c r="W96" s="11">
        <f t="shared" ca="1" si="24"/>
        <v>1.0197191941484687</v>
      </c>
    </row>
    <row r="97" spans="6:23" x14ac:dyDescent="0.3">
      <c r="F97" s="9">
        <f t="shared" si="25"/>
        <v>94</v>
      </c>
      <c r="G97">
        <v>95</v>
      </c>
      <c r="H97" s="4">
        <f t="shared" ca="1" si="17"/>
        <v>0.27647790821955825</v>
      </c>
      <c r="I97" s="4">
        <f t="shared" si="15"/>
        <v>0.27256999999999998</v>
      </c>
      <c r="J97" s="12">
        <f t="shared" ca="1" si="18"/>
        <v>1.0143372646276489</v>
      </c>
      <c r="K97" s="13">
        <f t="shared" ca="1" si="26"/>
        <v>4.3571630059732899E-2</v>
      </c>
      <c r="L97" s="13">
        <f t="shared" si="27"/>
        <v>4.6563209508711664E-2</v>
      </c>
      <c r="M97" s="10">
        <f t="shared" ca="1" si="19"/>
        <v>0.93575229283928418</v>
      </c>
      <c r="N97" s="14">
        <f ca="1">IF(AND(ISNUMBER(F97),F97&lt;111),SUM(K97:K$113)/K97-0.5,"")</f>
        <v>2.6392049555640562</v>
      </c>
      <c r="O97" s="14">
        <f>IF(AND(ISNUMBER(F97),F97&lt;111),SUM(L97:L$113)/L97-0.5,"")</f>
        <v>2.6901398679506139</v>
      </c>
      <c r="P97" s="11">
        <f t="shared" ca="1" si="20"/>
        <v>0.98106607281153724</v>
      </c>
      <c r="S97" s="11">
        <f t="shared" ca="1" si="16"/>
        <v>0.97859279577652425</v>
      </c>
      <c r="T97" t="str">
        <f t="shared" ca="1" si="21"/>
        <v/>
      </c>
      <c r="U97" s="11">
        <f t="shared" ca="1" si="22"/>
        <v>0.98410277458989093</v>
      </c>
      <c r="V97" s="11">
        <f t="shared" ca="1" si="23"/>
        <v>0.93410277458989088</v>
      </c>
      <c r="W97" s="11">
        <f t="shared" ca="1" si="24"/>
        <v>1.034102774589891</v>
      </c>
    </row>
    <row r="98" spans="6:23" x14ac:dyDescent="0.3">
      <c r="F98" s="9">
        <f t="shared" si="25"/>
        <v>95</v>
      </c>
      <c r="G98" s="9">
        <v>96</v>
      </c>
      <c r="H98" s="4">
        <f t="shared" ca="1" si="17"/>
        <v>0.30249799967680935</v>
      </c>
      <c r="I98" s="4">
        <f t="shared" si="15"/>
        <v>0.29555999999999999</v>
      </c>
      <c r="J98" s="12">
        <f t="shared" ca="1" si="18"/>
        <v>1.023474082003009</v>
      </c>
      <c r="K98" s="13">
        <f t="shared" ca="1" si="26"/>
        <v>3.1525036923101518E-2</v>
      </c>
      <c r="L98" s="13">
        <f t="shared" si="27"/>
        <v>3.3871475492922125E-2</v>
      </c>
      <c r="M98" s="10">
        <f t="shared" ca="1" si="19"/>
        <v>0.93072523308555233</v>
      </c>
      <c r="N98" s="14">
        <f ca="1">IF(AND(ISNUMBER(F98),F98&lt;111),SUM(K98:K$113)/K98-0.5,"")</f>
        <v>2.4566546479595468</v>
      </c>
      <c r="O98" s="14">
        <f>IF(AND(ISNUMBER(F98),F98&lt;111),SUM(L98:L$113)/L98-0.5,"")</f>
        <v>2.5107912348275625</v>
      </c>
      <c r="P98" s="11">
        <f t="shared" ca="1" si="20"/>
        <v>0.97843843561460664</v>
      </c>
      <c r="S98" s="11">
        <f t="shared" ca="1" si="16"/>
        <v>0.98088159846433243</v>
      </c>
      <c r="T98" t="str">
        <f t="shared" ca="1" si="21"/>
        <v/>
      </c>
      <c r="U98" s="11">
        <f t="shared" ca="1" si="22"/>
        <v>0.98447627538798299</v>
      </c>
      <c r="V98" s="11">
        <f t="shared" ca="1" si="23"/>
        <v>0.93447627538798295</v>
      </c>
      <c r="W98" s="11">
        <f t="shared" ca="1" si="24"/>
        <v>1.034476275387983</v>
      </c>
    </row>
    <row r="99" spans="6:23" x14ac:dyDescent="0.3">
      <c r="F99" s="9">
        <f t="shared" si="25"/>
        <v>96</v>
      </c>
      <c r="G99">
        <v>97</v>
      </c>
      <c r="H99" s="4">
        <f t="shared" ca="1" si="17"/>
        <v>0.32343373684210519</v>
      </c>
      <c r="I99" s="4">
        <f t="shared" ref="I99:I113" si="28">IF(ISNUMBER(F99),INDEX(IF(RIGHT($C$5,1)="F",qxs_tenyleges_F,qxs_tenyleges_M),F99+1,$C$3-1949),"")</f>
        <v>0.31634000000000001</v>
      </c>
      <c r="J99" s="12">
        <f t="shared" ca="1" si="18"/>
        <v>1.0224244067841726</v>
      </c>
      <c r="K99">
        <f t="shared" ca="1" si="26"/>
        <v>2.1988776314125751E-2</v>
      </c>
      <c r="L99">
        <f t="shared" si="27"/>
        <v>2.3860422196234059E-2</v>
      </c>
      <c r="M99" s="10">
        <f t="shared" ca="1" si="19"/>
        <v>0.92155855974737466</v>
      </c>
      <c r="N99" s="14">
        <f ca="1">IF(AND(ISNUMBER(F99),F99&lt;111),SUM(K99:K$113)/K99-0.5,"")</f>
        <v>2.3052315936770391</v>
      </c>
      <c r="O99" s="14">
        <f>IF(AND(ISNUMBER(F99),F99&lt;111),SUM(L99:L$113)/L99-0.5,"")</f>
        <v>2.3544535160234554</v>
      </c>
      <c r="P99" s="11">
        <f t="shared" ca="1" si="20"/>
        <v>0.97909412013809916</v>
      </c>
      <c r="S99" s="11">
        <f t="shared" ref="S99:S113" ca="1" si="29">IF(ISNUMBER(F99),5*INDEX(INDIRECT($D$5),G99,1)/(INDEX(IF(RIGHT($C$5,1)="F",qxs_tenyleges_F,qxs_tenyleges_M),F99+1,$D$3-1950)+INDEX(IF(RIGHT($C$5,1)="F",qxs_tenyleges_F,qxs_tenyleges_M),F99+1,$D$3-1951)+INDEX(IF(RIGHT($C$5,1)="F",qxs_tenyleges_F,qxs_tenyleges_M),F99+1,$D$3-1952)+INDEX(IF(RIGHT($C$5,1)="F",qxs_tenyleges_F,qxs_tenyleges_M),F99+1,$D$3-1953)+INDEX(IF(RIGHT($C$5,1)="F",qxs_tenyleges_F,qxs_tenyleges_M),F99+1,$D$3-1954)),"")</f>
        <v>0.98315298636406656</v>
      </c>
      <c r="T99" t="e">
        <f t="shared" ca="1" si="21"/>
        <v>#VALUE!</v>
      </c>
      <c r="U99" s="11" t="e">
        <f t="shared" ca="1" si="22"/>
        <v>#VALUE!</v>
      </c>
      <c r="V99" s="11" t="e">
        <f t="shared" ca="1" si="23"/>
        <v>#VALUE!</v>
      </c>
      <c r="W99" s="11" t="e">
        <f t="shared" ca="1" si="24"/>
        <v>#VALUE!</v>
      </c>
    </row>
    <row r="100" spans="6:23" x14ac:dyDescent="0.3">
      <c r="F100" s="9">
        <f t="shared" si="25"/>
        <v>97</v>
      </c>
      <c r="G100" s="9">
        <v>98</v>
      </c>
      <c r="H100" s="4">
        <f t="shared" ca="1" si="17"/>
        <v>0.34430994736842102</v>
      </c>
      <c r="I100" s="4">
        <f t="shared" si="28"/>
        <v>0.33723999999999998</v>
      </c>
      <c r="J100" s="12">
        <f t="shared" ca="1" si="18"/>
        <v>1.020964142356841</v>
      </c>
      <c r="K100">
        <f t="shared" ca="1" si="26"/>
        <v>1.4876864222262887E-2</v>
      </c>
      <c r="L100">
        <f t="shared" si="27"/>
        <v>1.6312416238677376E-2</v>
      </c>
      <c r="M100" s="10">
        <f t="shared" ca="1" si="19"/>
        <v>0.91199635937374257</v>
      </c>
      <c r="N100" s="14">
        <f ca="1">IF(AND(ISNUMBER(F100),F100&lt;111),SUM(K100:K$113)/K100-0.5,"")</f>
        <v>2.1682258515981307</v>
      </c>
      <c r="O100" s="14">
        <f>IF(AND(ISNUMBER(F100),F100&lt;111),SUM(L100:L$113)/L100-0.5,"")</f>
        <v>2.212537688358915</v>
      </c>
      <c r="P100" s="11">
        <f t="shared" ca="1" si="20"/>
        <v>0.97997239233757361</v>
      </c>
      <c r="S100" s="11">
        <f t="shared" ca="1" si="29"/>
        <v>0.98490207721209266</v>
      </c>
      <c r="T100" t="e">
        <f t="shared" ca="1" si="21"/>
        <v>#VALUE!</v>
      </c>
      <c r="U100" s="11" t="e">
        <f t="shared" ca="1" si="22"/>
        <v>#VALUE!</v>
      </c>
      <c r="V100" s="11" t="e">
        <f t="shared" ca="1" si="23"/>
        <v>#VALUE!</v>
      </c>
      <c r="W100" s="11" t="e">
        <f t="shared" ca="1" si="24"/>
        <v>#VALUE!</v>
      </c>
    </row>
    <row r="101" spans="6:23" x14ac:dyDescent="0.3">
      <c r="F101" s="9">
        <f t="shared" si="25"/>
        <v>98</v>
      </c>
      <c r="G101">
        <v>99</v>
      </c>
      <c r="H101" s="4">
        <f t="shared" ca="1" si="17"/>
        <v>0.36509047368421044</v>
      </c>
      <c r="I101" s="4">
        <f t="shared" si="28"/>
        <v>0.35811999999999999</v>
      </c>
      <c r="J101" s="12">
        <f t="shared" ca="1" si="18"/>
        <v>1.0194640726131197</v>
      </c>
      <c r="K101">
        <f t="shared" ca="1" si="26"/>
        <v>9.7546118848884072E-3</v>
      </c>
      <c r="L101">
        <f t="shared" si="27"/>
        <v>1.0811216986345818E-2</v>
      </c>
      <c r="M101" s="10">
        <f t="shared" ca="1" si="19"/>
        <v>0.9022677000385928</v>
      </c>
      <c r="N101" s="14">
        <f ca="1">IF(AND(ISNUMBER(F101),F101&lt;111),SUM(K101:K$113)/K101-0.5,"")</f>
        <v>2.044229312161729</v>
      </c>
      <c r="O101" s="14">
        <f>IF(AND(ISNUMBER(F101),F101&lt;111),SUM(L101:L$113)/L101-0.5,"")</f>
        <v>2.0839484705759475</v>
      </c>
      <c r="P101" s="11">
        <f t="shared" ca="1" si="20"/>
        <v>0.98094043160134325</v>
      </c>
      <c r="S101" s="11">
        <f t="shared" ca="1" si="29"/>
        <v>0.98653370321668199</v>
      </c>
      <c r="T101" t="e">
        <f t="shared" ca="1" si="21"/>
        <v>#VALUE!</v>
      </c>
      <c r="U101" s="11" t="e">
        <f t="shared" ca="1" si="22"/>
        <v>#VALUE!</v>
      </c>
      <c r="V101" s="11" t="e">
        <f t="shared" ca="1" si="23"/>
        <v>#VALUE!</v>
      </c>
      <c r="W101" s="11" t="e">
        <f t="shared" ca="1" si="24"/>
        <v>#VALUE!</v>
      </c>
    </row>
    <row r="102" spans="6:23" x14ac:dyDescent="0.3">
      <c r="F102" s="9">
        <f t="shared" si="25"/>
        <v>99</v>
      </c>
      <c r="G102" s="9">
        <v>100</v>
      </c>
      <c r="H102" s="4">
        <f t="shared" ca="1" si="17"/>
        <v>0.38561036842105256</v>
      </c>
      <c r="I102" s="4">
        <f t="shared" si="28"/>
        <v>0.37880000000000003</v>
      </c>
      <c r="J102" s="12">
        <f t="shared" ca="1" si="18"/>
        <v>1.0179787973100647</v>
      </c>
      <c r="K102">
        <f t="shared" ca="1" si="26"/>
        <v>6.1932960112288694E-3</v>
      </c>
      <c r="L102">
        <f t="shared" si="27"/>
        <v>6.939503959195654E-3</v>
      </c>
      <c r="M102" s="10">
        <f t="shared" ca="1" si="19"/>
        <v>0.89246955512173576</v>
      </c>
      <c r="N102" s="14">
        <f ca="1">IF(AND(ISNUMBER(F102),F102&lt;111),SUM(K102:K$113)/K102-0.5,"")</f>
        <v>1.9322037206190297</v>
      </c>
      <c r="O102" s="14">
        <f>IF(AND(ISNUMBER(F102),F102&lt;111),SUM(L102:L$113)/L102-0.5,"")</f>
        <v>1.9676707025860716</v>
      </c>
      <c r="P102" s="11">
        <f t="shared" ca="1" si="20"/>
        <v>0.98197514354387228</v>
      </c>
      <c r="S102" s="11">
        <f t="shared" ca="1" si="29"/>
        <v>0.98804023906305893</v>
      </c>
      <c r="T102" t="e">
        <f t="shared" ca="1" si="21"/>
        <v>#VALUE!</v>
      </c>
      <c r="U102" s="11" t="e">
        <f t="shared" ca="1" si="22"/>
        <v>#VALUE!</v>
      </c>
      <c r="V102" s="11" t="e">
        <f t="shared" ca="1" si="23"/>
        <v>#VALUE!</v>
      </c>
      <c r="W102" s="11" t="e">
        <f t="shared" ca="1" si="24"/>
        <v>#VALUE!</v>
      </c>
    </row>
    <row r="103" spans="6:23" x14ac:dyDescent="0.3">
      <c r="F103" s="9">
        <f t="shared" si="25"/>
        <v>100</v>
      </c>
      <c r="G103">
        <v>101</v>
      </c>
      <c r="H103" s="4">
        <f t="shared" ca="1" si="17"/>
        <v>0.40572347368421058</v>
      </c>
      <c r="I103" s="4">
        <f t="shared" si="28"/>
        <v>0.39912999999999998</v>
      </c>
      <c r="J103" s="12">
        <f t="shared" ca="1" si="18"/>
        <v>1.0165196143717852</v>
      </c>
      <c r="K103">
        <f t="shared" ca="1" si="26"/>
        <v>3.8050968545982698E-3</v>
      </c>
      <c r="L103">
        <f t="shared" si="27"/>
        <v>4.3108198594523405E-3</v>
      </c>
      <c r="M103" s="10">
        <f t="shared" ca="1" si="19"/>
        <v>0.8826851918330173</v>
      </c>
      <c r="N103" s="14">
        <f ca="1">IF(AND(ISNUMBER(F103),F103&lt;111),SUM(K103:K$113)/K103-0.5,"")</f>
        <v>1.83110008210644</v>
      </c>
      <c r="O103" s="14">
        <f>IF(AND(ISNUMBER(F103),F103&lt;111),SUM(L103:L$113)/L103-0.5,"")</f>
        <v>1.8626379629524656</v>
      </c>
      <c r="P103" s="11">
        <f t="shared" ca="1" si="20"/>
        <v>0.98306816382286388</v>
      </c>
      <c r="S103" s="11">
        <f t="shared" ca="1" si="29"/>
        <v>0.9894343057636289</v>
      </c>
      <c r="T103" t="e">
        <f t="shared" ca="1" si="21"/>
        <v>#VALUE!</v>
      </c>
      <c r="U103" s="11" t="e">
        <f t="shared" ca="1" si="22"/>
        <v>#VALUE!</v>
      </c>
      <c r="V103" s="11" t="e">
        <f t="shared" ca="1" si="23"/>
        <v>#VALUE!</v>
      </c>
      <c r="W103" s="11" t="e">
        <f t="shared" ca="1" si="24"/>
        <v>#VALUE!</v>
      </c>
    </row>
    <row r="104" spans="6:23" x14ac:dyDescent="0.3">
      <c r="F104" s="9">
        <f t="shared" si="25"/>
        <v>101</v>
      </c>
      <c r="G104" s="9">
        <v>102</v>
      </c>
      <c r="H104" s="4">
        <f t="shared" ca="1" si="17"/>
        <v>0.425284</v>
      </c>
      <c r="I104" s="4">
        <f t="shared" si="28"/>
        <v>0.41896</v>
      </c>
      <c r="J104" s="12">
        <f t="shared" ca="1" si="18"/>
        <v>1.0150945197632233</v>
      </c>
      <c r="K104">
        <f t="shared" ca="1" si="26"/>
        <v>2.2612797410457961E-3</v>
      </c>
      <c r="L104">
        <f t="shared" si="27"/>
        <v>2.5902423289491279E-3</v>
      </c>
      <c r="M104" s="10">
        <f t="shared" ca="1" si="19"/>
        <v>0.87299930040260232</v>
      </c>
      <c r="N104" s="14">
        <f ca="1">IF(AND(ISNUMBER(F104),F104&lt;111),SUM(K104:K$113)/K104-0.5,"")</f>
        <v>1.7398664984440502</v>
      </c>
      <c r="O104" s="14">
        <f>IF(AND(ISNUMBER(F104),F104&lt;111),SUM(L104:L$113)/L104-0.5,"")</f>
        <v>1.7677749978405743</v>
      </c>
      <c r="P104" s="11">
        <f t="shared" ca="1" si="20"/>
        <v>0.98421264050537216</v>
      </c>
      <c r="S104" s="11">
        <f t="shared" ca="1" si="29"/>
        <v>0.99071446874927205</v>
      </c>
      <c r="T104" t="e">
        <f t="shared" ca="1" si="21"/>
        <v>#VALUE!</v>
      </c>
      <c r="U104" s="11" t="e">
        <f t="shared" ca="1" si="22"/>
        <v>#VALUE!</v>
      </c>
      <c r="V104" s="11" t="e">
        <f t="shared" ca="1" si="23"/>
        <v>#VALUE!</v>
      </c>
      <c r="W104" s="11" t="e">
        <f t="shared" ca="1" si="24"/>
        <v>#VALUE!</v>
      </c>
    </row>
    <row r="105" spans="6:23" x14ac:dyDescent="0.3">
      <c r="F105" s="9">
        <f t="shared" si="25"/>
        <v>102</v>
      </c>
      <c r="G105">
        <v>103</v>
      </c>
      <c r="H105" s="4">
        <f t="shared" ca="1" si="17"/>
        <v>0.44417147368421062</v>
      </c>
      <c r="I105" s="4">
        <f t="shared" si="28"/>
        <v>0.43817</v>
      </c>
      <c r="J105" s="12">
        <f t="shared" ca="1" si="18"/>
        <v>1.0136966786503199</v>
      </c>
      <c r="K105">
        <f t="shared" ca="1" si="26"/>
        <v>1.2995936476548758E-3</v>
      </c>
      <c r="L105">
        <f t="shared" si="27"/>
        <v>1.5050344028126013E-3</v>
      </c>
      <c r="M105" s="10">
        <f t="shared" ca="1" si="19"/>
        <v>0.86349763515451949</v>
      </c>
      <c r="N105" s="14">
        <f ca="1">IF(AND(ISNUMBER(F105),F105&lt;111),SUM(K105:K$113)/K105-0.5,"")</f>
        <v>1.6573551083388143</v>
      </c>
      <c r="O105" s="14">
        <f>IF(AND(ISNUMBER(F105),F105&lt;111),SUM(L105:L$113)/L105-0.5,"")</f>
        <v>1.6819065775860076</v>
      </c>
      <c r="P105" s="11">
        <f t="shared" ca="1" si="20"/>
        <v>0.98540259633062899</v>
      </c>
      <c r="S105" s="11">
        <f t="shared" ca="1" si="29"/>
        <v>0.99187484353679178</v>
      </c>
      <c r="T105" t="e">
        <f t="shared" ca="1" si="21"/>
        <v>#VALUE!</v>
      </c>
      <c r="U105" s="11" t="e">
        <f t="shared" ca="1" si="22"/>
        <v>#VALUE!</v>
      </c>
      <c r="V105" s="11" t="e">
        <f t="shared" ca="1" si="23"/>
        <v>#VALUE!</v>
      </c>
      <c r="W105" s="11" t="e">
        <f t="shared" ca="1" si="24"/>
        <v>#VALUE!</v>
      </c>
    </row>
    <row r="106" spans="6:23" x14ac:dyDescent="0.3">
      <c r="F106" s="9">
        <f t="shared" si="25"/>
        <v>103</v>
      </c>
      <c r="G106" s="9">
        <v>104</v>
      </c>
      <c r="H106" s="4">
        <f t="shared" ca="1" si="17"/>
        <v>0.46228068421052626</v>
      </c>
      <c r="I106" s="4">
        <f t="shared" si="28"/>
        <v>0.45662999999999998</v>
      </c>
      <c r="J106" s="12">
        <f t="shared" ca="1" si="18"/>
        <v>1.0123747546383861</v>
      </c>
      <c r="K106">
        <f t="shared" ca="1" si="26"/>
        <v>7.2235122198537082E-4</v>
      </c>
      <c r="L106">
        <f t="shared" si="27"/>
        <v>8.4557347853220384E-4</v>
      </c>
      <c r="M106" s="10">
        <f t="shared" ca="1" si="19"/>
        <v>0.85427374477173823</v>
      </c>
      <c r="N106" s="14">
        <f ca="1">IF(AND(ISNUMBER(F106),F106&lt;111),SUM(K106:K$113)/K106-0.5,"")</f>
        <v>1.5822161036068749</v>
      </c>
      <c r="O106" s="14">
        <f>IF(AND(ISNUMBER(F106),F106&lt;111),SUM(L106:L$113)/L106-0.5,"")</f>
        <v>1.6036729572753465</v>
      </c>
      <c r="P106" s="11">
        <f t="shared" ca="1" si="20"/>
        <v>0.98662018114658057</v>
      </c>
      <c r="S106" s="11">
        <f t="shared" ca="1" si="29"/>
        <v>0.99293059765305092</v>
      </c>
      <c r="T106" t="e">
        <f t="shared" ca="1" si="21"/>
        <v>#VALUE!</v>
      </c>
      <c r="U106" s="11" t="e">
        <f t="shared" ca="1" si="22"/>
        <v>#VALUE!</v>
      </c>
      <c r="V106" s="11" t="e">
        <f t="shared" ca="1" si="23"/>
        <v>#VALUE!</v>
      </c>
      <c r="W106" s="11" t="e">
        <f t="shared" ca="1" si="24"/>
        <v>#VALUE!</v>
      </c>
    </row>
    <row r="107" spans="6:23" x14ac:dyDescent="0.3">
      <c r="F107" s="9">
        <f t="shared" si="25"/>
        <v>104</v>
      </c>
      <c r="G107">
        <v>105</v>
      </c>
      <c r="H107" s="4">
        <f t="shared" ca="1" si="17"/>
        <v>0.47953268421052642</v>
      </c>
      <c r="I107" s="4">
        <f t="shared" si="28"/>
        <v>0.47426000000000001</v>
      </c>
      <c r="J107" s="12">
        <f t="shared" ca="1" si="18"/>
        <v>1.011117708030461</v>
      </c>
      <c r="K107">
        <f t="shared" ca="1" si="26"/>
        <v>3.8842220484566384E-4</v>
      </c>
      <c r="L107">
        <f t="shared" si="27"/>
        <v>4.5945926103004362E-4</v>
      </c>
      <c r="M107" s="10">
        <f t="shared" ca="1" si="19"/>
        <v>0.84538986976750763</v>
      </c>
      <c r="N107" s="14">
        <f ca="1">IF(AND(ISNUMBER(F107),F107&lt;111),SUM(K107:K$113)/K107-0.5,"")</f>
        <v>1.5126041074384262</v>
      </c>
      <c r="O107" s="14">
        <f>IF(AND(ISNUMBER(F107),F107&lt;111),SUM(L107:L$113)/L107-0.5,"")</f>
        <v>1.5311628490261633</v>
      </c>
      <c r="P107" s="11">
        <f t="shared" ca="1" si="20"/>
        <v>0.98787931564592191</v>
      </c>
      <c r="S107" s="11">
        <f t="shared" ca="1" si="29"/>
        <v>0.99388308049702456</v>
      </c>
      <c r="T107" t="e">
        <f t="shared" ca="1" si="21"/>
        <v>#VALUE!</v>
      </c>
      <c r="U107" s="11" t="e">
        <f t="shared" ca="1" si="22"/>
        <v>#VALUE!</v>
      </c>
      <c r="V107" s="11" t="e">
        <f t="shared" ca="1" si="23"/>
        <v>#VALUE!</v>
      </c>
      <c r="W107" s="11" t="e">
        <f t="shared" ca="1" si="24"/>
        <v>#VALUE!</v>
      </c>
    </row>
    <row r="108" spans="6:23" x14ac:dyDescent="0.3">
      <c r="F108" s="9">
        <f t="shared" si="25"/>
        <v>105</v>
      </c>
      <c r="G108" s="9">
        <v>106</v>
      </c>
      <c r="H108" s="4">
        <f t="shared" ca="1" si="17"/>
        <v>0.49585421052631595</v>
      </c>
      <c r="I108" s="4">
        <f t="shared" si="28"/>
        <v>0.49097000000000002</v>
      </c>
      <c r="J108" s="12">
        <f t="shared" ca="1" si="18"/>
        <v>1.0099480834395502</v>
      </c>
      <c r="K108">
        <f t="shared" ca="1" si="26"/>
        <v>2.0216106234905172E-4</v>
      </c>
      <c r="L108">
        <f t="shared" si="27"/>
        <v>2.4155611189393512E-4</v>
      </c>
      <c r="M108" s="10">
        <f t="shared" ca="1" si="19"/>
        <v>0.83691139406076642</v>
      </c>
      <c r="N108" s="14">
        <f ca="1">IF(AND(ISNUMBER(F108),F108&lt;111),SUM(K108:K$113)/K108-0.5,"")</f>
        <v>1.4455671407578254</v>
      </c>
      <c r="O108" s="14">
        <f>IF(AND(ISNUMBER(F108),F108&lt;111),SUM(L108:L$113)/L108-0.5,"")</f>
        <v>1.4613551356681309</v>
      </c>
      <c r="P108" s="11">
        <f t="shared" ca="1" si="20"/>
        <v>0.98919633255123351</v>
      </c>
      <c r="S108" s="11">
        <f t="shared" ca="1" si="29"/>
        <v>0.99473240757164971</v>
      </c>
      <c r="T108" t="e">
        <f t="shared" ca="1" si="21"/>
        <v>#VALUE!</v>
      </c>
      <c r="U108" s="11" t="e">
        <f t="shared" ca="1" si="22"/>
        <v>#VALUE!</v>
      </c>
      <c r="V108" s="11" t="e">
        <f t="shared" ca="1" si="23"/>
        <v>#VALUE!</v>
      </c>
      <c r="W108" s="11" t="e">
        <f t="shared" ca="1" si="24"/>
        <v>#VALUE!</v>
      </c>
    </row>
    <row r="109" spans="6:23" x14ac:dyDescent="0.3">
      <c r="F109" s="9">
        <f t="shared" si="25"/>
        <v>106</v>
      </c>
      <c r="G109">
        <v>107</v>
      </c>
      <c r="H109" s="4">
        <f t="shared" ca="1" si="17"/>
        <v>0.51120947368421055</v>
      </c>
      <c r="I109" s="4">
        <f t="shared" si="28"/>
        <v>0.50673000000000001</v>
      </c>
      <c r="J109" s="12">
        <f t="shared" ca="1" si="18"/>
        <v>1.0088399614868087</v>
      </c>
      <c r="K109">
        <f t="shared" ca="1" si="26"/>
        <v>1.0191864837880134E-4</v>
      </c>
      <c r="L109">
        <f t="shared" si="27"/>
        <v>1.229593076373698E-4</v>
      </c>
      <c r="M109" s="10">
        <f t="shared" ca="1" si="19"/>
        <v>0.8288811179661052</v>
      </c>
      <c r="N109" s="14">
        <f ca="1">IF(AND(ISNUMBER(F109),F109&lt;111),SUM(K109:K$113)/K109-0.5,"")</f>
        <v>1.3755827391615716</v>
      </c>
      <c r="O109" s="14">
        <f>IF(AND(ISNUMBER(F109),F109&lt;111),SUM(L109:L$113)/L109-0.5,"")</f>
        <v>1.3886021171014105</v>
      </c>
      <c r="P109" s="11">
        <f t="shared" ca="1" si="20"/>
        <v>0.99062411199039813</v>
      </c>
      <c r="S109" s="11">
        <f t="shared" ca="1" si="29"/>
        <v>0.99549673370217928</v>
      </c>
      <c r="T109" t="e">
        <f t="shared" ca="1" si="21"/>
        <v>#VALUE!</v>
      </c>
      <c r="U109" s="11" t="e">
        <f t="shared" ca="1" si="22"/>
        <v>#VALUE!</v>
      </c>
      <c r="V109" s="11" t="e">
        <f t="shared" ca="1" si="23"/>
        <v>#VALUE!</v>
      </c>
      <c r="W109" s="11" t="e">
        <f t="shared" ca="1" si="24"/>
        <v>#VALUE!</v>
      </c>
    </row>
    <row r="110" spans="6:23" x14ac:dyDescent="0.3">
      <c r="F110" s="9">
        <f t="shared" si="25"/>
        <v>107</v>
      </c>
      <c r="G110" s="9">
        <v>108</v>
      </c>
      <c r="H110" s="4">
        <f t="shared" ca="1" si="17"/>
        <v>0.52556921052631589</v>
      </c>
      <c r="I110" s="4">
        <f t="shared" si="28"/>
        <v>0.52148000000000005</v>
      </c>
      <c r="J110" s="12">
        <f t="shared" ca="1" si="18"/>
        <v>1.0078415481443503</v>
      </c>
      <c r="K110">
        <f t="shared" ca="1" si="26"/>
        <v>4.9816869782468189E-5</v>
      </c>
      <c r="L110">
        <f t="shared" si="27"/>
        <v>6.06521376782854E-5</v>
      </c>
      <c r="M110" s="10">
        <f t="shared" ca="1" si="19"/>
        <v>0.82135389929221836</v>
      </c>
      <c r="N110" s="14">
        <f ca="1">IF(AND(ISNUMBER(F110),F110&lt;111),SUM(K110:K$113)/K110-0.5,"")</f>
        <v>1.2913251014932521</v>
      </c>
      <c r="O110" s="14">
        <f>IF(AND(ISNUMBER(F110),F110&lt;111),SUM(L110:L$113)/L110-0.5,"")</f>
        <v>1.3014517750956081</v>
      </c>
      <c r="P110" s="11">
        <f t="shared" ca="1" si="20"/>
        <v>0.99221894057379723</v>
      </c>
      <c r="S110" s="11">
        <f t="shared" ca="1" si="29"/>
        <v>0.99616977297961651</v>
      </c>
      <c r="T110" t="e">
        <f t="shared" ca="1" si="21"/>
        <v>#VALUE!</v>
      </c>
      <c r="U110" s="11" t="e">
        <f t="shared" ca="1" si="22"/>
        <v>#VALUE!</v>
      </c>
      <c r="V110" s="11" t="e">
        <f t="shared" ca="1" si="23"/>
        <v>#VALUE!</v>
      </c>
      <c r="W110" s="11" t="e">
        <f t="shared" ca="1" si="24"/>
        <v>#VALUE!</v>
      </c>
    </row>
    <row r="111" spans="6:23" x14ac:dyDescent="0.3">
      <c r="F111" s="9">
        <f t="shared" si="25"/>
        <v>108</v>
      </c>
      <c r="G111">
        <v>109</v>
      </c>
      <c r="H111" s="4">
        <f t="shared" ca="1" si="17"/>
        <v>0.53893426315789483</v>
      </c>
      <c r="I111" s="4">
        <f t="shared" si="28"/>
        <v>0.53522999999999998</v>
      </c>
      <c r="J111" s="12">
        <f t="shared" ca="1" si="18"/>
        <v>1.006920881037862</v>
      </c>
      <c r="K111">
        <f t="shared" ca="1" si="26"/>
        <v>2.36346568600041E-5</v>
      </c>
      <c r="L111">
        <f t="shared" si="27"/>
        <v>2.9023260921813127E-5</v>
      </c>
      <c r="M111" s="10">
        <f t="shared" ca="1" si="19"/>
        <v>0.81433498887924438</v>
      </c>
      <c r="N111" s="14">
        <f ca="1">IF(AND(ISNUMBER(F111),F111&lt;111),SUM(K111:K$113)/K111-0.5,"")</f>
        <v>1.1679463454956591</v>
      </c>
      <c r="O111" s="14">
        <f>IF(AND(ISNUMBER(F111),F111&lt;111),SUM(L111:L$113)/L111-0.5,"")</f>
        <v>1.1748553354000002</v>
      </c>
      <c r="P111" s="11">
        <f t="shared" ca="1" si="20"/>
        <v>0.99411928456537269</v>
      </c>
      <c r="S111" s="11">
        <f t="shared" ca="1" si="29"/>
        <v>0.99676384571745202</v>
      </c>
      <c r="T111" t="e">
        <f t="shared" ca="1" si="21"/>
        <v>#VALUE!</v>
      </c>
      <c r="U111" s="11" t="e">
        <f t="shared" ca="1" si="22"/>
        <v>#VALUE!</v>
      </c>
      <c r="V111" s="11" t="e">
        <f t="shared" ca="1" si="23"/>
        <v>#VALUE!</v>
      </c>
      <c r="W111" s="11" t="e">
        <f t="shared" ca="1" si="24"/>
        <v>#VALUE!</v>
      </c>
    </row>
    <row r="112" spans="6:23" x14ac:dyDescent="0.3">
      <c r="F112" s="9">
        <f t="shared" si="25"/>
        <v>109</v>
      </c>
      <c r="G112" s="9">
        <v>110</v>
      </c>
      <c r="H112" s="4">
        <f t="shared" ca="1" si="17"/>
        <v>0.55129910526315784</v>
      </c>
      <c r="I112" s="4">
        <f t="shared" si="28"/>
        <v>0.54798000000000002</v>
      </c>
      <c r="J112" s="12">
        <f t="shared" ca="1" si="18"/>
        <v>1.006056982486875</v>
      </c>
      <c r="K112">
        <f t="shared" ca="1" si="26"/>
        <v>1.0897130480168105E-5</v>
      </c>
      <c r="L112">
        <f t="shared" si="27"/>
        <v>1.3489140978631088E-5</v>
      </c>
      <c r="M112" s="10">
        <f t="shared" ca="1" si="19"/>
        <v>0.80784465796827731</v>
      </c>
      <c r="N112" s="14">
        <f ca="1">IF(AND(ISNUMBER(F112),F112&lt;111),SUM(K112:K$113)/K112-0.5,"")</f>
        <v>0.94870089473684227</v>
      </c>
      <c r="O112" s="14">
        <f>IF(AND(ISNUMBER(F112),F112&lt;111),SUM(L112:L$113)/L112-0.5,"")</f>
        <v>0.95202000000000009</v>
      </c>
      <c r="P112" s="11">
        <f t="shared" ca="1" si="20"/>
        <v>0.99651361813495742</v>
      </c>
      <c r="S112" s="11">
        <f t="shared" ca="1" si="29"/>
        <v>0.99728492269022773</v>
      </c>
      <c r="T112" t="e">
        <f t="shared" ca="1" si="21"/>
        <v>#VALUE!</v>
      </c>
      <c r="U112" s="11" t="e">
        <f t="shared" ca="1" si="22"/>
        <v>#VALUE!</v>
      </c>
      <c r="V112" s="11" t="e">
        <f t="shared" ca="1" si="23"/>
        <v>#VALUE!</v>
      </c>
      <c r="W112" s="11" t="e">
        <f t="shared" ca="1" si="24"/>
        <v>#VALUE!</v>
      </c>
    </row>
    <row r="113" spans="6:23" x14ac:dyDescent="0.3">
      <c r="F113" s="9">
        <f t="shared" si="25"/>
        <v>110</v>
      </c>
      <c r="G113">
        <v>111</v>
      </c>
      <c r="H113" s="4">
        <f t="shared" ca="1" si="17"/>
        <v>1</v>
      </c>
      <c r="I113" s="4">
        <f t="shared" si="28"/>
        <v>1</v>
      </c>
      <c r="J113" s="12">
        <f t="shared" ca="1" si="18"/>
        <v>1</v>
      </c>
      <c r="K113">
        <f t="shared" ca="1" si="26"/>
        <v>4.8895521965155436E-6</v>
      </c>
      <c r="L113">
        <f t="shared" si="27"/>
        <v>6.0973615051608243E-6</v>
      </c>
      <c r="M113" s="10">
        <f t="shared" ca="1" si="19"/>
        <v>0.80191279332495091</v>
      </c>
      <c r="N113" s="14">
        <f ca="1">IF(AND(ISNUMBER(F113),F113&lt;111),SUM(K113:K$113)/K113-0.5,"")</f>
        <v>0.5</v>
      </c>
      <c r="O113" s="14">
        <f>IF(AND(ISNUMBER(F113),F113&lt;111),SUM(L113:L$113)/L113-0.5,"")</f>
        <v>0.5</v>
      </c>
      <c r="P113" s="11">
        <f t="shared" ca="1" si="20"/>
        <v>1</v>
      </c>
      <c r="S113" s="11">
        <f t="shared" ca="1" si="29"/>
        <v>1</v>
      </c>
      <c r="U113" s="11">
        <f t="shared" ca="1" si="22"/>
        <v>1</v>
      </c>
      <c r="V113" s="11">
        <f t="shared" ca="1" si="23"/>
        <v>0.95</v>
      </c>
      <c r="W113" s="11">
        <f t="shared" ca="1" si="24"/>
        <v>1.05</v>
      </c>
    </row>
  </sheetData>
  <mergeCells count="3">
    <mergeCell ref="H1:J1"/>
    <mergeCell ref="K1:M1"/>
    <mergeCell ref="N1:P1"/>
  </mergeCells>
  <conditionalFormatting sqref="G43:M43">
    <cfRule type="expression" dxfId="2" priority="5">
      <formula>$F$43=65</formula>
    </cfRule>
  </conditionalFormatting>
  <conditionalFormatting sqref="G68:M68">
    <cfRule type="expression" dxfId="1" priority="4">
      <formula>$F$68=65</formula>
    </cfRule>
  </conditionalFormatting>
  <conditionalFormatting sqref="B3">
    <cfRule type="cellIs" dxfId="0" priority="1" operator="between">
      <formula>$D$3</formula>
      <formula>$D$4</formula>
    </cfRule>
  </conditionalFormatting>
  <dataValidations count="1">
    <dataValidation type="whole" allowBlank="1" showInputMessage="1" showErrorMessage="1" sqref="B3">
      <formula1>D3</formula1>
      <formula2>D4</formula2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3" name="Drop Down 3">
              <controlPr defaultSize="0" autoLine="0" autoPict="0">
                <anchor moveWithCells="1">
                  <from>
                    <xdr:col>0</xdr:col>
                    <xdr:colOff>68580</xdr:colOff>
                    <xdr:row>1</xdr:row>
                    <xdr:rowOff>45720</xdr:rowOff>
                  </from>
                  <to>
                    <xdr:col>1</xdr:col>
                    <xdr:colOff>1226820</xdr:colOff>
                    <xdr:row>1</xdr:row>
                    <xdr:rowOff>312420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4" name="List Box 4">
              <controlPr defaultSize="0" autoLine="0" autoPict="0">
                <anchor moveWithCells="1">
                  <from>
                    <xdr:col>0</xdr:col>
                    <xdr:colOff>228600</xdr:colOff>
                    <xdr:row>4</xdr:row>
                    <xdr:rowOff>83820</xdr:rowOff>
                  </from>
                  <to>
                    <xdr:col>1</xdr:col>
                    <xdr:colOff>982980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5" name="Spinner 1040">
              <controlPr defaultSize="0" autoPict="0">
                <anchor moveWithCells="1" sizeWithCells="1">
                  <from>
                    <xdr:col>1</xdr:col>
                    <xdr:colOff>998220</xdr:colOff>
                    <xdr:row>4</xdr:row>
                    <xdr:rowOff>83820</xdr:rowOff>
                  </from>
                  <to>
                    <xdr:col>1</xdr:col>
                    <xdr:colOff>1287780</xdr:colOff>
                    <xdr:row>6</xdr:row>
                    <xdr:rowOff>160020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4"/>
  <sheetViews>
    <sheetView workbookViewId="0">
      <selection sqref="A1:XFD1048576"/>
    </sheetView>
  </sheetViews>
  <sheetFormatPr defaultRowHeight="14.4" x14ac:dyDescent="0.3"/>
  <sheetData>
    <row r="2" spans="1:18" x14ac:dyDescent="0.3">
      <c r="A2" t="s">
        <v>27</v>
      </c>
      <c r="D2" t="s">
        <v>28</v>
      </c>
    </row>
    <row r="3" spans="1:18" x14ac:dyDescent="0.3">
      <c r="Q3" t="s">
        <v>29</v>
      </c>
    </row>
    <row r="4" spans="1:18" x14ac:dyDescent="0.3">
      <c r="A4" t="s">
        <v>30</v>
      </c>
      <c r="B4">
        <v>1980</v>
      </c>
      <c r="C4" t="s">
        <v>31</v>
      </c>
      <c r="D4" t="s">
        <v>6</v>
      </c>
      <c r="E4" t="s">
        <v>32</v>
      </c>
      <c r="F4" t="s">
        <v>33</v>
      </c>
      <c r="H4" t="s">
        <v>34</v>
      </c>
      <c r="I4" t="s">
        <v>35</v>
      </c>
      <c r="K4" t="s">
        <v>36</v>
      </c>
      <c r="M4" t="s">
        <v>37</v>
      </c>
      <c r="O4" t="s">
        <v>38</v>
      </c>
      <c r="P4" t="s">
        <v>6</v>
      </c>
      <c r="Q4" t="s">
        <v>39</v>
      </c>
      <c r="R4" t="s">
        <v>40</v>
      </c>
    </row>
    <row r="5" spans="1:18" x14ac:dyDescent="0.3">
      <c r="A5" t="s">
        <v>41</v>
      </c>
      <c r="B5">
        <v>1999</v>
      </c>
      <c r="C5" t="s">
        <v>31</v>
      </c>
      <c r="D5">
        <v>0</v>
      </c>
      <c r="E5">
        <v>-4.1202320752223951</v>
      </c>
      <c r="F5">
        <v>0.27518089219574848</v>
      </c>
      <c r="H5">
        <v>1980</v>
      </c>
      <c r="I5">
        <v>1.510891249010595</v>
      </c>
      <c r="K5">
        <v>-0.1687634100117367</v>
      </c>
      <c r="M5">
        <v>1.5873881425511376E-2</v>
      </c>
      <c r="O5">
        <v>-4.6440465737026614E-2</v>
      </c>
      <c r="P5">
        <v>0</v>
      </c>
      <c r="Q5">
        <v>4.5378608440776902E-2</v>
      </c>
      <c r="R5">
        <v>5.0217505123398065E-2</v>
      </c>
    </row>
    <row r="6" spans="1:18" x14ac:dyDescent="0.3">
      <c r="A6" t="s">
        <v>42</v>
      </c>
      <c r="B6">
        <v>0</v>
      </c>
      <c r="C6" t="s">
        <v>31</v>
      </c>
      <c r="D6">
        <v>1</v>
      </c>
      <c r="E6">
        <v>-6.9966752979103317</v>
      </c>
      <c r="F6">
        <v>0.10988635702464054</v>
      </c>
      <c r="H6">
        <v>1981</v>
      </c>
      <c r="I6">
        <v>1.369499540910678</v>
      </c>
      <c r="O6">
        <v>-1.8544796325245496E-2</v>
      </c>
      <c r="P6">
        <v>1</v>
      </c>
      <c r="Q6">
        <v>1.8373899635204416E-2</v>
      </c>
      <c r="R6">
        <v>1.5320782555608203E-2</v>
      </c>
    </row>
    <row r="7" spans="1:18" x14ac:dyDescent="0.3">
      <c r="A7" t="s">
        <v>43</v>
      </c>
      <c r="B7">
        <v>95</v>
      </c>
      <c r="C7" t="s">
        <v>31</v>
      </c>
      <c r="D7">
        <v>2</v>
      </c>
      <c r="E7">
        <v>-7.4737036231503993</v>
      </c>
      <c r="F7">
        <v>4.999933770955841E-2</v>
      </c>
      <c r="H7">
        <v>1982</v>
      </c>
      <c r="I7">
        <v>1.0496511884303013</v>
      </c>
      <c r="O7">
        <v>-8.4380587301934942E-3</v>
      </c>
      <c r="P7">
        <v>2</v>
      </c>
      <c r="Q7">
        <v>8.4025582345554906E-3</v>
      </c>
      <c r="R7">
        <v>1.1675701196985355E-2</v>
      </c>
    </row>
    <row r="8" spans="1:18" x14ac:dyDescent="0.3">
      <c r="D8">
        <v>3</v>
      </c>
      <c r="E8">
        <v>-7.8245754626385562</v>
      </c>
      <c r="F8">
        <v>0.10838911419192739</v>
      </c>
      <c r="H8">
        <v>1983</v>
      </c>
      <c r="I8">
        <v>0.9670793719114551</v>
      </c>
      <c r="O8">
        <v>-1.8292116519181192E-2</v>
      </c>
      <c r="P8">
        <v>3</v>
      </c>
      <c r="Q8">
        <v>1.8125831202914777E-2</v>
      </c>
      <c r="R8">
        <v>2.682781518671673E-2</v>
      </c>
    </row>
    <row r="9" spans="1:18" x14ac:dyDescent="0.3">
      <c r="D9">
        <v>4</v>
      </c>
      <c r="E9">
        <v>-7.9240256393553903</v>
      </c>
      <c r="F9">
        <v>0.18999746070531121</v>
      </c>
      <c r="H9">
        <v>1984</v>
      </c>
      <c r="I9">
        <v>0.618179348000653</v>
      </c>
      <c r="O9">
        <v>-3.2064619362199266E-2</v>
      </c>
      <c r="P9">
        <v>4</v>
      </c>
      <c r="Q9">
        <v>3.1556000176387711E-2</v>
      </c>
      <c r="R9">
        <v>3.7141256187418259E-2</v>
      </c>
    </row>
    <row r="10" spans="1:18" x14ac:dyDescent="0.3">
      <c r="D10">
        <v>5</v>
      </c>
      <c r="E10">
        <v>-8.1717495653438341</v>
      </c>
      <c r="F10">
        <v>0.17379125527861072</v>
      </c>
      <c r="H10">
        <v>1985</v>
      </c>
      <c r="I10">
        <v>0.78995455249142832</v>
      </c>
      <c r="O10">
        <v>-2.932960487103858E-2</v>
      </c>
      <c r="P10">
        <v>5</v>
      </c>
      <c r="Q10">
        <v>2.890366637065056E-2</v>
      </c>
      <c r="R10">
        <v>3.5824002057504911E-2</v>
      </c>
    </row>
    <row r="11" spans="1:18" x14ac:dyDescent="0.3">
      <c r="D11">
        <v>6</v>
      </c>
      <c r="E11">
        <v>-8.1540484193170855</v>
      </c>
      <c r="F11">
        <v>0.20875860135984423</v>
      </c>
      <c r="H11">
        <v>1986</v>
      </c>
      <c r="I11">
        <v>0.50576534156827857</v>
      </c>
      <c r="O11">
        <v>-3.5230813434768082E-2</v>
      </c>
      <c r="P11">
        <v>6</v>
      </c>
      <c r="Q11">
        <v>3.4617432725931541E-2</v>
      </c>
      <c r="R11">
        <v>4.8183117071616155E-2</v>
      </c>
    </row>
    <row r="12" spans="1:18" x14ac:dyDescent="0.3">
      <c r="D12">
        <v>7</v>
      </c>
      <c r="E12">
        <v>-8.1612900027839377</v>
      </c>
      <c r="F12">
        <v>0.1825937193864329</v>
      </c>
      <c r="H12">
        <v>1987</v>
      </c>
      <c r="I12">
        <v>0.47430037030252747</v>
      </c>
      <c r="O12">
        <v>-3.0815138730380571E-2</v>
      </c>
      <c r="P12">
        <v>7</v>
      </c>
      <c r="Q12">
        <v>3.0345191872371058E-2</v>
      </c>
      <c r="R12">
        <v>1.6446468436062123E-2</v>
      </c>
    </row>
    <row r="13" spans="1:18" x14ac:dyDescent="0.3">
      <c r="D13">
        <v>8</v>
      </c>
      <c r="E13">
        <v>-8.1983767225026973</v>
      </c>
      <c r="F13">
        <v>0.21618478309797445</v>
      </c>
      <c r="H13">
        <v>1988</v>
      </c>
      <c r="I13">
        <v>0.37117043128230559</v>
      </c>
      <c r="O13">
        <v>-3.6484081188261831E-2</v>
      </c>
      <c r="P13">
        <v>8</v>
      </c>
      <c r="Q13">
        <v>3.5826557730329833E-2</v>
      </c>
      <c r="R13">
        <v>5.704531754326958E-2</v>
      </c>
    </row>
    <row r="14" spans="1:18" x14ac:dyDescent="0.3">
      <c r="D14">
        <v>9</v>
      </c>
      <c r="E14">
        <v>-8.2613800317580957</v>
      </c>
      <c r="F14">
        <v>9.6190139919091283E-2</v>
      </c>
      <c r="H14">
        <v>1989</v>
      </c>
      <c r="I14">
        <v>0.64239769081540299</v>
      </c>
      <c r="O14">
        <v>-1.6233376022251923E-2</v>
      </c>
      <c r="P14">
        <v>9</v>
      </c>
      <c r="Q14">
        <v>1.610232486620744E-2</v>
      </c>
      <c r="R14">
        <v>2.0201863950830345E-2</v>
      </c>
    </row>
    <row r="15" spans="1:18" x14ac:dyDescent="0.3">
      <c r="D15">
        <v>10</v>
      </c>
      <c r="E15">
        <v>-8.1166435366248013</v>
      </c>
      <c r="F15">
        <v>0.22471061271377019</v>
      </c>
      <c r="H15">
        <v>1990</v>
      </c>
      <c r="I15">
        <v>0.61980145182488811</v>
      </c>
      <c r="O15">
        <v>-3.7922929267402573E-2</v>
      </c>
      <c r="P15">
        <v>10</v>
      </c>
      <c r="Q15">
        <v>3.7212859257883313E-2</v>
      </c>
      <c r="R15">
        <v>2.1746131310127925E-2</v>
      </c>
    </row>
    <row r="16" spans="1:18" x14ac:dyDescent="0.3">
      <c r="D16">
        <v>11</v>
      </c>
      <c r="E16">
        <v>-8.3051430557738275</v>
      </c>
      <c r="F16">
        <v>8.4274768755338139E-2</v>
      </c>
      <c r="H16">
        <v>1991</v>
      </c>
      <c r="I16">
        <v>0.33816038778280522</v>
      </c>
      <c r="O16">
        <v>-1.4222497353101427E-2</v>
      </c>
      <c r="P16">
        <v>11</v>
      </c>
      <c r="Q16">
        <v>1.4121835424031559E-2</v>
      </c>
      <c r="R16">
        <v>2.6527359809364603E-2</v>
      </c>
    </row>
    <row r="17" spans="4:18" x14ac:dyDescent="0.3">
      <c r="D17">
        <v>12</v>
      </c>
      <c r="E17">
        <v>-8.3013480458259963</v>
      </c>
      <c r="F17">
        <v>0.18852729598621315</v>
      </c>
      <c r="H17">
        <v>1992</v>
      </c>
      <c r="I17">
        <v>-0.21334401250979118</v>
      </c>
      <c r="O17">
        <v>-3.181650935092533E-2</v>
      </c>
      <c r="P17">
        <v>12</v>
      </c>
      <c r="Q17">
        <v>3.1315689714190298E-2</v>
      </c>
      <c r="R17">
        <v>1.2283907677470673E-2</v>
      </c>
    </row>
    <row r="18" spans="4:18" x14ac:dyDescent="0.3">
      <c r="D18">
        <v>13</v>
      </c>
      <c r="E18">
        <v>-7.976671173996932</v>
      </c>
      <c r="F18">
        <v>0.17930661363338377</v>
      </c>
      <c r="H18">
        <v>1993</v>
      </c>
      <c r="I18">
        <v>-0.67581409948500604</v>
      </c>
      <c r="O18">
        <v>-3.0260395554426802E-2</v>
      </c>
      <c r="P18">
        <v>13</v>
      </c>
      <c r="Q18">
        <v>2.9807133256157137E-2</v>
      </c>
      <c r="R18">
        <v>1.7783478471687264E-2</v>
      </c>
    </row>
    <row r="19" spans="4:18" x14ac:dyDescent="0.3">
      <c r="D19">
        <v>14</v>
      </c>
      <c r="E19">
        <v>-7.8595741010155136</v>
      </c>
      <c r="F19">
        <v>0.10402856456932837</v>
      </c>
      <c r="H19">
        <v>1994</v>
      </c>
      <c r="I19">
        <v>-1.0296689934864616</v>
      </c>
      <c r="O19">
        <v>-1.7556215295345987E-2</v>
      </c>
      <c r="P19">
        <v>14</v>
      </c>
      <c r="Q19">
        <v>1.7403002867937389E-2</v>
      </c>
      <c r="R19">
        <v>1.0005150880848634E-2</v>
      </c>
    </row>
    <row r="20" spans="4:18" x14ac:dyDescent="0.3">
      <c r="D20">
        <v>15</v>
      </c>
      <c r="E20">
        <v>-7.5952046526312902</v>
      </c>
      <c r="F20">
        <v>0.18141605236435182</v>
      </c>
      <c r="H20">
        <v>1995</v>
      </c>
      <c r="I20">
        <v>-0.81265797373235438</v>
      </c>
      <c r="O20">
        <v>-3.06163916278758E-2</v>
      </c>
      <c r="P20">
        <v>15</v>
      </c>
      <c r="Q20">
        <v>3.0152456636675429E-2</v>
      </c>
      <c r="R20">
        <v>3.4158609623257452E-2</v>
      </c>
    </row>
    <row r="21" spans="4:18" x14ac:dyDescent="0.3">
      <c r="D21">
        <v>16</v>
      </c>
      <c r="E21">
        <v>-7.3637174829502259</v>
      </c>
      <c r="F21">
        <v>0.12220196305258556</v>
      </c>
      <c r="H21">
        <v>1996</v>
      </c>
      <c r="I21">
        <v>-1.5477000664594569</v>
      </c>
      <c r="O21">
        <v>-2.0623219994882595E-2</v>
      </c>
      <c r="P21">
        <v>16</v>
      </c>
      <c r="Q21">
        <v>2.0412015788813243E-2</v>
      </c>
      <c r="R21">
        <v>3.019808256330736E-2</v>
      </c>
    </row>
    <row r="22" spans="4:18" x14ac:dyDescent="0.3">
      <c r="D22">
        <v>17</v>
      </c>
      <c r="E22">
        <v>-7.0700541412609139</v>
      </c>
      <c r="F22">
        <v>0.21023787818719067</v>
      </c>
      <c r="H22">
        <v>1997</v>
      </c>
      <c r="I22">
        <v>-1.9063919811672756</v>
      </c>
      <c r="O22">
        <v>-3.5480461236502413E-2</v>
      </c>
      <c r="P22">
        <v>17</v>
      </c>
      <c r="Q22">
        <v>3.4858408280923903E-2</v>
      </c>
      <c r="R22">
        <v>2.9023936633931657E-2</v>
      </c>
    </row>
    <row r="23" spans="4:18" x14ac:dyDescent="0.3">
      <c r="D23">
        <v>18</v>
      </c>
      <c r="E23">
        <v>-6.8749525396823632</v>
      </c>
      <c r="F23">
        <v>0.19067504815412353</v>
      </c>
      <c r="H23">
        <v>1998</v>
      </c>
      <c r="I23">
        <v>-1.3756602562785758</v>
      </c>
      <c r="O23">
        <v>-3.2178971330641987E-2</v>
      </c>
      <c r="P23">
        <v>18</v>
      </c>
      <c r="Q23">
        <v>3.1666737322468053E-2</v>
      </c>
      <c r="R23">
        <v>2.4614040162605488E-2</v>
      </c>
    </row>
    <row r="24" spans="4:18" x14ac:dyDescent="0.3">
      <c r="D24">
        <v>19</v>
      </c>
      <c r="E24">
        <v>-6.7104020605049346</v>
      </c>
      <c r="F24">
        <v>0.21577670248911598</v>
      </c>
      <c r="H24">
        <v>1999</v>
      </c>
      <c r="I24">
        <v>-1.6956135412124018</v>
      </c>
      <c r="O24">
        <v>-3.6415212113151206E-2</v>
      </c>
      <c r="P24">
        <v>19</v>
      </c>
      <c r="Q24">
        <v>3.576015371054897E-2</v>
      </c>
      <c r="R24">
        <v>3.7812247669343324E-2</v>
      </c>
    </row>
    <row r="25" spans="4:18" x14ac:dyDescent="0.3">
      <c r="D25">
        <v>20</v>
      </c>
      <c r="E25">
        <v>-6.7111967992078618</v>
      </c>
      <c r="F25">
        <v>0.20934103740249271</v>
      </c>
      <c r="H25" t="s">
        <v>31</v>
      </c>
      <c r="I25" t="s">
        <v>31</v>
      </c>
      <c r="O25">
        <v>-3.5329107327439185E-2</v>
      </c>
      <c r="P25">
        <v>20</v>
      </c>
      <c r="Q25">
        <v>3.4712319272925396E-2</v>
      </c>
      <c r="R25">
        <v>4.0415531743508315E-2</v>
      </c>
    </row>
    <row r="26" spans="4:18" x14ac:dyDescent="0.3">
      <c r="D26">
        <v>21</v>
      </c>
      <c r="E26">
        <v>-6.6943903845451302</v>
      </c>
      <c r="F26">
        <v>0.18136336839007475</v>
      </c>
      <c r="H26" t="s">
        <v>31</v>
      </c>
      <c r="I26" t="s">
        <v>31</v>
      </c>
      <c r="O26">
        <v>-3.0607500500723833E-2</v>
      </c>
      <c r="P26">
        <v>21</v>
      </c>
      <c r="Q26">
        <v>3.0143833560514977E-2</v>
      </c>
      <c r="R26">
        <v>3.8701955214218042E-2</v>
      </c>
    </row>
    <row r="27" spans="4:18" x14ac:dyDescent="0.3">
      <c r="D27">
        <v>22</v>
      </c>
      <c r="E27">
        <v>-6.661722632779461</v>
      </c>
      <c r="F27">
        <v>0.13608857390065215</v>
      </c>
      <c r="H27" t="s">
        <v>31</v>
      </c>
      <c r="I27" t="s">
        <v>31</v>
      </c>
      <c r="O27">
        <v>-2.2966771795108289E-2</v>
      </c>
      <c r="P27">
        <v>22</v>
      </c>
      <c r="Q27">
        <v>2.2705043009168757E-2</v>
      </c>
      <c r="R27">
        <v>1.0506037525786827E-2</v>
      </c>
    </row>
    <row r="28" spans="4:18" x14ac:dyDescent="0.3">
      <c r="D28">
        <v>23</v>
      </c>
      <c r="E28">
        <v>-6.6093470071366882</v>
      </c>
      <c r="F28">
        <v>9.4321967558435346E-2</v>
      </c>
      <c r="H28" t="s">
        <v>31</v>
      </c>
      <c r="I28" t="s">
        <v>31</v>
      </c>
      <c r="O28">
        <v>-1.5918096884177953E-2</v>
      </c>
      <c r="P28">
        <v>23</v>
      </c>
      <c r="Q28">
        <v>1.5792073549924401E-2</v>
      </c>
      <c r="R28">
        <v>1.666419093328364E-2</v>
      </c>
    </row>
    <row r="29" spans="4:18" x14ac:dyDescent="0.3">
      <c r="D29">
        <v>24</v>
      </c>
      <c r="E29">
        <v>-6.5644105548356562</v>
      </c>
      <c r="F29">
        <v>0.1645351203302825</v>
      </c>
      <c r="H29" t="s">
        <v>31</v>
      </c>
      <c r="I29" t="s">
        <v>31</v>
      </c>
      <c r="O29">
        <v>-2.7767507973629899E-2</v>
      </c>
      <c r="P29">
        <v>24</v>
      </c>
      <c r="Q29">
        <v>2.7385534374868348E-2</v>
      </c>
      <c r="R29">
        <v>2.1631835917058417E-2</v>
      </c>
    </row>
    <row r="30" spans="4:18" x14ac:dyDescent="0.3">
      <c r="D30">
        <v>25</v>
      </c>
      <c r="E30">
        <v>-6.5448257948667772</v>
      </c>
      <c r="F30">
        <v>0.15972642299942164</v>
      </c>
      <c r="H30" t="s">
        <v>31</v>
      </c>
      <c r="I30" t="s">
        <v>31</v>
      </c>
      <c r="O30">
        <v>-2.6955975814359483E-2</v>
      </c>
      <c r="P30">
        <v>25</v>
      </c>
      <c r="Q30">
        <v>2.6595906096407385E-2</v>
      </c>
      <c r="R30">
        <v>2.5272675293075197E-2</v>
      </c>
    </row>
    <row r="31" spans="4:18" x14ac:dyDescent="0.3">
      <c r="D31">
        <v>26</v>
      </c>
      <c r="E31">
        <v>-6.4380949612280576</v>
      </c>
      <c r="F31">
        <v>0.15221652384543136</v>
      </c>
      <c r="H31" t="s">
        <v>31</v>
      </c>
      <c r="I31" t="s">
        <v>31</v>
      </c>
      <c r="O31">
        <v>-2.5688579624287829E-2</v>
      </c>
      <c r="P31">
        <v>26</v>
      </c>
      <c r="Q31">
        <v>2.5361435339870564E-2</v>
      </c>
      <c r="R31">
        <v>1.2850579322075117E-2</v>
      </c>
    </row>
    <row r="32" spans="4:18" x14ac:dyDescent="0.3">
      <c r="D32">
        <v>27</v>
      </c>
      <c r="E32">
        <v>-6.3581859095542814</v>
      </c>
      <c r="F32">
        <v>0.11418384491840966</v>
      </c>
      <c r="H32" t="s">
        <v>31</v>
      </c>
      <c r="I32" t="s">
        <v>31</v>
      </c>
      <c r="O32">
        <v>-1.9270055036682127E-2</v>
      </c>
      <c r="P32">
        <v>27</v>
      </c>
      <c r="Q32">
        <v>1.9085574410507289E-2</v>
      </c>
      <c r="R32">
        <v>1.5334723337160239E-2</v>
      </c>
    </row>
    <row r="33" spans="4:18" x14ac:dyDescent="0.3">
      <c r="D33">
        <v>28</v>
      </c>
      <c r="E33">
        <v>-6.2981539943246307</v>
      </c>
      <c r="F33">
        <v>0.10672144362983893</v>
      </c>
      <c r="H33" t="s">
        <v>31</v>
      </c>
      <c r="I33" t="s">
        <v>31</v>
      </c>
      <c r="O33">
        <v>-1.8010674748346951E-2</v>
      </c>
      <c r="P33">
        <v>28</v>
      </c>
      <c r="Q33">
        <v>1.7849451907597347E-2</v>
      </c>
      <c r="R33">
        <v>2.5041038179026143E-2</v>
      </c>
    </row>
    <row r="34" spans="4:18" x14ac:dyDescent="0.3">
      <c r="D34">
        <v>29</v>
      </c>
      <c r="E34">
        <v>-6.2402097685665412</v>
      </c>
      <c r="F34">
        <v>8.9575894355476915E-2</v>
      </c>
      <c r="H34" t="s">
        <v>31</v>
      </c>
      <c r="I34" t="s">
        <v>31</v>
      </c>
      <c r="O34">
        <v>-1.5117133386281361E-2</v>
      </c>
      <c r="P34">
        <v>29</v>
      </c>
      <c r="Q34">
        <v>1.500344313657187E-2</v>
      </c>
      <c r="R34">
        <v>1.4410283745763697E-2</v>
      </c>
    </row>
    <row r="35" spans="4:18" x14ac:dyDescent="0.3">
      <c r="D35">
        <v>30</v>
      </c>
      <c r="E35">
        <v>-6.1167434417612414</v>
      </c>
      <c r="F35">
        <v>7.5526906317216716E-2</v>
      </c>
      <c r="H35" t="s">
        <v>31</v>
      </c>
      <c r="I35" t="s">
        <v>31</v>
      </c>
      <c r="O35">
        <v>-1.2746178257730471E-2</v>
      </c>
      <c r="P35">
        <v>30</v>
      </c>
      <c r="Q35">
        <v>1.2665289765421472E-2</v>
      </c>
      <c r="R35">
        <v>1.1941737925771689E-2</v>
      </c>
    </row>
    <row r="36" spans="4:18" x14ac:dyDescent="0.3">
      <c r="D36">
        <v>31</v>
      </c>
      <c r="E36">
        <v>-6.011674541113698</v>
      </c>
      <c r="F36">
        <v>9.577507366334817E-2</v>
      </c>
      <c r="H36" t="s">
        <v>31</v>
      </c>
      <c r="I36" t="s">
        <v>31</v>
      </c>
      <c r="O36">
        <v>-1.6163328025551912E-2</v>
      </c>
      <c r="P36">
        <v>31</v>
      </c>
      <c r="Q36">
        <v>1.6033402391193996E-2</v>
      </c>
      <c r="R36">
        <v>2.0887687009102707E-2</v>
      </c>
    </row>
    <row r="37" spans="4:18" x14ac:dyDescent="0.3">
      <c r="D37">
        <v>32</v>
      </c>
      <c r="E37">
        <v>-5.9053986904595508</v>
      </c>
      <c r="F37">
        <v>3.8639775511379287E-2</v>
      </c>
      <c r="H37" t="s">
        <v>31</v>
      </c>
      <c r="I37" t="s">
        <v>31</v>
      </c>
      <c r="O37">
        <v>-6.5209802773883658E-3</v>
      </c>
      <c r="P37">
        <v>32</v>
      </c>
      <c r="Q37">
        <v>6.4997648257286711E-3</v>
      </c>
      <c r="R37">
        <v>-1.3334044038912918E-3</v>
      </c>
    </row>
    <row r="38" spans="4:18" x14ac:dyDescent="0.3">
      <c r="D38">
        <v>33</v>
      </c>
      <c r="E38">
        <v>-5.8257375011707104</v>
      </c>
      <c r="F38">
        <v>1.7131466968812081E-2</v>
      </c>
      <c r="H38" t="s">
        <v>31</v>
      </c>
      <c r="I38" t="s">
        <v>31</v>
      </c>
      <c r="O38">
        <v>-2.8911647841601573E-3</v>
      </c>
      <c r="P38">
        <v>33</v>
      </c>
      <c r="Q38">
        <v>2.8869893921402712E-3</v>
      </c>
      <c r="R38">
        <v>1.0439310565272697E-2</v>
      </c>
    </row>
    <row r="39" spans="4:18" x14ac:dyDescent="0.3">
      <c r="D39">
        <v>34</v>
      </c>
      <c r="E39">
        <v>-5.6942500134639946</v>
      </c>
      <c r="F39">
        <v>1.1759785467202955E-2</v>
      </c>
      <c r="H39" t="s">
        <v>31</v>
      </c>
      <c r="I39" t="s">
        <v>31</v>
      </c>
      <c r="O39">
        <v>-1.9846214964516348E-3</v>
      </c>
      <c r="P39">
        <v>34</v>
      </c>
      <c r="Q39">
        <v>1.9826534373755811E-3</v>
      </c>
      <c r="R39">
        <v>-1.2107546565931493E-2</v>
      </c>
    </row>
    <row r="40" spans="4:18" x14ac:dyDescent="0.3">
      <c r="D40">
        <v>35</v>
      </c>
      <c r="E40">
        <v>-5.6245044453658641</v>
      </c>
      <c r="F40">
        <v>-4.9391348014272531E-3</v>
      </c>
      <c r="H40" t="s">
        <v>31</v>
      </c>
      <c r="I40" t="s">
        <v>31</v>
      </c>
      <c r="O40">
        <v>8.335452315965052E-4</v>
      </c>
      <c r="P40">
        <v>35</v>
      </c>
      <c r="Q40">
        <v>-8.3389272696732242E-4</v>
      </c>
      <c r="R40">
        <v>1.5494316909436812E-3</v>
      </c>
    </row>
    <row r="41" spans="4:18" x14ac:dyDescent="0.3">
      <c r="D41">
        <v>36</v>
      </c>
      <c r="E41">
        <v>-5.5110253646290328</v>
      </c>
      <c r="F41">
        <v>-2.8860452787616404E-2</v>
      </c>
      <c r="H41" t="s">
        <v>31</v>
      </c>
      <c r="I41" t="s">
        <v>31</v>
      </c>
      <c r="O41">
        <v>4.8705884269208766E-3</v>
      </c>
      <c r="P41">
        <v>36</v>
      </c>
      <c r="Q41">
        <v>-4.8824690234001711E-3</v>
      </c>
      <c r="R41">
        <v>3.7428065874075545E-3</v>
      </c>
    </row>
    <row r="42" spans="4:18" x14ac:dyDescent="0.3">
      <c r="D42">
        <v>37</v>
      </c>
      <c r="E42">
        <v>-5.3897253474970546</v>
      </c>
      <c r="F42">
        <v>-4.6828213947361273E-2</v>
      </c>
      <c r="H42" t="s">
        <v>31</v>
      </c>
      <c r="I42" t="s">
        <v>31</v>
      </c>
      <c r="O42">
        <v>7.9028890705158568E-3</v>
      </c>
      <c r="P42">
        <v>37</v>
      </c>
      <c r="Q42">
        <v>-7.9341993244861353E-3</v>
      </c>
      <c r="R42">
        <v>-4.6112274426102218E-3</v>
      </c>
    </row>
    <row r="43" spans="4:18" x14ac:dyDescent="0.3">
      <c r="D43">
        <v>38</v>
      </c>
      <c r="E43">
        <v>-5.2925678249614974</v>
      </c>
      <c r="F43">
        <v>-4.9677099840772829E-2</v>
      </c>
      <c r="H43" t="s">
        <v>31</v>
      </c>
      <c r="I43" t="s">
        <v>31</v>
      </c>
      <c r="O43">
        <v>8.3836767686223251E-3</v>
      </c>
      <c r="P43">
        <v>38</v>
      </c>
      <c r="Q43">
        <v>-8.4189182021217057E-3</v>
      </c>
      <c r="R43">
        <v>-8.2014963155276899E-3</v>
      </c>
    </row>
    <row r="44" spans="4:18" x14ac:dyDescent="0.3">
      <c r="D44">
        <v>39</v>
      </c>
      <c r="E44">
        <v>-5.1878181670385723</v>
      </c>
      <c r="F44">
        <v>-6.1487170186418263E-2</v>
      </c>
      <c r="H44" t="s">
        <v>31</v>
      </c>
      <c r="I44" t="s">
        <v>31</v>
      </c>
      <c r="O44">
        <v>1.0376784512631939E-2</v>
      </c>
      <c r="P44">
        <v>39</v>
      </c>
      <c r="Q44">
        <v>-1.0430810049790518E-2</v>
      </c>
      <c r="R44">
        <v>-6.1811848978370332E-3</v>
      </c>
    </row>
    <row r="45" spans="4:18" x14ac:dyDescent="0.3">
      <c r="D45">
        <v>40</v>
      </c>
      <c r="E45">
        <v>-5.11939513827725</v>
      </c>
      <c r="F45">
        <v>-7.3519709091170476E-2</v>
      </c>
      <c r="H45" t="s">
        <v>31</v>
      </c>
      <c r="I45" t="s">
        <v>31</v>
      </c>
      <c r="O45">
        <v>1.2407436809296809E-2</v>
      </c>
      <c r="P45">
        <v>40</v>
      </c>
      <c r="Q45">
        <v>-1.2484728386046529E-2</v>
      </c>
      <c r="R45">
        <v>-8.759802484960888E-3</v>
      </c>
    </row>
    <row r="46" spans="4:18" x14ac:dyDescent="0.3">
      <c r="D46">
        <v>41</v>
      </c>
      <c r="E46">
        <v>-5.0036577815747032</v>
      </c>
      <c r="F46">
        <v>-8.5767156323347402E-2</v>
      </c>
      <c r="H46" t="s">
        <v>31</v>
      </c>
      <c r="I46" t="s">
        <v>31</v>
      </c>
      <c r="O46">
        <v>1.4474357768137793E-2</v>
      </c>
      <c r="P46">
        <v>41</v>
      </c>
      <c r="Q46">
        <v>-1.45796185320195E-2</v>
      </c>
      <c r="R46">
        <v>-1.4716647310852427E-2</v>
      </c>
    </row>
    <row r="47" spans="4:18" x14ac:dyDescent="0.3">
      <c r="D47">
        <v>42</v>
      </c>
      <c r="E47">
        <v>-4.89831492605372</v>
      </c>
      <c r="F47">
        <v>-7.8302646861657554E-2</v>
      </c>
      <c r="H47" t="s">
        <v>31</v>
      </c>
      <c r="I47" t="s">
        <v>31</v>
      </c>
      <c r="O47">
        <v>1.3214621697318142E-2</v>
      </c>
      <c r="P47">
        <v>42</v>
      </c>
      <c r="Q47">
        <v>-1.3302320687835767E-2</v>
      </c>
      <c r="R47">
        <v>-8.3359681812351649E-3</v>
      </c>
    </row>
    <row r="48" spans="4:18" x14ac:dyDescent="0.3">
      <c r="D48">
        <v>43</v>
      </c>
      <c r="E48">
        <v>-4.8259311260785207</v>
      </c>
      <c r="F48">
        <v>-9.0620031746693225E-2</v>
      </c>
      <c r="H48" t="s">
        <v>31</v>
      </c>
      <c r="I48" t="s">
        <v>31</v>
      </c>
      <c r="O48">
        <v>1.5293345572943784E-2</v>
      </c>
      <c r="P48">
        <v>43</v>
      </c>
      <c r="Q48">
        <v>-1.5410887219596825E-2</v>
      </c>
      <c r="R48">
        <v>-1.8188382625285993E-2</v>
      </c>
    </row>
    <row r="49" spans="4:18" x14ac:dyDescent="0.3">
      <c r="D49">
        <v>44</v>
      </c>
      <c r="E49">
        <v>-4.7378572675291162</v>
      </c>
      <c r="F49">
        <v>-8.7578465027385533E-2</v>
      </c>
      <c r="H49" t="s">
        <v>31</v>
      </c>
      <c r="I49" t="s">
        <v>31</v>
      </c>
      <c r="O49">
        <v>1.4780040401615208E-2</v>
      </c>
      <c r="P49">
        <v>44</v>
      </c>
      <c r="Q49">
        <v>-1.4889805308624826E-2</v>
      </c>
      <c r="R49">
        <v>-1.3788908698722624E-2</v>
      </c>
    </row>
    <row r="50" spans="4:18" x14ac:dyDescent="0.3">
      <c r="D50">
        <v>45</v>
      </c>
      <c r="E50">
        <v>-4.6524525976659978</v>
      </c>
      <c r="F50">
        <v>-7.1774070106072452E-2</v>
      </c>
      <c r="H50" t="s">
        <v>31</v>
      </c>
      <c r="I50" t="s">
        <v>31</v>
      </c>
      <c r="O50">
        <v>1.2112836821522239E-2</v>
      </c>
      <c r="P50">
        <v>45</v>
      </c>
      <c r="Q50">
        <v>-1.2186494329473607E-2</v>
      </c>
      <c r="R50">
        <v>-1.4857486910205164E-2</v>
      </c>
    </row>
    <row r="51" spans="4:18" x14ac:dyDescent="0.3">
      <c r="D51">
        <v>46</v>
      </c>
      <c r="E51">
        <v>-4.5793056752690733</v>
      </c>
      <c r="F51">
        <v>-6.8909395534681936E-2</v>
      </c>
      <c r="H51" t="s">
        <v>31</v>
      </c>
      <c r="I51" t="s">
        <v>31</v>
      </c>
      <c r="O51">
        <v>1.1629384572280466E-2</v>
      </c>
      <c r="P51">
        <v>46</v>
      </c>
      <c r="Q51">
        <v>-1.1697268760267665E-2</v>
      </c>
      <c r="R51">
        <v>-1.3606902712536728E-2</v>
      </c>
    </row>
    <row r="52" spans="4:18" x14ac:dyDescent="0.3">
      <c r="D52">
        <v>47</v>
      </c>
      <c r="E52">
        <v>-4.4999355854992453</v>
      </c>
      <c r="F52">
        <v>-7.7609251297189652E-2</v>
      </c>
      <c r="H52" t="s">
        <v>31</v>
      </c>
      <c r="I52" t="s">
        <v>31</v>
      </c>
      <c r="O52">
        <v>1.3097601897371525E-2</v>
      </c>
      <c r="P52">
        <v>47</v>
      </c>
      <c r="Q52">
        <v>-1.3183751190608106E-2</v>
      </c>
      <c r="R52">
        <v>-2.0054209804107659E-2</v>
      </c>
    </row>
    <row r="53" spans="4:18" x14ac:dyDescent="0.3">
      <c r="D53">
        <v>48</v>
      </c>
      <c r="E53">
        <v>-4.4207003944414982</v>
      </c>
      <c r="F53">
        <v>-6.6199049483817204E-2</v>
      </c>
      <c r="H53" t="s">
        <v>31</v>
      </c>
      <c r="I53" t="s">
        <v>31</v>
      </c>
      <c r="O53">
        <v>1.1171977330424689E-2</v>
      </c>
      <c r="P53">
        <v>48</v>
      </c>
      <c r="Q53">
        <v>-1.1234616921188101E-2</v>
      </c>
      <c r="R53">
        <v>-1.251923225201157E-2</v>
      </c>
    </row>
    <row r="54" spans="4:18" x14ac:dyDescent="0.3">
      <c r="D54">
        <v>49</v>
      </c>
      <c r="E54">
        <v>-4.3491586937209803</v>
      </c>
      <c r="F54">
        <v>-6.174421944475024E-2</v>
      </c>
      <c r="H54" t="s">
        <v>31</v>
      </c>
      <c r="I54" t="s">
        <v>31</v>
      </c>
      <c r="O54">
        <v>1.042016502200903E-2</v>
      </c>
      <c r="P54">
        <v>49</v>
      </c>
      <c r="Q54">
        <v>-1.0474644003783729E-2</v>
      </c>
      <c r="R54">
        <v>-1.0634807120354361E-2</v>
      </c>
    </row>
    <row r="55" spans="4:18" x14ac:dyDescent="0.3">
      <c r="D55">
        <v>50</v>
      </c>
      <c r="E55">
        <v>-4.2637725108814291</v>
      </c>
      <c r="F55">
        <v>-5.5872829194214338E-2</v>
      </c>
      <c r="H55" t="s">
        <v>31</v>
      </c>
      <c r="I55" t="s">
        <v>31</v>
      </c>
      <c r="O55">
        <v>9.4292891818189267E-3</v>
      </c>
      <c r="P55">
        <v>50</v>
      </c>
      <c r="Q55">
        <v>-9.4738849877626929E-3</v>
      </c>
      <c r="R55">
        <v>-1.2672577201431778E-2</v>
      </c>
    </row>
    <row r="56" spans="4:18" x14ac:dyDescent="0.3">
      <c r="D56">
        <v>51</v>
      </c>
      <c r="E56">
        <v>-4.1874044204878462</v>
      </c>
      <c r="F56">
        <v>-5.6130476617953423E-2</v>
      </c>
      <c r="H56" t="s">
        <v>31</v>
      </c>
      <c r="I56" t="s">
        <v>31</v>
      </c>
      <c r="O56">
        <v>9.4727706396298735E-3</v>
      </c>
      <c r="P56">
        <v>51</v>
      </c>
      <c r="Q56">
        <v>-9.5177793381922005E-3</v>
      </c>
      <c r="R56">
        <v>-1.1375358882023345E-2</v>
      </c>
    </row>
    <row r="57" spans="4:18" x14ac:dyDescent="0.3">
      <c r="D57">
        <v>52</v>
      </c>
      <c r="E57">
        <v>-4.1055748822214371</v>
      </c>
      <c r="F57">
        <v>-4.6106441106968196E-2</v>
      </c>
      <c r="H57" t="s">
        <v>31</v>
      </c>
      <c r="I57" t="s">
        <v>31</v>
      </c>
      <c r="O57">
        <v>7.7810802247172649E-3</v>
      </c>
      <c r="P57">
        <v>52</v>
      </c>
      <c r="Q57">
        <v>-7.8114315002808521E-3</v>
      </c>
      <c r="R57">
        <v>-9.0324907298890977E-3</v>
      </c>
    </row>
    <row r="58" spans="4:18" x14ac:dyDescent="0.3">
      <c r="D58">
        <v>53</v>
      </c>
      <c r="E58">
        <v>-4.0404305180740563</v>
      </c>
      <c r="F58">
        <v>-3.3465867152386516E-2</v>
      </c>
      <c r="H58" t="s">
        <v>31</v>
      </c>
      <c r="I58" t="s">
        <v>31</v>
      </c>
      <c r="O58">
        <v>5.6478138596365171E-3</v>
      </c>
      <c r="P58">
        <v>53</v>
      </c>
      <c r="Q58">
        <v>-5.6637928282496919E-3</v>
      </c>
      <c r="R58">
        <v>-2.1197012104658963E-3</v>
      </c>
    </row>
    <row r="59" spans="4:18" x14ac:dyDescent="0.3">
      <c r="D59">
        <v>54</v>
      </c>
      <c r="E59">
        <v>-3.9810550090372523</v>
      </c>
      <c r="F59">
        <v>-4.4439422406237467E-2</v>
      </c>
      <c r="H59" t="s">
        <v>31</v>
      </c>
      <c r="I59" t="s">
        <v>31</v>
      </c>
      <c r="O59">
        <v>7.4997484642286118E-3</v>
      </c>
      <c r="P59">
        <v>54</v>
      </c>
      <c r="Q59">
        <v>-7.5279420151839194E-3</v>
      </c>
      <c r="R59">
        <v>-8.5985110598025827E-3</v>
      </c>
    </row>
    <row r="60" spans="4:18" x14ac:dyDescent="0.3">
      <c r="D60">
        <v>55</v>
      </c>
      <c r="E60">
        <v>-3.9103889517272874</v>
      </c>
      <c r="F60">
        <v>-3.3195886862168497E-2</v>
      </c>
      <c r="H60" t="s">
        <v>31</v>
      </c>
      <c r="I60" t="s">
        <v>31</v>
      </c>
      <c r="O60">
        <v>5.6022510652233657E-3</v>
      </c>
      <c r="P60">
        <v>55</v>
      </c>
      <c r="Q60">
        <v>-5.6179730194554356E-3</v>
      </c>
      <c r="R60">
        <v>-1.0438310087919289E-2</v>
      </c>
    </row>
    <row r="61" spans="4:18" x14ac:dyDescent="0.3">
      <c r="D61">
        <v>56</v>
      </c>
      <c r="E61">
        <v>-3.8428737670294355</v>
      </c>
      <c r="F61">
        <v>-2.503585378213859E-2</v>
      </c>
      <c r="H61" t="s">
        <v>31</v>
      </c>
      <c r="I61" t="s">
        <v>31</v>
      </c>
      <c r="O61">
        <v>4.2251360568289435E-3</v>
      </c>
      <c r="P61">
        <v>56</v>
      </c>
      <c r="Q61">
        <v>-4.2340745284976666E-3</v>
      </c>
      <c r="R61">
        <v>-1.6417408833968583E-3</v>
      </c>
    </row>
    <row r="62" spans="4:18" x14ac:dyDescent="0.3">
      <c r="D62">
        <v>57</v>
      </c>
      <c r="E62">
        <v>-3.7739646815806807</v>
      </c>
      <c r="F62">
        <v>-1.9275490484491471E-2</v>
      </c>
      <c r="H62" t="s">
        <v>31</v>
      </c>
      <c r="I62" t="s">
        <v>31</v>
      </c>
      <c r="O62">
        <v>3.2529975038115633E-3</v>
      </c>
      <c r="P62">
        <v>57</v>
      </c>
      <c r="Q62">
        <v>-3.2582942420595895E-3</v>
      </c>
      <c r="R62">
        <v>-3.8633103120138124E-3</v>
      </c>
    </row>
    <row r="63" spans="4:18" x14ac:dyDescent="0.3">
      <c r="D63">
        <v>58</v>
      </c>
      <c r="E63">
        <v>-3.7023958705572704</v>
      </c>
      <c r="F63">
        <v>-2.6880079941877428E-2</v>
      </c>
      <c r="H63" t="s">
        <v>31</v>
      </c>
      <c r="I63" t="s">
        <v>31</v>
      </c>
      <c r="O63">
        <v>4.5363739523793202E-3</v>
      </c>
      <c r="P63">
        <v>58</v>
      </c>
      <c r="Q63">
        <v>-4.5466788731294283E-3</v>
      </c>
      <c r="R63">
        <v>-2.1843144453845831E-3</v>
      </c>
    </row>
    <row r="64" spans="4:18" x14ac:dyDescent="0.3">
      <c r="D64">
        <v>59</v>
      </c>
      <c r="E64">
        <v>-3.6473357274254439</v>
      </c>
      <c r="F64">
        <v>-2.0120778736093376E-2</v>
      </c>
      <c r="H64" t="s">
        <v>31</v>
      </c>
      <c r="I64" t="s">
        <v>31</v>
      </c>
      <c r="O64">
        <v>3.3956512315947598E-3</v>
      </c>
      <c r="P64">
        <v>59</v>
      </c>
      <c r="Q64">
        <v>-3.4014229863443823E-3</v>
      </c>
      <c r="R64">
        <v>-4.993786481175766E-3</v>
      </c>
    </row>
    <row r="65" spans="4:18" x14ac:dyDescent="0.3">
      <c r="D65">
        <v>60</v>
      </c>
      <c r="E65">
        <v>-3.5645339376667247</v>
      </c>
      <c r="F65">
        <v>-2.1005388877616434E-2</v>
      </c>
      <c r="O65">
        <v>3.544941055609156E-3</v>
      </c>
      <c r="P65">
        <v>60</v>
      </c>
      <c r="Q65">
        <v>-3.5512317903845236E-3</v>
      </c>
      <c r="R65">
        <v>-3.7288818300196258E-3</v>
      </c>
    </row>
    <row r="66" spans="4:18" x14ac:dyDescent="0.3">
      <c r="D66">
        <v>61</v>
      </c>
      <c r="E66">
        <v>-3.501112480596059</v>
      </c>
      <c r="F66">
        <v>-1.6315280155259806E-2</v>
      </c>
      <c r="O66">
        <v>2.753422314298462E-3</v>
      </c>
      <c r="P66">
        <v>61</v>
      </c>
      <c r="Q66">
        <v>-2.757216463017631E-3</v>
      </c>
      <c r="R66">
        <v>-9.4519295880055587E-3</v>
      </c>
    </row>
    <row r="67" spans="4:18" x14ac:dyDescent="0.3">
      <c r="D67">
        <v>62</v>
      </c>
      <c r="E67">
        <v>-3.4277549885313134</v>
      </c>
      <c r="F67">
        <v>-2.4676944099320322E-3</v>
      </c>
      <c r="O67">
        <v>4.164565234870302E-4</v>
      </c>
      <c r="P67">
        <v>62</v>
      </c>
      <c r="Q67">
        <v>-4.1654325354434363E-4</v>
      </c>
      <c r="R67">
        <v>6.3092236317408013E-4</v>
      </c>
    </row>
    <row r="68" spans="4:18" x14ac:dyDescent="0.3">
      <c r="D68">
        <v>63</v>
      </c>
      <c r="E68">
        <v>-3.3655044514305508</v>
      </c>
      <c r="F68">
        <v>-6.1179557002547149E-3</v>
      </c>
      <c r="O68">
        <v>1.0324870662757281E-3</v>
      </c>
      <c r="P68">
        <v>63</v>
      </c>
      <c r="Q68">
        <v>-1.0330202645376652E-3</v>
      </c>
      <c r="R68">
        <v>1.3252418230306207E-3</v>
      </c>
    </row>
    <row r="69" spans="4:18" x14ac:dyDescent="0.3">
      <c r="D69">
        <v>64</v>
      </c>
      <c r="E69">
        <v>-3.3062685354348766</v>
      </c>
      <c r="F69">
        <v>-7.5507065163675589E-3</v>
      </c>
      <c r="O69">
        <v>1.2742829797000304E-3</v>
      </c>
      <c r="P69">
        <v>64</v>
      </c>
      <c r="Q69">
        <v>-1.2750952232289947E-3</v>
      </c>
      <c r="R69">
        <v>-2.6282810506206289E-3</v>
      </c>
    </row>
    <row r="70" spans="4:18" x14ac:dyDescent="0.3">
      <c r="D70">
        <v>65</v>
      </c>
      <c r="E70">
        <v>-3.2447187760574514</v>
      </c>
      <c r="F70">
        <v>-1.786456931147847E-3</v>
      </c>
      <c r="O70">
        <v>3.0148856353961296E-4</v>
      </c>
      <c r="P70">
        <v>65</v>
      </c>
      <c r="Q70">
        <v>-3.0153401578414396E-4</v>
      </c>
      <c r="R70">
        <v>2.7277696006624552E-3</v>
      </c>
    </row>
    <row r="71" spans="4:18" x14ac:dyDescent="0.3">
      <c r="D71">
        <v>66</v>
      </c>
      <c r="E71">
        <v>-3.1763891294045772</v>
      </c>
      <c r="F71">
        <v>-6.2126867134494317E-3</v>
      </c>
      <c r="O71">
        <v>1.0484741950963353E-3</v>
      </c>
      <c r="P71">
        <v>66</v>
      </c>
      <c r="Q71">
        <v>-1.0490240363132397E-3</v>
      </c>
      <c r="R71">
        <v>6.8234767947006336E-4</v>
      </c>
    </row>
    <row r="72" spans="4:18" x14ac:dyDescent="0.3">
      <c r="D72">
        <v>67</v>
      </c>
      <c r="E72">
        <v>-3.1060066126564996</v>
      </c>
      <c r="F72">
        <v>3.3614922588341644E-3</v>
      </c>
      <c r="O72">
        <v>-5.67296896328909E-4</v>
      </c>
      <c r="P72">
        <v>67</v>
      </c>
      <c r="Q72">
        <v>5.671360138687076E-4</v>
      </c>
      <c r="R72">
        <v>1.6043169092698761E-3</v>
      </c>
    </row>
    <row r="73" spans="4:18" x14ac:dyDescent="0.3">
      <c r="D73">
        <v>68</v>
      </c>
      <c r="E73">
        <v>-3.0347370449545767</v>
      </c>
      <c r="F73">
        <v>-1.4266319616849852E-3</v>
      </c>
      <c r="O73">
        <v>2.4076327468569139E-4</v>
      </c>
      <c r="P73">
        <v>68</v>
      </c>
      <c r="Q73">
        <v>-2.4079226048900892E-4</v>
      </c>
      <c r="R73">
        <v>-1.0513913256964269E-3</v>
      </c>
    </row>
    <row r="74" spans="4:18" x14ac:dyDescent="0.3">
      <c r="D74">
        <v>69</v>
      </c>
      <c r="E74">
        <v>-2.9615109002669717</v>
      </c>
      <c r="F74">
        <v>1.3666844618007202E-2</v>
      </c>
      <c r="O74">
        <v>-2.3064633018354463E-3</v>
      </c>
      <c r="P74">
        <v>69</v>
      </c>
      <c r="Q74">
        <v>2.3038054591523194E-3</v>
      </c>
      <c r="R74">
        <v>5.5213093170527472E-3</v>
      </c>
    </row>
    <row r="75" spans="4:18" x14ac:dyDescent="0.3">
      <c r="D75">
        <v>70</v>
      </c>
      <c r="E75">
        <v>-2.8873986405684016</v>
      </c>
      <c r="F75">
        <v>5.7341427482194051E-3</v>
      </c>
      <c r="O75">
        <v>-9.6771348368357814E-4</v>
      </c>
      <c r="P75">
        <v>70</v>
      </c>
      <c r="Q75">
        <v>9.6724539999282211E-4</v>
      </c>
      <c r="R75">
        <v>3.2970924526296574E-3</v>
      </c>
    </row>
    <row r="76" spans="4:18" x14ac:dyDescent="0.3">
      <c r="D76">
        <v>71</v>
      </c>
      <c r="E76">
        <v>-2.8035349798007974</v>
      </c>
      <c r="F76">
        <v>1.5830300313238045E-2</v>
      </c>
      <c r="O76">
        <v>-2.6715754623719162E-3</v>
      </c>
      <c r="P76">
        <v>71</v>
      </c>
      <c r="Q76">
        <v>2.6680099805044266E-3</v>
      </c>
      <c r="R76">
        <v>5.2935817556801767E-3</v>
      </c>
    </row>
    <row r="77" spans="4:18" x14ac:dyDescent="0.3">
      <c r="D77">
        <v>72</v>
      </c>
      <c r="E77">
        <v>-2.7367263167551186</v>
      </c>
      <c r="F77">
        <v>2.0834896217075457E-2</v>
      </c>
      <c r="O77">
        <v>-3.516168132834287E-3</v>
      </c>
      <c r="P77">
        <v>72</v>
      </c>
      <c r="Q77">
        <v>3.5099936526219455E-3</v>
      </c>
      <c r="R77">
        <v>4.6495783852701367E-3</v>
      </c>
    </row>
    <row r="78" spans="4:18" x14ac:dyDescent="0.3">
      <c r="D78">
        <v>73</v>
      </c>
      <c r="E78">
        <v>-2.6594853194734971</v>
      </c>
      <c r="F78">
        <v>2.9400471096582746E-2</v>
      </c>
      <c r="O78">
        <v>-4.9617237582108079E-3</v>
      </c>
      <c r="P78">
        <v>73</v>
      </c>
      <c r="Q78">
        <v>4.9494347401897176E-3</v>
      </c>
      <c r="R78">
        <v>7.5246154207985194E-3</v>
      </c>
    </row>
    <row r="79" spans="4:18" x14ac:dyDescent="0.3">
      <c r="D79">
        <v>74</v>
      </c>
      <c r="E79">
        <v>-2.5833633269861584</v>
      </c>
      <c r="F79">
        <v>4.8318735693100044E-2</v>
      </c>
      <c r="O79">
        <v>-8.1544346030233798E-3</v>
      </c>
      <c r="P79">
        <v>74</v>
      </c>
      <c r="Q79">
        <v>8.1212773884989931E-3</v>
      </c>
      <c r="R79">
        <v>7.0051528820845865E-3</v>
      </c>
    </row>
    <row r="80" spans="4:18" x14ac:dyDescent="0.3">
      <c r="D80">
        <v>75</v>
      </c>
      <c r="E80">
        <v>-2.5038843773919064</v>
      </c>
      <c r="F80">
        <v>5.7366144711605817E-2</v>
      </c>
      <c r="O80">
        <v>-9.6813062007573541E-3</v>
      </c>
      <c r="P80">
        <v>75</v>
      </c>
      <c r="Q80">
        <v>9.6345932249625177E-3</v>
      </c>
      <c r="R80">
        <v>1.0380795370013685E-2</v>
      </c>
    </row>
    <row r="81" spans="4:18" x14ac:dyDescent="0.3">
      <c r="D81">
        <v>76</v>
      </c>
      <c r="E81">
        <v>-2.421127720324395</v>
      </c>
      <c r="F81">
        <v>6.3737235631142281E-2</v>
      </c>
      <c r="O81">
        <v>-1.0756513229833137E-2</v>
      </c>
      <c r="P81">
        <v>76</v>
      </c>
      <c r="Q81">
        <v>1.069886881085369E-2</v>
      </c>
      <c r="R81">
        <v>1.2610693857764255E-2</v>
      </c>
    </row>
    <row r="82" spans="4:18" x14ac:dyDescent="0.3">
      <c r="D82">
        <v>77</v>
      </c>
      <c r="E82">
        <v>-2.3519174560263139</v>
      </c>
      <c r="F82">
        <v>6.5950862656063522E-2</v>
      </c>
      <c r="O82">
        <v>-1.1130092475052982E-2</v>
      </c>
      <c r="P82">
        <v>77</v>
      </c>
      <c r="Q82">
        <v>1.106838215518291E-2</v>
      </c>
      <c r="R82">
        <v>1.0057185044822781E-2</v>
      </c>
    </row>
    <row r="83" spans="4:18" x14ac:dyDescent="0.3">
      <c r="D83">
        <v>78</v>
      </c>
      <c r="E83">
        <v>-2.2663323133538738</v>
      </c>
      <c r="F83">
        <v>7.3245914989813546E-2</v>
      </c>
      <c r="O83">
        <v>-1.2361230383110714E-2</v>
      </c>
      <c r="P83">
        <v>78</v>
      </c>
      <c r="Q83">
        <v>1.2285144203759701E-2</v>
      </c>
      <c r="R83">
        <v>1.160380978249298E-2</v>
      </c>
    </row>
    <row r="84" spans="4:18" x14ac:dyDescent="0.3">
      <c r="D84">
        <v>79</v>
      </c>
      <c r="E84">
        <v>-2.1924706663302063</v>
      </c>
      <c r="F84">
        <v>7.7172465892831388E-2</v>
      </c>
      <c r="O84">
        <v>-1.3023888503088669E-2</v>
      </c>
      <c r="P84">
        <v>79</v>
      </c>
      <c r="Q84">
        <v>1.2939444660477917E-2</v>
      </c>
      <c r="R84">
        <v>5.9638594786489696E-3</v>
      </c>
    </row>
    <row r="85" spans="4:18" x14ac:dyDescent="0.3">
      <c r="D85">
        <v>80</v>
      </c>
      <c r="E85">
        <v>-2.1145325473615513</v>
      </c>
      <c r="F85">
        <v>8.7187279219484423E-2</v>
      </c>
      <c r="O85">
        <v>-1.471402255072562E-2</v>
      </c>
      <c r="P85">
        <v>80</v>
      </c>
      <c r="Q85">
        <v>1.4606300310604836E-2</v>
      </c>
      <c r="R85">
        <v>2.0709995789491953E-2</v>
      </c>
    </row>
    <row r="86" spans="4:18" x14ac:dyDescent="0.3">
      <c r="D86">
        <v>81</v>
      </c>
      <c r="E86">
        <v>-2.0165833653813001</v>
      </c>
      <c r="F86">
        <v>6.9892791932403969E-2</v>
      </c>
      <c r="O86">
        <v>-1.1795345901753294E-2</v>
      </c>
      <c r="P86">
        <v>81</v>
      </c>
      <c r="Q86">
        <v>1.1726053519407031E-2</v>
      </c>
      <c r="R86">
        <v>1.275363260118445E-2</v>
      </c>
    </row>
    <row r="87" spans="4:18" x14ac:dyDescent="0.3">
      <c r="D87">
        <v>82</v>
      </c>
      <c r="E87">
        <v>-1.9492613634387841</v>
      </c>
      <c r="F87">
        <v>8.1385524026975992E-2</v>
      </c>
      <c r="O87">
        <v>-1.3734898560384597E-2</v>
      </c>
      <c r="P87">
        <v>82</v>
      </c>
      <c r="Q87">
        <v>1.3641005204627743E-2</v>
      </c>
      <c r="R87">
        <v>1.3056196047310342E-2</v>
      </c>
    </row>
    <row r="88" spans="4:18" x14ac:dyDescent="0.3">
      <c r="D88">
        <v>83</v>
      </c>
      <c r="E88">
        <v>-1.8619384265006218</v>
      </c>
      <c r="F88">
        <v>6.2855392455274162E-2</v>
      </c>
      <c r="O88">
        <v>-1.0607690368378055E-2</v>
      </c>
      <c r="P88">
        <v>83</v>
      </c>
      <c r="Q88">
        <v>1.0551627229484439E-2</v>
      </c>
      <c r="R88">
        <v>1.144893663706803E-2</v>
      </c>
    </row>
    <row r="89" spans="4:18" x14ac:dyDescent="0.3">
      <c r="D89">
        <v>84</v>
      </c>
      <c r="E89">
        <v>-1.7856586831781296</v>
      </c>
      <c r="F89">
        <v>7.2150337340166168E-2</v>
      </c>
      <c r="O89">
        <v>-1.2176336963023579E-2</v>
      </c>
      <c r="P89">
        <v>84</v>
      </c>
      <c r="Q89">
        <v>1.2102505342159064E-2</v>
      </c>
      <c r="R89">
        <v>8.301601937189873E-3</v>
      </c>
    </row>
    <row r="90" spans="4:18" x14ac:dyDescent="0.3">
      <c r="D90">
        <v>85</v>
      </c>
      <c r="E90">
        <v>-1.7047487601061768</v>
      </c>
      <c r="F90">
        <v>6.2253298741479501E-2</v>
      </c>
      <c r="O90">
        <v>-1.0506078980091437E-2</v>
      </c>
      <c r="P90">
        <v>85</v>
      </c>
      <c r="Q90">
        <v>1.0451082898551234E-2</v>
      </c>
      <c r="R90">
        <v>1.1991747161774868E-2</v>
      </c>
    </row>
    <row r="91" spans="4:18" x14ac:dyDescent="0.3">
      <c r="D91">
        <v>86</v>
      </c>
      <c r="E91">
        <v>-1.6475006590711456</v>
      </c>
      <c r="F91">
        <v>5.1761974219773056E-2</v>
      </c>
      <c r="O91">
        <v>-8.7355272782685053E-3</v>
      </c>
      <c r="P91">
        <v>86</v>
      </c>
      <c r="Q91">
        <v>8.6974834181745564E-3</v>
      </c>
      <c r="R91">
        <v>8.3606419291516465E-3</v>
      </c>
    </row>
    <row r="92" spans="4:18" x14ac:dyDescent="0.3">
      <c r="D92">
        <v>87</v>
      </c>
      <c r="E92">
        <v>-1.5690482136913613</v>
      </c>
      <c r="F92">
        <v>6.081528167206756E-2</v>
      </c>
      <c r="O92">
        <v>-1.0263394315802393E-2</v>
      </c>
      <c r="P92">
        <v>87</v>
      </c>
      <c r="Q92">
        <v>1.0210905409289039E-2</v>
      </c>
      <c r="R92">
        <v>1.0058611918655203E-2</v>
      </c>
    </row>
    <row r="93" spans="4:18" x14ac:dyDescent="0.3">
      <c r="D93">
        <v>88</v>
      </c>
      <c r="E93">
        <v>-1.4920136173128</v>
      </c>
      <c r="F93">
        <v>3.7593404951105899E-2</v>
      </c>
      <c r="O93">
        <v>-6.3443912135007375E-3</v>
      </c>
      <c r="P93">
        <v>88</v>
      </c>
      <c r="Q93">
        <v>6.3243080578099242E-3</v>
      </c>
      <c r="R93">
        <v>9.9069971869012452E-3</v>
      </c>
    </row>
    <row r="94" spans="4:18" x14ac:dyDescent="0.3">
      <c r="D94">
        <v>89</v>
      </c>
      <c r="E94">
        <v>-1.416503957503942</v>
      </c>
      <c r="F94">
        <v>4.3325168972742745E-2</v>
      </c>
      <c r="O94">
        <v>-7.3117032551747573E-3</v>
      </c>
      <c r="P94">
        <v>89</v>
      </c>
      <c r="Q94">
        <v>7.2850377825163237E-3</v>
      </c>
      <c r="R94">
        <v>1.1494217859995937E-2</v>
      </c>
    </row>
    <row r="95" spans="4:18" x14ac:dyDescent="0.3">
      <c r="D95">
        <v>90</v>
      </c>
      <c r="E95">
        <v>-1.3482725956663795</v>
      </c>
      <c r="F95">
        <v>2.2262782868870169E-2</v>
      </c>
      <c r="O95">
        <v>-3.7571431533014042E-3</v>
      </c>
      <c r="P95">
        <v>90</v>
      </c>
      <c r="Q95">
        <v>3.7500939220512786E-3</v>
      </c>
      <c r="R95">
        <v>4.3096798158839267E-3</v>
      </c>
    </row>
    <row r="96" spans="4:18" x14ac:dyDescent="0.3">
      <c r="D96">
        <v>91</v>
      </c>
      <c r="E96">
        <v>-1.2748362229749346</v>
      </c>
      <c r="F96">
        <v>3.8538419978652767E-2</v>
      </c>
      <c r="O96">
        <v>-6.5038751720618822E-3</v>
      </c>
      <c r="P96">
        <v>91</v>
      </c>
      <c r="Q96">
        <v>6.4827707542218782E-3</v>
      </c>
      <c r="R96">
        <v>6.6896110553239518E-3</v>
      </c>
    </row>
    <row r="97" spans="4:18" x14ac:dyDescent="0.3">
      <c r="D97">
        <v>92</v>
      </c>
      <c r="E97">
        <v>-1.216308703409906</v>
      </c>
      <c r="F97">
        <v>3.2001948745909274E-2</v>
      </c>
      <c r="O97">
        <v>-5.4007579973804698E-3</v>
      </c>
      <c r="P97">
        <v>92</v>
      </c>
      <c r="Q97">
        <v>5.3862001235494006E-3</v>
      </c>
      <c r="R97">
        <v>1.2402758342719866E-2</v>
      </c>
    </row>
    <row r="98" spans="4:18" x14ac:dyDescent="0.3">
      <c r="D98">
        <v>93</v>
      </c>
      <c r="E98">
        <v>-1.1737494450628689</v>
      </c>
      <c r="F98">
        <v>3.0971523815150202E-3</v>
      </c>
      <c r="O98">
        <v>-5.2268599723044617E-4</v>
      </c>
      <c r="P98">
        <v>93</v>
      </c>
      <c r="Q98">
        <v>5.2254942070117938E-4</v>
      </c>
      <c r="R98">
        <v>2.5906683635246175E-3</v>
      </c>
    </row>
    <row r="99" spans="4:18" x14ac:dyDescent="0.3">
      <c r="D99">
        <v>94</v>
      </c>
      <c r="E99">
        <v>-1.0831048498923574</v>
      </c>
      <c r="F99">
        <v>4.8986325668870526E-2</v>
      </c>
      <c r="O99">
        <v>-8.2670993638240577E-3</v>
      </c>
      <c r="P99">
        <v>94</v>
      </c>
      <c r="Q99">
        <v>8.2330208726306697E-3</v>
      </c>
      <c r="R99">
        <v>7.1024828054604416E-3</v>
      </c>
    </row>
    <row r="100" spans="4:18" x14ac:dyDescent="0.3">
      <c r="D100">
        <v>95</v>
      </c>
      <c r="E100">
        <v>-1.062177257082443</v>
      </c>
      <c r="F100">
        <v>2.0003178437215632E-2</v>
      </c>
      <c r="O100">
        <v>-3.375804604137752E-3</v>
      </c>
      <c r="P100">
        <v>95</v>
      </c>
      <c r="Q100">
        <v>3.3701129821775977E-3</v>
      </c>
      <c r="R100">
        <v>4.3576803921615559E-3</v>
      </c>
    </row>
    <row r="101" spans="4:18" x14ac:dyDescent="0.3">
      <c r="D101" t="s">
        <v>31</v>
      </c>
      <c r="E101" t="s">
        <v>31</v>
      </c>
      <c r="F101" t="s">
        <v>31</v>
      </c>
      <c r="O101" t="s">
        <v>31</v>
      </c>
      <c r="P101" t="s">
        <v>31</v>
      </c>
      <c r="Q101" t="s">
        <v>31</v>
      </c>
      <c r="R101" t="s">
        <v>31</v>
      </c>
    </row>
    <row r="102" spans="4:18" x14ac:dyDescent="0.3">
      <c r="D102" t="s">
        <v>31</v>
      </c>
      <c r="E102" t="s">
        <v>31</v>
      </c>
      <c r="F102" t="s">
        <v>31</v>
      </c>
      <c r="O102" t="s">
        <v>31</v>
      </c>
      <c r="P102" t="s">
        <v>31</v>
      </c>
      <c r="Q102" t="s">
        <v>31</v>
      </c>
      <c r="R102" t="s">
        <v>31</v>
      </c>
    </row>
    <row r="103" spans="4:18" x14ac:dyDescent="0.3">
      <c r="D103" t="s">
        <v>31</v>
      </c>
      <c r="E103" t="s">
        <v>31</v>
      </c>
      <c r="F103" t="s">
        <v>31</v>
      </c>
      <c r="O103" t="s">
        <v>31</v>
      </c>
      <c r="P103" t="s">
        <v>31</v>
      </c>
      <c r="Q103" t="s">
        <v>31</v>
      </c>
      <c r="R103" t="s">
        <v>31</v>
      </c>
    </row>
    <row r="104" spans="4:18" x14ac:dyDescent="0.3">
      <c r="D104" t="s">
        <v>31</v>
      </c>
      <c r="E104" t="s">
        <v>31</v>
      </c>
      <c r="F104" t="s">
        <v>31</v>
      </c>
      <c r="O104" t="s">
        <v>31</v>
      </c>
      <c r="P104" t="s">
        <v>31</v>
      </c>
      <c r="Q104" t="s">
        <v>31</v>
      </c>
      <c r="R104" t="s">
        <v>31</v>
      </c>
    </row>
    <row r="105" spans="4:18" x14ac:dyDescent="0.3">
      <c r="D105" t="s">
        <v>31</v>
      </c>
      <c r="E105" t="s">
        <v>31</v>
      </c>
      <c r="F105" t="s">
        <v>31</v>
      </c>
      <c r="O105" t="s">
        <v>31</v>
      </c>
      <c r="P105" t="s">
        <v>31</v>
      </c>
      <c r="Q105" t="s">
        <v>31</v>
      </c>
      <c r="R105" t="s">
        <v>31</v>
      </c>
    </row>
    <row r="106" spans="4:18" x14ac:dyDescent="0.3">
      <c r="D106" t="s">
        <v>31</v>
      </c>
      <c r="E106" t="s">
        <v>31</v>
      </c>
      <c r="F106" t="s">
        <v>31</v>
      </c>
      <c r="O106" t="s">
        <v>31</v>
      </c>
      <c r="P106" t="s">
        <v>31</v>
      </c>
      <c r="Q106" t="s">
        <v>31</v>
      </c>
      <c r="R106" t="s">
        <v>31</v>
      </c>
    </row>
    <row r="107" spans="4:18" x14ac:dyDescent="0.3">
      <c r="D107" t="s">
        <v>31</v>
      </c>
      <c r="E107" t="s">
        <v>31</v>
      </c>
      <c r="F107" t="s">
        <v>31</v>
      </c>
      <c r="O107" t="s">
        <v>31</v>
      </c>
      <c r="P107" t="s">
        <v>31</v>
      </c>
      <c r="Q107" t="s">
        <v>31</v>
      </c>
      <c r="R107" t="s">
        <v>31</v>
      </c>
    </row>
    <row r="108" spans="4:18" x14ac:dyDescent="0.3">
      <c r="D108" t="s">
        <v>31</v>
      </c>
      <c r="E108" t="s">
        <v>31</v>
      </c>
      <c r="F108" t="s">
        <v>31</v>
      </c>
      <c r="O108" t="s">
        <v>31</v>
      </c>
      <c r="P108" t="s">
        <v>31</v>
      </c>
      <c r="Q108" t="s">
        <v>31</v>
      </c>
      <c r="R108" t="s">
        <v>31</v>
      </c>
    </row>
    <row r="109" spans="4:18" x14ac:dyDescent="0.3">
      <c r="D109" t="s">
        <v>31</v>
      </c>
      <c r="E109" t="s">
        <v>31</v>
      </c>
      <c r="F109" t="s">
        <v>31</v>
      </c>
      <c r="O109" t="s">
        <v>31</v>
      </c>
      <c r="P109" t="s">
        <v>31</v>
      </c>
      <c r="Q109" t="s">
        <v>31</v>
      </c>
      <c r="R109" t="s">
        <v>31</v>
      </c>
    </row>
    <row r="110" spans="4:18" x14ac:dyDescent="0.3">
      <c r="D110" t="s">
        <v>31</v>
      </c>
      <c r="E110" t="s">
        <v>31</v>
      </c>
      <c r="F110" t="s">
        <v>31</v>
      </c>
      <c r="O110" t="s">
        <v>31</v>
      </c>
      <c r="P110" t="s">
        <v>31</v>
      </c>
      <c r="Q110" t="s">
        <v>31</v>
      </c>
      <c r="R110" t="s">
        <v>31</v>
      </c>
    </row>
    <row r="111" spans="4:18" x14ac:dyDescent="0.3">
      <c r="D111" t="s">
        <v>31</v>
      </c>
      <c r="E111" t="s">
        <v>31</v>
      </c>
      <c r="F111" t="s">
        <v>31</v>
      </c>
      <c r="O111" t="s">
        <v>31</v>
      </c>
      <c r="P111" t="s">
        <v>31</v>
      </c>
      <c r="Q111" t="s">
        <v>31</v>
      </c>
      <c r="R111" t="s">
        <v>31</v>
      </c>
    </row>
    <row r="112" spans="4:18" x14ac:dyDescent="0.3">
      <c r="D112" t="s">
        <v>31</v>
      </c>
      <c r="E112" t="s">
        <v>31</v>
      </c>
      <c r="F112" t="s">
        <v>31</v>
      </c>
      <c r="O112" t="s">
        <v>31</v>
      </c>
      <c r="P112" t="s">
        <v>31</v>
      </c>
      <c r="Q112" t="s">
        <v>31</v>
      </c>
      <c r="R112" t="s">
        <v>31</v>
      </c>
    </row>
    <row r="113" spans="4:18" x14ac:dyDescent="0.3">
      <c r="D113" t="s">
        <v>31</v>
      </c>
      <c r="E113" t="s">
        <v>31</v>
      </c>
      <c r="F113" t="s">
        <v>31</v>
      </c>
      <c r="O113" t="s">
        <v>31</v>
      </c>
      <c r="P113" t="s">
        <v>31</v>
      </c>
      <c r="Q113" t="s">
        <v>31</v>
      </c>
      <c r="R113" t="s">
        <v>31</v>
      </c>
    </row>
    <row r="114" spans="4:18" x14ac:dyDescent="0.3">
      <c r="D114" t="s">
        <v>31</v>
      </c>
      <c r="E114" t="s">
        <v>31</v>
      </c>
      <c r="F114" t="s">
        <v>31</v>
      </c>
      <c r="O114" t="s">
        <v>31</v>
      </c>
      <c r="P114" t="s">
        <v>31</v>
      </c>
      <c r="Q114" t="s">
        <v>31</v>
      </c>
      <c r="R114" t="s">
        <v>31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4"/>
  <sheetViews>
    <sheetView workbookViewId="0">
      <selection sqref="A1:XFD1048576"/>
    </sheetView>
  </sheetViews>
  <sheetFormatPr defaultRowHeight="14.4" x14ac:dyDescent="0.3"/>
  <sheetData>
    <row r="2" spans="1:18" x14ac:dyDescent="0.3">
      <c r="A2" t="s">
        <v>27</v>
      </c>
      <c r="D2" t="s">
        <v>28</v>
      </c>
    </row>
    <row r="3" spans="1:18" x14ac:dyDescent="0.3">
      <c r="Q3" t="s">
        <v>29</v>
      </c>
    </row>
    <row r="4" spans="1:18" x14ac:dyDescent="0.3">
      <c r="A4" t="s">
        <v>30</v>
      </c>
      <c r="B4">
        <v>1980</v>
      </c>
      <c r="C4" t="s">
        <v>31</v>
      </c>
      <c r="D4" t="s">
        <v>6</v>
      </c>
      <c r="E4" t="s">
        <v>32</v>
      </c>
      <c r="F4" t="s">
        <v>33</v>
      </c>
      <c r="H4" t="s">
        <v>34</v>
      </c>
      <c r="I4" t="s">
        <v>35</v>
      </c>
      <c r="K4" t="s">
        <v>36</v>
      </c>
      <c r="M4" t="s">
        <v>37</v>
      </c>
      <c r="O4" t="s">
        <v>38</v>
      </c>
      <c r="P4" t="s">
        <v>6</v>
      </c>
      <c r="Q4" t="s">
        <v>39</v>
      </c>
      <c r="R4" t="s">
        <v>40</v>
      </c>
    </row>
    <row r="5" spans="1:18" x14ac:dyDescent="0.3">
      <c r="A5" t="s">
        <v>41</v>
      </c>
      <c r="B5">
        <v>1999</v>
      </c>
      <c r="C5" t="s">
        <v>31</v>
      </c>
      <c r="H5">
        <v>1980</v>
      </c>
      <c r="I5">
        <v>0.50652499969029408</v>
      </c>
      <c r="K5">
        <v>-9.9337276960822868E-2</v>
      </c>
      <c r="M5">
        <v>1.6108414501003258E-2</v>
      </c>
    </row>
    <row r="6" spans="1:18" x14ac:dyDescent="0.3">
      <c r="A6" t="s">
        <v>42</v>
      </c>
      <c r="B6">
        <v>25</v>
      </c>
      <c r="C6" t="s">
        <v>31</v>
      </c>
      <c r="H6">
        <v>1981</v>
      </c>
      <c r="I6">
        <v>0.5829045340014174</v>
      </c>
    </row>
    <row r="7" spans="1:18" x14ac:dyDescent="0.3">
      <c r="A7" t="s">
        <v>43</v>
      </c>
      <c r="B7">
        <v>95</v>
      </c>
      <c r="C7" t="s">
        <v>31</v>
      </c>
      <c r="H7">
        <v>1982</v>
      </c>
      <c r="I7">
        <v>0.38399329755683725</v>
      </c>
    </row>
    <row r="8" spans="1:18" x14ac:dyDescent="0.3">
      <c r="H8">
        <v>1983</v>
      </c>
      <c r="I8">
        <v>0.72478518640980005</v>
      </c>
    </row>
    <row r="9" spans="1:18" x14ac:dyDescent="0.3">
      <c r="H9">
        <v>1984</v>
      </c>
      <c r="I9">
        <v>0.52148273113726806</v>
      </c>
    </row>
    <row r="10" spans="1:18" x14ac:dyDescent="0.3">
      <c r="H10">
        <v>1985</v>
      </c>
      <c r="I10">
        <v>0.58900358872973047</v>
      </c>
    </row>
    <row r="11" spans="1:18" x14ac:dyDescent="0.3">
      <c r="H11">
        <v>1986</v>
      </c>
      <c r="I11">
        <v>0.73738418493387414</v>
      </c>
    </row>
    <row r="12" spans="1:18" x14ac:dyDescent="0.3">
      <c r="H12">
        <v>1987</v>
      </c>
      <c r="I12">
        <v>0.24836952290164011</v>
      </c>
    </row>
    <row r="13" spans="1:18" x14ac:dyDescent="0.3">
      <c r="H13">
        <v>1988</v>
      </c>
      <c r="I13">
        <v>0.13310293216293712</v>
      </c>
    </row>
    <row r="14" spans="1:18" x14ac:dyDescent="0.3">
      <c r="H14">
        <v>1989</v>
      </c>
      <c r="I14">
        <v>0.43870814597774782</v>
      </c>
    </row>
    <row r="15" spans="1:18" x14ac:dyDescent="0.3">
      <c r="H15">
        <v>1990</v>
      </c>
      <c r="I15">
        <v>0.27988894226254191</v>
      </c>
    </row>
    <row r="16" spans="1:18" x14ac:dyDescent="0.3">
      <c r="H16">
        <v>1991</v>
      </c>
      <c r="I16">
        <v>9.0135936927035157E-2</v>
      </c>
    </row>
    <row r="17" spans="4:18" x14ac:dyDescent="0.3">
      <c r="H17">
        <v>1992</v>
      </c>
      <c r="I17">
        <v>0.20252194920438288</v>
      </c>
    </row>
    <row r="18" spans="4:18" x14ac:dyDescent="0.3">
      <c r="H18">
        <v>1993</v>
      </c>
      <c r="I18">
        <v>0.1750260441520658</v>
      </c>
    </row>
    <row r="19" spans="4:18" x14ac:dyDescent="0.3">
      <c r="H19">
        <v>1994</v>
      </c>
      <c r="I19">
        <v>-0.51719965196674766</v>
      </c>
    </row>
    <row r="20" spans="4:18" x14ac:dyDescent="0.3">
      <c r="H20">
        <v>1995</v>
      </c>
      <c r="I20">
        <v>-0.44541033889376425</v>
      </c>
    </row>
    <row r="21" spans="4:18" x14ac:dyDescent="0.3">
      <c r="H21">
        <v>1996</v>
      </c>
      <c r="I21">
        <v>-0.62386419962230788</v>
      </c>
    </row>
    <row r="22" spans="4:18" x14ac:dyDescent="0.3">
      <c r="H22">
        <v>1997</v>
      </c>
      <c r="I22">
        <v>-1.4566448354243475</v>
      </c>
    </row>
    <row r="23" spans="4:18" x14ac:dyDescent="0.3">
      <c r="H23">
        <v>1998</v>
      </c>
      <c r="I23">
        <v>-1.1898297075750766</v>
      </c>
    </row>
    <row r="24" spans="4:18" x14ac:dyDescent="0.3">
      <c r="H24">
        <v>1999</v>
      </c>
      <c r="I24">
        <v>-1.3808832625653404</v>
      </c>
    </row>
    <row r="25" spans="4:18" x14ac:dyDescent="0.3">
      <c r="H25" t="s">
        <v>31</v>
      </c>
      <c r="I25" t="s">
        <v>31</v>
      </c>
    </row>
    <row r="26" spans="4:18" x14ac:dyDescent="0.3">
      <c r="H26" t="s">
        <v>31</v>
      </c>
      <c r="I26" t="s">
        <v>31</v>
      </c>
    </row>
    <row r="27" spans="4:18" x14ac:dyDescent="0.3">
      <c r="H27" t="s">
        <v>31</v>
      </c>
      <c r="I27" t="s">
        <v>31</v>
      </c>
    </row>
    <row r="28" spans="4:18" x14ac:dyDescent="0.3">
      <c r="H28" t="s">
        <v>31</v>
      </c>
      <c r="I28" t="s">
        <v>31</v>
      </c>
    </row>
    <row r="29" spans="4:18" x14ac:dyDescent="0.3">
      <c r="H29" t="s">
        <v>31</v>
      </c>
      <c r="I29" t="s">
        <v>31</v>
      </c>
    </row>
    <row r="30" spans="4:18" x14ac:dyDescent="0.3">
      <c r="D30">
        <v>25</v>
      </c>
      <c r="E30">
        <v>-7.5886434192506274</v>
      </c>
      <c r="F30">
        <v>0.31043755347748092</v>
      </c>
      <c r="H30" t="s">
        <v>31</v>
      </c>
      <c r="I30" t="s">
        <v>31</v>
      </c>
      <c r="O30">
        <v>-3.0838021228832783E-2</v>
      </c>
      <c r="P30">
        <v>25</v>
      </c>
      <c r="Q30">
        <v>3.0367379743159284E-2</v>
      </c>
      <c r="R30">
        <v>2.067183944037132E-2</v>
      </c>
    </row>
    <row r="31" spans="4:18" x14ac:dyDescent="0.3">
      <c r="D31">
        <v>26</v>
      </c>
      <c r="E31">
        <v>-7.4579340065479256</v>
      </c>
      <c r="F31">
        <v>0.17105732624153111</v>
      </c>
      <c r="H31" t="s">
        <v>31</v>
      </c>
      <c r="I31" t="s">
        <v>31</v>
      </c>
      <c r="O31">
        <v>-1.699236899303281E-2</v>
      </c>
      <c r="P31">
        <v>26</v>
      </c>
      <c r="Q31">
        <v>1.6848812960157722E-2</v>
      </c>
      <c r="R31">
        <v>2.1114176457385558E-2</v>
      </c>
    </row>
    <row r="32" spans="4:18" x14ac:dyDescent="0.3">
      <c r="D32">
        <v>27</v>
      </c>
      <c r="E32">
        <v>-7.4456209676858602</v>
      </c>
      <c r="F32">
        <v>0.40340601965854728</v>
      </c>
      <c r="H32" t="s">
        <v>31</v>
      </c>
      <c r="I32" t="s">
        <v>31</v>
      </c>
      <c r="O32">
        <v>-4.0073255502484265E-2</v>
      </c>
      <c r="P32">
        <v>27</v>
      </c>
      <c r="Q32">
        <v>3.9280941382911272E-2</v>
      </c>
      <c r="R32">
        <v>2.7857314981848846E-2</v>
      </c>
    </row>
    <row r="33" spans="4:18" x14ac:dyDescent="0.3">
      <c r="D33">
        <v>28</v>
      </c>
      <c r="E33">
        <v>-7.311639230157736</v>
      </c>
      <c r="F33">
        <v>0.2239191017989178</v>
      </c>
      <c r="H33" t="s">
        <v>31</v>
      </c>
      <c r="I33" t="s">
        <v>31</v>
      </c>
      <c r="O33">
        <v>-2.2243513832217787E-2</v>
      </c>
      <c r="P33">
        <v>28</v>
      </c>
      <c r="Q33">
        <v>2.1997950975283787E-2</v>
      </c>
      <c r="R33">
        <v>3.6523705422297659E-2</v>
      </c>
    </row>
    <row r="34" spans="4:18" x14ac:dyDescent="0.3">
      <c r="D34">
        <v>29</v>
      </c>
      <c r="E34">
        <v>-7.1872979403439725</v>
      </c>
      <c r="F34">
        <v>0.20937702264448832</v>
      </c>
      <c r="H34" t="s">
        <v>31</v>
      </c>
      <c r="I34" t="s">
        <v>31</v>
      </c>
      <c r="O34">
        <v>-2.0798943287668018E-2</v>
      </c>
      <c r="P34">
        <v>29</v>
      </c>
      <c r="Q34">
        <v>2.0584137091667842E-2</v>
      </c>
      <c r="R34">
        <v>2.2986056590049819E-2</v>
      </c>
    </row>
    <row r="35" spans="4:18" x14ac:dyDescent="0.3">
      <c r="D35">
        <v>30</v>
      </c>
      <c r="E35">
        <v>-7.0667881341493697</v>
      </c>
      <c r="F35">
        <v>0.26695596549770551</v>
      </c>
      <c r="H35" t="s">
        <v>31</v>
      </c>
      <c r="I35" t="s">
        <v>31</v>
      </c>
      <c r="O35">
        <v>-2.6518678680989446E-2</v>
      </c>
      <c r="P35">
        <v>30</v>
      </c>
      <c r="Q35">
        <v>2.6170146191524579E-2</v>
      </c>
      <c r="R35">
        <v>2.5882667461985198E-2</v>
      </c>
    </row>
    <row r="36" spans="4:18" x14ac:dyDescent="0.3">
      <c r="D36">
        <v>31</v>
      </c>
      <c r="E36">
        <v>-6.9176518533096409</v>
      </c>
      <c r="F36">
        <v>0.15761368870458087</v>
      </c>
      <c r="H36" t="s">
        <v>31</v>
      </c>
      <c r="I36" t="s">
        <v>31</v>
      </c>
      <c r="O36">
        <v>-1.5656914647663868E-2</v>
      </c>
      <c r="P36">
        <v>31</v>
      </c>
      <c r="Q36">
        <v>1.5534982350133508E-2</v>
      </c>
      <c r="R36">
        <v>1.3486913085352104E-3</v>
      </c>
    </row>
    <row r="37" spans="4:18" x14ac:dyDescent="0.3">
      <c r="D37">
        <v>32</v>
      </c>
      <c r="E37">
        <v>-6.8458345666141227</v>
      </c>
      <c r="F37">
        <v>0.31652289526332061</v>
      </c>
      <c r="H37" t="s">
        <v>31</v>
      </c>
      <c r="I37" t="s">
        <v>31</v>
      </c>
      <c r="O37">
        <v>-3.1442522511214009E-2</v>
      </c>
      <c r="P37">
        <v>32</v>
      </c>
      <c r="Q37">
        <v>3.0953346778787139E-2</v>
      </c>
      <c r="R37">
        <v>3.5425909188840476E-2</v>
      </c>
    </row>
    <row r="38" spans="4:18" x14ac:dyDescent="0.3">
      <c r="D38">
        <v>33</v>
      </c>
      <c r="E38">
        <v>-6.734466593288877</v>
      </c>
      <c r="F38">
        <v>0.15109220867959711</v>
      </c>
      <c r="H38" t="s">
        <v>31</v>
      </c>
      <c r="I38" t="s">
        <v>31</v>
      </c>
      <c r="O38">
        <v>-1.5009088580227583E-2</v>
      </c>
      <c r="P38">
        <v>33</v>
      </c>
      <c r="Q38">
        <v>1.4897013625147393E-2</v>
      </c>
      <c r="R38">
        <v>7.9925511691434359E-3</v>
      </c>
    </row>
    <row r="39" spans="4:18" x14ac:dyDescent="0.3">
      <c r="D39">
        <v>34</v>
      </c>
      <c r="E39">
        <v>-6.6258134765051553</v>
      </c>
      <c r="F39">
        <v>0.18251557257883019</v>
      </c>
      <c r="H39" t="s">
        <v>31</v>
      </c>
      <c r="I39" t="s">
        <v>31</v>
      </c>
      <c r="O39">
        <v>-1.8130599982926422E-2</v>
      </c>
      <c r="P39">
        <v>34</v>
      </c>
      <c r="Q39">
        <v>1.7967229480077007E-2</v>
      </c>
      <c r="R39">
        <v>2.3715183659797967E-2</v>
      </c>
    </row>
    <row r="40" spans="4:18" x14ac:dyDescent="0.3">
      <c r="D40">
        <v>35</v>
      </c>
      <c r="E40">
        <v>-6.5153615910593512</v>
      </c>
      <c r="F40">
        <v>0.15855363372482972</v>
      </c>
      <c r="H40" t="s">
        <v>31</v>
      </c>
      <c r="I40" t="s">
        <v>31</v>
      </c>
      <c r="O40">
        <v>-1.5750286226468277E-2</v>
      </c>
      <c r="P40">
        <v>35</v>
      </c>
      <c r="Q40">
        <v>1.562689911183579E-2</v>
      </c>
      <c r="R40">
        <v>5.5299435560203225E-3</v>
      </c>
    </row>
    <row r="41" spans="4:18" x14ac:dyDescent="0.3">
      <c r="D41">
        <v>36</v>
      </c>
      <c r="E41">
        <v>-6.3548429579700079</v>
      </c>
      <c r="F41">
        <v>4.8767036045856166E-2</v>
      </c>
      <c r="H41" t="s">
        <v>31</v>
      </c>
      <c r="I41" t="s">
        <v>31</v>
      </c>
      <c r="O41">
        <v>-4.844384566245646E-3</v>
      </c>
      <c r="P41">
        <v>36</v>
      </c>
      <c r="Q41">
        <v>4.8326694604599041E-3</v>
      </c>
      <c r="R41">
        <v>1.0472208671182703E-2</v>
      </c>
    </row>
    <row r="42" spans="4:18" x14ac:dyDescent="0.3">
      <c r="D42">
        <v>37</v>
      </c>
      <c r="E42">
        <v>-6.2870718701650139</v>
      </c>
      <c r="F42">
        <v>2.4704328478413241E-2</v>
      </c>
      <c r="H42" t="s">
        <v>31</v>
      </c>
      <c r="I42" t="s">
        <v>31</v>
      </c>
      <c r="O42">
        <v>-2.45406072019128E-3</v>
      </c>
      <c r="P42">
        <v>37</v>
      </c>
      <c r="Q42">
        <v>2.4510519748999204E-3</v>
      </c>
      <c r="R42">
        <v>6.6489397314137832E-3</v>
      </c>
    </row>
    <row r="43" spans="4:18" x14ac:dyDescent="0.3">
      <c r="D43">
        <v>38</v>
      </c>
      <c r="E43">
        <v>-6.1603348610901696</v>
      </c>
      <c r="F43">
        <v>9.1273886728838755E-3</v>
      </c>
      <c r="H43" t="s">
        <v>31</v>
      </c>
      <c r="I43" t="s">
        <v>31</v>
      </c>
      <c r="O43">
        <v>-9.06689936527343E-4</v>
      </c>
      <c r="P43">
        <v>38</v>
      </c>
      <c r="Q43">
        <v>9.0627901740825134E-4</v>
      </c>
      <c r="R43">
        <v>-6.1835320730094789E-3</v>
      </c>
    </row>
    <row r="44" spans="4:18" x14ac:dyDescent="0.3">
      <c r="D44">
        <v>39</v>
      </c>
      <c r="E44">
        <v>-6.1015927698211563</v>
      </c>
      <c r="F44">
        <v>3.4346113940479238E-3</v>
      </c>
      <c r="H44" t="s">
        <v>31</v>
      </c>
      <c r="I44" t="s">
        <v>31</v>
      </c>
      <c r="O44">
        <v>-3.4118494330333656E-4</v>
      </c>
      <c r="P44">
        <v>39</v>
      </c>
      <c r="Q44">
        <v>3.4112674633934859E-4</v>
      </c>
      <c r="R44">
        <v>-1.3134380340014129E-3</v>
      </c>
    </row>
    <row r="45" spans="4:18" x14ac:dyDescent="0.3">
      <c r="D45">
        <v>40</v>
      </c>
      <c r="E45">
        <v>-6.0120133317005537</v>
      </c>
      <c r="F45">
        <v>-4.8761426833645413E-2</v>
      </c>
      <c r="H45" t="s">
        <v>31</v>
      </c>
      <c r="I45" t="s">
        <v>31</v>
      </c>
      <c r="O45">
        <v>4.8438273623787349E-3</v>
      </c>
      <c r="P45">
        <v>40</v>
      </c>
      <c r="Q45">
        <v>-4.8555776586118871E-3</v>
      </c>
      <c r="R45">
        <v>-7.5299616289850047E-3</v>
      </c>
    </row>
    <row r="46" spans="4:18" x14ac:dyDescent="0.3">
      <c r="D46">
        <v>41</v>
      </c>
      <c r="E46">
        <v>-5.9273731442929947</v>
      </c>
      <c r="F46">
        <v>-7.7964603936968802E-2</v>
      </c>
      <c r="H46" t="s">
        <v>31</v>
      </c>
      <c r="I46" t="s">
        <v>31</v>
      </c>
      <c r="O46">
        <v>7.7447914544275312E-3</v>
      </c>
      <c r="P46">
        <v>41</v>
      </c>
      <c r="Q46">
        <v>-7.7748599263205431E-3</v>
      </c>
      <c r="R46">
        <v>-1.3237255516847402E-2</v>
      </c>
    </row>
    <row r="47" spans="4:18" x14ac:dyDescent="0.3">
      <c r="D47">
        <v>42</v>
      </c>
      <c r="E47">
        <v>-5.8455459654676787</v>
      </c>
      <c r="F47">
        <v>-3.5754983405248533E-2</v>
      </c>
      <c r="H47" t="s">
        <v>31</v>
      </c>
      <c r="I47" t="s">
        <v>31</v>
      </c>
      <c r="O47">
        <v>3.5518026892567989E-3</v>
      </c>
      <c r="P47">
        <v>42</v>
      </c>
      <c r="Q47">
        <v>-3.5581178149084458E-3</v>
      </c>
      <c r="R47">
        <v>-3.2326818231116494E-3</v>
      </c>
    </row>
    <row r="48" spans="4:18" x14ac:dyDescent="0.3">
      <c r="D48">
        <v>43</v>
      </c>
      <c r="E48">
        <v>-5.7446845120480443</v>
      </c>
      <c r="F48">
        <v>-1.1516561652224706E-2</v>
      </c>
      <c r="H48" t="s">
        <v>31</v>
      </c>
      <c r="I48" t="s">
        <v>31</v>
      </c>
      <c r="O48">
        <v>1.1440238744834374E-3</v>
      </c>
      <c r="P48">
        <v>43</v>
      </c>
      <c r="Q48">
        <v>-1.1446785194155762E-3</v>
      </c>
      <c r="R48">
        <v>9.8538910577181671E-3</v>
      </c>
    </row>
    <row r="49" spans="4:18" x14ac:dyDescent="0.3">
      <c r="D49">
        <v>44</v>
      </c>
      <c r="E49">
        <v>-5.658733950003163</v>
      </c>
      <c r="F49">
        <v>-3.5265426292147115E-2</v>
      </c>
      <c r="H49" t="s">
        <v>31</v>
      </c>
      <c r="I49" t="s">
        <v>31</v>
      </c>
      <c r="O49">
        <v>3.5031714187245028E-3</v>
      </c>
      <c r="P49">
        <v>44</v>
      </c>
      <c r="Q49">
        <v>-3.5093146952744902E-3</v>
      </c>
      <c r="R49">
        <v>-8.7048844727433128E-3</v>
      </c>
    </row>
    <row r="50" spans="4:18" x14ac:dyDescent="0.3">
      <c r="D50">
        <v>45</v>
      </c>
      <c r="E50">
        <v>-5.5925288238332183</v>
      </c>
      <c r="F50">
        <v>1.4193478244876438E-3</v>
      </c>
      <c r="H50" t="s">
        <v>31</v>
      </c>
      <c r="I50" t="s">
        <v>31</v>
      </c>
      <c r="O50">
        <v>-1.4099414794487046E-4</v>
      </c>
      <c r="P50">
        <v>45</v>
      </c>
      <c r="Q50">
        <v>1.4098420873709383E-4</v>
      </c>
      <c r="R50">
        <v>-1.9309839344041624E-3</v>
      </c>
    </row>
    <row r="51" spans="4:18" x14ac:dyDescent="0.3">
      <c r="D51">
        <v>46</v>
      </c>
      <c r="E51">
        <v>-5.5057303518767453</v>
      </c>
      <c r="F51">
        <v>-1.7219561653158945E-2</v>
      </c>
      <c r="H51" t="s">
        <v>31</v>
      </c>
      <c r="I51" t="s">
        <v>31</v>
      </c>
      <c r="O51">
        <v>1.710544365083815E-3</v>
      </c>
      <c r="P51">
        <v>46</v>
      </c>
      <c r="Q51">
        <v>-1.7120081806176746E-3</v>
      </c>
      <c r="R51">
        <v>-5.0530874265077852E-3</v>
      </c>
    </row>
    <row r="52" spans="4:18" x14ac:dyDescent="0.3">
      <c r="D52">
        <v>47</v>
      </c>
      <c r="E52">
        <v>-5.4469548855587293</v>
      </c>
      <c r="F52">
        <v>-3.0448224657918084E-2</v>
      </c>
      <c r="H52" t="s">
        <v>31</v>
      </c>
      <c r="I52" t="s">
        <v>31</v>
      </c>
      <c r="O52">
        <v>3.024643725808965E-3</v>
      </c>
      <c r="P52">
        <v>47</v>
      </c>
      <c r="Q52">
        <v>-3.029222575942514E-3</v>
      </c>
      <c r="R52">
        <v>-9.4242113986409137E-4</v>
      </c>
    </row>
    <row r="53" spans="4:18" x14ac:dyDescent="0.3">
      <c r="D53">
        <v>48</v>
      </c>
      <c r="E53">
        <v>-5.3458932793600527</v>
      </c>
      <c r="F53">
        <v>1.3753124136044075E-3</v>
      </c>
      <c r="H53" t="s">
        <v>31</v>
      </c>
      <c r="I53" t="s">
        <v>31</v>
      </c>
      <c r="O53">
        <v>-1.3661979013787881E-4</v>
      </c>
      <c r="P53">
        <v>48</v>
      </c>
      <c r="Q53">
        <v>1.366104580793337E-4</v>
      </c>
      <c r="R53">
        <v>-1.3505127333206524E-3</v>
      </c>
    </row>
    <row r="54" spans="4:18" x14ac:dyDescent="0.3">
      <c r="D54">
        <v>49</v>
      </c>
      <c r="E54">
        <v>-5.2741221520427537</v>
      </c>
      <c r="F54">
        <v>3.5285374713813975E-2</v>
      </c>
      <c r="H54" t="s">
        <v>31</v>
      </c>
      <c r="I54" t="s">
        <v>31</v>
      </c>
      <c r="O54">
        <v>-3.5051530406125546E-3</v>
      </c>
      <c r="P54">
        <v>49</v>
      </c>
      <c r="Q54">
        <v>3.499017162850615E-3</v>
      </c>
      <c r="R54">
        <v>2.4113225044271047E-3</v>
      </c>
    </row>
    <row r="55" spans="4:18" x14ac:dyDescent="0.3">
      <c r="D55">
        <v>50</v>
      </c>
      <c r="E55">
        <v>-5.2077015485936151</v>
      </c>
      <c r="F55">
        <v>1.0102149523018371E-2</v>
      </c>
      <c r="H55" t="s">
        <v>31</v>
      </c>
      <c r="I55" t="s">
        <v>31</v>
      </c>
      <c r="O55">
        <v>-1.0035200250677206E-3</v>
      </c>
      <c r="P55">
        <v>50</v>
      </c>
      <c r="Q55">
        <v>1.0030166672380103E-3</v>
      </c>
      <c r="R55">
        <v>-1.3214471846767495E-3</v>
      </c>
    </row>
    <row r="56" spans="4:18" x14ac:dyDescent="0.3">
      <c r="D56">
        <v>51</v>
      </c>
      <c r="E56">
        <v>-5.1249364591444957</v>
      </c>
      <c r="F56">
        <v>2.6176636625998253E-2</v>
      </c>
      <c r="H56" t="s">
        <v>31</v>
      </c>
      <c r="I56" t="s">
        <v>31</v>
      </c>
      <c r="O56">
        <v>-2.6003158024196084E-3</v>
      </c>
      <c r="P56">
        <v>51</v>
      </c>
      <c r="Q56">
        <v>2.596937909780328E-3</v>
      </c>
      <c r="R56">
        <v>-3.7940029119409857E-4</v>
      </c>
    </row>
    <row r="57" spans="4:18" x14ac:dyDescent="0.3">
      <c r="D57">
        <v>52</v>
      </c>
      <c r="E57">
        <v>-5.0536169178687214</v>
      </c>
      <c r="F57">
        <v>4.8554323749555151E-2</v>
      </c>
      <c r="H57" t="s">
        <v>31</v>
      </c>
      <c r="I57" t="s">
        <v>31</v>
      </c>
      <c r="O57">
        <v>-4.823254305955019E-3</v>
      </c>
      <c r="P57">
        <v>52</v>
      </c>
      <c r="Q57">
        <v>4.8116410935661325E-3</v>
      </c>
      <c r="R57">
        <v>6.4828287811053986E-3</v>
      </c>
    </row>
    <row r="58" spans="4:18" x14ac:dyDescent="0.3">
      <c r="D58">
        <v>53</v>
      </c>
      <c r="E58">
        <v>-4.985178593613643</v>
      </c>
      <c r="F58">
        <v>4.4543118494011442E-2</v>
      </c>
      <c r="H58" t="s">
        <v>31</v>
      </c>
      <c r="I58" t="s">
        <v>31</v>
      </c>
      <c r="O58">
        <v>-4.4247920985383661E-3</v>
      </c>
      <c r="P58">
        <v>53</v>
      </c>
      <c r="Q58">
        <v>4.4150171286984063E-3</v>
      </c>
      <c r="R58">
        <v>1.0322644887091892E-2</v>
      </c>
    </row>
    <row r="59" spans="4:18" x14ac:dyDescent="0.3">
      <c r="D59">
        <v>54</v>
      </c>
      <c r="E59">
        <v>-4.9150266393465358</v>
      </c>
      <c r="F59">
        <v>3.8799981501653757E-2</v>
      </c>
      <c r="H59" t="s">
        <v>31</v>
      </c>
      <c r="I59" t="s">
        <v>31</v>
      </c>
      <c r="O59">
        <v>-3.8542845085045834E-3</v>
      </c>
      <c r="P59">
        <v>54</v>
      </c>
      <c r="Q59">
        <v>3.8468662876732784E-3</v>
      </c>
      <c r="R59">
        <v>-1.4778252667495551E-3</v>
      </c>
    </row>
    <row r="60" spans="4:18" x14ac:dyDescent="0.3">
      <c r="D60">
        <v>55</v>
      </c>
      <c r="E60">
        <v>-4.8323751524267724</v>
      </c>
      <c r="F60">
        <v>5.2958101123332865E-2</v>
      </c>
      <c r="H60" t="s">
        <v>31</v>
      </c>
      <c r="I60" t="s">
        <v>31</v>
      </c>
      <c r="O60">
        <v>-5.2607135586077818E-3</v>
      </c>
      <c r="P60">
        <v>55</v>
      </c>
      <c r="Q60">
        <v>5.2469002382907748E-3</v>
      </c>
      <c r="R60">
        <v>2.0952674616181444E-4</v>
      </c>
    </row>
    <row r="61" spans="4:18" x14ac:dyDescent="0.3">
      <c r="D61">
        <v>56</v>
      </c>
      <c r="E61">
        <v>-4.7314081905022878</v>
      </c>
      <c r="F61">
        <v>5.1156549729512592E-2</v>
      </c>
      <c r="H61" t="s">
        <v>31</v>
      </c>
      <c r="I61" t="s">
        <v>31</v>
      </c>
      <c r="O61">
        <v>-5.0817523488407004E-3</v>
      </c>
      <c r="P61">
        <v>56</v>
      </c>
      <c r="Q61">
        <v>5.0688620896517378E-3</v>
      </c>
      <c r="R61">
        <v>5.032962975017985E-3</v>
      </c>
    </row>
    <row r="62" spans="4:18" x14ac:dyDescent="0.3">
      <c r="D62">
        <v>57</v>
      </c>
      <c r="E62">
        <v>-4.6573431608221716</v>
      </c>
      <c r="F62">
        <v>5.8240175388374921E-2</v>
      </c>
      <c r="H62" t="s">
        <v>31</v>
      </c>
      <c r="I62" t="s">
        <v>31</v>
      </c>
      <c r="O62">
        <v>-5.7854204328018988E-3</v>
      </c>
      <c r="P62">
        <v>57</v>
      </c>
      <c r="Q62">
        <v>5.7687171154382488E-3</v>
      </c>
      <c r="R62">
        <v>5.3262627966118581E-3</v>
      </c>
    </row>
    <row r="63" spans="4:18" x14ac:dyDescent="0.3">
      <c r="D63">
        <v>58</v>
      </c>
      <c r="E63">
        <v>-4.5776216008615371</v>
      </c>
      <c r="F63">
        <v>6.262930763783503E-2</v>
      </c>
      <c r="H63" t="s">
        <v>31</v>
      </c>
      <c r="I63" t="s">
        <v>31</v>
      </c>
      <c r="O63">
        <v>-6.2214248786841972E-3</v>
      </c>
      <c r="P63">
        <v>58</v>
      </c>
      <c r="Q63">
        <v>6.2021118871218306E-3</v>
      </c>
      <c r="R63">
        <v>1.0889500347598613E-2</v>
      </c>
    </row>
    <row r="64" spans="4:18" x14ac:dyDescent="0.3">
      <c r="D64">
        <v>59</v>
      </c>
      <c r="E64">
        <v>-4.4994775708715222</v>
      </c>
      <c r="F64">
        <v>5.0540950045460296E-2</v>
      </c>
      <c r="H64" t="s">
        <v>31</v>
      </c>
      <c r="I64" t="s">
        <v>31</v>
      </c>
      <c r="O64">
        <v>-5.0206003525290026E-3</v>
      </c>
      <c r="P64">
        <v>59</v>
      </c>
      <c r="Q64">
        <v>5.008018204032294E-3</v>
      </c>
      <c r="R64">
        <v>3.5280595932078995E-3</v>
      </c>
    </row>
    <row r="65" spans="4:18" x14ac:dyDescent="0.3">
      <c r="D65">
        <v>60</v>
      </c>
      <c r="E65">
        <v>-4.4132584587879835</v>
      </c>
      <c r="F65">
        <v>5.7301807399019383E-2</v>
      </c>
      <c r="O65">
        <v>-5.6922055119521175E-3</v>
      </c>
      <c r="P65">
        <v>60</v>
      </c>
      <c r="Q65">
        <v>5.6760356055151062E-3</v>
      </c>
      <c r="R65">
        <v>1.5073833922188418E-2</v>
      </c>
    </row>
    <row r="66" spans="4:18" x14ac:dyDescent="0.3">
      <c r="D66">
        <v>61</v>
      </c>
      <c r="E66">
        <v>-4.3458680916215497</v>
      </c>
      <c r="F66">
        <v>7.8753868129072188E-2</v>
      </c>
      <c r="O66">
        <v>-7.8231948100737653E-3</v>
      </c>
      <c r="P66">
        <v>61</v>
      </c>
      <c r="Q66">
        <v>7.7926732654137743E-3</v>
      </c>
      <c r="R66">
        <v>3.287769006777963E-3</v>
      </c>
    </row>
    <row r="67" spans="4:18" x14ac:dyDescent="0.3">
      <c r="D67">
        <v>62</v>
      </c>
      <c r="E67">
        <v>-4.2495891035609228</v>
      </c>
      <c r="F67">
        <v>7.0989341232745307E-2</v>
      </c>
      <c r="O67">
        <v>-7.0518878513035829E-3</v>
      </c>
      <c r="P67">
        <v>62</v>
      </c>
      <c r="Q67">
        <v>7.0270816346394982E-3</v>
      </c>
      <c r="R67">
        <v>9.9076975024884328E-3</v>
      </c>
    </row>
    <row r="68" spans="4:18" x14ac:dyDescent="0.3">
      <c r="D68">
        <v>63</v>
      </c>
      <c r="E68">
        <v>-4.1658148309592287</v>
      </c>
      <c r="F68">
        <v>7.351960975308372E-2</v>
      </c>
      <c r="O68">
        <v>-7.3032378360936914E-3</v>
      </c>
      <c r="P68">
        <v>63</v>
      </c>
      <c r="Q68">
        <v>7.2766339987623274E-3</v>
      </c>
      <c r="R68">
        <v>1.0628177942715644E-2</v>
      </c>
    </row>
    <row r="69" spans="4:18" x14ac:dyDescent="0.3">
      <c r="D69">
        <v>64</v>
      </c>
      <c r="E69">
        <v>-4.0778880482549358</v>
      </c>
      <c r="F69">
        <v>8.986198095802117E-2</v>
      </c>
      <c r="O69">
        <v>-8.9266444906751403E-3</v>
      </c>
      <c r="P69">
        <v>64</v>
      </c>
      <c r="Q69">
        <v>8.8869202888953724E-3</v>
      </c>
      <c r="R69">
        <v>1.1482801449552604E-2</v>
      </c>
    </row>
    <row r="70" spans="4:18" x14ac:dyDescent="0.3">
      <c r="D70">
        <v>65</v>
      </c>
      <c r="E70">
        <v>-3.9931396451401979</v>
      </c>
      <c r="F70">
        <v>7.9369371608907086E-2</v>
      </c>
      <c r="O70">
        <v>-7.8843372497204751E-3</v>
      </c>
      <c r="P70">
        <v>65</v>
      </c>
      <c r="Q70">
        <v>7.8533373874105639E-3</v>
      </c>
      <c r="R70">
        <v>1.0323278410141912E-2</v>
      </c>
    </row>
    <row r="71" spans="4:18" x14ac:dyDescent="0.3">
      <c r="D71">
        <v>66</v>
      </c>
      <c r="E71">
        <v>-3.8810063593315398</v>
      </c>
      <c r="F71">
        <v>8.123429562164422E-2</v>
      </c>
      <c r="O71">
        <v>-8.0695937228846323E-3</v>
      </c>
      <c r="P71">
        <v>66</v>
      </c>
      <c r="Q71">
        <v>8.0371219548217576E-3</v>
      </c>
      <c r="R71">
        <v>7.9082639838894409E-3</v>
      </c>
    </row>
    <row r="72" spans="4:18" x14ac:dyDescent="0.3">
      <c r="D72">
        <v>67</v>
      </c>
      <c r="E72">
        <v>-3.7924364646192466</v>
      </c>
      <c r="F72">
        <v>9.3525097816975586E-2</v>
      </c>
      <c r="O72">
        <v>-9.2905285446329543E-3</v>
      </c>
      <c r="P72">
        <v>67</v>
      </c>
      <c r="Q72">
        <v>9.2475049247928709E-3</v>
      </c>
      <c r="R72">
        <v>1.0266566155766044E-2</v>
      </c>
    </row>
    <row r="73" spans="4:18" x14ac:dyDescent="0.3">
      <c r="D73">
        <v>68</v>
      </c>
      <c r="E73">
        <v>-3.696455021534093</v>
      </c>
      <c r="F73">
        <v>8.5440433736592242E-2</v>
      </c>
      <c r="O73">
        <v>-8.487420029744697E-3</v>
      </c>
      <c r="P73">
        <v>68</v>
      </c>
      <c r="Q73">
        <v>8.451503564900209E-3</v>
      </c>
      <c r="R73">
        <v>9.0492640491579568E-3</v>
      </c>
    </row>
    <row r="74" spans="4:18" x14ac:dyDescent="0.3">
      <c r="D74">
        <v>69</v>
      </c>
      <c r="E74">
        <v>-3.5980675901562287</v>
      </c>
      <c r="F74">
        <v>0.10800766066495854</v>
      </c>
      <c r="O74">
        <v>-1.072918690136556E-2</v>
      </c>
      <c r="P74">
        <v>69</v>
      </c>
      <c r="Q74">
        <v>1.0671834473816588E-2</v>
      </c>
      <c r="R74">
        <v>9.9216903370715759E-3</v>
      </c>
    </row>
    <row r="75" spans="4:18" x14ac:dyDescent="0.3">
      <c r="D75">
        <v>70</v>
      </c>
      <c r="E75">
        <v>-3.490301177145553</v>
      </c>
      <c r="F75">
        <v>0.11238353581513354</v>
      </c>
      <c r="O75">
        <v>-1.1163874423104476E-2</v>
      </c>
      <c r="P75">
        <v>70</v>
      </c>
      <c r="Q75">
        <v>1.1101789627435465E-2</v>
      </c>
      <c r="R75">
        <v>1.4029348205624737E-2</v>
      </c>
    </row>
    <row r="76" spans="4:18" x14ac:dyDescent="0.3">
      <c r="D76">
        <v>71</v>
      </c>
      <c r="E76">
        <v>-3.3897214941245437</v>
      </c>
      <c r="F76">
        <v>0.10607769937840149</v>
      </c>
      <c r="O76">
        <v>-1.0537469802519177E-2</v>
      </c>
      <c r="P76">
        <v>71</v>
      </c>
      <c r="Q76">
        <v>1.0482145165353951E-2</v>
      </c>
      <c r="R76">
        <v>1.3188948286004365E-2</v>
      </c>
    </row>
    <row r="77" spans="4:18" x14ac:dyDescent="0.3">
      <c r="D77">
        <v>72</v>
      </c>
      <c r="E77">
        <v>-3.2898612846172135</v>
      </c>
      <c r="F77">
        <v>9.2586956088076253E-2</v>
      </c>
      <c r="O77">
        <v>-9.1973360998807759E-3</v>
      </c>
      <c r="P77">
        <v>72</v>
      </c>
      <c r="Q77">
        <v>9.1551699752395743E-3</v>
      </c>
      <c r="R77">
        <v>1.1763864384692901E-2</v>
      </c>
    </row>
    <row r="78" spans="4:18" x14ac:dyDescent="0.3">
      <c r="D78">
        <v>73</v>
      </c>
      <c r="E78">
        <v>-3.1829964828013297</v>
      </c>
      <c r="F78">
        <v>0.10485768829814275</v>
      </c>
      <c r="O78">
        <v>-1.0416277223944241E-2</v>
      </c>
      <c r="P78">
        <v>73</v>
      </c>
      <c r="Q78">
        <v>1.0362215677845454E-2</v>
      </c>
      <c r="R78">
        <v>1.1854839054388999E-2</v>
      </c>
    </row>
    <row r="79" spans="4:18" x14ac:dyDescent="0.3">
      <c r="D79">
        <v>74</v>
      </c>
      <c r="E79">
        <v>-3.0690071748649594</v>
      </c>
      <c r="F79">
        <v>9.4190363929742629E-2</v>
      </c>
      <c r="O79">
        <v>-9.356614268729543E-3</v>
      </c>
      <c r="P79">
        <v>74</v>
      </c>
      <c r="Q79">
        <v>9.3129773574101016E-3</v>
      </c>
      <c r="R79">
        <v>1.0869673561847093E-2</v>
      </c>
    </row>
    <row r="80" spans="4:18" x14ac:dyDescent="0.3">
      <c r="D80">
        <v>75</v>
      </c>
      <c r="E80">
        <v>-2.965907123335997</v>
      </c>
      <c r="F80">
        <v>0.10803573935629279</v>
      </c>
      <c r="O80">
        <v>-1.0731976162103328E-2</v>
      </c>
      <c r="P80">
        <v>75</v>
      </c>
      <c r="Q80">
        <v>1.0674593964177026E-2</v>
      </c>
      <c r="R80">
        <v>1.2938456406758614E-2</v>
      </c>
    </row>
    <row r="81" spans="4:18" x14ac:dyDescent="0.3">
      <c r="D81">
        <v>76</v>
      </c>
      <c r="E81">
        <v>-2.8586301471527165</v>
      </c>
      <c r="F81">
        <v>0.10362939056992368</v>
      </c>
      <c r="O81">
        <v>-1.0294261472325794E-2</v>
      </c>
      <c r="P81">
        <v>76</v>
      </c>
      <c r="Q81">
        <v>1.0241456912675417E-2</v>
      </c>
      <c r="R81">
        <v>1.2613259318114411E-2</v>
      </c>
    </row>
    <row r="82" spans="4:18" x14ac:dyDescent="0.3">
      <c r="D82">
        <v>77</v>
      </c>
      <c r="E82">
        <v>-2.7630337646778145</v>
      </c>
      <c r="F82">
        <v>0.11056549101084745</v>
      </c>
      <c r="O82">
        <v>-1.0983274802853923E-2</v>
      </c>
      <c r="P82">
        <v>77</v>
      </c>
      <c r="Q82">
        <v>1.0923178858142646E-2</v>
      </c>
      <c r="R82">
        <v>1.1754382896461135E-2</v>
      </c>
    </row>
    <row r="83" spans="4:18" x14ac:dyDescent="0.3">
      <c r="D83">
        <v>78</v>
      </c>
      <c r="E83">
        <v>-2.647066278407773</v>
      </c>
      <c r="F83">
        <v>0.12796770561755591</v>
      </c>
      <c r="O83">
        <v>-1.27119634149722E-2</v>
      </c>
      <c r="P83">
        <v>78</v>
      </c>
      <c r="Q83">
        <v>1.2631507685640031E-2</v>
      </c>
      <c r="R83">
        <v>1.3980513792410165E-2</v>
      </c>
    </row>
    <row r="84" spans="4:18" x14ac:dyDescent="0.3">
      <c r="D84">
        <v>79</v>
      </c>
      <c r="E84">
        <v>-2.5429255829751014</v>
      </c>
      <c r="F84">
        <v>0.12258933583464628</v>
      </c>
      <c r="O84">
        <v>-1.2177690806249584E-2</v>
      </c>
      <c r="P84">
        <v>79</v>
      </c>
      <c r="Q84">
        <v>1.2103842799584874E-2</v>
      </c>
      <c r="R84">
        <v>6.750191016940521E-3</v>
      </c>
    </row>
    <row r="85" spans="4:18" x14ac:dyDescent="0.3">
      <c r="D85">
        <v>80</v>
      </c>
      <c r="E85">
        <v>-2.4353031890390797</v>
      </c>
      <c r="F85">
        <v>0.13421524256900905</v>
      </c>
      <c r="O85">
        <v>-1.3332576723441675E-2</v>
      </c>
      <c r="P85">
        <v>80</v>
      </c>
      <c r="Q85">
        <v>1.3244091603805797E-2</v>
      </c>
      <c r="R85">
        <v>1.918999293706003E-2</v>
      </c>
    </row>
    <row r="86" spans="4:18" x14ac:dyDescent="0.3">
      <c r="D86">
        <v>81</v>
      </c>
      <c r="E86">
        <v>-2.3240608460893646</v>
      </c>
      <c r="F86">
        <v>0.12456749517710282</v>
      </c>
      <c r="O86">
        <v>-1.237419576872383E-2</v>
      </c>
      <c r="P86">
        <v>81</v>
      </c>
      <c r="Q86">
        <v>1.2297950224723242E-2</v>
      </c>
      <c r="R86">
        <v>1.5637698595498462E-2</v>
      </c>
    </row>
    <row r="87" spans="4:18" x14ac:dyDescent="0.3">
      <c r="D87">
        <v>82</v>
      </c>
      <c r="E87">
        <v>-2.2214744445875638</v>
      </c>
      <c r="F87">
        <v>0.11669935866747881</v>
      </c>
      <c r="O87">
        <v>-1.1592596513101747E-2</v>
      </c>
      <c r="P87">
        <v>82</v>
      </c>
      <c r="Q87">
        <v>1.1525661266921006E-2</v>
      </c>
      <c r="R87">
        <v>1.5121980649539069E-2</v>
      </c>
    </row>
    <row r="88" spans="4:18" x14ac:dyDescent="0.3">
      <c r="D88">
        <v>83</v>
      </c>
      <c r="E88">
        <v>-2.116837508382214</v>
      </c>
      <c r="F88">
        <v>9.8627549359555727E-2</v>
      </c>
      <c r="O88">
        <v>-9.7973921866974147E-3</v>
      </c>
      <c r="P88">
        <v>83</v>
      </c>
      <c r="Q88">
        <v>9.7495540968467465E-3</v>
      </c>
      <c r="R88">
        <v>1.4093570011736389E-2</v>
      </c>
    </row>
    <row r="89" spans="4:18" x14ac:dyDescent="0.3">
      <c r="D89">
        <v>84</v>
      </c>
      <c r="E89">
        <v>-2.0144658097859551</v>
      </c>
      <c r="F89">
        <v>9.8106854788243547E-2</v>
      </c>
      <c r="O89">
        <v>-9.7456678058549812E-3</v>
      </c>
      <c r="P89">
        <v>84</v>
      </c>
      <c r="Q89">
        <v>9.6983326809668702E-3</v>
      </c>
      <c r="R89">
        <v>5.861908919390646E-3</v>
      </c>
    </row>
    <row r="90" spans="4:18" x14ac:dyDescent="0.3">
      <c r="D90">
        <v>85</v>
      </c>
      <c r="E90">
        <v>-1.9328128688006749</v>
      </c>
      <c r="F90">
        <v>9.048679009876022E-2</v>
      </c>
      <c r="O90">
        <v>-8.9887113293363879E-3</v>
      </c>
      <c r="P90">
        <v>85</v>
      </c>
      <c r="Q90">
        <v>8.9484336355196703E-3</v>
      </c>
      <c r="R90">
        <v>1.1034951093930156E-2</v>
      </c>
    </row>
    <row r="91" spans="4:18" x14ac:dyDescent="0.3">
      <c r="D91">
        <v>86</v>
      </c>
      <c r="E91">
        <v>-1.8414326897093152</v>
      </c>
      <c r="F91">
        <v>7.933262266443146E-2</v>
      </c>
      <c r="O91">
        <v>-7.8806867096450819E-3</v>
      </c>
      <c r="P91">
        <v>86</v>
      </c>
      <c r="Q91">
        <v>7.8497155096470816E-3</v>
      </c>
      <c r="R91">
        <v>9.3896521021274992E-3</v>
      </c>
    </row>
    <row r="92" spans="4:18" x14ac:dyDescent="0.3">
      <c r="D92">
        <v>87</v>
      </c>
      <c r="E92">
        <v>-1.7452802522818049</v>
      </c>
      <c r="F92">
        <v>8.4109263718722876E-2</v>
      </c>
      <c r="O92">
        <v>-8.3551852249976639E-3</v>
      </c>
      <c r="P92">
        <v>87</v>
      </c>
      <c r="Q92">
        <v>8.3203776735646384E-3</v>
      </c>
      <c r="R92">
        <v>8.8346679767273839E-3</v>
      </c>
    </row>
    <row r="93" spans="4:18" x14ac:dyDescent="0.3">
      <c r="D93">
        <v>88</v>
      </c>
      <c r="E93">
        <v>-1.6658121845949143</v>
      </c>
      <c r="F93">
        <v>7.5189876800308725E-2</v>
      </c>
      <c r="O93">
        <v>-7.4691576163624174E-3</v>
      </c>
      <c r="P93">
        <v>88</v>
      </c>
      <c r="Q93">
        <v>7.441332777746501E-3</v>
      </c>
      <c r="R93">
        <v>5.5203596460744464E-3</v>
      </c>
    </row>
    <row r="94" spans="4:18" x14ac:dyDescent="0.3">
      <c r="D94">
        <v>89</v>
      </c>
      <c r="E94">
        <v>-1.5746676542604923</v>
      </c>
      <c r="F94">
        <v>5.7174783045177618E-2</v>
      </c>
      <c r="O94">
        <v>-5.6795872585337689E-3</v>
      </c>
      <c r="P94">
        <v>89</v>
      </c>
      <c r="Q94">
        <v>5.6634888945937822E-3</v>
      </c>
      <c r="R94">
        <v>8.4894415773414389E-3</v>
      </c>
    </row>
    <row r="95" spans="4:18" x14ac:dyDescent="0.3">
      <c r="D95">
        <v>90</v>
      </c>
      <c r="E95">
        <v>-1.5052144772174281</v>
      </c>
      <c r="F95">
        <v>7.8330789027770881E-2</v>
      </c>
      <c r="O95">
        <v>-7.7811672842114611E-3</v>
      </c>
      <c r="P95">
        <v>90</v>
      </c>
      <c r="Q95">
        <v>7.7509723700420752E-3</v>
      </c>
      <c r="R95">
        <v>8.976967814630421E-3</v>
      </c>
    </row>
    <row r="96" spans="4:18" x14ac:dyDescent="0.3">
      <c r="D96">
        <v>91</v>
      </c>
      <c r="E96">
        <v>-1.4199602904621051</v>
      </c>
      <c r="F96">
        <v>4.8503559870858338E-2</v>
      </c>
      <c r="O96">
        <v>-4.8182115604773089E-3</v>
      </c>
      <c r="P96">
        <v>91</v>
      </c>
      <c r="Q96">
        <v>4.8066225993163014E-3</v>
      </c>
      <c r="R96">
        <v>3.9731178079931428E-3</v>
      </c>
    </row>
    <row r="97" spans="4:18" x14ac:dyDescent="0.3">
      <c r="D97">
        <v>92</v>
      </c>
      <c r="E97">
        <v>-1.3529763566279611</v>
      </c>
      <c r="F97">
        <v>4.9206942910239838E-2</v>
      </c>
      <c r="O97">
        <v>-4.8880837162698938E-3</v>
      </c>
      <c r="P97">
        <v>92</v>
      </c>
      <c r="Q97">
        <v>4.8761564767565435E-3</v>
      </c>
      <c r="R97">
        <v>9.0641470430810056E-3</v>
      </c>
    </row>
    <row r="98" spans="4:18" x14ac:dyDescent="0.3">
      <c r="D98">
        <v>93</v>
      </c>
      <c r="E98">
        <v>-1.2789441003187023</v>
      </c>
      <c r="F98">
        <v>6.538015410004526E-2</v>
      </c>
      <c r="O98">
        <v>-6.4946864755774745E-3</v>
      </c>
      <c r="P98">
        <v>93</v>
      </c>
      <c r="Q98">
        <v>6.473641584007761E-3</v>
      </c>
      <c r="R98">
        <v>9.0603639943805936E-3</v>
      </c>
    </row>
    <row r="99" spans="4:18" x14ac:dyDescent="0.3">
      <c r="D99">
        <v>94</v>
      </c>
      <c r="E99">
        <v>-1.2337973670997195</v>
      </c>
      <c r="F99">
        <v>3.3244097656235837E-2</v>
      </c>
      <c r="O99">
        <v>-3.3023781361901415E-3</v>
      </c>
      <c r="P99">
        <v>94</v>
      </c>
      <c r="Q99">
        <v>3.296931283018889E-3</v>
      </c>
      <c r="R99">
        <v>3.2762619874684429E-3</v>
      </c>
    </row>
    <row r="100" spans="4:18" x14ac:dyDescent="0.3">
      <c r="D100">
        <v>95</v>
      </c>
      <c r="E100">
        <v>-1.1450707221386214</v>
      </c>
      <c r="F100">
        <v>3.5206635153579205E-2</v>
      </c>
      <c r="O100">
        <v>-3.4973312671097399E-3</v>
      </c>
      <c r="P100">
        <v>95</v>
      </c>
      <c r="Q100">
        <v>3.4912227273844465E-3</v>
      </c>
      <c r="R100">
        <v>2.7001138219702181E-3</v>
      </c>
    </row>
    <row r="101" spans="4:18" x14ac:dyDescent="0.3">
      <c r="D101" t="s">
        <v>31</v>
      </c>
      <c r="E101" t="s">
        <v>31</v>
      </c>
      <c r="F101" t="s">
        <v>31</v>
      </c>
      <c r="O101" t="s">
        <v>31</v>
      </c>
      <c r="P101" t="s">
        <v>31</v>
      </c>
      <c r="Q101" t="s">
        <v>31</v>
      </c>
      <c r="R101" t="s">
        <v>31</v>
      </c>
    </row>
    <row r="102" spans="4:18" x14ac:dyDescent="0.3">
      <c r="D102" t="s">
        <v>31</v>
      </c>
      <c r="E102" t="s">
        <v>31</v>
      </c>
      <c r="F102" t="s">
        <v>31</v>
      </c>
      <c r="O102" t="s">
        <v>31</v>
      </c>
      <c r="P102" t="s">
        <v>31</v>
      </c>
      <c r="Q102" t="s">
        <v>31</v>
      </c>
      <c r="R102" t="s">
        <v>31</v>
      </c>
    </row>
    <row r="103" spans="4:18" x14ac:dyDescent="0.3">
      <c r="D103" t="s">
        <v>31</v>
      </c>
      <c r="E103" t="s">
        <v>31</v>
      </c>
      <c r="F103" t="s">
        <v>31</v>
      </c>
      <c r="O103" t="s">
        <v>31</v>
      </c>
      <c r="P103" t="s">
        <v>31</v>
      </c>
      <c r="Q103" t="s">
        <v>31</v>
      </c>
      <c r="R103" t="s">
        <v>31</v>
      </c>
    </row>
    <row r="104" spans="4:18" x14ac:dyDescent="0.3">
      <c r="D104" t="s">
        <v>31</v>
      </c>
      <c r="E104" t="s">
        <v>31</v>
      </c>
      <c r="F104" t="s">
        <v>31</v>
      </c>
      <c r="O104" t="s">
        <v>31</v>
      </c>
      <c r="P104" t="s">
        <v>31</v>
      </c>
      <c r="Q104" t="s">
        <v>31</v>
      </c>
      <c r="R104" t="s">
        <v>31</v>
      </c>
    </row>
    <row r="105" spans="4:18" x14ac:dyDescent="0.3">
      <c r="D105" t="s">
        <v>31</v>
      </c>
      <c r="E105" t="s">
        <v>31</v>
      </c>
      <c r="F105" t="s">
        <v>31</v>
      </c>
      <c r="O105" t="s">
        <v>31</v>
      </c>
      <c r="P105" t="s">
        <v>31</v>
      </c>
      <c r="Q105" t="s">
        <v>31</v>
      </c>
      <c r="R105" t="s">
        <v>31</v>
      </c>
    </row>
    <row r="106" spans="4:18" x14ac:dyDescent="0.3">
      <c r="D106" t="s">
        <v>31</v>
      </c>
      <c r="E106" t="s">
        <v>31</v>
      </c>
      <c r="F106" t="s">
        <v>31</v>
      </c>
      <c r="O106" t="s">
        <v>31</v>
      </c>
      <c r="P106" t="s">
        <v>31</v>
      </c>
      <c r="Q106" t="s">
        <v>31</v>
      </c>
      <c r="R106" t="s">
        <v>31</v>
      </c>
    </row>
    <row r="107" spans="4:18" x14ac:dyDescent="0.3">
      <c r="D107" t="s">
        <v>31</v>
      </c>
      <c r="E107" t="s">
        <v>31</v>
      </c>
      <c r="F107" t="s">
        <v>31</v>
      </c>
      <c r="O107" t="s">
        <v>31</v>
      </c>
      <c r="P107" t="s">
        <v>31</v>
      </c>
      <c r="Q107" t="s">
        <v>31</v>
      </c>
      <c r="R107" t="s">
        <v>31</v>
      </c>
    </row>
    <row r="108" spans="4:18" x14ac:dyDescent="0.3">
      <c r="D108" t="s">
        <v>31</v>
      </c>
      <c r="E108" t="s">
        <v>31</v>
      </c>
      <c r="F108" t="s">
        <v>31</v>
      </c>
      <c r="O108" t="s">
        <v>31</v>
      </c>
      <c r="P108" t="s">
        <v>31</v>
      </c>
      <c r="Q108" t="s">
        <v>31</v>
      </c>
      <c r="R108" t="s">
        <v>31</v>
      </c>
    </row>
    <row r="109" spans="4:18" x14ac:dyDescent="0.3">
      <c r="D109" t="s">
        <v>31</v>
      </c>
      <c r="E109" t="s">
        <v>31</v>
      </c>
      <c r="F109" t="s">
        <v>31</v>
      </c>
      <c r="O109" t="s">
        <v>31</v>
      </c>
      <c r="P109" t="s">
        <v>31</v>
      </c>
      <c r="Q109" t="s">
        <v>31</v>
      </c>
      <c r="R109" t="s">
        <v>31</v>
      </c>
    </row>
    <row r="110" spans="4:18" x14ac:dyDescent="0.3">
      <c r="D110" t="s">
        <v>31</v>
      </c>
      <c r="E110" t="s">
        <v>31</v>
      </c>
      <c r="F110" t="s">
        <v>31</v>
      </c>
      <c r="O110" t="s">
        <v>31</v>
      </c>
      <c r="P110" t="s">
        <v>31</v>
      </c>
      <c r="Q110" t="s">
        <v>31</v>
      </c>
      <c r="R110" t="s">
        <v>31</v>
      </c>
    </row>
    <row r="111" spans="4:18" x14ac:dyDescent="0.3">
      <c r="D111" t="s">
        <v>31</v>
      </c>
      <c r="E111" t="s">
        <v>31</v>
      </c>
      <c r="F111" t="s">
        <v>31</v>
      </c>
      <c r="O111" t="s">
        <v>31</v>
      </c>
      <c r="P111" t="s">
        <v>31</v>
      </c>
      <c r="Q111" t="s">
        <v>31</v>
      </c>
      <c r="R111" t="s">
        <v>31</v>
      </c>
    </row>
    <row r="112" spans="4:18" x14ac:dyDescent="0.3">
      <c r="D112" t="s">
        <v>31</v>
      </c>
      <c r="E112" t="s">
        <v>31</v>
      </c>
      <c r="F112" t="s">
        <v>31</v>
      </c>
      <c r="O112" t="s">
        <v>31</v>
      </c>
      <c r="P112" t="s">
        <v>31</v>
      </c>
      <c r="Q112" t="s">
        <v>31</v>
      </c>
      <c r="R112" t="s">
        <v>31</v>
      </c>
    </row>
    <row r="113" spans="4:18" x14ac:dyDescent="0.3">
      <c r="D113" t="s">
        <v>31</v>
      </c>
      <c r="E113" t="s">
        <v>31</v>
      </c>
      <c r="F113" t="s">
        <v>31</v>
      </c>
      <c r="O113" t="s">
        <v>31</v>
      </c>
      <c r="P113" t="s">
        <v>31</v>
      </c>
      <c r="Q113" t="s">
        <v>31</v>
      </c>
      <c r="R113" t="s">
        <v>31</v>
      </c>
    </row>
    <row r="114" spans="4:18" x14ac:dyDescent="0.3">
      <c r="D114" t="s">
        <v>31</v>
      </c>
      <c r="E114" t="s">
        <v>31</v>
      </c>
      <c r="F114" t="s">
        <v>31</v>
      </c>
      <c r="O114" t="s">
        <v>31</v>
      </c>
      <c r="P114" t="s">
        <v>31</v>
      </c>
      <c r="Q114" t="s">
        <v>31</v>
      </c>
      <c r="R114" t="s">
        <v>31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4"/>
  <sheetViews>
    <sheetView workbookViewId="0">
      <selection sqref="A1:XFD1048576"/>
    </sheetView>
  </sheetViews>
  <sheetFormatPr defaultRowHeight="14.4" x14ac:dyDescent="0.3"/>
  <sheetData>
    <row r="2" spans="1:18" x14ac:dyDescent="0.3">
      <c r="A2" t="s">
        <v>27</v>
      </c>
      <c r="D2" t="s">
        <v>28</v>
      </c>
    </row>
    <row r="3" spans="1:18" x14ac:dyDescent="0.3">
      <c r="Q3" t="s">
        <v>29</v>
      </c>
    </row>
    <row r="4" spans="1:18" x14ac:dyDescent="0.3">
      <c r="A4" t="s">
        <v>30</v>
      </c>
      <c r="B4">
        <v>1980</v>
      </c>
      <c r="C4" t="s">
        <v>31</v>
      </c>
      <c r="D4" t="s">
        <v>6</v>
      </c>
      <c r="E4" t="s">
        <v>32</v>
      </c>
      <c r="F4" t="s">
        <v>33</v>
      </c>
      <c r="H4" t="s">
        <v>34</v>
      </c>
      <c r="I4" t="s">
        <v>35</v>
      </c>
      <c r="K4" t="s">
        <v>36</v>
      </c>
      <c r="M4" t="s">
        <v>37</v>
      </c>
      <c r="O4" t="s">
        <v>38</v>
      </c>
      <c r="P4" t="s">
        <v>6</v>
      </c>
      <c r="Q4" t="s">
        <v>39</v>
      </c>
      <c r="R4" t="s">
        <v>40</v>
      </c>
    </row>
    <row r="5" spans="1:18" x14ac:dyDescent="0.3">
      <c r="A5" t="s">
        <v>41</v>
      </c>
      <c r="B5">
        <v>1999</v>
      </c>
      <c r="C5" t="s">
        <v>31</v>
      </c>
      <c r="H5">
        <v>1980</v>
      </c>
      <c r="I5">
        <v>0.54663933939770837</v>
      </c>
      <c r="K5">
        <v>-8.1676536367731908E-2</v>
      </c>
      <c r="M5">
        <v>6.0886531282627115E-3</v>
      </c>
    </row>
    <row r="6" spans="1:18" x14ac:dyDescent="0.3">
      <c r="A6" t="s">
        <v>42</v>
      </c>
      <c r="B6">
        <v>25</v>
      </c>
      <c r="C6" t="s">
        <v>31</v>
      </c>
      <c r="H6">
        <v>1981</v>
      </c>
      <c r="I6">
        <v>0.55673913611830317</v>
      </c>
    </row>
    <row r="7" spans="1:18" x14ac:dyDescent="0.3">
      <c r="A7" t="s">
        <v>43</v>
      </c>
      <c r="B7">
        <v>95</v>
      </c>
      <c r="C7" t="s">
        <v>31</v>
      </c>
      <c r="H7">
        <v>1982</v>
      </c>
      <c r="I7">
        <v>0.3471273200331555</v>
      </c>
    </row>
    <row r="8" spans="1:18" x14ac:dyDescent="0.3">
      <c r="H8">
        <v>1983</v>
      </c>
      <c r="I8">
        <v>0.4022221113788178</v>
      </c>
    </row>
    <row r="9" spans="1:18" x14ac:dyDescent="0.3">
      <c r="H9">
        <v>1984</v>
      </c>
      <c r="I9">
        <v>0.44512993667539374</v>
      </c>
    </row>
    <row r="10" spans="1:18" x14ac:dyDescent="0.3">
      <c r="H10">
        <v>1985</v>
      </c>
      <c r="I10">
        <v>0.55627745971565978</v>
      </c>
    </row>
    <row r="11" spans="1:18" x14ac:dyDescent="0.3">
      <c r="H11">
        <v>1986</v>
      </c>
      <c r="I11">
        <v>0.44704531915514689</v>
      </c>
    </row>
    <row r="12" spans="1:18" x14ac:dyDescent="0.3">
      <c r="H12">
        <v>1987</v>
      </c>
      <c r="I12">
        <v>0.41484242725151332</v>
      </c>
    </row>
    <row r="13" spans="1:18" x14ac:dyDescent="0.3">
      <c r="H13">
        <v>1988</v>
      </c>
      <c r="I13">
        <v>0.24858996875338324</v>
      </c>
    </row>
    <row r="14" spans="1:18" x14ac:dyDescent="0.3">
      <c r="H14">
        <v>1989</v>
      </c>
      <c r="I14">
        <v>0.32956795126414784</v>
      </c>
    </row>
    <row r="15" spans="1:18" x14ac:dyDescent="0.3">
      <c r="H15">
        <v>1990</v>
      </c>
      <c r="I15">
        <v>0.33694243675866259</v>
      </c>
    </row>
    <row r="16" spans="1:18" x14ac:dyDescent="0.3">
      <c r="H16">
        <v>1991</v>
      </c>
      <c r="I16">
        <v>0.19341990094911712</v>
      </c>
    </row>
    <row r="17" spans="4:18" x14ac:dyDescent="0.3">
      <c r="H17">
        <v>1992</v>
      </c>
      <c r="I17">
        <v>-7.6861145800113717E-2</v>
      </c>
    </row>
    <row r="18" spans="4:18" x14ac:dyDescent="0.3">
      <c r="H18">
        <v>1993</v>
      </c>
      <c r="I18">
        <v>-0.22481452249243564</v>
      </c>
    </row>
    <row r="19" spans="4:18" x14ac:dyDescent="0.3">
      <c r="H19">
        <v>1994</v>
      </c>
      <c r="I19">
        <v>-0.52218365165488867</v>
      </c>
    </row>
    <row r="20" spans="4:18" x14ac:dyDescent="0.3">
      <c r="H20">
        <v>1995</v>
      </c>
      <c r="I20">
        <v>-0.56517326959690639</v>
      </c>
    </row>
    <row r="21" spans="4:18" x14ac:dyDescent="0.3">
      <c r="H21">
        <v>1996</v>
      </c>
      <c r="I21">
        <v>-0.74954271708926079</v>
      </c>
    </row>
    <row r="22" spans="4:18" x14ac:dyDescent="0.3">
      <c r="H22">
        <v>1997</v>
      </c>
      <c r="I22">
        <v>-0.76080072262070597</v>
      </c>
    </row>
    <row r="23" spans="4:18" x14ac:dyDescent="0.3">
      <c r="H23">
        <v>1998</v>
      </c>
      <c r="I23">
        <v>-0.91995242660748833</v>
      </c>
    </row>
    <row r="24" spans="4:18" x14ac:dyDescent="0.3">
      <c r="H24">
        <v>1999</v>
      </c>
      <c r="I24">
        <v>-1.0052148515891981</v>
      </c>
    </row>
    <row r="25" spans="4:18" x14ac:dyDescent="0.3">
      <c r="H25" t="s">
        <v>31</v>
      </c>
      <c r="I25" t="s">
        <v>31</v>
      </c>
    </row>
    <row r="26" spans="4:18" x14ac:dyDescent="0.3">
      <c r="H26" t="s">
        <v>31</v>
      </c>
      <c r="I26" t="s">
        <v>31</v>
      </c>
    </row>
    <row r="27" spans="4:18" x14ac:dyDescent="0.3">
      <c r="H27" t="s">
        <v>31</v>
      </c>
      <c r="I27" t="s">
        <v>31</v>
      </c>
    </row>
    <row r="28" spans="4:18" x14ac:dyDescent="0.3">
      <c r="H28" t="s">
        <v>31</v>
      </c>
      <c r="I28" t="s">
        <v>31</v>
      </c>
    </row>
    <row r="29" spans="4:18" x14ac:dyDescent="0.3">
      <c r="H29" t="s">
        <v>31</v>
      </c>
      <c r="I29" t="s">
        <v>31</v>
      </c>
    </row>
    <row r="30" spans="4:18" x14ac:dyDescent="0.3">
      <c r="D30">
        <v>25</v>
      </c>
      <c r="E30">
        <v>-6.5448257948667772</v>
      </c>
      <c r="F30">
        <v>0.354348264813936</v>
      </c>
      <c r="H30" t="s">
        <v>31</v>
      </c>
      <c r="I30" t="s">
        <v>31</v>
      </c>
      <c r="O30">
        <v>-2.8941938937918139E-2</v>
      </c>
      <c r="P30">
        <v>25</v>
      </c>
      <c r="Q30">
        <v>2.8527132424348123E-2</v>
      </c>
      <c r="R30">
        <v>2.5272675293075197E-2</v>
      </c>
    </row>
    <row r="31" spans="4:18" x14ac:dyDescent="0.3">
      <c r="D31">
        <v>26</v>
      </c>
      <c r="E31">
        <v>-6.4380949612280576</v>
      </c>
      <c r="F31">
        <v>0.31095555064645708</v>
      </c>
      <c r="H31" t="s">
        <v>31</v>
      </c>
      <c r="I31" t="s">
        <v>31</v>
      </c>
      <c r="O31">
        <v>-2.5397772341123451E-2</v>
      </c>
      <c r="P31">
        <v>26</v>
      </c>
      <c r="Q31">
        <v>2.50779621307754E-2</v>
      </c>
      <c r="R31">
        <v>1.2850579322075117E-2</v>
      </c>
    </row>
    <row r="32" spans="4:18" x14ac:dyDescent="0.3">
      <c r="D32">
        <v>27</v>
      </c>
      <c r="E32">
        <v>-6.3581859095542814</v>
      </c>
      <c r="F32">
        <v>0.26480570104640005</v>
      </c>
      <c r="H32" t="s">
        <v>31</v>
      </c>
      <c r="I32" t="s">
        <v>31</v>
      </c>
      <c r="O32">
        <v>-2.1628412471899037E-2</v>
      </c>
      <c r="P32">
        <v>27</v>
      </c>
      <c r="Q32">
        <v>2.1396195533211593E-2</v>
      </c>
      <c r="R32">
        <v>1.5334723337160239E-2</v>
      </c>
    </row>
    <row r="33" spans="4:18" x14ac:dyDescent="0.3">
      <c r="D33">
        <v>28</v>
      </c>
      <c r="E33">
        <v>-6.2981539943246307</v>
      </c>
      <c r="F33">
        <v>0.24691967859633621</v>
      </c>
      <c r="H33" t="s">
        <v>31</v>
      </c>
      <c r="I33" t="s">
        <v>31</v>
      </c>
      <c r="O33">
        <v>-2.0167544108782329E-2</v>
      </c>
      <c r="P33">
        <v>28</v>
      </c>
      <c r="Q33">
        <v>1.9965539449569358E-2</v>
      </c>
      <c r="R33">
        <v>2.5041038179026143E-2</v>
      </c>
    </row>
    <row r="34" spans="4:18" x14ac:dyDescent="0.3">
      <c r="D34">
        <v>29</v>
      </c>
      <c r="E34">
        <v>-6.2402097685665412</v>
      </c>
      <c r="F34">
        <v>0.22027898738341414</v>
      </c>
      <c r="H34" t="s">
        <v>31</v>
      </c>
      <c r="I34" t="s">
        <v>31</v>
      </c>
      <c r="O34">
        <v>-1.7991624724068584E-2</v>
      </c>
      <c r="P34">
        <v>29</v>
      </c>
      <c r="Q34">
        <v>1.7830741737597133E-2</v>
      </c>
      <c r="R34">
        <v>1.4410283745763697E-2</v>
      </c>
    </row>
    <row r="35" spans="4:18" x14ac:dyDescent="0.3">
      <c r="D35">
        <v>30</v>
      </c>
      <c r="E35">
        <v>-6.1167434417612414</v>
      </c>
      <c r="F35">
        <v>0.18023105903537251</v>
      </c>
      <c r="H35" t="s">
        <v>31</v>
      </c>
      <c r="I35" t="s">
        <v>31</v>
      </c>
      <c r="O35">
        <v>-1.472064864789744E-2</v>
      </c>
      <c r="P35">
        <v>30</v>
      </c>
      <c r="Q35">
        <v>1.4612829603379507E-2</v>
      </c>
      <c r="R35">
        <v>1.1941737925771689E-2</v>
      </c>
    </row>
    <row r="36" spans="4:18" x14ac:dyDescent="0.3">
      <c r="D36">
        <v>31</v>
      </c>
      <c r="E36">
        <v>-6.011674541113698</v>
      </c>
      <c r="F36">
        <v>0.23841676883114987</v>
      </c>
      <c r="H36" t="s">
        <v>31</v>
      </c>
      <c r="I36" t="s">
        <v>31</v>
      </c>
      <c r="O36">
        <v>-1.9473055890114544E-2</v>
      </c>
      <c r="P36">
        <v>31</v>
      </c>
      <c r="Q36">
        <v>1.9284680665992426E-2</v>
      </c>
      <c r="R36">
        <v>2.0887687009102707E-2</v>
      </c>
    </row>
    <row r="37" spans="4:18" x14ac:dyDescent="0.3">
      <c r="D37">
        <v>32</v>
      </c>
      <c r="E37">
        <v>-5.9053986904595508</v>
      </c>
      <c r="F37">
        <v>0.1255314927946535</v>
      </c>
      <c r="H37" t="s">
        <v>31</v>
      </c>
      <c r="I37" t="s">
        <v>31</v>
      </c>
      <c r="O37">
        <v>-1.0252977536538192E-2</v>
      </c>
      <c r="P37">
        <v>32</v>
      </c>
      <c r="Q37">
        <v>1.0200594941071728E-2</v>
      </c>
      <c r="R37">
        <v>-1.3334044038912918E-3</v>
      </c>
    </row>
    <row r="38" spans="4:18" x14ac:dyDescent="0.3">
      <c r="D38">
        <v>33</v>
      </c>
      <c r="E38">
        <v>-5.8257375011707104</v>
      </c>
      <c r="F38">
        <v>9.1554696690742149E-2</v>
      </c>
      <c r="H38" t="s">
        <v>31</v>
      </c>
      <c r="I38" t="s">
        <v>31</v>
      </c>
      <c r="O38">
        <v>-7.4778705138980649E-3</v>
      </c>
      <c r="P38">
        <v>33</v>
      </c>
      <c r="Q38">
        <v>7.4499808020374036E-3</v>
      </c>
      <c r="R38">
        <v>1.0439310565272697E-2</v>
      </c>
    </row>
    <row r="39" spans="4:18" x14ac:dyDescent="0.3">
      <c r="D39">
        <v>34</v>
      </c>
      <c r="E39">
        <v>-5.6942500134639946</v>
      </c>
      <c r="F39">
        <v>6.9352697793274104E-2</v>
      </c>
      <c r="H39" t="s">
        <v>31</v>
      </c>
      <c r="I39" t="s">
        <v>31</v>
      </c>
      <c r="O39">
        <v>-5.6644881435126727E-3</v>
      </c>
      <c r="P39">
        <v>34</v>
      </c>
      <c r="Q39">
        <v>5.6484751798963062E-3</v>
      </c>
      <c r="R39">
        <v>-1.2107546565931493E-2</v>
      </c>
    </row>
    <row r="40" spans="4:18" x14ac:dyDescent="0.3">
      <c r="D40">
        <v>35</v>
      </c>
      <c r="E40">
        <v>-5.6245044453658641</v>
      </c>
      <c r="F40">
        <v>3.9286881901605578E-2</v>
      </c>
      <c r="H40" t="s">
        <v>31</v>
      </c>
      <c r="I40" t="s">
        <v>31</v>
      </c>
      <c r="O40">
        <v>-3.2088164384112767E-3</v>
      </c>
      <c r="P40">
        <v>35</v>
      </c>
      <c r="Q40">
        <v>3.2036736891269957E-3</v>
      </c>
      <c r="R40">
        <v>1.5494316909436812E-3</v>
      </c>
    </row>
    <row r="41" spans="4:18" x14ac:dyDescent="0.3">
      <c r="D41">
        <v>36</v>
      </c>
      <c r="E41">
        <v>-5.5110253646290328</v>
      </c>
      <c r="F41">
        <v>-1.6634054502428441E-2</v>
      </c>
      <c r="H41" t="s">
        <v>31</v>
      </c>
      <c r="I41" t="s">
        <v>31</v>
      </c>
      <c r="O41">
        <v>1.3586119575104312E-3</v>
      </c>
      <c r="P41">
        <v>36</v>
      </c>
      <c r="Q41">
        <v>-1.3595352888382539E-3</v>
      </c>
      <c r="R41">
        <v>3.7428065874075545E-3</v>
      </c>
    </row>
    <row r="42" spans="4:18" x14ac:dyDescent="0.3">
      <c r="D42">
        <v>37</v>
      </c>
      <c r="E42">
        <v>-5.3897253474970546</v>
      </c>
      <c r="F42">
        <v>-6.1463527892894991E-2</v>
      </c>
      <c r="H42" t="s">
        <v>31</v>
      </c>
      <c r="I42" t="s">
        <v>31</v>
      </c>
      <c r="O42">
        <v>5.0201280712331422E-3</v>
      </c>
      <c r="P42">
        <v>37</v>
      </c>
      <c r="Q42">
        <v>-5.0327500265974212E-3</v>
      </c>
      <c r="R42">
        <v>-4.6112274426102218E-3</v>
      </c>
    </row>
    <row r="43" spans="4:18" x14ac:dyDescent="0.3">
      <c r="D43">
        <v>38</v>
      </c>
      <c r="E43">
        <v>-5.2925678249614974</v>
      </c>
      <c r="F43">
        <v>-7.3947435126850009E-2</v>
      </c>
      <c r="H43" t="s">
        <v>31</v>
      </c>
      <c r="I43" t="s">
        <v>31</v>
      </c>
      <c r="O43">
        <v>6.0397703744386605E-3</v>
      </c>
      <c r="P43">
        <v>38</v>
      </c>
      <c r="Q43">
        <v>-6.0580465636619341E-3</v>
      </c>
      <c r="R43">
        <v>-8.2014963155276899E-3</v>
      </c>
    </row>
    <row r="44" spans="4:18" x14ac:dyDescent="0.3">
      <c r="D44">
        <v>39</v>
      </c>
      <c r="E44">
        <v>-5.1878181670385723</v>
      </c>
      <c r="F44">
        <v>-9.3332293559223622E-2</v>
      </c>
      <c r="H44" t="s">
        <v>31</v>
      </c>
      <c r="I44" t="s">
        <v>31</v>
      </c>
      <c r="O44">
        <v>7.6230584691737591E-3</v>
      </c>
      <c r="P44">
        <v>39</v>
      </c>
      <c r="Q44">
        <v>-7.6521879509223734E-3</v>
      </c>
      <c r="R44">
        <v>-6.1811848978370332E-3</v>
      </c>
    </row>
    <row r="45" spans="4:18" x14ac:dyDescent="0.3">
      <c r="D45">
        <v>40</v>
      </c>
      <c r="E45">
        <v>-5.11939513827725</v>
      </c>
      <c r="F45">
        <v>-0.12308625647273921</v>
      </c>
      <c r="H45" t="s">
        <v>31</v>
      </c>
      <c r="I45" t="s">
        <v>31</v>
      </c>
      <c r="O45">
        <v>1.0053259103163662E-2</v>
      </c>
      <c r="P45">
        <v>40</v>
      </c>
      <c r="Q45">
        <v>-1.0103962882762607E-2</v>
      </c>
      <c r="R45">
        <v>-8.759802484960888E-3</v>
      </c>
    </row>
    <row r="46" spans="4:18" x14ac:dyDescent="0.3">
      <c r="D46">
        <v>41</v>
      </c>
      <c r="E46">
        <v>-5.0036577815747032</v>
      </c>
      <c r="F46">
        <v>-0.14712236688737487</v>
      </c>
      <c r="H46" t="s">
        <v>31</v>
      </c>
      <c r="I46" t="s">
        <v>31</v>
      </c>
      <c r="O46">
        <v>1.201644534958347E-2</v>
      </c>
      <c r="P46">
        <v>41</v>
      </c>
      <c r="Q46">
        <v>-1.2088932885529813E-2</v>
      </c>
      <c r="R46">
        <v>-1.4716647310852427E-2</v>
      </c>
    </row>
    <row r="47" spans="4:18" x14ac:dyDescent="0.3">
      <c r="D47">
        <v>42</v>
      </c>
      <c r="E47">
        <v>-4.89831492605372</v>
      </c>
      <c r="F47">
        <v>-0.12427297522318279</v>
      </c>
      <c r="H47" t="s">
        <v>31</v>
      </c>
      <c r="I47" t="s">
        <v>31</v>
      </c>
      <c r="O47">
        <v>1.0150186180342535E-2</v>
      </c>
      <c r="P47">
        <v>42</v>
      </c>
      <c r="Q47">
        <v>-1.0201874052576665E-2</v>
      </c>
      <c r="R47">
        <v>-8.3359681812351649E-3</v>
      </c>
    </row>
    <row r="48" spans="4:18" x14ac:dyDescent="0.3">
      <c r="D48">
        <v>43</v>
      </c>
      <c r="E48">
        <v>-4.8259311260785207</v>
      </c>
      <c r="F48">
        <v>-0.14912664832334815</v>
      </c>
      <c r="H48" t="s">
        <v>31</v>
      </c>
      <c r="I48" t="s">
        <v>31</v>
      </c>
      <c r="O48">
        <v>1.2180148115179912E-2</v>
      </c>
      <c r="P48">
        <v>43</v>
      </c>
      <c r="Q48">
        <v>-1.2254628204893869E-2</v>
      </c>
      <c r="R48">
        <v>-1.8188382625285993E-2</v>
      </c>
    </row>
    <row r="49" spans="4:18" x14ac:dyDescent="0.3">
      <c r="D49">
        <v>44</v>
      </c>
      <c r="E49">
        <v>-4.7378572675291162</v>
      </c>
      <c r="F49">
        <v>-0.16184685991468473</v>
      </c>
      <c r="H49" t="s">
        <v>31</v>
      </c>
      <c r="I49" t="s">
        <v>31</v>
      </c>
      <c r="O49">
        <v>1.3219090939824958E-2</v>
      </c>
      <c r="P49">
        <v>44</v>
      </c>
      <c r="Q49">
        <v>-1.3306849391759412E-2</v>
      </c>
      <c r="R49">
        <v>-1.3788908698722624E-2</v>
      </c>
    </row>
    <row r="50" spans="4:18" x14ac:dyDescent="0.3">
      <c r="D50">
        <v>45</v>
      </c>
      <c r="E50">
        <v>-4.6524525976659978</v>
      </c>
      <c r="F50">
        <v>-0.11859796797993713</v>
      </c>
      <c r="H50" t="s">
        <v>31</v>
      </c>
      <c r="I50" t="s">
        <v>31</v>
      </c>
      <c r="O50">
        <v>9.6866712448524395E-3</v>
      </c>
      <c r="P50">
        <v>45</v>
      </c>
      <c r="Q50">
        <v>-9.7337388982925432E-3</v>
      </c>
      <c r="R50">
        <v>-1.4857486910205164E-2</v>
      </c>
    </row>
    <row r="51" spans="4:18" x14ac:dyDescent="0.3">
      <c r="D51">
        <v>46</v>
      </c>
      <c r="E51">
        <v>-4.5793056752690733</v>
      </c>
      <c r="F51">
        <v>-0.10498338399746558</v>
      </c>
      <c r="H51" t="s">
        <v>31</v>
      </c>
      <c r="I51" t="s">
        <v>31</v>
      </c>
      <c r="O51">
        <v>8.5746791810765617E-3</v>
      </c>
      <c r="P51">
        <v>46</v>
      </c>
      <c r="Q51">
        <v>-8.6115470439638298E-3</v>
      </c>
      <c r="R51">
        <v>-1.3606902712536728E-2</v>
      </c>
    </row>
    <row r="52" spans="4:18" x14ac:dyDescent="0.3">
      <c r="D52">
        <v>47</v>
      </c>
      <c r="E52">
        <v>-4.4999355854992453</v>
      </c>
      <c r="F52">
        <v>-0.1251478992220976</v>
      </c>
      <c r="H52" t="s">
        <v>31</v>
      </c>
      <c r="I52" t="s">
        <v>31</v>
      </c>
      <c r="O52">
        <v>1.0221646942158902E-2</v>
      </c>
      <c r="P52">
        <v>47</v>
      </c>
      <c r="Q52">
        <v>-1.0274066427515161E-2</v>
      </c>
      <c r="R52">
        <v>-2.0054209804107659E-2</v>
      </c>
    </row>
    <row r="53" spans="4:18" x14ac:dyDescent="0.3">
      <c r="D53">
        <v>48</v>
      </c>
      <c r="E53">
        <v>-4.4207003944414982</v>
      </c>
      <c r="F53">
        <v>-0.10154382933333835</v>
      </c>
      <c r="H53" t="s">
        <v>31</v>
      </c>
      <c r="I53" t="s">
        <v>31</v>
      </c>
      <c r="O53">
        <v>8.2937482694631724E-3</v>
      </c>
      <c r="P53">
        <v>48</v>
      </c>
      <c r="Q53">
        <v>-8.3282366797718943E-3</v>
      </c>
      <c r="R53">
        <v>-1.251923225201157E-2</v>
      </c>
    </row>
    <row r="54" spans="4:18" x14ac:dyDescent="0.3">
      <c r="D54">
        <v>49</v>
      </c>
      <c r="E54">
        <v>-4.3491586937209803</v>
      </c>
      <c r="F54">
        <v>-9.9240965079608487E-2</v>
      </c>
      <c r="H54" t="s">
        <v>31</v>
      </c>
      <c r="I54" t="s">
        <v>31</v>
      </c>
      <c r="O54">
        <v>8.1056582934934552E-3</v>
      </c>
      <c r="P54">
        <v>49</v>
      </c>
      <c r="Q54">
        <v>-8.1385980810839698E-3</v>
      </c>
      <c r="R54">
        <v>-1.0634807120354361E-2</v>
      </c>
    </row>
    <row r="55" spans="4:18" x14ac:dyDescent="0.3">
      <c r="D55">
        <v>50</v>
      </c>
      <c r="E55">
        <v>-4.2637725108814291</v>
      </c>
      <c r="F55">
        <v>-8.7898463669861301E-2</v>
      </c>
      <c r="H55" t="s">
        <v>31</v>
      </c>
      <c r="I55" t="s">
        <v>31</v>
      </c>
      <c r="O55">
        <v>7.1792420645991886E-3</v>
      </c>
      <c r="P55">
        <v>50</v>
      </c>
      <c r="Q55">
        <v>-7.2050746052620962E-3</v>
      </c>
      <c r="R55">
        <v>-1.2672577201431778E-2</v>
      </c>
    </row>
    <row r="56" spans="4:18" x14ac:dyDescent="0.3">
      <c r="D56">
        <v>51</v>
      </c>
      <c r="E56">
        <v>-4.1874044204878462</v>
      </c>
      <c r="F56">
        <v>-9.199500765289946E-2</v>
      </c>
      <c r="H56" t="s">
        <v>31</v>
      </c>
      <c r="I56" t="s">
        <v>31</v>
      </c>
      <c r="O56">
        <v>7.5138335882118179E-3</v>
      </c>
      <c r="P56">
        <v>51</v>
      </c>
      <c r="Q56">
        <v>-7.5421332711063105E-3</v>
      </c>
      <c r="R56">
        <v>-1.1375358882023345E-2</v>
      </c>
    </row>
    <row r="57" spans="4:18" x14ac:dyDescent="0.3">
      <c r="D57">
        <v>52</v>
      </c>
      <c r="E57">
        <v>-4.1055748822214371</v>
      </c>
      <c r="F57">
        <v>-6.5975112835559582E-2</v>
      </c>
      <c r="H57" t="s">
        <v>31</v>
      </c>
      <c r="I57" t="s">
        <v>31</v>
      </c>
      <c r="O57">
        <v>5.3886187028787981E-3</v>
      </c>
      <c r="P57">
        <v>52</v>
      </c>
      <c r="Q57">
        <v>-5.4031634222211355E-3</v>
      </c>
      <c r="R57">
        <v>-9.0324907298890977E-3</v>
      </c>
    </row>
    <row r="58" spans="4:18" x14ac:dyDescent="0.3">
      <c r="D58">
        <v>53</v>
      </c>
      <c r="E58">
        <v>-4.0404305180740563</v>
      </c>
      <c r="F58">
        <v>-4.8611122148999583E-2</v>
      </c>
      <c r="H58" t="s">
        <v>31</v>
      </c>
      <c r="I58" t="s">
        <v>31</v>
      </c>
      <c r="O58">
        <v>3.9703880860790224E-3</v>
      </c>
      <c r="P58">
        <v>53</v>
      </c>
      <c r="Q58">
        <v>-3.9782805187393855E-3</v>
      </c>
      <c r="R58">
        <v>-2.1197012104658963E-3</v>
      </c>
    </row>
    <row r="59" spans="4:18" x14ac:dyDescent="0.3">
      <c r="D59">
        <v>54</v>
      </c>
      <c r="E59">
        <v>-3.9810550090372523</v>
      </c>
      <c r="F59">
        <v>-7.5380005676629572E-2</v>
      </c>
      <c r="H59" t="s">
        <v>31</v>
      </c>
      <c r="I59" t="s">
        <v>31</v>
      </c>
      <c r="O59">
        <v>6.156777775047073E-3</v>
      </c>
      <c r="P59">
        <v>54</v>
      </c>
      <c r="Q59">
        <v>-6.1757696876556523E-3</v>
      </c>
      <c r="R59">
        <v>-8.5985110598025827E-3</v>
      </c>
    </row>
    <row r="60" spans="4:18" x14ac:dyDescent="0.3">
      <c r="D60">
        <v>55</v>
      </c>
      <c r="E60">
        <v>-3.9103889517272874</v>
      </c>
      <c r="F60">
        <v>-4.8168922834373261E-2</v>
      </c>
      <c r="H60" t="s">
        <v>31</v>
      </c>
      <c r="I60" t="s">
        <v>31</v>
      </c>
      <c r="O60">
        <v>3.9342707776761597E-3</v>
      </c>
      <c r="P60">
        <v>55</v>
      </c>
      <c r="Q60">
        <v>-3.9420201803688215E-3</v>
      </c>
      <c r="R60">
        <v>-1.0438310087919289E-2</v>
      </c>
    </row>
    <row r="61" spans="4:18" x14ac:dyDescent="0.3">
      <c r="D61">
        <v>56</v>
      </c>
      <c r="E61">
        <v>-3.8428737670294355</v>
      </c>
      <c r="F61">
        <v>-2.6571010375712821E-2</v>
      </c>
      <c r="H61" t="s">
        <v>31</v>
      </c>
      <c r="I61" t="s">
        <v>31</v>
      </c>
      <c r="O61">
        <v>2.1702280952792903E-3</v>
      </c>
      <c r="P61">
        <v>56</v>
      </c>
      <c r="Q61">
        <v>-2.1725847447859881E-3</v>
      </c>
      <c r="R61">
        <v>-1.6417408833968583E-3</v>
      </c>
    </row>
    <row r="62" spans="4:18" x14ac:dyDescent="0.3">
      <c r="D62">
        <v>57</v>
      </c>
      <c r="E62">
        <v>-3.7739646815806807</v>
      </c>
      <c r="F62">
        <v>-1.6793260573920492E-2</v>
      </c>
      <c r="H62" t="s">
        <v>31</v>
      </c>
      <c r="I62" t="s">
        <v>31</v>
      </c>
      <c r="O62">
        <v>1.3716153579986154E-3</v>
      </c>
      <c r="P62">
        <v>57</v>
      </c>
      <c r="Q62">
        <v>-1.3725564525677303E-3</v>
      </c>
      <c r="R62">
        <v>-3.8633103120138124E-3</v>
      </c>
    </row>
    <row r="63" spans="4:18" x14ac:dyDescent="0.3">
      <c r="D63">
        <v>58</v>
      </c>
      <c r="E63">
        <v>-3.7023958705572704</v>
      </c>
      <c r="F63">
        <v>-3.1861810238730505E-2</v>
      </c>
      <c r="H63" t="s">
        <v>31</v>
      </c>
      <c r="I63" t="s">
        <v>31</v>
      </c>
      <c r="O63">
        <v>2.6023623027054449E-3</v>
      </c>
      <c r="P63">
        <v>58</v>
      </c>
      <c r="Q63">
        <v>-2.6057513867199233E-3</v>
      </c>
      <c r="R63">
        <v>-2.1843144453845831E-3</v>
      </c>
    </row>
    <row r="64" spans="4:18" x14ac:dyDescent="0.3">
      <c r="D64">
        <v>59</v>
      </c>
      <c r="E64">
        <v>-3.6473357274254439</v>
      </c>
      <c r="F64">
        <v>-1.7926016498652522E-2</v>
      </c>
      <c r="H64" t="s">
        <v>31</v>
      </c>
      <c r="I64" t="s">
        <v>31</v>
      </c>
      <c r="O64">
        <v>1.4641349384807549E-3</v>
      </c>
      <c r="P64">
        <v>59</v>
      </c>
      <c r="Q64">
        <v>-1.4652073073402327E-3</v>
      </c>
      <c r="R64">
        <v>-4.993786481175766E-3</v>
      </c>
    </row>
    <row r="65" spans="4:18" x14ac:dyDescent="0.3">
      <c r="D65">
        <v>60</v>
      </c>
      <c r="E65">
        <v>-3.5645339376667247</v>
      </c>
      <c r="F65">
        <v>-2.4442573875022414E-2</v>
      </c>
      <c r="O65">
        <v>1.9963847740242422E-3</v>
      </c>
      <c r="P65">
        <v>60</v>
      </c>
      <c r="Q65">
        <v>-1.998378876885365E-3</v>
      </c>
      <c r="R65">
        <v>-3.7288818300196258E-3</v>
      </c>
    </row>
    <row r="66" spans="4:18" x14ac:dyDescent="0.3">
      <c r="D66">
        <v>61</v>
      </c>
      <c r="E66">
        <v>-3.501112480596059</v>
      </c>
      <c r="F66">
        <v>-1.2338783351263411E-2</v>
      </c>
      <c r="O66">
        <v>1.007789087123031E-3</v>
      </c>
      <c r="P66">
        <v>61</v>
      </c>
      <c r="Q66">
        <v>-1.0082970771796429E-3</v>
      </c>
      <c r="R66">
        <v>-9.4519295880055587E-3</v>
      </c>
    </row>
    <row r="67" spans="4:18" x14ac:dyDescent="0.3">
      <c r="D67">
        <v>62</v>
      </c>
      <c r="E67">
        <v>-3.4277549885313134</v>
      </c>
      <c r="F67">
        <v>6.9405788582470145E-3</v>
      </c>
      <c r="O67">
        <v>-5.6688244152872352E-4</v>
      </c>
      <c r="P67">
        <v>62</v>
      </c>
      <c r="Q67">
        <v>5.6672179403494116E-4</v>
      </c>
      <c r="R67">
        <v>6.3092236317408013E-4</v>
      </c>
    </row>
    <row r="68" spans="4:18" x14ac:dyDescent="0.3">
      <c r="D68">
        <v>63</v>
      </c>
      <c r="E68">
        <v>-3.3655044514305508</v>
      </c>
      <c r="F68">
        <v>3.6584896356319885E-3</v>
      </c>
      <c r="O68">
        <v>-2.9881276177566639E-4</v>
      </c>
      <c r="P68">
        <v>63</v>
      </c>
      <c r="Q68">
        <v>2.9876812168883049E-4</v>
      </c>
      <c r="R68">
        <v>1.3252418230306207E-3</v>
      </c>
    </row>
    <row r="69" spans="4:18" x14ac:dyDescent="0.3">
      <c r="D69">
        <v>64</v>
      </c>
      <c r="E69">
        <v>-3.3062685354348766</v>
      </c>
      <c r="F69">
        <v>4.4879132402143845E-3</v>
      </c>
      <c r="O69">
        <v>-3.6655720897959572E-4</v>
      </c>
      <c r="P69">
        <v>64</v>
      </c>
      <c r="Q69">
        <v>3.6649003509381384E-4</v>
      </c>
      <c r="R69">
        <v>-2.6282810506206289E-3</v>
      </c>
    </row>
    <row r="70" spans="4:18" x14ac:dyDescent="0.3">
      <c r="D70">
        <v>65</v>
      </c>
      <c r="E70">
        <v>-3.2447187760574514</v>
      </c>
      <c r="F70">
        <v>1.0226175674333673E-2</v>
      </c>
      <c r="O70">
        <v>-8.3523860936752961E-4</v>
      </c>
      <c r="P70">
        <v>65</v>
      </c>
      <c r="Q70">
        <v>8.3488989469360231E-4</v>
      </c>
      <c r="R70">
        <v>2.7277696006624552E-3</v>
      </c>
    </row>
    <row r="71" spans="4:18" x14ac:dyDescent="0.3">
      <c r="D71">
        <v>66</v>
      </c>
      <c r="E71">
        <v>-3.1763891294045772</v>
      </c>
      <c r="F71">
        <v>1.0133301953186584E-3</v>
      </c>
      <c r="O71">
        <v>-8.2765300550465278E-5</v>
      </c>
      <c r="P71">
        <v>66</v>
      </c>
      <c r="Q71">
        <v>8.2761875597414658E-5</v>
      </c>
      <c r="R71">
        <v>6.8234767947006336E-4</v>
      </c>
    </row>
    <row r="72" spans="4:18" x14ac:dyDescent="0.3">
      <c r="D72">
        <v>67</v>
      </c>
      <c r="E72">
        <v>-3.1060066126564996</v>
      </c>
      <c r="F72">
        <v>1.2201621181568281E-2</v>
      </c>
      <c r="O72">
        <v>-9.9658615618164969E-4</v>
      </c>
      <c r="P72">
        <v>67</v>
      </c>
      <c r="Q72">
        <v>9.9608972912279548E-4</v>
      </c>
      <c r="R72">
        <v>1.6043169092698761E-3</v>
      </c>
    </row>
    <row r="73" spans="4:18" x14ac:dyDescent="0.3">
      <c r="D73">
        <v>68</v>
      </c>
      <c r="E73">
        <v>-3.0347370449545767</v>
      </c>
      <c r="F73">
        <v>4.6145398921998106E-4</v>
      </c>
      <c r="O73">
        <v>-3.768996353256075E-5</v>
      </c>
      <c r="P73">
        <v>68</v>
      </c>
      <c r="Q73">
        <v>3.7689253274852952E-5</v>
      </c>
      <c r="R73">
        <v>-1.0513913256964269E-3</v>
      </c>
    </row>
    <row r="74" spans="4:18" x14ac:dyDescent="0.3">
      <c r="D74">
        <v>69</v>
      </c>
      <c r="E74">
        <v>-2.9615109002669717</v>
      </c>
      <c r="F74">
        <v>2.8007292078192053E-2</v>
      </c>
      <c r="O74">
        <v>-2.2875386099861432E-3</v>
      </c>
      <c r="P74">
        <v>69</v>
      </c>
      <c r="Q74">
        <v>2.2849241874508541E-3</v>
      </c>
      <c r="R74">
        <v>5.5213093170527472E-3</v>
      </c>
    </row>
    <row r="75" spans="4:18" x14ac:dyDescent="0.3">
      <c r="D75">
        <v>70</v>
      </c>
      <c r="E75">
        <v>-2.8873986405684016</v>
      </c>
      <c r="F75">
        <v>9.1757117574673679E-3</v>
      </c>
      <c r="O75">
        <v>-7.4944035505860869E-4</v>
      </c>
      <c r="P75">
        <v>70</v>
      </c>
      <c r="Q75">
        <v>7.4915959477783733E-4</v>
      </c>
      <c r="R75">
        <v>3.2970924526296574E-3</v>
      </c>
    </row>
    <row r="76" spans="4:18" x14ac:dyDescent="0.3">
      <c r="D76">
        <v>71</v>
      </c>
      <c r="E76">
        <v>-2.8035349798007974</v>
      </c>
      <c r="F76">
        <v>2.8583947226088941E-2</v>
      </c>
      <c r="O76">
        <v>-2.3346378051449829E-3</v>
      </c>
      <c r="P76">
        <v>71</v>
      </c>
      <c r="Q76">
        <v>2.3319146579040551E-3</v>
      </c>
      <c r="R76">
        <v>5.2935817556801767E-3</v>
      </c>
    </row>
    <row r="77" spans="4:18" x14ac:dyDescent="0.3">
      <c r="D77">
        <v>72</v>
      </c>
      <c r="E77">
        <v>-2.7367263167551186</v>
      </c>
      <c r="F77">
        <v>3.4854098752783072E-2</v>
      </c>
      <c r="O77">
        <v>-2.846762064346206E-3</v>
      </c>
      <c r="P77">
        <v>72</v>
      </c>
      <c r="Q77">
        <v>2.8427138795381612E-3</v>
      </c>
      <c r="R77">
        <v>4.6495783852701367E-3</v>
      </c>
    </row>
    <row r="78" spans="4:18" x14ac:dyDescent="0.3">
      <c r="D78">
        <v>73</v>
      </c>
      <c r="E78">
        <v>-2.6594853194734971</v>
      </c>
      <c r="F78">
        <v>5.1393409759590815E-2</v>
      </c>
      <c r="O78">
        <v>-4.197635701290967E-3</v>
      </c>
      <c r="P78">
        <v>73</v>
      </c>
      <c r="Q78">
        <v>4.1888379427837963E-3</v>
      </c>
      <c r="R78">
        <v>7.5246154207985194E-3</v>
      </c>
    </row>
    <row r="79" spans="4:18" x14ac:dyDescent="0.3">
      <c r="D79">
        <v>74</v>
      </c>
      <c r="E79">
        <v>-2.5833633269861584</v>
      </c>
      <c r="F79">
        <v>7.9778303781431401E-2</v>
      </c>
      <c r="O79">
        <v>-6.5160155301600461E-3</v>
      </c>
      <c r="P79">
        <v>74</v>
      </c>
      <c r="Q79">
        <v>6.4948323359454996E-3</v>
      </c>
      <c r="R79">
        <v>7.0051528820845865E-3</v>
      </c>
    </row>
    <row r="80" spans="4:18" x14ac:dyDescent="0.3">
      <c r="D80">
        <v>75</v>
      </c>
      <c r="E80">
        <v>-2.5038843773919064</v>
      </c>
      <c r="F80">
        <v>9.6994894665356296E-2</v>
      </c>
      <c r="O80">
        <v>-7.9222070416192988E-3</v>
      </c>
      <c r="P80">
        <v>75</v>
      </c>
      <c r="Q80">
        <v>7.890909063636542E-3</v>
      </c>
      <c r="R80">
        <v>1.0380795370013685E-2</v>
      </c>
    </row>
    <row r="81" spans="4:18" x14ac:dyDescent="0.3">
      <c r="D81">
        <v>76</v>
      </c>
      <c r="E81">
        <v>-2.421127720324395</v>
      </c>
      <c r="F81">
        <v>0.11568693729594792</v>
      </c>
      <c r="O81">
        <v>-9.4489083413240114E-3</v>
      </c>
      <c r="P81">
        <v>76</v>
      </c>
      <c r="Q81">
        <v>9.4044076780930297E-3</v>
      </c>
      <c r="R81">
        <v>1.2610693857764255E-2</v>
      </c>
    </row>
    <row r="82" spans="4:18" x14ac:dyDescent="0.3">
      <c r="D82">
        <v>77</v>
      </c>
      <c r="E82">
        <v>-2.3519174560263139</v>
      </c>
      <c r="F82">
        <v>0.12490739057603591</v>
      </c>
      <c r="O82">
        <v>-1.020200302898209E-2</v>
      </c>
      <c r="P82">
        <v>77</v>
      </c>
      <c r="Q82">
        <v>1.0150139117850121E-2</v>
      </c>
      <c r="R82">
        <v>1.0057185044822781E-2</v>
      </c>
    </row>
    <row r="83" spans="4:18" x14ac:dyDescent="0.3">
      <c r="D83">
        <v>78</v>
      </c>
      <c r="E83">
        <v>-2.2663323133538738</v>
      </c>
      <c r="F83">
        <v>0.13470118015463928</v>
      </c>
      <c r="O83">
        <v>-1.1001925839676803E-2</v>
      </c>
      <c r="P83">
        <v>78</v>
      </c>
      <c r="Q83">
        <v>1.09416259943248E-2</v>
      </c>
      <c r="R83">
        <v>1.160380978249298E-2</v>
      </c>
    </row>
    <row r="84" spans="4:18" x14ac:dyDescent="0.3">
      <c r="D84">
        <v>79</v>
      </c>
      <c r="E84">
        <v>-2.1924706663302063</v>
      </c>
      <c r="F84">
        <v>0.14836461096175532</v>
      </c>
      <c r="O84">
        <v>-1.2117907542902205E-2</v>
      </c>
      <c r="P84">
        <v>79</v>
      </c>
      <c r="Q84">
        <v>1.2044781378034441E-2</v>
      </c>
      <c r="R84">
        <v>5.9638594786489696E-3</v>
      </c>
    </row>
    <row r="85" spans="4:18" x14ac:dyDescent="0.3">
      <c r="D85">
        <v>80</v>
      </c>
      <c r="E85">
        <v>-2.1145325473615513</v>
      </c>
      <c r="F85">
        <v>0.16598822148008294</v>
      </c>
      <c r="O85">
        <v>-1.3557343008333132E-2</v>
      </c>
      <c r="P85">
        <v>80</v>
      </c>
      <c r="Q85">
        <v>1.3465856139901589E-2</v>
      </c>
      <c r="R85">
        <v>2.0709995789491953E-2</v>
      </c>
    </row>
    <row r="86" spans="4:18" x14ac:dyDescent="0.3">
      <c r="D86">
        <v>81</v>
      </c>
      <c r="E86">
        <v>-2.0165833653813001</v>
      </c>
      <c r="F86">
        <v>0.13271388075570037</v>
      </c>
      <c r="O86">
        <v>-1.0839610108045798E-2</v>
      </c>
      <c r="P86">
        <v>81</v>
      </c>
      <c r="Q86">
        <v>1.0781073230955118E-2</v>
      </c>
      <c r="R86">
        <v>1.275363260118445E-2</v>
      </c>
    </row>
    <row r="87" spans="4:18" x14ac:dyDescent="0.3">
      <c r="D87">
        <v>82</v>
      </c>
      <c r="E87">
        <v>-1.9492613634387841</v>
      </c>
      <c r="F87">
        <v>0.16477599597056106</v>
      </c>
      <c r="O87">
        <v>-1.3458332627418777E-2</v>
      </c>
      <c r="P87">
        <v>82</v>
      </c>
      <c r="Q87">
        <v>1.3368174182848858E-2</v>
      </c>
      <c r="R87">
        <v>1.3056196047310342E-2</v>
      </c>
    </row>
    <row r="88" spans="4:18" x14ac:dyDescent="0.3">
      <c r="D88">
        <v>83</v>
      </c>
      <c r="E88">
        <v>-1.8619384265006218</v>
      </c>
      <c r="F88">
        <v>0.12097379950021839</v>
      </c>
      <c r="O88">
        <v>-9.8807209344222956E-3</v>
      </c>
      <c r="P88">
        <v>83</v>
      </c>
      <c r="Q88">
        <v>9.8320669885422207E-3</v>
      </c>
      <c r="R88">
        <v>1.144893663706803E-2</v>
      </c>
    </row>
    <row r="89" spans="4:18" x14ac:dyDescent="0.3">
      <c r="D89">
        <v>84</v>
      </c>
      <c r="E89">
        <v>-1.7856586831781296</v>
      </c>
      <c r="F89">
        <v>0.13556179007789301</v>
      </c>
      <c r="O89">
        <v>-1.1072217477371867E-2</v>
      </c>
      <c r="P89">
        <v>84</v>
      </c>
      <c r="Q89">
        <v>1.1011146083840573E-2</v>
      </c>
      <c r="R89">
        <v>8.301601937189873E-3</v>
      </c>
    </row>
    <row r="90" spans="4:18" x14ac:dyDescent="0.3">
      <c r="D90">
        <v>85</v>
      </c>
      <c r="E90">
        <v>-1.7047487601061768</v>
      </c>
      <c r="F90">
        <v>0.12190160781897823</v>
      </c>
      <c r="O90">
        <v>-9.9565011043117671E-3</v>
      </c>
      <c r="P90">
        <v>85</v>
      </c>
      <c r="Q90">
        <v>9.9070992397106705E-3</v>
      </c>
      <c r="R90">
        <v>1.1991747161774868E-2</v>
      </c>
    </row>
    <row r="91" spans="4:18" x14ac:dyDescent="0.3">
      <c r="D91">
        <v>86</v>
      </c>
      <c r="E91">
        <v>-1.6475006590711456</v>
      </c>
      <c r="F91">
        <v>9.6050715777745752E-2</v>
      </c>
      <c r="O91">
        <v>-7.8450897803677318E-3</v>
      </c>
      <c r="P91">
        <v>86</v>
      </c>
      <c r="Q91">
        <v>7.8143973775327558E-3</v>
      </c>
      <c r="R91">
        <v>8.3606419291516465E-3</v>
      </c>
    </row>
    <row r="92" spans="4:18" x14ac:dyDescent="0.3">
      <c r="D92">
        <v>87</v>
      </c>
      <c r="E92">
        <v>-1.5690482136913613</v>
      </c>
      <c r="F92">
        <v>0.11199022602921407</v>
      </c>
      <c r="O92">
        <v>-9.1469737691056204E-3</v>
      </c>
      <c r="P92">
        <v>87</v>
      </c>
      <c r="Q92">
        <v>9.1052674635700992E-3</v>
      </c>
      <c r="R92">
        <v>1.0058611918655203E-2</v>
      </c>
    </row>
    <row r="93" spans="4:18" x14ac:dyDescent="0.3">
      <c r="D93">
        <v>88</v>
      </c>
      <c r="E93">
        <v>-1.4920136173128</v>
      </c>
      <c r="F93">
        <v>6.5107387342747652E-2</v>
      </c>
      <c r="O93">
        <v>-5.3177458901079366E-3</v>
      </c>
      <c r="P93">
        <v>88</v>
      </c>
      <c r="Q93">
        <v>5.3036317090577878E-3</v>
      </c>
      <c r="R93">
        <v>9.9069971869012452E-3</v>
      </c>
    </row>
    <row r="94" spans="4:18" x14ac:dyDescent="0.3">
      <c r="D94">
        <v>89</v>
      </c>
      <c r="E94">
        <v>-1.416503957503942</v>
      </c>
      <c r="F94">
        <v>7.9381726880260711E-2</v>
      </c>
      <c r="O94">
        <v>-6.4836245024689756E-3</v>
      </c>
      <c r="P94">
        <v>89</v>
      </c>
      <c r="Q94">
        <v>6.4626511613606885E-3</v>
      </c>
      <c r="R94">
        <v>1.1494217859995937E-2</v>
      </c>
    </row>
    <row r="95" spans="4:18" x14ac:dyDescent="0.3">
      <c r="D95">
        <v>90</v>
      </c>
      <c r="E95">
        <v>-1.3482725956663795</v>
      </c>
      <c r="F95">
        <v>5.2435351126147021E-2</v>
      </c>
      <c r="O95">
        <v>-4.2827378632095394E-3</v>
      </c>
      <c r="P95">
        <v>90</v>
      </c>
      <c r="Q95">
        <v>4.2735800196194162E-3</v>
      </c>
      <c r="R95">
        <v>4.3096798158839267E-3</v>
      </c>
    </row>
    <row r="96" spans="4:18" x14ac:dyDescent="0.3">
      <c r="D96">
        <v>91</v>
      </c>
      <c r="E96">
        <v>-1.2748362229749346</v>
      </c>
      <c r="F96">
        <v>7.4600882834284621E-2</v>
      </c>
      <c r="O96">
        <v>-6.0931417198793547E-3</v>
      </c>
      <c r="P96">
        <v>91</v>
      </c>
      <c r="Q96">
        <v>6.0746161772198271E-3</v>
      </c>
      <c r="R96">
        <v>6.6896110553239518E-3</v>
      </c>
    </row>
    <row r="97" spans="4:18" x14ac:dyDescent="0.3">
      <c r="D97">
        <v>92</v>
      </c>
      <c r="E97">
        <v>-1.216308703409906</v>
      </c>
      <c r="F97">
        <v>6.1781989800067598E-2</v>
      </c>
      <c r="O97">
        <v>-5.0461389367760633E-3</v>
      </c>
      <c r="P97">
        <v>92</v>
      </c>
      <c r="Q97">
        <v>5.0334285661107758E-3</v>
      </c>
      <c r="R97">
        <v>1.2402758342719866E-2</v>
      </c>
    </row>
    <row r="98" spans="4:18" x14ac:dyDescent="0.3">
      <c r="D98">
        <v>93</v>
      </c>
      <c r="E98">
        <v>-1.1737494450628689</v>
      </c>
      <c r="F98">
        <v>1.6086357317700211E-3</v>
      </c>
      <c r="O98">
        <v>-1.3138779484834717E-4</v>
      </c>
      <c r="P98">
        <v>93</v>
      </c>
      <c r="Q98">
        <v>1.3137916385008719E-4</v>
      </c>
      <c r="R98">
        <v>2.5906683635246175E-3</v>
      </c>
    </row>
    <row r="99" spans="4:18" x14ac:dyDescent="0.3">
      <c r="D99">
        <v>94</v>
      </c>
      <c r="E99">
        <v>-1.0831048498923574</v>
      </c>
      <c r="F99">
        <v>8.8038915923588715E-2</v>
      </c>
      <c r="O99">
        <v>-7.1907137182086857E-3</v>
      </c>
      <c r="P99">
        <v>94</v>
      </c>
      <c r="Q99">
        <v>7.1649223926921746E-3</v>
      </c>
      <c r="R99">
        <v>7.1024828054604416E-3</v>
      </c>
    </row>
    <row r="100" spans="4:18" x14ac:dyDescent="0.3">
      <c r="D100">
        <v>95</v>
      </c>
      <c r="E100">
        <v>-1.062177257082443</v>
      </c>
      <c r="F100">
        <v>3.6612343673418868E-2</v>
      </c>
      <c r="O100">
        <v>-2.9903694195498954E-3</v>
      </c>
      <c r="P100">
        <v>95</v>
      </c>
      <c r="Q100">
        <v>2.9859027183887221E-3</v>
      </c>
      <c r="R100">
        <v>4.3576803921615559E-3</v>
      </c>
    </row>
    <row r="101" spans="4:18" x14ac:dyDescent="0.3">
      <c r="D101" t="s">
        <v>31</v>
      </c>
      <c r="E101" t="s">
        <v>31</v>
      </c>
      <c r="F101" t="s">
        <v>31</v>
      </c>
      <c r="O101" t="s">
        <v>31</v>
      </c>
      <c r="P101" t="s">
        <v>31</v>
      </c>
      <c r="Q101" t="s">
        <v>31</v>
      </c>
      <c r="R101" t="s">
        <v>31</v>
      </c>
    </row>
    <row r="102" spans="4:18" x14ac:dyDescent="0.3">
      <c r="D102" t="s">
        <v>31</v>
      </c>
      <c r="E102" t="s">
        <v>31</v>
      </c>
      <c r="F102" t="s">
        <v>31</v>
      </c>
      <c r="O102" t="s">
        <v>31</v>
      </c>
      <c r="P102" t="s">
        <v>31</v>
      </c>
      <c r="Q102" t="s">
        <v>31</v>
      </c>
      <c r="R102" t="s">
        <v>31</v>
      </c>
    </row>
    <row r="103" spans="4:18" x14ac:dyDescent="0.3">
      <c r="D103" t="s">
        <v>31</v>
      </c>
      <c r="E103" t="s">
        <v>31</v>
      </c>
      <c r="F103" t="s">
        <v>31</v>
      </c>
      <c r="O103" t="s">
        <v>31</v>
      </c>
      <c r="P103" t="s">
        <v>31</v>
      </c>
      <c r="Q103" t="s">
        <v>31</v>
      </c>
      <c r="R103" t="s">
        <v>31</v>
      </c>
    </row>
    <row r="104" spans="4:18" x14ac:dyDescent="0.3">
      <c r="D104" t="s">
        <v>31</v>
      </c>
      <c r="E104" t="s">
        <v>31</v>
      </c>
      <c r="F104" t="s">
        <v>31</v>
      </c>
      <c r="O104" t="s">
        <v>31</v>
      </c>
      <c r="P104" t="s">
        <v>31</v>
      </c>
      <c r="Q104" t="s">
        <v>31</v>
      </c>
      <c r="R104" t="s">
        <v>31</v>
      </c>
    </row>
    <row r="105" spans="4:18" x14ac:dyDescent="0.3">
      <c r="D105" t="s">
        <v>31</v>
      </c>
      <c r="E105" t="s">
        <v>31</v>
      </c>
      <c r="F105" t="s">
        <v>31</v>
      </c>
      <c r="O105" t="s">
        <v>31</v>
      </c>
      <c r="P105" t="s">
        <v>31</v>
      </c>
      <c r="Q105" t="s">
        <v>31</v>
      </c>
      <c r="R105" t="s">
        <v>31</v>
      </c>
    </row>
    <row r="106" spans="4:18" x14ac:dyDescent="0.3">
      <c r="D106" t="s">
        <v>31</v>
      </c>
      <c r="E106" t="s">
        <v>31</v>
      </c>
      <c r="F106" t="s">
        <v>31</v>
      </c>
      <c r="O106" t="s">
        <v>31</v>
      </c>
      <c r="P106" t="s">
        <v>31</v>
      </c>
      <c r="Q106" t="s">
        <v>31</v>
      </c>
      <c r="R106" t="s">
        <v>31</v>
      </c>
    </row>
    <row r="107" spans="4:18" x14ac:dyDescent="0.3">
      <c r="D107" t="s">
        <v>31</v>
      </c>
      <c r="E107" t="s">
        <v>31</v>
      </c>
      <c r="F107" t="s">
        <v>31</v>
      </c>
      <c r="O107" t="s">
        <v>31</v>
      </c>
      <c r="P107" t="s">
        <v>31</v>
      </c>
      <c r="Q107" t="s">
        <v>31</v>
      </c>
      <c r="R107" t="s">
        <v>31</v>
      </c>
    </row>
    <row r="108" spans="4:18" x14ac:dyDescent="0.3">
      <c r="D108" t="s">
        <v>31</v>
      </c>
      <c r="E108" t="s">
        <v>31</v>
      </c>
      <c r="F108" t="s">
        <v>31</v>
      </c>
      <c r="O108" t="s">
        <v>31</v>
      </c>
      <c r="P108" t="s">
        <v>31</v>
      </c>
      <c r="Q108" t="s">
        <v>31</v>
      </c>
      <c r="R108" t="s">
        <v>31</v>
      </c>
    </row>
    <row r="109" spans="4:18" x14ac:dyDescent="0.3">
      <c r="D109" t="s">
        <v>31</v>
      </c>
      <c r="E109" t="s">
        <v>31</v>
      </c>
      <c r="F109" t="s">
        <v>31</v>
      </c>
      <c r="O109" t="s">
        <v>31</v>
      </c>
      <c r="P109" t="s">
        <v>31</v>
      </c>
      <c r="Q109" t="s">
        <v>31</v>
      </c>
      <c r="R109" t="s">
        <v>31</v>
      </c>
    </row>
    <row r="110" spans="4:18" x14ac:dyDescent="0.3">
      <c r="D110" t="s">
        <v>31</v>
      </c>
      <c r="E110" t="s">
        <v>31</v>
      </c>
      <c r="F110" t="s">
        <v>31</v>
      </c>
      <c r="O110" t="s">
        <v>31</v>
      </c>
      <c r="P110" t="s">
        <v>31</v>
      </c>
      <c r="Q110" t="s">
        <v>31</v>
      </c>
      <c r="R110" t="s">
        <v>31</v>
      </c>
    </row>
    <row r="111" spans="4:18" x14ac:dyDescent="0.3">
      <c r="D111" t="s">
        <v>31</v>
      </c>
      <c r="E111" t="s">
        <v>31</v>
      </c>
      <c r="F111" t="s">
        <v>31</v>
      </c>
      <c r="O111" t="s">
        <v>31</v>
      </c>
      <c r="P111" t="s">
        <v>31</v>
      </c>
      <c r="Q111" t="s">
        <v>31</v>
      </c>
      <c r="R111" t="s">
        <v>31</v>
      </c>
    </row>
    <row r="112" spans="4:18" x14ac:dyDescent="0.3">
      <c r="D112" t="s">
        <v>31</v>
      </c>
      <c r="E112" t="s">
        <v>31</v>
      </c>
      <c r="F112" t="s">
        <v>31</v>
      </c>
      <c r="O112" t="s">
        <v>31</v>
      </c>
      <c r="P112" t="s">
        <v>31</v>
      </c>
      <c r="Q112" t="s">
        <v>31</v>
      </c>
      <c r="R112" t="s">
        <v>31</v>
      </c>
    </row>
    <row r="113" spans="4:18" x14ac:dyDescent="0.3">
      <c r="D113" t="s">
        <v>31</v>
      </c>
      <c r="E113" t="s">
        <v>31</v>
      </c>
      <c r="F113" t="s">
        <v>31</v>
      </c>
      <c r="O113" t="s">
        <v>31</v>
      </c>
      <c r="P113" t="s">
        <v>31</v>
      </c>
      <c r="Q113" t="s">
        <v>31</v>
      </c>
      <c r="R113" t="s">
        <v>31</v>
      </c>
    </row>
    <row r="114" spans="4:18" x14ac:dyDescent="0.3">
      <c r="D114" t="s">
        <v>31</v>
      </c>
      <c r="E114" t="s">
        <v>31</v>
      </c>
      <c r="F114" t="s">
        <v>31</v>
      </c>
      <c r="O114" t="s">
        <v>31</v>
      </c>
      <c r="P114" t="s">
        <v>31</v>
      </c>
      <c r="Q114" t="s">
        <v>31</v>
      </c>
      <c r="R114" t="s">
        <v>31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100"/>
  <sheetViews>
    <sheetView workbookViewId="0">
      <selection sqref="A1:XFD1048576"/>
    </sheetView>
  </sheetViews>
  <sheetFormatPr defaultRowHeight="14.4" x14ac:dyDescent="0.3"/>
  <sheetData>
    <row r="2" spans="1:62" x14ac:dyDescent="0.3">
      <c r="A2" t="s">
        <v>27</v>
      </c>
      <c r="D2" t="s">
        <v>28</v>
      </c>
      <c r="BJ2" s="18">
        <v>4.8669099999999997E+42</v>
      </c>
    </row>
    <row r="3" spans="1:62" x14ac:dyDescent="0.3">
      <c r="Q3" t="s">
        <v>29</v>
      </c>
    </row>
    <row r="4" spans="1:62" x14ac:dyDescent="0.3">
      <c r="A4" t="s">
        <v>30</v>
      </c>
      <c r="B4">
        <v>1990</v>
      </c>
      <c r="D4" t="s">
        <v>6</v>
      </c>
      <c r="E4" t="s">
        <v>32</v>
      </c>
      <c r="F4" t="s">
        <v>33</v>
      </c>
      <c r="H4" t="s">
        <v>34</v>
      </c>
      <c r="I4" t="s">
        <v>35</v>
      </c>
      <c r="K4" t="s">
        <v>36</v>
      </c>
      <c r="M4" t="s">
        <v>37</v>
      </c>
      <c r="O4" t="s">
        <v>38</v>
      </c>
      <c r="P4" t="s">
        <v>6</v>
      </c>
      <c r="Q4" t="s">
        <v>39</v>
      </c>
      <c r="R4" t="s">
        <v>40</v>
      </c>
      <c r="S4" t="s">
        <v>45</v>
      </c>
    </row>
    <row r="5" spans="1:62" x14ac:dyDescent="0.3">
      <c r="A5" t="s">
        <v>41</v>
      </c>
      <c r="B5">
        <v>2009</v>
      </c>
      <c r="D5">
        <v>0</v>
      </c>
      <c r="E5">
        <v>-4.8443910710000004</v>
      </c>
      <c r="F5">
        <v>0.174023449</v>
      </c>
      <c r="H5">
        <v>1990</v>
      </c>
      <c r="I5">
        <v>2.8884398889999998</v>
      </c>
      <c r="K5">
        <v>-0.29636382700000002</v>
      </c>
      <c r="M5">
        <v>2.0689796999999999E-2</v>
      </c>
      <c r="O5">
        <v>-5.1574255999999999E-2</v>
      </c>
      <c r="P5">
        <v>0</v>
      </c>
      <c r="Q5">
        <v>5.0266876000000002E-2</v>
      </c>
      <c r="R5">
        <v>5.0715791000000003E-2</v>
      </c>
      <c r="S5">
        <v>0.99114840699999995</v>
      </c>
      <c r="V5">
        <v>31.538055270000001</v>
      </c>
      <c r="W5">
        <v>68</v>
      </c>
    </row>
    <row r="6" spans="1:62" x14ac:dyDescent="0.3">
      <c r="A6" t="s">
        <v>42</v>
      </c>
      <c r="B6">
        <v>0</v>
      </c>
      <c r="D6">
        <v>1</v>
      </c>
      <c r="E6">
        <v>-7.5437395739999999</v>
      </c>
      <c r="F6">
        <v>0.13792784199999999</v>
      </c>
      <c r="H6">
        <v>1991</v>
      </c>
      <c r="I6">
        <v>2.4506157449999999</v>
      </c>
      <c r="O6">
        <v>-4.0876823E-2</v>
      </c>
      <c r="P6">
        <v>1</v>
      </c>
      <c r="Q6">
        <v>4.0052633999999997E-2</v>
      </c>
      <c r="R6">
        <v>3.7786612999999997E-2</v>
      </c>
      <c r="S6">
        <v>1.0599689000000001</v>
      </c>
      <c r="V6">
        <v>1.9218376779999999</v>
      </c>
      <c r="W6">
        <v>6</v>
      </c>
    </row>
    <row r="7" spans="1:62" x14ac:dyDescent="0.3">
      <c r="A7" t="s">
        <v>43</v>
      </c>
      <c r="B7">
        <v>95</v>
      </c>
      <c r="D7">
        <v>2</v>
      </c>
      <c r="E7">
        <v>-8.0414685850000005</v>
      </c>
      <c r="F7">
        <v>0.13049322199999999</v>
      </c>
      <c r="H7">
        <v>1992</v>
      </c>
      <c r="I7">
        <v>2.4502676029999999</v>
      </c>
      <c r="O7">
        <v>-3.8673471000000001E-2</v>
      </c>
      <c r="P7">
        <v>2</v>
      </c>
      <c r="Q7">
        <v>3.7935200000000002E-2</v>
      </c>
      <c r="R7">
        <v>4.4036033000000002E-2</v>
      </c>
      <c r="S7">
        <v>0.86145814799999998</v>
      </c>
    </row>
    <row r="8" spans="1:62" x14ac:dyDescent="0.3">
      <c r="D8">
        <v>3</v>
      </c>
      <c r="E8">
        <v>-8.3925560059999995</v>
      </c>
      <c r="F8">
        <v>0.124374571</v>
      </c>
      <c r="H8">
        <v>1993</v>
      </c>
      <c r="I8">
        <v>2.3929180470000002</v>
      </c>
      <c r="O8">
        <v>-3.6860124000000001E-2</v>
      </c>
      <c r="P8">
        <v>3</v>
      </c>
      <c r="Q8">
        <v>3.6189060000000002E-2</v>
      </c>
      <c r="R8">
        <v>1.5027110999999999E-2</v>
      </c>
      <c r="S8">
        <v>2.4082513699999999</v>
      </c>
      <c r="W8">
        <v>-4.1953438790000002</v>
      </c>
      <c r="X8">
        <v>1.5065561E-2</v>
      </c>
    </row>
    <row r="9" spans="1:62" x14ac:dyDescent="0.3">
      <c r="D9">
        <v>4</v>
      </c>
      <c r="E9">
        <v>-8.5367970829999997</v>
      </c>
      <c r="F9">
        <v>0.12540426099999999</v>
      </c>
      <c r="H9">
        <v>1994</v>
      </c>
      <c r="I9">
        <v>1.645720874</v>
      </c>
      <c r="O9">
        <v>-3.7165286999999998E-2</v>
      </c>
      <c r="P9">
        <v>4</v>
      </c>
      <c r="Q9">
        <v>3.6483134E-2</v>
      </c>
      <c r="R9">
        <v>5.7986606000000003E-2</v>
      </c>
      <c r="S9">
        <v>0.62916485</v>
      </c>
    </row>
    <row r="10" spans="1:62" x14ac:dyDescent="0.3">
      <c r="D10">
        <v>5</v>
      </c>
      <c r="E10">
        <v>-8.8004079159999993</v>
      </c>
      <c r="F10">
        <v>0.137895662</v>
      </c>
      <c r="H10">
        <v>1995</v>
      </c>
      <c r="I10">
        <v>1.4596351190000001</v>
      </c>
      <c r="O10">
        <v>-4.0867286000000003E-2</v>
      </c>
      <c r="P10">
        <v>5</v>
      </c>
      <c r="Q10">
        <v>4.0043479E-2</v>
      </c>
      <c r="R10">
        <v>3.8077119E-2</v>
      </c>
      <c r="S10">
        <v>1.051641509</v>
      </c>
    </row>
    <row r="11" spans="1:62" x14ac:dyDescent="0.3">
      <c r="D11">
        <v>6</v>
      </c>
      <c r="E11">
        <v>-8.7616060860000005</v>
      </c>
      <c r="F11">
        <v>0.121122456</v>
      </c>
      <c r="H11">
        <v>1996</v>
      </c>
      <c r="I11">
        <v>1.1452919500000001</v>
      </c>
      <c r="O11">
        <v>-3.5896314999999998E-2</v>
      </c>
      <c r="P11">
        <v>6</v>
      </c>
      <c r="Q11">
        <v>3.5259682000000001E-2</v>
      </c>
      <c r="R11">
        <v>6.9239128999999996E-2</v>
      </c>
      <c r="S11">
        <v>0.50924502800000004</v>
      </c>
    </row>
    <row r="12" spans="1:62" x14ac:dyDescent="0.3">
      <c r="D12">
        <v>7</v>
      </c>
      <c r="E12">
        <v>-8.7770331600000002</v>
      </c>
      <c r="F12">
        <v>8.8902202999999999E-2</v>
      </c>
      <c r="H12">
        <v>1997</v>
      </c>
      <c r="I12">
        <v>0.39279011899999999</v>
      </c>
      <c r="O12">
        <v>-2.6347397000000002E-2</v>
      </c>
      <c r="P12">
        <v>7</v>
      </c>
      <c r="Q12">
        <v>2.6003333E-2</v>
      </c>
      <c r="R12">
        <v>1.6981652999999999E-2</v>
      </c>
      <c r="S12">
        <v>1.531260402</v>
      </c>
    </row>
    <row r="13" spans="1:62" x14ac:dyDescent="0.3">
      <c r="D13">
        <v>8</v>
      </c>
      <c r="E13">
        <v>-8.9564959359999996</v>
      </c>
      <c r="F13">
        <v>0.216501414</v>
      </c>
      <c r="H13">
        <v>1998</v>
      </c>
      <c r="I13">
        <v>0.47737321799999999</v>
      </c>
      <c r="O13">
        <v>-6.4163187999999996E-2</v>
      </c>
      <c r="P13">
        <v>8</v>
      </c>
      <c r="Q13">
        <v>6.2148058999999999E-2</v>
      </c>
      <c r="R13">
        <v>6.2014516999999998E-2</v>
      </c>
      <c r="S13">
        <v>1.0021534000000001</v>
      </c>
    </row>
    <row r="14" spans="1:62" x14ac:dyDescent="0.3">
      <c r="D14">
        <v>9</v>
      </c>
      <c r="E14">
        <v>-8.9009408529999998</v>
      </c>
      <c r="F14">
        <v>0.132643119</v>
      </c>
      <c r="H14">
        <v>1999</v>
      </c>
      <c r="I14">
        <v>0.31358648300000003</v>
      </c>
      <c r="O14">
        <v>-3.9310623000000003E-2</v>
      </c>
      <c r="P14">
        <v>9</v>
      </c>
      <c r="Q14">
        <v>3.8547985999999999E-2</v>
      </c>
      <c r="R14">
        <v>3.5824002000000001E-2</v>
      </c>
      <c r="S14">
        <v>1.076037954</v>
      </c>
    </row>
    <row r="15" spans="1:62" x14ac:dyDescent="0.3">
      <c r="D15">
        <v>10</v>
      </c>
      <c r="E15">
        <v>-9.0127862620000005</v>
      </c>
      <c r="F15">
        <v>0.133693059</v>
      </c>
      <c r="H15">
        <v>2000</v>
      </c>
      <c r="I15">
        <v>-0.14952769899999999</v>
      </c>
      <c r="O15">
        <v>-3.9621786999999999E-2</v>
      </c>
      <c r="P15">
        <v>10</v>
      </c>
      <c r="Q15">
        <v>3.8847108999999998E-2</v>
      </c>
      <c r="R15">
        <v>4.1155840999999999E-2</v>
      </c>
      <c r="S15">
        <v>0.94390268499999996</v>
      </c>
    </row>
    <row r="16" spans="1:62" x14ac:dyDescent="0.3">
      <c r="D16">
        <v>11</v>
      </c>
      <c r="E16">
        <v>-9.0257487619999992</v>
      </c>
      <c r="F16">
        <v>3.7715376000000002E-2</v>
      </c>
      <c r="H16">
        <v>2001</v>
      </c>
      <c r="I16">
        <v>-0.94712508100000004</v>
      </c>
      <c r="O16">
        <v>-1.1177473E-2</v>
      </c>
      <c r="P16">
        <v>11</v>
      </c>
      <c r="Q16">
        <v>1.1115237E-2</v>
      </c>
      <c r="R16">
        <v>1.6981652999999999E-2</v>
      </c>
      <c r="S16">
        <v>0.65454389000000002</v>
      </c>
    </row>
    <row r="17" spans="4:19" x14ac:dyDescent="0.3">
      <c r="D17">
        <v>12</v>
      </c>
      <c r="E17">
        <v>-8.7667448350000008</v>
      </c>
      <c r="F17">
        <v>9.3224906999999996E-2</v>
      </c>
      <c r="H17">
        <v>2002</v>
      </c>
      <c r="I17">
        <v>-0.91014448100000001</v>
      </c>
      <c r="O17">
        <v>-2.7628489999999999E-2</v>
      </c>
      <c r="P17">
        <v>12</v>
      </c>
      <c r="Q17">
        <v>2.7250314000000001E-2</v>
      </c>
      <c r="R17">
        <v>1.4210367E-2</v>
      </c>
      <c r="S17">
        <v>1.9176362419999999</v>
      </c>
    </row>
    <row r="18" spans="4:19" x14ac:dyDescent="0.3">
      <c r="D18">
        <v>13</v>
      </c>
      <c r="E18">
        <v>-8.6962315149999991</v>
      </c>
      <c r="F18">
        <v>6.1555565E-2</v>
      </c>
      <c r="H18">
        <v>2003</v>
      </c>
      <c r="I18">
        <v>-0.87056842400000001</v>
      </c>
      <c r="O18">
        <v>-1.8242843000000002E-2</v>
      </c>
      <c r="P18">
        <v>13</v>
      </c>
      <c r="Q18">
        <v>1.8077448999999999E-2</v>
      </c>
      <c r="R18">
        <v>1.5783631999999999E-2</v>
      </c>
      <c r="S18">
        <v>1.145328895</v>
      </c>
    </row>
    <row r="19" spans="4:19" x14ac:dyDescent="0.3">
      <c r="D19">
        <v>14</v>
      </c>
      <c r="E19">
        <v>-8.5674208889999992</v>
      </c>
      <c r="F19">
        <v>8.5998590999999999E-2</v>
      </c>
      <c r="H19">
        <v>2004</v>
      </c>
      <c r="I19">
        <v>-1.641944625</v>
      </c>
      <c r="O19">
        <v>-2.5486872000000001E-2</v>
      </c>
      <c r="P19">
        <v>14</v>
      </c>
      <c r="Q19">
        <v>2.5164822999999999E-2</v>
      </c>
      <c r="R19">
        <v>1.1675701E-2</v>
      </c>
      <c r="S19">
        <v>2.1553157810000001</v>
      </c>
    </row>
    <row r="20" spans="4:19" x14ac:dyDescent="0.3">
      <c r="D20">
        <v>15</v>
      </c>
      <c r="E20">
        <v>-8.4645106010000006</v>
      </c>
      <c r="F20">
        <v>9.5325416999999996E-2</v>
      </c>
      <c r="H20">
        <v>2005</v>
      </c>
      <c r="I20">
        <v>-1.475479843</v>
      </c>
      <c r="O20">
        <v>-2.8251005999999999E-2</v>
      </c>
      <c r="P20">
        <v>15</v>
      </c>
      <c r="Q20">
        <v>2.7855676999999999E-2</v>
      </c>
      <c r="R20">
        <v>5.0790976000000002E-2</v>
      </c>
      <c r="S20">
        <v>0.54843752899999998</v>
      </c>
    </row>
    <row r="21" spans="4:19" x14ac:dyDescent="0.3">
      <c r="D21">
        <v>16</v>
      </c>
      <c r="E21">
        <v>-8.2184722150000002</v>
      </c>
      <c r="F21">
        <v>8.0433742000000003E-2</v>
      </c>
      <c r="H21">
        <v>2006</v>
      </c>
      <c r="I21">
        <v>-2.4205194579999998</v>
      </c>
      <c r="O21">
        <v>-2.3837652000000001E-2</v>
      </c>
      <c r="P21">
        <v>16</v>
      </c>
      <c r="Q21">
        <v>2.3555778999999999E-2</v>
      </c>
      <c r="R21">
        <v>7.6862809999999997E-3</v>
      </c>
      <c r="S21">
        <v>3.0646524660000001</v>
      </c>
    </row>
    <row r="22" spans="4:19" x14ac:dyDescent="0.3">
      <c r="D22">
        <v>17</v>
      </c>
      <c r="E22">
        <v>-8.1442224640000003</v>
      </c>
      <c r="F22">
        <v>0.133295144</v>
      </c>
      <c r="H22">
        <v>2007</v>
      </c>
      <c r="I22">
        <v>-1.8970530139999999</v>
      </c>
      <c r="O22">
        <v>-3.9503859000000002E-2</v>
      </c>
      <c r="P22">
        <v>17</v>
      </c>
      <c r="Q22">
        <v>3.8733755000000002E-2</v>
      </c>
      <c r="R22">
        <v>6.2217237000000002E-2</v>
      </c>
      <c r="S22">
        <v>0.62255666200000004</v>
      </c>
    </row>
    <row r="23" spans="4:19" x14ac:dyDescent="0.3">
      <c r="D23">
        <v>18</v>
      </c>
      <c r="E23">
        <v>-8.1212675109999992</v>
      </c>
      <c r="F23">
        <v>3.7989716999999999E-2</v>
      </c>
      <c r="H23">
        <v>2008</v>
      </c>
      <c r="I23">
        <v>-2.5618035890000002</v>
      </c>
      <c r="O23">
        <v>-1.1258778000000001E-2</v>
      </c>
      <c r="P23">
        <v>18</v>
      </c>
      <c r="Q23">
        <v>1.1195635000000001E-2</v>
      </c>
      <c r="R23">
        <v>1.3139982E-2</v>
      </c>
      <c r="S23">
        <v>0.85202820199999996</v>
      </c>
    </row>
    <row r="24" spans="4:19" x14ac:dyDescent="0.3">
      <c r="D24">
        <v>19</v>
      </c>
      <c r="E24">
        <v>-8.063891838</v>
      </c>
      <c r="F24">
        <v>0.116847565</v>
      </c>
      <c r="H24">
        <v>2009</v>
      </c>
      <c r="I24">
        <v>-2.7424728329999999</v>
      </c>
      <c r="O24">
        <v>-3.4629392000000002E-2</v>
      </c>
      <c r="P24">
        <v>19</v>
      </c>
      <c r="Q24">
        <v>3.4036655999999998E-2</v>
      </c>
      <c r="R24">
        <v>3.5824002000000001E-2</v>
      </c>
      <c r="S24">
        <v>0.95010757999999995</v>
      </c>
    </row>
    <row r="25" spans="4:19" x14ac:dyDescent="0.3">
      <c r="D25">
        <v>20</v>
      </c>
      <c r="E25">
        <v>-7.998390509</v>
      </c>
      <c r="F25">
        <v>0.14730721499999999</v>
      </c>
      <c r="O25">
        <v>-4.3656529999999999E-2</v>
      </c>
      <c r="P25">
        <v>20</v>
      </c>
      <c r="Q25">
        <v>4.2717300999999999E-2</v>
      </c>
      <c r="R25">
        <v>4.9341701000000002E-2</v>
      </c>
      <c r="S25">
        <v>0.86574439999999997</v>
      </c>
    </row>
    <row r="26" spans="4:19" x14ac:dyDescent="0.3">
      <c r="D26">
        <v>21</v>
      </c>
      <c r="E26">
        <v>-8.1145288650000005</v>
      </c>
      <c r="F26">
        <v>0.132154994</v>
      </c>
      <c r="O26">
        <v>-3.916596E-2</v>
      </c>
      <c r="P26">
        <v>21</v>
      </c>
      <c r="Q26">
        <v>3.8408890000000001E-2</v>
      </c>
      <c r="R26">
        <v>2.350797E-2</v>
      </c>
      <c r="S26">
        <v>1.6338666959999999</v>
      </c>
    </row>
    <row r="27" spans="4:19" x14ac:dyDescent="0.3">
      <c r="D27">
        <v>22</v>
      </c>
      <c r="E27">
        <v>-7.996663603</v>
      </c>
      <c r="F27">
        <v>0.12490728</v>
      </c>
      <c r="O27">
        <v>-3.7018000000000002E-2</v>
      </c>
      <c r="P27">
        <v>22</v>
      </c>
      <c r="Q27">
        <v>3.6341209999999999E-2</v>
      </c>
      <c r="R27">
        <v>1.7553181000000001E-2</v>
      </c>
      <c r="S27">
        <v>2.0703489579999999</v>
      </c>
    </row>
    <row r="28" spans="4:19" x14ac:dyDescent="0.3">
      <c r="D28">
        <v>23</v>
      </c>
      <c r="E28">
        <v>-8.0265629950000008</v>
      </c>
      <c r="F28">
        <v>0.14463481</v>
      </c>
      <c r="O28">
        <v>-4.2864526E-2</v>
      </c>
      <c r="P28">
        <v>23</v>
      </c>
      <c r="Q28">
        <v>4.1958829000000003E-2</v>
      </c>
      <c r="R28">
        <v>5.2065150999999997E-2</v>
      </c>
      <c r="S28">
        <v>0.80589085299999996</v>
      </c>
    </row>
    <row r="29" spans="4:19" x14ac:dyDescent="0.3">
      <c r="D29">
        <v>24</v>
      </c>
      <c r="E29">
        <v>-7.9629330180000002</v>
      </c>
      <c r="F29">
        <v>0.15421820999999999</v>
      </c>
      <c r="O29">
        <v>-4.5704699000000001E-2</v>
      </c>
      <c r="P29">
        <v>24</v>
      </c>
      <c r="Q29">
        <v>4.4675971000000002E-2</v>
      </c>
      <c r="R29">
        <v>7.1039281999999995E-2</v>
      </c>
      <c r="S29">
        <v>0.62889108400000004</v>
      </c>
    </row>
    <row r="30" spans="4:19" x14ac:dyDescent="0.3">
      <c r="D30">
        <v>25</v>
      </c>
      <c r="E30">
        <v>-7.8991444409999998</v>
      </c>
      <c r="F30">
        <v>0.110899255</v>
      </c>
      <c r="O30">
        <v>-3.2866527999999999E-2</v>
      </c>
      <c r="P30">
        <v>25</v>
      </c>
      <c r="Q30">
        <v>3.2332291999999999E-2</v>
      </c>
      <c r="R30">
        <v>6.3808185000000003E-2</v>
      </c>
      <c r="S30">
        <v>0.50671073</v>
      </c>
    </row>
    <row r="31" spans="4:19" x14ac:dyDescent="0.3">
      <c r="D31">
        <v>26</v>
      </c>
      <c r="E31">
        <v>-7.8673817350000004</v>
      </c>
      <c r="F31">
        <v>0.15839816800000001</v>
      </c>
      <c r="O31">
        <v>-4.6943486999999999E-2</v>
      </c>
      <c r="P31">
        <v>26</v>
      </c>
      <c r="Q31">
        <v>4.5858682999999997E-2</v>
      </c>
      <c r="R31">
        <v>5.7145877999999997E-2</v>
      </c>
      <c r="S31">
        <v>0.80248452599999998</v>
      </c>
    </row>
    <row r="32" spans="4:19" x14ac:dyDescent="0.3">
      <c r="D32">
        <v>27</v>
      </c>
      <c r="E32">
        <v>-7.7997775589999998</v>
      </c>
      <c r="F32">
        <v>0.14019363400000001</v>
      </c>
      <c r="O32">
        <v>-4.1548321999999999E-2</v>
      </c>
      <c r="P32">
        <v>27</v>
      </c>
      <c r="Q32">
        <v>4.0697021E-2</v>
      </c>
      <c r="R32">
        <v>3.2919068000000003E-2</v>
      </c>
      <c r="S32">
        <v>1.2362750140000001</v>
      </c>
    </row>
    <row r="33" spans="4:19" x14ac:dyDescent="0.3">
      <c r="D33">
        <v>28</v>
      </c>
      <c r="E33">
        <v>-7.6776344510000003</v>
      </c>
      <c r="F33">
        <v>0.123540686</v>
      </c>
      <c r="O33">
        <v>-3.6612990999999998E-2</v>
      </c>
      <c r="P33">
        <v>28</v>
      </c>
      <c r="Q33">
        <v>3.5950840999999997E-2</v>
      </c>
      <c r="R33">
        <v>3.6691087999999997E-2</v>
      </c>
      <c r="S33">
        <v>0.97982487799999995</v>
      </c>
    </row>
    <row r="34" spans="4:19" x14ac:dyDescent="0.3">
      <c r="D34">
        <v>29</v>
      </c>
      <c r="E34">
        <v>-7.5191319410000004</v>
      </c>
      <c r="F34">
        <v>0.17404328399999999</v>
      </c>
      <c r="O34">
        <v>-5.1580134E-2</v>
      </c>
      <c r="P34">
        <v>29</v>
      </c>
      <c r="Q34">
        <v>5.0272457999999999E-2</v>
      </c>
      <c r="R34">
        <v>4.9525297000000003E-2</v>
      </c>
      <c r="S34">
        <v>1.0150864690000001</v>
      </c>
    </row>
    <row r="35" spans="4:19" x14ac:dyDescent="0.3">
      <c r="D35">
        <v>30</v>
      </c>
      <c r="E35">
        <v>-7.4444178460000003</v>
      </c>
      <c r="F35">
        <v>0.17189369700000001</v>
      </c>
      <c r="O35">
        <v>-5.0943073999999998E-2</v>
      </c>
      <c r="P35">
        <v>30</v>
      </c>
      <c r="Q35">
        <v>4.9667231999999999E-2</v>
      </c>
      <c r="R35">
        <v>5.7663554999999998E-2</v>
      </c>
      <c r="S35">
        <v>0.86132796</v>
      </c>
    </row>
    <row r="36" spans="4:19" x14ac:dyDescent="0.3">
      <c r="D36">
        <v>31</v>
      </c>
      <c r="E36">
        <v>-7.3118015559999998</v>
      </c>
      <c r="F36">
        <v>0.207903426</v>
      </c>
      <c r="O36">
        <v>-6.1615055000000002E-2</v>
      </c>
      <c r="P36">
        <v>31</v>
      </c>
      <c r="Q36">
        <v>5.9755240000000001E-2</v>
      </c>
      <c r="R36">
        <v>4.5379629999999997E-2</v>
      </c>
      <c r="S36">
        <v>1.316785535</v>
      </c>
    </row>
    <row r="37" spans="4:19" x14ac:dyDescent="0.3">
      <c r="D37">
        <v>32</v>
      </c>
      <c r="E37">
        <v>-7.2026838</v>
      </c>
      <c r="F37">
        <v>0.16103816800000001</v>
      </c>
      <c r="O37">
        <v>-4.7725888000000001E-2</v>
      </c>
      <c r="P37">
        <v>32</v>
      </c>
      <c r="Q37">
        <v>4.6604911999999998E-2</v>
      </c>
      <c r="R37">
        <v>5.3868088000000001E-2</v>
      </c>
      <c r="S37">
        <v>0.86516736699999996</v>
      </c>
    </row>
    <row r="38" spans="4:19" x14ac:dyDescent="0.3">
      <c r="D38">
        <v>33</v>
      </c>
      <c r="E38">
        <v>-7.060171403</v>
      </c>
      <c r="F38">
        <v>0.18113452699999999</v>
      </c>
      <c r="O38">
        <v>-5.3681722000000001E-2</v>
      </c>
      <c r="P38">
        <v>33</v>
      </c>
      <c r="Q38">
        <v>5.2266298000000003E-2</v>
      </c>
      <c r="R38">
        <v>5.2899651999999998E-2</v>
      </c>
      <c r="S38">
        <v>0.98802726299999999</v>
      </c>
    </row>
    <row r="39" spans="4:19" x14ac:dyDescent="0.3">
      <c r="D39">
        <v>34</v>
      </c>
      <c r="E39">
        <v>-6.9690000090000002</v>
      </c>
      <c r="F39">
        <v>0.178278822</v>
      </c>
      <c r="O39">
        <v>-5.2835394000000001E-2</v>
      </c>
      <c r="P39">
        <v>34</v>
      </c>
      <c r="Q39">
        <v>5.1463865999999997E-2</v>
      </c>
      <c r="R39">
        <v>4.2821863000000002E-2</v>
      </c>
      <c r="S39">
        <v>1.201812874</v>
      </c>
    </row>
    <row r="40" spans="4:19" x14ac:dyDescent="0.3">
      <c r="D40">
        <v>35</v>
      </c>
      <c r="E40">
        <v>-6.80713378</v>
      </c>
      <c r="F40">
        <v>0.17780749200000001</v>
      </c>
      <c r="O40">
        <v>-5.2695709E-2</v>
      </c>
      <c r="P40">
        <v>35</v>
      </c>
      <c r="Q40">
        <v>5.1331359999999999E-2</v>
      </c>
      <c r="R40">
        <v>3.2500366000000003E-2</v>
      </c>
      <c r="S40">
        <v>1.579408656</v>
      </c>
    </row>
    <row r="41" spans="4:19" x14ac:dyDescent="0.3">
      <c r="D41">
        <v>36</v>
      </c>
      <c r="E41">
        <v>-6.6614349559999999</v>
      </c>
      <c r="F41">
        <v>0.199607532</v>
      </c>
      <c r="O41">
        <v>-5.9156451999999998E-2</v>
      </c>
      <c r="P41">
        <v>36</v>
      </c>
      <c r="Q41">
        <v>5.7440708E-2</v>
      </c>
      <c r="R41">
        <v>4.5663881000000003E-2</v>
      </c>
      <c r="S41">
        <v>1.2579024649999999</v>
      </c>
    </row>
    <row r="42" spans="4:19" x14ac:dyDescent="0.3">
      <c r="D42">
        <v>37</v>
      </c>
      <c r="E42">
        <v>-6.5122686569999999</v>
      </c>
      <c r="F42">
        <v>0.15404773099999999</v>
      </c>
      <c r="O42">
        <v>-4.5654174999999998E-2</v>
      </c>
      <c r="P42">
        <v>37</v>
      </c>
      <c r="Q42">
        <v>4.4627702999999998E-2</v>
      </c>
      <c r="R42">
        <v>3.9388947000000001E-2</v>
      </c>
      <c r="S42">
        <v>1.1330006859999999</v>
      </c>
    </row>
    <row r="43" spans="4:19" x14ac:dyDescent="0.3">
      <c r="D43">
        <v>38</v>
      </c>
      <c r="E43">
        <v>-6.4168994909999997</v>
      </c>
      <c r="F43">
        <v>0.17862505000000001</v>
      </c>
      <c r="O43">
        <v>-5.2938003999999997E-2</v>
      </c>
      <c r="P43">
        <v>38</v>
      </c>
      <c r="Q43">
        <v>5.156119E-2</v>
      </c>
      <c r="R43">
        <v>4.0925902E-2</v>
      </c>
      <c r="S43">
        <v>1.25986691</v>
      </c>
    </row>
    <row r="44" spans="4:19" x14ac:dyDescent="0.3">
      <c r="D44">
        <v>39</v>
      </c>
      <c r="E44">
        <v>-6.2809545570000003</v>
      </c>
      <c r="F44">
        <v>0.124840536</v>
      </c>
      <c r="O44">
        <v>-3.6998218999999999E-2</v>
      </c>
      <c r="P44">
        <v>39</v>
      </c>
      <c r="Q44">
        <v>3.6322147999999999E-2</v>
      </c>
      <c r="R44">
        <v>2.6365719999999999E-2</v>
      </c>
      <c r="S44">
        <v>1.3776277610000001</v>
      </c>
    </row>
    <row r="45" spans="4:19" x14ac:dyDescent="0.3">
      <c r="D45">
        <v>40</v>
      </c>
      <c r="E45">
        <v>-6.1627358619999999</v>
      </c>
      <c r="F45">
        <v>0.12779396100000001</v>
      </c>
      <c r="O45">
        <v>-3.7873507000000001E-2</v>
      </c>
      <c r="P45">
        <v>40</v>
      </c>
      <c r="Q45">
        <v>3.7165274999999998E-2</v>
      </c>
      <c r="R45">
        <v>3.7360655E-2</v>
      </c>
      <c r="S45">
        <v>0.99477045099999994</v>
      </c>
    </row>
    <row r="46" spans="4:19" x14ac:dyDescent="0.3">
      <c r="D46">
        <v>41</v>
      </c>
      <c r="E46">
        <v>-6.0347366669999998</v>
      </c>
      <c r="F46">
        <v>0.108147141</v>
      </c>
      <c r="O46">
        <v>-3.2050901E-2</v>
      </c>
      <c r="P46">
        <v>41</v>
      </c>
      <c r="Q46">
        <v>3.1542713999999999E-2</v>
      </c>
      <c r="R46">
        <v>3.1188635999999999E-2</v>
      </c>
      <c r="S46">
        <v>1.0113527950000001</v>
      </c>
    </row>
    <row r="47" spans="4:19" x14ac:dyDescent="0.3">
      <c r="D47">
        <v>42</v>
      </c>
      <c r="E47">
        <v>-5.9466129900000002</v>
      </c>
      <c r="F47">
        <v>9.9448434000000002E-2</v>
      </c>
      <c r="O47">
        <v>-2.9472919E-2</v>
      </c>
      <c r="P47">
        <v>42</v>
      </c>
      <c r="Q47">
        <v>2.9042828E-2</v>
      </c>
      <c r="R47">
        <v>3.2155075999999998E-2</v>
      </c>
      <c r="S47">
        <v>0.90321129499999997</v>
      </c>
    </row>
    <row r="48" spans="4:19" x14ac:dyDescent="0.3">
      <c r="D48">
        <v>43</v>
      </c>
      <c r="E48">
        <v>-5.8396948569999996</v>
      </c>
      <c r="F48">
        <v>8.5645600000000002E-2</v>
      </c>
      <c r="O48">
        <v>-2.5382258000000001E-2</v>
      </c>
      <c r="P48">
        <v>43</v>
      </c>
      <c r="Q48">
        <v>2.5062836000000002E-2</v>
      </c>
      <c r="R48">
        <v>2.3530427999999999E-2</v>
      </c>
      <c r="S48">
        <v>1.065124564</v>
      </c>
    </row>
    <row r="49" spans="4:19" x14ac:dyDescent="0.3">
      <c r="D49">
        <v>44</v>
      </c>
      <c r="E49">
        <v>-5.75611636</v>
      </c>
      <c r="F49">
        <v>7.3668874999999995E-2</v>
      </c>
      <c r="O49">
        <v>-2.1832790000000001E-2</v>
      </c>
      <c r="P49">
        <v>44</v>
      </c>
      <c r="Q49">
        <v>2.159618E-2</v>
      </c>
      <c r="R49">
        <v>2.2743813000000002E-2</v>
      </c>
      <c r="S49">
        <v>0.94954083899999997</v>
      </c>
    </row>
    <row r="50" spans="4:19" x14ac:dyDescent="0.3">
      <c r="D50">
        <v>45</v>
      </c>
      <c r="E50">
        <v>-5.6552484160000001</v>
      </c>
      <c r="F50">
        <v>6.4541360000000006E-2</v>
      </c>
      <c r="O50">
        <v>-1.9127723999999999E-2</v>
      </c>
      <c r="P50">
        <v>45</v>
      </c>
      <c r="Q50">
        <v>1.894595E-2</v>
      </c>
      <c r="R50">
        <v>1.3713743E-2</v>
      </c>
      <c r="S50">
        <v>1.3815301680000001</v>
      </c>
    </row>
    <row r="51" spans="4:19" x14ac:dyDescent="0.3">
      <c r="D51">
        <v>46</v>
      </c>
      <c r="E51">
        <v>-5.5731899470000004</v>
      </c>
      <c r="F51">
        <v>5.4998905000000001E-2</v>
      </c>
      <c r="O51">
        <v>-1.6299686000000001E-2</v>
      </c>
      <c r="P51">
        <v>46</v>
      </c>
      <c r="Q51">
        <v>1.6167564999999998E-2</v>
      </c>
      <c r="R51">
        <v>2.3186902999999998E-2</v>
      </c>
      <c r="S51">
        <v>0.69727144600000002</v>
      </c>
    </row>
    <row r="52" spans="4:19" x14ac:dyDescent="0.3">
      <c r="D52">
        <v>47</v>
      </c>
      <c r="E52">
        <v>-5.4864181480000003</v>
      </c>
      <c r="F52">
        <v>3.7694976999999998E-2</v>
      </c>
      <c r="O52">
        <v>-1.1171428000000001E-2</v>
      </c>
      <c r="P52">
        <v>47</v>
      </c>
      <c r="Q52">
        <v>1.1109259E-2</v>
      </c>
      <c r="R52">
        <v>8.2680329999999993E-3</v>
      </c>
      <c r="S52">
        <v>1.343639915</v>
      </c>
    </row>
    <row r="53" spans="4:19" x14ac:dyDescent="0.3">
      <c r="D53">
        <v>48</v>
      </c>
      <c r="E53">
        <v>-5.370961576</v>
      </c>
      <c r="F53">
        <v>3.4146119000000003E-2</v>
      </c>
      <c r="O53">
        <v>-1.0119675E-2</v>
      </c>
      <c r="P53">
        <v>48</v>
      </c>
      <c r="Q53">
        <v>1.0068643E-2</v>
      </c>
      <c r="R53">
        <v>1.3435496999999999E-2</v>
      </c>
      <c r="S53">
        <v>0.74940609499999999</v>
      </c>
    </row>
    <row r="54" spans="4:19" x14ac:dyDescent="0.3">
      <c r="D54">
        <v>49</v>
      </c>
      <c r="E54">
        <v>-5.3170564709999999</v>
      </c>
      <c r="F54">
        <v>3.6886219999999997E-2</v>
      </c>
      <c r="O54">
        <v>-1.0931741E-2</v>
      </c>
      <c r="P54">
        <v>49</v>
      </c>
      <c r="Q54">
        <v>1.0872207E-2</v>
      </c>
      <c r="R54">
        <v>1.2003672E-2</v>
      </c>
      <c r="S54">
        <v>0.905740086</v>
      </c>
    </row>
    <row r="55" spans="4:19" x14ac:dyDescent="0.3">
      <c r="D55">
        <v>50</v>
      </c>
      <c r="E55">
        <v>-5.2589605639999997</v>
      </c>
      <c r="F55">
        <v>3.1090006999999999E-2</v>
      </c>
      <c r="O55">
        <v>-9.2139530000000004E-3</v>
      </c>
      <c r="P55">
        <v>50</v>
      </c>
      <c r="Q55">
        <v>9.1716349999999992E-3</v>
      </c>
      <c r="R55">
        <v>3.3773969999999999E-3</v>
      </c>
      <c r="S55">
        <v>2.715592853</v>
      </c>
    </row>
    <row r="56" spans="4:19" x14ac:dyDescent="0.3">
      <c r="D56">
        <v>51</v>
      </c>
      <c r="E56">
        <v>-5.1659827920000003</v>
      </c>
      <c r="F56">
        <v>2.8696523000000002E-2</v>
      </c>
      <c r="O56">
        <v>-8.5046110000000005E-3</v>
      </c>
      <c r="P56">
        <v>51</v>
      </c>
      <c r="Q56">
        <v>8.4685490000000006E-3</v>
      </c>
      <c r="R56">
        <v>3.230391E-3</v>
      </c>
      <c r="S56">
        <v>2.6215248629999999</v>
      </c>
    </row>
    <row r="57" spans="4:19" x14ac:dyDescent="0.3">
      <c r="D57">
        <v>52</v>
      </c>
      <c r="E57">
        <v>-5.098578324</v>
      </c>
      <c r="F57">
        <v>2.7775149999999998E-2</v>
      </c>
      <c r="O57">
        <v>-8.2315500000000007E-3</v>
      </c>
      <c r="P57">
        <v>52</v>
      </c>
      <c r="Q57">
        <v>8.1977630000000003E-3</v>
      </c>
      <c r="R57">
        <v>1.1428738000000001E-2</v>
      </c>
      <c r="S57">
        <v>0.71729380099999995</v>
      </c>
    </row>
    <row r="58" spans="4:19" x14ac:dyDescent="0.3">
      <c r="D58">
        <v>53</v>
      </c>
      <c r="E58">
        <v>-5.034623377</v>
      </c>
      <c r="F58">
        <v>2.6146630000000001E-2</v>
      </c>
      <c r="O58">
        <v>-7.7489150000000003E-3</v>
      </c>
      <c r="P58">
        <v>53</v>
      </c>
      <c r="Q58">
        <v>7.7189700000000003E-3</v>
      </c>
      <c r="R58">
        <v>6.1063109999999997E-3</v>
      </c>
      <c r="S58">
        <v>1.2640971889999999</v>
      </c>
    </row>
    <row r="59" spans="4:19" x14ac:dyDescent="0.3">
      <c r="D59">
        <v>54</v>
      </c>
      <c r="E59">
        <v>-4.9892246949999999</v>
      </c>
      <c r="F59">
        <v>2.6281470000000001E-2</v>
      </c>
      <c r="O59">
        <v>-7.7888769999999996E-3</v>
      </c>
      <c r="P59">
        <v>54</v>
      </c>
      <c r="Q59">
        <v>7.7586219999999997E-3</v>
      </c>
      <c r="R59">
        <v>8.7663789999999995E-3</v>
      </c>
      <c r="S59">
        <v>0.885042946</v>
      </c>
    </row>
    <row r="60" spans="4:19" x14ac:dyDescent="0.3">
      <c r="D60">
        <v>55</v>
      </c>
      <c r="E60">
        <v>-4.9129306269999997</v>
      </c>
      <c r="F60">
        <v>3.5732406000000001E-2</v>
      </c>
      <c r="O60">
        <v>-1.0589793E-2</v>
      </c>
      <c r="P60">
        <v>55</v>
      </c>
      <c r="Q60">
        <v>1.0533918E-2</v>
      </c>
      <c r="R60">
        <v>6.8527040000000003E-3</v>
      </c>
      <c r="S60">
        <v>1.5371914040000001</v>
      </c>
    </row>
    <row r="61" spans="4:19" x14ac:dyDescent="0.3">
      <c r="D61">
        <v>56</v>
      </c>
      <c r="E61">
        <v>-4.822397788</v>
      </c>
      <c r="F61">
        <v>4.1905692000000001E-2</v>
      </c>
      <c r="O61">
        <v>-1.2419331E-2</v>
      </c>
      <c r="P61">
        <v>56</v>
      </c>
      <c r="Q61">
        <v>1.2342530000000001E-2</v>
      </c>
      <c r="R61">
        <v>1.2883004E-2</v>
      </c>
      <c r="S61">
        <v>0.95804749499999997</v>
      </c>
    </row>
    <row r="62" spans="4:19" x14ac:dyDescent="0.3">
      <c r="D62">
        <v>57</v>
      </c>
      <c r="E62">
        <v>-4.7620298630000004</v>
      </c>
      <c r="F62">
        <v>5.1356833999999997E-2</v>
      </c>
      <c r="O62">
        <v>-1.5220308E-2</v>
      </c>
      <c r="P62">
        <v>57</v>
      </c>
      <c r="Q62">
        <v>1.5105065000000001E-2</v>
      </c>
      <c r="R62">
        <v>1.0518145E-2</v>
      </c>
      <c r="S62">
        <v>1.436095924</v>
      </c>
    </row>
    <row r="63" spans="4:19" x14ac:dyDescent="0.3">
      <c r="D63">
        <v>58</v>
      </c>
      <c r="E63">
        <v>-4.6831587160000003</v>
      </c>
      <c r="F63">
        <v>4.5494567999999999E-2</v>
      </c>
      <c r="O63">
        <v>-1.3482944E-2</v>
      </c>
      <c r="P63">
        <v>58</v>
      </c>
      <c r="Q63">
        <v>1.3392457E-2</v>
      </c>
      <c r="R63">
        <v>1.1876326E-2</v>
      </c>
      <c r="S63">
        <v>1.127659948</v>
      </c>
    </row>
    <row r="64" spans="4:19" x14ac:dyDescent="0.3">
      <c r="D64">
        <v>59</v>
      </c>
      <c r="E64">
        <v>-4.6305423609999998</v>
      </c>
      <c r="F64">
        <v>5.0497374999999997E-2</v>
      </c>
      <c r="O64">
        <v>-1.4965595E-2</v>
      </c>
      <c r="P64">
        <v>59</v>
      </c>
      <c r="Q64">
        <v>1.4854167E-2</v>
      </c>
      <c r="R64">
        <v>1.1484443E-2</v>
      </c>
      <c r="S64">
        <v>1.2934164159999999</v>
      </c>
    </row>
    <row r="65" spans="4:19" x14ac:dyDescent="0.3">
      <c r="D65">
        <v>60</v>
      </c>
      <c r="E65">
        <v>-4.5281851340000001</v>
      </c>
      <c r="F65">
        <v>5.6036790000000003E-2</v>
      </c>
      <c r="O65">
        <v>-1.6607278E-2</v>
      </c>
      <c r="P65">
        <v>60</v>
      </c>
      <c r="Q65">
        <v>1.6470136999999999E-2</v>
      </c>
      <c r="R65">
        <v>1.3086240000000001E-2</v>
      </c>
      <c r="S65">
        <v>1.2585843489999999</v>
      </c>
    </row>
    <row r="66" spans="4:19" x14ac:dyDescent="0.3">
      <c r="D66">
        <v>61</v>
      </c>
      <c r="E66">
        <v>-4.477015143</v>
      </c>
      <c r="F66">
        <v>5.2502359999999998E-2</v>
      </c>
      <c r="O66">
        <v>-1.55598E-2</v>
      </c>
      <c r="P66">
        <v>61</v>
      </c>
      <c r="Q66">
        <v>1.5439372E-2</v>
      </c>
      <c r="R66">
        <v>1.0693449000000001E-2</v>
      </c>
      <c r="S66">
        <v>1.443815877</v>
      </c>
    </row>
    <row r="67" spans="4:19" x14ac:dyDescent="0.3">
      <c r="D67">
        <v>62</v>
      </c>
      <c r="E67">
        <v>-4.3866717939999997</v>
      </c>
      <c r="F67">
        <v>5.7607638000000003E-2</v>
      </c>
      <c r="O67">
        <v>-1.7072819999999999E-2</v>
      </c>
      <c r="P67">
        <v>62</v>
      </c>
      <c r="Q67">
        <v>1.6927905E-2</v>
      </c>
      <c r="R67">
        <v>1.0169321E-2</v>
      </c>
      <c r="S67">
        <v>1.664605332</v>
      </c>
    </row>
    <row r="68" spans="4:19" x14ac:dyDescent="0.3">
      <c r="D68">
        <v>63</v>
      </c>
      <c r="E68">
        <v>-4.3022303979999998</v>
      </c>
      <c r="F68">
        <v>6.3893977000000005E-2</v>
      </c>
      <c r="O68">
        <v>-1.8935863000000001E-2</v>
      </c>
      <c r="P68">
        <v>63</v>
      </c>
      <c r="Q68">
        <v>1.8757705999999999E-2</v>
      </c>
      <c r="R68">
        <v>1.7376520999999999E-2</v>
      </c>
      <c r="S68">
        <v>1.0794857369999999</v>
      </c>
    </row>
    <row r="69" spans="4:19" x14ac:dyDescent="0.3">
      <c r="D69">
        <v>64</v>
      </c>
      <c r="E69">
        <v>-4.2224762809999996</v>
      </c>
      <c r="F69">
        <v>5.8436045999999998E-2</v>
      </c>
      <c r="O69">
        <v>-1.731833E-2</v>
      </c>
      <c r="P69">
        <v>64</v>
      </c>
      <c r="Q69">
        <v>1.7169230000000001E-2</v>
      </c>
      <c r="R69">
        <v>1.4593537E-2</v>
      </c>
      <c r="S69">
        <v>1.176495464</v>
      </c>
    </row>
    <row r="70" spans="4:19" x14ac:dyDescent="0.3">
      <c r="D70">
        <v>65</v>
      </c>
      <c r="E70">
        <v>-4.1460822650000004</v>
      </c>
      <c r="F70">
        <v>7.1929244000000003E-2</v>
      </c>
      <c r="O70">
        <v>-2.1317226000000002E-2</v>
      </c>
      <c r="P70">
        <v>65</v>
      </c>
      <c r="Q70">
        <v>2.1091619999999998E-2</v>
      </c>
      <c r="R70">
        <v>2.1007887999999999E-2</v>
      </c>
      <c r="S70">
        <v>1.0039857240000001</v>
      </c>
    </row>
    <row r="71" spans="4:19" x14ac:dyDescent="0.3">
      <c r="D71">
        <v>66</v>
      </c>
      <c r="E71">
        <v>-4.0454308159999997</v>
      </c>
      <c r="F71">
        <v>7.0440932999999997E-2</v>
      </c>
      <c r="O71">
        <v>-2.0876144999999999E-2</v>
      </c>
      <c r="P71">
        <v>66</v>
      </c>
      <c r="Q71">
        <v>2.0659746E-2</v>
      </c>
      <c r="R71">
        <v>2.0089002000000002E-2</v>
      </c>
      <c r="S71">
        <v>1.0284107849999999</v>
      </c>
    </row>
    <row r="72" spans="4:19" x14ac:dyDescent="0.3">
      <c r="D72">
        <v>67</v>
      </c>
      <c r="E72">
        <v>-3.9567045510000001</v>
      </c>
      <c r="F72">
        <v>6.7711030000000005E-2</v>
      </c>
      <c r="O72">
        <v>-2.0067100000000001E-2</v>
      </c>
      <c r="P72">
        <v>67</v>
      </c>
      <c r="Q72">
        <v>1.9867096000000001E-2</v>
      </c>
      <c r="R72">
        <v>1.7103027999999999E-2</v>
      </c>
      <c r="S72">
        <v>1.161612788</v>
      </c>
    </row>
    <row r="73" spans="4:19" x14ac:dyDescent="0.3">
      <c r="D73">
        <v>68</v>
      </c>
      <c r="E73">
        <v>-3.8657976939999998</v>
      </c>
      <c r="F73">
        <v>7.2897871000000003E-2</v>
      </c>
      <c r="O73">
        <v>-2.1604292000000001E-2</v>
      </c>
      <c r="P73">
        <v>68</v>
      </c>
      <c r="Q73">
        <v>2.1372591E-2</v>
      </c>
      <c r="R73">
        <v>2.1411315E-2</v>
      </c>
      <c r="S73">
        <v>0.99819140399999995</v>
      </c>
    </row>
    <row r="74" spans="4:19" x14ac:dyDescent="0.3">
      <c r="D74">
        <v>69</v>
      </c>
      <c r="E74">
        <v>-3.7648804829999998</v>
      </c>
      <c r="F74">
        <v>6.7765791000000006E-2</v>
      </c>
      <c r="O74">
        <v>-2.0083329E-2</v>
      </c>
      <c r="P74">
        <v>69</v>
      </c>
      <c r="Q74">
        <v>1.9883002E-2</v>
      </c>
      <c r="R74">
        <v>1.6575434E-2</v>
      </c>
      <c r="S74">
        <v>1.199546408</v>
      </c>
    </row>
    <row r="75" spans="4:19" x14ac:dyDescent="0.3">
      <c r="D75">
        <v>70</v>
      </c>
      <c r="E75">
        <v>-3.666481316</v>
      </c>
      <c r="F75">
        <v>7.1634133000000003E-2</v>
      </c>
      <c r="O75">
        <v>-2.1229766000000001E-2</v>
      </c>
      <c r="P75">
        <v>70</v>
      </c>
      <c r="Q75">
        <v>2.1006001E-2</v>
      </c>
      <c r="R75">
        <v>2.2124199000000001E-2</v>
      </c>
      <c r="S75">
        <v>0.94945812200000002</v>
      </c>
    </row>
    <row r="76" spans="4:19" x14ac:dyDescent="0.3">
      <c r="D76">
        <v>71</v>
      </c>
      <c r="E76">
        <v>-3.566404044</v>
      </c>
      <c r="F76">
        <v>7.1972616000000003E-2</v>
      </c>
      <c r="O76">
        <v>-2.1330080000000001E-2</v>
      </c>
      <c r="P76">
        <v>71</v>
      </c>
      <c r="Q76">
        <v>2.1104202999999998E-2</v>
      </c>
      <c r="R76">
        <v>1.6206866E-2</v>
      </c>
      <c r="S76">
        <v>1.3021766770000001</v>
      </c>
    </row>
    <row r="77" spans="4:19" x14ac:dyDescent="0.3">
      <c r="D77">
        <v>72</v>
      </c>
      <c r="E77">
        <v>-3.4636648540000001</v>
      </c>
      <c r="F77">
        <v>6.8003929000000005E-2</v>
      </c>
      <c r="O77">
        <v>-2.0153905E-2</v>
      </c>
      <c r="P77">
        <v>72</v>
      </c>
      <c r="Q77">
        <v>1.9952172000000001E-2</v>
      </c>
      <c r="R77">
        <v>2.1693244E-2</v>
      </c>
      <c r="S77">
        <v>0.91974129500000001</v>
      </c>
    </row>
    <row r="78" spans="4:19" x14ac:dyDescent="0.3">
      <c r="D78">
        <v>73</v>
      </c>
      <c r="E78">
        <v>-3.3638795350000001</v>
      </c>
      <c r="F78">
        <v>6.8934936000000002E-2</v>
      </c>
      <c r="O78">
        <v>-2.0429822E-2</v>
      </c>
      <c r="P78">
        <v>73</v>
      </c>
      <c r="Q78">
        <v>2.0222547E-2</v>
      </c>
      <c r="R78">
        <v>2.3911679000000002E-2</v>
      </c>
      <c r="S78">
        <v>0.84571837800000005</v>
      </c>
    </row>
    <row r="79" spans="4:19" x14ac:dyDescent="0.3">
      <c r="D79">
        <v>74</v>
      </c>
      <c r="E79">
        <v>-3.2489473869999999</v>
      </c>
      <c r="F79">
        <v>6.8746615999999997E-2</v>
      </c>
      <c r="O79">
        <v>-2.0374010000000001E-2</v>
      </c>
      <c r="P79">
        <v>74</v>
      </c>
      <c r="Q79">
        <v>2.0167863000000001E-2</v>
      </c>
      <c r="R79">
        <v>1.7441753000000001E-2</v>
      </c>
      <c r="S79">
        <v>1.156297921</v>
      </c>
    </row>
    <row r="80" spans="4:19" x14ac:dyDescent="0.3">
      <c r="D80">
        <v>75</v>
      </c>
      <c r="E80">
        <v>-3.135696496</v>
      </c>
      <c r="F80">
        <v>6.3645776000000001E-2</v>
      </c>
      <c r="O80">
        <v>-1.8862305999999999E-2</v>
      </c>
      <c r="P80">
        <v>75</v>
      </c>
      <c r="Q80">
        <v>1.8685526000000001E-2</v>
      </c>
      <c r="R80">
        <v>2.3127121E-2</v>
      </c>
      <c r="S80">
        <v>0.80794861900000003</v>
      </c>
    </row>
    <row r="81" spans="4:19" x14ac:dyDescent="0.3">
      <c r="D81">
        <v>76</v>
      </c>
      <c r="E81">
        <v>-3.039883686</v>
      </c>
      <c r="F81">
        <v>6.8188064000000007E-2</v>
      </c>
      <c r="O81">
        <v>-2.0208475E-2</v>
      </c>
      <c r="P81">
        <v>76</v>
      </c>
      <c r="Q81">
        <v>2.0005653000000002E-2</v>
      </c>
      <c r="R81">
        <v>2.3341507000000001E-2</v>
      </c>
      <c r="S81">
        <v>0.85708488599999999</v>
      </c>
    </row>
    <row r="82" spans="4:19" x14ac:dyDescent="0.3">
      <c r="D82">
        <v>77</v>
      </c>
      <c r="E82">
        <v>-2.9301736799999998</v>
      </c>
      <c r="F82">
        <v>5.3995415999999997E-2</v>
      </c>
      <c r="O82">
        <v>-1.6002288E-2</v>
      </c>
      <c r="P82">
        <v>77</v>
      </c>
      <c r="Q82">
        <v>1.5874932000000001E-2</v>
      </c>
      <c r="R82">
        <v>1.7411270999999999E-2</v>
      </c>
      <c r="S82">
        <v>0.91176181599999995</v>
      </c>
    </row>
    <row r="83" spans="4:19" x14ac:dyDescent="0.3">
      <c r="D83">
        <v>78</v>
      </c>
      <c r="E83">
        <v>-2.8143015039999999</v>
      </c>
      <c r="F83">
        <v>6.2738448000000002E-2</v>
      </c>
      <c r="O83">
        <v>-1.8593406999999999E-2</v>
      </c>
      <c r="P83">
        <v>78</v>
      </c>
      <c r="Q83">
        <v>1.8421615999999998E-2</v>
      </c>
      <c r="R83">
        <v>1.8438295E-2</v>
      </c>
      <c r="S83">
        <v>0.99909538799999997</v>
      </c>
    </row>
    <row r="84" spans="4:19" x14ac:dyDescent="0.3">
      <c r="D84">
        <v>79</v>
      </c>
      <c r="E84">
        <v>-2.711013753</v>
      </c>
      <c r="F84">
        <v>5.6539635999999997E-2</v>
      </c>
      <c r="O84">
        <v>-1.6756303E-2</v>
      </c>
      <c r="P84">
        <v>79</v>
      </c>
      <c r="Q84">
        <v>1.6616697E-2</v>
      </c>
      <c r="R84">
        <v>1.9347985000000002E-2</v>
      </c>
      <c r="S84">
        <v>0.85883344800000005</v>
      </c>
    </row>
    <row r="85" spans="4:19" x14ac:dyDescent="0.3">
      <c r="D85">
        <v>80</v>
      </c>
      <c r="E85">
        <v>-2.594879078</v>
      </c>
      <c r="F85">
        <v>5.4562105E-2</v>
      </c>
      <c r="O85">
        <v>-1.6170233999999999E-2</v>
      </c>
      <c r="P85">
        <v>80</v>
      </c>
      <c r="Q85">
        <v>1.6040197999999999E-2</v>
      </c>
      <c r="R85">
        <v>1.7746453999999998E-2</v>
      </c>
      <c r="S85">
        <v>0.90385371599999997</v>
      </c>
    </row>
    <row r="86" spans="4:19" x14ac:dyDescent="0.3">
      <c r="D86">
        <v>81</v>
      </c>
      <c r="E86">
        <v>-2.4892548730000001</v>
      </c>
      <c r="F86">
        <v>5.4279820999999999E-2</v>
      </c>
      <c r="O86">
        <v>-1.6086574999999999E-2</v>
      </c>
      <c r="P86">
        <v>81</v>
      </c>
      <c r="Q86">
        <v>1.5957878000000002E-2</v>
      </c>
      <c r="R86">
        <v>1.7459682000000001E-2</v>
      </c>
      <c r="S86">
        <v>0.91398442000000002</v>
      </c>
    </row>
    <row r="87" spans="4:19" x14ac:dyDescent="0.3">
      <c r="D87">
        <v>82</v>
      </c>
      <c r="E87">
        <v>-2.382001131</v>
      </c>
      <c r="F87">
        <v>5.2135399999999998E-2</v>
      </c>
      <c r="O87">
        <v>-1.5451047000000001E-2</v>
      </c>
      <c r="P87">
        <v>82</v>
      </c>
      <c r="Q87">
        <v>1.5332292000000001E-2</v>
      </c>
      <c r="R87">
        <v>1.5692128E-2</v>
      </c>
      <c r="S87">
        <v>0.97706897000000004</v>
      </c>
    </row>
    <row r="88" spans="4:19" x14ac:dyDescent="0.3">
      <c r="D88">
        <v>83</v>
      </c>
      <c r="E88">
        <v>-2.2732112760000001</v>
      </c>
      <c r="F88">
        <v>5.6218324E-2</v>
      </c>
      <c r="O88">
        <v>-1.6661077999999999E-2</v>
      </c>
      <c r="P88">
        <v>83</v>
      </c>
      <c r="Q88">
        <v>1.6523050000000001E-2</v>
      </c>
      <c r="R88">
        <v>1.645961E-2</v>
      </c>
      <c r="S88">
        <v>1.003854287</v>
      </c>
    </row>
    <row r="89" spans="4:19" x14ac:dyDescent="0.3">
      <c r="D89">
        <v>84</v>
      </c>
      <c r="E89">
        <v>-2.1768431779999999</v>
      </c>
      <c r="F89">
        <v>5.3545769999999999E-2</v>
      </c>
      <c r="O89">
        <v>-1.5869029E-2</v>
      </c>
      <c r="P89">
        <v>84</v>
      </c>
      <c r="Q89">
        <v>1.5743779999999999E-2</v>
      </c>
      <c r="R89">
        <v>1.6376282999999998E-2</v>
      </c>
      <c r="S89">
        <v>0.96137685399999995</v>
      </c>
    </row>
    <row r="90" spans="4:19" x14ac:dyDescent="0.3">
      <c r="D90">
        <v>85</v>
      </c>
      <c r="E90">
        <v>-2.0751976889999999</v>
      </c>
      <c r="F90">
        <v>5.5941387000000002E-2</v>
      </c>
      <c r="O90">
        <v>-1.6579004000000001E-2</v>
      </c>
      <c r="P90">
        <v>85</v>
      </c>
      <c r="Q90">
        <v>1.6442327999999999E-2</v>
      </c>
      <c r="R90">
        <v>1.5715674999999998E-2</v>
      </c>
      <c r="S90">
        <v>1.0462375079999999</v>
      </c>
    </row>
    <row r="91" spans="4:19" x14ac:dyDescent="0.3">
      <c r="D91">
        <v>86</v>
      </c>
      <c r="E91">
        <v>-1.9815113499999999</v>
      </c>
      <c r="F91">
        <v>5.1031998000000002E-2</v>
      </c>
      <c r="O91">
        <v>-1.5124037999999999E-2</v>
      </c>
      <c r="P91">
        <v>86</v>
      </c>
      <c r="Q91">
        <v>1.5010244000000001E-2</v>
      </c>
      <c r="R91">
        <v>1.4872477E-2</v>
      </c>
      <c r="S91">
        <v>1.009263249</v>
      </c>
    </row>
    <row r="92" spans="4:19" x14ac:dyDescent="0.3">
      <c r="D92">
        <v>87</v>
      </c>
      <c r="E92">
        <v>-1.8874404709999999</v>
      </c>
      <c r="F92">
        <v>5.5352564E-2</v>
      </c>
      <c r="O92">
        <v>-1.6404498E-2</v>
      </c>
      <c r="P92">
        <v>87</v>
      </c>
      <c r="Q92">
        <v>1.6270677000000001E-2</v>
      </c>
      <c r="R92">
        <v>1.1898250000000001E-2</v>
      </c>
      <c r="S92">
        <v>1.3674848020000001</v>
      </c>
    </row>
    <row r="93" spans="4:19" x14ac:dyDescent="0.3">
      <c r="D93">
        <v>88</v>
      </c>
      <c r="E93">
        <v>-1.8076219179999999</v>
      </c>
      <c r="F93">
        <v>5.1683432000000001E-2</v>
      </c>
      <c r="O93">
        <v>-1.53171E-2</v>
      </c>
      <c r="P93">
        <v>88</v>
      </c>
      <c r="Q93">
        <v>1.5200389999999999E-2</v>
      </c>
      <c r="R93">
        <v>1.4095954000000001E-2</v>
      </c>
      <c r="S93">
        <v>1.078351276</v>
      </c>
    </row>
    <row r="94" spans="4:19" x14ac:dyDescent="0.3">
      <c r="D94">
        <v>89</v>
      </c>
      <c r="E94">
        <v>-1.702519406</v>
      </c>
      <c r="F94">
        <v>5.6530742000000002E-2</v>
      </c>
      <c r="O94">
        <v>-1.6753667E-2</v>
      </c>
      <c r="P94">
        <v>89</v>
      </c>
      <c r="Q94">
        <v>1.6614105000000001E-2</v>
      </c>
      <c r="R94">
        <v>1.1161076000000001E-2</v>
      </c>
      <c r="S94">
        <v>1.4885755460000001</v>
      </c>
    </row>
    <row r="95" spans="4:19" x14ac:dyDescent="0.3">
      <c r="D95">
        <v>90</v>
      </c>
      <c r="E95">
        <v>-1.631215614</v>
      </c>
      <c r="F95">
        <v>5.4715208000000001E-2</v>
      </c>
      <c r="O95">
        <v>-1.6215607999999999E-2</v>
      </c>
      <c r="P95">
        <v>90</v>
      </c>
      <c r="Q95">
        <v>1.6084843000000001E-2</v>
      </c>
      <c r="R95">
        <v>2.4485936E-2</v>
      </c>
      <c r="S95">
        <v>0.656901297</v>
      </c>
    </row>
    <row r="96" spans="4:19" x14ac:dyDescent="0.3">
      <c r="D96">
        <v>91</v>
      </c>
      <c r="E96">
        <v>-1.532332464</v>
      </c>
      <c r="F96">
        <v>5.232212E-2</v>
      </c>
      <c r="O96">
        <v>-1.5506384E-2</v>
      </c>
      <c r="P96">
        <v>91</v>
      </c>
      <c r="Q96">
        <v>1.5386779E-2</v>
      </c>
      <c r="R96">
        <v>1.7989090999999999E-2</v>
      </c>
      <c r="S96">
        <v>0.85533940399999997</v>
      </c>
    </row>
    <row r="97" spans="4:19" x14ac:dyDescent="0.3">
      <c r="D97">
        <v>92</v>
      </c>
      <c r="E97">
        <v>-1.4439631180000001</v>
      </c>
      <c r="F97">
        <v>3.7838754000000002E-2</v>
      </c>
      <c r="O97">
        <v>-1.1214038000000001E-2</v>
      </c>
      <c r="P97">
        <v>92</v>
      </c>
      <c r="Q97">
        <v>1.1151395E-2</v>
      </c>
      <c r="R97">
        <v>1.2029840999999999E-2</v>
      </c>
      <c r="S97">
        <v>0.92697772300000003</v>
      </c>
    </row>
    <row r="98" spans="4:19" x14ac:dyDescent="0.3">
      <c r="D98">
        <v>93</v>
      </c>
      <c r="E98">
        <v>-1.3710431599999999</v>
      </c>
      <c r="F98">
        <v>4.0829708999999999E-2</v>
      </c>
      <c r="O98">
        <v>-1.2100448999999999E-2</v>
      </c>
      <c r="P98">
        <v>93</v>
      </c>
      <c r="Q98">
        <v>1.2027533E-2</v>
      </c>
      <c r="R98">
        <v>1.5955055999999999E-2</v>
      </c>
      <c r="S98">
        <v>0.75383833300000003</v>
      </c>
    </row>
    <row r="99" spans="4:19" x14ac:dyDescent="0.3">
      <c r="D99">
        <v>94</v>
      </c>
      <c r="E99">
        <v>-1.2959610610000001</v>
      </c>
      <c r="F99">
        <v>2.5486590999999999E-2</v>
      </c>
      <c r="O99">
        <v>-7.5533040000000003E-3</v>
      </c>
      <c r="P99">
        <v>94</v>
      </c>
      <c r="Q99">
        <v>7.5248490000000001E-3</v>
      </c>
      <c r="R99">
        <v>1.1173839E-2</v>
      </c>
      <c r="S99">
        <v>0.67343452299999995</v>
      </c>
    </row>
    <row r="100" spans="4:19" x14ac:dyDescent="0.3">
      <c r="D100">
        <v>95</v>
      </c>
      <c r="E100">
        <v>-1.2280542919999999</v>
      </c>
      <c r="F100">
        <v>3.7628414999999998E-2</v>
      </c>
      <c r="O100">
        <v>-1.1151701E-2</v>
      </c>
      <c r="P100">
        <v>95</v>
      </c>
      <c r="Q100">
        <v>1.1089751E-2</v>
      </c>
      <c r="R100">
        <v>1.2435285000000001E-2</v>
      </c>
      <c r="S100">
        <v>0.89179710999999995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4"/>
  <sheetViews>
    <sheetView workbookViewId="0">
      <selection sqref="A1:XFD1048576"/>
    </sheetView>
  </sheetViews>
  <sheetFormatPr defaultRowHeight="14.4" x14ac:dyDescent="0.3"/>
  <sheetData>
    <row r="2" spans="1:18" x14ac:dyDescent="0.3">
      <c r="A2" t="s">
        <v>27</v>
      </c>
      <c r="D2" t="s">
        <v>28</v>
      </c>
    </row>
    <row r="3" spans="1:18" x14ac:dyDescent="0.3">
      <c r="Q3" t="s">
        <v>29</v>
      </c>
    </row>
    <row r="4" spans="1:18" x14ac:dyDescent="0.3">
      <c r="A4" t="s">
        <v>30</v>
      </c>
      <c r="B4">
        <v>1990</v>
      </c>
      <c r="C4" t="s">
        <v>31</v>
      </c>
      <c r="D4" t="s">
        <v>6</v>
      </c>
      <c r="E4" t="s">
        <v>32</v>
      </c>
      <c r="F4" t="s">
        <v>33</v>
      </c>
      <c r="H4" t="s">
        <v>34</v>
      </c>
      <c r="I4" t="s">
        <v>35</v>
      </c>
      <c r="K4" t="s">
        <v>36</v>
      </c>
      <c r="M4" t="s">
        <v>37</v>
      </c>
      <c r="O4" t="s">
        <v>38</v>
      </c>
      <c r="P4" t="s">
        <v>6</v>
      </c>
      <c r="Q4" t="s">
        <v>39</v>
      </c>
      <c r="R4" t="s">
        <v>40</v>
      </c>
    </row>
    <row r="5" spans="1:18" x14ac:dyDescent="0.3">
      <c r="A5" t="s">
        <v>41</v>
      </c>
      <c r="B5">
        <v>2009</v>
      </c>
      <c r="C5" t="s">
        <v>31</v>
      </c>
      <c r="D5">
        <v>0</v>
      </c>
      <c r="E5">
        <v>-4.6555379970418773</v>
      </c>
      <c r="F5">
        <v>0.17440037908479319</v>
      </c>
      <c r="H5">
        <v>1990</v>
      </c>
      <c r="I5">
        <v>2.6072050989701174</v>
      </c>
      <c r="K5">
        <v>-0.3183404565397186</v>
      </c>
      <c r="M5">
        <v>1.9128158867646849E-2</v>
      </c>
      <c r="O5">
        <v>-5.5518696298553057E-2</v>
      </c>
      <c r="P5">
        <v>0</v>
      </c>
      <c r="Q5">
        <v>5.4005663087455691E-2</v>
      </c>
      <c r="R5">
        <v>5.792332426554081E-2</v>
      </c>
    </row>
    <row r="6" spans="1:18" x14ac:dyDescent="0.3">
      <c r="A6" t="s">
        <v>42</v>
      </c>
      <c r="B6">
        <v>0</v>
      </c>
      <c r="C6" t="s">
        <v>31</v>
      </c>
      <c r="D6">
        <v>1</v>
      </c>
      <c r="E6">
        <v>-7.3195478896214565</v>
      </c>
      <c r="F6">
        <v>0.11157064398284802</v>
      </c>
      <c r="H6">
        <v>1991</v>
      </c>
      <c r="I6">
        <v>2.5215386851077279</v>
      </c>
      <c r="O6">
        <v>-3.5517449741930246E-2</v>
      </c>
      <c r="P6">
        <v>1</v>
      </c>
      <c r="Q6">
        <v>3.4894106765706923E-2</v>
      </c>
      <c r="R6">
        <v>3.7213391256787798E-2</v>
      </c>
    </row>
    <row r="7" spans="1:18" x14ac:dyDescent="0.3">
      <c r="A7" t="s">
        <v>43</v>
      </c>
      <c r="B7">
        <v>95</v>
      </c>
      <c r="C7" t="s">
        <v>31</v>
      </c>
      <c r="D7">
        <v>2</v>
      </c>
      <c r="E7">
        <v>-7.811606696109278</v>
      </c>
      <c r="F7">
        <v>0.16590494338360504</v>
      </c>
      <c r="H7">
        <v>1992</v>
      </c>
      <c r="I7">
        <v>2.551197135783541</v>
      </c>
      <c r="O7">
        <v>-5.281425541893299E-2</v>
      </c>
      <c r="P7">
        <v>2</v>
      </c>
      <c r="Q7">
        <v>5.1443814708525215E-2</v>
      </c>
      <c r="R7">
        <v>5.9188491250306119E-2</v>
      </c>
    </row>
    <row r="8" spans="1:18" x14ac:dyDescent="0.3">
      <c r="D8">
        <v>3</v>
      </c>
      <c r="E8">
        <v>-8.0348267817984684</v>
      </c>
      <c r="F8">
        <v>0.11175466361168217</v>
      </c>
      <c r="H8">
        <v>1993</v>
      </c>
      <c r="I8">
        <v>2.4075950725959845</v>
      </c>
      <c r="O8">
        <v>-3.557603063458558E-2</v>
      </c>
      <c r="P8">
        <v>3</v>
      </c>
      <c r="Q8">
        <v>3.4950641874484822E-2</v>
      </c>
      <c r="R8">
        <v>4.7081432910786702E-2</v>
      </c>
    </row>
    <row r="9" spans="1:18" x14ac:dyDescent="0.3">
      <c r="D9">
        <v>4</v>
      </c>
      <c r="E9">
        <v>-8.3363199630605056</v>
      </c>
      <c r="F9">
        <v>0.18029908753076285</v>
      </c>
      <c r="H9">
        <v>1994</v>
      </c>
      <c r="I9">
        <v>1.9461767298940309</v>
      </c>
      <c r="O9">
        <v>-5.7396493838237729E-2</v>
      </c>
      <c r="P9">
        <v>4</v>
      </c>
      <c r="Q9">
        <v>5.5780382122856742E-2</v>
      </c>
      <c r="R9">
        <v>6.0149513695293311E-2</v>
      </c>
    </row>
    <row r="10" spans="1:18" x14ac:dyDescent="0.3">
      <c r="D10">
        <v>5</v>
      </c>
      <c r="E10">
        <v>-8.5584317562684582</v>
      </c>
      <c r="F10">
        <v>0.13520329530186403</v>
      </c>
      <c r="H10">
        <v>1995</v>
      </c>
      <c r="I10">
        <v>1.8384376372155089</v>
      </c>
      <c r="O10">
        <v>-4.3040678752069787E-2</v>
      </c>
      <c r="P10">
        <v>5</v>
      </c>
      <c r="Q10">
        <v>4.2127575780364301E-2</v>
      </c>
      <c r="R10">
        <v>3.1398387652984971E-2</v>
      </c>
    </row>
    <row r="11" spans="1:18" x14ac:dyDescent="0.3">
      <c r="D11">
        <v>6</v>
      </c>
      <c r="E11">
        <v>-8.5515928721601622</v>
      </c>
      <c r="F11">
        <v>0.10592031681990496</v>
      </c>
      <c r="H11">
        <v>1996</v>
      </c>
      <c r="I11">
        <v>0.79464548757752529</v>
      </c>
      <c r="O11">
        <v>-3.3718722013280182E-2</v>
      </c>
      <c r="P11">
        <v>6</v>
      </c>
      <c r="Q11">
        <v>3.3156581835796284E-2</v>
      </c>
      <c r="R11">
        <v>3.7603106432721578E-2</v>
      </c>
    </row>
    <row r="12" spans="1:18" x14ac:dyDescent="0.3">
      <c r="D12">
        <v>7</v>
      </c>
      <c r="E12">
        <v>-8.5469723609564294</v>
      </c>
      <c r="F12">
        <v>0.16639439330077246</v>
      </c>
      <c r="H12">
        <v>1997</v>
      </c>
      <c r="I12">
        <v>0.42748344318901865</v>
      </c>
      <c r="O12">
        <v>-5.2970067129017397E-2</v>
      </c>
      <c r="P12">
        <v>7</v>
      </c>
      <c r="Q12">
        <v>5.1591599356278217E-2</v>
      </c>
      <c r="R12">
        <v>4.5626493737623619E-2</v>
      </c>
    </row>
    <row r="13" spans="1:18" x14ac:dyDescent="0.3">
      <c r="D13">
        <v>8</v>
      </c>
      <c r="E13">
        <v>-8.5323270699040297</v>
      </c>
      <c r="F13">
        <v>0.14880135104435074</v>
      </c>
      <c r="H13">
        <v>1998</v>
      </c>
      <c r="I13">
        <v>0.92217255974484724</v>
      </c>
      <c r="O13">
        <v>-4.7369490025185548E-2</v>
      </c>
      <c r="P13">
        <v>8</v>
      </c>
      <c r="Q13">
        <v>4.626506306683531E-2</v>
      </c>
      <c r="R13">
        <v>6.4803109197746012E-2</v>
      </c>
    </row>
    <row r="14" spans="1:18" x14ac:dyDescent="0.3">
      <c r="D14">
        <v>9</v>
      </c>
      <c r="E14">
        <v>-8.5393836772969856</v>
      </c>
      <c r="F14">
        <v>9.7229947649303983E-2</v>
      </c>
      <c r="H14">
        <v>1999</v>
      </c>
      <c r="I14">
        <v>0.51443012578210467</v>
      </c>
      <c r="O14">
        <v>-3.095222592401237E-2</v>
      </c>
      <c r="P14">
        <v>9</v>
      </c>
      <c r="Q14">
        <v>3.0478110017912896E-2</v>
      </c>
      <c r="R14">
        <v>1.4210366720882273E-2</v>
      </c>
    </row>
    <row r="15" spans="1:18" x14ac:dyDescent="0.3">
      <c r="D15">
        <v>10</v>
      </c>
      <c r="E15">
        <v>-8.6503349797708147</v>
      </c>
      <c r="F15">
        <v>0.23544544853010152</v>
      </c>
      <c r="H15">
        <v>2000</v>
      </c>
      <c r="I15">
        <v>-4.8605805590592702E-2</v>
      </c>
      <c r="O15">
        <v>-7.4951811575271338E-2</v>
      </c>
      <c r="P15">
        <v>10</v>
      </c>
      <c r="Q15">
        <v>7.2211806097103537E-2</v>
      </c>
      <c r="R15">
        <v>0.10061809822054368</v>
      </c>
    </row>
    <row r="16" spans="1:18" x14ac:dyDescent="0.3">
      <c r="D16">
        <v>11</v>
      </c>
      <c r="E16">
        <v>-8.5356855725869689</v>
      </c>
      <c r="F16">
        <v>7.2631260467063155E-2</v>
      </c>
      <c r="H16">
        <v>2001</v>
      </c>
      <c r="I16">
        <v>-0.95450109610700695</v>
      </c>
      <c r="O16">
        <v>-2.31214686161401E-2</v>
      </c>
      <c r="P16">
        <v>11</v>
      </c>
      <c r="Q16">
        <v>2.28562157389538E-2</v>
      </c>
      <c r="R16">
        <v>3.1856844739575063E-3</v>
      </c>
    </row>
    <row r="17" spans="4:18" x14ac:dyDescent="0.3">
      <c r="D17">
        <v>12</v>
      </c>
      <c r="E17">
        <v>-8.5269034735164038</v>
      </c>
      <c r="F17">
        <v>5.6182893413536349E-2</v>
      </c>
      <c r="H17">
        <v>2002</v>
      </c>
      <c r="I17">
        <v>-0.68636593264679746</v>
      </c>
      <c r="O17">
        <v>-1.7885287938987509E-2</v>
      </c>
      <c r="P17">
        <v>12</v>
      </c>
      <c r="Q17">
        <v>1.7726295463125985E-2</v>
      </c>
      <c r="R17">
        <v>2.2245881772301912E-2</v>
      </c>
    </row>
    <row r="18" spans="4:18" x14ac:dyDescent="0.3">
      <c r="D18">
        <v>13</v>
      </c>
      <c r="E18">
        <v>-8.2293268039198502</v>
      </c>
      <c r="F18">
        <v>6.5384970593409628E-2</v>
      </c>
      <c r="H18">
        <v>2003</v>
      </c>
      <c r="I18">
        <v>-1.2491067969240579</v>
      </c>
      <c r="O18">
        <v>-2.0814681389542095E-2</v>
      </c>
      <c r="P18">
        <v>13</v>
      </c>
      <c r="Q18">
        <v>2.0599551117001402E-2</v>
      </c>
      <c r="R18">
        <v>1.6783023107290185E-2</v>
      </c>
    </row>
    <row r="19" spans="4:18" x14ac:dyDescent="0.3">
      <c r="D19">
        <v>14</v>
      </c>
      <c r="E19">
        <v>-8.0332938120760957</v>
      </c>
      <c r="F19">
        <v>4.1688364526356769E-2</v>
      </c>
      <c r="H19">
        <v>2004</v>
      </c>
      <c r="I19">
        <v>-1.3815142484957721</v>
      </c>
      <c r="O19">
        <v>-1.3271092995714624E-2</v>
      </c>
      <c r="P19">
        <v>14</v>
      </c>
      <c r="Q19">
        <v>1.3183420307071203E-2</v>
      </c>
      <c r="R19">
        <v>3.8895562564312813E-2</v>
      </c>
    </row>
    <row r="20" spans="4:18" x14ac:dyDescent="0.3">
      <c r="D20">
        <v>15</v>
      </c>
      <c r="E20">
        <v>-7.8979656237558959</v>
      </c>
      <c r="F20">
        <v>8.3099346082320086E-2</v>
      </c>
      <c r="H20">
        <v>2005</v>
      </c>
      <c r="I20">
        <v>-1.7077012647835501</v>
      </c>
      <c r="O20">
        <v>-2.6453883769997851E-2</v>
      </c>
      <c r="P20">
        <v>15</v>
      </c>
      <c r="Q20">
        <v>2.6107044928527778E-2</v>
      </c>
      <c r="R20">
        <v>3.3148833258113464E-2</v>
      </c>
    </row>
    <row r="21" spans="4:18" x14ac:dyDescent="0.3">
      <c r="D21">
        <v>16</v>
      </c>
      <c r="E21">
        <v>-7.6736871890095228</v>
      </c>
      <c r="F21">
        <v>0.10332840168251411</v>
      </c>
      <c r="H21">
        <v>2006</v>
      </c>
      <c r="I21">
        <v>-1.8142483159418159</v>
      </c>
      <c r="O21">
        <v>-3.2893610565130973E-2</v>
      </c>
      <c r="P21">
        <v>16</v>
      </c>
      <c r="Q21">
        <v>3.2358499054560008E-2</v>
      </c>
      <c r="R21">
        <v>3.6586813853462408E-2</v>
      </c>
    </row>
    <row r="22" spans="4:18" x14ac:dyDescent="0.3">
      <c r="D22">
        <v>17</v>
      </c>
      <c r="E22">
        <v>-7.3772722313657937</v>
      </c>
      <c r="F22">
        <v>0.1005778641741374</v>
      </c>
      <c r="H22">
        <v>2007</v>
      </c>
      <c r="I22">
        <v>-2.3321408983482046</v>
      </c>
      <c r="O22">
        <v>-3.2018003198984707E-2</v>
      </c>
      <c r="P22">
        <v>17</v>
      </c>
      <c r="Q22">
        <v>3.1510853980564635E-2</v>
      </c>
      <c r="R22">
        <v>5.283513445929755E-2</v>
      </c>
    </row>
    <row r="23" spans="4:18" x14ac:dyDescent="0.3">
      <c r="D23">
        <v>18</v>
      </c>
      <c r="E23">
        <v>-7.1752933574478046</v>
      </c>
      <c r="F23">
        <v>8.9940209458585815E-2</v>
      </c>
      <c r="H23">
        <v>2008</v>
      </c>
      <c r="I23">
        <v>-2.915434041738048</v>
      </c>
      <c r="O23">
        <v>-2.8631607340324126E-2</v>
      </c>
      <c r="P23">
        <v>18</v>
      </c>
      <c r="Q23">
        <v>2.8225606913307222E-2</v>
      </c>
      <c r="R23">
        <v>4.2076567223515715E-2</v>
      </c>
    </row>
    <row r="24" spans="4:18" x14ac:dyDescent="0.3">
      <c r="D24">
        <v>19</v>
      </c>
      <c r="E24">
        <v>-7.0377095337752706</v>
      </c>
      <c r="F24">
        <v>0.10703455720945</v>
      </c>
      <c r="H24">
        <v>2009</v>
      </c>
      <c r="I24">
        <v>-3.4412635752845366</v>
      </c>
      <c r="O24">
        <v>-3.407342980758294E-2</v>
      </c>
      <c r="P24">
        <v>19</v>
      </c>
      <c r="Q24">
        <v>3.3499467916311643E-2</v>
      </c>
      <c r="R24">
        <v>4.9943825956796029E-2</v>
      </c>
    </row>
    <row r="25" spans="4:18" x14ac:dyDescent="0.3">
      <c r="D25">
        <v>20</v>
      </c>
      <c r="E25">
        <v>-7.0326528978071767</v>
      </c>
      <c r="F25">
        <v>0.11464651521517312</v>
      </c>
      <c r="H25" t="s">
        <v>31</v>
      </c>
      <c r="I25" t="s">
        <v>31</v>
      </c>
      <c r="O25">
        <v>-3.6496623994286007E-2</v>
      </c>
      <c r="P25">
        <v>20</v>
      </c>
      <c r="Q25">
        <v>3.5838651094947327E-2</v>
      </c>
      <c r="R25">
        <v>3.1728293982653866E-2</v>
      </c>
    </row>
    <row r="26" spans="4:18" x14ac:dyDescent="0.3">
      <c r="D26">
        <v>21</v>
      </c>
      <c r="E26">
        <v>-6.9750285032887636</v>
      </c>
      <c r="F26">
        <v>0.10306243583365698</v>
      </c>
      <c r="H26" t="s">
        <v>31</v>
      </c>
      <c r="I26" t="s">
        <v>31</v>
      </c>
      <c r="O26">
        <v>-3.2808942875381816E-2</v>
      </c>
      <c r="P26">
        <v>21</v>
      </c>
      <c r="Q26">
        <v>3.227656761574571E-2</v>
      </c>
      <c r="R26">
        <v>3.0254637381150862E-2</v>
      </c>
    </row>
    <row r="27" spans="4:18" x14ac:dyDescent="0.3">
      <c r="D27">
        <v>22</v>
      </c>
      <c r="E27">
        <v>-6.9233355029240897</v>
      </c>
      <c r="F27">
        <v>0.1153239089853528</v>
      </c>
      <c r="H27" t="s">
        <v>31</v>
      </c>
      <c r="I27" t="s">
        <v>31</v>
      </c>
      <c r="O27">
        <v>-3.671226583634217E-2</v>
      </c>
      <c r="P27">
        <v>22</v>
      </c>
      <c r="Q27">
        <v>3.6046542208447718E-2</v>
      </c>
      <c r="R27">
        <v>3.5517329371833717E-2</v>
      </c>
    </row>
    <row r="28" spans="4:18" x14ac:dyDescent="0.3">
      <c r="D28">
        <v>23</v>
      </c>
      <c r="E28">
        <v>-6.8886947283985602</v>
      </c>
      <c r="F28">
        <v>0.13961406670989263</v>
      </c>
      <c r="H28" t="s">
        <v>31</v>
      </c>
      <c r="I28" t="s">
        <v>31</v>
      </c>
      <c r="O28">
        <v>-4.4444805735793944E-2</v>
      </c>
      <c r="P28">
        <v>23</v>
      </c>
      <c r="Q28">
        <v>4.3471606482467284E-2</v>
      </c>
      <c r="R28">
        <v>3.9654676376108311E-2</v>
      </c>
    </row>
    <row r="29" spans="4:18" x14ac:dyDescent="0.3">
      <c r="D29">
        <v>24</v>
      </c>
      <c r="E29">
        <v>-6.8556552885080349</v>
      </c>
      <c r="F29">
        <v>0.10102128751897682</v>
      </c>
      <c r="H29" t="s">
        <v>31</v>
      </c>
      <c r="I29" t="s">
        <v>31</v>
      </c>
      <c r="O29">
        <v>-3.2159162789021256E-2</v>
      </c>
      <c r="P29">
        <v>24</v>
      </c>
      <c r="Q29">
        <v>3.1647555862753807E-2</v>
      </c>
      <c r="R29">
        <v>3.7812247669343324E-2</v>
      </c>
    </row>
    <row r="30" spans="4:18" x14ac:dyDescent="0.3">
      <c r="D30">
        <v>25</v>
      </c>
      <c r="E30">
        <v>-6.8387325717262986</v>
      </c>
      <c r="F30">
        <v>0.11562017125430883</v>
      </c>
      <c r="H30" t="s">
        <v>31</v>
      </c>
      <c r="I30" t="s">
        <v>31</v>
      </c>
      <c r="O30">
        <v>-3.6806578102297122E-2</v>
      </c>
      <c r="P30">
        <v>25</v>
      </c>
      <c r="Q30">
        <v>3.6137450556373518E-2</v>
      </c>
      <c r="R30">
        <v>3.9455233101074461E-2</v>
      </c>
    </row>
    <row r="31" spans="4:18" x14ac:dyDescent="0.3">
      <c r="D31">
        <v>26</v>
      </c>
      <c r="E31">
        <v>-6.7509870127971592</v>
      </c>
      <c r="F31">
        <v>0.12643918893939582</v>
      </c>
      <c r="H31" t="s">
        <v>31</v>
      </c>
      <c r="I31" t="s">
        <v>31</v>
      </c>
      <c r="O31">
        <v>-4.0250709131479004E-2</v>
      </c>
      <c r="P31">
        <v>26</v>
      </c>
      <c r="Q31">
        <v>3.9451409340781063E-2</v>
      </c>
      <c r="R31">
        <v>5.0224700654665888E-2</v>
      </c>
    </row>
    <row r="32" spans="4:18" x14ac:dyDescent="0.3">
      <c r="D32">
        <v>27</v>
      </c>
      <c r="E32">
        <v>-6.6724508603215469</v>
      </c>
      <c r="F32">
        <v>0.14718413193862429</v>
      </c>
      <c r="H32" t="s">
        <v>31</v>
      </c>
      <c r="I32" t="s">
        <v>31</v>
      </c>
      <c r="O32">
        <v>-4.6854663756743832E-2</v>
      </c>
      <c r="P32">
        <v>27</v>
      </c>
      <c r="Q32">
        <v>4.5773928854622392E-2</v>
      </c>
      <c r="R32">
        <v>5.9382273476113134E-2</v>
      </c>
    </row>
    <row r="33" spans="4:18" x14ac:dyDescent="0.3">
      <c r="D33">
        <v>28</v>
      </c>
      <c r="E33">
        <v>-6.6087803292337028</v>
      </c>
      <c r="F33">
        <v>0.15529898593926492</v>
      </c>
      <c r="H33" t="s">
        <v>31</v>
      </c>
      <c r="I33" t="s">
        <v>31</v>
      </c>
      <c r="O33">
        <v>-4.9437950084060933E-2</v>
      </c>
      <c r="P33">
        <v>28</v>
      </c>
      <c r="Q33">
        <v>4.8235786806314906E-2</v>
      </c>
      <c r="R33">
        <v>4.4774734432556529E-2</v>
      </c>
    </row>
    <row r="34" spans="4:18" x14ac:dyDescent="0.3">
      <c r="D34">
        <v>29</v>
      </c>
      <c r="E34">
        <v>-6.5432918589075602</v>
      </c>
      <c r="F34">
        <v>0.15691748740201125</v>
      </c>
      <c r="H34" t="s">
        <v>31</v>
      </c>
      <c r="I34" t="s">
        <v>31</v>
      </c>
      <c r="O34">
        <v>-4.9953184578621801E-2</v>
      </c>
      <c r="P34">
        <v>29</v>
      </c>
      <c r="Q34">
        <v>4.8726042250537338E-2</v>
      </c>
      <c r="R34">
        <v>3.8160111561589161E-2</v>
      </c>
    </row>
    <row r="35" spans="4:18" x14ac:dyDescent="0.3">
      <c r="D35">
        <v>30</v>
      </c>
      <c r="E35">
        <v>-6.4202427207586608</v>
      </c>
      <c r="F35">
        <v>0.15153476760356671</v>
      </c>
      <c r="H35" t="s">
        <v>31</v>
      </c>
      <c r="I35" t="s">
        <v>31</v>
      </c>
      <c r="O35">
        <v>-4.8239647100559585E-2</v>
      </c>
      <c r="P35">
        <v>30</v>
      </c>
      <c r="Q35">
        <v>4.7094601303614092E-2</v>
      </c>
      <c r="R35">
        <v>4.2633157072899608E-2</v>
      </c>
    </row>
    <row r="36" spans="4:18" x14ac:dyDescent="0.3">
      <c r="D36">
        <v>31</v>
      </c>
      <c r="E36">
        <v>-6.3257465295807602</v>
      </c>
      <c r="F36">
        <v>0.16528817106746094</v>
      </c>
      <c r="H36" t="s">
        <v>31</v>
      </c>
      <c r="I36" t="s">
        <v>31</v>
      </c>
      <c r="O36">
        <v>-5.261791183823062E-2</v>
      </c>
      <c r="P36">
        <v>31</v>
      </c>
      <c r="Q36">
        <v>5.1257553505610232E-2</v>
      </c>
      <c r="R36">
        <v>5.4726667875315327E-2</v>
      </c>
    </row>
    <row r="37" spans="4:18" x14ac:dyDescent="0.3">
      <c r="D37">
        <v>32</v>
      </c>
      <c r="E37">
        <v>-6.2328282868518707</v>
      </c>
      <c r="F37">
        <v>0.19790707237098054</v>
      </c>
      <c r="H37" t="s">
        <v>31</v>
      </c>
      <c r="I37" t="s">
        <v>31</v>
      </c>
      <c r="O37">
        <v>-6.300182777101708E-2</v>
      </c>
      <c r="P37">
        <v>32</v>
      </c>
      <c r="Q37">
        <v>6.1058242482966207E-2</v>
      </c>
      <c r="R37">
        <v>5.7223892932593334E-2</v>
      </c>
    </row>
    <row r="38" spans="4:18" x14ac:dyDescent="0.3">
      <c r="D38">
        <v>33</v>
      </c>
      <c r="E38">
        <v>-6.1310674742818518</v>
      </c>
      <c r="F38">
        <v>0.19168663017552545</v>
      </c>
      <c r="H38" t="s">
        <v>31</v>
      </c>
      <c r="I38" t="s">
        <v>31</v>
      </c>
      <c r="O38">
        <v>-6.1021609362636973E-2</v>
      </c>
      <c r="P38">
        <v>33</v>
      </c>
      <c r="Q38">
        <v>5.9197090594891866E-2</v>
      </c>
      <c r="R38">
        <v>5.2560560065358808E-2</v>
      </c>
    </row>
    <row r="39" spans="4:18" x14ac:dyDescent="0.3">
      <c r="D39">
        <v>34</v>
      </c>
      <c r="E39">
        <v>-5.9890139115564862</v>
      </c>
      <c r="F39">
        <v>0.18582952262183366</v>
      </c>
      <c r="H39" t="s">
        <v>31</v>
      </c>
      <c r="I39" t="s">
        <v>31</v>
      </c>
      <c r="O39">
        <v>-5.9157055069992491E-2</v>
      </c>
      <c r="P39">
        <v>34</v>
      </c>
      <c r="Q39">
        <v>5.7441276094579607E-2</v>
      </c>
      <c r="R39">
        <v>5.0619783945312857E-2</v>
      </c>
    </row>
    <row r="40" spans="4:18" x14ac:dyDescent="0.3">
      <c r="D40">
        <v>35</v>
      </c>
      <c r="E40">
        <v>-5.9033675614554308</v>
      </c>
      <c r="F40">
        <v>0.19059060411963027</v>
      </c>
      <c r="H40" t="s">
        <v>31</v>
      </c>
      <c r="I40" t="s">
        <v>31</v>
      </c>
      <c r="O40">
        <v>-6.0672699927623877E-2</v>
      </c>
      <c r="P40">
        <v>35</v>
      </c>
      <c r="Q40">
        <v>5.8868778311016667E-2</v>
      </c>
      <c r="R40">
        <v>5.8644315088087207E-2</v>
      </c>
    </row>
    <row r="41" spans="4:18" x14ac:dyDescent="0.3">
      <c r="D41">
        <v>36</v>
      </c>
      <c r="E41">
        <v>-5.7707020023055282</v>
      </c>
      <c r="F41">
        <v>0.18359408892185303</v>
      </c>
      <c r="H41" t="s">
        <v>31</v>
      </c>
      <c r="I41" t="s">
        <v>31</v>
      </c>
      <c r="O41">
        <v>-5.8445426085376388E-2</v>
      </c>
      <c r="P41">
        <v>36</v>
      </c>
      <c r="Q41">
        <v>5.6770285267001785E-2</v>
      </c>
      <c r="R41">
        <v>4.6347319615933857E-2</v>
      </c>
    </row>
    <row r="42" spans="4:18" x14ac:dyDescent="0.3">
      <c r="D42">
        <v>37</v>
      </c>
      <c r="E42">
        <v>-5.6399309180931256</v>
      </c>
      <c r="F42">
        <v>0.18611277858408537</v>
      </c>
      <c r="H42" t="s">
        <v>31</v>
      </c>
      <c r="I42" t="s">
        <v>31</v>
      </c>
      <c r="O42">
        <v>-5.9247226902333298E-2</v>
      </c>
      <c r="P42">
        <v>37</v>
      </c>
      <c r="Q42">
        <v>5.7526264509964786E-2</v>
      </c>
      <c r="R42">
        <v>4.3338857812488474E-2</v>
      </c>
    </row>
    <row r="43" spans="4:18" x14ac:dyDescent="0.3">
      <c r="D43">
        <v>38</v>
      </c>
      <c r="E43">
        <v>-5.5072548217205357</v>
      </c>
      <c r="F43">
        <v>0.17631516553862916</v>
      </c>
      <c r="H43" t="s">
        <v>31</v>
      </c>
      <c r="I43" t="s">
        <v>31</v>
      </c>
      <c r="O43">
        <v>-5.6128250292443269E-2</v>
      </c>
      <c r="P43">
        <v>38</v>
      </c>
      <c r="Q43">
        <v>5.4582122004451783E-2</v>
      </c>
      <c r="R43">
        <v>5.0511164626766636E-2</v>
      </c>
    </row>
    <row r="44" spans="4:18" x14ac:dyDescent="0.3">
      <c r="D44">
        <v>39</v>
      </c>
      <c r="E44">
        <v>-5.3613262472307328</v>
      </c>
      <c r="F44">
        <v>0.15198097383049941</v>
      </c>
      <c r="H44" t="s">
        <v>31</v>
      </c>
      <c r="I44" t="s">
        <v>31</v>
      </c>
      <c r="O44">
        <v>-4.838169259455221E-2</v>
      </c>
      <c r="P44">
        <v>39</v>
      </c>
      <c r="Q44">
        <v>4.7229947608806166E-2</v>
      </c>
      <c r="R44">
        <v>3.5824002057504911E-2</v>
      </c>
    </row>
    <row r="45" spans="4:18" x14ac:dyDescent="0.3">
      <c r="D45">
        <v>40</v>
      </c>
      <c r="E45">
        <v>-5.256489572713809</v>
      </c>
      <c r="F45">
        <v>0.13853111479429503</v>
      </c>
      <c r="H45" t="s">
        <v>31</v>
      </c>
      <c r="I45" t="s">
        <v>31</v>
      </c>
      <c r="O45">
        <v>-4.4100058328572042E-2</v>
      </c>
      <c r="P45">
        <v>40</v>
      </c>
      <c r="Q45">
        <v>4.3141788950265103E-2</v>
      </c>
      <c r="R45">
        <v>3.7058829042501018E-2</v>
      </c>
    </row>
    <row r="46" spans="4:18" x14ac:dyDescent="0.3">
      <c r="D46">
        <v>41</v>
      </c>
      <c r="E46">
        <v>-5.1223102576004829</v>
      </c>
      <c r="F46">
        <v>0.13477920902507387</v>
      </c>
      <c r="H46" t="s">
        <v>31</v>
      </c>
      <c r="I46" t="s">
        <v>31</v>
      </c>
      <c r="O46">
        <v>-4.2905674933104175E-2</v>
      </c>
      <c r="P46">
        <v>41</v>
      </c>
      <c r="Q46">
        <v>4.1998250615513655E-2</v>
      </c>
      <c r="R46">
        <v>3.5824002057504911E-2</v>
      </c>
    </row>
    <row r="47" spans="4:18" x14ac:dyDescent="0.3">
      <c r="D47">
        <v>42</v>
      </c>
      <c r="E47">
        <v>-5.0079558675229601</v>
      </c>
      <c r="F47">
        <v>0.11685946345377357</v>
      </c>
      <c r="H47" t="s">
        <v>31</v>
      </c>
      <c r="I47" t="s">
        <v>31</v>
      </c>
      <c r="O47">
        <v>-3.7201094946860837E-2</v>
      </c>
      <c r="P47">
        <v>42</v>
      </c>
      <c r="Q47">
        <v>3.6517635568346418E-2</v>
      </c>
      <c r="R47">
        <v>2.3558839248882024E-2</v>
      </c>
    </row>
    <row r="48" spans="4:18" x14ac:dyDescent="0.3">
      <c r="D48">
        <v>43</v>
      </c>
      <c r="E48">
        <v>-4.8966593815431105</v>
      </c>
      <c r="F48">
        <v>0.10251080942420646</v>
      </c>
      <c r="H48" t="s">
        <v>31</v>
      </c>
      <c r="I48" t="s">
        <v>31</v>
      </c>
      <c r="O48">
        <v>-3.2633337872357969E-2</v>
      </c>
      <c r="P48">
        <v>43</v>
      </c>
      <c r="Q48">
        <v>3.2106615617701784E-2</v>
      </c>
      <c r="R48">
        <v>2.7827634700054338E-2</v>
      </c>
    </row>
    <row r="49" spans="4:18" x14ac:dyDescent="0.3">
      <c r="D49">
        <v>44</v>
      </c>
      <c r="E49">
        <v>-4.7927192403188235</v>
      </c>
      <c r="F49">
        <v>9.2285905152215464E-2</v>
      </c>
      <c r="H49" t="s">
        <v>31</v>
      </c>
      <c r="I49" t="s">
        <v>31</v>
      </c>
      <c r="O49">
        <v>-2.9378337178337439E-2</v>
      </c>
      <c r="P49">
        <v>44</v>
      </c>
      <c r="Q49">
        <v>2.8950988982518355E-2</v>
      </c>
      <c r="R49">
        <v>2.7015778746277697E-2</v>
      </c>
    </row>
    <row r="50" spans="4:18" x14ac:dyDescent="0.3">
      <c r="D50">
        <v>45</v>
      </c>
      <c r="E50">
        <v>-4.6945520945353909</v>
      </c>
      <c r="F50">
        <v>7.5004274194168857E-2</v>
      </c>
      <c r="H50" t="s">
        <v>31</v>
      </c>
      <c r="I50" t="s">
        <v>31</v>
      </c>
      <c r="O50">
        <v>-2.3876894889401947E-2</v>
      </c>
      <c r="P50">
        <v>45</v>
      </c>
      <c r="Q50">
        <v>2.3594097083771359E-2</v>
      </c>
      <c r="R50">
        <v>2.2213287069967613E-2</v>
      </c>
    </row>
    <row r="51" spans="4:18" x14ac:dyDescent="0.3">
      <c r="D51">
        <v>46</v>
      </c>
      <c r="E51">
        <v>-4.6145579511740333</v>
      </c>
      <c r="F51">
        <v>7.5200556671303584E-2</v>
      </c>
      <c r="H51" t="s">
        <v>31</v>
      </c>
      <c r="I51" t="s">
        <v>31</v>
      </c>
      <c r="O51">
        <v>-2.3939379542783763E-2</v>
      </c>
      <c r="P51">
        <v>46</v>
      </c>
      <c r="Q51">
        <v>2.365510556210848E-2</v>
      </c>
      <c r="R51">
        <v>2.6028255476336692E-2</v>
      </c>
    </row>
    <row r="52" spans="4:18" x14ac:dyDescent="0.3">
      <c r="D52">
        <v>47</v>
      </c>
      <c r="E52">
        <v>-4.5202073861749685</v>
      </c>
      <c r="F52">
        <v>5.7816974758845549E-2</v>
      </c>
      <c r="H52" t="s">
        <v>31</v>
      </c>
      <c r="I52" t="s">
        <v>31</v>
      </c>
      <c r="O52">
        <v>-1.8405482140476277E-2</v>
      </c>
      <c r="P52">
        <v>47</v>
      </c>
      <c r="Q52">
        <v>1.8237135668924931E-2</v>
      </c>
      <c r="R52">
        <v>1.3577801549327972E-2</v>
      </c>
    </row>
    <row r="53" spans="4:18" x14ac:dyDescent="0.3">
      <c r="D53">
        <v>48</v>
      </c>
      <c r="E53">
        <v>-4.4216753079786608</v>
      </c>
      <c r="F53">
        <v>4.9133159885213086E-2</v>
      </c>
      <c r="H53" t="s">
        <v>31</v>
      </c>
      <c r="I53" t="s">
        <v>31</v>
      </c>
      <c r="O53">
        <v>-1.5641072549097721E-2</v>
      </c>
      <c r="P53">
        <v>48</v>
      </c>
      <c r="Q53">
        <v>1.5519386234751686E-2</v>
      </c>
      <c r="R53">
        <v>1.5040881503483594E-2</v>
      </c>
    </row>
    <row r="54" spans="4:18" x14ac:dyDescent="0.3">
      <c r="D54">
        <v>49</v>
      </c>
      <c r="E54">
        <v>-4.367486995668532</v>
      </c>
      <c r="F54">
        <v>5.2440372541126441E-2</v>
      </c>
      <c r="H54" t="s">
        <v>31</v>
      </c>
      <c r="I54" t="s">
        <v>31</v>
      </c>
      <c r="O54">
        <v>-1.6693892135855114E-2</v>
      </c>
      <c r="P54">
        <v>49</v>
      </c>
      <c r="Q54">
        <v>1.6555321285662172E-2</v>
      </c>
      <c r="R54">
        <v>1.5027110666373855E-2</v>
      </c>
    </row>
    <row r="55" spans="4:18" x14ac:dyDescent="0.3">
      <c r="D55">
        <v>50</v>
      </c>
      <c r="E55">
        <v>-4.2788113413098703</v>
      </c>
      <c r="F55">
        <v>5.020546183544717E-2</v>
      </c>
      <c r="H55" t="s">
        <v>31</v>
      </c>
      <c r="I55" t="s">
        <v>31</v>
      </c>
      <c r="O55">
        <v>-1.5982429641483671E-2</v>
      </c>
      <c r="P55">
        <v>50</v>
      </c>
      <c r="Q55">
        <v>1.5855388322966291E-2</v>
      </c>
      <c r="R55">
        <v>1.5326480794100372E-2</v>
      </c>
    </row>
    <row r="56" spans="4:18" x14ac:dyDescent="0.3">
      <c r="D56">
        <v>51</v>
      </c>
      <c r="E56">
        <v>-4.1943161435239631</v>
      </c>
      <c r="F56">
        <v>3.86443830267999E-2</v>
      </c>
      <c r="H56" t="s">
        <v>31</v>
      </c>
      <c r="I56" t="s">
        <v>31</v>
      </c>
      <c r="O56">
        <v>-1.2302070535447233E-2</v>
      </c>
      <c r="P56">
        <v>51</v>
      </c>
      <c r="Q56">
        <v>1.2226709414876247E-2</v>
      </c>
      <c r="R56">
        <v>3.8153228416596408E-3</v>
      </c>
    </row>
    <row r="57" spans="4:18" x14ac:dyDescent="0.3">
      <c r="D57">
        <v>52</v>
      </c>
      <c r="E57">
        <v>-4.1271127881204048</v>
      </c>
      <c r="F57">
        <v>4.4064213604456531E-2</v>
      </c>
      <c r="H57" t="s">
        <v>31</v>
      </c>
      <c r="I57" t="s">
        <v>31</v>
      </c>
      <c r="O57">
        <v>-1.4027421875906372E-2</v>
      </c>
      <c r="P57">
        <v>52</v>
      </c>
      <c r="Q57">
        <v>1.3929496010879228E-2</v>
      </c>
      <c r="R57">
        <v>8.9744854923450301E-3</v>
      </c>
    </row>
    <row r="58" spans="4:18" x14ac:dyDescent="0.3">
      <c r="D58">
        <v>53</v>
      </c>
      <c r="E58">
        <v>-4.0567434905597892</v>
      </c>
      <c r="F58">
        <v>4.2224947187256355E-2</v>
      </c>
      <c r="H58" t="s">
        <v>31</v>
      </c>
      <c r="I58" t="s">
        <v>31</v>
      </c>
      <c r="O58">
        <v>-1.3441908964956695E-2</v>
      </c>
      <c r="P58">
        <v>53</v>
      </c>
      <c r="Q58">
        <v>1.3351969941701181E-2</v>
      </c>
      <c r="R58">
        <v>9.0345617829900027E-3</v>
      </c>
    </row>
    <row r="59" spans="4:18" x14ac:dyDescent="0.3">
      <c r="D59">
        <v>54</v>
      </c>
      <c r="E59">
        <v>-4.0013441724998131</v>
      </c>
      <c r="F59">
        <v>4.1591858858892952E-2</v>
      </c>
      <c r="H59" t="s">
        <v>31</v>
      </c>
      <c r="I59" t="s">
        <v>31</v>
      </c>
      <c r="O59">
        <v>-1.3240371337475522E-2</v>
      </c>
      <c r="P59">
        <v>54</v>
      </c>
      <c r="Q59">
        <v>1.3153103199671778E-2</v>
      </c>
      <c r="R59">
        <v>7.0109877300466028E-3</v>
      </c>
    </row>
    <row r="60" spans="4:18" x14ac:dyDescent="0.3">
      <c r="D60">
        <v>55</v>
      </c>
      <c r="E60">
        <v>-3.9477520896843656</v>
      </c>
      <c r="F60">
        <v>4.3804655796438531E-2</v>
      </c>
      <c r="H60" t="s">
        <v>31</v>
      </c>
      <c r="I60" t="s">
        <v>31</v>
      </c>
      <c r="O60">
        <v>-1.3944794124803473E-2</v>
      </c>
      <c r="P60">
        <v>55</v>
      </c>
      <c r="Q60">
        <v>1.3848015856491092E-2</v>
      </c>
      <c r="R60">
        <v>7.6512581374515998E-3</v>
      </c>
    </row>
    <row r="61" spans="4:18" x14ac:dyDescent="0.3">
      <c r="D61">
        <v>56</v>
      </c>
      <c r="E61">
        <v>-3.8699114189354447</v>
      </c>
      <c r="F61">
        <v>3.7126364243136249E-2</v>
      </c>
      <c r="H61" t="s">
        <v>31</v>
      </c>
      <c r="I61" t="s">
        <v>31</v>
      </c>
      <c r="O61">
        <v>-1.1818823742819878E-2</v>
      </c>
      <c r="P61">
        <v>56</v>
      </c>
      <c r="Q61">
        <v>1.1749255785682089E-2</v>
      </c>
      <c r="R61">
        <v>7.8042294203668483E-3</v>
      </c>
    </row>
    <row r="62" spans="4:18" x14ac:dyDescent="0.3">
      <c r="D62">
        <v>57</v>
      </c>
      <c r="E62">
        <v>-3.8209906925591932</v>
      </c>
      <c r="F62">
        <v>4.3187987999108349E-2</v>
      </c>
      <c r="H62" t="s">
        <v>31</v>
      </c>
      <c r="I62" t="s">
        <v>31</v>
      </c>
      <c r="O62">
        <v>-1.3748483816668039E-2</v>
      </c>
      <c r="P62">
        <v>57</v>
      </c>
      <c r="Q62">
        <v>1.3654405053339147E-2</v>
      </c>
      <c r="R62">
        <v>1.1702743753720601E-2</v>
      </c>
    </row>
    <row r="63" spans="4:18" x14ac:dyDescent="0.3">
      <c r="D63">
        <v>58</v>
      </c>
      <c r="E63">
        <v>-3.7433747318808677</v>
      </c>
      <c r="F63">
        <v>4.5113789542297597E-2</v>
      </c>
      <c r="H63" t="s">
        <v>31</v>
      </c>
      <c r="I63" t="s">
        <v>31</v>
      </c>
      <c r="O63">
        <v>-1.4361544359131799E-2</v>
      </c>
      <c r="P63">
        <v>58</v>
      </c>
      <c r="Q63">
        <v>1.425890930104956E-2</v>
      </c>
      <c r="R63">
        <v>9.3869340665527767E-3</v>
      </c>
    </row>
    <row r="64" spans="4:18" x14ac:dyDescent="0.3">
      <c r="D64">
        <v>59</v>
      </c>
      <c r="E64">
        <v>-3.6964405021090343</v>
      </c>
      <c r="F64">
        <v>4.2388417198485989E-2</v>
      </c>
      <c r="H64" t="s">
        <v>31</v>
      </c>
      <c r="I64" t="s">
        <v>31</v>
      </c>
      <c r="O64">
        <v>-1.3493948082962089E-2</v>
      </c>
      <c r="P64">
        <v>59</v>
      </c>
      <c r="Q64">
        <v>1.3403312899034514E-2</v>
      </c>
      <c r="R64">
        <v>1.295647210507378E-2</v>
      </c>
    </row>
    <row r="65" spans="4:18" x14ac:dyDescent="0.3">
      <c r="D65">
        <v>60</v>
      </c>
      <c r="E65">
        <v>-3.6186281722958045</v>
      </c>
      <c r="F65">
        <v>4.161387904853972E-2</v>
      </c>
      <c r="O65">
        <v>-1.3247381254700765E-2</v>
      </c>
      <c r="P65">
        <v>60</v>
      </c>
      <c r="Q65">
        <v>1.3160020890486068E-2</v>
      </c>
      <c r="R65">
        <v>8.1806833065932727E-3</v>
      </c>
    </row>
    <row r="66" spans="4:18" x14ac:dyDescent="0.3">
      <c r="D66">
        <v>61</v>
      </c>
      <c r="E66">
        <v>-3.5601022092751267</v>
      </c>
      <c r="F66">
        <v>4.1462140441242419E-2</v>
      </c>
      <c r="O66">
        <v>-1.3199076717179041E-2</v>
      </c>
      <c r="P66">
        <v>61</v>
      </c>
      <c r="Q66">
        <v>1.3112350890357782E-2</v>
      </c>
      <c r="R66">
        <v>1.1019107687159524E-2</v>
      </c>
    </row>
    <row r="67" spans="4:18" x14ac:dyDescent="0.3">
      <c r="D67">
        <v>62</v>
      </c>
      <c r="E67">
        <v>-3.494333587437584</v>
      </c>
      <c r="F67">
        <v>4.3237746903757791E-2</v>
      </c>
      <c r="O67">
        <v>-1.3764324089091059E-2</v>
      </c>
      <c r="P67">
        <v>62</v>
      </c>
      <c r="Q67">
        <v>1.3670028912522891E-2</v>
      </c>
      <c r="R67">
        <v>9.9430452401222391E-3</v>
      </c>
    </row>
    <row r="68" spans="4:18" x14ac:dyDescent="0.3">
      <c r="D68">
        <v>63</v>
      </c>
      <c r="E68">
        <v>-3.4279073674734044</v>
      </c>
      <c r="F68">
        <v>4.669210776193744E-2</v>
      </c>
      <c r="O68">
        <v>-1.4863986901736903E-2</v>
      </c>
      <c r="P68">
        <v>63</v>
      </c>
      <c r="Q68">
        <v>1.4754063157412678E-2</v>
      </c>
      <c r="R68">
        <v>1.5249893353674326E-2</v>
      </c>
    </row>
    <row r="69" spans="4:18" x14ac:dyDescent="0.3">
      <c r="D69">
        <v>64</v>
      </c>
      <c r="E69">
        <v>-3.3691362584252054</v>
      </c>
      <c r="F69">
        <v>4.5391741075547887E-2</v>
      </c>
      <c r="O69">
        <v>-1.4450027577122611E-2</v>
      </c>
      <c r="P69">
        <v>64</v>
      </c>
      <c r="Q69">
        <v>1.4346126986152785E-2</v>
      </c>
      <c r="R69">
        <v>1.1335438230451134E-2</v>
      </c>
    </row>
    <row r="70" spans="4:18" x14ac:dyDescent="0.3">
      <c r="D70">
        <v>65</v>
      </c>
      <c r="E70">
        <v>-3.3019942521887904</v>
      </c>
      <c r="F70">
        <v>4.3229871504390983E-2</v>
      </c>
      <c r="O70">
        <v>-1.3761817030861198E-2</v>
      </c>
      <c r="P70">
        <v>65</v>
      </c>
      <c r="Q70">
        <v>1.3667556122751834E-2</v>
      </c>
      <c r="R70">
        <v>1.0090525979696618E-2</v>
      </c>
    </row>
    <row r="71" spans="4:18" x14ac:dyDescent="0.3">
      <c r="D71">
        <v>66</v>
      </c>
      <c r="E71">
        <v>-3.2471961364113717</v>
      </c>
      <c r="F71">
        <v>4.9207640685960737E-2</v>
      </c>
      <c r="O71">
        <v>-1.5664782801211172E-2</v>
      </c>
      <c r="P71">
        <v>66</v>
      </c>
      <c r="Q71">
        <v>1.5542728241581316E-2</v>
      </c>
      <c r="R71">
        <v>1.0709473344942877E-2</v>
      </c>
    </row>
    <row r="72" spans="4:18" x14ac:dyDescent="0.3">
      <c r="D72">
        <v>67</v>
      </c>
      <c r="E72">
        <v>-3.1810643359159494</v>
      </c>
      <c r="F72">
        <v>5.0314137020165066E-2</v>
      </c>
      <c r="O72">
        <v>-1.6017025349401304E-2</v>
      </c>
      <c r="P72">
        <v>67</v>
      </c>
      <c r="Q72">
        <v>1.5889434913564204E-2</v>
      </c>
      <c r="R72">
        <v>1.2599379861424564E-2</v>
      </c>
    </row>
    <row r="73" spans="4:18" x14ac:dyDescent="0.3">
      <c r="D73">
        <v>68</v>
      </c>
      <c r="E73">
        <v>-3.1108770076970238</v>
      </c>
      <c r="F73">
        <v>4.8166084383175753E-2</v>
      </c>
      <c r="O73">
        <v>-1.5333213292270779E-2</v>
      </c>
      <c r="P73">
        <v>68</v>
      </c>
      <c r="Q73">
        <v>1.5216258106631408E-2</v>
      </c>
      <c r="R73">
        <v>1.2236692484958733E-2</v>
      </c>
    </row>
    <row r="74" spans="4:18" x14ac:dyDescent="0.3">
      <c r="D74">
        <v>69</v>
      </c>
      <c r="E74">
        <v>-3.0470975706040946</v>
      </c>
      <c r="F74">
        <v>4.3865472286673479E-2</v>
      </c>
      <c r="O74">
        <v>-1.3964154474070008E-2</v>
      </c>
      <c r="P74">
        <v>69</v>
      </c>
      <c r="Q74">
        <v>1.3867107918518973E-2</v>
      </c>
      <c r="R74">
        <v>1.1147359298500858E-2</v>
      </c>
    </row>
    <row r="75" spans="4:18" x14ac:dyDescent="0.3">
      <c r="D75">
        <v>70</v>
      </c>
      <c r="E75">
        <v>-2.9745823394321436</v>
      </c>
      <c r="F75">
        <v>5.1615644213729418E-2</v>
      </c>
      <c r="O75">
        <v>-1.6431347743590306E-2</v>
      </c>
      <c r="P75">
        <v>70</v>
      </c>
      <c r="Q75">
        <v>1.6297089502993134E-2</v>
      </c>
      <c r="R75">
        <v>1.7822210514853332E-2</v>
      </c>
    </row>
    <row r="76" spans="4:18" x14ac:dyDescent="0.3">
      <c r="D76">
        <v>71</v>
      </c>
      <c r="E76">
        <v>-2.8985660255306898</v>
      </c>
      <c r="F76">
        <v>4.375871276237206E-2</v>
      </c>
      <c r="O76">
        <v>-1.3930168598363933E-2</v>
      </c>
      <c r="P76">
        <v>71</v>
      </c>
      <c r="Q76">
        <v>1.3833592759101232E-2</v>
      </c>
      <c r="R76">
        <v>6.2984492275611759E-3</v>
      </c>
    </row>
    <row r="77" spans="4:18" x14ac:dyDescent="0.3">
      <c r="D77">
        <v>72</v>
      </c>
      <c r="E77">
        <v>-2.840830089048239</v>
      </c>
      <c r="F77">
        <v>4.1924629919331699E-2</v>
      </c>
      <c r="O77">
        <v>-1.3346305828778798E-2</v>
      </c>
      <c r="P77">
        <v>72</v>
      </c>
      <c r="Q77">
        <v>1.3257638786618564E-2</v>
      </c>
      <c r="R77">
        <v>1.0842515429600352E-2</v>
      </c>
    </row>
    <row r="78" spans="4:18" x14ac:dyDescent="0.3">
      <c r="D78">
        <v>73</v>
      </c>
      <c r="E78">
        <v>-2.768503934011219</v>
      </c>
      <c r="F78">
        <v>4.0886207794044734E-2</v>
      </c>
      <c r="O78">
        <v>-1.3015734055334001E-2</v>
      </c>
      <c r="P78">
        <v>73</v>
      </c>
      <c r="Q78">
        <v>1.2931395693931313E-2</v>
      </c>
      <c r="R78">
        <v>1.1384424175711283E-2</v>
      </c>
    </row>
    <row r="79" spans="4:18" x14ac:dyDescent="0.3">
      <c r="D79">
        <v>74</v>
      </c>
      <c r="E79">
        <v>-2.7075411901719741</v>
      </c>
      <c r="F79">
        <v>3.3709230296711939E-2</v>
      </c>
      <c r="O79">
        <v>-1.0731011762257792E-2</v>
      </c>
      <c r="P79">
        <v>74</v>
      </c>
      <c r="Q79">
        <v>1.0673639858448158E-2</v>
      </c>
      <c r="R79">
        <v>7.8449427725234555E-3</v>
      </c>
    </row>
    <row r="80" spans="4:18" x14ac:dyDescent="0.3">
      <c r="D80">
        <v>75</v>
      </c>
      <c r="E80">
        <v>-2.624889644226029</v>
      </c>
      <c r="F80">
        <v>3.8543027399967095E-2</v>
      </c>
      <c r="O80">
        <v>-1.2269804938928408E-2</v>
      </c>
      <c r="P80">
        <v>75</v>
      </c>
      <c r="Q80">
        <v>1.2194837806254744E-2</v>
      </c>
      <c r="R80">
        <v>1.4732275528154037E-2</v>
      </c>
    </row>
    <row r="81" spans="4:18" x14ac:dyDescent="0.3">
      <c r="D81">
        <v>76</v>
      </c>
      <c r="E81">
        <v>-2.5515573585144629</v>
      </c>
      <c r="F81">
        <v>4.0822640471521371E-2</v>
      </c>
      <c r="O81">
        <v>-1.2995498004860906E-2</v>
      </c>
      <c r="P81">
        <v>76</v>
      </c>
      <c r="Q81">
        <v>1.2911421121731603E-2</v>
      </c>
      <c r="R81">
        <v>1.2355803936216048E-2</v>
      </c>
    </row>
    <row r="82" spans="4:18" x14ac:dyDescent="0.3">
      <c r="D82">
        <v>77</v>
      </c>
      <c r="E82">
        <v>-2.4711026835707801</v>
      </c>
      <c r="F82">
        <v>3.4800329866346388E-2</v>
      </c>
      <c r="O82">
        <v>-1.1078352897385513E-2</v>
      </c>
      <c r="P82">
        <v>77</v>
      </c>
      <c r="Q82">
        <v>1.101721392723376E-2</v>
      </c>
      <c r="R82">
        <v>1.2976526102840502E-2</v>
      </c>
    </row>
    <row r="83" spans="4:18" x14ac:dyDescent="0.3">
      <c r="D83">
        <v>78</v>
      </c>
      <c r="E83">
        <v>-2.399153086710645</v>
      </c>
      <c r="F83">
        <v>4.5559354123678092E-2</v>
      </c>
      <c r="O83">
        <v>-1.4503385591386395E-2</v>
      </c>
      <c r="P83">
        <v>78</v>
      </c>
      <c r="Q83">
        <v>1.4398718116476639E-2</v>
      </c>
      <c r="R83">
        <v>1.6541972839099195E-2</v>
      </c>
    </row>
    <row r="84" spans="4:18" x14ac:dyDescent="0.3">
      <c r="D84">
        <v>79</v>
      </c>
      <c r="E84">
        <v>-2.3271269461837738</v>
      </c>
      <c r="F84">
        <v>3.4357456948812419E-2</v>
      </c>
      <c r="O84">
        <v>-1.0937368530628672E-2</v>
      </c>
      <c r="P84">
        <v>79</v>
      </c>
      <c r="Q84">
        <v>1.0877772986140455E-2</v>
      </c>
      <c r="R84">
        <v>1.3401610173679579E-2</v>
      </c>
    </row>
    <row r="85" spans="4:18" x14ac:dyDescent="0.3">
      <c r="D85">
        <v>80</v>
      </c>
      <c r="E85">
        <v>-2.2467051651933541</v>
      </c>
      <c r="F85">
        <v>4.2821033322172158E-2</v>
      </c>
      <c r="O85">
        <v>-1.3631667297282787E-2</v>
      </c>
      <c r="P85">
        <v>80</v>
      </c>
      <c r="Q85">
        <v>1.353917686387951E-2</v>
      </c>
      <c r="R85">
        <v>1.5705631122613695E-2</v>
      </c>
    </row>
    <row r="86" spans="4:18" x14ac:dyDescent="0.3">
      <c r="D86">
        <v>81</v>
      </c>
      <c r="E86">
        <v>-2.1570881444427399</v>
      </c>
      <c r="F86">
        <v>3.872346762488444E-2</v>
      </c>
      <c r="O86">
        <v>-1.2327246362506726E-2</v>
      </c>
      <c r="P86">
        <v>81</v>
      </c>
      <c r="Q86">
        <v>1.2251577111380363E-2</v>
      </c>
      <c r="R86">
        <v>1.2573250115367585E-2</v>
      </c>
    </row>
    <row r="87" spans="4:18" x14ac:dyDescent="0.3">
      <c r="D87">
        <v>82</v>
      </c>
      <c r="E87">
        <v>-2.0946143600325571</v>
      </c>
      <c r="F87">
        <v>3.7419768162817113E-2</v>
      </c>
      <c r="O87">
        <v>-1.1912226080561627E-2</v>
      </c>
      <c r="P87">
        <v>82</v>
      </c>
      <c r="Q87">
        <v>1.1841556404852849E-2</v>
      </c>
      <c r="R87">
        <v>1.1127297142697112E-2</v>
      </c>
    </row>
    <row r="88" spans="4:18" x14ac:dyDescent="0.3">
      <c r="D88">
        <v>83</v>
      </c>
      <c r="E88">
        <v>-2.0060821957436112</v>
      </c>
      <c r="F88">
        <v>4.5152161284264143E-2</v>
      </c>
      <c r="O88">
        <v>-1.4373759636987653E-2</v>
      </c>
      <c r="P88">
        <v>83</v>
      </c>
      <c r="Q88">
        <v>1.4270950328823973E-2</v>
      </c>
      <c r="R88">
        <v>1.5565179222237879E-2</v>
      </c>
    </row>
    <row r="89" spans="4:18" x14ac:dyDescent="0.3">
      <c r="D89">
        <v>84</v>
      </c>
      <c r="E89">
        <v>-1.9428483746804037</v>
      </c>
      <c r="F89">
        <v>4.6072448097195171E-2</v>
      </c>
      <c r="O89">
        <v>-1.4666724161163601E-2</v>
      </c>
      <c r="P89">
        <v>84</v>
      </c>
      <c r="Q89">
        <v>1.4559691673276864E-2</v>
      </c>
      <c r="R89">
        <v>1.4149957396989321E-2</v>
      </c>
    </row>
    <row r="90" spans="4:18" x14ac:dyDescent="0.3">
      <c r="D90">
        <v>85</v>
      </c>
      <c r="E90">
        <v>-1.8641675036178658</v>
      </c>
      <c r="F90">
        <v>5.5372417333557425E-2</v>
      </c>
      <c r="O90">
        <v>-1.7627280613672497E-2</v>
      </c>
      <c r="P90">
        <v>85</v>
      </c>
      <c r="Q90">
        <v>1.7472828955189312E-2</v>
      </c>
      <c r="R90">
        <v>1.3998956186364597E-2</v>
      </c>
    </row>
    <row r="91" spans="4:18" x14ac:dyDescent="0.3">
      <c r="D91">
        <v>86</v>
      </c>
      <c r="E91">
        <v>-1.7929846778385534</v>
      </c>
      <c r="F91">
        <v>5.2177074763392103E-2</v>
      </c>
      <c r="O91">
        <v>-1.6610073801085271E-2</v>
      </c>
      <c r="P91">
        <v>86</v>
      </c>
      <c r="Q91">
        <v>1.6472887135655756E-2</v>
      </c>
      <c r="R91">
        <v>9.3461953666122977E-3</v>
      </c>
    </row>
    <row r="92" spans="4:18" x14ac:dyDescent="0.3">
      <c r="D92">
        <v>87</v>
      </c>
      <c r="E92">
        <v>-1.7162331291230744</v>
      </c>
      <c r="F92">
        <v>5.1601710021579775E-2</v>
      </c>
      <c r="O92">
        <v>-1.6426911926499879E-2</v>
      </c>
      <c r="P92">
        <v>87</v>
      </c>
      <c r="Q92">
        <v>1.6292725967132937E-2</v>
      </c>
      <c r="R92">
        <v>1.2007882396026792E-2</v>
      </c>
    </row>
    <row r="93" spans="4:18" x14ac:dyDescent="0.3">
      <c r="D93">
        <v>88</v>
      </c>
      <c r="E93">
        <v>-1.638072491693664</v>
      </c>
      <c r="F93">
        <v>7.0490495237396145E-2</v>
      </c>
      <c r="O93">
        <v>-2.2439976435583549E-2</v>
      </c>
      <c r="P93">
        <v>88</v>
      </c>
      <c r="Q93">
        <v>2.2190072930924565E-2</v>
      </c>
      <c r="R93">
        <v>2.1220622020385216E-2</v>
      </c>
    </row>
    <row r="94" spans="4:18" x14ac:dyDescent="0.3">
      <c r="D94">
        <v>89</v>
      </c>
      <c r="E94">
        <v>-1.5671574779345936</v>
      </c>
      <c r="F94">
        <v>6.9115732649267222E-2</v>
      </c>
      <c r="O94">
        <v>-2.2002333885644862E-2</v>
      </c>
      <c r="P94">
        <v>89</v>
      </c>
      <c r="Q94">
        <v>2.1762048046967575E-2</v>
      </c>
      <c r="R94">
        <v>1.6394442672333365E-2</v>
      </c>
    </row>
    <row r="95" spans="4:18" x14ac:dyDescent="0.3">
      <c r="D95">
        <v>90</v>
      </c>
      <c r="E95">
        <v>-1.4887322360729471</v>
      </c>
      <c r="F95">
        <v>7.1112949086883218E-2</v>
      </c>
      <c r="O95">
        <v>-2.2638128678204167E-2</v>
      </c>
      <c r="P95">
        <v>90</v>
      </c>
      <c r="Q95">
        <v>2.2383808965581231E-2</v>
      </c>
      <c r="R95">
        <v>2.7530528023531731E-2</v>
      </c>
    </row>
    <row r="96" spans="4:18" x14ac:dyDescent="0.3">
      <c r="D96">
        <v>91</v>
      </c>
      <c r="E96">
        <v>-1.4128983458358435</v>
      </c>
      <c r="F96">
        <v>6.0916505109614452E-2</v>
      </c>
      <c r="O96">
        <v>-1.9392188047398767E-2</v>
      </c>
      <c r="P96">
        <v>91</v>
      </c>
      <c r="Q96">
        <v>1.9205369126966243E-2</v>
      </c>
      <c r="R96">
        <v>2.7516957900935335E-2</v>
      </c>
    </row>
    <row r="97" spans="4:18" x14ac:dyDescent="0.3">
      <c r="D97">
        <v>92</v>
      </c>
      <c r="E97">
        <v>-1.3330808951794491</v>
      </c>
      <c r="F97">
        <v>6.0826926750045765E-2</v>
      </c>
      <c r="O97">
        <v>-1.9363671631517591E-2</v>
      </c>
      <c r="P97">
        <v>92</v>
      </c>
      <c r="Q97">
        <v>1.9177399980590315E-2</v>
      </c>
      <c r="R97">
        <v>2.2111137756897103E-2</v>
      </c>
    </row>
    <row r="98" spans="4:18" x14ac:dyDescent="0.3">
      <c r="D98">
        <v>93</v>
      </c>
      <c r="E98">
        <v>-1.258359285949626</v>
      </c>
      <c r="F98">
        <v>4.5854761823021832E-2</v>
      </c>
      <c r="O98">
        <v>-1.4597425813260829E-2</v>
      </c>
      <c r="P98">
        <v>93</v>
      </c>
      <c r="Q98">
        <v>1.4491399921727544E-2</v>
      </c>
      <c r="R98">
        <v>2.0057030170598789E-2</v>
      </c>
    </row>
    <row r="99" spans="4:18" x14ac:dyDescent="0.3">
      <c r="D99">
        <v>94</v>
      </c>
      <c r="E99">
        <v>-1.2057279315610843</v>
      </c>
      <c r="F99">
        <v>4.8468291937585478E-2</v>
      </c>
      <c r="O99">
        <v>-1.5429418183111323E-2</v>
      </c>
      <c r="P99">
        <v>94</v>
      </c>
      <c r="Q99">
        <v>1.5310994561893554E-2</v>
      </c>
      <c r="R99">
        <v>1.7473070589133388E-2</v>
      </c>
    </row>
    <row r="100" spans="4:18" x14ac:dyDescent="0.3">
      <c r="D100">
        <v>95</v>
      </c>
      <c r="E100">
        <v>-1.1711312728577083</v>
      </c>
      <c r="F100">
        <v>5.400869807340223E-2</v>
      </c>
      <c r="O100">
        <v>-1.7193153601802687E-2</v>
      </c>
      <c r="P100">
        <v>95</v>
      </c>
      <c r="Q100">
        <v>1.7046194770331313E-2</v>
      </c>
      <c r="R100">
        <v>1.847678990815238E-2</v>
      </c>
    </row>
    <row r="101" spans="4:18" x14ac:dyDescent="0.3">
      <c r="D101" t="s">
        <v>31</v>
      </c>
      <c r="E101" t="s">
        <v>31</v>
      </c>
      <c r="F101" t="s">
        <v>31</v>
      </c>
      <c r="O101" t="s">
        <v>31</v>
      </c>
      <c r="P101" t="s">
        <v>31</v>
      </c>
      <c r="Q101" t="s">
        <v>31</v>
      </c>
      <c r="R101" t="s">
        <v>31</v>
      </c>
    </row>
    <row r="102" spans="4:18" x14ac:dyDescent="0.3">
      <c r="D102" t="s">
        <v>31</v>
      </c>
      <c r="E102" t="s">
        <v>31</v>
      </c>
      <c r="F102" t="s">
        <v>31</v>
      </c>
      <c r="O102" t="s">
        <v>31</v>
      </c>
      <c r="P102" t="s">
        <v>31</v>
      </c>
      <c r="Q102" t="s">
        <v>31</v>
      </c>
      <c r="R102" t="s">
        <v>31</v>
      </c>
    </row>
    <row r="103" spans="4:18" x14ac:dyDescent="0.3">
      <c r="D103" t="s">
        <v>31</v>
      </c>
      <c r="E103" t="s">
        <v>31</v>
      </c>
      <c r="F103" t="s">
        <v>31</v>
      </c>
      <c r="O103" t="s">
        <v>31</v>
      </c>
      <c r="P103" t="s">
        <v>31</v>
      </c>
      <c r="Q103" t="s">
        <v>31</v>
      </c>
      <c r="R103" t="s">
        <v>31</v>
      </c>
    </row>
    <row r="104" spans="4:18" x14ac:dyDescent="0.3">
      <c r="D104" t="s">
        <v>31</v>
      </c>
      <c r="E104" t="s">
        <v>31</v>
      </c>
      <c r="F104" t="s">
        <v>31</v>
      </c>
      <c r="O104" t="s">
        <v>31</v>
      </c>
      <c r="P104" t="s">
        <v>31</v>
      </c>
      <c r="Q104" t="s">
        <v>31</v>
      </c>
      <c r="R104" t="s">
        <v>31</v>
      </c>
    </row>
    <row r="105" spans="4:18" x14ac:dyDescent="0.3">
      <c r="D105" t="s">
        <v>31</v>
      </c>
      <c r="E105" t="s">
        <v>31</v>
      </c>
      <c r="F105" t="s">
        <v>31</v>
      </c>
      <c r="O105" t="s">
        <v>31</v>
      </c>
      <c r="P105" t="s">
        <v>31</v>
      </c>
      <c r="Q105" t="s">
        <v>31</v>
      </c>
      <c r="R105" t="s">
        <v>31</v>
      </c>
    </row>
    <row r="106" spans="4:18" x14ac:dyDescent="0.3">
      <c r="D106" t="s">
        <v>31</v>
      </c>
      <c r="E106" t="s">
        <v>31</v>
      </c>
      <c r="F106" t="s">
        <v>31</v>
      </c>
      <c r="O106" t="s">
        <v>31</v>
      </c>
      <c r="P106" t="s">
        <v>31</v>
      </c>
      <c r="Q106" t="s">
        <v>31</v>
      </c>
      <c r="R106" t="s">
        <v>31</v>
      </c>
    </row>
    <row r="107" spans="4:18" x14ac:dyDescent="0.3">
      <c r="D107" t="s">
        <v>31</v>
      </c>
      <c r="E107" t="s">
        <v>31</v>
      </c>
      <c r="F107" t="s">
        <v>31</v>
      </c>
      <c r="O107" t="s">
        <v>31</v>
      </c>
      <c r="P107" t="s">
        <v>31</v>
      </c>
      <c r="Q107" t="s">
        <v>31</v>
      </c>
      <c r="R107" t="s">
        <v>31</v>
      </c>
    </row>
    <row r="108" spans="4:18" x14ac:dyDescent="0.3">
      <c r="D108" t="s">
        <v>31</v>
      </c>
      <c r="E108" t="s">
        <v>31</v>
      </c>
      <c r="F108" t="s">
        <v>31</v>
      </c>
      <c r="O108" t="s">
        <v>31</v>
      </c>
      <c r="P108" t="s">
        <v>31</v>
      </c>
      <c r="Q108" t="s">
        <v>31</v>
      </c>
      <c r="R108" t="s">
        <v>31</v>
      </c>
    </row>
    <row r="109" spans="4:18" x14ac:dyDescent="0.3">
      <c r="D109" t="s">
        <v>31</v>
      </c>
      <c r="E109" t="s">
        <v>31</v>
      </c>
      <c r="F109" t="s">
        <v>31</v>
      </c>
      <c r="O109" t="s">
        <v>31</v>
      </c>
      <c r="P109" t="s">
        <v>31</v>
      </c>
      <c r="Q109" t="s">
        <v>31</v>
      </c>
      <c r="R109" t="s">
        <v>31</v>
      </c>
    </row>
    <row r="110" spans="4:18" x14ac:dyDescent="0.3">
      <c r="D110" t="s">
        <v>31</v>
      </c>
      <c r="E110" t="s">
        <v>31</v>
      </c>
      <c r="F110" t="s">
        <v>31</v>
      </c>
      <c r="O110" t="s">
        <v>31</v>
      </c>
      <c r="P110" t="s">
        <v>31</v>
      </c>
      <c r="Q110" t="s">
        <v>31</v>
      </c>
      <c r="R110" t="s">
        <v>31</v>
      </c>
    </row>
    <row r="111" spans="4:18" x14ac:dyDescent="0.3">
      <c r="D111" t="s">
        <v>31</v>
      </c>
      <c r="E111" t="s">
        <v>31</v>
      </c>
      <c r="F111" t="s">
        <v>31</v>
      </c>
      <c r="O111" t="s">
        <v>31</v>
      </c>
      <c r="P111" t="s">
        <v>31</v>
      </c>
      <c r="Q111" t="s">
        <v>31</v>
      </c>
      <c r="R111" t="s">
        <v>31</v>
      </c>
    </row>
    <row r="112" spans="4:18" x14ac:dyDescent="0.3">
      <c r="D112" t="s">
        <v>31</v>
      </c>
      <c r="E112" t="s">
        <v>31</v>
      </c>
      <c r="F112" t="s">
        <v>31</v>
      </c>
      <c r="O112" t="s">
        <v>31</v>
      </c>
      <c r="P112" t="s">
        <v>31</v>
      </c>
      <c r="Q112" t="s">
        <v>31</v>
      </c>
      <c r="R112" t="s">
        <v>31</v>
      </c>
    </row>
    <row r="113" spans="4:18" x14ac:dyDescent="0.3">
      <c r="D113" t="s">
        <v>31</v>
      </c>
      <c r="E113" t="s">
        <v>31</v>
      </c>
      <c r="F113" t="s">
        <v>31</v>
      </c>
      <c r="O113" t="s">
        <v>31</v>
      </c>
      <c r="P113" t="s">
        <v>31</v>
      </c>
      <c r="Q113" t="s">
        <v>31</v>
      </c>
      <c r="R113" t="s">
        <v>31</v>
      </c>
    </row>
    <row r="114" spans="4:18" x14ac:dyDescent="0.3">
      <c r="D114" t="s">
        <v>31</v>
      </c>
      <c r="E114" t="s">
        <v>31</v>
      </c>
      <c r="F114" t="s">
        <v>31</v>
      </c>
      <c r="O114" t="s">
        <v>31</v>
      </c>
      <c r="P114" t="s">
        <v>31</v>
      </c>
      <c r="Q114" t="s">
        <v>31</v>
      </c>
      <c r="R114" t="s">
        <v>31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14"/>
  <sheetViews>
    <sheetView workbookViewId="0">
      <selection sqref="A1:XFD1048576"/>
    </sheetView>
  </sheetViews>
  <sheetFormatPr defaultRowHeight="14.4" x14ac:dyDescent="0.3"/>
  <sheetData>
    <row r="2" spans="1:18" x14ac:dyDescent="0.3">
      <c r="A2" t="s">
        <v>27</v>
      </c>
      <c r="D2" t="s">
        <v>28</v>
      </c>
    </row>
    <row r="3" spans="1:18" x14ac:dyDescent="0.3">
      <c r="Q3" t="s">
        <v>29</v>
      </c>
    </row>
    <row r="4" spans="1:18" x14ac:dyDescent="0.3">
      <c r="A4" t="s">
        <v>30</v>
      </c>
      <c r="B4">
        <v>1990</v>
      </c>
      <c r="C4" t="s">
        <v>31</v>
      </c>
      <c r="D4" t="s">
        <v>6</v>
      </c>
      <c r="E4" t="s">
        <v>32</v>
      </c>
      <c r="F4" t="s">
        <v>33</v>
      </c>
      <c r="H4" t="s">
        <v>34</v>
      </c>
      <c r="I4" t="s">
        <v>35</v>
      </c>
      <c r="K4" t="s">
        <v>36</v>
      </c>
      <c r="M4" t="s">
        <v>37</v>
      </c>
      <c r="O4" t="s">
        <v>38</v>
      </c>
      <c r="P4" t="s">
        <v>6</v>
      </c>
      <c r="Q4" t="s">
        <v>39</v>
      </c>
      <c r="R4" t="s">
        <v>40</v>
      </c>
    </row>
    <row r="5" spans="1:18" x14ac:dyDescent="0.3">
      <c r="A5" t="s">
        <v>41</v>
      </c>
      <c r="B5">
        <v>2009</v>
      </c>
      <c r="H5">
        <v>1990</v>
      </c>
      <c r="I5">
        <v>1.8380375867322776</v>
      </c>
      <c r="K5">
        <v>-0.22056665800252448</v>
      </c>
      <c r="M5">
        <v>1.3083439251878189E-2</v>
      </c>
    </row>
    <row r="6" spans="1:18" x14ac:dyDescent="0.3">
      <c r="A6" t="s">
        <v>42</v>
      </c>
      <c r="B6">
        <v>25</v>
      </c>
      <c r="H6">
        <v>1991</v>
      </c>
      <c r="I6">
        <v>1.7447620617988682</v>
      </c>
    </row>
    <row r="7" spans="1:18" x14ac:dyDescent="0.3">
      <c r="A7" t="s">
        <v>43</v>
      </c>
      <c r="B7">
        <v>95</v>
      </c>
      <c r="H7">
        <v>1992</v>
      </c>
      <c r="I7">
        <v>1.902383991868986</v>
      </c>
    </row>
    <row r="8" spans="1:18" x14ac:dyDescent="0.3">
      <c r="H8">
        <v>1993</v>
      </c>
      <c r="I8">
        <v>2.0841573003597111</v>
      </c>
    </row>
    <row r="9" spans="1:18" x14ac:dyDescent="0.3">
      <c r="H9">
        <v>1994</v>
      </c>
      <c r="I9">
        <v>1.4436453237251488</v>
      </c>
    </row>
    <row r="10" spans="1:18" x14ac:dyDescent="0.3">
      <c r="H10">
        <v>1995</v>
      </c>
      <c r="I10">
        <v>1.314521028268175</v>
      </c>
    </row>
    <row r="11" spans="1:18" x14ac:dyDescent="0.3">
      <c r="H11">
        <v>1996</v>
      </c>
      <c r="I11">
        <v>0.93994353304371081</v>
      </c>
    </row>
    <row r="12" spans="1:18" x14ac:dyDescent="0.3">
      <c r="H12">
        <v>1997</v>
      </c>
      <c r="I12">
        <v>0.38130178393103348</v>
      </c>
    </row>
    <row r="13" spans="1:18" x14ac:dyDescent="0.3">
      <c r="H13">
        <v>1998</v>
      </c>
      <c r="I13">
        <v>0.50789216897301537</v>
      </c>
    </row>
    <row r="14" spans="1:18" x14ac:dyDescent="0.3">
      <c r="H14">
        <v>1999</v>
      </c>
      <c r="I14">
        <v>0.32731124864856787</v>
      </c>
    </row>
    <row r="15" spans="1:18" x14ac:dyDescent="0.3">
      <c r="H15">
        <v>2000</v>
      </c>
      <c r="I15">
        <v>-0.28923522740138718</v>
      </c>
    </row>
    <row r="16" spans="1:18" x14ac:dyDescent="0.3">
      <c r="H16">
        <v>2001</v>
      </c>
      <c r="I16">
        <v>-0.50649401194096766</v>
      </c>
    </row>
    <row r="17" spans="4:18" x14ac:dyDescent="0.3">
      <c r="H17">
        <v>2002</v>
      </c>
      <c r="I17">
        <v>-0.63583902436356232</v>
      </c>
    </row>
    <row r="18" spans="4:18" x14ac:dyDescent="0.3">
      <c r="H18">
        <v>2003</v>
      </c>
      <c r="I18">
        <v>-0.92454702630176011</v>
      </c>
    </row>
    <row r="19" spans="4:18" x14ac:dyDescent="0.3">
      <c r="H19">
        <v>2004</v>
      </c>
      <c r="I19">
        <v>-1.2491565390685158</v>
      </c>
    </row>
    <row r="20" spans="4:18" x14ac:dyDescent="0.3">
      <c r="H20">
        <v>2005</v>
      </c>
      <c r="I20">
        <v>-1.0991803849193484</v>
      </c>
    </row>
    <row r="21" spans="4:18" x14ac:dyDescent="0.3">
      <c r="H21">
        <v>2006</v>
      </c>
      <c r="I21">
        <v>-1.5498044626408256</v>
      </c>
    </row>
    <row r="22" spans="4:18" x14ac:dyDescent="0.3">
      <c r="H22">
        <v>2007</v>
      </c>
      <c r="I22">
        <v>-1.7335528041489132</v>
      </c>
    </row>
    <row r="23" spans="4:18" x14ac:dyDescent="0.3">
      <c r="H23">
        <v>2008</v>
      </c>
      <c r="I23">
        <v>-2.1434176312485009</v>
      </c>
    </row>
    <row r="24" spans="4:18" x14ac:dyDescent="0.3">
      <c r="H24">
        <v>2009</v>
      </c>
      <c r="I24">
        <v>-2.3527289153156876</v>
      </c>
    </row>
    <row r="25" spans="4:18" x14ac:dyDescent="0.3">
      <c r="H25" t="s">
        <v>31</v>
      </c>
      <c r="I25" t="s">
        <v>31</v>
      </c>
    </row>
    <row r="26" spans="4:18" x14ac:dyDescent="0.3">
      <c r="H26" t="s">
        <v>31</v>
      </c>
      <c r="I26" t="s">
        <v>31</v>
      </c>
    </row>
    <row r="27" spans="4:18" x14ac:dyDescent="0.3">
      <c r="H27" t="s">
        <v>31</v>
      </c>
      <c r="I27" t="s">
        <v>31</v>
      </c>
    </row>
    <row r="28" spans="4:18" x14ac:dyDescent="0.3">
      <c r="H28" t="s">
        <v>31</v>
      </c>
      <c r="I28" t="s">
        <v>31</v>
      </c>
    </row>
    <row r="29" spans="4:18" x14ac:dyDescent="0.3">
      <c r="H29" t="s">
        <v>31</v>
      </c>
      <c r="I29" t="s">
        <v>31</v>
      </c>
    </row>
    <row r="30" spans="4:18" x14ac:dyDescent="0.3">
      <c r="D30">
        <v>25</v>
      </c>
      <c r="E30">
        <v>-7.8991444411848324</v>
      </c>
      <c r="F30">
        <v>0.14162351417574978</v>
      </c>
      <c r="H30" t="s">
        <v>31</v>
      </c>
      <c r="I30" t="s">
        <v>31</v>
      </c>
      <c r="O30">
        <v>-3.1237425216318278E-2</v>
      </c>
      <c r="P30">
        <v>25</v>
      </c>
      <c r="Q30">
        <v>3.0754577548764872E-2</v>
      </c>
      <c r="R30">
        <v>6.3808185125745709E-2</v>
      </c>
    </row>
    <row r="31" spans="4:18" x14ac:dyDescent="0.3">
      <c r="D31">
        <v>26</v>
      </c>
      <c r="E31">
        <v>-7.8673817352070063</v>
      </c>
      <c r="F31">
        <v>0.21195258004832546</v>
      </c>
      <c r="H31" t="s">
        <v>31</v>
      </c>
      <c r="I31" t="s">
        <v>31</v>
      </c>
      <c r="O31">
        <v>-4.6749672236271696E-2</v>
      </c>
      <c r="P31">
        <v>26</v>
      </c>
      <c r="Q31">
        <v>4.5673737949032955E-2</v>
      </c>
      <c r="R31">
        <v>5.7145877957495705E-2</v>
      </c>
    </row>
    <row r="32" spans="4:18" x14ac:dyDescent="0.3">
      <c r="D32">
        <v>27</v>
      </c>
      <c r="E32">
        <v>-7.7997775587089802</v>
      </c>
      <c r="F32">
        <v>0.17483742304913696</v>
      </c>
      <c r="H32" t="s">
        <v>31</v>
      </c>
      <c r="I32" t="s">
        <v>31</v>
      </c>
      <c r="O32">
        <v>-3.8563306095721686E-2</v>
      </c>
      <c r="P32">
        <v>27</v>
      </c>
      <c r="Q32">
        <v>3.7829208464480235E-2</v>
      </c>
      <c r="R32">
        <v>3.2919067857778095E-2</v>
      </c>
    </row>
    <row r="33" spans="4:18" x14ac:dyDescent="0.3">
      <c r="D33">
        <v>28</v>
      </c>
      <c r="E33">
        <v>-7.6776344512114987</v>
      </c>
      <c r="F33">
        <v>0.16138110539651521</v>
      </c>
      <c r="H33" t="s">
        <v>31</v>
      </c>
      <c r="I33" t="s">
        <v>31</v>
      </c>
      <c r="O33">
        <v>-3.5595291082062525E-2</v>
      </c>
      <c r="P33">
        <v>28</v>
      </c>
      <c r="Q33">
        <v>3.4969228977961064E-2</v>
      </c>
      <c r="R33">
        <v>3.6691087850241777E-2</v>
      </c>
    </row>
    <row r="34" spans="4:18" x14ac:dyDescent="0.3">
      <c r="D34">
        <v>29</v>
      </c>
      <c r="E34">
        <v>-7.5191319414155773</v>
      </c>
      <c r="F34">
        <v>0.22260094589310445</v>
      </c>
      <c r="H34" t="s">
        <v>31</v>
      </c>
      <c r="I34" t="s">
        <v>31</v>
      </c>
      <c r="O34">
        <v>-4.9098346703842825E-2</v>
      </c>
      <c r="P34">
        <v>29</v>
      </c>
      <c r="Q34">
        <v>4.7912509572429984E-2</v>
      </c>
      <c r="R34">
        <v>4.9525296571740318E-2</v>
      </c>
    </row>
    <row r="35" spans="4:18" x14ac:dyDescent="0.3">
      <c r="D35">
        <v>30</v>
      </c>
      <c r="E35">
        <v>-7.444417846217144</v>
      </c>
      <c r="F35">
        <v>0.22225525625395265</v>
      </c>
      <c r="H35" t="s">
        <v>31</v>
      </c>
      <c r="I35" t="s">
        <v>31</v>
      </c>
      <c r="O35">
        <v>-4.9022099095429011E-2</v>
      </c>
      <c r="P35">
        <v>30</v>
      </c>
      <c r="Q35">
        <v>4.7839912410639451E-2</v>
      </c>
      <c r="R35">
        <v>5.766355510867005E-2</v>
      </c>
    </row>
    <row r="36" spans="4:18" x14ac:dyDescent="0.3">
      <c r="D36">
        <v>31</v>
      </c>
      <c r="E36">
        <v>-7.3118015561115666</v>
      </c>
      <c r="F36">
        <v>0.26053262540060501</v>
      </c>
      <c r="H36" t="s">
        <v>31</v>
      </c>
      <c r="I36" t="s">
        <v>31</v>
      </c>
      <c r="O36">
        <v>-5.7464810485235066E-2</v>
      </c>
      <c r="P36">
        <v>31</v>
      </c>
      <c r="Q36">
        <v>5.5844885837815328E-2</v>
      </c>
      <c r="R36">
        <v>4.5379629945158317E-2</v>
      </c>
    </row>
    <row r="37" spans="4:18" x14ac:dyDescent="0.3">
      <c r="D37">
        <v>32</v>
      </c>
      <c r="E37">
        <v>-7.2026837997950945</v>
      </c>
      <c r="F37">
        <v>0.20133777111407911</v>
      </c>
      <c r="H37" t="s">
        <v>31</v>
      </c>
      <c r="I37" t="s">
        <v>31</v>
      </c>
      <c r="O37">
        <v>-4.4408399304309641E-2</v>
      </c>
      <c r="P37">
        <v>32</v>
      </c>
      <c r="Q37">
        <v>4.3436782063133395E-2</v>
      </c>
      <c r="R37">
        <v>5.3868087751316684E-2</v>
      </c>
    </row>
    <row r="38" spans="4:18" x14ac:dyDescent="0.3">
      <c r="D38">
        <v>33</v>
      </c>
      <c r="E38">
        <v>-7.0601714034274092</v>
      </c>
      <c r="F38">
        <v>0.23280592404331865</v>
      </c>
      <c r="H38" t="s">
        <v>31</v>
      </c>
      <c r="I38" t="s">
        <v>31</v>
      </c>
      <c r="O38">
        <v>-5.1349224629424359E-2</v>
      </c>
      <c r="P38">
        <v>33</v>
      </c>
      <c r="Q38">
        <v>5.0053132243916609E-2</v>
      </c>
      <c r="R38">
        <v>5.2899652096447425E-2</v>
      </c>
    </row>
    <row r="39" spans="4:18" x14ac:dyDescent="0.3">
      <c r="D39">
        <v>34</v>
      </c>
      <c r="E39">
        <v>-6.9690000092151596</v>
      </c>
      <c r="F39">
        <v>0.22582825156791481</v>
      </c>
      <c r="H39" t="s">
        <v>31</v>
      </c>
      <c r="I39" t="s">
        <v>31</v>
      </c>
      <c r="O39">
        <v>-4.981018273088833E-2</v>
      </c>
      <c r="P39">
        <v>34</v>
      </c>
      <c r="Q39">
        <v>4.8589998589862904E-2</v>
      </c>
      <c r="R39">
        <v>4.2821862571562064E-2</v>
      </c>
    </row>
    <row r="40" spans="4:18" x14ac:dyDescent="0.3">
      <c r="D40">
        <v>35</v>
      </c>
      <c r="E40">
        <v>-6.8071337799511351</v>
      </c>
      <c r="F40">
        <v>0.22605173207251084</v>
      </c>
      <c r="H40" t="s">
        <v>31</v>
      </c>
      <c r="I40" t="s">
        <v>31</v>
      </c>
      <c r="O40">
        <v>-4.9859475078915791E-2</v>
      </c>
      <c r="P40">
        <v>35</v>
      </c>
      <c r="Q40">
        <v>4.8636894666950869E-2</v>
      </c>
      <c r="R40">
        <v>3.2500366316373985E-2</v>
      </c>
    </row>
    <row r="41" spans="4:18" x14ac:dyDescent="0.3">
      <c r="D41">
        <v>36</v>
      </c>
      <c r="E41">
        <v>-6.6614349558055448</v>
      </c>
      <c r="F41">
        <v>0.25642611146642824</v>
      </c>
      <c r="H41" t="s">
        <v>31</v>
      </c>
      <c r="I41" t="s">
        <v>31</v>
      </c>
      <c r="O41">
        <v>-5.65590504307329E-2</v>
      </c>
      <c r="P41">
        <v>36</v>
      </c>
      <c r="Q41">
        <v>5.4989320440164913E-2</v>
      </c>
      <c r="R41">
        <v>4.5663880565304127E-2</v>
      </c>
    </row>
    <row r="42" spans="4:18" x14ac:dyDescent="0.3">
      <c r="D42">
        <v>37</v>
      </c>
      <c r="E42">
        <v>-6.5122686565864809</v>
      </c>
      <c r="F42">
        <v>0.19627900968498352</v>
      </c>
      <c r="H42" t="s">
        <v>31</v>
      </c>
      <c r="I42" t="s">
        <v>31</v>
      </c>
      <c r="O42">
        <v>-4.3292605202261948E-2</v>
      </c>
      <c r="P42">
        <v>37</v>
      </c>
      <c r="Q42">
        <v>4.2368858785873265E-2</v>
      </c>
      <c r="R42">
        <v>3.9388946567264993E-2</v>
      </c>
    </row>
    <row r="43" spans="4:18" x14ac:dyDescent="0.3">
      <c r="D43">
        <v>38</v>
      </c>
      <c r="E43">
        <v>-6.4168994906629875</v>
      </c>
      <c r="F43">
        <v>0.23474891316450255</v>
      </c>
      <c r="H43" t="s">
        <v>31</v>
      </c>
      <c r="I43" t="s">
        <v>31</v>
      </c>
      <c r="O43">
        <v>-5.177778324641915E-2</v>
      </c>
      <c r="P43">
        <v>38</v>
      </c>
      <c r="Q43">
        <v>5.0460152937438441E-2</v>
      </c>
      <c r="R43">
        <v>4.0925901860278668E-2</v>
      </c>
    </row>
    <row r="44" spans="4:18" x14ac:dyDescent="0.3">
      <c r="D44">
        <v>39</v>
      </c>
      <c r="E44">
        <v>-6.2809545569338487</v>
      </c>
      <c r="F44">
        <v>0.16016743589408214</v>
      </c>
      <c r="H44" t="s">
        <v>31</v>
      </c>
      <c r="I44" t="s">
        <v>31</v>
      </c>
      <c r="O44">
        <v>-3.5327596055991277E-2</v>
      </c>
      <c r="P44">
        <v>39</v>
      </c>
      <c r="Q44">
        <v>3.471086046011207E-2</v>
      </c>
      <c r="R44">
        <v>2.636572038299656E-2</v>
      </c>
    </row>
    <row r="45" spans="4:18" x14ac:dyDescent="0.3">
      <c r="D45">
        <v>40</v>
      </c>
      <c r="E45">
        <v>-6.1627358617698018</v>
      </c>
      <c r="F45">
        <v>0.16504324198767434</v>
      </c>
      <c r="H45" t="s">
        <v>31</v>
      </c>
      <c r="I45" t="s">
        <v>31</v>
      </c>
      <c r="O45">
        <v>-3.6403036311123252E-2</v>
      </c>
      <c r="P45">
        <v>40</v>
      </c>
      <c r="Q45">
        <v>3.574841324559852E-2</v>
      </c>
      <c r="R45">
        <v>3.7360654689362005E-2</v>
      </c>
    </row>
    <row r="46" spans="4:18" x14ac:dyDescent="0.3">
      <c r="D46">
        <v>41</v>
      </c>
      <c r="E46">
        <v>-6.0347366666325017</v>
      </c>
      <c r="F46">
        <v>0.14116858586651884</v>
      </c>
      <c r="H46" t="s">
        <v>31</v>
      </c>
      <c r="I46" t="s">
        <v>31</v>
      </c>
      <c r="O46">
        <v>-3.1137083199520472E-2</v>
      </c>
      <c r="P46">
        <v>41</v>
      </c>
      <c r="Q46">
        <v>3.0657316628707187E-2</v>
      </c>
      <c r="R46">
        <v>3.1188636042033813E-2</v>
      </c>
    </row>
    <row r="47" spans="4:18" x14ac:dyDescent="0.3">
      <c r="D47">
        <v>42</v>
      </c>
      <c r="E47">
        <v>-5.9466129903248319</v>
      </c>
      <c r="F47">
        <v>0.13029952110149129</v>
      </c>
      <c r="H47" t="s">
        <v>31</v>
      </c>
      <c r="I47" t="s">
        <v>31</v>
      </c>
      <c r="O47">
        <v>-2.8739729908685351E-2</v>
      </c>
      <c r="P47">
        <v>42</v>
      </c>
      <c r="Q47">
        <v>2.8330671976500854E-2</v>
      </c>
      <c r="R47">
        <v>3.2155076048731801E-2</v>
      </c>
    </row>
    <row r="48" spans="4:18" x14ac:dyDescent="0.3">
      <c r="D48">
        <v>43</v>
      </c>
      <c r="E48">
        <v>-5.8396948565845435</v>
      </c>
      <c r="F48">
        <v>0.1123769158035994</v>
      </c>
      <c r="H48" t="s">
        <v>31</v>
      </c>
      <c r="I48" t="s">
        <v>31</v>
      </c>
      <c r="O48">
        <v>-2.4786600755430998E-2</v>
      </c>
      <c r="P48">
        <v>43</v>
      </c>
      <c r="Q48">
        <v>2.4481935364205176E-2</v>
      </c>
      <c r="R48">
        <v>2.3530427602733828E-2</v>
      </c>
    </row>
    <row r="49" spans="4:18" x14ac:dyDescent="0.3">
      <c r="D49">
        <v>44</v>
      </c>
      <c r="E49">
        <v>-5.7561163598521903</v>
      </c>
      <c r="F49">
        <v>9.5842560218386164E-2</v>
      </c>
      <c r="H49" t="s">
        <v>31</v>
      </c>
      <c r="I49" t="s">
        <v>31</v>
      </c>
      <c r="O49">
        <v>-2.1139673201775139E-2</v>
      </c>
      <c r="P49">
        <v>44</v>
      </c>
      <c r="Q49">
        <v>2.0917796527408328E-2</v>
      </c>
      <c r="R49">
        <v>2.2743813273314095E-2</v>
      </c>
    </row>
    <row r="50" spans="4:18" x14ac:dyDescent="0.3">
      <c r="D50">
        <v>45</v>
      </c>
      <c r="E50">
        <v>-5.6552484161888819</v>
      </c>
      <c r="F50">
        <v>8.3002427501756681E-2</v>
      </c>
      <c r="H50" t="s">
        <v>31</v>
      </c>
      <c r="I50" t="s">
        <v>31</v>
      </c>
      <c r="O50">
        <v>-1.8307568040159299E-2</v>
      </c>
      <c r="P50">
        <v>45</v>
      </c>
      <c r="Q50">
        <v>1.8141002535021489E-2</v>
      </c>
      <c r="R50">
        <v>1.37137434780229E-2</v>
      </c>
    </row>
    <row r="51" spans="4:18" x14ac:dyDescent="0.3">
      <c r="D51">
        <v>46</v>
      </c>
      <c r="E51">
        <v>-5.5731899465565586</v>
      </c>
      <c r="F51">
        <v>7.0901458687215188E-2</v>
      </c>
      <c r="H51" t="s">
        <v>31</v>
      </c>
      <c r="I51" t="s">
        <v>31</v>
      </c>
      <c r="O51">
        <v>-1.5638497790143112E-2</v>
      </c>
      <c r="P51">
        <v>46</v>
      </c>
      <c r="Q51">
        <v>1.5516851431212508E-2</v>
      </c>
      <c r="R51">
        <v>2.3186902552056576E-2</v>
      </c>
    </row>
    <row r="52" spans="4:18" x14ac:dyDescent="0.3">
      <c r="D52">
        <v>47</v>
      </c>
      <c r="E52">
        <v>-5.4864181479604497</v>
      </c>
      <c r="F52">
        <v>4.9566188347199648E-2</v>
      </c>
      <c r="H52" t="s">
        <v>31</v>
      </c>
      <c r="I52" t="s">
        <v>31</v>
      </c>
      <c r="O52">
        <v>-1.0932648513665499E-2</v>
      </c>
      <c r="P52">
        <v>47</v>
      </c>
      <c r="Q52">
        <v>1.0873104301432179E-2</v>
      </c>
      <c r="R52">
        <v>8.2680329087151394E-3</v>
      </c>
    </row>
    <row r="53" spans="4:18" x14ac:dyDescent="0.3">
      <c r="D53">
        <v>48</v>
      </c>
      <c r="E53">
        <v>-5.3709615763711467</v>
      </c>
      <c r="F53">
        <v>4.5570556500907924E-2</v>
      </c>
      <c r="H53" t="s">
        <v>31</v>
      </c>
      <c r="I53" t="s">
        <v>31</v>
      </c>
      <c r="O53">
        <v>-1.0051345350720477E-2</v>
      </c>
      <c r="P53">
        <v>48</v>
      </c>
      <c r="Q53">
        <v>1.0000999401742372E-2</v>
      </c>
      <c r="R53">
        <v>1.3435496540740055E-2</v>
      </c>
    </row>
    <row r="54" spans="4:18" x14ac:dyDescent="0.3">
      <c r="D54">
        <v>49</v>
      </c>
      <c r="E54">
        <v>-5.3170564706462446</v>
      </c>
      <c r="F54">
        <v>4.7780030376002675E-2</v>
      </c>
      <c r="H54" t="s">
        <v>31</v>
      </c>
      <c r="I54" t="s">
        <v>31</v>
      </c>
      <c r="O54">
        <v>-1.0538681619294013E-2</v>
      </c>
      <c r="P54">
        <v>49</v>
      </c>
      <c r="Q54">
        <v>1.0483344278962914E-2</v>
      </c>
      <c r="R54">
        <v>1.2003672054352266E-2</v>
      </c>
    </row>
    <row r="55" spans="4:18" x14ac:dyDescent="0.3">
      <c r="D55">
        <v>50</v>
      </c>
      <c r="E55">
        <v>-5.2589605637271672</v>
      </c>
      <c r="F55">
        <v>4.2047678382827865E-2</v>
      </c>
      <c r="H55" t="s">
        <v>31</v>
      </c>
      <c r="I55" t="s">
        <v>31</v>
      </c>
      <c r="O55">
        <v>-9.2743158976653344E-3</v>
      </c>
      <c r="P55">
        <v>50</v>
      </c>
      <c r="Q55">
        <v>9.2314420741476111E-3</v>
      </c>
      <c r="R55">
        <v>3.3773969523400726E-3</v>
      </c>
    </row>
    <row r="56" spans="4:18" x14ac:dyDescent="0.3">
      <c r="D56">
        <v>51</v>
      </c>
      <c r="E56">
        <v>-5.1659827916027767</v>
      </c>
      <c r="F56">
        <v>3.7727033815311103E-2</v>
      </c>
      <c r="H56" t="s">
        <v>31</v>
      </c>
      <c r="I56" t="s">
        <v>31</v>
      </c>
      <c r="O56">
        <v>-8.321325764991401E-3</v>
      </c>
      <c r="P56">
        <v>51</v>
      </c>
      <c r="Q56">
        <v>8.2867993685850072E-3</v>
      </c>
      <c r="R56">
        <v>3.2303906844646235E-3</v>
      </c>
    </row>
    <row r="57" spans="4:18" x14ac:dyDescent="0.3">
      <c r="D57">
        <v>52</v>
      </c>
      <c r="E57">
        <v>-5.0985783244357439</v>
      </c>
      <c r="F57">
        <v>3.449902342353376E-2</v>
      </c>
      <c r="H57" t="s">
        <v>31</v>
      </c>
      <c r="I57" t="s">
        <v>31</v>
      </c>
      <c r="O57">
        <v>-7.6093343008796525E-3</v>
      </c>
      <c r="P57">
        <v>52</v>
      </c>
      <c r="Q57">
        <v>7.5804566097199544E-3</v>
      </c>
      <c r="R57">
        <v>1.1428738391626947E-2</v>
      </c>
    </row>
    <row r="58" spans="4:18" x14ac:dyDescent="0.3">
      <c r="D58">
        <v>53</v>
      </c>
      <c r="E58">
        <v>-5.0346233771457261</v>
      </c>
      <c r="F58">
        <v>3.2237529098845218E-2</v>
      </c>
      <c r="H58" t="s">
        <v>31</v>
      </c>
      <c r="I58" t="s">
        <v>31</v>
      </c>
      <c r="O58">
        <v>-7.1105240555914247E-3</v>
      </c>
      <c r="P58">
        <v>53</v>
      </c>
      <c r="Q58">
        <v>7.0853040905445308E-3</v>
      </c>
      <c r="R58">
        <v>6.1063105509696625E-3</v>
      </c>
    </row>
    <row r="59" spans="4:18" x14ac:dyDescent="0.3">
      <c r="D59">
        <v>54</v>
      </c>
      <c r="E59">
        <v>-4.989224694678799</v>
      </c>
      <c r="F59">
        <v>3.2316398650940825E-2</v>
      </c>
      <c r="H59" t="s">
        <v>31</v>
      </c>
      <c r="I59" t="s">
        <v>31</v>
      </c>
      <c r="O59">
        <v>-7.1279200491153084E-3</v>
      </c>
      <c r="P59">
        <v>54</v>
      </c>
      <c r="Q59">
        <v>7.1025766779269084E-3</v>
      </c>
      <c r="R59">
        <v>8.7663793631057585E-3</v>
      </c>
    </row>
    <row r="60" spans="4:18" x14ac:dyDescent="0.3">
      <c r="D60">
        <v>55</v>
      </c>
      <c r="E60">
        <v>-4.9129306270282873</v>
      </c>
      <c r="F60">
        <v>4.5913527298186915E-2</v>
      </c>
      <c r="H60" t="s">
        <v>31</v>
      </c>
      <c r="I60" t="s">
        <v>31</v>
      </c>
      <c r="O60">
        <v>-1.0126993273268764E-2</v>
      </c>
      <c r="P60">
        <v>55</v>
      </c>
      <c r="Q60">
        <v>1.0075887936845773E-2</v>
      </c>
      <c r="R60">
        <v>6.8527043087130979E-3</v>
      </c>
    </row>
    <row r="61" spans="4:18" x14ac:dyDescent="0.3">
      <c r="D61">
        <v>56</v>
      </c>
      <c r="E61">
        <v>-4.822397787921429</v>
      </c>
      <c r="F61">
        <v>5.4078895679314343E-2</v>
      </c>
      <c r="H61" t="s">
        <v>31</v>
      </c>
      <c r="I61" t="s">
        <v>31</v>
      </c>
      <c r="O61">
        <v>-1.1928001288453526E-2</v>
      </c>
      <c r="P61">
        <v>56</v>
      </c>
      <c r="Q61">
        <v>1.1857144686776233E-2</v>
      </c>
      <c r="R61">
        <v>1.2883003784383229E-2</v>
      </c>
    </row>
    <row r="62" spans="4:18" x14ac:dyDescent="0.3">
      <c r="D62">
        <v>57</v>
      </c>
      <c r="E62">
        <v>-4.7620298625530593</v>
      </c>
      <c r="F62">
        <v>6.5356840345721395E-2</v>
      </c>
      <c r="H62" t="s">
        <v>31</v>
      </c>
      <c r="I62" t="s">
        <v>31</v>
      </c>
      <c r="O62">
        <v>-1.4415539852660324E-2</v>
      </c>
      <c r="P62">
        <v>57</v>
      </c>
      <c r="Q62">
        <v>1.431213344078841E-2</v>
      </c>
      <c r="R62">
        <v>1.051814453758082E-2</v>
      </c>
    </row>
    <row r="63" spans="4:18" x14ac:dyDescent="0.3">
      <c r="D63">
        <v>58</v>
      </c>
      <c r="E63">
        <v>-4.683158716116294</v>
      </c>
      <c r="F63">
        <v>5.6818473795139081E-2</v>
      </c>
      <c r="H63" t="s">
        <v>31</v>
      </c>
      <c r="I63" t="s">
        <v>31</v>
      </c>
      <c r="O63">
        <v>-1.2532260877797841E-2</v>
      </c>
      <c r="P63">
        <v>58</v>
      </c>
      <c r="Q63">
        <v>1.2454059118943817E-2</v>
      </c>
      <c r="R63">
        <v>1.1876325509737495E-2</v>
      </c>
    </row>
    <row r="64" spans="4:18" x14ac:dyDescent="0.3">
      <c r="D64">
        <v>59</v>
      </c>
      <c r="E64">
        <v>-4.6305423614996872</v>
      </c>
      <c r="F64">
        <v>6.3730640575106509E-2</v>
      </c>
      <c r="H64" t="s">
        <v>31</v>
      </c>
      <c r="I64" t="s">
        <v>31</v>
      </c>
      <c r="O64">
        <v>-1.4056854404011327E-2</v>
      </c>
      <c r="P64">
        <v>59</v>
      </c>
      <c r="Q64">
        <v>1.3958518131602093E-2</v>
      </c>
      <c r="R64">
        <v>1.1484443256192467E-2</v>
      </c>
    </row>
    <row r="65" spans="4:18" x14ac:dyDescent="0.3">
      <c r="D65">
        <v>60</v>
      </c>
      <c r="E65">
        <v>-4.5281851336320944</v>
      </c>
      <c r="F65">
        <v>7.1301754376344728E-2</v>
      </c>
      <c r="O65">
        <v>-1.5726789672507232E-2</v>
      </c>
      <c r="P65">
        <v>60</v>
      </c>
      <c r="Q65">
        <v>1.5603769464420547E-2</v>
      </c>
      <c r="R65">
        <v>1.3086240064372534E-2</v>
      </c>
    </row>
    <row r="66" spans="4:18" x14ac:dyDescent="0.3">
      <c r="D66">
        <v>61</v>
      </c>
      <c r="E66">
        <v>-4.4770151429930163</v>
      </c>
      <c r="F66">
        <v>6.6316050885564595E-2</v>
      </c>
      <c r="O66">
        <v>-1.4627109715754337E-2</v>
      </c>
      <c r="P66">
        <v>61</v>
      </c>
      <c r="Q66">
        <v>1.4520653228740521E-2</v>
      </c>
      <c r="R66">
        <v>1.0693449493053286E-2</v>
      </c>
    </row>
    <row r="67" spans="4:18" x14ac:dyDescent="0.3">
      <c r="D67">
        <v>62</v>
      </c>
      <c r="E67">
        <v>-4.3866717937237372</v>
      </c>
      <c r="F67">
        <v>7.4197341270741804E-2</v>
      </c>
      <c r="O67">
        <v>-1.6365459596760303E-2</v>
      </c>
      <c r="P67">
        <v>62</v>
      </c>
      <c r="Q67">
        <v>1.623227300589325E-2</v>
      </c>
      <c r="R67">
        <v>1.0169320618472977E-2</v>
      </c>
    </row>
    <row r="68" spans="4:18" x14ac:dyDescent="0.3">
      <c r="D68">
        <v>63</v>
      </c>
      <c r="E68">
        <v>-4.3022303980854044</v>
      </c>
      <c r="F68">
        <v>8.1092940013514095E-2</v>
      </c>
      <c r="O68">
        <v>-1.7886398766379995E-2</v>
      </c>
      <c r="P68">
        <v>63</v>
      </c>
      <c r="Q68">
        <v>1.7727386599057815E-2</v>
      </c>
      <c r="R68">
        <v>1.7376520729628364E-2</v>
      </c>
    </row>
    <row r="69" spans="4:18" x14ac:dyDescent="0.3">
      <c r="D69">
        <v>64</v>
      </c>
      <c r="E69">
        <v>-4.2224762805890812</v>
      </c>
      <c r="F69">
        <v>7.4083105358462784E-2</v>
      </c>
      <c r="O69">
        <v>-1.6340262963365049E-2</v>
      </c>
      <c r="P69">
        <v>64</v>
      </c>
      <c r="Q69">
        <v>1.620748505884495E-2</v>
      </c>
      <c r="R69">
        <v>1.4593536967085097E-2</v>
      </c>
    </row>
    <row r="70" spans="4:18" x14ac:dyDescent="0.3">
      <c r="D70">
        <v>65</v>
      </c>
      <c r="E70">
        <v>-4.1460822650060312</v>
      </c>
      <c r="F70">
        <v>9.0594028804995119E-2</v>
      </c>
      <c r="O70">
        <v>-1.9982022168502211E-2</v>
      </c>
      <c r="P70">
        <v>65</v>
      </c>
      <c r="Q70">
        <v>1.9783704688259407E-2</v>
      </c>
      <c r="R70">
        <v>2.1007888428964727E-2</v>
      </c>
    </row>
    <row r="71" spans="4:18" x14ac:dyDescent="0.3">
      <c r="D71">
        <v>66</v>
      </c>
      <c r="E71">
        <v>-4.0454308155619865</v>
      </c>
      <c r="F71">
        <v>8.9506413649505748E-2</v>
      </c>
      <c r="O71">
        <v>-1.9742130528463023E-2</v>
      </c>
      <c r="P71">
        <v>66</v>
      </c>
      <c r="Q71">
        <v>1.954853078658525E-2</v>
      </c>
      <c r="R71">
        <v>2.0089002079360485E-2</v>
      </c>
    </row>
    <row r="72" spans="4:18" x14ac:dyDescent="0.3">
      <c r="D72">
        <v>67</v>
      </c>
      <c r="E72">
        <v>-3.956704551355775</v>
      </c>
      <c r="F72">
        <v>8.6981602463798532E-2</v>
      </c>
      <c r="O72">
        <v>-1.9185241363144191E-2</v>
      </c>
      <c r="P72">
        <v>67</v>
      </c>
      <c r="Q72">
        <v>1.9002375926511994E-2</v>
      </c>
      <c r="R72">
        <v>1.7103027721095065E-2</v>
      </c>
    </row>
    <row r="73" spans="4:18" x14ac:dyDescent="0.3">
      <c r="D73">
        <v>68</v>
      </c>
      <c r="E73">
        <v>-3.8657976944632573</v>
      </c>
      <c r="F73">
        <v>9.3255987246814651E-2</v>
      </c>
      <c r="O73">
        <v>-2.0569161445755952E-2</v>
      </c>
      <c r="P73">
        <v>68</v>
      </c>
      <c r="Q73">
        <v>2.0359059252280987E-2</v>
      </c>
      <c r="R73">
        <v>2.141131544400976E-2</v>
      </c>
    </row>
    <row r="74" spans="4:18" x14ac:dyDescent="0.3">
      <c r="D74">
        <v>69</v>
      </c>
      <c r="E74">
        <v>-3.7648804828772056</v>
      </c>
      <c r="F74">
        <v>8.6761869441960571E-2</v>
      </c>
      <c r="O74">
        <v>-1.9136775584864596E-2</v>
      </c>
      <c r="P74">
        <v>69</v>
      </c>
      <c r="Q74">
        <v>1.895482996100406E-2</v>
      </c>
      <c r="R74">
        <v>1.6575434086454233E-2</v>
      </c>
    </row>
    <row r="75" spans="4:18" x14ac:dyDescent="0.3">
      <c r="D75">
        <v>70</v>
      </c>
      <c r="E75">
        <v>-3.6664813155568723</v>
      </c>
      <c r="F75">
        <v>9.0266982143601251E-2</v>
      </c>
      <c r="O75">
        <v>-1.9909886579387682E-2</v>
      </c>
      <c r="P75">
        <v>70</v>
      </c>
      <c r="Q75">
        <v>1.9712993657977185E-2</v>
      </c>
      <c r="R75">
        <v>2.2124199102513176E-2</v>
      </c>
    </row>
    <row r="76" spans="4:18" x14ac:dyDescent="0.3">
      <c r="D76">
        <v>71</v>
      </c>
      <c r="E76">
        <v>-3.5664040438063536</v>
      </c>
      <c r="F76">
        <v>9.2801319327696127E-2</v>
      </c>
      <c r="O76">
        <v>-2.0468876862335016E-2</v>
      </c>
      <c r="P76">
        <v>71</v>
      </c>
      <c r="Q76">
        <v>2.0260811442348037E-2</v>
      </c>
      <c r="R76">
        <v>1.6206865736539289E-2</v>
      </c>
    </row>
    <row r="77" spans="4:18" x14ac:dyDescent="0.3">
      <c r="D77">
        <v>72</v>
      </c>
      <c r="E77">
        <v>-3.4636648538730745</v>
      </c>
      <c r="F77">
        <v>8.6782071500918753E-2</v>
      </c>
      <c r="O77">
        <v>-1.9141231485493772E-2</v>
      </c>
      <c r="P77">
        <v>72</v>
      </c>
      <c r="Q77">
        <v>1.8959201391055114E-2</v>
      </c>
      <c r="R77">
        <v>2.169324391962002E-2</v>
      </c>
    </row>
    <row r="78" spans="4:18" x14ac:dyDescent="0.3">
      <c r="D78">
        <v>73</v>
      </c>
      <c r="E78">
        <v>-3.3638795347104407</v>
      </c>
      <c r="F78">
        <v>8.8480013375921346E-2</v>
      </c>
      <c r="O78">
        <v>-1.9515740850345634E-2</v>
      </c>
      <c r="P78">
        <v>73</v>
      </c>
      <c r="Q78">
        <v>1.9326541566974442E-2</v>
      </c>
      <c r="R78">
        <v>2.3911679314071677E-2</v>
      </c>
    </row>
    <row r="79" spans="4:18" x14ac:dyDescent="0.3">
      <c r="D79">
        <v>74</v>
      </c>
      <c r="E79">
        <v>-3.2489473870251842</v>
      </c>
      <c r="F79">
        <v>8.7019127290735923E-2</v>
      </c>
      <c r="O79">
        <v>-1.9193518088813893E-2</v>
      </c>
      <c r="P79">
        <v>74</v>
      </c>
      <c r="Q79">
        <v>1.9010495341127975E-2</v>
      </c>
      <c r="R79">
        <v>1.7441752858160853E-2</v>
      </c>
    </row>
    <row r="80" spans="4:18" x14ac:dyDescent="0.3">
      <c r="D80">
        <v>75</v>
      </c>
      <c r="E80">
        <v>-3.1356964957967381</v>
      </c>
      <c r="F80">
        <v>8.0571889995825624E-2</v>
      </c>
      <c r="O80">
        <v>-1.7771472505326295E-2</v>
      </c>
      <c r="P80">
        <v>75</v>
      </c>
      <c r="Q80">
        <v>1.7614491193065018E-2</v>
      </c>
      <c r="R80">
        <v>2.3127121353907376E-2</v>
      </c>
    </row>
    <row r="81" spans="4:18" x14ac:dyDescent="0.3">
      <c r="D81">
        <v>76</v>
      </c>
      <c r="E81">
        <v>-3.0398836861550937</v>
      </c>
      <c r="F81">
        <v>8.6462656933514195E-2</v>
      </c>
      <c r="O81">
        <v>-1.9070779281844027E-2</v>
      </c>
      <c r="P81">
        <v>76</v>
      </c>
      <c r="Q81">
        <v>1.8890082470161218E-2</v>
      </c>
      <c r="R81">
        <v>2.3341506924541955E-2</v>
      </c>
    </row>
    <row r="82" spans="4:18" x14ac:dyDescent="0.3">
      <c r="D82">
        <v>77</v>
      </c>
      <c r="E82">
        <v>-2.9301736795870967</v>
      </c>
      <c r="F82">
        <v>6.8121250034857889E-2</v>
      </c>
      <c r="O82">
        <v>-1.5025276459142959E-2</v>
      </c>
      <c r="P82">
        <v>77</v>
      </c>
      <c r="Q82">
        <v>1.4912960223938954E-2</v>
      </c>
      <c r="R82">
        <v>1.7411270722735739E-2</v>
      </c>
    </row>
    <row r="83" spans="4:18" x14ac:dyDescent="0.3">
      <c r="D83">
        <v>78</v>
      </c>
      <c r="E83">
        <v>-2.8143015039050909</v>
      </c>
      <c r="F83">
        <v>7.9188400019072125E-2</v>
      </c>
      <c r="O83">
        <v>-1.7466320744773785E-2</v>
      </c>
      <c r="P83">
        <v>78</v>
      </c>
      <c r="Q83">
        <v>1.7314668782169584E-2</v>
      </c>
      <c r="R83">
        <v>1.8438295184117992E-2</v>
      </c>
    </row>
    <row r="84" spans="4:18" x14ac:dyDescent="0.3">
      <c r="D84">
        <v>79</v>
      </c>
      <c r="E84">
        <v>-2.7110137531189999</v>
      </c>
      <c r="F84">
        <v>7.1486124271278095E-2</v>
      </c>
      <c r="O84">
        <v>-1.5767455524068962E-2</v>
      </c>
      <c r="P84">
        <v>79</v>
      </c>
      <c r="Q84">
        <v>1.5643799961466809E-2</v>
      </c>
      <c r="R84">
        <v>1.9347985451619865E-2</v>
      </c>
    </row>
    <row r="85" spans="4:18" x14ac:dyDescent="0.3">
      <c r="D85">
        <v>80</v>
      </c>
      <c r="E85">
        <v>-2.5948790781705875</v>
      </c>
      <c r="F85">
        <v>6.8239228089705256E-2</v>
      </c>
      <c r="O85">
        <v>-1.5051298484418281E-2</v>
      </c>
      <c r="P85">
        <v>80</v>
      </c>
      <c r="Q85">
        <v>1.4938593850265414E-2</v>
      </c>
      <c r="R85">
        <v>1.7746453556052089E-2</v>
      </c>
    </row>
    <row r="86" spans="4:18" x14ac:dyDescent="0.3">
      <c r="D86">
        <v>81</v>
      </c>
      <c r="E86">
        <v>-2.4892548734878313</v>
      </c>
      <c r="F86">
        <v>6.9478529452056112E-2</v>
      </c>
      <c r="O86">
        <v>-1.5324647044169986E-2</v>
      </c>
      <c r="P86">
        <v>81</v>
      </c>
      <c r="Q86">
        <v>1.5207822168640583E-2</v>
      </c>
      <c r="R86">
        <v>1.7459682239061136E-2</v>
      </c>
    </row>
    <row r="87" spans="4:18" x14ac:dyDescent="0.3">
      <c r="D87">
        <v>82</v>
      </c>
      <c r="E87">
        <v>-2.3820011311354969</v>
      </c>
      <c r="F87">
        <v>6.4670050035750395E-2</v>
      </c>
      <c r="O87">
        <v>-1.4264056809241504E-2</v>
      </c>
      <c r="P87">
        <v>82</v>
      </c>
      <c r="Q87">
        <v>1.4162807132984789E-2</v>
      </c>
      <c r="R87">
        <v>1.5692128465952804E-2</v>
      </c>
    </row>
    <row r="88" spans="4:18" x14ac:dyDescent="0.3">
      <c r="D88">
        <v>83</v>
      </c>
      <c r="E88">
        <v>-2.2732112760726753</v>
      </c>
      <c r="F88">
        <v>7.0552942632070861E-2</v>
      </c>
      <c r="O88">
        <v>-1.5561626768599703E-2</v>
      </c>
      <c r="P88">
        <v>83</v>
      </c>
      <c r="Q88">
        <v>1.5441170297083917E-2</v>
      </c>
      <c r="R88">
        <v>1.6459609605311121E-2</v>
      </c>
    </row>
    <row r="89" spans="4:18" x14ac:dyDescent="0.3">
      <c r="D89">
        <v>84</v>
      </c>
      <c r="E89">
        <v>-2.1768431778056425</v>
      </c>
      <c r="F89">
        <v>6.9493572437819423E-2</v>
      </c>
      <c r="O89">
        <v>-1.5327965025266179E-2</v>
      </c>
      <c r="P89">
        <v>84</v>
      </c>
      <c r="Q89">
        <v>1.5211089685049473E-2</v>
      </c>
      <c r="R89">
        <v>1.6376283222815702E-2</v>
      </c>
    </row>
    <row r="90" spans="4:18" x14ac:dyDescent="0.3">
      <c r="D90">
        <v>85</v>
      </c>
      <c r="E90">
        <v>-2.0751976892086055</v>
      </c>
      <c r="F90">
        <v>6.9539252053746128E-2</v>
      </c>
      <c r="O90">
        <v>-1.533804042548997E-2</v>
      </c>
      <c r="P90">
        <v>85</v>
      </c>
      <c r="Q90">
        <v>1.522101177747226E-2</v>
      </c>
      <c r="R90">
        <v>1.5715674723874473E-2</v>
      </c>
    </row>
    <row r="91" spans="4:18" x14ac:dyDescent="0.3">
      <c r="D91">
        <v>86</v>
      </c>
      <c r="E91">
        <v>-1.9815113499602373</v>
      </c>
      <c r="F91">
        <v>6.5459560460677496E-2</v>
      </c>
      <c r="O91">
        <v>-1.4438196485125827E-2</v>
      </c>
      <c r="P91">
        <v>86</v>
      </c>
      <c r="Q91">
        <v>1.4334465555520537E-2</v>
      </c>
      <c r="R91">
        <v>1.4872476886722441E-2</v>
      </c>
    </row>
    <row r="92" spans="4:18" x14ac:dyDescent="0.3">
      <c r="D92">
        <v>87</v>
      </c>
      <c r="E92">
        <v>-1.8874404707888597</v>
      </c>
      <c r="F92">
        <v>6.9418215379114231E-2</v>
      </c>
      <c r="O92">
        <v>-1.5311343770670675E-2</v>
      </c>
      <c r="P92">
        <v>87</v>
      </c>
      <c r="Q92">
        <v>1.5194721121815635E-2</v>
      </c>
      <c r="R92">
        <v>1.1898250431525592E-2</v>
      </c>
    </row>
    <row r="93" spans="4:18" x14ac:dyDescent="0.3">
      <c r="D93">
        <v>88</v>
      </c>
      <c r="E93">
        <v>-1.8076219183302527</v>
      </c>
      <c r="F93">
        <v>6.5815212817185678E-2</v>
      </c>
      <c r="O93">
        <v>-1.4516641536811559E-2</v>
      </c>
      <c r="P93">
        <v>88</v>
      </c>
      <c r="Q93">
        <v>1.4411783106685672E-2</v>
      </c>
      <c r="R93">
        <v>1.4095953617186185E-2</v>
      </c>
    </row>
    <row r="94" spans="4:18" x14ac:dyDescent="0.3">
      <c r="D94">
        <v>89</v>
      </c>
      <c r="E94">
        <v>-1.7025194056180706</v>
      </c>
      <c r="F94">
        <v>7.3135757439096852E-2</v>
      </c>
      <c r="O94">
        <v>-1.6131309598824861E-2</v>
      </c>
      <c r="P94">
        <v>89</v>
      </c>
      <c r="Q94">
        <v>1.600189682441E-2</v>
      </c>
      <c r="R94">
        <v>1.1161075965953393E-2</v>
      </c>
    </row>
    <row r="95" spans="4:18" x14ac:dyDescent="0.3">
      <c r="D95">
        <v>90</v>
      </c>
      <c r="E95">
        <v>-1.6312156142369083</v>
      </c>
      <c r="F95">
        <v>7.0035178780057952E-2</v>
      </c>
      <c r="O95">
        <v>-1.5447425326126703E-2</v>
      </c>
      <c r="P95">
        <v>90</v>
      </c>
      <c r="Q95">
        <v>1.5328725837994828E-2</v>
      </c>
      <c r="R95">
        <v>2.4485936105813955E-2</v>
      </c>
    </row>
    <row r="96" spans="4:18" x14ac:dyDescent="0.3">
      <c r="D96">
        <v>91</v>
      </c>
      <c r="E96">
        <v>-1.5323324643691141</v>
      </c>
      <c r="F96">
        <v>6.8934784562295043E-2</v>
      </c>
      <c r="O96">
        <v>-1.5204715051029435E-2</v>
      </c>
      <c r="P96">
        <v>91</v>
      </c>
      <c r="Q96">
        <v>1.5089706997171604E-2</v>
      </c>
      <c r="R96">
        <v>1.7989091312187178E-2</v>
      </c>
    </row>
    <row r="97" spans="4:18" x14ac:dyDescent="0.3">
      <c r="D97">
        <v>92</v>
      </c>
      <c r="E97">
        <v>-1.4439631179813819</v>
      </c>
      <c r="F97">
        <v>4.8979438226885878E-2</v>
      </c>
      <c r="O97">
        <v>-1.0803231000545312E-2</v>
      </c>
      <c r="P97">
        <v>92</v>
      </c>
      <c r="Q97">
        <v>1.074508567468313E-2</v>
      </c>
      <c r="R97">
        <v>1.2029841437522504E-2</v>
      </c>
    </row>
    <row r="98" spans="4:18" x14ac:dyDescent="0.3">
      <c r="D98">
        <v>93</v>
      </c>
      <c r="E98">
        <v>-1.3710431603739432</v>
      </c>
      <c r="F98">
        <v>5.207739532339465E-2</v>
      </c>
      <c r="O98">
        <v>-1.1486537043957456E-2</v>
      </c>
      <c r="P98">
        <v>93</v>
      </c>
      <c r="Q98">
        <v>1.1420818643613995E-2</v>
      </c>
      <c r="R98">
        <v>1.5955055892397541E-2</v>
      </c>
    </row>
    <row r="99" spans="4:18" x14ac:dyDescent="0.3">
      <c r="D99">
        <v>94</v>
      </c>
      <c r="E99">
        <v>-1.2959610614977104</v>
      </c>
      <c r="F99">
        <v>3.1690501714395518E-2</v>
      </c>
      <c r="O99">
        <v>-6.9898680535674922E-3</v>
      </c>
      <c r="P99">
        <v>94</v>
      </c>
      <c r="Q99">
        <v>6.9654957453326727E-3</v>
      </c>
      <c r="R99">
        <v>1.1173839145517062E-2</v>
      </c>
    </row>
    <row r="100" spans="4:18" x14ac:dyDescent="0.3">
      <c r="D100">
        <v>95</v>
      </c>
      <c r="E100">
        <v>-1.2280542916909969</v>
      </c>
      <c r="F100">
        <v>4.8456141825823786E-2</v>
      </c>
      <c r="O100">
        <v>-1.0687809262218297E-2</v>
      </c>
      <c r="P100">
        <v>95</v>
      </c>
      <c r="Q100">
        <v>1.0630897563054686E-2</v>
      </c>
      <c r="R100">
        <v>1.2435285054420597E-2</v>
      </c>
    </row>
    <row r="101" spans="4:18" x14ac:dyDescent="0.3">
      <c r="D101" t="s">
        <v>31</v>
      </c>
      <c r="E101" t="s">
        <v>31</v>
      </c>
      <c r="F101" t="s">
        <v>31</v>
      </c>
      <c r="O101" t="s">
        <v>31</v>
      </c>
      <c r="P101" t="s">
        <v>31</v>
      </c>
      <c r="Q101" t="s">
        <v>31</v>
      </c>
      <c r="R101" t="s">
        <v>31</v>
      </c>
    </row>
    <row r="102" spans="4:18" x14ac:dyDescent="0.3">
      <c r="D102" t="s">
        <v>31</v>
      </c>
      <c r="E102" t="s">
        <v>31</v>
      </c>
      <c r="F102" t="s">
        <v>31</v>
      </c>
      <c r="O102" t="s">
        <v>31</v>
      </c>
      <c r="P102" t="s">
        <v>31</v>
      </c>
      <c r="Q102" t="s">
        <v>31</v>
      </c>
      <c r="R102" t="s">
        <v>31</v>
      </c>
    </row>
    <row r="103" spans="4:18" x14ac:dyDescent="0.3">
      <c r="D103" t="s">
        <v>31</v>
      </c>
      <c r="E103" t="s">
        <v>31</v>
      </c>
      <c r="F103" t="s">
        <v>31</v>
      </c>
      <c r="O103" t="s">
        <v>31</v>
      </c>
      <c r="P103" t="s">
        <v>31</v>
      </c>
      <c r="Q103" t="s">
        <v>31</v>
      </c>
      <c r="R103" t="s">
        <v>31</v>
      </c>
    </row>
    <row r="104" spans="4:18" x14ac:dyDescent="0.3">
      <c r="D104" t="s">
        <v>31</v>
      </c>
      <c r="E104" t="s">
        <v>31</v>
      </c>
      <c r="F104" t="s">
        <v>31</v>
      </c>
      <c r="O104" t="s">
        <v>31</v>
      </c>
      <c r="P104" t="s">
        <v>31</v>
      </c>
      <c r="Q104" t="s">
        <v>31</v>
      </c>
      <c r="R104" t="s">
        <v>31</v>
      </c>
    </row>
    <row r="105" spans="4:18" x14ac:dyDescent="0.3">
      <c r="D105" t="s">
        <v>31</v>
      </c>
      <c r="E105" t="s">
        <v>31</v>
      </c>
      <c r="F105" t="s">
        <v>31</v>
      </c>
      <c r="O105" t="s">
        <v>31</v>
      </c>
      <c r="P105" t="s">
        <v>31</v>
      </c>
      <c r="Q105" t="s">
        <v>31</v>
      </c>
      <c r="R105" t="s">
        <v>31</v>
      </c>
    </row>
    <row r="106" spans="4:18" x14ac:dyDescent="0.3">
      <c r="D106" t="s">
        <v>31</v>
      </c>
      <c r="E106" t="s">
        <v>31</v>
      </c>
      <c r="F106" t="s">
        <v>31</v>
      </c>
      <c r="O106" t="s">
        <v>31</v>
      </c>
      <c r="P106" t="s">
        <v>31</v>
      </c>
      <c r="Q106" t="s">
        <v>31</v>
      </c>
      <c r="R106" t="s">
        <v>31</v>
      </c>
    </row>
    <row r="107" spans="4:18" x14ac:dyDescent="0.3">
      <c r="D107" t="s">
        <v>31</v>
      </c>
      <c r="E107" t="s">
        <v>31</v>
      </c>
      <c r="F107" t="s">
        <v>31</v>
      </c>
      <c r="O107" t="s">
        <v>31</v>
      </c>
      <c r="P107" t="s">
        <v>31</v>
      </c>
      <c r="Q107" t="s">
        <v>31</v>
      </c>
      <c r="R107" t="s">
        <v>31</v>
      </c>
    </row>
    <row r="108" spans="4:18" x14ac:dyDescent="0.3">
      <c r="D108" t="s">
        <v>31</v>
      </c>
      <c r="E108" t="s">
        <v>31</v>
      </c>
      <c r="F108" t="s">
        <v>31</v>
      </c>
      <c r="O108" t="s">
        <v>31</v>
      </c>
      <c r="P108" t="s">
        <v>31</v>
      </c>
      <c r="Q108" t="s">
        <v>31</v>
      </c>
      <c r="R108" t="s">
        <v>31</v>
      </c>
    </row>
    <row r="109" spans="4:18" x14ac:dyDescent="0.3">
      <c r="D109" t="s">
        <v>31</v>
      </c>
      <c r="E109" t="s">
        <v>31</v>
      </c>
      <c r="F109" t="s">
        <v>31</v>
      </c>
      <c r="O109" t="s">
        <v>31</v>
      </c>
      <c r="P109" t="s">
        <v>31</v>
      </c>
      <c r="Q109" t="s">
        <v>31</v>
      </c>
      <c r="R109" t="s">
        <v>31</v>
      </c>
    </row>
    <row r="110" spans="4:18" x14ac:dyDescent="0.3">
      <c r="D110" t="s">
        <v>31</v>
      </c>
      <c r="E110" t="s">
        <v>31</v>
      </c>
      <c r="F110" t="s">
        <v>31</v>
      </c>
      <c r="O110" t="s">
        <v>31</v>
      </c>
      <c r="P110" t="s">
        <v>31</v>
      </c>
      <c r="Q110" t="s">
        <v>31</v>
      </c>
      <c r="R110" t="s">
        <v>31</v>
      </c>
    </row>
    <row r="111" spans="4:18" x14ac:dyDescent="0.3">
      <c r="D111" t="s">
        <v>31</v>
      </c>
      <c r="E111" t="s">
        <v>31</v>
      </c>
      <c r="F111" t="s">
        <v>31</v>
      </c>
      <c r="O111" t="s">
        <v>31</v>
      </c>
      <c r="P111" t="s">
        <v>31</v>
      </c>
      <c r="Q111" t="s">
        <v>31</v>
      </c>
      <c r="R111" t="s">
        <v>31</v>
      </c>
    </row>
    <row r="112" spans="4:18" x14ac:dyDescent="0.3">
      <c r="D112" t="s">
        <v>31</v>
      </c>
      <c r="E112" t="s">
        <v>31</v>
      </c>
      <c r="F112" t="s">
        <v>31</v>
      </c>
      <c r="O112" t="s">
        <v>31</v>
      </c>
      <c r="P112" t="s">
        <v>31</v>
      </c>
      <c r="Q112" t="s">
        <v>31</v>
      </c>
      <c r="R112" t="s">
        <v>31</v>
      </c>
    </row>
    <row r="113" spans="4:18" x14ac:dyDescent="0.3">
      <c r="D113" t="s">
        <v>31</v>
      </c>
      <c r="E113" t="s">
        <v>31</v>
      </c>
      <c r="F113" t="s">
        <v>31</v>
      </c>
      <c r="O113" t="s">
        <v>31</v>
      </c>
      <c r="P113" t="s">
        <v>31</v>
      </c>
      <c r="Q113" t="s">
        <v>31</v>
      </c>
      <c r="R113" t="s">
        <v>31</v>
      </c>
    </row>
    <row r="114" spans="4:18" x14ac:dyDescent="0.3">
      <c r="D114" t="s">
        <v>31</v>
      </c>
      <c r="E114" t="s">
        <v>31</v>
      </c>
      <c r="F114" t="s">
        <v>31</v>
      </c>
      <c r="O114" t="s">
        <v>31</v>
      </c>
      <c r="P114" t="s">
        <v>31</v>
      </c>
      <c r="Q114" t="s">
        <v>31</v>
      </c>
      <c r="R114" t="s">
        <v>31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00"/>
  <sheetViews>
    <sheetView workbookViewId="0"/>
  </sheetViews>
  <sheetFormatPr defaultRowHeight="14.4" x14ac:dyDescent="0.3"/>
  <sheetData>
    <row r="2" spans="1:18" x14ac:dyDescent="0.3">
      <c r="A2" t="s">
        <v>27</v>
      </c>
      <c r="D2" t="s">
        <v>28</v>
      </c>
    </row>
    <row r="3" spans="1:18" x14ac:dyDescent="0.3">
      <c r="Q3" t="s">
        <v>29</v>
      </c>
    </row>
    <row r="4" spans="1:18" x14ac:dyDescent="0.3">
      <c r="A4" t="s">
        <v>30</v>
      </c>
      <c r="B4">
        <v>1990</v>
      </c>
      <c r="D4" t="s">
        <v>6</v>
      </c>
      <c r="E4" t="s">
        <v>32</v>
      </c>
      <c r="F4" t="s">
        <v>33</v>
      </c>
      <c r="H4" t="s">
        <v>34</v>
      </c>
      <c r="I4" t="s">
        <v>35</v>
      </c>
      <c r="K4" t="s">
        <v>36</v>
      </c>
      <c r="M4" t="s">
        <v>37</v>
      </c>
      <c r="O4" t="s">
        <v>38</v>
      </c>
      <c r="P4" t="s">
        <v>6</v>
      </c>
      <c r="Q4" t="s">
        <v>39</v>
      </c>
      <c r="R4" t="s">
        <v>40</v>
      </c>
    </row>
    <row r="5" spans="1:18" x14ac:dyDescent="0.3">
      <c r="A5" t="s">
        <v>41</v>
      </c>
      <c r="B5">
        <v>2009</v>
      </c>
      <c r="H5">
        <v>1990</v>
      </c>
      <c r="I5">
        <v>1.676032864</v>
      </c>
      <c r="K5">
        <v>-0.22750068500000001</v>
      </c>
      <c r="M5">
        <v>1.3440451000000001E-2</v>
      </c>
    </row>
    <row r="6" spans="1:18" x14ac:dyDescent="0.3">
      <c r="A6" t="s">
        <v>42</v>
      </c>
      <c r="B6">
        <v>25</v>
      </c>
      <c r="H6">
        <v>1991</v>
      </c>
      <c r="I6">
        <v>1.661765801</v>
      </c>
    </row>
    <row r="7" spans="1:18" x14ac:dyDescent="0.3">
      <c r="A7" t="s">
        <v>43</v>
      </c>
      <c r="B7">
        <v>95</v>
      </c>
      <c r="H7">
        <v>1992</v>
      </c>
      <c r="I7">
        <v>1.9887733860000001</v>
      </c>
    </row>
    <row r="8" spans="1:18" x14ac:dyDescent="0.3">
      <c r="H8">
        <v>1993</v>
      </c>
      <c r="I8">
        <v>2.0555609800000001</v>
      </c>
    </row>
    <row r="9" spans="1:18" x14ac:dyDescent="0.3">
      <c r="H9">
        <v>1994</v>
      </c>
      <c r="I9">
        <v>1.786455841</v>
      </c>
    </row>
    <row r="10" spans="1:18" x14ac:dyDescent="0.3">
      <c r="H10">
        <v>1995</v>
      </c>
      <c r="I10">
        <v>1.530185028</v>
      </c>
    </row>
    <row r="11" spans="1:18" x14ac:dyDescent="0.3">
      <c r="H11">
        <v>1996</v>
      </c>
      <c r="I11">
        <v>0.8050562</v>
      </c>
    </row>
    <row r="12" spans="1:18" x14ac:dyDescent="0.3">
      <c r="H12">
        <v>1997</v>
      </c>
      <c r="I12">
        <v>0.60274539999999999</v>
      </c>
    </row>
    <row r="13" spans="1:18" x14ac:dyDescent="0.3">
      <c r="H13">
        <v>1998</v>
      </c>
      <c r="I13">
        <v>0.69323873400000002</v>
      </c>
    </row>
    <row r="14" spans="1:18" x14ac:dyDescent="0.3">
      <c r="H14">
        <v>1999</v>
      </c>
      <c r="I14">
        <v>0.44442451100000002</v>
      </c>
    </row>
    <row r="15" spans="1:18" x14ac:dyDescent="0.3">
      <c r="H15">
        <v>2000</v>
      </c>
      <c r="I15">
        <v>-4.0564823E-2</v>
      </c>
    </row>
    <row r="16" spans="1:18" x14ac:dyDescent="0.3">
      <c r="H16">
        <v>2001</v>
      </c>
      <c r="I16">
        <v>-0.71308654400000004</v>
      </c>
    </row>
    <row r="17" spans="4:18" x14ac:dyDescent="0.3">
      <c r="H17">
        <v>2002</v>
      </c>
      <c r="I17">
        <v>-0.76455942499999996</v>
      </c>
    </row>
    <row r="18" spans="4:18" x14ac:dyDescent="0.3">
      <c r="H18">
        <v>2003</v>
      </c>
      <c r="I18">
        <v>-0.95823285899999999</v>
      </c>
    </row>
    <row r="19" spans="4:18" x14ac:dyDescent="0.3">
      <c r="H19">
        <v>2004</v>
      </c>
      <c r="I19">
        <v>-1.0753458890000001</v>
      </c>
    </row>
    <row r="20" spans="4:18" x14ac:dyDescent="0.3">
      <c r="H20">
        <v>2005</v>
      </c>
      <c r="I20">
        <v>-1.2719277490000001</v>
      </c>
    </row>
    <row r="21" spans="4:18" x14ac:dyDescent="0.3">
      <c r="H21">
        <v>2006</v>
      </c>
      <c r="I21">
        <v>-1.579719739</v>
      </c>
    </row>
    <row r="22" spans="4:18" x14ac:dyDescent="0.3">
      <c r="H22">
        <v>2007</v>
      </c>
      <c r="I22">
        <v>-1.8029590209999999</v>
      </c>
    </row>
    <row r="23" spans="4:18" x14ac:dyDescent="0.3">
      <c r="H23">
        <v>2008</v>
      </c>
      <c r="I23">
        <v>-2.3913625509999998</v>
      </c>
    </row>
    <row r="24" spans="4:18" x14ac:dyDescent="0.3">
      <c r="H24">
        <v>2009</v>
      </c>
      <c r="I24">
        <v>-2.646480145</v>
      </c>
    </row>
    <row r="30" spans="4:18" x14ac:dyDescent="0.3">
      <c r="D30">
        <v>25</v>
      </c>
      <c r="E30">
        <v>-6.8387325719999996</v>
      </c>
      <c r="F30">
        <v>0.14483404499999999</v>
      </c>
      <c r="O30">
        <v>-3.2949843999999999E-2</v>
      </c>
      <c r="P30">
        <v>25</v>
      </c>
      <c r="Q30">
        <v>3.2412912000000002E-2</v>
      </c>
      <c r="R30">
        <v>3.9455232999999999E-2</v>
      </c>
    </row>
    <row r="31" spans="4:18" x14ac:dyDescent="0.3">
      <c r="D31">
        <v>26</v>
      </c>
      <c r="E31">
        <v>-6.7509870129999996</v>
      </c>
      <c r="F31">
        <v>0.156333108</v>
      </c>
      <c r="O31">
        <v>-3.5565889000000003E-2</v>
      </c>
      <c r="P31">
        <v>26</v>
      </c>
      <c r="Q31">
        <v>3.4940855E-2</v>
      </c>
      <c r="R31">
        <v>5.0224700999999997E-2</v>
      </c>
    </row>
    <row r="32" spans="4:18" x14ac:dyDescent="0.3">
      <c r="D32">
        <v>27</v>
      </c>
      <c r="E32">
        <v>-6.6724508599999997</v>
      </c>
      <c r="F32">
        <v>0.18336414200000001</v>
      </c>
      <c r="O32">
        <v>-4.1715467999999999E-2</v>
      </c>
      <c r="P32">
        <v>27</v>
      </c>
      <c r="Q32">
        <v>4.0857351E-2</v>
      </c>
      <c r="R32">
        <v>5.9382272999999999E-2</v>
      </c>
    </row>
    <row r="33" spans="4:18" x14ac:dyDescent="0.3">
      <c r="D33">
        <v>28</v>
      </c>
      <c r="E33">
        <v>-6.608780329</v>
      </c>
      <c r="F33">
        <v>0.194355627</v>
      </c>
      <c r="O33">
        <v>-4.4216037999999999E-2</v>
      </c>
      <c r="P33">
        <v>28</v>
      </c>
      <c r="Q33">
        <v>4.3252759000000002E-2</v>
      </c>
      <c r="R33">
        <v>4.4774733999999997E-2</v>
      </c>
    </row>
    <row r="34" spans="4:18" x14ac:dyDescent="0.3">
      <c r="D34">
        <v>29</v>
      </c>
      <c r="E34">
        <v>-6.543291859</v>
      </c>
      <c r="F34">
        <v>0.19874160299999999</v>
      </c>
      <c r="O34">
        <v>-4.5213850999999999E-2</v>
      </c>
      <c r="P34">
        <v>29</v>
      </c>
      <c r="Q34">
        <v>4.4206937000000002E-2</v>
      </c>
      <c r="R34">
        <v>3.8160112000000003E-2</v>
      </c>
    </row>
    <row r="35" spans="4:18" x14ac:dyDescent="0.3">
      <c r="D35">
        <v>30</v>
      </c>
      <c r="E35">
        <v>-6.4202427210000002</v>
      </c>
      <c r="F35">
        <v>0.19199570899999999</v>
      </c>
      <c r="O35">
        <v>-4.3679154999999997E-2</v>
      </c>
      <c r="P35">
        <v>30</v>
      </c>
      <c r="Q35">
        <v>4.2738959999999999E-2</v>
      </c>
      <c r="R35">
        <v>4.2633156999999998E-2</v>
      </c>
    </row>
    <row r="36" spans="4:18" x14ac:dyDescent="0.3">
      <c r="D36">
        <v>31</v>
      </c>
      <c r="E36">
        <v>-6.32574653</v>
      </c>
      <c r="F36">
        <v>0.20844401300000001</v>
      </c>
      <c r="O36">
        <v>-4.7421155999999999E-2</v>
      </c>
      <c r="P36">
        <v>31</v>
      </c>
      <c r="Q36">
        <v>4.6314336999999997E-2</v>
      </c>
      <c r="R36">
        <v>5.4726667999999999E-2</v>
      </c>
    </row>
    <row r="37" spans="4:18" x14ac:dyDescent="0.3">
      <c r="D37">
        <v>32</v>
      </c>
      <c r="E37">
        <v>-6.2328282870000002</v>
      </c>
      <c r="F37">
        <v>0.25059360200000003</v>
      </c>
      <c r="O37">
        <v>-5.7010216000000002E-2</v>
      </c>
      <c r="P37">
        <v>32</v>
      </c>
      <c r="Q37">
        <v>5.5415580999999998E-2</v>
      </c>
      <c r="R37">
        <v>5.7223892999999998E-2</v>
      </c>
    </row>
    <row r="38" spans="4:18" x14ac:dyDescent="0.3">
      <c r="D38">
        <v>33</v>
      </c>
      <c r="E38">
        <v>-6.131067474</v>
      </c>
      <c r="F38">
        <v>0.24711377800000001</v>
      </c>
      <c r="O38">
        <v>-5.6218553999999997E-2</v>
      </c>
      <c r="P38">
        <v>33</v>
      </c>
      <c r="Q38">
        <v>5.4667492999999998E-2</v>
      </c>
      <c r="R38">
        <v>5.2560559999999999E-2</v>
      </c>
    </row>
    <row r="39" spans="4:18" x14ac:dyDescent="0.3">
      <c r="D39">
        <v>34</v>
      </c>
      <c r="E39">
        <v>-5.9890139119999999</v>
      </c>
      <c r="F39">
        <v>0.237093468</v>
      </c>
      <c r="O39">
        <v>-5.3938925999999998E-2</v>
      </c>
      <c r="P39">
        <v>34</v>
      </c>
      <c r="Q39">
        <v>5.2510029E-2</v>
      </c>
      <c r="R39">
        <v>5.0619784000000001E-2</v>
      </c>
    </row>
    <row r="40" spans="4:18" x14ac:dyDescent="0.3">
      <c r="D40">
        <v>35</v>
      </c>
      <c r="E40">
        <v>-5.9033675609999996</v>
      </c>
      <c r="F40">
        <v>0.24485236199999999</v>
      </c>
      <c r="O40">
        <v>-5.5704080000000003E-2</v>
      </c>
      <c r="P40">
        <v>35</v>
      </c>
      <c r="Q40">
        <v>5.4181018999999997E-2</v>
      </c>
      <c r="R40">
        <v>5.8644315000000002E-2</v>
      </c>
    </row>
    <row r="41" spans="4:18" x14ac:dyDescent="0.3">
      <c r="D41">
        <v>36</v>
      </c>
      <c r="E41">
        <v>-5.7707020020000002</v>
      </c>
      <c r="F41">
        <v>0.23583021400000001</v>
      </c>
      <c r="O41">
        <v>-5.3651535E-2</v>
      </c>
      <c r="P41">
        <v>36</v>
      </c>
      <c r="Q41">
        <v>5.2237688999999997E-2</v>
      </c>
      <c r="R41">
        <v>4.6347319999999997E-2</v>
      </c>
    </row>
    <row r="42" spans="4:18" x14ac:dyDescent="0.3">
      <c r="D42">
        <v>37</v>
      </c>
      <c r="E42">
        <v>-5.6399309180000001</v>
      </c>
      <c r="F42">
        <v>0.23930021300000001</v>
      </c>
      <c r="O42">
        <v>-5.4440962000000002E-2</v>
      </c>
      <c r="P42">
        <v>37</v>
      </c>
      <c r="Q42">
        <v>5.2985583000000003E-2</v>
      </c>
      <c r="R42">
        <v>4.3338858000000001E-2</v>
      </c>
    </row>
    <row r="43" spans="4:18" x14ac:dyDescent="0.3">
      <c r="D43">
        <v>38</v>
      </c>
      <c r="E43">
        <v>-5.5072548220000002</v>
      </c>
      <c r="F43">
        <v>0.22690883100000001</v>
      </c>
      <c r="O43">
        <v>-5.1621913999999998E-2</v>
      </c>
      <c r="P43">
        <v>38</v>
      </c>
      <c r="Q43">
        <v>5.0312137999999999E-2</v>
      </c>
      <c r="R43">
        <v>5.0511164999999997E-2</v>
      </c>
    </row>
    <row r="44" spans="4:18" x14ac:dyDescent="0.3">
      <c r="D44">
        <v>39</v>
      </c>
      <c r="E44">
        <v>-5.361326247</v>
      </c>
      <c r="F44">
        <v>0.19589140299999999</v>
      </c>
      <c r="O44">
        <v>-4.4565427999999997E-2</v>
      </c>
      <c r="P44">
        <v>39</v>
      </c>
      <c r="Q44">
        <v>4.3586978999999998E-2</v>
      </c>
      <c r="R44">
        <v>3.5824002000000001E-2</v>
      </c>
    </row>
    <row r="45" spans="4:18" x14ac:dyDescent="0.3">
      <c r="D45">
        <v>40</v>
      </c>
      <c r="E45">
        <v>-5.2564895729999996</v>
      </c>
      <c r="F45">
        <v>0.17927610499999999</v>
      </c>
      <c r="O45">
        <v>-4.0785437000000001E-2</v>
      </c>
      <c r="P45">
        <v>40</v>
      </c>
      <c r="Q45">
        <v>3.9964904000000002E-2</v>
      </c>
      <c r="R45">
        <v>3.7058829000000001E-2</v>
      </c>
    </row>
    <row r="46" spans="4:18" x14ac:dyDescent="0.3">
      <c r="D46">
        <v>41</v>
      </c>
      <c r="E46">
        <v>-5.1223102579999997</v>
      </c>
      <c r="F46">
        <v>0.173784614</v>
      </c>
      <c r="O46">
        <v>-3.9536119000000002E-2</v>
      </c>
      <c r="P46">
        <v>41</v>
      </c>
      <c r="Q46">
        <v>3.8764765E-2</v>
      </c>
      <c r="R46">
        <v>3.5824002000000001E-2</v>
      </c>
    </row>
    <row r="47" spans="4:18" x14ac:dyDescent="0.3">
      <c r="D47">
        <v>42</v>
      </c>
      <c r="E47">
        <v>-5.0079558679999998</v>
      </c>
      <c r="F47">
        <v>0.15277226099999999</v>
      </c>
      <c r="O47">
        <v>-3.4755794E-2</v>
      </c>
      <c r="P47">
        <v>42</v>
      </c>
      <c r="Q47">
        <v>3.4158748000000003E-2</v>
      </c>
      <c r="R47">
        <v>2.3558839000000002E-2</v>
      </c>
    </row>
    <row r="48" spans="4:18" x14ac:dyDescent="0.3">
      <c r="D48">
        <v>43</v>
      </c>
      <c r="E48">
        <v>-4.8966593820000002</v>
      </c>
      <c r="F48">
        <v>0.13408911500000001</v>
      </c>
      <c r="O48">
        <v>-3.0505365999999999E-2</v>
      </c>
      <c r="P48">
        <v>43</v>
      </c>
      <c r="Q48">
        <v>3.0044772000000001E-2</v>
      </c>
      <c r="R48">
        <v>2.7827635E-2</v>
      </c>
    </row>
    <row r="49" spans="4:18" x14ac:dyDescent="0.3">
      <c r="D49">
        <v>44</v>
      </c>
      <c r="E49">
        <v>-4.7927192400000003</v>
      </c>
      <c r="F49">
        <v>0.120423059</v>
      </c>
      <c r="O49">
        <v>-2.7396328000000001E-2</v>
      </c>
      <c r="P49">
        <v>44</v>
      </c>
      <c r="Q49">
        <v>2.7024453E-2</v>
      </c>
      <c r="R49">
        <v>2.7015779E-2</v>
      </c>
    </row>
    <row r="50" spans="4:18" x14ac:dyDescent="0.3">
      <c r="D50">
        <v>45</v>
      </c>
      <c r="E50">
        <v>-4.6945520949999997</v>
      </c>
      <c r="F50">
        <v>9.8866762999999996E-2</v>
      </c>
      <c r="O50">
        <v>-2.2492255999999999E-2</v>
      </c>
      <c r="P50">
        <v>45</v>
      </c>
      <c r="Q50">
        <v>2.2241191E-2</v>
      </c>
      <c r="R50">
        <v>2.2213287000000002E-2</v>
      </c>
    </row>
    <row r="51" spans="4:18" x14ac:dyDescent="0.3">
      <c r="D51">
        <v>46</v>
      </c>
      <c r="E51">
        <v>-4.6145579510000001</v>
      </c>
      <c r="F51">
        <v>9.6956022000000003E-2</v>
      </c>
      <c r="O51">
        <v>-2.2057561999999999E-2</v>
      </c>
      <c r="P51">
        <v>46</v>
      </c>
      <c r="Q51">
        <v>2.1816071999999999E-2</v>
      </c>
      <c r="R51">
        <v>2.6028255E-2</v>
      </c>
    </row>
    <row r="52" spans="4:18" x14ac:dyDescent="0.3">
      <c r="D52">
        <v>47</v>
      </c>
      <c r="E52">
        <v>-4.520207386</v>
      </c>
      <c r="F52">
        <v>7.6042868999999999E-2</v>
      </c>
      <c r="O52">
        <v>-1.7299805000000001E-2</v>
      </c>
      <c r="P52">
        <v>47</v>
      </c>
      <c r="Q52">
        <v>1.7151021999999998E-2</v>
      </c>
      <c r="R52">
        <v>1.3577802E-2</v>
      </c>
    </row>
    <row r="53" spans="4:18" x14ac:dyDescent="0.3">
      <c r="D53">
        <v>48</v>
      </c>
      <c r="E53">
        <v>-4.4216753080000002</v>
      </c>
      <c r="F53">
        <v>6.3458517000000006E-2</v>
      </c>
      <c r="O53">
        <v>-1.4436856E-2</v>
      </c>
      <c r="P53">
        <v>48</v>
      </c>
      <c r="Q53">
        <v>1.4333144000000001E-2</v>
      </c>
      <c r="R53">
        <v>1.5040882E-2</v>
      </c>
    </row>
    <row r="54" spans="4:18" x14ac:dyDescent="0.3">
      <c r="D54">
        <v>49</v>
      </c>
      <c r="E54">
        <v>-4.3674869960000002</v>
      </c>
      <c r="F54">
        <v>6.8340681E-2</v>
      </c>
      <c r="O54">
        <v>-1.5547551999999999E-2</v>
      </c>
      <c r="P54">
        <v>49</v>
      </c>
      <c r="Q54">
        <v>1.5427313E-2</v>
      </c>
      <c r="R54">
        <v>1.5027110999999999E-2</v>
      </c>
    </row>
    <row r="55" spans="4:18" x14ac:dyDescent="0.3">
      <c r="D55">
        <v>50</v>
      </c>
      <c r="E55">
        <v>-4.2788113409999999</v>
      </c>
      <c r="F55">
        <v>6.4864893000000007E-2</v>
      </c>
      <c r="O55">
        <v>-1.4756808E-2</v>
      </c>
      <c r="P55">
        <v>50</v>
      </c>
      <c r="Q55">
        <v>1.464846E-2</v>
      </c>
      <c r="R55">
        <v>1.5326480999999999E-2</v>
      </c>
    </row>
    <row r="56" spans="4:18" x14ac:dyDescent="0.3">
      <c r="D56">
        <v>51</v>
      </c>
      <c r="E56">
        <v>-4.1943161440000001</v>
      </c>
      <c r="F56">
        <v>5.0493254000000001E-2</v>
      </c>
      <c r="O56">
        <v>-1.1487249999999999E-2</v>
      </c>
      <c r="P56">
        <v>51</v>
      </c>
      <c r="Q56">
        <v>1.1421522999999999E-2</v>
      </c>
      <c r="R56">
        <v>3.8153229999999998E-3</v>
      </c>
    </row>
    <row r="57" spans="4:18" x14ac:dyDescent="0.3">
      <c r="D57">
        <v>52</v>
      </c>
      <c r="E57">
        <v>-4.1271127879999998</v>
      </c>
      <c r="F57">
        <v>5.7774542999999998E-2</v>
      </c>
      <c r="O57">
        <v>-1.3143748E-2</v>
      </c>
      <c r="P57">
        <v>52</v>
      </c>
      <c r="Q57">
        <v>1.3057746E-2</v>
      </c>
      <c r="R57">
        <v>8.9744850000000008E-3</v>
      </c>
    </row>
    <row r="58" spans="4:18" x14ac:dyDescent="0.3">
      <c r="D58">
        <v>53</v>
      </c>
      <c r="E58">
        <v>-4.0567434909999998</v>
      </c>
      <c r="F58">
        <v>5.4808022999999997E-2</v>
      </c>
      <c r="O58">
        <v>-1.2468863E-2</v>
      </c>
      <c r="P58">
        <v>53</v>
      </c>
      <c r="Q58">
        <v>1.2391449000000001E-2</v>
      </c>
      <c r="R58">
        <v>9.0345619999999995E-3</v>
      </c>
    </row>
    <row r="59" spans="4:18" x14ac:dyDescent="0.3">
      <c r="D59">
        <v>54</v>
      </c>
      <c r="E59">
        <v>-4.0013441719999996</v>
      </c>
      <c r="F59">
        <v>5.3688330999999999E-2</v>
      </c>
      <c r="O59">
        <v>-1.2214132000000001E-2</v>
      </c>
      <c r="P59">
        <v>54</v>
      </c>
      <c r="Q59">
        <v>1.2139842E-2</v>
      </c>
      <c r="R59">
        <v>7.0109880000000001E-3</v>
      </c>
    </row>
    <row r="60" spans="4:18" x14ac:dyDescent="0.3">
      <c r="D60">
        <v>55</v>
      </c>
      <c r="E60">
        <v>-3.9477520899999998</v>
      </c>
      <c r="F60">
        <v>5.6904102999999998E-2</v>
      </c>
      <c r="O60">
        <v>-1.2945722E-2</v>
      </c>
      <c r="P60">
        <v>55</v>
      </c>
      <c r="Q60">
        <v>1.2862287E-2</v>
      </c>
      <c r="R60">
        <v>7.6512580000000002E-3</v>
      </c>
    </row>
    <row r="61" spans="4:18" x14ac:dyDescent="0.3">
      <c r="D61">
        <v>56</v>
      </c>
      <c r="E61">
        <v>-3.8699114190000001</v>
      </c>
      <c r="F61">
        <v>4.8710562999999998E-2</v>
      </c>
      <c r="O61">
        <v>-1.1081686E-2</v>
      </c>
      <c r="P61">
        <v>56</v>
      </c>
      <c r="Q61">
        <v>1.1020511E-2</v>
      </c>
      <c r="R61">
        <v>7.8042290000000002E-3</v>
      </c>
    </row>
    <row r="62" spans="4:18" x14ac:dyDescent="0.3">
      <c r="D62">
        <v>57</v>
      </c>
      <c r="E62">
        <v>-3.8209906930000002</v>
      </c>
      <c r="F62">
        <v>5.5473997999999997E-2</v>
      </c>
      <c r="O62">
        <v>-1.2620373000000001E-2</v>
      </c>
      <c r="P62">
        <v>57</v>
      </c>
      <c r="Q62">
        <v>1.254107E-2</v>
      </c>
      <c r="R62">
        <v>1.1702743999999999E-2</v>
      </c>
    </row>
    <row r="63" spans="4:18" x14ac:dyDescent="0.3">
      <c r="D63">
        <v>58</v>
      </c>
      <c r="E63">
        <v>-3.7433747319999999</v>
      </c>
      <c r="F63">
        <v>5.8344611999999997E-2</v>
      </c>
      <c r="O63">
        <v>-1.3273439E-2</v>
      </c>
      <c r="P63">
        <v>58</v>
      </c>
      <c r="Q63">
        <v>1.3185736E-2</v>
      </c>
      <c r="R63">
        <v>9.3869339999999996E-3</v>
      </c>
    </row>
    <row r="64" spans="4:18" x14ac:dyDescent="0.3">
      <c r="D64">
        <v>59</v>
      </c>
      <c r="E64">
        <v>-3.6964405020000002</v>
      </c>
      <c r="F64">
        <v>5.4555171E-2</v>
      </c>
      <c r="O64">
        <v>-1.2411339E-2</v>
      </c>
      <c r="P64">
        <v>59</v>
      </c>
      <c r="Q64">
        <v>1.2334636E-2</v>
      </c>
      <c r="R64">
        <v>1.2956472E-2</v>
      </c>
    </row>
    <row r="65" spans="4:18" x14ac:dyDescent="0.3">
      <c r="D65">
        <v>60</v>
      </c>
      <c r="E65">
        <v>-3.6186281720000002</v>
      </c>
      <c r="F65">
        <v>5.4148159000000001E-2</v>
      </c>
      <c r="O65">
        <v>-1.2318743E-2</v>
      </c>
      <c r="P65">
        <v>60</v>
      </c>
      <c r="Q65">
        <v>1.2243178E-2</v>
      </c>
      <c r="R65">
        <v>8.1806829999999994E-3</v>
      </c>
    </row>
    <row r="66" spans="4:18" x14ac:dyDescent="0.3">
      <c r="D66">
        <v>61</v>
      </c>
      <c r="E66">
        <v>-3.5601022090000001</v>
      </c>
      <c r="F66">
        <v>5.3290846000000003E-2</v>
      </c>
      <c r="O66">
        <v>-1.2123704000000001E-2</v>
      </c>
      <c r="P66">
        <v>61</v>
      </c>
      <c r="Q66">
        <v>1.2050508E-2</v>
      </c>
      <c r="R66">
        <v>1.1019108E-2</v>
      </c>
    </row>
    <row r="67" spans="4:18" x14ac:dyDescent="0.3">
      <c r="D67">
        <v>62</v>
      </c>
      <c r="E67">
        <v>-3.4943335869999999</v>
      </c>
      <c r="F67">
        <v>5.548285E-2</v>
      </c>
      <c r="O67">
        <v>-1.2622385999999999E-2</v>
      </c>
      <c r="P67">
        <v>62</v>
      </c>
      <c r="Q67">
        <v>1.2543057999999999E-2</v>
      </c>
      <c r="R67">
        <v>9.9430449999999993E-3</v>
      </c>
    </row>
    <row r="68" spans="4:18" x14ac:dyDescent="0.3">
      <c r="D68">
        <v>63</v>
      </c>
      <c r="E68">
        <v>-3.427907367</v>
      </c>
      <c r="F68">
        <v>5.9055320000000001E-2</v>
      </c>
      <c r="O68">
        <v>-1.3435126E-2</v>
      </c>
      <c r="P68">
        <v>63</v>
      </c>
      <c r="Q68">
        <v>1.3345276999999999E-2</v>
      </c>
      <c r="R68">
        <v>1.5249893E-2</v>
      </c>
    </row>
    <row r="69" spans="4:18" x14ac:dyDescent="0.3">
      <c r="D69">
        <v>64</v>
      </c>
      <c r="E69">
        <v>-3.3691362580000002</v>
      </c>
      <c r="F69">
        <v>5.7955998000000002E-2</v>
      </c>
      <c r="O69">
        <v>-1.3185028999999999E-2</v>
      </c>
      <c r="P69">
        <v>64</v>
      </c>
      <c r="Q69">
        <v>1.3098487000000001E-2</v>
      </c>
      <c r="R69">
        <v>1.1335438E-2</v>
      </c>
    </row>
    <row r="70" spans="4:18" x14ac:dyDescent="0.3">
      <c r="D70">
        <v>65</v>
      </c>
      <c r="E70">
        <v>-3.3019942520000001</v>
      </c>
      <c r="F70">
        <v>5.5212101E-2</v>
      </c>
      <c r="O70">
        <v>-1.2560791E-2</v>
      </c>
      <c r="P70">
        <v>65</v>
      </c>
      <c r="Q70">
        <v>1.2482233000000001E-2</v>
      </c>
      <c r="R70">
        <v>1.0090526000000001E-2</v>
      </c>
    </row>
    <row r="71" spans="4:18" x14ac:dyDescent="0.3">
      <c r="D71">
        <v>66</v>
      </c>
      <c r="E71">
        <v>-3.2471961359999999</v>
      </c>
      <c r="F71">
        <v>6.3437863999999997E-2</v>
      </c>
      <c r="O71">
        <v>-1.4432158E-2</v>
      </c>
      <c r="P71">
        <v>66</v>
      </c>
      <c r="Q71">
        <v>1.4328512999999999E-2</v>
      </c>
      <c r="R71">
        <v>1.0709473000000001E-2</v>
      </c>
    </row>
    <row r="72" spans="4:18" x14ac:dyDescent="0.3">
      <c r="D72">
        <v>67</v>
      </c>
      <c r="E72">
        <v>-3.1810643359999999</v>
      </c>
      <c r="F72">
        <v>6.4588239000000006E-2</v>
      </c>
      <c r="O72">
        <v>-1.4693869E-2</v>
      </c>
      <c r="P72">
        <v>67</v>
      </c>
      <c r="Q72">
        <v>1.4586440000000001E-2</v>
      </c>
      <c r="R72">
        <v>1.259938E-2</v>
      </c>
    </row>
    <row r="73" spans="4:18" x14ac:dyDescent="0.3">
      <c r="D73">
        <v>68</v>
      </c>
      <c r="E73">
        <v>-3.1108770080000001</v>
      </c>
      <c r="F73">
        <v>6.2396460000000001E-2</v>
      </c>
      <c r="O73">
        <v>-1.4195236999999999E-2</v>
      </c>
      <c r="P73">
        <v>68</v>
      </c>
      <c r="Q73">
        <v>1.409496E-2</v>
      </c>
      <c r="R73">
        <v>1.2236692E-2</v>
      </c>
    </row>
    <row r="74" spans="4:18" x14ac:dyDescent="0.3">
      <c r="D74">
        <v>69</v>
      </c>
      <c r="E74">
        <v>-3.0470975710000001</v>
      </c>
      <c r="F74">
        <v>5.6990158999999999E-2</v>
      </c>
      <c r="O74">
        <v>-1.2965300000000001E-2</v>
      </c>
      <c r="P74">
        <v>69</v>
      </c>
      <c r="Q74">
        <v>1.2881613E-2</v>
      </c>
      <c r="R74">
        <v>1.1147359000000001E-2</v>
      </c>
    </row>
    <row r="75" spans="4:18" x14ac:dyDescent="0.3">
      <c r="D75">
        <v>70</v>
      </c>
      <c r="E75">
        <v>-2.9745823389999999</v>
      </c>
      <c r="F75">
        <v>6.6482510999999994E-2</v>
      </c>
      <c r="O75">
        <v>-1.5124817E-2</v>
      </c>
      <c r="P75">
        <v>70</v>
      </c>
      <c r="Q75">
        <v>1.5011010999999999E-2</v>
      </c>
      <c r="R75">
        <v>1.7822211000000001E-2</v>
      </c>
    </row>
    <row r="76" spans="4:18" x14ac:dyDescent="0.3">
      <c r="D76">
        <v>71</v>
      </c>
      <c r="E76">
        <v>-2.8985660260000001</v>
      </c>
      <c r="F76">
        <v>5.6623186999999998E-2</v>
      </c>
      <c r="O76">
        <v>-1.2881814E-2</v>
      </c>
      <c r="P76">
        <v>71</v>
      </c>
      <c r="Q76">
        <v>1.2799197999999999E-2</v>
      </c>
      <c r="R76">
        <v>6.2984490000000002E-3</v>
      </c>
    </row>
    <row r="77" spans="4:18" x14ac:dyDescent="0.3">
      <c r="D77">
        <v>72</v>
      </c>
      <c r="E77">
        <v>-2.8408300889999998</v>
      </c>
      <c r="F77">
        <v>5.5323993000000002E-2</v>
      </c>
      <c r="O77">
        <v>-1.2586246000000001E-2</v>
      </c>
      <c r="P77">
        <v>72</v>
      </c>
      <c r="Q77">
        <v>1.2507371E-2</v>
      </c>
      <c r="R77">
        <v>1.0842515E-2</v>
      </c>
    </row>
    <row r="78" spans="4:18" x14ac:dyDescent="0.3">
      <c r="D78">
        <v>73</v>
      </c>
      <c r="E78">
        <v>-2.7685039339999999</v>
      </c>
      <c r="F78">
        <v>5.344732E-2</v>
      </c>
      <c r="O78">
        <v>-1.2159302E-2</v>
      </c>
      <c r="P78">
        <v>73</v>
      </c>
      <c r="Q78">
        <v>1.2085676E-2</v>
      </c>
      <c r="R78">
        <v>1.1384424000000001E-2</v>
      </c>
    </row>
    <row r="79" spans="4:18" x14ac:dyDescent="0.3">
      <c r="D79">
        <v>74</v>
      </c>
      <c r="E79">
        <v>-2.7075411900000002</v>
      </c>
      <c r="F79">
        <v>4.3608213999999999E-2</v>
      </c>
      <c r="O79">
        <v>-9.9208979999999992E-3</v>
      </c>
      <c r="P79">
        <v>74</v>
      </c>
      <c r="Q79">
        <v>9.8718490000000002E-3</v>
      </c>
      <c r="R79">
        <v>7.8449430000000001E-3</v>
      </c>
    </row>
    <row r="80" spans="4:18" x14ac:dyDescent="0.3">
      <c r="D80">
        <v>75</v>
      </c>
      <c r="E80">
        <v>-2.624889644</v>
      </c>
      <c r="F80">
        <v>4.8986812999999997E-2</v>
      </c>
      <c r="O80">
        <v>-1.1144533999999999E-2</v>
      </c>
      <c r="P80">
        <v>75</v>
      </c>
      <c r="Q80">
        <v>1.1082663E-2</v>
      </c>
      <c r="R80">
        <v>1.4732276000000001E-2</v>
      </c>
    </row>
    <row r="81" spans="4:18" x14ac:dyDescent="0.3">
      <c r="D81">
        <v>76</v>
      </c>
      <c r="E81">
        <v>-2.5515573589999998</v>
      </c>
      <c r="F81">
        <v>5.2015936999999998E-2</v>
      </c>
      <c r="O81">
        <v>-1.1833661000000001E-2</v>
      </c>
      <c r="P81">
        <v>76</v>
      </c>
      <c r="Q81">
        <v>1.1763918999999999E-2</v>
      </c>
      <c r="R81">
        <v>1.2355804E-2</v>
      </c>
    </row>
    <row r="82" spans="4:18" x14ac:dyDescent="0.3">
      <c r="D82">
        <v>77</v>
      </c>
      <c r="E82">
        <v>-2.4711026839999999</v>
      </c>
      <c r="F82">
        <v>4.4038597999999998E-2</v>
      </c>
      <c r="O82">
        <v>-1.0018811000000001E-2</v>
      </c>
      <c r="P82">
        <v>77</v>
      </c>
      <c r="Q82">
        <v>9.9687899999999999E-3</v>
      </c>
      <c r="R82">
        <v>1.2976526E-2</v>
      </c>
    </row>
    <row r="83" spans="4:18" x14ac:dyDescent="0.3">
      <c r="D83">
        <v>78</v>
      </c>
      <c r="E83">
        <v>-2.3991530870000002</v>
      </c>
      <c r="F83">
        <v>5.6105038000000003E-2</v>
      </c>
      <c r="O83">
        <v>-1.2763935000000001E-2</v>
      </c>
      <c r="P83">
        <v>78</v>
      </c>
      <c r="Q83">
        <v>1.2682821E-2</v>
      </c>
      <c r="R83">
        <v>1.6541973000000001E-2</v>
      </c>
    </row>
    <row r="84" spans="4:18" x14ac:dyDescent="0.3">
      <c r="D84">
        <v>79</v>
      </c>
      <c r="E84">
        <v>-2.3271269459999999</v>
      </c>
      <c r="F84">
        <v>4.3546016999999999E-2</v>
      </c>
      <c r="O84">
        <v>-9.9067489999999994E-3</v>
      </c>
      <c r="P84">
        <v>79</v>
      </c>
      <c r="Q84">
        <v>9.8578380000000007E-3</v>
      </c>
      <c r="R84">
        <v>1.340161E-2</v>
      </c>
    </row>
    <row r="85" spans="4:18" x14ac:dyDescent="0.3">
      <c r="D85">
        <v>80</v>
      </c>
      <c r="E85">
        <v>-2.2467051649999998</v>
      </c>
      <c r="F85">
        <v>5.3824703000000002E-2</v>
      </c>
      <c r="O85">
        <v>-1.2245157E-2</v>
      </c>
      <c r="P85">
        <v>80</v>
      </c>
      <c r="Q85">
        <v>1.2170490000000001E-2</v>
      </c>
      <c r="R85">
        <v>1.5705631000000001E-2</v>
      </c>
    </row>
    <row r="86" spans="4:18" x14ac:dyDescent="0.3">
      <c r="D86">
        <v>81</v>
      </c>
      <c r="E86">
        <v>-2.1570881439999998</v>
      </c>
      <c r="F86">
        <v>4.9204841999999999E-2</v>
      </c>
      <c r="O86">
        <v>-1.1194134999999999E-2</v>
      </c>
      <c r="P86">
        <v>81</v>
      </c>
      <c r="Q86">
        <v>1.1131713999999999E-2</v>
      </c>
      <c r="R86">
        <v>1.2573249999999999E-2</v>
      </c>
    </row>
    <row r="87" spans="4:18" x14ac:dyDescent="0.3">
      <c r="D87">
        <v>82</v>
      </c>
      <c r="E87">
        <v>-2.09461436</v>
      </c>
      <c r="F87">
        <v>4.6742570999999997E-2</v>
      </c>
      <c r="O87">
        <v>-1.0633966999999999E-2</v>
      </c>
      <c r="P87">
        <v>82</v>
      </c>
      <c r="Q87">
        <v>1.0577626E-2</v>
      </c>
      <c r="R87">
        <v>1.1127297E-2</v>
      </c>
    </row>
    <row r="88" spans="4:18" x14ac:dyDescent="0.3">
      <c r="D88">
        <v>83</v>
      </c>
      <c r="E88">
        <v>-2.0060821959999999</v>
      </c>
      <c r="F88">
        <v>5.7837773000000002E-2</v>
      </c>
      <c r="O88">
        <v>-1.3158133000000001E-2</v>
      </c>
      <c r="P88">
        <v>83</v>
      </c>
      <c r="Q88">
        <v>1.3071943000000001E-2</v>
      </c>
      <c r="R88">
        <v>1.5565179E-2</v>
      </c>
    </row>
    <row r="89" spans="4:18" x14ac:dyDescent="0.3">
      <c r="D89">
        <v>84</v>
      </c>
      <c r="E89">
        <v>-1.9428483750000001</v>
      </c>
      <c r="F89">
        <v>5.8169944000000001E-2</v>
      </c>
      <c r="O89">
        <v>-1.3233702E-2</v>
      </c>
      <c r="P89">
        <v>84</v>
      </c>
      <c r="Q89">
        <v>1.3146522000000001E-2</v>
      </c>
      <c r="R89">
        <v>1.4149956999999999E-2</v>
      </c>
    </row>
    <row r="90" spans="4:18" x14ac:dyDescent="0.3">
      <c r="D90">
        <v>85</v>
      </c>
      <c r="E90">
        <v>-1.8641675040000001</v>
      </c>
      <c r="F90">
        <v>7.0089463000000005E-2</v>
      </c>
      <c r="O90">
        <v>-1.5945401000000001E-2</v>
      </c>
      <c r="P90">
        <v>85</v>
      </c>
      <c r="Q90">
        <v>1.5818946E-2</v>
      </c>
      <c r="R90">
        <v>1.3998956E-2</v>
      </c>
    </row>
    <row r="91" spans="4:18" x14ac:dyDescent="0.3">
      <c r="D91">
        <v>86</v>
      </c>
      <c r="E91">
        <v>-1.7929846780000001</v>
      </c>
      <c r="F91">
        <v>6.6254771000000004E-2</v>
      </c>
      <c r="O91">
        <v>-1.5073006E-2</v>
      </c>
      <c r="P91">
        <v>86</v>
      </c>
      <c r="Q91">
        <v>1.4959976999999999E-2</v>
      </c>
      <c r="R91">
        <v>9.3461949999999999E-3</v>
      </c>
    </row>
    <row r="92" spans="4:18" x14ac:dyDescent="0.3">
      <c r="D92">
        <v>87</v>
      </c>
      <c r="E92">
        <v>-1.7162331289999999</v>
      </c>
      <c r="F92">
        <v>6.5389761000000005E-2</v>
      </c>
      <c r="O92">
        <v>-1.4876215E-2</v>
      </c>
      <c r="P92">
        <v>87</v>
      </c>
      <c r="Q92">
        <v>1.4766111E-2</v>
      </c>
      <c r="R92">
        <v>1.2007881999999999E-2</v>
      </c>
    </row>
    <row r="93" spans="4:18" x14ac:dyDescent="0.3">
      <c r="D93">
        <v>88</v>
      </c>
      <c r="E93">
        <v>-1.638072492</v>
      </c>
      <c r="F93">
        <v>8.9383698999999997E-2</v>
      </c>
      <c r="O93">
        <v>-2.0334853E-2</v>
      </c>
      <c r="P93">
        <v>88</v>
      </c>
      <c r="Q93">
        <v>2.0129494000000001E-2</v>
      </c>
      <c r="R93">
        <v>2.1220622000000001E-2</v>
      </c>
    </row>
    <row r="94" spans="4:18" x14ac:dyDescent="0.3">
      <c r="D94">
        <v>89</v>
      </c>
      <c r="E94">
        <v>-1.5671574779999999</v>
      </c>
      <c r="F94">
        <v>8.8035979E-2</v>
      </c>
      <c r="O94">
        <v>-2.0028245E-2</v>
      </c>
      <c r="P94">
        <v>89</v>
      </c>
      <c r="Q94">
        <v>1.9829013E-2</v>
      </c>
      <c r="R94">
        <v>1.6394443000000002E-2</v>
      </c>
    </row>
    <row r="95" spans="4:18" x14ac:dyDescent="0.3">
      <c r="D95">
        <v>90</v>
      </c>
      <c r="E95">
        <v>-1.4887322359999999</v>
      </c>
      <c r="F95">
        <v>9.1898375000000004E-2</v>
      </c>
      <c r="O95">
        <v>-2.0906943000000001E-2</v>
      </c>
      <c r="P95">
        <v>90</v>
      </c>
      <c r="Q95">
        <v>2.0689908E-2</v>
      </c>
      <c r="R95">
        <v>2.7530527999999999E-2</v>
      </c>
    </row>
    <row r="96" spans="4:18" x14ac:dyDescent="0.3">
      <c r="D96">
        <v>91</v>
      </c>
      <c r="E96">
        <v>-1.412898346</v>
      </c>
      <c r="F96">
        <v>7.7549625999999997E-2</v>
      </c>
      <c r="O96">
        <v>-1.7642593000000002E-2</v>
      </c>
      <c r="P96">
        <v>91</v>
      </c>
      <c r="Q96">
        <v>1.7487874E-2</v>
      </c>
      <c r="R96">
        <v>2.7516958000000001E-2</v>
      </c>
    </row>
    <row r="97" spans="4:18" x14ac:dyDescent="0.3">
      <c r="D97">
        <v>92</v>
      </c>
      <c r="E97">
        <v>-1.3330808949999999</v>
      </c>
      <c r="F97">
        <v>7.8273197000000003E-2</v>
      </c>
      <c r="O97">
        <v>-1.7807205999999999E-2</v>
      </c>
      <c r="P97">
        <v>92</v>
      </c>
      <c r="Q97">
        <v>1.7649595000000001E-2</v>
      </c>
      <c r="R97">
        <v>2.2111137999999999E-2</v>
      </c>
    </row>
    <row r="98" spans="4:18" x14ac:dyDescent="0.3">
      <c r="D98">
        <v>93</v>
      </c>
      <c r="E98">
        <v>-1.2583592859999999</v>
      </c>
      <c r="F98">
        <v>5.9813560000000002E-2</v>
      </c>
      <c r="O98">
        <v>-1.3607625999999999E-2</v>
      </c>
      <c r="P98">
        <v>93</v>
      </c>
      <c r="Q98">
        <v>1.3515460999999999E-2</v>
      </c>
      <c r="R98">
        <v>2.005703E-2</v>
      </c>
    </row>
    <row r="99" spans="4:18" x14ac:dyDescent="0.3">
      <c r="D99">
        <v>94</v>
      </c>
      <c r="E99">
        <v>-1.2057279320000001</v>
      </c>
      <c r="F99">
        <v>6.0395866999999999E-2</v>
      </c>
      <c r="O99">
        <v>-1.3740100999999999E-2</v>
      </c>
      <c r="P99">
        <v>94</v>
      </c>
      <c r="Q99">
        <v>1.3646136999999999E-2</v>
      </c>
      <c r="R99">
        <v>1.7473071E-2</v>
      </c>
    </row>
    <row r="100" spans="4:18" x14ac:dyDescent="0.3">
      <c r="D100">
        <v>95</v>
      </c>
      <c r="E100">
        <v>-1.1711312730000001</v>
      </c>
      <c r="F100">
        <v>6.9014147999999997E-2</v>
      </c>
      <c r="O100">
        <v>-1.5700766000000001E-2</v>
      </c>
      <c r="P100">
        <v>95</v>
      </c>
      <c r="Q100">
        <v>1.5578152E-2</v>
      </c>
      <c r="R100">
        <v>1.847679E-2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4"/>
  <sheetViews>
    <sheetView topLeftCell="B1" zoomScaleNormal="100" workbookViewId="0">
      <selection activeCell="C2" sqref="C2"/>
    </sheetView>
  </sheetViews>
  <sheetFormatPr defaultRowHeight="14.4" x14ac:dyDescent="0.3"/>
  <cols>
    <col min="1" max="1" width="31.33203125" hidden="1" customWidth="1"/>
    <col min="2" max="2" width="6" customWidth="1"/>
    <col min="3" max="3" width="13.109375" customWidth="1"/>
    <col min="4" max="4" width="8.88671875" customWidth="1"/>
    <col min="9" max="9" width="3.5546875" customWidth="1"/>
    <col min="10" max="39" width="9.5546875" bestFit="1" customWidth="1"/>
  </cols>
  <sheetData>
    <row r="1" spans="1:79" x14ac:dyDescent="0.3">
      <c r="A1" t="str">
        <f>Összehasonlítás!$C$5</f>
        <v>qxs_Lee_8099_00_95_F</v>
      </c>
      <c r="C1" t="s">
        <v>69</v>
      </c>
      <c r="D1" s="29" t="s">
        <v>66</v>
      </c>
      <c r="E1" s="29"/>
      <c r="F1" s="29" t="s">
        <v>67</v>
      </c>
      <c r="G1" s="29"/>
      <c r="H1" s="29" t="s">
        <v>68</v>
      </c>
      <c r="J1" s="27">
        <f>$D$3</f>
        <v>1980</v>
      </c>
      <c r="K1" s="27">
        <f>IF(J1&lt;$E$3,J1+1,"")</f>
        <v>1981</v>
      </c>
      <c r="L1" s="27">
        <f t="shared" ref="L1:BW1" si="0">IF(K1&lt;$E$3,K1+1,"")</f>
        <v>1982</v>
      </c>
      <c r="M1" s="27">
        <f t="shared" si="0"/>
        <v>1983</v>
      </c>
      <c r="N1" s="27">
        <f t="shared" si="0"/>
        <v>1984</v>
      </c>
      <c r="O1" s="27">
        <f t="shared" si="0"/>
        <v>1985</v>
      </c>
      <c r="P1" s="27">
        <f t="shared" si="0"/>
        <v>1986</v>
      </c>
      <c r="Q1" s="27">
        <f t="shared" si="0"/>
        <v>1987</v>
      </c>
      <c r="R1" s="27">
        <f t="shared" si="0"/>
        <v>1988</v>
      </c>
      <c r="S1" s="27">
        <f t="shared" si="0"/>
        <v>1989</v>
      </c>
      <c r="T1" s="27">
        <f t="shared" si="0"/>
        <v>1990</v>
      </c>
      <c r="U1" s="27">
        <f t="shared" si="0"/>
        <v>1991</v>
      </c>
      <c r="V1" s="27">
        <f t="shared" si="0"/>
        <v>1992</v>
      </c>
      <c r="W1" s="27">
        <f t="shared" si="0"/>
        <v>1993</v>
      </c>
      <c r="X1" s="27">
        <f t="shared" si="0"/>
        <v>1994</v>
      </c>
      <c r="Y1" s="27">
        <f t="shared" si="0"/>
        <v>1995</v>
      </c>
      <c r="Z1" s="27">
        <f t="shared" si="0"/>
        <v>1996</v>
      </c>
      <c r="AA1" s="27">
        <f t="shared" si="0"/>
        <v>1997</v>
      </c>
      <c r="AB1" s="27">
        <f t="shared" si="0"/>
        <v>1998</v>
      </c>
      <c r="AC1" s="27">
        <f t="shared" si="0"/>
        <v>1999</v>
      </c>
      <c r="AD1" s="27">
        <f t="shared" si="0"/>
        <v>2000</v>
      </c>
      <c r="AE1" s="27">
        <f t="shared" si="0"/>
        <v>2001</v>
      </c>
      <c r="AF1" s="27">
        <f t="shared" si="0"/>
        <v>2002</v>
      </c>
      <c r="AG1" s="27">
        <f t="shared" si="0"/>
        <v>2003</v>
      </c>
      <c r="AH1" s="27">
        <f t="shared" si="0"/>
        <v>2004</v>
      </c>
      <c r="AI1" s="27">
        <f t="shared" si="0"/>
        <v>2005</v>
      </c>
      <c r="AJ1" s="27">
        <f t="shared" si="0"/>
        <v>2006</v>
      </c>
      <c r="AK1" s="27">
        <f t="shared" si="0"/>
        <v>2007</v>
      </c>
      <c r="AL1" s="27">
        <f t="shared" si="0"/>
        <v>2008</v>
      </c>
      <c r="AM1" s="27">
        <f t="shared" si="0"/>
        <v>2009</v>
      </c>
      <c r="AN1" s="27" t="str">
        <f t="shared" si="0"/>
        <v/>
      </c>
      <c r="AO1" s="27" t="str">
        <f t="shared" si="0"/>
        <v/>
      </c>
      <c r="AP1" s="27" t="str">
        <f t="shared" si="0"/>
        <v/>
      </c>
      <c r="AQ1" s="27" t="str">
        <f t="shared" si="0"/>
        <v/>
      </c>
      <c r="AR1" s="27" t="str">
        <f t="shared" si="0"/>
        <v/>
      </c>
      <c r="AS1" s="27" t="str">
        <f t="shared" si="0"/>
        <v/>
      </c>
      <c r="AT1" s="27" t="str">
        <f t="shared" si="0"/>
        <v/>
      </c>
      <c r="AU1" s="27" t="str">
        <f t="shared" si="0"/>
        <v/>
      </c>
      <c r="AV1" s="27" t="str">
        <f t="shared" si="0"/>
        <v/>
      </c>
      <c r="AW1" s="27" t="str">
        <f t="shared" si="0"/>
        <v/>
      </c>
      <c r="AX1" s="27" t="str">
        <f t="shared" si="0"/>
        <v/>
      </c>
      <c r="AY1" s="27" t="str">
        <f t="shared" si="0"/>
        <v/>
      </c>
      <c r="AZ1" s="27" t="str">
        <f t="shared" si="0"/>
        <v/>
      </c>
      <c r="BA1" s="27" t="str">
        <f t="shared" si="0"/>
        <v/>
      </c>
      <c r="BB1" s="27" t="str">
        <f t="shared" si="0"/>
        <v/>
      </c>
      <c r="BC1" s="27" t="str">
        <f t="shared" si="0"/>
        <v/>
      </c>
      <c r="BD1" s="27" t="str">
        <f t="shared" si="0"/>
        <v/>
      </c>
      <c r="BE1" s="27" t="str">
        <f t="shared" si="0"/>
        <v/>
      </c>
      <c r="BF1" s="27" t="str">
        <f t="shared" si="0"/>
        <v/>
      </c>
      <c r="BG1" s="27" t="str">
        <f t="shared" si="0"/>
        <v/>
      </c>
      <c r="BH1" s="27" t="str">
        <f t="shared" si="0"/>
        <v/>
      </c>
      <c r="BI1" s="27" t="str">
        <f t="shared" si="0"/>
        <v/>
      </c>
      <c r="BJ1" s="27" t="str">
        <f t="shared" si="0"/>
        <v/>
      </c>
      <c r="BK1" s="27" t="str">
        <f t="shared" si="0"/>
        <v/>
      </c>
      <c r="BL1" s="27" t="str">
        <f t="shared" si="0"/>
        <v/>
      </c>
      <c r="BM1" s="27" t="str">
        <f t="shared" si="0"/>
        <v/>
      </c>
      <c r="BN1" s="27" t="str">
        <f t="shared" si="0"/>
        <v/>
      </c>
      <c r="BO1" s="27" t="str">
        <f t="shared" si="0"/>
        <v/>
      </c>
      <c r="BP1" s="27" t="str">
        <f t="shared" si="0"/>
        <v/>
      </c>
      <c r="BQ1" s="27" t="str">
        <f t="shared" si="0"/>
        <v/>
      </c>
      <c r="BR1" s="27" t="str">
        <f t="shared" si="0"/>
        <v/>
      </c>
      <c r="BS1" s="27" t="str">
        <f t="shared" si="0"/>
        <v/>
      </c>
      <c r="BT1" s="27" t="str">
        <f t="shared" si="0"/>
        <v/>
      </c>
      <c r="BU1" s="27" t="str">
        <f t="shared" si="0"/>
        <v/>
      </c>
      <c r="BV1" s="27" t="str">
        <f t="shared" si="0"/>
        <v/>
      </c>
      <c r="BW1" s="27" t="str">
        <f t="shared" si="0"/>
        <v/>
      </c>
      <c r="BX1" s="27" t="str">
        <f t="shared" ref="BX1:CA1" si="1">IF(BW1&lt;$E$3,BW1+1,"")</f>
        <v/>
      </c>
      <c r="BY1" s="27" t="str">
        <f t="shared" si="1"/>
        <v/>
      </c>
      <c r="BZ1" s="27" t="str">
        <f t="shared" si="1"/>
        <v/>
      </c>
      <c r="CA1" t="str">
        <f t="shared" si="1"/>
        <v/>
      </c>
    </row>
    <row r="2" spans="1:79" x14ac:dyDescent="0.3">
      <c r="A2" t="str">
        <f>Összehasonlítás!$D$5</f>
        <v>qxs_Lee_8099_0_95_F!$B$2:$K$112</v>
      </c>
      <c r="C2" s="8">
        <v>35</v>
      </c>
      <c r="D2" t="s">
        <v>64</v>
      </c>
      <c r="E2" t="s">
        <v>65</v>
      </c>
      <c r="F2" t="s">
        <v>64</v>
      </c>
      <c r="G2" t="s">
        <v>65</v>
      </c>
      <c r="H2" s="29"/>
      <c r="J2" s="28">
        <f t="shared" ref="J2:AO2" si="2">IF(ISNUMBER(J1),INDEX(IF($H$3="F",qxs_tenyleges_F,qxs_tenyleges_M),$C$2+1,J1-1949),"")</f>
        <v>1.5E-3</v>
      </c>
      <c r="K2" s="28">
        <f t="shared" si="2"/>
        <v>1.5299999999999999E-3</v>
      </c>
      <c r="L2" s="28">
        <f t="shared" si="2"/>
        <v>1.39E-3</v>
      </c>
      <c r="M2" s="28">
        <f t="shared" si="2"/>
        <v>1.5499999999999999E-3</v>
      </c>
      <c r="N2" s="28">
        <f t="shared" si="2"/>
        <v>1.58E-3</v>
      </c>
      <c r="O2" s="28">
        <f t="shared" si="2"/>
        <v>1.7099999999999999E-3</v>
      </c>
      <c r="P2" s="28">
        <f t="shared" si="2"/>
        <v>1.57E-3</v>
      </c>
      <c r="Q2" s="28">
        <f t="shared" si="2"/>
        <v>1.3500000000000001E-3</v>
      </c>
      <c r="R2" s="28">
        <f t="shared" si="2"/>
        <v>1.5100000000000001E-3</v>
      </c>
      <c r="S2" s="28">
        <f t="shared" si="2"/>
        <v>1.56E-3</v>
      </c>
      <c r="T2" s="28">
        <f t="shared" si="2"/>
        <v>1.48E-3</v>
      </c>
      <c r="U2" s="28">
        <f t="shared" si="2"/>
        <v>1.83E-3</v>
      </c>
      <c r="V2" s="28">
        <f t="shared" si="2"/>
        <v>1.81E-3</v>
      </c>
      <c r="W2" s="28">
        <f t="shared" si="2"/>
        <v>2.0200000000000001E-3</v>
      </c>
      <c r="X2" s="28">
        <f t="shared" si="2"/>
        <v>1.56E-3</v>
      </c>
      <c r="Y2" s="28">
        <f t="shared" si="2"/>
        <v>1.56E-3</v>
      </c>
      <c r="Z2" s="28">
        <f t="shared" si="2"/>
        <v>1.08E-3</v>
      </c>
      <c r="AA2" s="28">
        <f t="shared" si="2"/>
        <v>9.5E-4</v>
      </c>
      <c r="AB2" s="28">
        <f t="shared" si="2"/>
        <v>1.15E-3</v>
      </c>
      <c r="AC2" s="28">
        <f t="shared" si="2"/>
        <v>1.3500000000000001E-3</v>
      </c>
      <c r="AD2" s="28">
        <f t="shared" si="2"/>
        <v>1.4E-3</v>
      </c>
      <c r="AE2" s="28">
        <f t="shared" si="2"/>
        <v>9.5E-4</v>
      </c>
      <c r="AF2" s="28">
        <f t="shared" si="2"/>
        <v>1.0300000000000001E-3</v>
      </c>
      <c r="AG2" s="28">
        <f t="shared" si="2"/>
        <v>8.8000000000000003E-4</v>
      </c>
      <c r="AH2" s="28">
        <f t="shared" si="2"/>
        <v>5.9999999999999995E-4</v>
      </c>
      <c r="AI2" s="28">
        <f t="shared" si="2"/>
        <v>8.8000000000000003E-4</v>
      </c>
      <c r="AJ2" s="28">
        <f t="shared" si="2"/>
        <v>7.6000000000000004E-4</v>
      </c>
      <c r="AK2" s="28">
        <f t="shared" si="2"/>
        <v>7.5000000000000002E-4</v>
      </c>
      <c r="AL2" s="28">
        <f t="shared" si="2"/>
        <v>6.8000000000000005E-4</v>
      </c>
      <c r="AM2" s="28">
        <f t="shared" si="2"/>
        <v>7.9000000000000001E-4</v>
      </c>
      <c r="AN2" s="27" t="str">
        <f t="shared" si="2"/>
        <v/>
      </c>
      <c r="AO2" s="27" t="str">
        <f t="shared" si="2"/>
        <v/>
      </c>
      <c r="AP2" s="27" t="str">
        <f t="shared" ref="AP2:BU2" si="3">IF(ISNUMBER(AP1),INDEX(IF($H$3="F",qxs_tenyleges_F,qxs_tenyleges_M),$C$2+1,AP1-1949),"")</f>
        <v/>
      </c>
      <c r="AQ2" s="27" t="str">
        <f t="shared" si="3"/>
        <v/>
      </c>
      <c r="AR2" s="27" t="str">
        <f t="shared" si="3"/>
        <v/>
      </c>
      <c r="AS2" s="27" t="str">
        <f t="shared" si="3"/>
        <v/>
      </c>
      <c r="AT2" s="27" t="str">
        <f t="shared" si="3"/>
        <v/>
      </c>
      <c r="AU2" s="27" t="str">
        <f t="shared" si="3"/>
        <v/>
      </c>
      <c r="AV2" s="27" t="str">
        <f t="shared" si="3"/>
        <v/>
      </c>
      <c r="AW2" s="27" t="str">
        <f t="shared" si="3"/>
        <v/>
      </c>
      <c r="AX2" s="27" t="str">
        <f t="shared" si="3"/>
        <v/>
      </c>
      <c r="AY2" s="27" t="str">
        <f t="shared" si="3"/>
        <v/>
      </c>
      <c r="AZ2" s="27" t="str">
        <f t="shared" si="3"/>
        <v/>
      </c>
      <c r="BA2" s="27" t="str">
        <f t="shared" si="3"/>
        <v/>
      </c>
      <c r="BB2" s="27" t="str">
        <f t="shared" si="3"/>
        <v/>
      </c>
      <c r="BC2" s="27" t="str">
        <f t="shared" si="3"/>
        <v/>
      </c>
      <c r="BD2" s="27" t="str">
        <f t="shared" si="3"/>
        <v/>
      </c>
      <c r="BE2" s="27" t="str">
        <f t="shared" si="3"/>
        <v/>
      </c>
      <c r="BF2" s="27" t="str">
        <f t="shared" si="3"/>
        <v/>
      </c>
      <c r="BG2" s="27" t="str">
        <f t="shared" si="3"/>
        <v/>
      </c>
      <c r="BH2" s="27" t="str">
        <f t="shared" si="3"/>
        <v/>
      </c>
      <c r="BI2" s="27" t="str">
        <f t="shared" si="3"/>
        <v/>
      </c>
      <c r="BJ2" s="27" t="str">
        <f t="shared" si="3"/>
        <v/>
      </c>
      <c r="BK2" s="27" t="str">
        <f t="shared" si="3"/>
        <v/>
      </c>
      <c r="BL2" s="27" t="str">
        <f t="shared" si="3"/>
        <v/>
      </c>
      <c r="BM2" s="27" t="str">
        <f t="shared" si="3"/>
        <v/>
      </c>
      <c r="BN2" s="27" t="str">
        <f t="shared" si="3"/>
        <v/>
      </c>
      <c r="BO2" s="27" t="str">
        <f t="shared" si="3"/>
        <v/>
      </c>
      <c r="BP2" s="27" t="str">
        <f t="shared" si="3"/>
        <v/>
      </c>
      <c r="BQ2" s="27" t="str">
        <f t="shared" si="3"/>
        <v/>
      </c>
      <c r="BR2" s="27" t="str">
        <f t="shared" si="3"/>
        <v/>
      </c>
      <c r="BS2" s="27" t="str">
        <f t="shared" si="3"/>
        <v/>
      </c>
      <c r="BT2" s="27" t="str">
        <f t="shared" si="3"/>
        <v/>
      </c>
      <c r="BU2" s="27" t="str">
        <f t="shared" si="3"/>
        <v/>
      </c>
      <c r="BV2" s="27" t="str">
        <f t="shared" ref="BV2:DA2" si="4">IF(ISNUMBER(BV1),INDEX(IF($H$3="F",qxs_tenyleges_F,qxs_tenyleges_M),$C$2+1,BV1-1949),"")</f>
        <v/>
      </c>
      <c r="BW2" s="27" t="str">
        <f t="shared" si="4"/>
        <v/>
      </c>
      <c r="BX2" s="27" t="str">
        <f t="shared" si="4"/>
        <v/>
      </c>
      <c r="BY2" s="27" t="str">
        <f t="shared" si="4"/>
        <v/>
      </c>
      <c r="BZ2" s="27" t="str">
        <f t="shared" si="4"/>
        <v/>
      </c>
      <c r="CA2" t="str">
        <f t="shared" si="4"/>
        <v/>
      </c>
    </row>
    <row r="3" spans="1:79" x14ac:dyDescent="0.3">
      <c r="A3" t="str">
        <f>CONCATENATE(Diagram_korévenkénti!$A$1,"   ",Diagram_korévenkénti!$C$2," éves korra")</f>
        <v>qxs_Lee_8099_00_95_F   35 éves korra</v>
      </c>
      <c r="D3">
        <f>Összehasonlítás!E3</f>
        <v>1980</v>
      </c>
      <c r="E3">
        <f>Összehasonlítás!D4</f>
        <v>2009</v>
      </c>
      <c r="F3">
        <f>Összehasonlítás!D3</f>
        <v>2000</v>
      </c>
      <c r="G3">
        <f>Összehasonlítás!D4</f>
        <v>2009</v>
      </c>
      <c r="H3" t="str">
        <f>RIGHT(Összehasonlítás!C5,1)</f>
        <v>F</v>
      </c>
      <c r="J3" s="28">
        <f ca="1">IF(AND(ISNUMBER(J1),$F$3&lt;=J1,$G$3&gt;=J1),INDEX(INDIRECT($A$2),$C$2-$A$4+1,J1-$F$3+1),J2)</f>
        <v>1.5E-3</v>
      </c>
      <c r="K3" s="28">
        <f t="shared" ref="K3:BV3" ca="1" si="5">IF(AND(ISNUMBER(K1),$F$3&lt;=K1,$G$3&gt;=K1),INDEX(INDIRECT($A$2),$C$2-$A$4+1,K1-$F$3+1),K2)</f>
        <v>1.5299999999999999E-3</v>
      </c>
      <c r="L3" s="28">
        <f t="shared" ca="1" si="5"/>
        <v>1.39E-3</v>
      </c>
      <c r="M3" s="28">
        <f t="shared" ca="1" si="5"/>
        <v>1.5499999999999999E-3</v>
      </c>
      <c r="N3" s="28">
        <f t="shared" ca="1" si="5"/>
        <v>1.58E-3</v>
      </c>
      <c r="O3" s="28">
        <f t="shared" ca="1" si="5"/>
        <v>1.7099999999999999E-3</v>
      </c>
      <c r="P3" s="28">
        <f t="shared" ca="1" si="5"/>
        <v>1.57E-3</v>
      </c>
      <c r="Q3" s="28">
        <f t="shared" ca="1" si="5"/>
        <v>1.3500000000000001E-3</v>
      </c>
      <c r="R3" s="28">
        <f t="shared" ca="1" si="5"/>
        <v>1.5100000000000001E-3</v>
      </c>
      <c r="S3" s="28">
        <f t="shared" ca="1" si="5"/>
        <v>1.56E-3</v>
      </c>
      <c r="T3" s="28">
        <f t="shared" ca="1" si="5"/>
        <v>1.48E-3</v>
      </c>
      <c r="U3" s="28">
        <f t="shared" ca="1" si="5"/>
        <v>1.83E-3</v>
      </c>
      <c r="V3" s="28">
        <f t="shared" ca="1" si="5"/>
        <v>1.81E-3</v>
      </c>
      <c r="W3" s="28">
        <f t="shared" ca="1" si="5"/>
        <v>2.0200000000000001E-3</v>
      </c>
      <c r="X3" s="28">
        <f t="shared" ca="1" si="5"/>
        <v>1.56E-3</v>
      </c>
      <c r="Y3" s="28">
        <f t="shared" ca="1" si="5"/>
        <v>1.56E-3</v>
      </c>
      <c r="Z3" s="28">
        <f t="shared" ca="1" si="5"/>
        <v>1.08E-3</v>
      </c>
      <c r="AA3" s="28">
        <f t="shared" ca="1" si="5"/>
        <v>9.5E-4</v>
      </c>
      <c r="AB3" s="28">
        <f t="shared" ca="1" si="5"/>
        <v>1.15E-3</v>
      </c>
      <c r="AC3" s="28">
        <f t="shared" ca="1" si="5"/>
        <v>1.3500000000000001E-3</v>
      </c>
      <c r="AD3" s="28">
        <f t="shared" ca="1" si="5"/>
        <v>1.1862771089609558E-3</v>
      </c>
      <c r="AE3" s="28">
        <f t="shared" ca="1" si="5"/>
        <v>1.166761890759753E-3</v>
      </c>
      <c r="AF3" s="28">
        <f t="shared" ca="1" si="5"/>
        <v>1.1475677136867676E-3</v>
      </c>
      <c r="AG3" s="28">
        <f t="shared" ca="1" si="5"/>
        <v>1.1286892963557041E-3</v>
      </c>
      <c r="AH3" s="28">
        <f t="shared" ca="1" si="5"/>
        <v>1.1101214442633396E-3</v>
      </c>
      <c r="AI3" s="28">
        <f t="shared" ca="1" si="5"/>
        <v>1.0918590483602365E-3</v>
      </c>
      <c r="AJ3" s="28">
        <f t="shared" ca="1" si="5"/>
        <v>1.07389708364495E-3</v>
      </c>
      <c r="AK3" s="28">
        <f t="shared" ca="1" si="5"/>
        <v>1.0562306077813782E-3</v>
      </c>
      <c r="AL3" s="28">
        <f t="shared" ca="1" si="5"/>
        <v>1.0388547597388429E-3</v>
      </c>
      <c r="AM3" s="28">
        <f t="shared" ca="1" si="5"/>
        <v>1.0217647584545571E-3</v>
      </c>
      <c r="AN3" s="27" t="str">
        <f t="shared" ca="1" si="5"/>
        <v/>
      </c>
      <c r="AO3" s="27" t="str">
        <f t="shared" ca="1" si="5"/>
        <v/>
      </c>
      <c r="AP3" s="27" t="str">
        <f t="shared" ca="1" si="5"/>
        <v/>
      </c>
      <c r="AQ3" s="27" t="str">
        <f t="shared" ca="1" si="5"/>
        <v/>
      </c>
      <c r="AR3" s="27" t="str">
        <f t="shared" ca="1" si="5"/>
        <v/>
      </c>
      <c r="AS3" s="27" t="str">
        <f t="shared" ca="1" si="5"/>
        <v/>
      </c>
      <c r="AT3" s="27" t="str">
        <f t="shared" ca="1" si="5"/>
        <v/>
      </c>
      <c r="AU3" s="27" t="str">
        <f t="shared" ca="1" si="5"/>
        <v/>
      </c>
      <c r="AV3" s="27" t="str">
        <f t="shared" ca="1" si="5"/>
        <v/>
      </c>
      <c r="AW3" s="27" t="str">
        <f t="shared" ca="1" si="5"/>
        <v/>
      </c>
      <c r="AX3" s="27" t="str">
        <f t="shared" ca="1" si="5"/>
        <v/>
      </c>
      <c r="AY3" s="27" t="str">
        <f t="shared" ca="1" si="5"/>
        <v/>
      </c>
      <c r="AZ3" s="27" t="str">
        <f t="shared" ca="1" si="5"/>
        <v/>
      </c>
      <c r="BA3" s="27" t="str">
        <f t="shared" ca="1" si="5"/>
        <v/>
      </c>
      <c r="BB3" s="27" t="str">
        <f t="shared" ca="1" si="5"/>
        <v/>
      </c>
      <c r="BC3" s="27" t="str">
        <f t="shared" ca="1" si="5"/>
        <v/>
      </c>
      <c r="BD3" s="27" t="str">
        <f t="shared" ca="1" si="5"/>
        <v/>
      </c>
      <c r="BE3" s="27" t="str">
        <f t="shared" ca="1" si="5"/>
        <v/>
      </c>
      <c r="BF3" s="27" t="str">
        <f t="shared" ca="1" si="5"/>
        <v/>
      </c>
      <c r="BG3" s="27" t="str">
        <f t="shared" ca="1" si="5"/>
        <v/>
      </c>
      <c r="BH3" s="27" t="str">
        <f t="shared" ca="1" si="5"/>
        <v/>
      </c>
      <c r="BI3" s="27" t="str">
        <f t="shared" ca="1" si="5"/>
        <v/>
      </c>
      <c r="BJ3" s="27" t="str">
        <f t="shared" ca="1" si="5"/>
        <v/>
      </c>
      <c r="BK3" s="27" t="str">
        <f t="shared" ca="1" si="5"/>
        <v/>
      </c>
      <c r="BL3" s="27" t="str">
        <f t="shared" ca="1" si="5"/>
        <v/>
      </c>
      <c r="BM3" s="27" t="str">
        <f t="shared" ca="1" si="5"/>
        <v/>
      </c>
      <c r="BN3" s="27" t="str">
        <f t="shared" ca="1" si="5"/>
        <v/>
      </c>
      <c r="BO3" s="27" t="str">
        <f t="shared" ca="1" si="5"/>
        <v/>
      </c>
      <c r="BP3" s="27" t="str">
        <f t="shared" ca="1" si="5"/>
        <v/>
      </c>
      <c r="BQ3" s="27" t="str">
        <f t="shared" ca="1" si="5"/>
        <v/>
      </c>
      <c r="BR3" s="27" t="str">
        <f t="shared" ca="1" si="5"/>
        <v/>
      </c>
      <c r="BS3" s="27" t="str">
        <f t="shared" ca="1" si="5"/>
        <v/>
      </c>
      <c r="BT3" s="27" t="str">
        <f t="shared" ca="1" si="5"/>
        <v/>
      </c>
      <c r="BU3" s="27" t="str">
        <f t="shared" ca="1" si="5"/>
        <v/>
      </c>
      <c r="BV3" s="27" t="str">
        <f t="shared" ca="1" si="5"/>
        <v/>
      </c>
      <c r="BW3" s="27" t="str">
        <f t="shared" ref="BW3:BZ3" ca="1" si="6">IF(AND(ISNUMBER(BW1),$F$3&lt;=BW1,$G$3&gt;=BW1),INDEX(INDIRECT($A$2),$C$2-$A$4+1,BW1-$F$3+1),BW2)</f>
        <v/>
      </c>
      <c r="BX3" s="27" t="str">
        <f t="shared" ca="1" si="6"/>
        <v/>
      </c>
      <c r="BY3" s="27" t="str">
        <f t="shared" ca="1" si="6"/>
        <v/>
      </c>
      <c r="BZ3" s="27" t="str">
        <f t="shared" ca="1" si="6"/>
        <v/>
      </c>
    </row>
    <row r="4" spans="1:79" x14ac:dyDescent="0.3">
      <c r="A4" t="str">
        <f>MID(A1,14,2)</f>
        <v>00</v>
      </c>
      <c r="AD4" s="5"/>
      <c r="AE4" s="5"/>
      <c r="AF4" s="5"/>
      <c r="AG4" s="5"/>
      <c r="AH4" s="5"/>
      <c r="AI4" s="5"/>
      <c r="AJ4" s="5"/>
      <c r="AK4" s="5"/>
      <c r="AL4" s="5"/>
      <c r="AM4" s="5"/>
    </row>
  </sheetData>
  <mergeCells count="3">
    <mergeCell ref="D1:E1"/>
    <mergeCell ref="F1:G1"/>
    <mergeCell ref="H1:H2"/>
  </mergeCells>
  <pageMargins left="0.7" right="0.7" top="0.75" bottom="0.75" header="0.3" footer="0.3"/>
  <ignoredErrors>
    <ignoredError sqref="F3" formula="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3" r:id="rId3" name="List Box 3">
              <controlPr defaultSize="0" autoLine="0" autoPict="0">
                <anchor moveWithCells="1">
                  <from>
                    <xdr:col>1</xdr:col>
                    <xdr:colOff>45720</xdr:colOff>
                    <xdr:row>3</xdr:row>
                    <xdr:rowOff>15240</xdr:rowOff>
                  </from>
                  <to>
                    <xdr:col>3</xdr:col>
                    <xdr:colOff>53340</xdr:colOff>
                    <xdr:row>15</xdr:row>
                    <xdr:rowOff>121920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112"/>
  <sheetViews>
    <sheetView zoomScale="55" zoomScaleNormal="55" workbookViewId="0">
      <pane xSplit="1" ySplit="1" topLeftCell="AC40" activePane="bottomRight" state="frozen"/>
      <selection pane="topRight" activeCell="B1" sqref="B1"/>
      <selection pane="bottomLeft" activeCell="A2" sqref="A2"/>
      <selection pane="bottomRight" activeCell="AF40" sqref="AF40:BN40"/>
    </sheetView>
  </sheetViews>
  <sheetFormatPr defaultRowHeight="14.4" x14ac:dyDescent="0.3"/>
  <cols>
    <col min="1" max="1" width="8.88671875" style="3"/>
  </cols>
  <sheetData>
    <row r="1" spans="1:70" s="1" customFormat="1" x14ac:dyDescent="0.3">
      <c r="A1" s="2" t="s">
        <v>0</v>
      </c>
      <c r="B1" s="1">
        <v>1950</v>
      </c>
      <c r="C1" s="1">
        <v>1951</v>
      </c>
      <c r="D1" s="1">
        <v>1952</v>
      </c>
      <c r="E1" s="1">
        <v>1953</v>
      </c>
      <c r="F1" s="1">
        <v>1954</v>
      </c>
      <c r="G1" s="1">
        <v>1955</v>
      </c>
      <c r="H1" s="1">
        <v>1956</v>
      </c>
      <c r="I1" s="1">
        <v>1957</v>
      </c>
      <c r="J1" s="1">
        <v>1958</v>
      </c>
      <c r="K1" s="1">
        <v>1959</v>
      </c>
      <c r="L1" s="1">
        <v>1960</v>
      </c>
      <c r="M1" s="1">
        <v>1961</v>
      </c>
      <c r="N1" s="1">
        <v>1962</v>
      </c>
      <c r="O1" s="1">
        <v>1963</v>
      </c>
      <c r="P1" s="1">
        <v>1964</v>
      </c>
      <c r="Q1" s="1">
        <v>1965</v>
      </c>
      <c r="R1" s="1">
        <v>1966</v>
      </c>
      <c r="S1" s="1">
        <v>1967</v>
      </c>
      <c r="T1" s="1">
        <v>1968</v>
      </c>
      <c r="U1" s="1">
        <v>1969</v>
      </c>
      <c r="V1" s="1">
        <v>1970</v>
      </c>
      <c r="W1" s="1">
        <v>1971</v>
      </c>
      <c r="X1" s="1">
        <v>1972</v>
      </c>
      <c r="Y1" s="1">
        <v>1973</v>
      </c>
      <c r="Z1" s="1">
        <v>1974</v>
      </c>
      <c r="AA1" s="1">
        <v>1975</v>
      </c>
      <c r="AB1" s="1">
        <v>1976</v>
      </c>
      <c r="AC1" s="1">
        <v>1977</v>
      </c>
      <c r="AD1" s="1">
        <v>1978</v>
      </c>
      <c r="AE1" s="1">
        <v>1979</v>
      </c>
      <c r="AF1" s="1">
        <v>1980</v>
      </c>
      <c r="AG1" s="1">
        <v>1981</v>
      </c>
      <c r="AH1" s="1">
        <v>1982</v>
      </c>
      <c r="AI1" s="1">
        <v>1983</v>
      </c>
      <c r="AJ1" s="1">
        <v>1984</v>
      </c>
      <c r="AK1" s="1">
        <v>1985</v>
      </c>
      <c r="AL1" s="1">
        <v>1986</v>
      </c>
      <c r="AM1" s="1">
        <v>1987</v>
      </c>
      <c r="AN1" s="1">
        <v>1988</v>
      </c>
      <c r="AO1" s="1">
        <v>1989</v>
      </c>
      <c r="AP1" s="1">
        <v>1990</v>
      </c>
      <c r="AQ1" s="1">
        <v>1991</v>
      </c>
      <c r="AR1" s="1">
        <v>1992</v>
      </c>
      <c r="AS1" s="1">
        <v>1993</v>
      </c>
      <c r="AT1" s="1">
        <v>1994</v>
      </c>
      <c r="AU1" s="1">
        <v>1995</v>
      </c>
      <c r="AV1" s="1">
        <v>1996</v>
      </c>
      <c r="AW1" s="1">
        <v>1997</v>
      </c>
      <c r="AX1" s="1">
        <v>1998</v>
      </c>
      <c r="AY1" s="1">
        <v>1999</v>
      </c>
      <c r="AZ1" s="1">
        <v>2000</v>
      </c>
      <c r="BA1" s="1">
        <v>2001</v>
      </c>
      <c r="BB1" s="1">
        <v>2002</v>
      </c>
      <c r="BC1" s="1">
        <v>2003</v>
      </c>
      <c r="BD1" s="1">
        <v>2004</v>
      </c>
      <c r="BE1" s="1">
        <v>2005</v>
      </c>
      <c r="BF1" s="1">
        <v>2006</v>
      </c>
      <c r="BG1" s="1">
        <v>2007</v>
      </c>
      <c r="BH1" s="1">
        <v>2008</v>
      </c>
      <c r="BI1" s="1">
        <v>2009</v>
      </c>
      <c r="BJ1" s="1">
        <v>2010</v>
      </c>
      <c r="BK1" s="1">
        <v>2011</v>
      </c>
      <c r="BL1" s="1">
        <v>2012</v>
      </c>
      <c r="BM1" s="1">
        <v>2013</v>
      </c>
      <c r="BN1" s="1">
        <v>2014</v>
      </c>
      <c r="BO1" s="1">
        <v>2015</v>
      </c>
      <c r="BP1" s="1">
        <v>2016</v>
      </c>
    </row>
    <row r="2" spans="1:70" x14ac:dyDescent="0.3">
      <c r="A2" s="3">
        <v>0</v>
      </c>
      <c r="B2" s="4">
        <v>7.6920000000000002E-2</v>
      </c>
      <c r="C2" s="4">
        <v>7.3400000000000007E-2</v>
      </c>
      <c r="D2" s="4">
        <v>6.053E-2</v>
      </c>
      <c r="E2" s="4">
        <v>6.5019999999999994E-2</v>
      </c>
      <c r="F2" s="4">
        <v>5.6259999999999998E-2</v>
      </c>
      <c r="G2" s="4">
        <v>5.0860000000000002E-2</v>
      </c>
      <c r="H2" s="4">
        <v>5.0299999999999997E-2</v>
      </c>
      <c r="I2" s="4">
        <v>5.0560000000000001E-2</v>
      </c>
      <c r="J2" s="4">
        <v>4.8550000000000003E-2</v>
      </c>
      <c r="K2" s="4">
        <v>4.539E-2</v>
      </c>
      <c r="L2" s="4">
        <v>4.1270000000000001E-2</v>
      </c>
      <c r="M2" s="4">
        <v>3.7940000000000002E-2</v>
      </c>
      <c r="N2" s="4">
        <v>4.1099999999999998E-2</v>
      </c>
      <c r="O2" s="4">
        <v>3.8949999999999999E-2</v>
      </c>
      <c r="P2" s="4">
        <v>3.5220000000000001E-2</v>
      </c>
      <c r="Q2" s="4">
        <v>3.4169999999999999E-2</v>
      </c>
      <c r="R2" s="4">
        <v>3.5180000000000003E-2</v>
      </c>
      <c r="S2" s="4">
        <v>3.3950000000000001E-2</v>
      </c>
      <c r="T2" s="4">
        <v>3.1969999999999998E-2</v>
      </c>
      <c r="U2" s="4">
        <v>3.2660000000000002E-2</v>
      </c>
      <c r="V2" s="4">
        <v>3.1130000000000001E-2</v>
      </c>
      <c r="W2" s="4">
        <v>3.091E-2</v>
      </c>
      <c r="X2" s="4">
        <v>2.9329999999999998E-2</v>
      </c>
      <c r="Y2" s="4">
        <v>2.9360000000000001E-2</v>
      </c>
      <c r="Z2" s="4">
        <v>3.338E-2</v>
      </c>
      <c r="AA2" s="4">
        <v>2.971E-2</v>
      </c>
      <c r="AB2" s="4">
        <v>2.5919999999999999E-2</v>
      </c>
      <c r="AC2" s="4">
        <v>2.2689999999999998E-2</v>
      </c>
      <c r="AD2" s="4">
        <v>2.0369999999999999E-2</v>
      </c>
      <c r="AE2" s="4">
        <v>2.0209999999999999E-2</v>
      </c>
      <c r="AF2" s="4">
        <v>1.9449999999999999E-2</v>
      </c>
      <c r="AG2" s="4">
        <v>1.787E-2</v>
      </c>
      <c r="AH2" s="4">
        <v>1.6789999999999999E-2</v>
      </c>
      <c r="AI2" s="4">
        <v>1.617E-2</v>
      </c>
      <c r="AJ2" s="4">
        <v>1.788E-2</v>
      </c>
      <c r="AK2" s="4">
        <v>1.8540000000000001E-2</v>
      </c>
      <c r="AL2" s="4">
        <v>1.627E-2</v>
      </c>
      <c r="AM2" s="4">
        <v>1.452E-2</v>
      </c>
      <c r="AN2" s="4">
        <v>1.418E-2</v>
      </c>
      <c r="AO2" s="4">
        <v>1.426E-2</v>
      </c>
      <c r="AP2" s="4">
        <v>1.328E-2</v>
      </c>
      <c r="AQ2" s="4">
        <v>1.388E-2</v>
      </c>
      <c r="AR2" s="4">
        <v>1.2290000000000001E-2</v>
      </c>
      <c r="AS2" s="4">
        <v>1.09E-2</v>
      </c>
      <c r="AT2" s="4">
        <v>1.0149999999999999E-2</v>
      </c>
      <c r="AU2" s="4">
        <v>9.1199999999999996E-3</v>
      </c>
      <c r="AV2" s="4">
        <v>9.8899999999999995E-3</v>
      </c>
      <c r="AW2" s="4">
        <v>8.4399999999999996E-3</v>
      </c>
      <c r="AX2" s="4">
        <v>8.3700000000000007E-3</v>
      </c>
      <c r="AY2" s="4">
        <v>7.3699999999999998E-3</v>
      </c>
      <c r="AZ2" s="4">
        <v>8.6899999999999998E-3</v>
      </c>
      <c r="BA2" s="4">
        <v>7.4999999999999997E-3</v>
      </c>
      <c r="BB2" s="4">
        <v>7.11E-3</v>
      </c>
      <c r="BC2" s="4">
        <v>6.5500000000000003E-3</v>
      </c>
      <c r="BD2" s="4">
        <v>6.0000000000000001E-3</v>
      </c>
      <c r="BE2" s="4">
        <v>5.4400000000000004E-3</v>
      </c>
      <c r="BF2" s="4">
        <v>5.1900000000000002E-3</v>
      </c>
      <c r="BG2" s="4">
        <v>5.5700000000000003E-3</v>
      </c>
      <c r="BH2" s="4">
        <v>5.0200000000000002E-3</v>
      </c>
      <c r="BI2" s="4">
        <v>4.9399999999999999E-3</v>
      </c>
      <c r="BJ2" s="4">
        <v>4.96E-3</v>
      </c>
      <c r="BK2" s="4">
        <v>4.47E-3</v>
      </c>
      <c r="BL2" s="4">
        <v>5.0400000000000002E-3</v>
      </c>
      <c r="BM2" s="4">
        <v>4.2599999999999999E-3</v>
      </c>
      <c r="BN2" s="4">
        <v>4.15E-3</v>
      </c>
      <c r="BO2" s="4"/>
      <c r="BP2" s="4"/>
      <c r="BQ2" s="4"/>
      <c r="BR2" s="4"/>
    </row>
    <row r="3" spans="1:70" x14ac:dyDescent="0.3">
      <c r="A3" s="3">
        <v>1</v>
      </c>
      <c r="B3" s="4">
        <v>7.1399999999999996E-3</v>
      </c>
      <c r="C3" s="4">
        <v>7.5900000000000004E-3</v>
      </c>
      <c r="D3" s="4">
        <v>5.6299999999999996E-3</v>
      </c>
      <c r="E3" s="4">
        <v>6.4599999999999996E-3</v>
      </c>
      <c r="F3" s="4">
        <v>4.7800000000000004E-3</v>
      </c>
      <c r="G3" s="4">
        <v>4.3099999999999996E-3</v>
      </c>
      <c r="H3" s="4">
        <v>4.3499999999999997E-3</v>
      </c>
      <c r="I3" s="4">
        <v>4.3E-3</v>
      </c>
      <c r="J3" s="4">
        <v>4.4400000000000004E-3</v>
      </c>
      <c r="K3" s="4">
        <v>3.5799999999999998E-3</v>
      </c>
      <c r="L3" s="4">
        <v>3.8E-3</v>
      </c>
      <c r="M3" s="4">
        <v>2.7200000000000002E-3</v>
      </c>
      <c r="N3" s="4">
        <v>3.82E-3</v>
      </c>
      <c r="O3" s="4">
        <v>3.1800000000000001E-3</v>
      </c>
      <c r="P3" s="4">
        <v>2.5400000000000002E-3</v>
      </c>
      <c r="Q3" s="4">
        <v>2.5799999999999998E-3</v>
      </c>
      <c r="R3" s="4">
        <v>2.0400000000000001E-3</v>
      </c>
      <c r="S3" s="4">
        <v>2.0999999999999999E-3</v>
      </c>
      <c r="T3" s="4">
        <v>2.14E-3</v>
      </c>
      <c r="U3" s="4">
        <v>1.73E-3</v>
      </c>
      <c r="V3" s="4">
        <v>1.83E-3</v>
      </c>
      <c r="W3" s="4">
        <v>1.2600000000000001E-3</v>
      </c>
      <c r="X3" s="4">
        <v>1.5299999999999999E-3</v>
      </c>
      <c r="Y3" s="4">
        <v>1.25E-3</v>
      </c>
      <c r="Z3" s="4">
        <v>1.4300000000000001E-3</v>
      </c>
      <c r="AA3" s="4">
        <v>1.07E-3</v>
      </c>
      <c r="AB3" s="4">
        <v>1.1299999999999999E-3</v>
      </c>
      <c r="AC3" s="4">
        <v>1.0499999999999999E-3</v>
      </c>
      <c r="AD3" s="4">
        <v>1.0300000000000001E-3</v>
      </c>
      <c r="AE3" s="4">
        <v>1.01E-3</v>
      </c>
      <c r="AF3" s="4">
        <v>9.1E-4</v>
      </c>
      <c r="AG3" s="4">
        <v>7.7999999999999999E-4</v>
      </c>
      <c r="AH3" s="4">
        <v>8.1999999999999998E-4</v>
      </c>
      <c r="AI3" s="4">
        <v>9.1E-4</v>
      </c>
      <c r="AJ3" s="4">
        <v>9.3000000000000005E-4</v>
      </c>
      <c r="AK3" s="4">
        <v>6.8000000000000005E-4</v>
      </c>
      <c r="AL3" s="4">
        <v>8.1999999999999998E-4</v>
      </c>
      <c r="AM3" s="4">
        <v>7.3999999999999999E-4</v>
      </c>
      <c r="AN3" s="4">
        <v>7.2000000000000005E-4</v>
      </c>
      <c r="AO3" s="4">
        <v>7.6999999999999996E-4</v>
      </c>
      <c r="AP3" s="4">
        <v>7.9000000000000001E-4</v>
      </c>
      <c r="AQ3" s="4">
        <v>6.3000000000000003E-4</v>
      </c>
      <c r="AR3" s="4">
        <v>6.7000000000000002E-4</v>
      </c>
      <c r="AS3" s="4">
        <v>6.8999999999999997E-4</v>
      </c>
      <c r="AT3" s="4">
        <v>8.4999999999999995E-4</v>
      </c>
      <c r="AU3" s="4">
        <v>6.8000000000000005E-4</v>
      </c>
      <c r="AV3" s="4">
        <v>6.8999999999999997E-4</v>
      </c>
      <c r="AW3" s="4">
        <v>5.1999999999999995E-4</v>
      </c>
      <c r="AX3" s="4">
        <v>7.2999999999999996E-4</v>
      </c>
      <c r="AY3" s="4">
        <v>4.4000000000000002E-4</v>
      </c>
      <c r="AZ3" s="4">
        <v>5.1999999999999995E-4</v>
      </c>
      <c r="BA3" s="4">
        <v>4.0999999999999999E-4</v>
      </c>
      <c r="BB3" s="4">
        <v>6.8000000000000005E-4</v>
      </c>
      <c r="BC3" s="4">
        <v>4.0999999999999999E-4</v>
      </c>
      <c r="BD3" s="4">
        <v>4.2999999999999999E-4</v>
      </c>
      <c r="BE3" s="4">
        <v>3.3E-4</v>
      </c>
      <c r="BF3" s="4">
        <v>5.8E-4</v>
      </c>
      <c r="BG3" s="4">
        <v>5.0000000000000001E-4</v>
      </c>
      <c r="BH3" s="4">
        <v>2.1000000000000001E-4</v>
      </c>
      <c r="BI3" s="4">
        <v>3.8000000000000002E-4</v>
      </c>
      <c r="BJ3" s="4">
        <v>3.8000000000000002E-4</v>
      </c>
      <c r="BK3" s="4">
        <v>3.3E-4</v>
      </c>
      <c r="BL3" s="4">
        <v>3.2000000000000003E-4</v>
      </c>
      <c r="BM3" s="4">
        <v>2.5000000000000001E-4</v>
      </c>
      <c r="BN3" s="4">
        <v>2.7E-4</v>
      </c>
      <c r="BO3" s="4"/>
      <c r="BP3" s="4"/>
      <c r="BQ3" s="4"/>
      <c r="BR3" s="4"/>
    </row>
    <row r="4" spans="1:70" x14ac:dyDescent="0.3">
      <c r="A4" s="3">
        <v>2</v>
      </c>
      <c r="B4" s="4">
        <v>3.2200000000000002E-3</v>
      </c>
      <c r="C4" s="4">
        <v>2.81E-3</v>
      </c>
      <c r="D4" s="4">
        <v>2.1900000000000001E-3</v>
      </c>
      <c r="E4" s="4">
        <v>2.3400000000000001E-3</v>
      </c>
      <c r="F4" s="4">
        <v>2.0300000000000001E-3</v>
      </c>
      <c r="G4" s="4">
        <v>1.6800000000000001E-3</v>
      </c>
      <c r="H4" s="4">
        <v>1.83E-3</v>
      </c>
      <c r="I4" s="4">
        <v>1.6800000000000001E-3</v>
      </c>
      <c r="J4" s="4">
        <v>1.48E-3</v>
      </c>
      <c r="K4" s="4">
        <v>1.49E-3</v>
      </c>
      <c r="L4" s="4">
        <v>1.34E-3</v>
      </c>
      <c r="M4" s="4">
        <v>1.1199999999999999E-3</v>
      </c>
      <c r="N4" s="4">
        <v>1.42E-3</v>
      </c>
      <c r="O4" s="4">
        <v>1.4E-3</v>
      </c>
      <c r="P4" s="4">
        <v>1.1199999999999999E-3</v>
      </c>
      <c r="Q4" s="4">
        <v>1.09E-3</v>
      </c>
      <c r="R4" s="4">
        <v>8.9999999999999998E-4</v>
      </c>
      <c r="S4" s="4">
        <v>9.1E-4</v>
      </c>
      <c r="T4" s="4">
        <v>1.0200000000000001E-3</v>
      </c>
      <c r="U4" s="4">
        <v>7.2000000000000005E-4</v>
      </c>
      <c r="V4" s="4">
        <v>8.5999999999999998E-4</v>
      </c>
      <c r="W4" s="4">
        <v>8.7000000000000001E-4</v>
      </c>
      <c r="X4" s="4">
        <v>6.6E-4</v>
      </c>
      <c r="Y4" s="4">
        <v>7.2999999999999996E-4</v>
      </c>
      <c r="Z4" s="4">
        <v>7.2000000000000005E-4</v>
      </c>
      <c r="AA4" s="4">
        <v>6.9999999999999999E-4</v>
      </c>
      <c r="AB4" s="4">
        <v>6.3000000000000003E-4</v>
      </c>
      <c r="AC4" s="4">
        <v>5.4000000000000001E-4</v>
      </c>
      <c r="AD4" s="4">
        <v>4.8000000000000001E-4</v>
      </c>
      <c r="AE4" s="4">
        <v>5.0000000000000001E-4</v>
      </c>
      <c r="AF4" s="4">
        <v>5.5000000000000003E-4</v>
      </c>
      <c r="AG4" s="4">
        <v>3.8999999999999999E-4</v>
      </c>
      <c r="AH4" s="4">
        <v>4.0999999999999999E-4</v>
      </c>
      <c r="AI4" s="4">
        <v>6.2E-4</v>
      </c>
      <c r="AJ4" s="4">
        <v>5.8E-4</v>
      </c>
      <c r="AK4" s="4">
        <v>4.6999999999999999E-4</v>
      </c>
      <c r="AL4" s="4">
        <v>5.9999999999999995E-4</v>
      </c>
      <c r="AM4" s="4">
        <v>4.8999999999999998E-4</v>
      </c>
      <c r="AN4" s="4">
        <v>4.6999999999999999E-4</v>
      </c>
      <c r="AO4" s="4">
        <v>4.6000000000000001E-4</v>
      </c>
      <c r="AP4" s="4">
        <v>4.0000000000000002E-4</v>
      </c>
      <c r="AQ4" s="4">
        <v>4.6000000000000001E-4</v>
      </c>
      <c r="AR4" s="4">
        <v>5.1999999999999995E-4</v>
      </c>
      <c r="AS4" s="4">
        <v>4.6000000000000001E-4</v>
      </c>
      <c r="AT4" s="4">
        <v>3.8000000000000002E-4</v>
      </c>
      <c r="AU4" s="4">
        <v>2.7999999999999998E-4</v>
      </c>
      <c r="AV4" s="4">
        <v>4.8000000000000001E-4</v>
      </c>
      <c r="AW4" s="4">
        <v>3.5E-4</v>
      </c>
      <c r="AX4" s="4">
        <v>3.6000000000000002E-4</v>
      </c>
      <c r="AY4" s="4">
        <v>2.9999999999999997E-4</v>
      </c>
      <c r="AZ4" s="4">
        <v>3.2000000000000003E-4</v>
      </c>
      <c r="BA4" s="4">
        <v>2.4000000000000001E-4</v>
      </c>
      <c r="BB4" s="4">
        <v>2.7999999999999998E-4</v>
      </c>
      <c r="BC4" s="4">
        <v>3.4000000000000002E-4</v>
      </c>
      <c r="BD4" s="4">
        <v>2.1000000000000001E-4</v>
      </c>
      <c r="BE4" s="4">
        <v>4.2999999999999999E-4</v>
      </c>
      <c r="BF4" s="4">
        <v>2.4000000000000001E-4</v>
      </c>
      <c r="BG4" s="4">
        <v>2.3000000000000001E-4</v>
      </c>
      <c r="BH4" s="4">
        <v>2.7E-4</v>
      </c>
      <c r="BI4" s="4">
        <v>1.7000000000000001E-4</v>
      </c>
      <c r="BJ4" s="4">
        <v>1.4999999999999999E-4</v>
      </c>
      <c r="BK4" s="4">
        <v>3.8000000000000002E-4</v>
      </c>
      <c r="BL4" s="4">
        <v>1.1E-4</v>
      </c>
      <c r="BM4" s="4">
        <v>2.1000000000000001E-4</v>
      </c>
      <c r="BN4" s="4">
        <v>1.6000000000000001E-4</v>
      </c>
      <c r="BO4" s="4"/>
      <c r="BP4" s="4"/>
      <c r="BQ4" s="4"/>
      <c r="BR4" s="4"/>
    </row>
    <row r="5" spans="1:70" x14ac:dyDescent="0.3">
      <c r="A5" s="3">
        <v>3</v>
      </c>
      <c r="B5" s="4">
        <v>2.0600000000000002E-3</v>
      </c>
      <c r="C5" s="4">
        <v>2.0799999999999998E-3</v>
      </c>
      <c r="D5" s="4">
        <v>1.39E-3</v>
      </c>
      <c r="E5" s="4">
        <v>1.7099999999999999E-3</v>
      </c>
      <c r="F5" s="4">
        <v>1.2099999999999999E-3</v>
      </c>
      <c r="G5" s="4">
        <v>1.3500000000000001E-3</v>
      </c>
      <c r="H5" s="4">
        <v>1.1100000000000001E-3</v>
      </c>
      <c r="I5" s="4">
        <v>1.0399999999999999E-3</v>
      </c>
      <c r="J5" s="4">
        <v>8.7000000000000001E-4</v>
      </c>
      <c r="K5" s="4">
        <v>8.8000000000000003E-4</v>
      </c>
      <c r="L5" s="4">
        <v>7.5000000000000002E-4</v>
      </c>
      <c r="M5" s="4">
        <v>7.9000000000000001E-4</v>
      </c>
      <c r="N5" s="4">
        <v>6.9999999999999999E-4</v>
      </c>
      <c r="O5" s="4">
        <v>6.9999999999999999E-4</v>
      </c>
      <c r="P5" s="4">
        <v>8.0000000000000004E-4</v>
      </c>
      <c r="Q5" s="4">
        <v>7.5000000000000002E-4</v>
      </c>
      <c r="R5" s="4">
        <v>6.3000000000000003E-4</v>
      </c>
      <c r="S5" s="4">
        <v>6.7000000000000002E-4</v>
      </c>
      <c r="T5" s="4">
        <v>6.8000000000000005E-4</v>
      </c>
      <c r="U5" s="4">
        <v>6.4000000000000005E-4</v>
      </c>
      <c r="V5" s="4">
        <v>5.9999999999999995E-4</v>
      </c>
      <c r="W5" s="4">
        <v>4.8999999999999998E-4</v>
      </c>
      <c r="X5" s="4">
        <v>6.0999999999999997E-4</v>
      </c>
      <c r="Y5" s="4">
        <v>5.0000000000000001E-4</v>
      </c>
      <c r="Z5" s="4">
        <v>6.4999999999999997E-4</v>
      </c>
      <c r="AA5" s="4">
        <v>5.2999999999999998E-4</v>
      </c>
      <c r="AB5" s="4">
        <v>4.0000000000000002E-4</v>
      </c>
      <c r="AC5" s="4">
        <v>3.6999999999999999E-4</v>
      </c>
      <c r="AD5" s="4">
        <v>3.2000000000000003E-4</v>
      </c>
      <c r="AE5" s="4">
        <v>3.6000000000000002E-4</v>
      </c>
      <c r="AF5" s="4">
        <v>3.5E-4</v>
      </c>
      <c r="AG5" s="4">
        <v>3.5E-4</v>
      </c>
      <c r="AH5" s="4">
        <v>3.4000000000000002E-4</v>
      </c>
      <c r="AI5" s="4">
        <v>2.7999999999999998E-4</v>
      </c>
      <c r="AJ5" s="4">
        <v>3.3E-4</v>
      </c>
      <c r="AK5" s="4">
        <v>4.4000000000000002E-4</v>
      </c>
      <c r="AL5" s="4">
        <v>3.6999999999999999E-4</v>
      </c>
      <c r="AM5" s="4">
        <v>3.6999999999999999E-4</v>
      </c>
      <c r="AN5" s="4">
        <v>1.4999999999999999E-4</v>
      </c>
      <c r="AO5" s="4">
        <v>2.5999999999999998E-4</v>
      </c>
      <c r="AP5" s="4">
        <v>2.7999999999999998E-4</v>
      </c>
      <c r="AQ5" s="4">
        <v>2.9999999999999997E-4</v>
      </c>
      <c r="AR5" s="4">
        <v>2.4000000000000001E-4</v>
      </c>
      <c r="AS5" s="4">
        <v>4.4999999999999999E-4</v>
      </c>
      <c r="AT5" s="4">
        <v>2.5000000000000001E-4</v>
      </c>
      <c r="AU5" s="4">
        <v>2.5000000000000001E-4</v>
      </c>
      <c r="AV5" s="4">
        <v>2.9999999999999997E-4</v>
      </c>
      <c r="AW5" s="4">
        <v>4.0999999999999999E-4</v>
      </c>
      <c r="AX5" s="4">
        <v>2.0000000000000001E-4</v>
      </c>
      <c r="AY5" s="4">
        <v>2.5000000000000001E-4</v>
      </c>
      <c r="AZ5" s="4">
        <v>2.5999999999999998E-4</v>
      </c>
      <c r="BA5" s="4">
        <v>1.9000000000000001E-4</v>
      </c>
      <c r="BB5" s="4">
        <v>1.7000000000000001E-4</v>
      </c>
      <c r="BC5" s="4">
        <v>2.5999999999999998E-4</v>
      </c>
      <c r="BD5" s="4">
        <v>1.4999999999999999E-4</v>
      </c>
      <c r="BE5" s="4">
        <v>1.1E-4</v>
      </c>
      <c r="BF5" s="4">
        <v>1.9000000000000001E-4</v>
      </c>
      <c r="BG5" s="4">
        <v>1.1E-4</v>
      </c>
      <c r="BH5" s="4">
        <v>2.3000000000000001E-4</v>
      </c>
      <c r="BI5" s="4">
        <v>2.1000000000000001E-4</v>
      </c>
      <c r="BJ5" s="4">
        <v>1.3999999999999999E-4</v>
      </c>
      <c r="BK5" s="4">
        <v>2.1000000000000001E-4</v>
      </c>
      <c r="BL5" s="4">
        <v>2.1000000000000001E-4</v>
      </c>
      <c r="BM5" s="4">
        <v>2.0000000000000002E-5</v>
      </c>
      <c r="BN5" s="4">
        <v>2.0000000000000002E-5</v>
      </c>
      <c r="BO5" s="4"/>
      <c r="BP5" s="4"/>
      <c r="BQ5" s="4"/>
      <c r="BR5" s="4"/>
    </row>
    <row r="6" spans="1:70" x14ac:dyDescent="0.3">
      <c r="A6" s="3">
        <v>4</v>
      </c>
      <c r="B6" s="4">
        <v>1.6900000000000001E-3</v>
      </c>
      <c r="C6" s="4">
        <v>1.56E-3</v>
      </c>
      <c r="D6" s="4">
        <v>1.1000000000000001E-3</v>
      </c>
      <c r="E6" s="4">
        <v>1.2199999999999999E-3</v>
      </c>
      <c r="F6" s="4">
        <v>7.6000000000000004E-4</v>
      </c>
      <c r="G6" s="4">
        <v>6.9999999999999999E-4</v>
      </c>
      <c r="H6" s="4">
        <v>8.0000000000000004E-4</v>
      </c>
      <c r="I6" s="4">
        <v>8.8999999999999995E-4</v>
      </c>
      <c r="J6" s="4">
        <v>7.2000000000000005E-4</v>
      </c>
      <c r="K6" s="4">
        <v>6.9999999999999999E-4</v>
      </c>
      <c r="L6" s="4">
        <v>4.6000000000000001E-4</v>
      </c>
      <c r="M6" s="4">
        <v>6.6E-4</v>
      </c>
      <c r="N6" s="4">
        <v>5.4000000000000001E-4</v>
      </c>
      <c r="O6" s="4">
        <v>5.2999999999999998E-4</v>
      </c>
      <c r="P6" s="4">
        <v>5.9999999999999995E-4</v>
      </c>
      <c r="Q6" s="4">
        <v>5.0000000000000001E-4</v>
      </c>
      <c r="R6" s="4">
        <v>4.6000000000000001E-4</v>
      </c>
      <c r="S6" s="4">
        <v>4.8999999999999998E-4</v>
      </c>
      <c r="T6" s="4">
        <v>4.0999999999999999E-4</v>
      </c>
      <c r="U6" s="4">
        <v>5.0000000000000001E-4</v>
      </c>
      <c r="V6" s="4">
        <v>4.0000000000000002E-4</v>
      </c>
      <c r="W6" s="4">
        <v>4.4999999999999999E-4</v>
      </c>
      <c r="X6" s="4">
        <v>3.8000000000000002E-4</v>
      </c>
      <c r="Y6" s="4">
        <v>4.2000000000000002E-4</v>
      </c>
      <c r="Z6" s="4">
        <v>2.9E-4</v>
      </c>
      <c r="AA6" s="4">
        <v>2.3000000000000001E-4</v>
      </c>
      <c r="AB6" s="4">
        <v>3.2000000000000003E-4</v>
      </c>
      <c r="AC6" s="4">
        <v>3.4000000000000002E-4</v>
      </c>
      <c r="AD6" s="4">
        <v>4.2999999999999999E-4</v>
      </c>
      <c r="AE6" s="4">
        <v>3.1E-4</v>
      </c>
      <c r="AF6" s="4">
        <v>2.5000000000000001E-4</v>
      </c>
      <c r="AG6" s="4">
        <v>1.8000000000000001E-4</v>
      </c>
      <c r="AH6" s="4">
        <v>2.7999999999999998E-4</v>
      </c>
      <c r="AI6" s="4">
        <v>3.4000000000000002E-4</v>
      </c>
      <c r="AJ6" s="4">
        <v>2.2000000000000001E-4</v>
      </c>
      <c r="AK6" s="4">
        <v>3.5E-4</v>
      </c>
      <c r="AL6" s="4">
        <v>2.4000000000000001E-4</v>
      </c>
      <c r="AM6" s="4">
        <v>4.4999999999999999E-4</v>
      </c>
      <c r="AN6" s="4">
        <v>3.6999999999999999E-4</v>
      </c>
      <c r="AO6" s="4">
        <v>4.4999999999999999E-4</v>
      </c>
      <c r="AP6" s="4">
        <v>2.7999999999999998E-4</v>
      </c>
      <c r="AQ6" s="4">
        <v>2.7999999999999998E-4</v>
      </c>
      <c r="AR6" s="4">
        <v>2.3000000000000001E-4</v>
      </c>
      <c r="AS6" s="4">
        <v>2.9E-4</v>
      </c>
      <c r="AT6" s="4">
        <v>1.8000000000000001E-4</v>
      </c>
      <c r="AU6" s="4">
        <v>3.1E-4</v>
      </c>
      <c r="AV6" s="4">
        <v>1.7000000000000001E-4</v>
      </c>
      <c r="AW6" s="4">
        <v>1.9000000000000001E-4</v>
      </c>
      <c r="AX6" s="4">
        <v>2.9999999999999997E-4</v>
      </c>
      <c r="AY6" s="4">
        <v>2.7999999999999998E-4</v>
      </c>
      <c r="AZ6" s="4">
        <v>2.3000000000000001E-4</v>
      </c>
      <c r="BA6" s="4">
        <v>1.2E-4</v>
      </c>
      <c r="BB6" s="4">
        <v>1.4999999999999999E-4</v>
      </c>
      <c r="BC6" s="4">
        <v>1.2999999999999999E-4</v>
      </c>
      <c r="BD6" s="4">
        <v>1.4999999999999999E-4</v>
      </c>
      <c r="BE6" s="4">
        <v>2.1000000000000001E-4</v>
      </c>
      <c r="BF6" s="4">
        <v>2.3000000000000001E-4</v>
      </c>
      <c r="BG6" s="4">
        <v>1.7000000000000001E-4</v>
      </c>
      <c r="BH6" s="4">
        <v>1.4999999999999999E-4</v>
      </c>
      <c r="BI6" s="4">
        <v>9.0000000000000006E-5</v>
      </c>
      <c r="BJ6" s="4">
        <v>1.3999999999999999E-4</v>
      </c>
      <c r="BK6" s="4">
        <v>2.9E-4</v>
      </c>
      <c r="BL6" s="4">
        <v>1E-4</v>
      </c>
      <c r="BM6" s="4">
        <v>1.7000000000000001E-4</v>
      </c>
      <c r="BN6" s="4">
        <v>1.2999999999999999E-4</v>
      </c>
      <c r="BO6" s="4"/>
      <c r="BP6" s="4"/>
      <c r="BQ6" s="4"/>
      <c r="BR6" s="4"/>
    </row>
    <row r="7" spans="1:70" x14ac:dyDescent="0.3">
      <c r="A7" s="3">
        <v>5</v>
      </c>
      <c r="B7" s="4">
        <v>1.2700000000000001E-3</v>
      </c>
      <c r="C7" s="4">
        <v>1.08E-3</v>
      </c>
      <c r="D7" s="4">
        <v>7.3999999999999999E-4</v>
      </c>
      <c r="E7" s="4">
        <v>8.7000000000000001E-4</v>
      </c>
      <c r="F7" s="4">
        <v>6.4999999999999997E-4</v>
      </c>
      <c r="G7" s="4">
        <v>8.0000000000000004E-4</v>
      </c>
      <c r="H7" s="4">
        <v>6.6E-4</v>
      </c>
      <c r="I7" s="4">
        <v>5.8E-4</v>
      </c>
      <c r="J7" s="4">
        <v>4.0999999999999999E-4</v>
      </c>
      <c r="K7" s="4">
        <v>5.0000000000000001E-4</v>
      </c>
      <c r="L7" s="4">
        <v>4.8000000000000001E-4</v>
      </c>
      <c r="M7" s="4">
        <v>5.1000000000000004E-4</v>
      </c>
      <c r="N7" s="4">
        <v>4.8999999999999998E-4</v>
      </c>
      <c r="O7" s="4">
        <v>3.5E-4</v>
      </c>
      <c r="P7" s="4">
        <v>4.0999999999999999E-4</v>
      </c>
      <c r="Q7" s="4">
        <v>4.4000000000000002E-4</v>
      </c>
      <c r="R7" s="4">
        <v>4.8000000000000001E-4</v>
      </c>
      <c r="S7" s="4">
        <v>3.6999999999999999E-4</v>
      </c>
      <c r="T7" s="4">
        <v>5.4000000000000001E-4</v>
      </c>
      <c r="U7" s="4">
        <v>3.1E-4</v>
      </c>
      <c r="V7" s="4">
        <v>4.0999999999999999E-4</v>
      </c>
      <c r="W7" s="4">
        <v>3.8000000000000002E-4</v>
      </c>
      <c r="X7" s="4">
        <v>4.4000000000000002E-4</v>
      </c>
      <c r="Y7" s="4">
        <v>2.7E-4</v>
      </c>
      <c r="Z7" s="4">
        <v>3.2000000000000003E-4</v>
      </c>
      <c r="AA7" s="4">
        <v>2.1000000000000001E-4</v>
      </c>
      <c r="AB7" s="4">
        <v>3.8999999999999999E-4</v>
      </c>
      <c r="AC7" s="4">
        <v>3.8000000000000002E-4</v>
      </c>
      <c r="AD7" s="4">
        <v>2.5999999999999998E-4</v>
      </c>
      <c r="AE7" s="4">
        <v>3.4000000000000002E-4</v>
      </c>
      <c r="AF7" s="4">
        <v>2.9999999999999997E-4</v>
      </c>
      <c r="AG7" s="4">
        <v>2.4000000000000001E-4</v>
      </c>
      <c r="AH7" s="4">
        <v>2.5000000000000001E-4</v>
      </c>
      <c r="AI7" s="4">
        <v>3.2000000000000003E-4</v>
      </c>
      <c r="AJ7" s="4">
        <v>2.4000000000000001E-4</v>
      </c>
      <c r="AK7" s="4">
        <v>2.5999999999999998E-4</v>
      </c>
      <c r="AL7" s="4">
        <v>4.2999999999999999E-4</v>
      </c>
      <c r="AM7" s="4">
        <v>2.4000000000000001E-4</v>
      </c>
      <c r="AN7" s="4">
        <v>2.4000000000000001E-4</v>
      </c>
      <c r="AO7" s="4">
        <v>2.7999999999999998E-4</v>
      </c>
      <c r="AP7" s="4">
        <v>2.3000000000000001E-4</v>
      </c>
      <c r="AQ7" s="4">
        <v>2.7999999999999998E-4</v>
      </c>
      <c r="AR7" s="4">
        <v>1.4999999999999999E-4</v>
      </c>
      <c r="AS7" s="4">
        <v>1.4999999999999999E-4</v>
      </c>
      <c r="AT7" s="4">
        <v>1.4999999999999999E-4</v>
      </c>
      <c r="AU7" s="4">
        <v>1.8000000000000001E-4</v>
      </c>
      <c r="AV7" s="4">
        <v>2.7999999999999998E-4</v>
      </c>
      <c r="AW7" s="4">
        <v>1.8000000000000001E-4</v>
      </c>
      <c r="AX7" s="4">
        <v>1.3999999999999999E-4</v>
      </c>
      <c r="AY7" s="4">
        <v>1.6000000000000001E-4</v>
      </c>
      <c r="AZ7" s="4">
        <v>1.7000000000000001E-4</v>
      </c>
      <c r="BA7" s="4">
        <v>2.3000000000000001E-4</v>
      </c>
      <c r="BB7" s="4">
        <v>2.2000000000000001E-4</v>
      </c>
      <c r="BC7" s="4">
        <v>1.2999999999999999E-4</v>
      </c>
      <c r="BD7" s="4">
        <v>1.2999999999999999E-4</v>
      </c>
      <c r="BE7" s="4">
        <v>6.0000000000000002E-5</v>
      </c>
      <c r="BF7" s="4">
        <v>6.0000000000000002E-5</v>
      </c>
      <c r="BG7" s="4">
        <v>1.1E-4</v>
      </c>
      <c r="BH7" s="4">
        <v>1.2999999999999999E-4</v>
      </c>
      <c r="BI7" s="4">
        <v>1.1E-4</v>
      </c>
      <c r="BJ7" s="4">
        <v>1.2999999999999999E-4</v>
      </c>
      <c r="BK7" s="4">
        <v>1E-4</v>
      </c>
      <c r="BL7" s="4">
        <v>1E-4</v>
      </c>
      <c r="BM7" s="4">
        <v>1.4999999999999999E-4</v>
      </c>
      <c r="BN7" s="4">
        <v>8.0000000000000007E-5</v>
      </c>
      <c r="BO7" s="4"/>
      <c r="BP7" s="4"/>
      <c r="BQ7" s="4"/>
      <c r="BR7" s="4"/>
    </row>
    <row r="8" spans="1:70" x14ac:dyDescent="0.3">
      <c r="A8" s="3">
        <v>6</v>
      </c>
      <c r="B8" s="4">
        <v>1.2600000000000001E-3</v>
      </c>
      <c r="C8" s="4">
        <v>9.6000000000000002E-4</v>
      </c>
      <c r="D8" s="4">
        <v>6.8999999999999997E-4</v>
      </c>
      <c r="E8" s="4">
        <v>7.2000000000000005E-4</v>
      </c>
      <c r="F8" s="4">
        <v>5.9000000000000003E-4</v>
      </c>
      <c r="G8" s="4">
        <v>5.9000000000000003E-4</v>
      </c>
      <c r="H8" s="4">
        <v>4.4000000000000002E-4</v>
      </c>
      <c r="I8" s="4">
        <v>4.0999999999999999E-4</v>
      </c>
      <c r="J8" s="4">
        <v>6.0999999999999997E-4</v>
      </c>
      <c r="K8" s="4">
        <v>5.4000000000000001E-4</v>
      </c>
      <c r="L8" s="4">
        <v>3.6000000000000002E-4</v>
      </c>
      <c r="M8" s="4">
        <v>4.2999999999999999E-4</v>
      </c>
      <c r="N8" s="4">
        <v>4.2999999999999999E-4</v>
      </c>
      <c r="O8" s="4">
        <v>3.8999999999999999E-4</v>
      </c>
      <c r="P8" s="4">
        <v>5.5000000000000003E-4</v>
      </c>
      <c r="Q8" s="4">
        <v>3.5E-4</v>
      </c>
      <c r="R8" s="4">
        <v>2.0000000000000001E-4</v>
      </c>
      <c r="S8" s="4">
        <v>4.4000000000000002E-4</v>
      </c>
      <c r="T8" s="4">
        <v>3.5E-4</v>
      </c>
      <c r="U8" s="4">
        <v>3.5E-4</v>
      </c>
      <c r="V8" s="4">
        <v>3.8000000000000002E-4</v>
      </c>
      <c r="W8" s="4">
        <v>3.6000000000000002E-4</v>
      </c>
      <c r="X8" s="4">
        <v>4.0999999999999999E-4</v>
      </c>
      <c r="Y8" s="4">
        <v>3.5E-4</v>
      </c>
      <c r="Z8" s="4">
        <v>4.0999999999999999E-4</v>
      </c>
      <c r="AA8" s="4">
        <v>3.1E-4</v>
      </c>
      <c r="AB8" s="4">
        <v>2.9E-4</v>
      </c>
      <c r="AC8" s="4">
        <v>2.9999999999999997E-4</v>
      </c>
      <c r="AD8" s="4">
        <v>3.5E-4</v>
      </c>
      <c r="AE8" s="4">
        <v>1.9000000000000001E-4</v>
      </c>
      <c r="AF8" s="4">
        <v>2.5999999999999998E-4</v>
      </c>
      <c r="AG8" s="4">
        <v>2.5000000000000001E-4</v>
      </c>
      <c r="AH8" s="4">
        <v>2.9E-4</v>
      </c>
      <c r="AI8" s="4">
        <v>3.3E-4</v>
      </c>
      <c r="AJ8" s="4">
        <v>2.2000000000000001E-4</v>
      </c>
      <c r="AK8" s="4">
        <v>3.1E-4</v>
      </c>
      <c r="AL8" s="4">
        <v>1.9000000000000001E-4</v>
      </c>
      <c r="AM8" s="4">
        <v>2.2000000000000001E-4</v>
      </c>
      <c r="AN8" s="4">
        <v>2.1000000000000001E-4</v>
      </c>
      <c r="AO8" s="4">
        <v>3.1E-4</v>
      </c>
      <c r="AP8" s="4">
        <v>4.2999999999999999E-4</v>
      </c>
      <c r="AQ8" s="4">
        <v>2.3000000000000001E-4</v>
      </c>
      <c r="AR8" s="4">
        <v>1.4999999999999999E-4</v>
      </c>
      <c r="AS8" s="4">
        <v>1.4999999999999999E-4</v>
      </c>
      <c r="AT8" s="4">
        <v>2.2000000000000001E-4</v>
      </c>
      <c r="AU8" s="4">
        <v>1.7000000000000001E-4</v>
      </c>
      <c r="AV8" s="4">
        <v>2.2000000000000001E-4</v>
      </c>
      <c r="AW8" s="4">
        <v>6.9999999999999994E-5</v>
      </c>
      <c r="AX8" s="4">
        <v>2.5000000000000001E-4</v>
      </c>
      <c r="AY8" s="4">
        <v>1.6000000000000001E-4</v>
      </c>
      <c r="AZ8" s="4">
        <v>1.1E-4</v>
      </c>
      <c r="BA8" s="4">
        <v>9.0000000000000006E-5</v>
      </c>
      <c r="BB8" s="4">
        <v>1.7000000000000001E-4</v>
      </c>
      <c r="BC8" s="4">
        <v>1.3999999999999999E-4</v>
      </c>
      <c r="BD8" s="4">
        <v>2.1000000000000001E-4</v>
      </c>
      <c r="BE8" s="4">
        <v>2.2000000000000001E-4</v>
      </c>
      <c r="BF8" s="4">
        <v>9.0000000000000006E-5</v>
      </c>
      <c r="BG8" s="4">
        <v>1.1E-4</v>
      </c>
      <c r="BH8" s="4">
        <v>1.2999999999999999E-4</v>
      </c>
      <c r="BI8" s="4">
        <v>1.1E-4</v>
      </c>
      <c r="BJ8" s="4">
        <v>4.0000000000000003E-5</v>
      </c>
      <c r="BK8" s="4">
        <v>9.0000000000000006E-5</v>
      </c>
      <c r="BL8" s="4">
        <v>1.3999999999999999E-4</v>
      </c>
      <c r="BM8" s="4">
        <v>2.0000000000000002E-5</v>
      </c>
      <c r="BN8" s="4">
        <v>1.2E-4</v>
      </c>
      <c r="BO8" s="4"/>
      <c r="BP8" s="4"/>
      <c r="BQ8" s="4"/>
      <c r="BR8" s="4"/>
    </row>
    <row r="9" spans="1:70" x14ac:dyDescent="0.3">
      <c r="A9" s="3">
        <v>7</v>
      </c>
      <c r="B9" s="4">
        <v>1.1199999999999999E-3</v>
      </c>
      <c r="C9" s="4">
        <v>9.3999999999999997E-4</v>
      </c>
      <c r="D9" s="4">
        <v>8.1999999999999998E-4</v>
      </c>
      <c r="E9" s="4">
        <v>6.2E-4</v>
      </c>
      <c r="F9" s="4">
        <v>5.4000000000000001E-4</v>
      </c>
      <c r="G9" s="4">
        <v>5.6999999999999998E-4</v>
      </c>
      <c r="H9" s="4">
        <v>6.6E-4</v>
      </c>
      <c r="I9" s="4">
        <v>5.1999999999999995E-4</v>
      </c>
      <c r="J9" s="4">
        <v>4.0000000000000002E-4</v>
      </c>
      <c r="K9" s="4">
        <v>3.8999999999999999E-4</v>
      </c>
      <c r="L9" s="4">
        <v>4.2000000000000002E-4</v>
      </c>
      <c r="M9" s="4">
        <v>2.0000000000000001E-4</v>
      </c>
      <c r="N9" s="4">
        <v>4.6999999999999999E-4</v>
      </c>
      <c r="O9" s="4">
        <v>2.7999999999999998E-4</v>
      </c>
      <c r="P9" s="4">
        <v>3.5E-4</v>
      </c>
      <c r="Q9" s="4">
        <v>3.1E-4</v>
      </c>
      <c r="R9" s="4">
        <v>2.1000000000000001E-4</v>
      </c>
      <c r="S9" s="4">
        <v>5.1999999999999995E-4</v>
      </c>
      <c r="T9" s="4">
        <v>3.8999999999999999E-4</v>
      </c>
      <c r="U9" s="4">
        <v>2.2000000000000001E-4</v>
      </c>
      <c r="V9" s="4">
        <v>2.9999999999999997E-4</v>
      </c>
      <c r="W9" s="4">
        <v>3.4000000000000002E-4</v>
      </c>
      <c r="X9" s="4">
        <v>2.3000000000000001E-4</v>
      </c>
      <c r="Y9" s="4">
        <v>2.4000000000000001E-4</v>
      </c>
      <c r="Z9" s="4">
        <v>3.8999999999999999E-4</v>
      </c>
      <c r="AA9" s="4">
        <v>2.4000000000000001E-4</v>
      </c>
      <c r="AB9" s="4">
        <v>2.2000000000000001E-4</v>
      </c>
      <c r="AC9" s="4">
        <v>2.5000000000000001E-4</v>
      </c>
      <c r="AD9" s="4">
        <v>2.3000000000000001E-4</v>
      </c>
      <c r="AE9" s="4">
        <v>1.8000000000000001E-4</v>
      </c>
      <c r="AF9" s="4">
        <v>2.2000000000000001E-4</v>
      </c>
      <c r="AG9" s="4">
        <v>1.4999999999999999E-4</v>
      </c>
      <c r="AH9" s="4">
        <v>2.5999999999999998E-4</v>
      </c>
      <c r="AI9" s="4">
        <v>3.1E-4</v>
      </c>
      <c r="AJ9" s="4">
        <v>1.8000000000000001E-4</v>
      </c>
      <c r="AK9" s="4">
        <v>2.1000000000000001E-4</v>
      </c>
      <c r="AL9" s="4">
        <v>2.3000000000000001E-4</v>
      </c>
      <c r="AM9" s="4">
        <v>2.9E-4</v>
      </c>
      <c r="AN9" s="4">
        <v>1.3999999999999999E-4</v>
      </c>
      <c r="AO9" s="4">
        <v>2.1000000000000001E-4</v>
      </c>
      <c r="AP9" s="4">
        <v>1.8000000000000001E-4</v>
      </c>
      <c r="AQ9" s="4">
        <v>1.7000000000000001E-4</v>
      </c>
      <c r="AR9" s="4">
        <v>2.5999999999999998E-4</v>
      </c>
      <c r="AS9" s="4">
        <v>1.1E-4</v>
      </c>
      <c r="AT9" s="4">
        <v>2.0000000000000001E-4</v>
      </c>
      <c r="AU9" s="4">
        <v>1.7000000000000001E-4</v>
      </c>
      <c r="AV9" s="4">
        <v>1.8000000000000001E-4</v>
      </c>
      <c r="AW9" s="4">
        <v>2.7999999999999998E-4</v>
      </c>
      <c r="AX9" s="4">
        <v>1.8000000000000001E-4</v>
      </c>
      <c r="AY9" s="4">
        <v>1.7000000000000001E-4</v>
      </c>
      <c r="AZ9" s="4">
        <v>1.7000000000000001E-4</v>
      </c>
      <c r="BA9" s="4">
        <v>9.0000000000000006E-5</v>
      </c>
      <c r="BB9" s="4">
        <v>1.4999999999999999E-4</v>
      </c>
      <c r="BC9" s="4">
        <v>1.9000000000000001E-4</v>
      </c>
      <c r="BD9" s="4">
        <v>8.0000000000000007E-5</v>
      </c>
      <c r="BE9" s="4">
        <v>1.4999999999999999E-4</v>
      </c>
      <c r="BF9" s="4">
        <v>1.2999999999999999E-4</v>
      </c>
      <c r="BG9" s="4">
        <v>1.1E-4</v>
      </c>
      <c r="BH9" s="4">
        <v>1.2999999999999999E-4</v>
      </c>
      <c r="BI9" s="4">
        <v>1.2999999999999999E-4</v>
      </c>
      <c r="BJ9" s="4">
        <v>9.0000000000000006E-5</v>
      </c>
      <c r="BK9" s="4">
        <v>2.0000000000000002E-5</v>
      </c>
      <c r="BL9" s="4">
        <v>1.2999999999999999E-4</v>
      </c>
      <c r="BM9" s="4">
        <v>6.0000000000000002E-5</v>
      </c>
      <c r="BN9" s="4">
        <v>8.0000000000000007E-5</v>
      </c>
      <c r="BO9" s="4"/>
      <c r="BP9" s="4"/>
      <c r="BQ9" s="4"/>
      <c r="BR9" s="4"/>
    </row>
    <row r="10" spans="1:70" x14ac:dyDescent="0.3">
      <c r="A10" s="3">
        <v>8</v>
      </c>
      <c r="B10" s="4">
        <v>7.9000000000000001E-4</v>
      </c>
      <c r="C10" s="4">
        <v>8.4000000000000003E-4</v>
      </c>
      <c r="D10" s="4">
        <v>4.0000000000000002E-4</v>
      </c>
      <c r="E10" s="4">
        <v>5.8E-4</v>
      </c>
      <c r="F10" s="4">
        <v>2.5000000000000001E-4</v>
      </c>
      <c r="G10" s="4">
        <v>3.8999999999999999E-4</v>
      </c>
      <c r="H10" s="4">
        <v>3.4000000000000002E-4</v>
      </c>
      <c r="I10" s="4">
        <v>3.6999999999999999E-4</v>
      </c>
      <c r="J10" s="4">
        <v>4.6999999999999999E-4</v>
      </c>
      <c r="K10" s="4">
        <v>2.9999999999999997E-4</v>
      </c>
      <c r="L10" s="4">
        <v>2.7999999999999998E-4</v>
      </c>
      <c r="M10" s="4">
        <v>4.0000000000000002E-4</v>
      </c>
      <c r="N10" s="4">
        <v>3.1E-4</v>
      </c>
      <c r="O10" s="4">
        <v>3.3E-4</v>
      </c>
      <c r="P10" s="4">
        <v>2.9999999999999997E-4</v>
      </c>
      <c r="Q10" s="4">
        <v>2.9E-4</v>
      </c>
      <c r="R10" s="4">
        <v>2.4000000000000001E-4</v>
      </c>
      <c r="S10" s="4">
        <v>2.0000000000000001E-4</v>
      </c>
      <c r="T10" s="4">
        <v>3.1E-4</v>
      </c>
      <c r="U10" s="4">
        <v>2.9999999999999997E-4</v>
      </c>
      <c r="V10" s="4">
        <v>2.9999999999999997E-4</v>
      </c>
      <c r="W10" s="4">
        <v>3.5E-4</v>
      </c>
      <c r="X10" s="4">
        <v>2.0000000000000001E-4</v>
      </c>
      <c r="Y10" s="4">
        <v>2.4000000000000001E-4</v>
      </c>
      <c r="Z10" s="4">
        <v>2.9999999999999997E-4</v>
      </c>
      <c r="AA10" s="4">
        <v>3.3E-4</v>
      </c>
      <c r="AB10" s="4">
        <v>2.7E-4</v>
      </c>
      <c r="AC10" s="4">
        <v>3.6999999999999999E-4</v>
      </c>
      <c r="AD10" s="4">
        <v>2.9E-4</v>
      </c>
      <c r="AE10" s="4">
        <v>2.3000000000000001E-4</v>
      </c>
      <c r="AF10" s="4">
        <v>2.0000000000000001E-4</v>
      </c>
      <c r="AG10" s="4">
        <v>2.7E-4</v>
      </c>
      <c r="AH10" s="4">
        <v>2.1000000000000001E-4</v>
      </c>
      <c r="AI10" s="4">
        <v>1.8000000000000001E-4</v>
      </c>
      <c r="AJ10" s="4">
        <v>1.8000000000000001E-4</v>
      </c>
      <c r="AK10" s="4">
        <v>1.4999999999999999E-4</v>
      </c>
      <c r="AL10" s="4">
        <v>1.2999999999999999E-4</v>
      </c>
      <c r="AM10" s="4">
        <v>1.4999999999999999E-4</v>
      </c>
      <c r="AN10" s="4">
        <v>1.2E-4</v>
      </c>
      <c r="AO10" s="4">
        <v>2.5000000000000001E-4</v>
      </c>
      <c r="AP10" s="4">
        <v>2.7E-4</v>
      </c>
      <c r="AQ10" s="4">
        <v>1.6000000000000001E-4</v>
      </c>
      <c r="AR10" s="4">
        <v>2.3000000000000001E-4</v>
      </c>
      <c r="AS10" s="4">
        <v>2.1000000000000001E-4</v>
      </c>
      <c r="AT10" s="4">
        <v>1.8000000000000001E-4</v>
      </c>
      <c r="AU10" s="4">
        <v>1.4999999999999999E-4</v>
      </c>
      <c r="AV10" s="4">
        <v>1E-4</v>
      </c>
      <c r="AW10" s="4">
        <v>1.7000000000000001E-4</v>
      </c>
      <c r="AX10" s="4">
        <v>1.7000000000000001E-4</v>
      </c>
      <c r="AY10" s="4">
        <v>1.6000000000000001E-4</v>
      </c>
      <c r="AZ10" s="4">
        <v>1.7000000000000001E-4</v>
      </c>
      <c r="BA10" s="4">
        <v>6.9999999999999994E-5</v>
      </c>
      <c r="BB10" s="4">
        <v>9.0000000000000006E-5</v>
      </c>
      <c r="BC10" s="4">
        <v>2.2000000000000001E-4</v>
      </c>
      <c r="BD10" s="4">
        <v>1E-4</v>
      </c>
      <c r="BE10" s="4">
        <v>1.6000000000000001E-4</v>
      </c>
      <c r="BF10" s="4">
        <v>2.0000000000000002E-5</v>
      </c>
      <c r="BG10" s="4">
        <v>1.7000000000000001E-4</v>
      </c>
      <c r="BH10" s="4">
        <v>6.0000000000000002E-5</v>
      </c>
      <c r="BI10" s="4">
        <v>8.0000000000000007E-5</v>
      </c>
      <c r="BJ10" s="4">
        <v>1.1E-4</v>
      </c>
      <c r="BK10" s="4">
        <v>1.2999999999999999E-4</v>
      </c>
      <c r="BL10" s="4">
        <v>6.9999999999999994E-5</v>
      </c>
      <c r="BM10" s="4">
        <v>1.1E-4</v>
      </c>
      <c r="BN10" s="4">
        <v>4.0000000000000003E-5</v>
      </c>
      <c r="BO10" s="4"/>
      <c r="BP10" s="4"/>
      <c r="BQ10" s="4"/>
      <c r="BR10" s="4"/>
    </row>
    <row r="11" spans="1:70" x14ac:dyDescent="0.3">
      <c r="A11" s="3">
        <v>9</v>
      </c>
      <c r="B11" s="4">
        <v>9.2000000000000003E-4</v>
      </c>
      <c r="C11" s="4">
        <v>7.1000000000000002E-4</v>
      </c>
      <c r="D11" s="4">
        <v>4.2000000000000002E-4</v>
      </c>
      <c r="E11" s="4">
        <v>5.8E-4</v>
      </c>
      <c r="F11" s="4">
        <v>4.2000000000000002E-4</v>
      </c>
      <c r="G11" s="4">
        <v>6.4999999999999997E-4</v>
      </c>
      <c r="H11" s="4">
        <v>4.4000000000000002E-4</v>
      </c>
      <c r="I11" s="4">
        <v>3.3E-4</v>
      </c>
      <c r="J11" s="4">
        <v>1.8000000000000001E-4</v>
      </c>
      <c r="K11" s="4">
        <v>4.2000000000000002E-4</v>
      </c>
      <c r="L11" s="4">
        <v>3.3E-4</v>
      </c>
      <c r="M11" s="4">
        <v>2.5999999999999998E-4</v>
      </c>
      <c r="N11" s="4">
        <v>3.1E-4</v>
      </c>
      <c r="O11" s="4">
        <v>2.7E-4</v>
      </c>
      <c r="P11" s="4">
        <v>2.7E-4</v>
      </c>
      <c r="Q11" s="4">
        <v>3.1E-4</v>
      </c>
      <c r="R11" s="4">
        <v>2.2000000000000001E-4</v>
      </c>
      <c r="S11" s="4">
        <v>1.2999999999999999E-4</v>
      </c>
      <c r="T11" s="4">
        <v>2.7E-4</v>
      </c>
      <c r="U11" s="4">
        <v>2.5999999999999998E-4</v>
      </c>
      <c r="V11" s="4">
        <v>2.9999999999999997E-4</v>
      </c>
      <c r="W11" s="4">
        <v>2.4000000000000001E-4</v>
      </c>
      <c r="X11" s="4">
        <v>1.8000000000000001E-4</v>
      </c>
      <c r="Y11" s="4">
        <v>2.0000000000000001E-4</v>
      </c>
      <c r="Z11" s="4">
        <v>3.4000000000000002E-4</v>
      </c>
      <c r="AA11" s="4">
        <v>2.5000000000000001E-4</v>
      </c>
      <c r="AB11" s="4">
        <v>2.1000000000000001E-4</v>
      </c>
      <c r="AC11" s="4">
        <v>1.7000000000000001E-4</v>
      </c>
      <c r="AD11" s="4">
        <v>1E-4</v>
      </c>
      <c r="AE11" s="4">
        <v>2.7999999999999998E-4</v>
      </c>
      <c r="AF11" s="4">
        <v>1.7000000000000001E-4</v>
      </c>
      <c r="AG11" s="4">
        <v>1.4999999999999999E-4</v>
      </c>
      <c r="AH11" s="4">
        <v>2.9999999999999997E-4</v>
      </c>
      <c r="AI11" s="4">
        <v>2.2000000000000001E-4</v>
      </c>
      <c r="AJ11" s="4">
        <v>1.7000000000000001E-4</v>
      </c>
      <c r="AK11" s="4">
        <v>2.3000000000000001E-4</v>
      </c>
      <c r="AL11" s="4">
        <v>1.8000000000000001E-4</v>
      </c>
      <c r="AM11" s="4">
        <v>1.6000000000000001E-4</v>
      </c>
      <c r="AN11" s="4">
        <v>1.3999999999999999E-4</v>
      </c>
      <c r="AO11" s="4">
        <v>1.9000000000000001E-4</v>
      </c>
      <c r="AP11" s="4">
        <v>2.5999999999999998E-4</v>
      </c>
      <c r="AQ11" s="4">
        <v>2.1000000000000001E-4</v>
      </c>
      <c r="AR11" s="4">
        <v>2.2000000000000001E-4</v>
      </c>
      <c r="AS11" s="4">
        <v>2.0000000000000001E-4</v>
      </c>
      <c r="AT11" s="4">
        <v>1.1E-4</v>
      </c>
      <c r="AU11" s="4">
        <v>2.2000000000000001E-4</v>
      </c>
      <c r="AV11" s="4">
        <v>2.1000000000000001E-4</v>
      </c>
      <c r="AW11" s="4">
        <v>1.2999999999999999E-4</v>
      </c>
      <c r="AX11" s="4">
        <v>6.9999999999999994E-5</v>
      </c>
      <c r="AY11" s="4">
        <v>1.4999999999999999E-4</v>
      </c>
      <c r="AZ11" s="4">
        <v>8.0000000000000007E-5</v>
      </c>
      <c r="BA11" s="4">
        <v>1.7000000000000001E-4</v>
      </c>
      <c r="BB11" s="4">
        <v>5.0000000000000002E-5</v>
      </c>
      <c r="BC11" s="4">
        <v>1.8000000000000001E-4</v>
      </c>
      <c r="BD11" s="4">
        <v>1.8000000000000001E-4</v>
      </c>
      <c r="BE11" s="4">
        <v>1E-4</v>
      </c>
      <c r="BF11" s="4">
        <v>4.0000000000000003E-5</v>
      </c>
      <c r="BG11" s="4">
        <v>1.4999999999999999E-4</v>
      </c>
      <c r="BH11" s="4">
        <v>1.7000000000000001E-4</v>
      </c>
      <c r="BI11" s="4">
        <v>1.2999999999999999E-4</v>
      </c>
      <c r="BJ11" s="4">
        <v>4.0000000000000003E-5</v>
      </c>
      <c r="BK11" s="4">
        <v>6.0000000000000002E-5</v>
      </c>
      <c r="BL11" s="4">
        <v>1.7000000000000001E-4</v>
      </c>
      <c r="BM11" s="4">
        <v>6.9999999999999994E-5</v>
      </c>
      <c r="BN11" s="4">
        <v>6.0000000000000002E-5</v>
      </c>
      <c r="BO11" s="4"/>
      <c r="BP11" s="4"/>
      <c r="BQ11" s="4"/>
      <c r="BR11" s="4"/>
    </row>
    <row r="12" spans="1:70" x14ac:dyDescent="0.3">
      <c r="A12" s="3">
        <v>10</v>
      </c>
      <c r="B12" s="4">
        <v>7.1000000000000002E-4</v>
      </c>
      <c r="C12" s="4">
        <v>8.0000000000000004E-4</v>
      </c>
      <c r="D12" s="4">
        <v>4.0999999999999999E-4</v>
      </c>
      <c r="E12" s="4">
        <v>5.4000000000000001E-4</v>
      </c>
      <c r="F12" s="4">
        <v>3.6999999999999999E-4</v>
      </c>
      <c r="G12" s="4">
        <v>3.6000000000000002E-4</v>
      </c>
      <c r="H12" s="4">
        <v>5.5999999999999995E-4</v>
      </c>
      <c r="I12" s="4">
        <v>4.6000000000000001E-4</v>
      </c>
      <c r="J12" s="4">
        <v>3.1E-4</v>
      </c>
      <c r="K12" s="4">
        <v>2.9999999999999997E-4</v>
      </c>
      <c r="L12" s="4">
        <v>2.9E-4</v>
      </c>
      <c r="M12" s="4">
        <v>3.5E-4</v>
      </c>
      <c r="N12" s="4">
        <v>3.6999999999999999E-4</v>
      </c>
      <c r="O12" s="4">
        <v>3.6000000000000002E-4</v>
      </c>
      <c r="P12" s="4">
        <v>1.8000000000000001E-4</v>
      </c>
      <c r="Q12" s="4">
        <v>2.5999999999999998E-4</v>
      </c>
      <c r="R12" s="4">
        <v>1.8000000000000001E-4</v>
      </c>
      <c r="S12" s="4">
        <v>2.4000000000000001E-4</v>
      </c>
      <c r="T12" s="4">
        <v>3.4000000000000002E-4</v>
      </c>
      <c r="U12" s="4">
        <v>2.7999999999999998E-4</v>
      </c>
      <c r="V12" s="4">
        <v>3.3E-4</v>
      </c>
      <c r="W12" s="4">
        <v>2.9999999999999997E-4</v>
      </c>
      <c r="X12" s="4">
        <v>3.6999999999999999E-4</v>
      </c>
      <c r="Y12" s="4">
        <v>1.4999999999999999E-4</v>
      </c>
      <c r="Z12" s="4">
        <v>1.8000000000000001E-4</v>
      </c>
      <c r="AA12" s="4">
        <v>1.9000000000000001E-4</v>
      </c>
      <c r="AB12" s="4">
        <v>1.9000000000000001E-4</v>
      </c>
      <c r="AC12" s="4">
        <v>1.4999999999999999E-4</v>
      </c>
      <c r="AD12" s="4">
        <v>2.5000000000000001E-4</v>
      </c>
      <c r="AE12" s="4">
        <v>2.2000000000000001E-4</v>
      </c>
      <c r="AF12" s="4">
        <v>2.7999999999999998E-4</v>
      </c>
      <c r="AG12" s="4">
        <v>2.4000000000000001E-4</v>
      </c>
      <c r="AH12" s="4">
        <v>2.2000000000000001E-4</v>
      </c>
      <c r="AI12" s="4">
        <v>1.8000000000000001E-4</v>
      </c>
      <c r="AJ12" s="4">
        <v>2.1000000000000001E-4</v>
      </c>
      <c r="AK12" s="4">
        <v>1.6000000000000001E-4</v>
      </c>
      <c r="AL12" s="4">
        <v>2.1000000000000001E-4</v>
      </c>
      <c r="AM12" s="4">
        <v>1.6000000000000001E-4</v>
      </c>
      <c r="AN12" s="4">
        <v>1.7000000000000001E-4</v>
      </c>
      <c r="AO12" s="4">
        <v>9.0000000000000006E-5</v>
      </c>
      <c r="AP12" s="4">
        <v>2.0000000000000001E-4</v>
      </c>
      <c r="AQ12" s="4">
        <v>2.4000000000000001E-4</v>
      </c>
      <c r="AR12" s="4">
        <v>2.1000000000000001E-4</v>
      </c>
      <c r="AS12" s="4">
        <v>1.6000000000000001E-4</v>
      </c>
      <c r="AT12" s="4">
        <v>1.8000000000000001E-4</v>
      </c>
      <c r="AU12" s="4">
        <v>1.3999999999999999E-4</v>
      </c>
      <c r="AV12" s="4">
        <v>1.2999999999999999E-4</v>
      </c>
      <c r="AW12" s="4">
        <v>5.0000000000000002E-5</v>
      </c>
      <c r="AX12" s="4">
        <v>8.0000000000000007E-5</v>
      </c>
      <c r="AY12" s="4">
        <v>8.0000000000000007E-5</v>
      </c>
      <c r="AZ12" s="4">
        <v>2.0000000000000001E-4</v>
      </c>
      <c r="BA12" s="4">
        <v>1.2999999999999999E-4</v>
      </c>
      <c r="BB12" s="4">
        <v>1E-4</v>
      </c>
      <c r="BC12" s="4">
        <v>1.2E-4</v>
      </c>
      <c r="BD12" s="4">
        <v>1.2999999999999999E-4</v>
      </c>
      <c r="BE12" s="4">
        <v>9.0000000000000006E-5</v>
      </c>
      <c r="BF12" s="4">
        <v>1.2999999999999999E-4</v>
      </c>
      <c r="BG12" s="4">
        <v>1.8000000000000001E-4</v>
      </c>
      <c r="BH12" s="4">
        <v>4.0000000000000003E-5</v>
      </c>
      <c r="BI12" s="4">
        <v>9.0000000000000006E-5</v>
      </c>
      <c r="BJ12" s="4">
        <v>1.2999999999999999E-4</v>
      </c>
      <c r="BK12" s="4">
        <v>1.2999999999999999E-4</v>
      </c>
      <c r="BL12" s="4">
        <v>6.0000000000000002E-5</v>
      </c>
      <c r="BM12" s="4">
        <v>1.2999999999999999E-4</v>
      </c>
      <c r="BN12" s="4">
        <v>6.9999999999999994E-5</v>
      </c>
      <c r="BO12" s="4"/>
      <c r="BP12" s="4"/>
      <c r="BQ12" s="4"/>
      <c r="BR12" s="4"/>
    </row>
    <row r="13" spans="1:70" x14ac:dyDescent="0.3">
      <c r="A13" s="3">
        <v>11</v>
      </c>
      <c r="B13" s="4">
        <v>8.9999999999999998E-4</v>
      </c>
      <c r="C13" s="4">
        <v>6.0999999999999997E-4</v>
      </c>
      <c r="D13" s="4">
        <v>5.0000000000000001E-4</v>
      </c>
      <c r="E13" s="4">
        <v>5.6999999999999998E-4</v>
      </c>
      <c r="F13" s="4">
        <v>3.4000000000000002E-4</v>
      </c>
      <c r="G13" s="4">
        <v>4.4000000000000002E-4</v>
      </c>
      <c r="H13" s="4">
        <v>3.8000000000000002E-4</v>
      </c>
      <c r="I13" s="4">
        <v>5.2999999999999998E-4</v>
      </c>
      <c r="J13" s="4">
        <v>4.4999999999999999E-4</v>
      </c>
      <c r="K13" s="4">
        <v>2.7E-4</v>
      </c>
      <c r="L13" s="4">
        <v>1.6000000000000001E-4</v>
      </c>
      <c r="M13" s="4">
        <v>3.2000000000000003E-4</v>
      </c>
      <c r="N13" s="4">
        <v>4.0000000000000002E-4</v>
      </c>
      <c r="O13" s="4">
        <v>2.0000000000000001E-4</v>
      </c>
      <c r="P13" s="4">
        <v>2.0000000000000001E-4</v>
      </c>
      <c r="Q13" s="4">
        <v>2.3000000000000001E-4</v>
      </c>
      <c r="R13" s="4">
        <v>2.0000000000000001E-4</v>
      </c>
      <c r="S13" s="4">
        <v>3.1E-4</v>
      </c>
      <c r="T13" s="4">
        <v>2.1000000000000001E-4</v>
      </c>
      <c r="U13" s="4">
        <v>2.5999999999999998E-4</v>
      </c>
      <c r="V13" s="4">
        <v>2.0000000000000001E-4</v>
      </c>
      <c r="W13" s="4">
        <v>2.5000000000000001E-4</v>
      </c>
      <c r="X13" s="4">
        <v>2.9999999999999997E-4</v>
      </c>
      <c r="Y13" s="4">
        <v>2.7E-4</v>
      </c>
      <c r="Z13" s="4">
        <v>2.1000000000000001E-4</v>
      </c>
      <c r="AA13" s="4">
        <v>1.9000000000000001E-4</v>
      </c>
      <c r="AB13" s="4">
        <v>3.1E-4</v>
      </c>
      <c r="AC13" s="4">
        <v>2.7E-4</v>
      </c>
      <c r="AD13" s="4">
        <v>3.6999999999999999E-4</v>
      </c>
      <c r="AE13" s="4">
        <v>1.3999999999999999E-4</v>
      </c>
      <c r="AF13" s="4">
        <v>2.5000000000000001E-4</v>
      </c>
      <c r="AG13" s="4">
        <v>1.2999999999999999E-4</v>
      </c>
      <c r="AH13" s="4">
        <v>1.8000000000000001E-4</v>
      </c>
      <c r="AI13" s="4">
        <v>2.5000000000000001E-4</v>
      </c>
      <c r="AJ13" s="4">
        <v>2.3000000000000001E-4</v>
      </c>
      <c r="AK13" s="4">
        <v>1.9000000000000001E-4</v>
      </c>
      <c r="AL13" s="4">
        <v>1.8000000000000001E-4</v>
      </c>
      <c r="AM13" s="4">
        <v>1.8000000000000001E-4</v>
      </c>
      <c r="AN13" s="4">
        <v>2.2000000000000001E-4</v>
      </c>
      <c r="AO13" s="4">
        <v>2.5000000000000001E-4</v>
      </c>
      <c r="AP13" s="4">
        <v>1.8000000000000001E-4</v>
      </c>
      <c r="AQ13" s="4">
        <v>1.8000000000000001E-4</v>
      </c>
      <c r="AR13" s="4">
        <v>1.1E-4</v>
      </c>
      <c r="AS13" s="4">
        <v>1.7000000000000001E-4</v>
      </c>
      <c r="AT13" s="4">
        <v>1.6000000000000001E-4</v>
      </c>
      <c r="AU13" s="4">
        <v>1.1E-4</v>
      </c>
      <c r="AV13" s="4">
        <v>2.7E-4</v>
      </c>
      <c r="AW13" s="4">
        <v>3.0000000000000001E-5</v>
      </c>
      <c r="AX13" s="4">
        <v>1.1E-4</v>
      </c>
      <c r="AY13" s="4">
        <v>5.0000000000000002E-5</v>
      </c>
      <c r="AZ13" s="4">
        <v>1.2E-4</v>
      </c>
      <c r="BA13" s="4">
        <v>1.6000000000000001E-4</v>
      </c>
      <c r="BB13" s="4">
        <v>1.1E-4</v>
      </c>
      <c r="BC13" s="4">
        <v>1E-4</v>
      </c>
      <c r="BD13" s="4">
        <v>1E-4</v>
      </c>
      <c r="BE13" s="4">
        <v>1.2999999999999999E-4</v>
      </c>
      <c r="BF13" s="4">
        <v>1.2999999999999999E-4</v>
      </c>
      <c r="BG13" s="4">
        <v>1.2999999999999999E-4</v>
      </c>
      <c r="BH13" s="4">
        <v>1.3999999999999999E-4</v>
      </c>
      <c r="BI13" s="4">
        <v>1.2999999999999999E-4</v>
      </c>
      <c r="BJ13" s="4">
        <v>4.0000000000000003E-5</v>
      </c>
      <c r="BK13" s="4">
        <v>9.0000000000000006E-5</v>
      </c>
      <c r="BL13" s="4">
        <v>8.0000000000000007E-5</v>
      </c>
      <c r="BM13" s="4">
        <v>9.0000000000000006E-5</v>
      </c>
      <c r="BN13" s="4">
        <v>6.0000000000000002E-5</v>
      </c>
      <c r="BO13" s="4"/>
      <c r="BP13" s="4"/>
      <c r="BQ13" s="4"/>
      <c r="BR13" s="4"/>
    </row>
    <row r="14" spans="1:70" x14ac:dyDescent="0.3">
      <c r="A14" s="3">
        <v>12</v>
      </c>
      <c r="B14" s="4">
        <v>9.5E-4</v>
      </c>
      <c r="C14" s="4">
        <v>8.8000000000000003E-4</v>
      </c>
      <c r="D14" s="4">
        <v>4.8000000000000001E-4</v>
      </c>
      <c r="E14" s="4">
        <v>6.6E-4</v>
      </c>
      <c r="F14" s="4">
        <v>3.8999999999999999E-4</v>
      </c>
      <c r="G14" s="4">
        <v>3.6999999999999999E-4</v>
      </c>
      <c r="H14" s="4">
        <v>5.2999999999999998E-4</v>
      </c>
      <c r="I14" s="4">
        <v>4.8000000000000001E-4</v>
      </c>
      <c r="J14" s="4">
        <v>4.0999999999999999E-4</v>
      </c>
      <c r="K14" s="4">
        <v>2.9E-4</v>
      </c>
      <c r="L14" s="4">
        <v>2.9E-4</v>
      </c>
      <c r="M14" s="4">
        <v>3.5E-4</v>
      </c>
      <c r="N14" s="4">
        <v>3.5E-4</v>
      </c>
      <c r="O14" s="4">
        <v>4.0000000000000002E-4</v>
      </c>
      <c r="P14" s="4">
        <v>2.4000000000000001E-4</v>
      </c>
      <c r="Q14" s="4">
        <v>2.0000000000000001E-4</v>
      </c>
      <c r="R14" s="4">
        <v>2.9E-4</v>
      </c>
      <c r="S14" s="4">
        <v>2.4000000000000001E-4</v>
      </c>
      <c r="T14" s="4">
        <v>3.1E-4</v>
      </c>
      <c r="U14" s="4">
        <v>2.7E-4</v>
      </c>
      <c r="V14" s="4">
        <v>3.2000000000000003E-4</v>
      </c>
      <c r="W14" s="4">
        <v>2.9E-4</v>
      </c>
      <c r="X14" s="4">
        <v>2.5999999999999998E-4</v>
      </c>
      <c r="Y14" s="4">
        <v>2.4000000000000001E-4</v>
      </c>
      <c r="Z14" s="4">
        <v>4.2999999999999999E-4</v>
      </c>
      <c r="AA14" s="4">
        <v>3.5E-4</v>
      </c>
      <c r="AB14" s="4">
        <v>2.1000000000000001E-4</v>
      </c>
      <c r="AC14" s="4">
        <v>3.5E-4</v>
      </c>
      <c r="AD14" s="4">
        <v>2.2000000000000001E-4</v>
      </c>
      <c r="AE14" s="4">
        <v>1.4999999999999999E-4</v>
      </c>
      <c r="AF14" s="4">
        <v>2.7E-4</v>
      </c>
      <c r="AG14" s="4">
        <v>2.4000000000000001E-4</v>
      </c>
      <c r="AH14" s="4">
        <v>2.4000000000000001E-4</v>
      </c>
      <c r="AI14" s="4">
        <v>2.3000000000000001E-4</v>
      </c>
      <c r="AJ14" s="4">
        <v>2.0000000000000001E-4</v>
      </c>
      <c r="AK14" s="4">
        <v>1.4999999999999999E-4</v>
      </c>
      <c r="AL14" s="4">
        <v>2.5999999999999998E-4</v>
      </c>
      <c r="AM14" s="4">
        <v>1.2999999999999999E-4</v>
      </c>
      <c r="AN14" s="4">
        <v>1.2999999999999999E-4</v>
      </c>
      <c r="AO14" s="4">
        <v>1.2999999999999999E-4</v>
      </c>
      <c r="AP14" s="4">
        <v>2.1000000000000001E-4</v>
      </c>
      <c r="AQ14" s="4">
        <v>1.2999999999999999E-4</v>
      </c>
      <c r="AR14" s="4">
        <v>2.4000000000000001E-4</v>
      </c>
      <c r="AS14" s="4">
        <v>1.3999999999999999E-4</v>
      </c>
      <c r="AT14" s="4">
        <v>1.2E-4</v>
      </c>
      <c r="AU14" s="4">
        <v>2.4000000000000001E-4</v>
      </c>
      <c r="AV14" s="4">
        <v>1.8000000000000001E-4</v>
      </c>
      <c r="AW14" s="4">
        <v>2.1000000000000001E-4</v>
      </c>
      <c r="AX14" s="4">
        <v>2.4000000000000001E-4</v>
      </c>
      <c r="AY14" s="4">
        <v>1.9000000000000001E-4</v>
      </c>
      <c r="AZ14" s="4">
        <v>2.5000000000000001E-4</v>
      </c>
      <c r="BA14" s="4">
        <v>2.2000000000000001E-4</v>
      </c>
      <c r="BB14" s="4">
        <v>1.2999999999999999E-4</v>
      </c>
      <c r="BC14" s="4">
        <v>2.3000000000000001E-4</v>
      </c>
      <c r="BD14" s="4">
        <v>1E-4</v>
      </c>
      <c r="BE14" s="4">
        <v>5.0000000000000002E-5</v>
      </c>
      <c r="BF14" s="4">
        <v>1.3999999999999999E-4</v>
      </c>
      <c r="BG14" s="4">
        <v>5.0000000000000002E-5</v>
      </c>
      <c r="BH14" s="4">
        <v>1.7000000000000001E-4</v>
      </c>
      <c r="BI14" s="4">
        <v>1.6000000000000001E-4</v>
      </c>
      <c r="BJ14" s="4">
        <v>8.0000000000000007E-5</v>
      </c>
      <c r="BK14" s="4">
        <v>6.0000000000000002E-5</v>
      </c>
      <c r="BL14" s="4">
        <v>9.0000000000000006E-5</v>
      </c>
      <c r="BM14" s="4">
        <v>6.0000000000000002E-5</v>
      </c>
      <c r="BN14" s="4">
        <v>4.0000000000000003E-5</v>
      </c>
      <c r="BO14" s="4"/>
      <c r="BP14" s="4"/>
      <c r="BQ14" s="4"/>
      <c r="BR14" s="4"/>
    </row>
    <row r="15" spans="1:70" x14ac:dyDescent="0.3">
      <c r="A15" s="3">
        <v>13</v>
      </c>
      <c r="B15" s="4">
        <v>7.3999999999999999E-4</v>
      </c>
      <c r="C15" s="4">
        <v>8.7000000000000001E-4</v>
      </c>
      <c r="D15" s="4">
        <v>5.2999999999999998E-4</v>
      </c>
      <c r="E15" s="4">
        <v>6.8999999999999997E-4</v>
      </c>
      <c r="F15" s="4">
        <v>6.4999999999999997E-4</v>
      </c>
      <c r="G15" s="4">
        <v>4.6999999999999999E-4</v>
      </c>
      <c r="H15" s="4">
        <v>4.6000000000000001E-4</v>
      </c>
      <c r="I15" s="4">
        <v>4.8000000000000001E-4</v>
      </c>
      <c r="J15" s="4">
        <v>5.9000000000000003E-4</v>
      </c>
      <c r="K15" s="4">
        <v>4.2999999999999999E-4</v>
      </c>
      <c r="L15" s="4">
        <v>3.6000000000000002E-4</v>
      </c>
      <c r="M15" s="4">
        <v>3.6999999999999999E-4</v>
      </c>
      <c r="N15" s="4">
        <v>3.1E-4</v>
      </c>
      <c r="O15" s="4">
        <v>3.6999999999999999E-4</v>
      </c>
      <c r="P15" s="4">
        <v>2.7E-4</v>
      </c>
      <c r="Q15" s="4">
        <v>3.6999999999999999E-4</v>
      </c>
      <c r="R15" s="4">
        <v>3.2000000000000003E-4</v>
      </c>
      <c r="S15" s="4">
        <v>1.8000000000000001E-4</v>
      </c>
      <c r="T15" s="4">
        <v>4.6999999999999999E-4</v>
      </c>
      <c r="U15" s="4">
        <v>3.4000000000000002E-4</v>
      </c>
      <c r="V15" s="4">
        <v>2.3000000000000001E-4</v>
      </c>
      <c r="W15" s="4">
        <v>2.0000000000000001E-4</v>
      </c>
      <c r="X15" s="4">
        <v>1.7000000000000001E-4</v>
      </c>
      <c r="Y15" s="4">
        <v>4.0999999999999999E-4</v>
      </c>
      <c r="Z15" s="4">
        <v>1.8000000000000001E-4</v>
      </c>
      <c r="AA15" s="4">
        <v>2.4000000000000001E-4</v>
      </c>
      <c r="AB15" s="4">
        <v>3.3E-4</v>
      </c>
      <c r="AC15" s="4">
        <v>1E-4</v>
      </c>
      <c r="AD15" s="4">
        <v>1.8000000000000001E-4</v>
      </c>
      <c r="AE15" s="4">
        <v>2.4000000000000001E-4</v>
      </c>
      <c r="AF15" s="4">
        <v>2.7E-4</v>
      </c>
      <c r="AG15" s="4">
        <v>2.5000000000000001E-4</v>
      </c>
      <c r="AH15" s="4">
        <v>2.0000000000000001E-4</v>
      </c>
      <c r="AI15" s="4">
        <v>3.4000000000000002E-4</v>
      </c>
      <c r="AJ15" s="4">
        <v>2.5999999999999998E-4</v>
      </c>
      <c r="AK15" s="4">
        <v>1.2999999999999999E-4</v>
      </c>
      <c r="AL15" s="4">
        <v>2.5999999999999998E-4</v>
      </c>
      <c r="AM15" s="4">
        <v>2.5000000000000001E-4</v>
      </c>
      <c r="AN15" s="4">
        <v>2.1000000000000001E-4</v>
      </c>
      <c r="AO15" s="4">
        <v>2.0000000000000001E-4</v>
      </c>
      <c r="AP15" s="4">
        <v>2.3000000000000001E-4</v>
      </c>
      <c r="AQ15" s="4">
        <v>1.4999999999999999E-4</v>
      </c>
      <c r="AR15" s="4">
        <v>2.2000000000000001E-4</v>
      </c>
      <c r="AS15" s="4">
        <v>2.4000000000000001E-4</v>
      </c>
      <c r="AT15" s="4">
        <v>1.3999999999999999E-4</v>
      </c>
      <c r="AU15" s="4">
        <v>1.4999999999999999E-4</v>
      </c>
      <c r="AV15" s="4">
        <v>1.7000000000000001E-4</v>
      </c>
      <c r="AW15" s="4">
        <v>2.9E-4</v>
      </c>
      <c r="AX15" s="4">
        <v>1.6000000000000001E-4</v>
      </c>
      <c r="AY15" s="4">
        <v>1.9000000000000001E-4</v>
      </c>
      <c r="AZ15" s="4">
        <v>1.3999999999999999E-4</v>
      </c>
      <c r="BA15" s="4">
        <v>1.4999999999999999E-4</v>
      </c>
      <c r="BB15" s="4">
        <v>1.4999999999999999E-4</v>
      </c>
      <c r="BC15" s="4">
        <v>1.8000000000000001E-4</v>
      </c>
      <c r="BD15" s="4">
        <v>1.1E-4</v>
      </c>
      <c r="BE15" s="4">
        <v>1.2999999999999999E-4</v>
      </c>
      <c r="BF15" s="4">
        <v>1.6000000000000001E-4</v>
      </c>
      <c r="BG15" s="4">
        <v>2.1000000000000001E-4</v>
      </c>
      <c r="BH15" s="4">
        <v>1.1E-4</v>
      </c>
      <c r="BI15" s="4">
        <v>1.7000000000000001E-4</v>
      </c>
      <c r="BJ15" s="4">
        <v>1.6000000000000001E-4</v>
      </c>
      <c r="BK15" s="4">
        <v>6.0000000000000002E-5</v>
      </c>
      <c r="BL15" s="4">
        <v>1.4999999999999999E-4</v>
      </c>
      <c r="BM15" s="4">
        <v>1.9000000000000001E-4</v>
      </c>
      <c r="BN15" s="4">
        <v>1.1E-4</v>
      </c>
      <c r="BO15" s="4"/>
      <c r="BP15" s="4"/>
      <c r="BQ15" s="4"/>
      <c r="BR15" s="4"/>
    </row>
    <row r="16" spans="1:70" x14ac:dyDescent="0.3">
      <c r="A16" s="3">
        <v>14</v>
      </c>
      <c r="B16" s="4">
        <v>1.1199999999999999E-3</v>
      </c>
      <c r="C16" s="4">
        <v>1.1299999999999999E-3</v>
      </c>
      <c r="D16" s="4">
        <v>6.8000000000000005E-4</v>
      </c>
      <c r="E16" s="4">
        <v>6.4000000000000005E-4</v>
      </c>
      <c r="F16" s="4">
        <v>5.6999999999999998E-4</v>
      </c>
      <c r="G16" s="4">
        <v>4.8999999999999998E-4</v>
      </c>
      <c r="H16" s="4">
        <v>6.2E-4</v>
      </c>
      <c r="I16" s="4">
        <v>4.2999999999999999E-4</v>
      </c>
      <c r="J16" s="4">
        <v>5.2999999999999998E-4</v>
      </c>
      <c r="K16" s="4">
        <v>5.1000000000000004E-4</v>
      </c>
      <c r="L16" s="4">
        <v>3.6000000000000002E-4</v>
      </c>
      <c r="M16" s="4">
        <v>4.8000000000000001E-4</v>
      </c>
      <c r="N16" s="4">
        <v>4.2999999999999999E-4</v>
      </c>
      <c r="O16" s="4">
        <v>3.1E-4</v>
      </c>
      <c r="P16" s="4">
        <v>2.7999999999999998E-4</v>
      </c>
      <c r="Q16" s="4">
        <v>3.4000000000000002E-4</v>
      </c>
      <c r="R16" s="4">
        <v>2.9E-4</v>
      </c>
      <c r="S16" s="4">
        <v>3.4000000000000002E-4</v>
      </c>
      <c r="T16" s="4">
        <v>2.1000000000000001E-4</v>
      </c>
      <c r="U16" s="4">
        <v>2.9E-4</v>
      </c>
      <c r="V16" s="4">
        <v>2.5999999999999998E-4</v>
      </c>
      <c r="W16" s="4">
        <v>2.4000000000000001E-4</v>
      </c>
      <c r="X16" s="4">
        <v>2.7999999999999998E-4</v>
      </c>
      <c r="Y16" s="4">
        <v>2.4000000000000001E-4</v>
      </c>
      <c r="Z16" s="4">
        <v>5.4000000000000001E-4</v>
      </c>
      <c r="AA16" s="4">
        <v>2.9E-4</v>
      </c>
      <c r="AB16" s="4">
        <v>2.7E-4</v>
      </c>
      <c r="AC16" s="4">
        <v>2.9999999999999997E-4</v>
      </c>
      <c r="AD16" s="4">
        <v>3.1E-4</v>
      </c>
      <c r="AE16" s="4">
        <v>2.5999999999999998E-4</v>
      </c>
      <c r="AF16" s="4">
        <v>2.7999999999999998E-4</v>
      </c>
      <c r="AG16" s="4">
        <v>4.0999999999999999E-4</v>
      </c>
      <c r="AH16" s="4">
        <v>3.1E-4</v>
      </c>
      <c r="AI16" s="4">
        <v>2.5000000000000001E-4</v>
      </c>
      <c r="AJ16" s="4">
        <v>1.8000000000000001E-4</v>
      </c>
      <c r="AK16" s="4">
        <v>3.3E-4</v>
      </c>
      <c r="AL16" s="4">
        <v>2.1000000000000001E-4</v>
      </c>
      <c r="AM16" s="4">
        <v>2.7999999999999998E-4</v>
      </c>
      <c r="AN16" s="4">
        <v>1.7000000000000001E-4</v>
      </c>
      <c r="AO16" s="4">
        <v>3.5E-4</v>
      </c>
      <c r="AP16" s="4">
        <v>2.0000000000000001E-4</v>
      </c>
      <c r="AQ16" s="4">
        <v>2.5000000000000001E-4</v>
      </c>
      <c r="AR16" s="4">
        <v>2.7E-4</v>
      </c>
      <c r="AS16" s="4">
        <v>3.6999999999999999E-4</v>
      </c>
      <c r="AT16" s="4">
        <v>1.3999999999999999E-4</v>
      </c>
      <c r="AU16" s="4">
        <v>3.3E-4</v>
      </c>
      <c r="AV16" s="4">
        <v>2.5000000000000001E-4</v>
      </c>
      <c r="AW16" s="4">
        <v>1.1E-4</v>
      </c>
      <c r="AX16" s="4">
        <v>1.6000000000000001E-4</v>
      </c>
      <c r="AY16" s="4">
        <v>2.7E-4</v>
      </c>
      <c r="AZ16" s="4">
        <v>1.7000000000000001E-4</v>
      </c>
      <c r="BA16" s="4">
        <v>1E-4</v>
      </c>
      <c r="BB16" s="4">
        <v>2.3000000000000001E-4</v>
      </c>
      <c r="BC16" s="4">
        <v>1.2999999999999999E-4</v>
      </c>
      <c r="BD16" s="4">
        <v>1.2999999999999999E-4</v>
      </c>
      <c r="BE16" s="4">
        <v>1.6000000000000001E-4</v>
      </c>
      <c r="BF16" s="4">
        <v>1.8000000000000001E-4</v>
      </c>
      <c r="BG16" s="4">
        <v>2.3000000000000001E-4</v>
      </c>
      <c r="BH16" s="4">
        <v>2.0000000000000001E-4</v>
      </c>
      <c r="BI16" s="4">
        <v>1.6000000000000001E-4</v>
      </c>
      <c r="BJ16" s="4">
        <v>1E-4</v>
      </c>
      <c r="BK16" s="4">
        <v>1.3999999999999999E-4</v>
      </c>
      <c r="BL16" s="4">
        <v>1E-4</v>
      </c>
      <c r="BM16" s="4">
        <v>1.2999999999999999E-4</v>
      </c>
      <c r="BN16" s="4">
        <v>1.1E-4</v>
      </c>
      <c r="BO16" s="4"/>
      <c r="BP16" s="4"/>
      <c r="BQ16" s="4"/>
      <c r="BR16" s="4"/>
    </row>
    <row r="17" spans="1:70" x14ac:dyDescent="0.3">
      <c r="A17" s="3">
        <v>15</v>
      </c>
      <c r="B17" s="4">
        <v>1.49E-3</v>
      </c>
      <c r="C17" s="4">
        <v>1.1100000000000001E-3</v>
      </c>
      <c r="D17" s="4">
        <v>1.0300000000000001E-3</v>
      </c>
      <c r="E17" s="4">
        <v>7.3999999999999999E-4</v>
      </c>
      <c r="F17" s="4">
        <v>5.5000000000000003E-4</v>
      </c>
      <c r="G17" s="4">
        <v>5.4000000000000001E-4</v>
      </c>
      <c r="H17" s="4">
        <v>6.0999999999999997E-4</v>
      </c>
      <c r="I17" s="4">
        <v>6.6E-4</v>
      </c>
      <c r="J17" s="4">
        <v>4.8000000000000001E-4</v>
      </c>
      <c r="K17" s="4">
        <v>5.1999999999999995E-4</v>
      </c>
      <c r="L17" s="4">
        <v>4.8999999999999998E-4</v>
      </c>
      <c r="M17" s="4">
        <v>5.5999999999999995E-4</v>
      </c>
      <c r="N17" s="4">
        <v>3.6999999999999999E-4</v>
      </c>
      <c r="O17" s="4">
        <v>4.4000000000000002E-4</v>
      </c>
      <c r="P17" s="4">
        <v>3.8999999999999999E-4</v>
      </c>
      <c r="Q17" s="4">
        <v>4.4999999999999999E-4</v>
      </c>
      <c r="R17" s="4">
        <v>4.6000000000000001E-4</v>
      </c>
      <c r="S17" s="4">
        <v>3.5E-4</v>
      </c>
      <c r="T17" s="4">
        <v>3.6000000000000002E-4</v>
      </c>
      <c r="U17" s="4">
        <v>3.8000000000000002E-4</v>
      </c>
      <c r="V17" s="4">
        <v>3.8000000000000002E-4</v>
      </c>
      <c r="W17" s="4">
        <v>4.0000000000000002E-4</v>
      </c>
      <c r="X17" s="4">
        <v>4.2000000000000002E-4</v>
      </c>
      <c r="Y17" s="4">
        <v>2.7E-4</v>
      </c>
      <c r="Z17" s="4">
        <v>4.6000000000000001E-4</v>
      </c>
      <c r="AA17" s="4">
        <v>3.8000000000000002E-4</v>
      </c>
      <c r="AB17" s="4">
        <v>4.4000000000000002E-4</v>
      </c>
      <c r="AC17" s="4">
        <v>4.0000000000000002E-4</v>
      </c>
      <c r="AD17" s="4">
        <v>4.8000000000000001E-4</v>
      </c>
      <c r="AE17" s="4">
        <v>2.7E-4</v>
      </c>
      <c r="AF17" s="4">
        <v>3.5E-4</v>
      </c>
      <c r="AG17" s="4">
        <v>2.7E-4</v>
      </c>
      <c r="AH17" s="4">
        <v>4.4999999999999999E-4</v>
      </c>
      <c r="AI17" s="4">
        <v>4.8000000000000001E-4</v>
      </c>
      <c r="AJ17" s="4">
        <v>3.6000000000000002E-4</v>
      </c>
      <c r="AK17" s="4">
        <v>2.9999999999999997E-4</v>
      </c>
      <c r="AL17" s="4">
        <v>2.7E-4</v>
      </c>
      <c r="AM17" s="4">
        <v>4.0999999999999999E-4</v>
      </c>
      <c r="AN17" s="4">
        <v>2.9E-4</v>
      </c>
      <c r="AO17" s="4">
        <v>2.5999999999999998E-4</v>
      </c>
      <c r="AP17" s="4">
        <v>3.5E-4</v>
      </c>
      <c r="AQ17" s="4">
        <v>3.6999999999999999E-4</v>
      </c>
      <c r="AR17" s="4">
        <v>3.1E-4</v>
      </c>
      <c r="AS17" s="4">
        <v>3.2000000000000003E-4</v>
      </c>
      <c r="AT17" s="4">
        <v>2.1000000000000001E-4</v>
      </c>
      <c r="AU17" s="4">
        <v>1.3999999999999999E-4</v>
      </c>
      <c r="AV17" s="4">
        <v>2.0000000000000001E-4</v>
      </c>
      <c r="AW17" s="4">
        <v>2.2000000000000001E-4</v>
      </c>
      <c r="AX17" s="4">
        <v>1.9000000000000001E-4</v>
      </c>
      <c r="AY17" s="4">
        <v>2.5000000000000001E-4</v>
      </c>
      <c r="AZ17" s="4">
        <v>2.0000000000000001E-4</v>
      </c>
      <c r="BA17" s="4">
        <v>1.4999999999999999E-4</v>
      </c>
      <c r="BB17" s="4">
        <v>1.6000000000000001E-4</v>
      </c>
      <c r="BC17" s="4">
        <v>1.2999999999999999E-4</v>
      </c>
      <c r="BD17" s="4">
        <v>2.2000000000000001E-4</v>
      </c>
      <c r="BE17" s="4">
        <v>2.1000000000000001E-4</v>
      </c>
      <c r="BF17" s="4">
        <v>2.3000000000000001E-4</v>
      </c>
      <c r="BG17" s="4">
        <v>1.7000000000000001E-4</v>
      </c>
      <c r="BH17" s="4">
        <v>2.5999999999999998E-4</v>
      </c>
      <c r="BI17" s="4">
        <v>1.2999999999999999E-4</v>
      </c>
      <c r="BJ17" s="4">
        <v>1.8000000000000001E-4</v>
      </c>
      <c r="BK17" s="4">
        <v>1.9000000000000001E-4</v>
      </c>
      <c r="BL17" s="4">
        <v>1.8000000000000001E-4</v>
      </c>
      <c r="BM17" s="4">
        <v>1E-4</v>
      </c>
      <c r="BN17" s="4">
        <v>1.2999999999999999E-4</v>
      </c>
      <c r="BO17" s="4"/>
      <c r="BP17" s="4"/>
      <c r="BQ17" s="4"/>
      <c r="BR17" s="4"/>
    </row>
    <row r="18" spans="1:70" x14ac:dyDescent="0.3">
      <c r="A18" s="3">
        <v>16</v>
      </c>
      <c r="B18" s="4">
        <v>1.5499999999999999E-3</v>
      </c>
      <c r="C18" s="4">
        <v>1.33E-3</v>
      </c>
      <c r="D18" s="4">
        <v>9.7000000000000005E-4</v>
      </c>
      <c r="E18" s="4">
        <v>7.9000000000000001E-4</v>
      </c>
      <c r="F18" s="4">
        <v>5.6999999999999998E-4</v>
      </c>
      <c r="G18" s="4">
        <v>5.8E-4</v>
      </c>
      <c r="H18" s="4">
        <v>7.1000000000000002E-4</v>
      </c>
      <c r="I18" s="4">
        <v>8.5999999999999998E-4</v>
      </c>
      <c r="J18" s="4">
        <v>5.5999999999999995E-4</v>
      </c>
      <c r="K18" s="4">
        <v>4.8000000000000001E-4</v>
      </c>
      <c r="L18" s="4">
        <v>5.0000000000000001E-4</v>
      </c>
      <c r="M18" s="4">
        <v>5.1000000000000004E-4</v>
      </c>
      <c r="N18" s="4">
        <v>5.4000000000000001E-4</v>
      </c>
      <c r="O18" s="4">
        <v>6.2E-4</v>
      </c>
      <c r="P18" s="4">
        <v>3.2000000000000003E-4</v>
      </c>
      <c r="Q18" s="4">
        <v>4.6000000000000001E-4</v>
      </c>
      <c r="R18" s="4">
        <v>4.4000000000000002E-4</v>
      </c>
      <c r="S18" s="4">
        <v>4.6999999999999999E-4</v>
      </c>
      <c r="T18" s="4">
        <v>5.4000000000000001E-4</v>
      </c>
      <c r="U18" s="4">
        <v>3.8999999999999999E-4</v>
      </c>
      <c r="V18" s="4">
        <v>4.0000000000000002E-4</v>
      </c>
      <c r="W18" s="4">
        <v>4.0999999999999999E-4</v>
      </c>
      <c r="X18" s="4">
        <v>3.5E-4</v>
      </c>
      <c r="Y18" s="4">
        <v>3.4000000000000002E-4</v>
      </c>
      <c r="Z18" s="4">
        <v>4.8000000000000001E-4</v>
      </c>
      <c r="AA18" s="4">
        <v>5.1000000000000004E-4</v>
      </c>
      <c r="AB18" s="4">
        <v>5.5000000000000003E-4</v>
      </c>
      <c r="AC18" s="4">
        <v>5.5999999999999995E-4</v>
      </c>
      <c r="AD18" s="4">
        <v>5.8E-4</v>
      </c>
      <c r="AE18" s="4">
        <v>4.4000000000000002E-4</v>
      </c>
      <c r="AF18" s="4">
        <v>3.8999999999999999E-4</v>
      </c>
      <c r="AG18" s="4">
        <v>4.2000000000000002E-4</v>
      </c>
      <c r="AH18" s="4">
        <v>2.9999999999999997E-4</v>
      </c>
      <c r="AI18" s="4">
        <v>4.4999999999999999E-4</v>
      </c>
      <c r="AJ18" s="4">
        <v>4.8000000000000001E-4</v>
      </c>
      <c r="AK18" s="4">
        <v>4.2999999999999999E-4</v>
      </c>
      <c r="AL18" s="4">
        <v>3.6999999999999999E-4</v>
      </c>
      <c r="AM18" s="4">
        <v>3.1E-4</v>
      </c>
      <c r="AN18" s="4">
        <v>2.7E-4</v>
      </c>
      <c r="AO18" s="4">
        <v>3.3E-4</v>
      </c>
      <c r="AP18" s="4">
        <v>4.4000000000000002E-4</v>
      </c>
      <c r="AQ18" s="4">
        <v>3.3E-4</v>
      </c>
      <c r="AR18" s="4">
        <v>3.6000000000000002E-4</v>
      </c>
      <c r="AS18" s="4">
        <v>2.7999999999999998E-4</v>
      </c>
      <c r="AT18" s="4">
        <v>3.1E-4</v>
      </c>
      <c r="AU18" s="4">
        <v>3.2000000000000003E-4</v>
      </c>
      <c r="AV18" s="4">
        <v>2.5999999999999998E-4</v>
      </c>
      <c r="AW18" s="4">
        <v>2.3000000000000001E-4</v>
      </c>
      <c r="AX18" s="4">
        <v>3.1E-4</v>
      </c>
      <c r="AY18" s="4">
        <v>3.1E-4</v>
      </c>
      <c r="AZ18" s="4">
        <v>1.7000000000000001E-4</v>
      </c>
      <c r="BA18" s="4">
        <v>2.5000000000000001E-4</v>
      </c>
      <c r="BB18" s="4">
        <v>2.5000000000000001E-4</v>
      </c>
      <c r="BC18" s="4">
        <v>3.4000000000000002E-4</v>
      </c>
      <c r="BD18" s="4">
        <v>2.0000000000000001E-4</v>
      </c>
      <c r="BE18" s="4">
        <v>2.5000000000000001E-4</v>
      </c>
      <c r="BF18" s="4">
        <v>2.0000000000000001E-4</v>
      </c>
      <c r="BG18" s="4">
        <v>1.8000000000000001E-4</v>
      </c>
      <c r="BH18" s="4">
        <v>2.0000000000000001E-4</v>
      </c>
      <c r="BI18" s="4">
        <v>3.8000000000000002E-4</v>
      </c>
      <c r="BJ18" s="4">
        <v>1.8000000000000001E-4</v>
      </c>
      <c r="BK18" s="4">
        <v>2.7E-4</v>
      </c>
      <c r="BL18" s="4">
        <v>1.6000000000000001E-4</v>
      </c>
      <c r="BM18" s="4">
        <v>2.0000000000000001E-4</v>
      </c>
      <c r="BN18" s="4">
        <v>1.7000000000000001E-4</v>
      </c>
      <c r="BO18" s="4"/>
      <c r="BP18" s="4"/>
      <c r="BQ18" s="4"/>
      <c r="BR18" s="4"/>
    </row>
    <row r="19" spans="1:70" x14ac:dyDescent="0.3">
      <c r="A19" s="3">
        <v>17</v>
      </c>
      <c r="B19" s="4">
        <v>1.8500000000000001E-3</v>
      </c>
      <c r="C19" s="4">
        <v>1.58E-3</v>
      </c>
      <c r="D19" s="4">
        <v>1.2199999999999999E-3</v>
      </c>
      <c r="E19" s="4">
        <v>1.0200000000000001E-3</v>
      </c>
      <c r="F19" s="4">
        <v>7.7999999999999999E-4</v>
      </c>
      <c r="G19" s="4">
        <v>8.0000000000000004E-4</v>
      </c>
      <c r="H19" s="4">
        <v>7.6999999999999996E-4</v>
      </c>
      <c r="I19" s="4">
        <v>8.7000000000000001E-4</v>
      </c>
      <c r="J19" s="4">
        <v>5.9000000000000003E-4</v>
      </c>
      <c r="K19" s="4">
        <v>5.9999999999999995E-4</v>
      </c>
      <c r="L19" s="4">
        <v>5.5999999999999995E-4</v>
      </c>
      <c r="M19" s="4">
        <v>4.4000000000000002E-4</v>
      </c>
      <c r="N19" s="4">
        <v>7.3999999999999999E-4</v>
      </c>
      <c r="O19" s="4">
        <v>5.0000000000000001E-4</v>
      </c>
      <c r="P19" s="4">
        <v>3.8000000000000002E-4</v>
      </c>
      <c r="Q19" s="4">
        <v>5.8E-4</v>
      </c>
      <c r="R19" s="4">
        <v>6.3000000000000003E-4</v>
      </c>
      <c r="S19" s="4">
        <v>4.2999999999999999E-4</v>
      </c>
      <c r="T19" s="4">
        <v>4.8000000000000001E-4</v>
      </c>
      <c r="U19" s="4">
        <v>3.8999999999999999E-4</v>
      </c>
      <c r="V19" s="4">
        <v>3.6999999999999999E-4</v>
      </c>
      <c r="W19" s="4">
        <v>4.2000000000000002E-4</v>
      </c>
      <c r="X19" s="4">
        <v>4.4999999999999999E-4</v>
      </c>
      <c r="Y19" s="4">
        <v>4.6000000000000001E-4</v>
      </c>
      <c r="Z19" s="4">
        <v>2.7999999999999998E-4</v>
      </c>
      <c r="AA19" s="4">
        <v>4.0000000000000002E-4</v>
      </c>
      <c r="AB19" s="4">
        <v>3.8000000000000002E-4</v>
      </c>
      <c r="AC19" s="4">
        <v>4.2000000000000002E-4</v>
      </c>
      <c r="AD19" s="4">
        <v>4.4999999999999999E-4</v>
      </c>
      <c r="AE19" s="4">
        <v>4.4999999999999999E-4</v>
      </c>
      <c r="AF19" s="4">
        <v>5.1000000000000004E-4</v>
      </c>
      <c r="AG19" s="4">
        <v>3.4000000000000002E-4</v>
      </c>
      <c r="AH19" s="4">
        <v>4.6999999999999999E-4</v>
      </c>
      <c r="AI19" s="4">
        <v>2.9999999999999997E-4</v>
      </c>
      <c r="AJ19" s="4">
        <v>4.6999999999999999E-4</v>
      </c>
      <c r="AK19" s="4">
        <v>4.6999999999999999E-4</v>
      </c>
      <c r="AL19" s="4">
        <v>5.1000000000000004E-4</v>
      </c>
      <c r="AM19" s="4">
        <v>4.4999999999999999E-4</v>
      </c>
      <c r="AN19" s="4">
        <v>5.4000000000000001E-4</v>
      </c>
      <c r="AO19" s="4">
        <v>2.9999999999999997E-4</v>
      </c>
      <c r="AP19" s="4">
        <v>6.0999999999999997E-4</v>
      </c>
      <c r="AQ19" s="4">
        <v>3.6000000000000002E-4</v>
      </c>
      <c r="AR19" s="4">
        <v>4.4000000000000002E-4</v>
      </c>
      <c r="AS19" s="4">
        <v>4.0999999999999999E-4</v>
      </c>
      <c r="AT19" s="4">
        <v>3.5E-4</v>
      </c>
      <c r="AU19" s="4">
        <v>3.2000000000000003E-4</v>
      </c>
      <c r="AV19" s="4">
        <v>2.3000000000000001E-4</v>
      </c>
      <c r="AW19" s="4">
        <v>3.4000000000000002E-4</v>
      </c>
      <c r="AX19" s="4">
        <v>3.2000000000000003E-4</v>
      </c>
      <c r="AY19" s="4">
        <v>3.4000000000000002E-4</v>
      </c>
      <c r="AZ19" s="4">
        <v>2.3000000000000001E-4</v>
      </c>
      <c r="BA19" s="4">
        <v>2.7E-4</v>
      </c>
      <c r="BB19" s="4">
        <v>2.3000000000000001E-4</v>
      </c>
      <c r="BC19" s="4">
        <v>2.2000000000000001E-4</v>
      </c>
      <c r="BD19" s="4">
        <v>2.9E-4</v>
      </c>
      <c r="BE19" s="4">
        <v>2.1000000000000001E-4</v>
      </c>
      <c r="BF19" s="4">
        <v>2.0000000000000001E-4</v>
      </c>
      <c r="BG19" s="4">
        <v>2.5000000000000001E-4</v>
      </c>
      <c r="BH19" s="4">
        <v>2.7999999999999998E-4</v>
      </c>
      <c r="BI19" s="4">
        <v>1.8000000000000001E-4</v>
      </c>
      <c r="BJ19" s="4">
        <v>1.9000000000000001E-4</v>
      </c>
      <c r="BK19" s="4">
        <v>1.9000000000000001E-4</v>
      </c>
      <c r="BL19" s="4">
        <v>2.3000000000000001E-4</v>
      </c>
      <c r="BM19" s="4">
        <v>1.8000000000000001E-4</v>
      </c>
      <c r="BN19" s="4">
        <v>1.9000000000000001E-4</v>
      </c>
      <c r="BO19" s="4"/>
      <c r="BP19" s="4"/>
      <c r="BQ19" s="4"/>
      <c r="BR19" s="4"/>
    </row>
    <row r="20" spans="1:70" x14ac:dyDescent="0.3">
      <c r="A20" s="3">
        <v>18</v>
      </c>
      <c r="B20" s="4">
        <v>1.82E-3</v>
      </c>
      <c r="C20" s="4">
        <v>1.5399999999999999E-3</v>
      </c>
      <c r="D20" s="4">
        <v>1.2199999999999999E-3</v>
      </c>
      <c r="E20" s="4">
        <v>8.8999999999999995E-4</v>
      </c>
      <c r="F20" s="4">
        <v>8.4999999999999995E-4</v>
      </c>
      <c r="G20" s="4">
        <v>6.8000000000000005E-4</v>
      </c>
      <c r="H20" s="4">
        <v>7.6999999999999996E-4</v>
      </c>
      <c r="I20" s="4">
        <v>7.3999999999999999E-4</v>
      </c>
      <c r="J20" s="4">
        <v>6.8000000000000005E-4</v>
      </c>
      <c r="K20" s="4">
        <v>5.4000000000000001E-4</v>
      </c>
      <c r="L20" s="4">
        <v>6.3000000000000003E-4</v>
      </c>
      <c r="M20" s="4">
        <v>6.8000000000000005E-4</v>
      </c>
      <c r="N20" s="4">
        <v>7.6999999999999996E-4</v>
      </c>
      <c r="O20" s="4">
        <v>7.3999999999999999E-4</v>
      </c>
      <c r="P20" s="4">
        <v>3.8999999999999999E-4</v>
      </c>
      <c r="Q20" s="4">
        <v>5.8E-4</v>
      </c>
      <c r="R20" s="4">
        <v>5.6999999999999998E-4</v>
      </c>
      <c r="S20" s="4">
        <v>4.2000000000000002E-4</v>
      </c>
      <c r="T20" s="4">
        <v>5.0000000000000001E-4</v>
      </c>
      <c r="U20" s="4">
        <v>4.0000000000000002E-4</v>
      </c>
      <c r="V20" s="4">
        <v>6.0999999999999997E-4</v>
      </c>
      <c r="W20" s="4">
        <v>5.1000000000000004E-4</v>
      </c>
      <c r="X20" s="4">
        <v>5.4000000000000001E-4</v>
      </c>
      <c r="Y20" s="4">
        <v>4.2999999999999999E-4</v>
      </c>
      <c r="Z20" s="4">
        <v>5.5999999999999995E-4</v>
      </c>
      <c r="AA20" s="4">
        <v>4.4000000000000002E-4</v>
      </c>
      <c r="AB20" s="4">
        <v>4.6999999999999999E-4</v>
      </c>
      <c r="AC20" s="4">
        <v>3.8999999999999999E-4</v>
      </c>
      <c r="AD20" s="4">
        <v>5.0000000000000001E-4</v>
      </c>
      <c r="AE20" s="4">
        <v>4.0999999999999999E-4</v>
      </c>
      <c r="AF20" s="4">
        <v>4.6999999999999999E-4</v>
      </c>
      <c r="AG20" s="4">
        <v>4.2999999999999999E-4</v>
      </c>
      <c r="AH20" s="4">
        <v>4.6000000000000001E-4</v>
      </c>
      <c r="AI20" s="4">
        <v>5.5000000000000003E-4</v>
      </c>
      <c r="AJ20" s="4">
        <v>2.4000000000000001E-4</v>
      </c>
      <c r="AK20" s="4">
        <v>4.6999999999999999E-4</v>
      </c>
      <c r="AL20" s="4">
        <v>4.6999999999999999E-4</v>
      </c>
      <c r="AM20" s="4">
        <v>4.4999999999999999E-4</v>
      </c>
      <c r="AN20" s="4">
        <v>4.8000000000000001E-4</v>
      </c>
      <c r="AO20" s="4">
        <v>3.8999999999999999E-4</v>
      </c>
      <c r="AP20" s="4">
        <v>2.7E-4</v>
      </c>
      <c r="AQ20" s="4">
        <v>3.6999999999999999E-4</v>
      </c>
      <c r="AR20" s="4">
        <v>4.0999999999999999E-4</v>
      </c>
      <c r="AS20" s="4">
        <v>4.2999999999999999E-4</v>
      </c>
      <c r="AT20" s="4">
        <v>2.5999999999999998E-4</v>
      </c>
      <c r="AU20" s="4">
        <v>4.0000000000000002E-4</v>
      </c>
      <c r="AV20" s="4">
        <v>2.2000000000000001E-4</v>
      </c>
      <c r="AW20" s="4">
        <v>3.1E-4</v>
      </c>
      <c r="AX20" s="4">
        <v>2.1000000000000001E-4</v>
      </c>
      <c r="AY20" s="4">
        <v>2.5000000000000001E-4</v>
      </c>
      <c r="AZ20" s="4">
        <v>3.3E-4</v>
      </c>
      <c r="BA20" s="4">
        <v>2.7999999999999998E-4</v>
      </c>
      <c r="BB20" s="4">
        <v>2.7999999999999998E-4</v>
      </c>
      <c r="BC20" s="4">
        <v>2.5999999999999998E-4</v>
      </c>
      <c r="BD20" s="4">
        <v>3.2000000000000003E-4</v>
      </c>
      <c r="BE20" s="4">
        <v>3.8000000000000002E-4</v>
      </c>
      <c r="BF20" s="4">
        <v>3.1E-4</v>
      </c>
      <c r="BG20" s="4">
        <v>3.3E-4</v>
      </c>
      <c r="BH20" s="4">
        <v>2.5000000000000001E-4</v>
      </c>
      <c r="BI20" s="4">
        <v>2.1000000000000001E-4</v>
      </c>
      <c r="BJ20" s="4">
        <v>2.5999999999999998E-4</v>
      </c>
      <c r="BK20" s="4">
        <v>2.5000000000000001E-4</v>
      </c>
      <c r="BL20" s="4">
        <v>1.2E-4</v>
      </c>
      <c r="BM20" s="4">
        <v>1.9000000000000001E-4</v>
      </c>
      <c r="BN20" s="4">
        <v>1.3999999999999999E-4</v>
      </c>
      <c r="BO20" s="4"/>
      <c r="BP20" s="4"/>
      <c r="BQ20" s="4"/>
      <c r="BR20" s="4"/>
    </row>
    <row r="21" spans="1:70" x14ac:dyDescent="0.3">
      <c r="A21" s="3">
        <v>19</v>
      </c>
      <c r="B21" s="4">
        <v>1.65E-3</v>
      </c>
      <c r="C21" s="4">
        <v>1.6800000000000001E-3</v>
      </c>
      <c r="D21" s="4">
        <v>1.42E-3</v>
      </c>
      <c r="E21" s="4">
        <v>1.2199999999999999E-3</v>
      </c>
      <c r="F21" s="4">
        <v>8.7000000000000001E-4</v>
      </c>
      <c r="G21" s="4">
        <v>7.9000000000000001E-4</v>
      </c>
      <c r="H21" s="4">
        <v>1.1299999999999999E-3</v>
      </c>
      <c r="I21" s="4">
        <v>8.4000000000000003E-4</v>
      </c>
      <c r="J21" s="4">
        <v>5.9999999999999995E-4</v>
      </c>
      <c r="K21" s="4">
        <v>9.3999999999999997E-4</v>
      </c>
      <c r="L21" s="4">
        <v>7.3999999999999999E-4</v>
      </c>
      <c r="M21" s="4">
        <v>6.4000000000000005E-4</v>
      </c>
      <c r="N21" s="4">
        <v>5.9999999999999995E-4</v>
      </c>
      <c r="O21" s="4">
        <v>7.9000000000000001E-4</v>
      </c>
      <c r="P21" s="4">
        <v>6.4999999999999997E-4</v>
      </c>
      <c r="Q21" s="4">
        <v>5.9999999999999995E-4</v>
      </c>
      <c r="R21" s="4">
        <v>4.2999999999999999E-4</v>
      </c>
      <c r="S21" s="4">
        <v>5.5000000000000003E-4</v>
      </c>
      <c r="T21" s="4">
        <v>5.9000000000000003E-4</v>
      </c>
      <c r="U21" s="4">
        <v>5.5000000000000003E-4</v>
      </c>
      <c r="V21" s="4">
        <v>3.2000000000000003E-4</v>
      </c>
      <c r="W21" s="4">
        <v>5.4000000000000001E-4</v>
      </c>
      <c r="X21" s="4">
        <v>4.8000000000000001E-4</v>
      </c>
      <c r="Y21" s="4">
        <v>4.6000000000000001E-4</v>
      </c>
      <c r="Z21" s="4">
        <v>5.9999999999999995E-4</v>
      </c>
      <c r="AA21" s="4">
        <v>5.1000000000000004E-4</v>
      </c>
      <c r="AB21" s="4">
        <v>4.4000000000000002E-4</v>
      </c>
      <c r="AC21" s="4">
        <v>3.5E-4</v>
      </c>
      <c r="AD21" s="4">
        <v>5.5000000000000003E-4</v>
      </c>
      <c r="AE21" s="4">
        <v>4.8000000000000001E-4</v>
      </c>
      <c r="AF21" s="4">
        <v>4.8999999999999998E-4</v>
      </c>
      <c r="AG21" s="4">
        <v>5.8E-4</v>
      </c>
      <c r="AH21" s="4">
        <v>5.0000000000000001E-4</v>
      </c>
      <c r="AI21" s="4">
        <v>4.6000000000000001E-4</v>
      </c>
      <c r="AJ21" s="4">
        <v>6.4000000000000005E-4</v>
      </c>
      <c r="AK21" s="4">
        <v>3.6999999999999999E-4</v>
      </c>
      <c r="AL21" s="4">
        <v>4.6000000000000001E-4</v>
      </c>
      <c r="AM21" s="4">
        <v>3.4000000000000002E-4</v>
      </c>
      <c r="AN21" s="4">
        <v>4.4000000000000002E-4</v>
      </c>
      <c r="AO21" s="4">
        <v>4.4000000000000002E-4</v>
      </c>
      <c r="AP21" s="4">
        <v>5.5999999999999995E-4</v>
      </c>
      <c r="AQ21" s="4">
        <v>5.2999999999999998E-4</v>
      </c>
      <c r="AR21" s="4">
        <v>3.5E-4</v>
      </c>
      <c r="AS21" s="4">
        <v>3.1E-4</v>
      </c>
      <c r="AT21" s="4">
        <v>4.2999999999999999E-4</v>
      </c>
      <c r="AU21" s="4">
        <v>3.3E-4</v>
      </c>
      <c r="AV21" s="4">
        <v>3.6999999999999999E-4</v>
      </c>
      <c r="AW21" s="4">
        <v>4.0999999999999999E-4</v>
      </c>
      <c r="AX21" s="4">
        <v>2.7E-4</v>
      </c>
      <c r="AY21" s="4">
        <v>2.7E-4</v>
      </c>
      <c r="AZ21" s="4">
        <v>3.8000000000000002E-4</v>
      </c>
      <c r="BA21" s="4">
        <v>2.7999999999999998E-4</v>
      </c>
      <c r="BB21" s="4">
        <v>3.4000000000000002E-4</v>
      </c>
      <c r="BC21" s="4">
        <v>2.5000000000000001E-4</v>
      </c>
      <c r="BD21" s="4">
        <v>2.0000000000000001E-4</v>
      </c>
      <c r="BE21" s="4">
        <v>3.1E-4</v>
      </c>
      <c r="BF21" s="4">
        <v>2.2000000000000001E-4</v>
      </c>
      <c r="BG21" s="4">
        <v>2.0000000000000001E-4</v>
      </c>
      <c r="BH21" s="4">
        <v>2.5999999999999998E-4</v>
      </c>
      <c r="BI21" s="4">
        <v>2.7999999999999998E-4</v>
      </c>
      <c r="BJ21" s="4">
        <v>2.9E-4</v>
      </c>
      <c r="BK21" s="4">
        <v>2.3000000000000001E-4</v>
      </c>
      <c r="BL21" s="4">
        <v>1.2E-4</v>
      </c>
      <c r="BM21" s="4">
        <v>2.7E-4</v>
      </c>
      <c r="BN21" s="4">
        <v>1.3999999999999999E-4</v>
      </c>
      <c r="BO21" s="4"/>
      <c r="BP21" s="4"/>
      <c r="BQ21" s="4"/>
      <c r="BR21" s="4"/>
    </row>
    <row r="22" spans="1:70" x14ac:dyDescent="0.3">
      <c r="A22" s="3">
        <v>20</v>
      </c>
      <c r="B22" s="4">
        <v>2.4099999999999998E-3</v>
      </c>
      <c r="C22" s="4">
        <v>2E-3</v>
      </c>
      <c r="D22" s="4">
        <v>1.57E-3</v>
      </c>
      <c r="E22" s="4">
        <v>1.1000000000000001E-3</v>
      </c>
      <c r="F22" s="4">
        <v>9.3999999999999997E-4</v>
      </c>
      <c r="G22" s="4">
        <v>9.7999999999999997E-4</v>
      </c>
      <c r="H22" s="4">
        <v>1.08E-3</v>
      </c>
      <c r="I22" s="4">
        <v>9.8999999999999999E-4</v>
      </c>
      <c r="J22" s="4">
        <v>7.6000000000000004E-4</v>
      </c>
      <c r="K22" s="4">
        <v>6.4999999999999997E-4</v>
      </c>
      <c r="L22" s="4">
        <v>7.6000000000000004E-4</v>
      </c>
      <c r="M22" s="4">
        <v>5.8E-4</v>
      </c>
      <c r="N22" s="4">
        <v>6.6E-4</v>
      </c>
      <c r="O22" s="4">
        <v>6.6E-4</v>
      </c>
      <c r="P22" s="4">
        <v>6.8000000000000005E-4</v>
      </c>
      <c r="Q22" s="4">
        <v>5.2999999999999998E-4</v>
      </c>
      <c r="R22" s="4">
        <v>5.1999999999999995E-4</v>
      </c>
      <c r="S22" s="4">
        <v>5.8E-4</v>
      </c>
      <c r="T22" s="4">
        <v>3.6999999999999999E-4</v>
      </c>
      <c r="U22" s="4">
        <v>5.5000000000000003E-4</v>
      </c>
      <c r="V22" s="4">
        <v>5.5999999999999995E-4</v>
      </c>
      <c r="W22" s="4">
        <v>4.2000000000000002E-4</v>
      </c>
      <c r="X22" s="4">
        <v>5.4000000000000001E-4</v>
      </c>
      <c r="Y22" s="4">
        <v>4.6000000000000001E-4</v>
      </c>
      <c r="Z22" s="4">
        <v>4.0999999999999999E-4</v>
      </c>
      <c r="AA22" s="4">
        <v>5.5000000000000003E-4</v>
      </c>
      <c r="AB22" s="4">
        <v>5.1000000000000004E-4</v>
      </c>
      <c r="AC22" s="4">
        <v>5.1999999999999995E-4</v>
      </c>
      <c r="AD22" s="4">
        <v>4.0000000000000002E-4</v>
      </c>
      <c r="AE22" s="4">
        <v>3.5E-4</v>
      </c>
      <c r="AF22" s="4">
        <v>5.5000000000000003E-4</v>
      </c>
      <c r="AG22" s="4">
        <v>5.0000000000000001E-4</v>
      </c>
      <c r="AH22" s="4">
        <v>4.4999999999999999E-4</v>
      </c>
      <c r="AI22" s="4">
        <v>4.2999999999999999E-4</v>
      </c>
      <c r="AJ22" s="4">
        <v>5.1000000000000004E-4</v>
      </c>
      <c r="AK22" s="4">
        <v>4.4000000000000002E-4</v>
      </c>
      <c r="AL22" s="4">
        <v>4.0000000000000002E-4</v>
      </c>
      <c r="AM22" s="4">
        <v>4.0000000000000002E-4</v>
      </c>
      <c r="AN22" s="4">
        <v>4.6999999999999999E-4</v>
      </c>
      <c r="AO22" s="4">
        <v>4.8000000000000001E-4</v>
      </c>
      <c r="AP22" s="4">
        <v>6.8000000000000005E-4</v>
      </c>
      <c r="AQ22" s="4">
        <v>6.2E-4</v>
      </c>
      <c r="AR22" s="4">
        <v>4.0000000000000002E-4</v>
      </c>
      <c r="AS22" s="4">
        <v>4.6999999999999999E-4</v>
      </c>
      <c r="AT22" s="4">
        <v>5.5999999999999995E-4</v>
      </c>
      <c r="AU22" s="4">
        <v>2.7E-4</v>
      </c>
      <c r="AV22" s="4">
        <v>3.6000000000000002E-4</v>
      </c>
      <c r="AW22" s="4">
        <v>3.4000000000000002E-4</v>
      </c>
      <c r="AX22" s="4">
        <v>3.5E-4</v>
      </c>
      <c r="AY22" s="4">
        <v>2.9999999999999997E-4</v>
      </c>
      <c r="AZ22" s="4">
        <v>2.7999999999999998E-4</v>
      </c>
      <c r="BA22" s="4">
        <v>2.9E-4</v>
      </c>
      <c r="BB22" s="4">
        <v>3.4000000000000002E-4</v>
      </c>
      <c r="BC22" s="4">
        <v>3.2000000000000003E-4</v>
      </c>
      <c r="BD22" s="4">
        <v>2.2000000000000001E-4</v>
      </c>
      <c r="BE22" s="4">
        <v>2.9E-4</v>
      </c>
      <c r="BF22" s="4">
        <v>2.4000000000000001E-4</v>
      </c>
      <c r="BG22" s="4">
        <v>2.7E-4</v>
      </c>
      <c r="BH22" s="4">
        <v>2.3000000000000001E-4</v>
      </c>
      <c r="BI22" s="4">
        <v>2.5999999999999998E-4</v>
      </c>
      <c r="BJ22" s="4">
        <v>1.6000000000000001E-4</v>
      </c>
      <c r="BK22" s="4">
        <v>2.7E-4</v>
      </c>
      <c r="BL22" s="4">
        <v>2.5999999999999998E-4</v>
      </c>
      <c r="BM22" s="4">
        <v>2.2000000000000001E-4</v>
      </c>
      <c r="BN22" s="4">
        <v>1.3999999999999999E-4</v>
      </c>
      <c r="BO22" s="4"/>
      <c r="BP22" s="4"/>
      <c r="BQ22" s="4"/>
      <c r="BR22" s="4"/>
    </row>
    <row r="23" spans="1:70" x14ac:dyDescent="0.3">
      <c r="A23" s="3">
        <v>21</v>
      </c>
      <c r="B23" s="4">
        <v>2.0400000000000001E-3</v>
      </c>
      <c r="C23" s="4">
        <v>1.6999999999999999E-3</v>
      </c>
      <c r="D23" s="4">
        <v>1.5299999999999999E-3</v>
      </c>
      <c r="E23" s="4">
        <v>1.2800000000000001E-3</v>
      </c>
      <c r="F23" s="4">
        <v>1.25E-3</v>
      </c>
      <c r="G23" s="4">
        <v>8.3000000000000001E-4</v>
      </c>
      <c r="H23" s="4">
        <v>1.16E-3</v>
      </c>
      <c r="I23" s="4">
        <v>1E-3</v>
      </c>
      <c r="J23" s="4">
        <v>8.1999999999999998E-4</v>
      </c>
      <c r="K23" s="4">
        <v>7.9000000000000001E-4</v>
      </c>
      <c r="L23" s="4">
        <v>7.1000000000000002E-4</v>
      </c>
      <c r="M23" s="4">
        <v>8.0999999999999996E-4</v>
      </c>
      <c r="N23" s="4">
        <v>6.6E-4</v>
      </c>
      <c r="O23" s="4">
        <v>6.8000000000000005E-4</v>
      </c>
      <c r="P23" s="4">
        <v>6.3000000000000003E-4</v>
      </c>
      <c r="Q23" s="4">
        <v>5.8E-4</v>
      </c>
      <c r="R23" s="4">
        <v>6.4999999999999997E-4</v>
      </c>
      <c r="S23" s="4">
        <v>5.2999999999999998E-4</v>
      </c>
      <c r="T23" s="4">
        <v>4.2999999999999999E-4</v>
      </c>
      <c r="U23" s="4">
        <v>2.9E-4</v>
      </c>
      <c r="V23" s="4">
        <v>5.1999999999999995E-4</v>
      </c>
      <c r="W23" s="4">
        <v>3.6000000000000002E-4</v>
      </c>
      <c r="X23" s="4">
        <v>5.2999999999999998E-4</v>
      </c>
      <c r="Y23" s="4">
        <v>6.2E-4</v>
      </c>
      <c r="Z23" s="4">
        <v>6.3000000000000003E-4</v>
      </c>
      <c r="AA23" s="4">
        <v>6.8000000000000005E-4</v>
      </c>
      <c r="AB23" s="4">
        <v>6.2E-4</v>
      </c>
      <c r="AC23" s="4">
        <v>5.0000000000000001E-4</v>
      </c>
      <c r="AD23" s="4">
        <v>3.8000000000000002E-4</v>
      </c>
      <c r="AE23" s="4">
        <v>5.1000000000000004E-4</v>
      </c>
      <c r="AF23" s="4">
        <v>4.8000000000000001E-4</v>
      </c>
      <c r="AG23" s="4">
        <v>5.5999999999999995E-4</v>
      </c>
      <c r="AH23" s="4">
        <v>4.0999999999999999E-4</v>
      </c>
      <c r="AI23" s="4">
        <v>4.4000000000000002E-4</v>
      </c>
      <c r="AJ23" s="4">
        <v>4.6999999999999999E-4</v>
      </c>
      <c r="AK23" s="4">
        <v>4.8000000000000001E-4</v>
      </c>
      <c r="AL23" s="4">
        <v>4.8000000000000001E-4</v>
      </c>
      <c r="AM23" s="4">
        <v>5.1999999999999995E-4</v>
      </c>
      <c r="AN23" s="4">
        <v>4.2999999999999999E-4</v>
      </c>
      <c r="AO23" s="4">
        <v>6.2E-4</v>
      </c>
      <c r="AP23" s="4">
        <v>4.4000000000000002E-4</v>
      </c>
      <c r="AQ23" s="4">
        <v>5.0000000000000001E-4</v>
      </c>
      <c r="AR23" s="4">
        <v>5.9000000000000003E-4</v>
      </c>
      <c r="AS23" s="4">
        <v>3.6999999999999999E-4</v>
      </c>
      <c r="AT23" s="4">
        <v>3.5E-4</v>
      </c>
      <c r="AU23" s="4">
        <v>2.9E-4</v>
      </c>
      <c r="AV23" s="4">
        <v>3.8999999999999999E-4</v>
      </c>
      <c r="AW23" s="4">
        <v>3.4000000000000002E-4</v>
      </c>
      <c r="AX23" s="4">
        <v>3.6000000000000002E-4</v>
      </c>
      <c r="AY23" s="4">
        <v>2.5999999999999998E-4</v>
      </c>
      <c r="AZ23" s="4">
        <v>2.4000000000000001E-4</v>
      </c>
      <c r="BA23" s="4">
        <v>1.7000000000000001E-4</v>
      </c>
      <c r="BB23" s="4">
        <v>3.1E-4</v>
      </c>
      <c r="BC23" s="4">
        <v>2.1000000000000001E-4</v>
      </c>
      <c r="BD23" s="4">
        <v>1.9000000000000001E-4</v>
      </c>
      <c r="BE23" s="4">
        <v>2.3000000000000001E-4</v>
      </c>
      <c r="BF23" s="4">
        <v>2.3000000000000001E-4</v>
      </c>
      <c r="BG23" s="4">
        <v>2.7E-4</v>
      </c>
      <c r="BH23" s="4">
        <v>2.7E-4</v>
      </c>
      <c r="BI23" s="4">
        <v>2.7999999999999998E-4</v>
      </c>
      <c r="BJ23" s="4">
        <v>1E-4</v>
      </c>
      <c r="BK23" s="4">
        <v>1.9000000000000001E-4</v>
      </c>
      <c r="BL23" s="4">
        <v>1.9000000000000001E-4</v>
      </c>
      <c r="BM23" s="4">
        <v>2.5999999999999998E-4</v>
      </c>
      <c r="BN23" s="4">
        <v>1.2E-4</v>
      </c>
      <c r="BO23" s="4"/>
      <c r="BP23" s="4"/>
      <c r="BQ23" s="4"/>
      <c r="BR23" s="4"/>
    </row>
    <row r="24" spans="1:70" x14ac:dyDescent="0.3">
      <c r="A24" s="3">
        <v>22</v>
      </c>
      <c r="B24" s="4">
        <v>1.97E-3</v>
      </c>
      <c r="C24" s="4">
        <v>1.83E-3</v>
      </c>
      <c r="D24" s="4">
        <v>1.65E-3</v>
      </c>
      <c r="E24" s="4">
        <v>1E-3</v>
      </c>
      <c r="F24" s="4">
        <v>1.24E-3</v>
      </c>
      <c r="G24" s="4">
        <v>9.7999999999999997E-4</v>
      </c>
      <c r="H24" s="4">
        <v>1.1000000000000001E-3</v>
      </c>
      <c r="I24" s="4">
        <v>1.07E-3</v>
      </c>
      <c r="J24" s="4">
        <v>8.3000000000000001E-4</v>
      </c>
      <c r="K24" s="4">
        <v>8.7000000000000001E-4</v>
      </c>
      <c r="L24" s="4">
        <v>8.0000000000000004E-4</v>
      </c>
      <c r="M24" s="4">
        <v>9.1E-4</v>
      </c>
      <c r="N24" s="4">
        <v>7.6999999999999996E-4</v>
      </c>
      <c r="O24" s="4">
        <v>6.8000000000000005E-4</v>
      </c>
      <c r="P24" s="4">
        <v>5.5999999999999995E-4</v>
      </c>
      <c r="Q24" s="4">
        <v>5.5000000000000003E-4</v>
      </c>
      <c r="R24" s="4">
        <v>5.0000000000000001E-4</v>
      </c>
      <c r="S24" s="4">
        <v>4.2999999999999999E-4</v>
      </c>
      <c r="T24" s="4">
        <v>4.8000000000000001E-4</v>
      </c>
      <c r="U24" s="4">
        <v>6.4000000000000005E-4</v>
      </c>
      <c r="V24" s="4">
        <v>5.4000000000000001E-4</v>
      </c>
      <c r="W24" s="4">
        <v>5.6999999999999998E-4</v>
      </c>
      <c r="X24" s="4">
        <v>4.8999999999999998E-4</v>
      </c>
      <c r="Y24" s="4">
        <v>4.6000000000000001E-4</v>
      </c>
      <c r="Z24" s="4">
        <v>3.8000000000000002E-4</v>
      </c>
      <c r="AA24" s="4">
        <v>5.0000000000000001E-4</v>
      </c>
      <c r="AB24" s="4">
        <v>4.2999999999999999E-4</v>
      </c>
      <c r="AC24" s="4">
        <v>5.1999999999999995E-4</v>
      </c>
      <c r="AD24" s="4">
        <v>5.2999999999999998E-4</v>
      </c>
      <c r="AE24" s="4">
        <v>4.0999999999999999E-4</v>
      </c>
      <c r="AF24" s="4">
        <v>6.8000000000000005E-4</v>
      </c>
      <c r="AG24" s="4">
        <v>5.5000000000000003E-4</v>
      </c>
      <c r="AH24" s="4">
        <v>5.1000000000000004E-4</v>
      </c>
      <c r="AI24" s="4">
        <v>4.8999999999999998E-4</v>
      </c>
      <c r="AJ24" s="4">
        <v>4.6999999999999999E-4</v>
      </c>
      <c r="AK24" s="4">
        <v>5.9000000000000003E-4</v>
      </c>
      <c r="AL24" s="4">
        <v>5.2999999999999998E-4</v>
      </c>
      <c r="AM24" s="4">
        <v>4.6000000000000001E-4</v>
      </c>
      <c r="AN24" s="4">
        <v>5.0000000000000001E-4</v>
      </c>
      <c r="AO24" s="4">
        <v>5.4000000000000001E-4</v>
      </c>
      <c r="AP24" s="4">
        <v>4.2000000000000002E-4</v>
      </c>
      <c r="AQ24" s="4">
        <v>6.2E-4</v>
      </c>
      <c r="AR24" s="4">
        <v>4.0999999999999999E-4</v>
      </c>
      <c r="AS24" s="4">
        <v>3.3E-4</v>
      </c>
      <c r="AT24" s="4">
        <v>5.4000000000000001E-4</v>
      </c>
      <c r="AU24" s="4">
        <v>4.6000000000000001E-4</v>
      </c>
      <c r="AV24" s="4">
        <v>3.3E-4</v>
      </c>
      <c r="AW24" s="4">
        <v>3.6000000000000002E-4</v>
      </c>
      <c r="AX24" s="4">
        <v>3.8000000000000002E-4</v>
      </c>
      <c r="AY24" s="4">
        <v>3.5E-4</v>
      </c>
      <c r="AZ24" s="4">
        <v>4.2999999999999999E-4</v>
      </c>
      <c r="BA24" s="4">
        <v>2.1000000000000001E-4</v>
      </c>
      <c r="BB24" s="4">
        <v>2.4000000000000001E-4</v>
      </c>
      <c r="BC24" s="4">
        <v>3.2000000000000003E-4</v>
      </c>
      <c r="BD24" s="4">
        <v>3.4000000000000002E-4</v>
      </c>
      <c r="BE24" s="4">
        <v>2.9E-4</v>
      </c>
      <c r="BF24" s="4">
        <v>2.2000000000000001E-4</v>
      </c>
      <c r="BG24" s="4">
        <v>3.1E-4</v>
      </c>
      <c r="BH24" s="4">
        <v>1.8000000000000001E-4</v>
      </c>
      <c r="BI24" s="4">
        <v>2.9999999999999997E-4</v>
      </c>
      <c r="BJ24" s="4">
        <v>3.1E-4</v>
      </c>
      <c r="BK24" s="4">
        <v>1.4999999999999999E-4</v>
      </c>
      <c r="BL24" s="4">
        <v>2.4000000000000001E-4</v>
      </c>
      <c r="BM24" s="4">
        <v>2.5999999999999998E-4</v>
      </c>
      <c r="BN24" s="4">
        <v>2.3000000000000001E-4</v>
      </c>
      <c r="BO24" s="4"/>
      <c r="BP24" s="4"/>
      <c r="BQ24" s="4"/>
      <c r="BR24" s="4"/>
    </row>
    <row r="25" spans="1:70" x14ac:dyDescent="0.3">
      <c r="A25" s="3">
        <v>23</v>
      </c>
      <c r="B25" s="4">
        <v>2.0500000000000002E-3</v>
      </c>
      <c r="C25" s="4">
        <v>2.0799999999999998E-3</v>
      </c>
      <c r="D25" s="4">
        <v>1.72E-3</v>
      </c>
      <c r="E25" s="4">
        <v>1.3500000000000001E-3</v>
      </c>
      <c r="F25" s="4">
        <v>1.07E-3</v>
      </c>
      <c r="G25" s="4">
        <v>9.5E-4</v>
      </c>
      <c r="H25" s="4">
        <v>1.1000000000000001E-3</v>
      </c>
      <c r="I25" s="4">
        <v>9.8999999999999999E-4</v>
      </c>
      <c r="J25" s="4">
        <v>7.6999999999999996E-4</v>
      </c>
      <c r="K25" s="4">
        <v>8.1999999999999998E-4</v>
      </c>
      <c r="L25" s="4">
        <v>8.9999999999999998E-4</v>
      </c>
      <c r="M25" s="4">
        <v>5.9999999999999995E-4</v>
      </c>
      <c r="N25" s="4">
        <v>8.3000000000000001E-4</v>
      </c>
      <c r="O25" s="4">
        <v>6.3000000000000003E-4</v>
      </c>
      <c r="P25" s="4">
        <v>5.4000000000000001E-4</v>
      </c>
      <c r="Q25" s="4">
        <v>5.8E-4</v>
      </c>
      <c r="R25" s="4">
        <v>5.8E-4</v>
      </c>
      <c r="S25" s="4">
        <v>7.5000000000000002E-4</v>
      </c>
      <c r="T25" s="4">
        <v>7.6999999999999996E-4</v>
      </c>
      <c r="U25" s="4">
        <v>6.4000000000000005E-4</v>
      </c>
      <c r="V25" s="4">
        <v>6.8000000000000005E-4</v>
      </c>
      <c r="W25" s="4">
        <v>5.9999999999999995E-4</v>
      </c>
      <c r="X25" s="4">
        <v>5.4000000000000001E-4</v>
      </c>
      <c r="Y25" s="4">
        <v>4.8999999999999998E-4</v>
      </c>
      <c r="Z25" s="4">
        <v>5.0000000000000001E-4</v>
      </c>
      <c r="AA25" s="4">
        <v>4.4000000000000002E-4</v>
      </c>
      <c r="AB25" s="4">
        <v>4.8999999999999998E-4</v>
      </c>
      <c r="AC25" s="4">
        <v>3.8999999999999999E-4</v>
      </c>
      <c r="AD25" s="4">
        <v>6.2E-4</v>
      </c>
      <c r="AE25" s="4">
        <v>5.5000000000000003E-4</v>
      </c>
      <c r="AF25" s="4">
        <v>4.8000000000000001E-4</v>
      </c>
      <c r="AG25" s="4">
        <v>6.8999999999999997E-4</v>
      </c>
      <c r="AH25" s="4">
        <v>4.8000000000000001E-4</v>
      </c>
      <c r="AI25" s="4">
        <v>5.9000000000000003E-4</v>
      </c>
      <c r="AJ25" s="4">
        <v>4.6000000000000001E-4</v>
      </c>
      <c r="AK25" s="4">
        <v>5.0000000000000001E-4</v>
      </c>
      <c r="AL25" s="4">
        <v>5.1999999999999995E-4</v>
      </c>
      <c r="AM25" s="4">
        <v>5.0000000000000001E-4</v>
      </c>
      <c r="AN25" s="4">
        <v>5.1000000000000004E-4</v>
      </c>
      <c r="AO25" s="4">
        <v>5.0000000000000001E-4</v>
      </c>
      <c r="AP25" s="4">
        <v>5.8E-4</v>
      </c>
      <c r="AQ25" s="4">
        <v>3.8999999999999999E-4</v>
      </c>
      <c r="AR25" s="4">
        <v>4.6999999999999999E-4</v>
      </c>
      <c r="AS25" s="4">
        <v>4.4999999999999999E-4</v>
      </c>
      <c r="AT25" s="4">
        <v>4.0999999999999999E-4</v>
      </c>
      <c r="AU25" s="4">
        <v>5.0000000000000001E-4</v>
      </c>
      <c r="AV25" s="4">
        <v>3.5E-4</v>
      </c>
      <c r="AW25" s="4">
        <v>3.8000000000000002E-4</v>
      </c>
      <c r="AX25" s="4">
        <v>2.5000000000000001E-4</v>
      </c>
      <c r="AY25" s="4">
        <v>3.6999999999999999E-4</v>
      </c>
      <c r="AZ25" s="4">
        <v>4.0999999999999999E-4</v>
      </c>
      <c r="BA25" s="4">
        <v>2.7999999999999998E-4</v>
      </c>
      <c r="BB25" s="4">
        <v>2.3000000000000001E-4</v>
      </c>
      <c r="BC25" s="4">
        <v>2.7E-4</v>
      </c>
      <c r="BD25" s="4">
        <v>1.9000000000000001E-4</v>
      </c>
      <c r="BE25" s="4">
        <v>2.9E-4</v>
      </c>
      <c r="BF25" s="4">
        <v>2.0000000000000001E-4</v>
      </c>
      <c r="BG25" s="4">
        <v>3.6999999999999999E-4</v>
      </c>
      <c r="BH25" s="4">
        <v>2.5999999999999998E-4</v>
      </c>
      <c r="BI25" s="4">
        <v>2.1000000000000001E-4</v>
      </c>
      <c r="BJ25" s="4">
        <v>2.5000000000000001E-4</v>
      </c>
      <c r="BK25" s="4">
        <v>2.3000000000000001E-4</v>
      </c>
      <c r="BL25" s="4">
        <v>1.8000000000000001E-4</v>
      </c>
      <c r="BM25" s="4">
        <v>2.3000000000000001E-4</v>
      </c>
      <c r="BN25" s="4">
        <v>2.1000000000000001E-4</v>
      </c>
      <c r="BO25" s="4"/>
      <c r="BP25" s="4"/>
      <c r="BQ25" s="4"/>
      <c r="BR25" s="4"/>
    </row>
    <row r="26" spans="1:70" x14ac:dyDescent="0.3">
      <c r="A26" s="3">
        <v>24</v>
      </c>
      <c r="B26" s="4">
        <v>2.3500000000000001E-3</v>
      </c>
      <c r="C26" s="4">
        <v>2.2200000000000002E-3</v>
      </c>
      <c r="D26" s="4">
        <v>1.73E-3</v>
      </c>
      <c r="E26" s="4">
        <v>1.4499999999999999E-3</v>
      </c>
      <c r="F26" s="4">
        <v>1.2099999999999999E-3</v>
      </c>
      <c r="G26" s="4">
        <v>1.01E-3</v>
      </c>
      <c r="H26" s="4">
        <v>1.14E-3</v>
      </c>
      <c r="I26" s="4">
        <v>8.5999999999999998E-4</v>
      </c>
      <c r="J26" s="4">
        <v>9.6000000000000002E-4</v>
      </c>
      <c r="K26" s="4">
        <v>9.1E-4</v>
      </c>
      <c r="L26" s="4">
        <v>6.8999999999999997E-4</v>
      </c>
      <c r="M26" s="4">
        <v>8.0000000000000004E-4</v>
      </c>
      <c r="N26" s="4">
        <v>6.3000000000000003E-4</v>
      </c>
      <c r="O26" s="4">
        <v>6.9999999999999999E-4</v>
      </c>
      <c r="P26" s="4">
        <v>5.9999999999999995E-4</v>
      </c>
      <c r="Q26" s="4">
        <v>5.4000000000000001E-4</v>
      </c>
      <c r="R26" s="4">
        <v>5.5999999999999995E-4</v>
      </c>
      <c r="S26" s="4">
        <v>5.9999999999999995E-4</v>
      </c>
      <c r="T26" s="4">
        <v>6.0999999999999997E-4</v>
      </c>
      <c r="U26" s="4">
        <v>5.4000000000000001E-4</v>
      </c>
      <c r="V26" s="4">
        <v>4.2000000000000002E-4</v>
      </c>
      <c r="W26" s="4">
        <v>7.1000000000000002E-4</v>
      </c>
      <c r="X26" s="4">
        <v>5.4000000000000001E-4</v>
      </c>
      <c r="Y26" s="4">
        <v>5.5999999999999995E-4</v>
      </c>
      <c r="Z26" s="4">
        <v>4.8999999999999998E-4</v>
      </c>
      <c r="AA26" s="4">
        <v>5.2999999999999998E-4</v>
      </c>
      <c r="AB26" s="4">
        <v>4.8999999999999998E-4</v>
      </c>
      <c r="AC26" s="4">
        <v>5.5999999999999995E-4</v>
      </c>
      <c r="AD26" s="4">
        <v>5.9999999999999995E-4</v>
      </c>
      <c r="AE26" s="4">
        <v>5.4000000000000001E-4</v>
      </c>
      <c r="AF26" s="4">
        <v>5.4000000000000001E-4</v>
      </c>
      <c r="AG26" s="4">
        <v>6.4999999999999997E-4</v>
      </c>
      <c r="AH26" s="4">
        <v>4.8999999999999998E-4</v>
      </c>
      <c r="AI26" s="4">
        <v>4.6999999999999999E-4</v>
      </c>
      <c r="AJ26" s="4">
        <v>6.2E-4</v>
      </c>
      <c r="AK26" s="4">
        <v>4.6000000000000001E-4</v>
      </c>
      <c r="AL26" s="4">
        <v>5.9000000000000003E-4</v>
      </c>
      <c r="AM26" s="4">
        <v>6.6E-4</v>
      </c>
      <c r="AN26" s="4">
        <v>6.7000000000000002E-4</v>
      </c>
      <c r="AO26" s="4">
        <v>4.2999999999999999E-4</v>
      </c>
      <c r="AP26" s="4">
        <v>7.2999999999999996E-4</v>
      </c>
      <c r="AQ26" s="4">
        <v>5.1000000000000004E-4</v>
      </c>
      <c r="AR26" s="4">
        <v>4.6000000000000001E-4</v>
      </c>
      <c r="AS26" s="4">
        <v>4.2000000000000002E-4</v>
      </c>
      <c r="AT26" s="4">
        <v>4.0999999999999999E-4</v>
      </c>
      <c r="AU26" s="4">
        <v>3.8999999999999999E-4</v>
      </c>
      <c r="AV26" s="4">
        <v>4.0999999999999999E-4</v>
      </c>
      <c r="AW26" s="4">
        <v>4.4999999999999999E-4</v>
      </c>
      <c r="AX26" s="4">
        <v>3.3E-4</v>
      </c>
      <c r="AY26" s="4">
        <v>3.3E-4</v>
      </c>
      <c r="AZ26" s="4">
        <v>3.5E-4</v>
      </c>
      <c r="BA26" s="4">
        <v>4.2000000000000002E-4</v>
      </c>
      <c r="BB26" s="4">
        <v>3.3E-4</v>
      </c>
      <c r="BC26" s="4">
        <v>3.3E-4</v>
      </c>
      <c r="BD26" s="4">
        <v>3.1E-4</v>
      </c>
      <c r="BE26" s="4">
        <v>2.5000000000000001E-4</v>
      </c>
      <c r="BF26" s="4">
        <v>3.2000000000000003E-4</v>
      </c>
      <c r="BG26" s="4">
        <v>1.8000000000000001E-4</v>
      </c>
      <c r="BH26" s="4">
        <v>2.3000000000000001E-4</v>
      </c>
      <c r="BI26" s="4">
        <v>1.8000000000000001E-4</v>
      </c>
      <c r="BJ26" s="4">
        <v>1.8000000000000001E-4</v>
      </c>
      <c r="BK26" s="4">
        <v>3.4000000000000002E-4</v>
      </c>
      <c r="BL26" s="4">
        <v>2.5000000000000001E-4</v>
      </c>
      <c r="BM26" s="4">
        <v>2.2000000000000001E-4</v>
      </c>
      <c r="BN26" s="4">
        <v>1.1E-4</v>
      </c>
      <c r="BO26" s="4"/>
      <c r="BP26" s="4"/>
      <c r="BQ26" s="4"/>
      <c r="BR26" s="4"/>
    </row>
    <row r="27" spans="1:70" x14ac:dyDescent="0.3">
      <c r="A27" s="3">
        <v>25</v>
      </c>
      <c r="B27" s="4">
        <v>2.3900000000000002E-3</v>
      </c>
      <c r="C27" s="4">
        <v>2.2300000000000002E-3</v>
      </c>
      <c r="D27" s="4">
        <v>1.9E-3</v>
      </c>
      <c r="E27" s="4">
        <v>1.1000000000000001E-3</v>
      </c>
      <c r="F27" s="4">
        <v>1.33E-3</v>
      </c>
      <c r="G27" s="4">
        <v>1.2600000000000001E-3</v>
      </c>
      <c r="H27" s="4">
        <v>9.6000000000000002E-4</v>
      </c>
      <c r="I27" s="4">
        <v>1.1000000000000001E-3</v>
      </c>
      <c r="J27" s="4">
        <v>1.09E-3</v>
      </c>
      <c r="K27" s="4">
        <v>8.4999999999999995E-4</v>
      </c>
      <c r="L27" s="4">
        <v>8.8000000000000003E-4</v>
      </c>
      <c r="M27" s="4">
        <v>7.7999999999999999E-4</v>
      </c>
      <c r="N27" s="4">
        <v>9.3000000000000005E-4</v>
      </c>
      <c r="O27" s="4">
        <v>6.4999999999999997E-4</v>
      </c>
      <c r="P27" s="4">
        <v>6.4000000000000005E-4</v>
      </c>
      <c r="Q27" s="4">
        <v>6.3000000000000003E-4</v>
      </c>
      <c r="R27" s="4">
        <v>5.9999999999999995E-4</v>
      </c>
      <c r="S27" s="4">
        <v>6.6E-4</v>
      </c>
      <c r="T27" s="4">
        <v>7.2999999999999996E-4</v>
      </c>
      <c r="U27" s="4">
        <v>6.6E-4</v>
      </c>
      <c r="V27" s="4">
        <v>5.6999999999999998E-4</v>
      </c>
      <c r="W27" s="4">
        <v>7.7999999999999999E-4</v>
      </c>
      <c r="X27" s="4">
        <v>5.2999999999999998E-4</v>
      </c>
      <c r="Y27" s="4">
        <v>5.5999999999999995E-4</v>
      </c>
      <c r="Z27" s="4">
        <v>4.8000000000000001E-4</v>
      </c>
      <c r="AA27" s="4">
        <v>6.0999999999999997E-4</v>
      </c>
      <c r="AB27" s="4">
        <v>5.9000000000000003E-4</v>
      </c>
      <c r="AC27" s="4">
        <v>4.2000000000000002E-4</v>
      </c>
      <c r="AD27" s="4">
        <v>5.2999999999999998E-4</v>
      </c>
      <c r="AE27" s="4">
        <v>5.1999999999999995E-4</v>
      </c>
      <c r="AF27" s="4">
        <v>5.8E-4</v>
      </c>
      <c r="AG27" s="4">
        <v>7.2000000000000005E-4</v>
      </c>
      <c r="AH27" s="4">
        <v>6.0999999999999997E-4</v>
      </c>
      <c r="AI27" s="4">
        <v>5.9000000000000003E-4</v>
      </c>
      <c r="AJ27" s="4">
        <v>5.0000000000000001E-4</v>
      </c>
      <c r="AK27" s="4">
        <v>6.2E-4</v>
      </c>
      <c r="AL27" s="4">
        <v>5.5000000000000003E-4</v>
      </c>
      <c r="AM27" s="4">
        <v>5.4000000000000001E-4</v>
      </c>
      <c r="AN27" s="4">
        <v>5.4000000000000001E-4</v>
      </c>
      <c r="AO27" s="4">
        <v>6.7000000000000002E-4</v>
      </c>
      <c r="AP27" s="4">
        <v>6.3000000000000003E-4</v>
      </c>
      <c r="AQ27" s="4">
        <v>4.4000000000000002E-4</v>
      </c>
      <c r="AR27" s="4">
        <v>6.0999999999999997E-4</v>
      </c>
      <c r="AS27" s="4">
        <v>4.8999999999999998E-4</v>
      </c>
      <c r="AT27" s="4">
        <v>2.7E-4</v>
      </c>
      <c r="AU27" s="4">
        <v>4.0000000000000002E-4</v>
      </c>
      <c r="AV27" s="4">
        <v>5.0000000000000001E-4</v>
      </c>
      <c r="AW27" s="4">
        <v>3.1E-4</v>
      </c>
      <c r="AX27" s="4">
        <v>4.4999999999999999E-4</v>
      </c>
      <c r="AY27" s="4">
        <v>3.8999999999999999E-4</v>
      </c>
      <c r="AZ27" s="4">
        <v>2.9999999999999997E-4</v>
      </c>
      <c r="BA27" s="4">
        <v>4.2999999999999999E-4</v>
      </c>
      <c r="BB27" s="4">
        <v>3.8999999999999999E-4</v>
      </c>
      <c r="BC27" s="4">
        <v>3.5E-4</v>
      </c>
      <c r="BD27" s="4">
        <v>2.7999999999999998E-4</v>
      </c>
      <c r="BE27" s="4">
        <v>3.5E-4</v>
      </c>
      <c r="BF27" s="4">
        <v>3.2000000000000003E-4</v>
      </c>
      <c r="BG27" s="4">
        <v>2.3000000000000001E-4</v>
      </c>
      <c r="BH27" s="4">
        <v>4.4000000000000002E-4</v>
      </c>
      <c r="BI27" s="4">
        <v>1.8000000000000001E-4</v>
      </c>
      <c r="BJ27" s="4">
        <v>2.7E-4</v>
      </c>
      <c r="BK27" s="4">
        <v>2.0000000000000001E-4</v>
      </c>
      <c r="BL27" s="4">
        <v>2.3000000000000001E-4</v>
      </c>
      <c r="BM27" s="4">
        <v>3.2000000000000003E-4</v>
      </c>
      <c r="BN27" s="4">
        <v>3.5E-4</v>
      </c>
      <c r="BO27" s="4"/>
      <c r="BP27" s="4"/>
      <c r="BQ27" s="4"/>
      <c r="BR27" s="4"/>
    </row>
    <row r="28" spans="1:70" x14ac:dyDescent="0.3">
      <c r="A28" s="3">
        <v>26</v>
      </c>
      <c r="B28" s="4">
        <v>2.2399999999999998E-3</v>
      </c>
      <c r="C28" s="4">
        <v>2.0799999999999998E-3</v>
      </c>
      <c r="D28" s="4">
        <v>2.2000000000000001E-3</v>
      </c>
      <c r="E28" s="4">
        <v>1.4400000000000001E-3</v>
      </c>
      <c r="F28" s="4">
        <v>1.3600000000000001E-3</v>
      </c>
      <c r="G28" s="4">
        <v>1.0499999999999999E-3</v>
      </c>
      <c r="H28" s="4">
        <v>1.1299999999999999E-3</v>
      </c>
      <c r="I28" s="4">
        <v>1.1199999999999999E-3</v>
      </c>
      <c r="J28" s="4">
        <v>9.3999999999999997E-4</v>
      </c>
      <c r="K28" s="4">
        <v>1.1900000000000001E-3</v>
      </c>
      <c r="L28" s="4">
        <v>8.4999999999999995E-4</v>
      </c>
      <c r="M28" s="4">
        <v>7.3999999999999999E-4</v>
      </c>
      <c r="N28" s="4">
        <v>7.2999999999999996E-4</v>
      </c>
      <c r="O28" s="4">
        <v>6.8000000000000005E-4</v>
      </c>
      <c r="P28" s="4">
        <v>5.5999999999999995E-4</v>
      </c>
      <c r="Q28" s="4">
        <v>6.8999999999999997E-4</v>
      </c>
      <c r="R28" s="4">
        <v>5.6999999999999998E-4</v>
      </c>
      <c r="S28" s="4">
        <v>6.4000000000000005E-4</v>
      </c>
      <c r="T28" s="4">
        <v>6.3000000000000003E-4</v>
      </c>
      <c r="U28" s="4">
        <v>6.4000000000000005E-4</v>
      </c>
      <c r="V28" s="4">
        <v>6.0999999999999997E-4</v>
      </c>
      <c r="W28" s="4">
        <v>6.3000000000000003E-4</v>
      </c>
      <c r="X28" s="4">
        <v>5.4000000000000001E-4</v>
      </c>
      <c r="Y28" s="4">
        <v>5.2999999999999998E-4</v>
      </c>
      <c r="Z28" s="4">
        <v>5.5999999999999995E-4</v>
      </c>
      <c r="AA28" s="4">
        <v>7.6000000000000004E-4</v>
      </c>
      <c r="AB28" s="4">
        <v>7.1000000000000002E-4</v>
      </c>
      <c r="AC28" s="4">
        <v>5.1999999999999995E-4</v>
      </c>
      <c r="AD28" s="4">
        <v>5.9999999999999995E-4</v>
      </c>
      <c r="AE28" s="4">
        <v>5.9999999999999995E-4</v>
      </c>
      <c r="AF28" s="4">
        <v>7.2000000000000005E-4</v>
      </c>
      <c r="AG28" s="4">
        <v>5.9000000000000003E-4</v>
      </c>
      <c r="AH28" s="4">
        <v>8.1999999999999998E-4</v>
      </c>
      <c r="AI28" s="4">
        <v>8.0999999999999996E-4</v>
      </c>
      <c r="AJ28" s="4">
        <v>6.0999999999999997E-4</v>
      </c>
      <c r="AK28" s="4">
        <v>6.2E-4</v>
      </c>
      <c r="AL28" s="4">
        <v>6.0999999999999997E-4</v>
      </c>
      <c r="AM28" s="4">
        <v>6.4999999999999997E-4</v>
      </c>
      <c r="AN28" s="4">
        <v>6.0999999999999997E-4</v>
      </c>
      <c r="AO28" s="4">
        <v>5.8E-4</v>
      </c>
      <c r="AP28" s="4">
        <v>5.1999999999999995E-4</v>
      </c>
      <c r="AQ28" s="4">
        <v>5.1999999999999995E-4</v>
      </c>
      <c r="AR28" s="4">
        <v>5.4000000000000001E-4</v>
      </c>
      <c r="AS28" s="4">
        <v>5.1999999999999995E-4</v>
      </c>
      <c r="AT28" s="4">
        <v>5.9000000000000003E-4</v>
      </c>
      <c r="AU28" s="4">
        <v>4.8000000000000001E-4</v>
      </c>
      <c r="AV28" s="4">
        <v>4.8000000000000001E-4</v>
      </c>
      <c r="AW28" s="4">
        <v>4.4000000000000002E-4</v>
      </c>
      <c r="AX28" s="4">
        <v>5.1000000000000004E-4</v>
      </c>
      <c r="AY28" s="4">
        <v>4.8000000000000001E-4</v>
      </c>
      <c r="AZ28" s="4">
        <v>2.5000000000000001E-4</v>
      </c>
      <c r="BA28" s="4">
        <v>4.0999999999999999E-4</v>
      </c>
      <c r="BB28" s="4">
        <v>3.8000000000000002E-4</v>
      </c>
      <c r="BC28" s="4">
        <v>2.5000000000000001E-4</v>
      </c>
      <c r="BD28" s="4">
        <v>3.8000000000000002E-4</v>
      </c>
      <c r="BE28" s="4">
        <v>3.1E-4</v>
      </c>
      <c r="BF28" s="4">
        <v>3.3E-4</v>
      </c>
      <c r="BG28" s="4">
        <v>3.4000000000000002E-4</v>
      </c>
      <c r="BH28" s="4">
        <v>1.9000000000000001E-4</v>
      </c>
      <c r="BI28" s="4">
        <v>1.7000000000000001E-4</v>
      </c>
      <c r="BJ28" s="4">
        <v>3.2000000000000003E-4</v>
      </c>
      <c r="BK28" s="4">
        <v>2.7E-4</v>
      </c>
      <c r="BL28" s="4">
        <v>3.3E-4</v>
      </c>
      <c r="BM28" s="4">
        <v>2.3000000000000001E-4</v>
      </c>
      <c r="BN28" s="4">
        <v>2.5000000000000001E-4</v>
      </c>
      <c r="BO28" s="4"/>
      <c r="BP28" s="4"/>
      <c r="BQ28" s="4"/>
      <c r="BR28" s="4"/>
    </row>
    <row r="29" spans="1:70" x14ac:dyDescent="0.3">
      <c r="A29" s="3">
        <v>27</v>
      </c>
      <c r="B29" s="4">
        <v>2.49E-3</v>
      </c>
      <c r="C29" s="4">
        <v>2.2799999999999999E-3</v>
      </c>
      <c r="D29" s="4">
        <v>1.8600000000000001E-3</v>
      </c>
      <c r="E29" s="4">
        <v>1.34E-3</v>
      </c>
      <c r="F29" s="4">
        <v>1.3600000000000001E-3</v>
      </c>
      <c r="G29" s="4">
        <v>1.15E-3</v>
      </c>
      <c r="H29" s="4">
        <v>1.3600000000000001E-3</v>
      </c>
      <c r="I29" s="4">
        <v>1.2199999999999999E-3</v>
      </c>
      <c r="J29" s="4">
        <v>1.07E-3</v>
      </c>
      <c r="K29" s="4">
        <v>9.3000000000000005E-4</v>
      </c>
      <c r="L29" s="4">
        <v>9.3000000000000005E-4</v>
      </c>
      <c r="M29" s="4">
        <v>8.0999999999999996E-4</v>
      </c>
      <c r="N29" s="4">
        <v>6.4000000000000005E-4</v>
      </c>
      <c r="O29" s="4">
        <v>8.8999999999999995E-4</v>
      </c>
      <c r="P29" s="4">
        <v>7.1000000000000002E-4</v>
      </c>
      <c r="Q29" s="4">
        <v>7.2000000000000005E-4</v>
      </c>
      <c r="R29" s="4">
        <v>8.8999999999999995E-4</v>
      </c>
      <c r="S29" s="4">
        <v>6.7000000000000002E-4</v>
      </c>
      <c r="T29" s="4">
        <v>7.2999999999999996E-4</v>
      </c>
      <c r="U29" s="4">
        <v>6.8999999999999997E-4</v>
      </c>
      <c r="V29" s="4">
        <v>6.8000000000000005E-4</v>
      </c>
      <c r="W29" s="4">
        <v>7.2000000000000005E-4</v>
      </c>
      <c r="X29" s="4">
        <v>7.2000000000000005E-4</v>
      </c>
      <c r="Y29" s="4">
        <v>7.3999999999999999E-4</v>
      </c>
      <c r="Z29" s="4">
        <v>7.7999999999999999E-4</v>
      </c>
      <c r="AA29" s="4">
        <v>6.7000000000000002E-4</v>
      </c>
      <c r="AB29" s="4">
        <v>7.5000000000000002E-4</v>
      </c>
      <c r="AC29" s="4">
        <v>7.2999999999999996E-4</v>
      </c>
      <c r="AD29" s="4">
        <v>6.7000000000000002E-4</v>
      </c>
      <c r="AE29" s="4">
        <v>7.3999999999999999E-4</v>
      </c>
      <c r="AF29" s="4">
        <v>6.4999999999999997E-4</v>
      </c>
      <c r="AG29" s="4">
        <v>6.2E-4</v>
      </c>
      <c r="AH29" s="4">
        <v>6.4000000000000005E-4</v>
      </c>
      <c r="AI29" s="4">
        <v>7.5000000000000002E-4</v>
      </c>
      <c r="AJ29" s="4">
        <v>7.6000000000000004E-4</v>
      </c>
      <c r="AK29" s="4">
        <v>6.9999999999999999E-4</v>
      </c>
      <c r="AL29" s="4">
        <v>8.1999999999999998E-4</v>
      </c>
      <c r="AM29" s="4">
        <v>5.5999999999999995E-4</v>
      </c>
      <c r="AN29" s="4">
        <v>6.3000000000000003E-4</v>
      </c>
      <c r="AO29" s="4">
        <v>7.6000000000000004E-4</v>
      </c>
      <c r="AP29" s="4">
        <v>6.8000000000000005E-4</v>
      </c>
      <c r="AQ29" s="4">
        <v>6.2E-4</v>
      </c>
      <c r="AR29" s="4">
        <v>7.5000000000000002E-4</v>
      </c>
      <c r="AS29" s="4">
        <v>6.6E-4</v>
      </c>
      <c r="AT29" s="4">
        <v>4.6999999999999999E-4</v>
      </c>
      <c r="AU29" s="4">
        <v>6.2E-4</v>
      </c>
      <c r="AV29" s="4">
        <v>5.1999999999999995E-4</v>
      </c>
      <c r="AW29" s="4">
        <v>2.7E-4</v>
      </c>
      <c r="AX29" s="4">
        <v>2.9E-4</v>
      </c>
      <c r="AY29" s="4">
        <v>3.8000000000000002E-4</v>
      </c>
      <c r="AZ29" s="4">
        <v>3.2000000000000003E-4</v>
      </c>
      <c r="BA29" s="4">
        <v>4.6000000000000001E-4</v>
      </c>
      <c r="BB29" s="4">
        <v>3.4000000000000002E-4</v>
      </c>
      <c r="BC29" s="4">
        <v>3.2000000000000003E-4</v>
      </c>
      <c r="BD29" s="4">
        <v>2.9999999999999997E-4</v>
      </c>
      <c r="BE29" s="4">
        <v>2.7999999999999998E-4</v>
      </c>
      <c r="BF29" s="4">
        <v>3.3E-4</v>
      </c>
      <c r="BG29" s="4">
        <v>3.6000000000000002E-4</v>
      </c>
      <c r="BH29" s="4">
        <v>3.3E-4</v>
      </c>
      <c r="BI29" s="4">
        <v>3.6000000000000002E-4</v>
      </c>
      <c r="BJ29" s="4">
        <v>2.7E-4</v>
      </c>
      <c r="BK29" s="4">
        <v>3.5E-4</v>
      </c>
      <c r="BL29" s="4">
        <v>2.7999999999999998E-4</v>
      </c>
      <c r="BM29" s="4">
        <v>2.9999999999999997E-4</v>
      </c>
      <c r="BN29" s="4">
        <v>2.5000000000000001E-4</v>
      </c>
      <c r="BO29" s="4"/>
      <c r="BP29" s="4"/>
      <c r="BQ29" s="4"/>
      <c r="BR29" s="4"/>
    </row>
    <row r="30" spans="1:70" x14ac:dyDescent="0.3">
      <c r="A30" s="3">
        <v>28</v>
      </c>
      <c r="B30" s="4">
        <v>2.64E-3</v>
      </c>
      <c r="C30" s="4">
        <v>2.1299999999999999E-3</v>
      </c>
      <c r="D30" s="4">
        <v>1.97E-3</v>
      </c>
      <c r="E30" s="4">
        <v>1.6100000000000001E-3</v>
      </c>
      <c r="F30" s="4">
        <v>1.2800000000000001E-3</v>
      </c>
      <c r="G30" s="4">
        <v>1.4599999999999999E-3</v>
      </c>
      <c r="H30" s="4">
        <v>1.5100000000000001E-3</v>
      </c>
      <c r="I30" s="4">
        <v>1.15E-3</v>
      </c>
      <c r="J30" s="4">
        <v>9.7999999999999997E-4</v>
      </c>
      <c r="K30" s="4">
        <v>1.2899999999999999E-3</v>
      </c>
      <c r="L30" s="4">
        <v>9.3000000000000005E-4</v>
      </c>
      <c r="M30" s="4">
        <v>9.2000000000000003E-4</v>
      </c>
      <c r="N30" s="4">
        <v>8.7000000000000001E-4</v>
      </c>
      <c r="O30" s="4">
        <v>8.4999999999999995E-4</v>
      </c>
      <c r="P30" s="4">
        <v>9.7000000000000005E-4</v>
      </c>
      <c r="Q30" s="4">
        <v>8.5999999999999998E-4</v>
      </c>
      <c r="R30" s="4">
        <v>8.4000000000000003E-4</v>
      </c>
      <c r="S30" s="4">
        <v>7.9000000000000001E-4</v>
      </c>
      <c r="T30" s="4">
        <v>6.8999999999999997E-4</v>
      </c>
      <c r="U30" s="4">
        <v>6.8999999999999997E-4</v>
      </c>
      <c r="V30" s="4">
        <v>8.4000000000000003E-4</v>
      </c>
      <c r="W30" s="4">
        <v>8.1999999999999998E-4</v>
      </c>
      <c r="X30" s="4">
        <v>6.7000000000000002E-4</v>
      </c>
      <c r="Y30" s="4">
        <v>8.8000000000000003E-4</v>
      </c>
      <c r="Z30" s="4">
        <v>7.1000000000000002E-4</v>
      </c>
      <c r="AA30" s="4">
        <v>6.6E-4</v>
      </c>
      <c r="AB30" s="4">
        <v>6.8999999999999997E-4</v>
      </c>
      <c r="AC30" s="4">
        <v>5.6999999999999998E-4</v>
      </c>
      <c r="AD30" s="4">
        <v>8.8999999999999995E-4</v>
      </c>
      <c r="AE30" s="4">
        <v>7.2999999999999996E-4</v>
      </c>
      <c r="AF30" s="4">
        <v>7.2999999999999996E-4</v>
      </c>
      <c r="AG30" s="4">
        <v>7.3999999999999999E-4</v>
      </c>
      <c r="AH30" s="4">
        <v>6.2E-4</v>
      </c>
      <c r="AI30" s="4">
        <v>7.5000000000000002E-4</v>
      </c>
      <c r="AJ30" s="4">
        <v>8.4000000000000003E-4</v>
      </c>
      <c r="AK30" s="4">
        <v>7.1000000000000002E-4</v>
      </c>
      <c r="AL30" s="4">
        <v>8.7000000000000001E-4</v>
      </c>
      <c r="AM30" s="4">
        <v>8.4000000000000003E-4</v>
      </c>
      <c r="AN30" s="4">
        <v>9.1E-4</v>
      </c>
      <c r="AO30" s="4">
        <v>8.4999999999999995E-4</v>
      </c>
      <c r="AP30" s="4">
        <v>5.9000000000000003E-4</v>
      </c>
      <c r="AQ30" s="4">
        <v>7.7999999999999999E-4</v>
      </c>
      <c r="AR30" s="4">
        <v>5.0000000000000001E-4</v>
      </c>
      <c r="AS30" s="4">
        <v>6.3000000000000003E-4</v>
      </c>
      <c r="AT30" s="4">
        <v>5.8E-4</v>
      </c>
      <c r="AU30" s="4">
        <v>5.5000000000000003E-4</v>
      </c>
      <c r="AV30" s="4">
        <v>7.2999999999999996E-4</v>
      </c>
      <c r="AW30" s="4">
        <v>5.8E-4</v>
      </c>
      <c r="AX30" s="4">
        <v>5.1999999999999995E-4</v>
      </c>
      <c r="AY30" s="4">
        <v>3.6000000000000002E-4</v>
      </c>
      <c r="AZ30" s="4">
        <v>3.4000000000000002E-4</v>
      </c>
      <c r="BA30" s="4">
        <v>4.2000000000000002E-4</v>
      </c>
      <c r="BB30" s="4">
        <v>4.8000000000000001E-4</v>
      </c>
      <c r="BC30" s="4">
        <v>4.0999999999999999E-4</v>
      </c>
      <c r="BD30" s="4">
        <v>3.6999999999999999E-4</v>
      </c>
      <c r="BE30" s="4">
        <v>4.0999999999999999E-4</v>
      </c>
      <c r="BF30" s="4">
        <v>4.2000000000000002E-4</v>
      </c>
      <c r="BG30" s="4">
        <v>2.9999999999999997E-4</v>
      </c>
      <c r="BH30" s="4">
        <v>3.6000000000000002E-4</v>
      </c>
      <c r="BI30" s="4">
        <v>2.9E-4</v>
      </c>
      <c r="BJ30" s="4">
        <v>3.8000000000000002E-4</v>
      </c>
      <c r="BK30" s="4">
        <v>2.2000000000000001E-4</v>
      </c>
      <c r="BL30" s="4">
        <v>2.5000000000000001E-4</v>
      </c>
      <c r="BM30" s="4">
        <v>2.5000000000000001E-4</v>
      </c>
      <c r="BN30" s="4">
        <v>3.5E-4</v>
      </c>
      <c r="BO30" s="4"/>
      <c r="BP30" s="4"/>
      <c r="BQ30" s="4"/>
      <c r="BR30" s="4"/>
    </row>
    <row r="31" spans="1:70" x14ac:dyDescent="0.3">
      <c r="A31" s="3">
        <v>29</v>
      </c>
      <c r="B31" s="4">
        <v>2.2200000000000002E-3</v>
      </c>
      <c r="C31" s="4">
        <v>2.15E-3</v>
      </c>
      <c r="D31" s="4">
        <v>1.82E-3</v>
      </c>
      <c r="E31" s="4">
        <v>1.7099999999999999E-3</v>
      </c>
      <c r="F31" s="4">
        <v>1.64E-3</v>
      </c>
      <c r="G31" s="4">
        <v>1.2800000000000001E-3</v>
      </c>
      <c r="H31" s="4">
        <v>1.25E-3</v>
      </c>
      <c r="I31" s="4">
        <v>1.2700000000000001E-3</v>
      </c>
      <c r="J31" s="4">
        <v>1.2099999999999999E-3</v>
      </c>
      <c r="K31" s="4">
        <v>1.06E-3</v>
      </c>
      <c r="L31" s="4">
        <v>9.7000000000000005E-4</v>
      </c>
      <c r="M31" s="4">
        <v>8.5999999999999998E-4</v>
      </c>
      <c r="N31" s="4">
        <v>8.9999999999999998E-4</v>
      </c>
      <c r="O31" s="4">
        <v>1.01E-3</v>
      </c>
      <c r="P31" s="4">
        <v>6.9999999999999999E-4</v>
      </c>
      <c r="Q31" s="4">
        <v>8.4999999999999995E-4</v>
      </c>
      <c r="R31" s="4">
        <v>7.3999999999999999E-4</v>
      </c>
      <c r="S31" s="4">
        <v>8.4999999999999995E-4</v>
      </c>
      <c r="T31" s="4">
        <v>7.7999999999999999E-4</v>
      </c>
      <c r="U31" s="4">
        <v>6.2E-4</v>
      </c>
      <c r="V31" s="4">
        <v>8.3000000000000001E-4</v>
      </c>
      <c r="W31" s="4">
        <v>9.2000000000000003E-4</v>
      </c>
      <c r="X31" s="4">
        <v>6.6E-4</v>
      </c>
      <c r="Y31" s="4">
        <v>8.7000000000000001E-4</v>
      </c>
      <c r="Z31" s="4">
        <v>6.7000000000000002E-4</v>
      </c>
      <c r="AA31" s="4">
        <v>7.6000000000000004E-4</v>
      </c>
      <c r="AB31" s="4">
        <v>8.5999999999999998E-4</v>
      </c>
      <c r="AC31" s="4">
        <v>6.8999999999999997E-4</v>
      </c>
      <c r="AD31" s="4">
        <v>8.0000000000000004E-4</v>
      </c>
      <c r="AE31" s="4">
        <v>7.3999999999999999E-4</v>
      </c>
      <c r="AF31" s="4">
        <v>8.4000000000000003E-4</v>
      </c>
      <c r="AG31" s="4">
        <v>8.4999999999999995E-4</v>
      </c>
      <c r="AH31" s="4">
        <v>7.9000000000000001E-4</v>
      </c>
      <c r="AI31" s="4">
        <v>9.1E-4</v>
      </c>
      <c r="AJ31" s="4">
        <v>7.9000000000000001E-4</v>
      </c>
      <c r="AK31" s="4">
        <v>8.4000000000000003E-4</v>
      </c>
      <c r="AL31" s="4">
        <v>9.5E-4</v>
      </c>
      <c r="AM31" s="4">
        <v>7.3999999999999999E-4</v>
      </c>
      <c r="AN31" s="4">
        <v>6.2E-4</v>
      </c>
      <c r="AO31" s="4">
        <v>8.4000000000000003E-4</v>
      </c>
      <c r="AP31" s="4">
        <v>8.4000000000000003E-4</v>
      </c>
      <c r="AQ31" s="4">
        <v>8.4000000000000003E-4</v>
      </c>
      <c r="AR31" s="4">
        <v>8.3000000000000001E-4</v>
      </c>
      <c r="AS31" s="4">
        <v>8.4999999999999995E-4</v>
      </c>
      <c r="AT31" s="4">
        <v>6.8000000000000005E-4</v>
      </c>
      <c r="AU31" s="4">
        <v>6.6E-4</v>
      </c>
      <c r="AV31" s="4">
        <v>7.2000000000000005E-4</v>
      </c>
      <c r="AW31" s="4">
        <v>5.2999999999999998E-4</v>
      </c>
      <c r="AX31" s="4">
        <v>6.4999999999999997E-4</v>
      </c>
      <c r="AY31" s="4">
        <v>5.4000000000000001E-4</v>
      </c>
      <c r="AZ31" s="4">
        <v>5.1000000000000004E-4</v>
      </c>
      <c r="BA31" s="4">
        <v>5.2999999999999998E-4</v>
      </c>
      <c r="BB31" s="4">
        <v>5.6999999999999998E-4</v>
      </c>
      <c r="BC31" s="4">
        <v>4.2000000000000002E-4</v>
      </c>
      <c r="BD31" s="4">
        <v>3.4000000000000002E-4</v>
      </c>
      <c r="BE31" s="4">
        <v>6.0999999999999997E-4</v>
      </c>
      <c r="BF31" s="4">
        <v>3.4000000000000002E-4</v>
      </c>
      <c r="BG31" s="4">
        <v>3.5E-4</v>
      </c>
      <c r="BH31" s="4">
        <v>3.2000000000000003E-4</v>
      </c>
      <c r="BI31" s="4">
        <v>3.2000000000000003E-4</v>
      </c>
      <c r="BJ31" s="4">
        <v>2.9E-4</v>
      </c>
      <c r="BK31" s="4">
        <v>3.6999999999999999E-4</v>
      </c>
      <c r="BL31" s="4">
        <v>4.4000000000000002E-4</v>
      </c>
      <c r="BM31" s="4">
        <v>3.2000000000000003E-4</v>
      </c>
      <c r="BN31" s="4">
        <v>4.2000000000000002E-4</v>
      </c>
      <c r="BO31" s="4"/>
      <c r="BP31" s="4"/>
      <c r="BQ31" s="4"/>
      <c r="BR31" s="4"/>
    </row>
    <row r="32" spans="1:70" x14ac:dyDescent="0.3">
      <c r="A32" s="3">
        <v>30</v>
      </c>
      <c r="B32" s="4">
        <v>2.4099999999999998E-3</v>
      </c>
      <c r="C32" s="4">
        <v>2.0200000000000001E-3</v>
      </c>
      <c r="D32" s="4">
        <v>2.2499999999999998E-3</v>
      </c>
      <c r="E32" s="4">
        <v>1.74E-3</v>
      </c>
      <c r="F32" s="4">
        <v>1.49E-3</v>
      </c>
      <c r="G32" s="4">
        <v>1.16E-3</v>
      </c>
      <c r="H32" s="4">
        <v>1.32E-3</v>
      </c>
      <c r="I32" s="4">
        <v>1.4E-3</v>
      </c>
      <c r="J32" s="4">
        <v>1.49E-3</v>
      </c>
      <c r="K32" s="4">
        <v>1.0499999999999999E-3</v>
      </c>
      <c r="L32" s="4">
        <v>9.8999999999999999E-4</v>
      </c>
      <c r="M32" s="4">
        <v>1.1800000000000001E-3</v>
      </c>
      <c r="N32" s="4">
        <v>7.9000000000000001E-4</v>
      </c>
      <c r="O32" s="4">
        <v>8.4999999999999995E-4</v>
      </c>
      <c r="P32" s="4">
        <v>7.2000000000000005E-4</v>
      </c>
      <c r="Q32" s="4">
        <v>9.3000000000000005E-4</v>
      </c>
      <c r="R32" s="4">
        <v>8.8000000000000003E-4</v>
      </c>
      <c r="S32" s="4">
        <v>7.3999999999999999E-4</v>
      </c>
      <c r="T32" s="4">
        <v>8.0999999999999996E-4</v>
      </c>
      <c r="U32" s="4">
        <v>7.9000000000000001E-4</v>
      </c>
      <c r="V32" s="4">
        <v>8.7000000000000001E-4</v>
      </c>
      <c r="W32" s="4">
        <v>7.2999999999999996E-4</v>
      </c>
      <c r="X32" s="4">
        <v>7.9000000000000001E-4</v>
      </c>
      <c r="Y32" s="4">
        <v>8.5999999999999998E-4</v>
      </c>
      <c r="Z32" s="4">
        <v>8.5999999999999998E-4</v>
      </c>
      <c r="AA32" s="4">
        <v>8.0000000000000004E-4</v>
      </c>
      <c r="AB32" s="4">
        <v>7.2000000000000005E-4</v>
      </c>
      <c r="AC32" s="4">
        <v>9.3000000000000005E-4</v>
      </c>
      <c r="AD32" s="4">
        <v>6.8999999999999997E-4</v>
      </c>
      <c r="AE32" s="4">
        <v>7.2000000000000005E-4</v>
      </c>
      <c r="AF32" s="4">
        <v>7.9000000000000001E-4</v>
      </c>
      <c r="AG32" s="4">
        <v>1.08E-3</v>
      </c>
      <c r="AH32" s="4">
        <v>8.1999999999999998E-4</v>
      </c>
      <c r="AI32" s="4">
        <v>1.06E-3</v>
      </c>
      <c r="AJ32" s="4">
        <v>9.7000000000000005E-4</v>
      </c>
      <c r="AK32" s="4">
        <v>1.06E-3</v>
      </c>
      <c r="AL32" s="4">
        <v>1.1800000000000001E-3</v>
      </c>
      <c r="AM32" s="4">
        <v>8.8000000000000003E-4</v>
      </c>
      <c r="AN32" s="4">
        <v>7.9000000000000001E-4</v>
      </c>
      <c r="AO32" s="4">
        <v>1.0300000000000001E-3</v>
      </c>
      <c r="AP32" s="4">
        <v>1.0200000000000001E-3</v>
      </c>
      <c r="AQ32" s="4">
        <v>8.8000000000000003E-4</v>
      </c>
      <c r="AR32" s="4">
        <v>7.9000000000000001E-4</v>
      </c>
      <c r="AS32" s="4">
        <v>1.08E-3</v>
      </c>
      <c r="AT32" s="4">
        <v>7.7999999999999999E-4</v>
      </c>
      <c r="AU32" s="4">
        <v>8.3000000000000001E-4</v>
      </c>
      <c r="AV32" s="4">
        <v>5.5000000000000003E-4</v>
      </c>
      <c r="AW32" s="4">
        <v>6.4000000000000005E-4</v>
      </c>
      <c r="AX32" s="4">
        <v>7.6999999999999996E-4</v>
      </c>
      <c r="AY32" s="4">
        <v>4.8000000000000001E-4</v>
      </c>
      <c r="AZ32" s="4">
        <v>5.1000000000000004E-4</v>
      </c>
      <c r="BA32" s="4">
        <v>5.2999999999999998E-4</v>
      </c>
      <c r="BB32" s="4">
        <v>4.8000000000000001E-4</v>
      </c>
      <c r="BC32" s="4">
        <v>5.9000000000000003E-4</v>
      </c>
      <c r="BD32" s="4">
        <v>4.0999999999999999E-4</v>
      </c>
      <c r="BE32" s="4">
        <v>5.0000000000000001E-4</v>
      </c>
      <c r="BF32" s="4">
        <v>5.4000000000000001E-4</v>
      </c>
      <c r="BG32" s="4">
        <v>3.1E-4</v>
      </c>
      <c r="BH32" s="4">
        <v>3.8999999999999999E-4</v>
      </c>
      <c r="BI32" s="4">
        <v>3.3E-4</v>
      </c>
      <c r="BJ32" s="4">
        <v>2.7999999999999998E-4</v>
      </c>
      <c r="BK32" s="4">
        <v>4.0999999999999999E-4</v>
      </c>
      <c r="BL32" s="4">
        <v>2.9E-4</v>
      </c>
      <c r="BM32" s="4">
        <v>3.1E-4</v>
      </c>
      <c r="BN32" s="4">
        <v>3.6000000000000002E-4</v>
      </c>
      <c r="BO32" s="4"/>
      <c r="BP32" s="4"/>
      <c r="BQ32" s="4"/>
      <c r="BR32" s="4"/>
    </row>
    <row r="33" spans="1:70" x14ac:dyDescent="0.3">
      <c r="A33" s="3">
        <v>31</v>
      </c>
      <c r="B33" s="4">
        <v>2.1800000000000001E-3</v>
      </c>
      <c r="C33" s="4">
        <v>2.65E-3</v>
      </c>
      <c r="D33" s="4">
        <v>1.82E-3</v>
      </c>
      <c r="E33" s="4">
        <v>2.0600000000000002E-3</v>
      </c>
      <c r="F33" s="4">
        <v>1.5299999999999999E-3</v>
      </c>
      <c r="G33" s="4">
        <v>1.5299999999999999E-3</v>
      </c>
      <c r="H33" s="4">
        <v>1.6000000000000001E-3</v>
      </c>
      <c r="I33" s="4">
        <v>1.58E-3</v>
      </c>
      <c r="J33" s="4">
        <v>1.24E-3</v>
      </c>
      <c r="K33" s="4">
        <v>1.15E-3</v>
      </c>
      <c r="L33" s="4">
        <v>1.41E-3</v>
      </c>
      <c r="M33" s="4">
        <v>9.7999999999999997E-4</v>
      </c>
      <c r="N33" s="4">
        <v>1.1199999999999999E-3</v>
      </c>
      <c r="O33" s="4">
        <v>8.1999999999999998E-4</v>
      </c>
      <c r="P33" s="4">
        <v>8.0000000000000004E-4</v>
      </c>
      <c r="Q33" s="4">
        <v>8.1999999999999998E-4</v>
      </c>
      <c r="R33" s="4">
        <v>7.3999999999999999E-4</v>
      </c>
      <c r="S33" s="4">
        <v>1E-3</v>
      </c>
      <c r="T33" s="4">
        <v>7.9000000000000001E-4</v>
      </c>
      <c r="U33" s="4">
        <v>1E-3</v>
      </c>
      <c r="V33" s="4">
        <v>7.9000000000000001E-4</v>
      </c>
      <c r="W33" s="4">
        <v>8.3000000000000001E-4</v>
      </c>
      <c r="X33" s="4">
        <v>8.9999999999999998E-4</v>
      </c>
      <c r="Y33" s="4">
        <v>9.5E-4</v>
      </c>
      <c r="Z33" s="4">
        <v>8.4000000000000003E-4</v>
      </c>
      <c r="AA33" s="4">
        <v>9.1E-4</v>
      </c>
      <c r="AB33" s="4">
        <v>1.09E-3</v>
      </c>
      <c r="AC33" s="4">
        <v>9.3999999999999997E-4</v>
      </c>
      <c r="AD33" s="4">
        <v>8.4999999999999995E-4</v>
      </c>
      <c r="AE33" s="4">
        <v>9.1E-4</v>
      </c>
      <c r="AF33" s="4">
        <v>7.9000000000000001E-4</v>
      </c>
      <c r="AG33" s="4">
        <v>1.08E-3</v>
      </c>
      <c r="AH33" s="4">
        <v>9.8999999999999999E-4</v>
      </c>
      <c r="AI33" s="4">
        <v>9.3999999999999997E-4</v>
      </c>
      <c r="AJ33" s="4">
        <v>9.8999999999999999E-4</v>
      </c>
      <c r="AK33" s="4">
        <v>1.1000000000000001E-3</v>
      </c>
      <c r="AL33" s="4">
        <v>1.25E-3</v>
      </c>
      <c r="AM33" s="4">
        <v>1.15E-3</v>
      </c>
      <c r="AN33" s="4">
        <v>1.1199999999999999E-3</v>
      </c>
      <c r="AO33" s="4">
        <v>1E-3</v>
      </c>
      <c r="AP33" s="4">
        <v>1.16E-3</v>
      </c>
      <c r="AQ33" s="4">
        <v>1.09E-3</v>
      </c>
      <c r="AR33" s="4">
        <v>1.0300000000000001E-3</v>
      </c>
      <c r="AS33" s="4">
        <v>1.2999999999999999E-3</v>
      </c>
      <c r="AT33" s="4">
        <v>8.4000000000000003E-4</v>
      </c>
      <c r="AU33" s="4">
        <v>9.6000000000000002E-4</v>
      </c>
      <c r="AV33" s="4">
        <v>9.3999999999999997E-4</v>
      </c>
      <c r="AW33" s="4">
        <v>7.1000000000000002E-4</v>
      </c>
      <c r="AX33" s="4">
        <v>8.4000000000000003E-4</v>
      </c>
      <c r="AY33" s="4">
        <v>7.6999999999999996E-4</v>
      </c>
      <c r="AZ33" s="4">
        <v>6.8000000000000005E-4</v>
      </c>
      <c r="BA33" s="4">
        <v>4.4999999999999999E-4</v>
      </c>
      <c r="BB33" s="4">
        <v>4.6999999999999999E-4</v>
      </c>
      <c r="BC33" s="4">
        <v>4.6999999999999999E-4</v>
      </c>
      <c r="BD33" s="4">
        <v>5.0000000000000001E-4</v>
      </c>
      <c r="BE33" s="4">
        <v>4.0999999999999999E-4</v>
      </c>
      <c r="BF33" s="4">
        <v>4.0999999999999999E-4</v>
      </c>
      <c r="BG33" s="4">
        <v>5.5000000000000003E-4</v>
      </c>
      <c r="BH33" s="4">
        <v>3.5E-4</v>
      </c>
      <c r="BI33" s="4">
        <v>4.8000000000000001E-4</v>
      </c>
      <c r="BJ33" s="4">
        <v>4.0999999999999999E-4</v>
      </c>
      <c r="BK33" s="4">
        <v>4.2000000000000002E-4</v>
      </c>
      <c r="BL33" s="4">
        <v>4.0999999999999999E-4</v>
      </c>
      <c r="BM33" s="4">
        <v>3.8999999999999999E-4</v>
      </c>
      <c r="BN33" s="4">
        <v>3.8999999999999999E-4</v>
      </c>
      <c r="BO33" s="4"/>
      <c r="BP33" s="4"/>
      <c r="BQ33" s="4"/>
      <c r="BR33" s="4"/>
    </row>
    <row r="34" spans="1:70" x14ac:dyDescent="0.3">
      <c r="A34" s="3">
        <v>32</v>
      </c>
      <c r="B34" s="4">
        <v>2.5799999999999998E-3</v>
      </c>
      <c r="C34" s="4">
        <v>2.3800000000000002E-3</v>
      </c>
      <c r="D34" s="4">
        <v>2.7299999999999998E-3</v>
      </c>
      <c r="E34" s="4">
        <v>1.82E-3</v>
      </c>
      <c r="F34" s="4">
        <v>1.8500000000000001E-3</v>
      </c>
      <c r="G34" s="4">
        <v>1.2600000000000001E-3</v>
      </c>
      <c r="H34" s="4">
        <v>1.7099999999999999E-3</v>
      </c>
      <c r="I34" s="4">
        <v>1.33E-3</v>
      </c>
      <c r="J34" s="4">
        <v>1.49E-3</v>
      </c>
      <c r="K34" s="4">
        <v>1.41E-3</v>
      </c>
      <c r="L34" s="4">
        <v>1.25E-3</v>
      </c>
      <c r="M34" s="4">
        <v>1.07E-3</v>
      </c>
      <c r="N34" s="4">
        <v>1.4300000000000001E-3</v>
      </c>
      <c r="O34" s="4">
        <v>1.1100000000000001E-3</v>
      </c>
      <c r="P34" s="4">
        <v>1.08E-3</v>
      </c>
      <c r="Q34" s="4">
        <v>8.4000000000000003E-4</v>
      </c>
      <c r="R34" s="4">
        <v>9.2000000000000003E-4</v>
      </c>
      <c r="S34" s="4">
        <v>1.0399999999999999E-3</v>
      </c>
      <c r="T34" s="4">
        <v>9.6000000000000002E-4</v>
      </c>
      <c r="U34" s="4">
        <v>9.3999999999999997E-4</v>
      </c>
      <c r="V34" s="4">
        <v>9.3000000000000005E-4</v>
      </c>
      <c r="W34" s="4">
        <v>8.7000000000000001E-4</v>
      </c>
      <c r="X34" s="4">
        <v>9.7000000000000005E-4</v>
      </c>
      <c r="Y34" s="4">
        <v>7.6000000000000004E-4</v>
      </c>
      <c r="Z34" s="4">
        <v>1.24E-3</v>
      </c>
      <c r="AA34" s="4">
        <v>8.8999999999999995E-4</v>
      </c>
      <c r="AB34" s="4">
        <v>9.3999999999999997E-4</v>
      </c>
      <c r="AC34" s="4">
        <v>1.0200000000000001E-3</v>
      </c>
      <c r="AD34" s="4">
        <v>9.3000000000000005E-4</v>
      </c>
      <c r="AE34" s="4">
        <v>9.8999999999999999E-4</v>
      </c>
      <c r="AF34" s="4">
        <v>1.2700000000000001E-3</v>
      </c>
      <c r="AG34" s="4">
        <v>1.1900000000000001E-3</v>
      </c>
      <c r="AH34" s="4">
        <v>9.5E-4</v>
      </c>
      <c r="AI34" s="4">
        <v>1.2199999999999999E-3</v>
      </c>
      <c r="AJ34" s="4">
        <v>1.3600000000000001E-3</v>
      </c>
      <c r="AK34" s="4">
        <v>1.3500000000000001E-3</v>
      </c>
      <c r="AL34" s="4">
        <v>1.31E-3</v>
      </c>
      <c r="AM34" s="4">
        <v>1.32E-3</v>
      </c>
      <c r="AN34" s="4">
        <v>1.1800000000000001E-3</v>
      </c>
      <c r="AO34" s="4">
        <v>1.14E-3</v>
      </c>
      <c r="AP34" s="4">
        <v>1.2600000000000001E-3</v>
      </c>
      <c r="AQ34" s="4">
        <v>1.1000000000000001E-3</v>
      </c>
      <c r="AR34" s="4">
        <v>1.2700000000000001E-3</v>
      </c>
      <c r="AS34" s="4">
        <v>1.1100000000000001E-3</v>
      </c>
      <c r="AT34" s="4">
        <v>1.1000000000000001E-3</v>
      </c>
      <c r="AU34" s="4">
        <v>8.4000000000000003E-4</v>
      </c>
      <c r="AV34" s="4">
        <v>8.8000000000000003E-4</v>
      </c>
      <c r="AW34" s="4">
        <v>6.3000000000000003E-4</v>
      </c>
      <c r="AX34" s="4">
        <v>7.2000000000000005E-4</v>
      </c>
      <c r="AY34" s="4">
        <v>6.4000000000000005E-4</v>
      </c>
      <c r="AZ34" s="4">
        <v>8.7000000000000001E-4</v>
      </c>
      <c r="BA34" s="4">
        <v>5.9999999999999995E-4</v>
      </c>
      <c r="BB34" s="4">
        <v>5.9999999999999995E-4</v>
      </c>
      <c r="BC34" s="4">
        <v>7.6000000000000004E-4</v>
      </c>
      <c r="BD34" s="4">
        <v>5.8E-4</v>
      </c>
      <c r="BE34" s="4">
        <v>6.0999999999999997E-4</v>
      </c>
      <c r="BF34" s="4">
        <v>6.3000000000000003E-4</v>
      </c>
      <c r="BG34" s="4">
        <v>4.8999999999999998E-4</v>
      </c>
      <c r="BH34" s="4">
        <v>5.1999999999999995E-4</v>
      </c>
      <c r="BI34" s="4">
        <v>4.4000000000000002E-4</v>
      </c>
      <c r="BJ34" s="4">
        <v>5.6999999999999998E-4</v>
      </c>
      <c r="BK34" s="4">
        <v>4.0000000000000002E-4</v>
      </c>
      <c r="BL34" s="4">
        <v>3.1E-4</v>
      </c>
      <c r="BM34" s="4">
        <v>4.0999999999999999E-4</v>
      </c>
      <c r="BN34" s="4">
        <v>4.0000000000000002E-4</v>
      </c>
      <c r="BO34" s="4"/>
      <c r="BP34" s="4"/>
      <c r="BQ34" s="4"/>
      <c r="BR34" s="4"/>
    </row>
    <row r="35" spans="1:70" x14ac:dyDescent="0.3">
      <c r="A35" s="3">
        <v>33</v>
      </c>
      <c r="B35" s="4">
        <v>1.98E-3</v>
      </c>
      <c r="C35" s="4">
        <v>2.14E-3</v>
      </c>
      <c r="D35" s="4">
        <v>1.74E-3</v>
      </c>
      <c r="E35" s="4">
        <v>2.1199999999999999E-3</v>
      </c>
      <c r="F35" s="4">
        <v>1.66E-3</v>
      </c>
      <c r="G35" s="4">
        <v>1.58E-3</v>
      </c>
      <c r="H35" s="4">
        <v>1.6999999999999999E-3</v>
      </c>
      <c r="I35" s="4">
        <v>1.5200000000000001E-3</v>
      </c>
      <c r="J35" s="4">
        <v>1.56E-3</v>
      </c>
      <c r="K35" s="4">
        <v>1.1999999999999999E-3</v>
      </c>
      <c r="L35" s="4">
        <v>1.3699999999999999E-3</v>
      </c>
      <c r="M35" s="4">
        <v>1.4499999999999999E-3</v>
      </c>
      <c r="N35" s="4">
        <v>1.2099999999999999E-3</v>
      </c>
      <c r="O35" s="4">
        <v>1.3799999999999999E-3</v>
      </c>
      <c r="P35" s="4">
        <v>1.0399999999999999E-3</v>
      </c>
      <c r="Q35" s="4">
        <v>8.4000000000000003E-4</v>
      </c>
      <c r="R35" s="4">
        <v>8.3000000000000001E-4</v>
      </c>
      <c r="S35" s="4">
        <v>1.0300000000000001E-3</v>
      </c>
      <c r="T35" s="4">
        <v>1.0300000000000001E-3</v>
      </c>
      <c r="U35" s="4">
        <v>1.15E-3</v>
      </c>
      <c r="V35" s="4">
        <v>9.5E-4</v>
      </c>
      <c r="W35" s="4">
        <v>1.09E-3</v>
      </c>
      <c r="X35" s="4">
        <v>9.3000000000000005E-4</v>
      </c>
      <c r="Y35" s="4">
        <v>9.6000000000000002E-4</v>
      </c>
      <c r="Z35" s="4">
        <v>1.0300000000000001E-3</v>
      </c>
      <c r="AA35" s="4">
        <v>8.4999999999999995E-4</v>
      </c>
      <c r="AB35" s="4">
        <v>8.7000000000000001E-4</v>
      </c>
      <c r="AC35" s="4">
        <v>1.24E-3</v>
      </c>
      <c r="AD35" s="4">
        <v>1.24E-3</v>
      </c>
      <c r="AE35" s="4">
        <v>1.16E-3</v>
      </c>
      <c r="AF35" s="4">
        <v>9.8999999999999999E-4</v>
      </c>
      <c r="AG35" s="4">
        <v>1.09E-3</v>
      </c>
      <c r="AH35" s="4">
        <v>1.2899999999999999E-3</v>
      </c>
      <c r="AI35" s="4">
        <v>1.3799999999999999E-3</v>
      </c>
      <c r="AJ35" s="4">
        <v>1.1800000000000001E-3</v>
      </c>
      <c r="AK35" s="4">
        <v>1.2199999999999999E-3</v>
      </c>
      <c r="AL35" s="4">
        <v>1.32E-3</v>
      </c>
      <c r="AM35" s="4">
        <v>1.1000000000000001E-3</v>
      </c>
      <c r="AN35" s="4">
        <v>1.34E-3</v>
      </c>
      <c r="AO35" s="4">
        <v>1.4300000000000001E-3</v>
      </c>
      <c r="AP35" s="4">
        <v>1.32E-3</v>
      </c>
      <c r="AQ35" s="4">
        <v>1.4E-3</v>
      </c>
      <c r="AR35" s="4">
        <v>1.57E-3</v>
      </c>
      <c r="AS35" s="4">
        <v>1.34E-3</v>
      </c>
      <c r="AT35" s="4">
        <v>1.39E-3</v>
      </c>
      <c r="AU35" s="4">
        <v>1.16E-3</v>
      </c>
      <c r="AV35" s="4">
        <v>9.2000000000000003E-4</v>
      </c>
      <c r="AW35" s="4">
        <v>1.01E-3</v>
      </c>
      <c r="AX35" s="4">
        <v>8.4000000000000003E-4</v>
      </c>
      <c r="AY35" s="4">
        <v>8.4999999999999995E-4</v>
      </c>
      <c r="AZ35" s="4">
        <v>7.1000000000000002E-4</v>
      </c>
      <c r="BA35" s="4">
        <v>7.6999999999999996E-4</v>
      </c>
      <c r="BB35" s="4">
        <v>6.2E-4</v>
      </c>
      <c r="BC35" s="4">
        <v>6.6E-4</v>
      </c>
      <c r="BD35" s="4">
        <v>6.8000000000000005E-4</v>
      </c>
      <c r="BE35" s="4">
        <v>5.8E-4</v>
      </c>
      <c r="BF35" s="4">
        <v>7.3999999999999999E-4</v>
      </c>
      <c r="BG35" s="4">
        <v>6.3000000000000003E-4</v>
      </c>
      <c r="BH35" s="4">
        <v>5.9000000000000003E-4</v>
      </c>
      <c r="BI35" s="4">
        <v>4.6999999999999999E-4</v>
      </c>
      <c r="BJ35" s="4">
        <v>5.1999999999999995E-4</v>
      </c>
      <c r="BK35" s="4">
        <v>4.2000000000000002E-4</v>
      </c>
      <c r="BL35" s="4">
        <v>5.5999999999999995E-4</v>
      </c>
      <c r="BM35" s="4">
        <v>4.4000000000000002E-4</v>
      </c>
      <c r="BN35" s="4">
        <v>3.8999999999999999E-4</v>
      </c>
      <c r="BO35" s="4"/>
      <c r="BP35" s="4"/>
      <c r="BQ35" s="4"/>
      <c r="BR35" s="4"/>
    </row>
    <row r="36" spans="1:70" x14ac:dyDescent="0.3">
      <c r="A36" s="3">
        <v>34</v>
      </c>
      <c r="B36" s="4">
        <v>2.4399999999999999E-3</v>
      </c>
      <c r="C36" s="4">
        <v>2.7499999999999998E-3</v>
      </c>
      <c r="D36" s="4">
        <v>2.2699999999999999E-3</v>
      </c>
      <c r="E36" s="4">
        <v>1.8500000000000001E-3</v>
      </c>
      <c r="F36" s="4">
        <v>1.98E-3</v>
      </c>
      <c r="G36" s="4">
        <v>1.7799999999999999E-3</v>
      </c>
      <c r="H36" s="4">
        <v>1.7899999999999999E-3</v>
      </c>
      <c r="I36" s="4">
        <v>1.9499999999999999E-3</v>
      </c>
      <c r="J36" s="4">
        <v>1.6000000000000001E-3</v>
      </c>
      <c r="K36" s="4">
        <v>1.4599999999999999E-3</v>
      </c>
      <c r="L36" s="4">
        <v>1.5299999999999999E-3</v>
      </c>
      <c r="M36" s="4">
        <v>1.25E-3</v>
      </c>
      <c r="N36" s="4">
        <v>1.32E-3</v>
      </c>
      <c r="O36" s="4">
        <v>1.23E-3</v>
      </c>
      <c r="P36" s="4">
        <v>1.3500000000000001E-3</v>
      </c>
      <c r="Q36" s="4">
        <v>1.3500000000000001E-3</v>
      </c>
      <c r="R36" s="4">
        <v>1.1800000000000001E-3</v>
      </c>
      <c r="S36" s="4">
        <v>1.0200000000000001E-3</v>
      </c>
      <c r="T36" s="4">
        <v>9.5E-4</v>
      </c>
      <c r="U36" s="4">
        <v>1.1199999999999999E-3</v>
      </c>
      <c r="V36" s="4">
        <v>9.3999999999999997E-4</v>
      </c>
      <c r="W36" s="4">
        <v>1.0200000000000001E-3</v>
      </c>
      <c r="X36" s="4">
        <v>1.0300000000000001E-3</v>
      </c>
      <c r="Y36" s="4">
        <v>1.1900000000000001E-3</v>
      </c>
      <c r="Z36" s="4">
        <v>1.2700000000000001E-3</v>
      </c>
      <c r="AA36" s="4">
        <v>1.23E-3</v>
      </c>
      <c r="AB36" s="4">
        <v>1.34E-3</v>
      </c>
      <c r="AC36" s="4">
        <v>1.23E-3</v>
      </c>
      <c r="AD36" s="4">
        <v>1.16E-3</v>
      </c>
      <c r="AE36" s="4">
        <v>1.4400000000000001E-3</v>
      </c>
      <c r="AF36" s="4">
        <v>1.42E-3</v>
      </c>
      <c r="AG36" s="4">
        <v>1.48E-3</v>
      </c>
      <c r="AH36" s="4">
        <v>1.41E-3</v>
      </c>
      <c r="AI36" s="4">
        <v>1.41E-3</v>
      </c>
      <c r="AJ36" s="4">
        <v>1.4400000000000001E-3</v>
      </c>
      <c r="AK36" s="4">
        <v>1.3699999999999999E-3</v>
      </c>
      <c r="AL36" s="4">
        <v>1.2999999999999999E-3</v>
      </c>
      <c r="AM36" s="4">
        <v>1.34E-3</v>
      </c>
      <c r="AN36" s="4">
        <v>1.25E-3</v>
      </c>
      <c r="AO36" s="4">
        <v>1.6000000000000001E-3</v>
      </c>
      <c r="AP36" s="4">
        <v>1.47E-3</v>
      </c>
      <c r="AQ36" s="4">
        <v>1.5299999999999999E-3</v>
      </c>
      <c r="AR36" s="4">
        <v>1.6900000000000001E-3</v>
      </c>
      <c r="AS36" s="4">
        <v>1.39E-3</v>
      </c>
      <c r="AT36" s="4">
        <v>1.25E-3</v>
      </c>
      <c r="AU36" s="4">
        <v>1.39E-3</v>
      </c>
      <c r="AV36" s="4">
        <v>1.1299999999999999E-3</v>
      </c>
      <c r="AW36" s="4">
        <v>1.07E-3</v>
      </c>
      <c r="AX36" s="4">
        <v>9.7999999999999997E-4</v>
      </c>
      <c r="AY36" s="4">
        <v>8.9999999999999998E-4</v>
      </c>
      <c r="AZ36" s="4">
        <v>7.2000000000000005E-4</v>
      </c>
      <c r="BA36" s="4">
        <v>8.5999999999999998E-4</v>
      </c>
      <c r="BB36" s="4">
        <v>7.5000000000000002E-4</v>
      </c>
      <c r="BC36" s="4">
        <v>8.0999999999999996E-4</v>
      </c>
      <c r="BD36" s="4">
        <v>8.3000000000000001E-4</v>
      </c>
      <c r="BE36" s="4">
        <v>6.8000000000000005E-4</v>
      </c>
      <c r="BF36" s="4">
        <v>5.8E-4</v>
      </c>
      <c r="BG36" s="4">
        <v>5.5999999999999995E-4</v>
      </c>
      <c r="BH36" s="4">
        <v>6.8000000000000005E-4</v>
      </c>
      <c r="BI36" s="4">
        <v>6.4000000000000005E-4</v>
      </c>
      <c r="BJ36" s="4">
        <v>4.0000000000000002E-4</v>
      </c>
      <c r="BK36" s="4">
        <v>4.8999999999999998E-4</v>
      </c>
      <c r="BL36" s="4">
        <v>4.6999999999999999E-4</v>
      </c>
      <c r="BM36" s="4">
        <v>5.5999999999999995E-4</v>
      </c>
      <c r="BN36" s="4">
        <v>5.1999999999999995E-4</v>
      </c>
      <c r="BO36" s="4"/>
      <c r="BP36" s="4"/>
      <c r="BQ36" s="4"/>
      <c r="BR36" s="4"/>
    </row>
    <row r="37" spans="1:70" x14ac:dyDescent="0.3">
      <c r="A37" s="3">
        <v>35</v>
      </c>
      <c r="B37" s="4">
        <v>2.47E-3</v>
      </c>
      <c r="C37" s="4">
        <v>2.14E-3</v>
      </c>
      <c r="D37" s="4">
        <v>1.8699999999999999E-3</v>
      </c>
      <c r="E37" s="4">
        <v>2.5000000000000001E-3</v>
      </c>
      <c r="F37" s="4">
        <v>1.8699999999999999E-3</v>
      </c>
      <c r="G37" s="4">
        <v>1.9E-3</v>
      </c>
      <c r="H37" s="4">
        <v>1.6299999999999999E-3</v>
      </c>
      <c r="I37" s="4">
        <v>1.9499999999999999E-3</v>
      </c>
      <c r="J37" s="4">
        <v>1.75E-3</v>
      </c>
      <c r="K37" s="4">
        <v>1.6000000000000001E-3</v>
      </c>
      <c r="L37" s="4">
        <v>1.3799999999999999E-3</v>
      </c>
      <c r="M37" s="4">
        <v>1.48E-3</v>
      </c>
      <c r="N37" s="4">
        <v>1.5200000000000001E-3</v>
      </c>
      <c r="O37" s="4">
        <v>1.57E-3</v>
      </c>
      <c r="P37" s="4">
        <v>1.3500000000000001E-3</v>
      </c>
      <c r="Q37" s="4">
        <v>1.34E-3</v>
      </c>
      <c r="R37" s="4">
        <v>1.24E-3</v>
      </c>
      <c r="S37" s="4">
        <v>9.6000000000000002E-4</v>
      </c>
      <c r="T37" s="4">
        <v>1.1299999999999999E-3</v>
      </c>
      <c r="U37" s="4">
        <v>1.16E-3</v>
      </c>
      <c r="V37" s="4">
        <v>1.15E-3</v>
      </c>
      <c r="W37" s="4">
        <v>1.2800000000000001E-3</v>
      </c>
      <c r="X37" s="4">
        <v>1.2199999999999999E-3</v>
      </c>
      <c r="Y37" s="4">
        <v>1.16E-3</v>
      </c>
      <c r="Z37" s="4">
        <v>1.1199999999999999E-3</v>
      </c>
      <c r="AA37" s="4">
        <v>9.8999999999999999E-4</v>
      </c>
      <c r="AB37" s="4">
        <v>1.2600000000000001E-3</v>
      </c>
      <c r="AC37" s="4">
        <v>1.57E-3</v>
      </c>
      <c r="AD37" s="4">
        <v>1.3799999999999999E-3</v>
      </c>
      <c r="AE37" s="4">
        <v>1.3799999999999999E-3</v>
      </c>
      <c r="AF37" s="4">
        <v>1.5E-3</v>
      </c>
      <c r="AG37" s="4">
        <v>1.5299999999999999E-3</v>
      </c>
      <c r="AH37" s="4">
        <v>1.39E-3</v>
      </c>
      <c r="AI37" s="4">
        <v>1.5499999999999999E-3</v>
      </c>
      <c r="AJ37" s="4">
        <v>1.58E-3</v>
      </c>
      <c r="AK37" s="4">
        <v>1.7099999999999999E-3</v>
      </c>
      <c r="AL37" s="4">
        <v>1.57E-3</v>
      </c>
      <c r="AM37" s="4">
        <v>1.3500000000000001E-3</v>
      </c>
      <c r="AN37" s="4">
        <v>1.5100000000000001E-3</v>
      </c>
      <c r="AO37" s="4">
        <v>1.56E-3</v>
      </c>
      <c r="AP37" s="4">
        <v>1.48E-3</v>
      </c>
      <c r="AQ37" s="4">
        <v>1.83E-3</v>
      </c>
      <c r="AR37" s="4">
        <v>1.81E-3</v>
      </c>
      <c r="AS37" s="4">
        <v>2.0200000000000001E-3</v>
      </c>
      <c r="AT37" s="4">
        <v>1.56E-3</v>
      </c>
      <c r="AU37" s="4">
        <v>1.56E-3</v>
      </c>
      <c r="AV37" s="4">
        <v>1.08E-3</v>
      </c>
      <c r="AW37" s="4">
        <v>9.5E-4</v>
      </c>
      <c r="AX37" s="4">
        <v>1.15E-3</v>
      </c>
      <c r="AY37" s="4">
        <v>1.3500000000000001E-3</v>
      </c>
      <c r="AZ37" s="4">
        <v>1.4E-3</v>
      </c>
      <c r="BA37" s="4">
        <v>9.5E-4</v>
      </c>
      <c r="BB37" s="4">
        <v>1.0300000000000001E-3</v>
      </c>
      <c r="BC37" s="4">
        <v>8.8000000000000003E-4</v>
      </c>
      <c r="BD37" s="4">
        <v>5.9999999999999995E-4</v>
      </c>
      <c r="BE37" s="4">
        <v>8.8000000000000003E-4</v>
      </c>
      <c r="BF37" s="4">
        <v>7.6000000000000004E-4</v>
      </c>
      <c r="BG37" s="4">
        <v>7.5000000000000002E-4</v>
      </c>
      <c r="BH37" s="4">
        <v>6.8000000000000005E-4</v>
      </c>
      <c r="BI37" s="4">
        <v>7.9000000000000001E-4</v>
      </c>
      <c r="BJ37" s="4">
        <v>7.7999999999999999E-4</v>
      </c>
      <c r="BK37" s="4">
        <v>6.3000000000000003E-4</v>
      </c>
      <c r="BL37" s="4">
        <v>6.4000000000000005E-4</v>
      </c>
      <c r="BM37" s="4">
        <v>5.0000000000000001E-4</v>
      </c>
      <c r="BN37" s="4">
        <v>5.8E-4</v>
      </c>
      <c r="BO37" s="4"/>
      <c r="BP37" s="4"/>
      <c r="BQ37" s="4"/>
      <c r="BR37" s="4"/>
    </row>
    <row r="38" spans="1:70" x14ac:dyDescent="0.3">
      <c r="A38" s="3">
        <v>36</v>
      </c>
      <c r="B38" s="4">
        <v>3.1900000000000001E-3</v>
      </c>
      <c r="C38" s="4">
        <v>2.4399999999999999E-3</v>
      </c>
      <c r="D38" s="4">
        <v>2.64E-3</v>
      </c>
      <c r="E38" s="4">
        <v>2.15E-3</v>
      </c>
      <c r="F38" s="4">
        <v>2.0300000000000001E-3</v>
      </c>
      <c r="G38" s="4">
        <v>1.5900000000000001E-3</v>
      </c>
      <c r="H38" s="4">
        <v>2.15E-3</v>
      </c>
      <c r="I38" s="4">
        <v>1.6199999999999999E-3</v>
      </c>
      <c r="J38" s="4">
        <v>1.7600000000000001E-3</v>
      </c>
      <c r="K38" s="4">
        <v>1.7799999999999999E-3</v>
      </c>
      <c r="L38" s="4">
        <v>1.7099999999999999E-3</v>
      </c>
      <c r="M38" s="4">
        <v>1.82E-3</v>
      </c>
      <c r="N38" s="4">
        <v>1.89E-3</v>
      </c>
      <c r="O38" s="4">
        <v>1.5100000000000001E-3</v>
      </c>
      <c r="P38" s="4">
        <v>1.3699999999999999E-3</v>
      </c>
      <c r="Q38" s="4">
        <v>1.6299999999999999E-3</v>
      </c>
      <c r="R38" s="4">
        <v>1.2099999999999999E-3</v>
      </c>
      <c r="S38" s="4">
        <v>1.17E-3</v>
      </c>
      <c r="T38" s="4">
        <v>1.4300000000000001E-3</v>
      </c>
      <c r="U38" s="4">
        <v>1.4400000000000001E-3</v>
      </c>
      <c r="V38" s="4">
        <v>1.32E-3</v>
      </c>
      <c r="W38" s="4">
        <v>1.5499999999999999E-3</v>
      </c>
      <c r="X38" s="4">
        <v>1.3799999999999999E-3</v>
      </c>
      <c r="Y38" s="4">
        <v>1.2800000000000001E-3</v>
      </c>
      <c r="Z38" s="4">
        <v>1.5900000000000001E-3</v>
      </c>
      <c r="AA38" s="4">
        <v>1.2899999999999999E-3</v>
      </c>
      <c r="AB38" s="4">
        <v>1.1100000000000001E-3</v>
      </c>
      <c r="AC38" s="4">
        <v>1.33E-3</v>
      </c>
      <c r="AD38" s="4">
        <v>1.3699999999999999E-3</v>
      </c>
      <c r="AE38" s="4">
        <v>1.5200000000000001E-3</v>
      </c>
      <c r="AF38" s="4">
        <v>1.7099999999999999E-3</v>
      </c>
      <c r="AG38" s="4">
        <v>1.2899999999999999E-3</v>
      </c>
      <c r="AH38" s="4">
        <v>1.5900000000000001E-3</v>
      </c>
      <c r="AI38" s="4">
        <v>1.74E-3</v>
      </c>
      <c r="AJ38" s="4">
        <v>1.5399999999999999E-3</v>
      </c>
      <c r="AK38" s="4">
        <v>1.7700000000000001E-3</v>
      </c>
      <c r="AL38" s="4">
        <v>2.0200000000000001E-3</v>
      </c>
      <c r="AM38" s="4">
        <v>1.73E-3</v>
      </c>
      <c r="AN38" s="4">
        <v>1.73E-3</v>
      </c>
      <c r="AO38" s="4">
        <v>1.8699999999999999E-3</v>
      </c>
      <c r="AP38" s="4">
        <v>1.92E-3</v>
      </c>
      <c r="AQ38" s="4">
        <v>1.82E-3</v>
      </c>
      <c r="AR38" s="4">
        <v>1.82E-3</v>
      </c>
      <c r="AS38" s="4">
        <v>2.3600000000000001E-3</v>
      </c>
      <c r="AT38" s="4">
        <v>2.0300000000000001E-3</v>
      </c>
      <c r="AU38" s="4">
        <v>1.8500000000000001E-3</v>
      </c>
      <c r="AV38" s="4">
        <v>2.0200000000000001E-3</v>
      </c>
      <c r="AW38" s="4">
        <v>1.4599999999999999E-3</v>
      </c>
      <c r="AX38" s="4">
        <v>1.4499999999999999E-3</v>
      </c>
      <c r="AY38" s="4">
        <v>1.4E-3</v>
      </c>
      <c r="AZ38" s="4">
        <v>1.25E-3</v>
      </c>
      <c r="BA38" s="4">
        <v>1.07E-3</v>
      </c>
      <c r="BB38" s="4">
        <v>1.08E-3</v>
      </c>
      <c r="BC38" s="4">
        <v>8.1999999999999998E-4</v>
      </c>
      <c r="BD38" s="4">
        <v>8.8999999999999995E-4</v>
      </c>
      <c r="BE38" s="4">
        <v>9.7999999999999997E-4</v>
      </c>
      <c r="BF38" s="4">
        <v>7.5000000000000002E-4</v>
      </c>
      <c r="BG38" s="4">
        <v>8.8999999999999995E-4</v>
      </c>
      <c r="BH38" s="4">
        <v>7.5000000000000002E-4</v>
      </c>
      <c r="BI38" s="4">
        <v>7.9000000000000001E-4</v>
      </c>
      <c r="BJ38" s="4">
        <v>6.3000000000000003E-4</v>
      </c>
      <c r="BK38" s="4">
        <v>7.2000000000000005E-4</v>
      </c>
      <c r="BL38" s="4">
        <v>5.1000000000000004E-4</v>
      </c>
      <c r="BM38" s="4">
        <v>6.8000000000000005E-4</v>
      </c>
      <c r="BN38" s="4">
        <v>5.8E-4</v>
      </c>
      <c r="BO38" s="4"/>
      <c r="BP38" s="4"/>
      <c r="BQ38" s="4"/>
      <c r="BR38" s="4"/>
    </row>
    <row r="39" spans="1:70" x14ac:dyDescent="0.3">
      <c r="A39" s="3">
        <v>37</v>
      </c>
      <c r="B39" s="4">
        <v>2.6199999999999999E-3</v>
      </c>
      <c r="C39" s="4">
        <v>2.7000000000000001E-3</v>
      </c>
      <c r="D39" s="4">
        <v>2.7100000000000002E-3</v>
      </c>
      <c r="E39" s="4">
        <v>1.81E-3</v>
      </c>
      <c r="F39" s="4">
        <v>2.2499999999999998E-3</v>
      </c>
      <c r="G39" s="4">
        <v>2.2399999999999998E-3</v>
      </c>
      <c r="H39" s="4">
        <v>2.0699999999999998E-3</v>
      </c>
      <c r="I39" s="4">
        <v>2.1700000000000001E-3</v>
      </c>
      <c r="J39" s="4">
        <v>1.5900000000000001E-3</v>
      </c>
      <c r="K39" s="4">
        <v>1.8400000000000001E-3</v>
      </c>
      <c r="L39" s="4">
        <v>1.72E-3</v>
      </c>
      <c r="M39" s="4">
        <v>1.66E-3</v>
      </c>
      <c r="N39" s="4">
        <v>1.8400000000000001E-3</v>
      </c>
      <c r="O39" s="4">
        <v>1.4E-3</v>
      </c>
      <c r="P39" s="4">
        <v>1.42E-3</v>
      </c>
      <c r="Q39" s="4">
        <v>1.49E-3</v>
      </c>
      <c r="R39" s="4">
        <v>1.5E-3</v>
      </c>
      <c r="S39" s="4">
        <v>1.41E-3</v>
      </c>
      <c r="T39" s="4">
        <v>1.41E-3</v>
      </c>
      <c r="U39" s="4">
        <v>1.4400000000000001E-3</v>
      </c>
      <c r="V39" s="4">
        <v>1.5200000000000001E-3</v>
      </c>
      <c r="W39" s="4">
        <v>1.4300000000000001E-3</v>
      </c>
      <c r="X39" s="4">
        <v>1.57E-3</v>
      </c>
      <c r="Y39" s="4">
        <v>1.4E-3</v>
      </c>
      <c r="Z39" s="4">
        <v>1.5E-3</v>
      </c>
      <c r="AA39" s="4">
        <v>1.5399999999999999E-3</v>
      </c>
      <c r="AB39" s="4">
        <v>1.47E-3</v>
      </c>
      <c r="AC39" s="4">
        <v>1.41E-3</v>
      </c>
      <c r="AD39" s="4">
        <v>1.66E-3</v>
      </c>
      <c r="AE39" s="4">
        <v>1.5299999999999999E-3</v>
      </c>
      <c r="AF39" s="4">
        <v>1.6800000000000001E-3</v>
      </c>
      <c r="AG39" s="4">
        <v>2.0400000000000001E-3</v>
      </c>
      <c r="AH39" s="4">
        <v>1.7899999999999999E-3</v>
      </c>
      <c r="AI39" s="4">
        <v>1.81E-3</v>
      </c>
      <c r="AJ39" s="4">
        <v>1.8699999999999999E-3</v>
      </c>
      <c r="AK39" s="4">
        <v>1.7799999999999999E-3</v>
      </c>
      <c r="AL39" s="4">
        <v>1.5900000000000001E-3</v>
      </c>
      <c r="AM39" s="4">
        <v>2.0799999999999998E-3</v>
      </c>
      <c r="AN39" s="4">
        <v>1.72E-3</v>
      </c>
      <c r="AO39" s="4">
        <v>1.75E-3</v>
      </c>
      <c r="AP39" s="4">
        <v>2.0600000000000002E-3</v>
      </c>
      <c r="AQ39" s="4">
        <v>2.1199999999999999E-3</v>
      </c>
      <c r="AR39" s="4">
        <v>2.14E-3</v>
      </c>
      <c r="AS39" s="4">
        <v>2.1800000000000001E-3</v>
      </c>
      <c r="AT39" s="4">
        <v>2.0999999999999999E-3</v>
      </c>
      <c r="AU39" s="4">
        <v>1.8E-3</v>
      </c>
      <c r="AV39" s="4">
        <v>1.72E-3</v>
      </c>
      <c r="AW39" s="4">
        <v>1.75E-3</v>
      </c>
      <c r="AX39" s="4">
        <v>1.9499999999999999E-3</v>
      </c>
      <c r="AY39" s="4">
        <v>1.48E-3</v>
      </c>
      <c r="AZ39" s="4">
        <v>1.4E-3</v>
      </c>
      <c r="BA39" s="4">
        <v>1.3799999999999999E-3</v>
      </c>
      <c r="BB39" s="4">
        <v>1.5399999999999999E-3</v>
      </c>
      <c r="BC39" s="4">
        <v>1.08E-3</v>
      </c>
      <c r="BD39" s="4">
        <v>1.1199999999999999E-3</v>
      </c>
      <c r="BE39" s="4">
        <v>1.0499999999999999E-3</v>
      </c>
      <c r="BF39" s="4">
        <v>8.8000000000000003E-4</v>
      </c>
      <c r="BG39" s="4">
        <v>1.09E-3</v>
      </c>
      <c r="BH39" s="4">
        <v>1.17E-3</v>
      </c>
      <c r="BI39" s="4">
        <v>9.6000000000000002E-4</v>
      </c>
      <c r="BJ39" s="4">
        <v>7.5000000000000002E-4</v>
      </c>
      <c r="BK39" s="4">
        <v>6.7000000000000002E-4</v>
      </c>
      <c r="BL39" s="4">
        <v>5.9999999999999995E-4</v>
      </c>
      <c r="BM39" s="4">
        <v>6.6E-4</v>
      </c>
      <c r="BN39" s="4">
        <v>7.1000000000000002E-4</v>
      </c>
      <c r="BO39" s="4"/>
      <c r="BP39" s="4"/>
      <c r="BQ39" s="4"/>
      <c r="BR39" s="4"/>
    </row>
    <row r="40" spans="1:70" x14ac:dyDescent="0.3">
      <c r="A40" s="3">
        <v>38</v>
      </c>
      <c r="B40" s="4">
        <v>2.8800000000000002E-3</v>
      </c>
      <c r="C40" s="4">
        <v>2.8999999999999998E-3</v>
      </c>
      <c r="D40" s="4">
        <v>2.81E-3</v>
      </c>
      <c r="E40" s="4">
        <v>2.7000000000000001E-3</v>
      </c>
      <c r="F40" s="4">
        <v>2.1099999999999999E-3</v>
      </c>
      <c r="G40" s="4">
        <v>2.4299999999999999E-3</v>
      </c>
      <c r="H40" s="4">
        <v>2.6099999999999999E-3</v>
      </c>
      <c r="I40" s="4">
        <v>2.0200000000000001E-3</v>
      </c>
      <c r="J40" s="4">
        <v>2.0600000000000002E-3</v>
      </c>
      <c r="K40" s="4">
        <v>1.8400000000000001E-3</v>
      </c>
      <c r="L40" s="4">
        <v>1.98E-3</v>
      </c>
      <c r="M40" s="4">
        <v>1.8400000000000001E-3</v>
      </c>
      <c r="N40" s="4">
        <v>1.7799999999999999E-3</v>
      </c>
      <c r="O40" s="4">
        <v>1.64E-3</v>
      </c>
      <c r="P40" s="4">
        <v>1.72E-3</v>
      </c>
      <c r="Q40" s="4">
        <v>1.4599999999999999E-3</v>
      </c>
      <c r="R40" s="4">
        <v>1.56E-3</v>
      </c>
      <c r="S40" s="4">
        <v>1.2899999999999999E-3</v>
      </c>
      <c r="T40" s="4">
        <v>1.8500000000000001E-3</v>
      </c>
      <c r="U40" s="4">
        <v>1.48E-3</v>
      </c>
      <c r="V40" s="4">
        <v>1.5900000000000001E-3</v>
      </c>
      <c r="W40" s="4">
        <v>1.5499999999999999E-3</v>
      </c>
      <c r="X40" s="4">
        <v>1.6999999999999999E-3</v>
      </c>
      <c r="Y40" s="4">
        <v>1.64E-3</v>
      </c>
      <c r="Z40" s="4">
        <v>1.75E-3</v>
      </c>
      <c r="AA40" s="4">
        <v>1.47E-3</v>
      </c>
      <c r="AB40" s="4">
        <v>1.6800000000000001E-3</v>
      </c>
      <c r="AC40" s="4">
        <v>1.7099999999999999E-3</v>
      </c>
      <c r="AD40" s="4">
        <v>2.0100000000000001E-3</v>
      </c>
      <c r="AE40" s="4">
        <v>1.5200000000000001E-3</v>
      </c>
      <c r="AF40" s="4">
        <v>1.6900000000000001E-3</v>
      </c>
      <c r="AG40" s="4">
        <v>1.89E-3</v>
      </c>
      <c r="AH40" s="4">
        <v>2.2200000000000002E-3</v>
      </c>
      <c r="AI40" s="4">
        <v>1.99E-3</v>
      </c>
      <c r="AJ40" s="4">
        <v>2.15E-3</v>
      </c>
      <c r="AK40" s="4">
        <v>2.0899999999999998E-3</v>
      </c>
      <c r="AL40" s="4">
        <v>1.98E-3</v>
      </c>
      <c r="AM40" s="4">
        <v>2.0100000000000001E-3</v>
      </c>
      <c r="AN40" s="4">
        <v>2.3600000000000001E-3</v>
      </c>
      <c r="AO40" s="4">
        <v>2.1700000000000001E-3</v>
      </c>
      <c r="AP40" s="4">
        <v>2.1900000000000001E-3</v>
      </c>
      <c r="AQ40" s="4">
        <v>2.3600000000000001E-3</v>
      </c>
      <c r="AR40" s="4">
        <v>2.31E-3</v>
      </c>
      <c r="AS40" s="4">
        <v>2.66E-3</v>
      </c>
      <c r="AT40" s="4">
        <v>2.5000000000000001E-3</v>
      </c>
      <c r="AU40" s="4">
        <v>2.2699999999999999E-3</v>
      </c>
      <c r="AV40" s="4">
        <v>1.92E-3</v>
      </c>
      <c r="AW40" s="4">
        <v>2.0999999999999999E-3</v>
      </c>
      <c r="AX40" s="4">
        <v>1.74E-3</v>
      </c>
      <c r="AY40" s="4">
        <v>1.9E-3</v>
      </c>
      <c r="AZ40" s="4">
        <v>1.7600000000000001E-3</v>
      </c>
      <c r="BA40" s="4">
        <v>1.5E-3</v>
      </c>
      <c r="BB40" s="4">
        <v>1.4499999999999999E-3</v>
      </c>
      <c r="BC40" s="4">
        <v>1.1999999999999999E-3</v>
      </c>
      <c r="BD40" s="4">
        <v>1.3799999999999999E-3</v>
      </c>
      <c r="BE40" s="4">
        <v>1.48E-3</v>
      </c>
      <c r="BF40" s="4">
        <v>1.2600000000000001E-3</v>
      </c>
      <c r="BG40" s="4">
        <v>8.7000000000000001E-4</v>
      </c>
      <c r="BH40" s="4">
        <v>7.5000000000000002E-4</v>
      </c>
      <c r="BI40" s="4">
        <v>9.8999999999999999E-4</v>
      </c>
      <c r="BJ40" s="4">
        <v>9.5E-4</v>
      </c>
      <c r="BK40" s="4">
        <v>8.3000000000000001E-4</v>
      </c>
      <c r="BL40" s="4">
        <v>8.4000000000000003E-4</v>
      </c>
      <c r="BM40" s="4">
        <v>7.7999999999999999E-4</v>
      </c>
      <c r="BN40" s="4">
        <v>7.6999999999999996E-4</v>
      </c>
      <c r="BO40" s="4"/>
      <c r="BP40" s="4"/>
      <c r="BQ40" s="4"/>
      <c r="BR40" s="4"/>
    </row>
    <row r="41" spans="1:70" x14ac:dyDescent="0.3">
      <c r="A41" s="3">
        <v>39</v>
      </c>
      <c r="B41" s="4">
        <v>3.6900000000000001E-3</v>
      </c>
      <c r="C41" s="4">
        <v>2.8600000000000001E-3</v>
      </c>
      <c r="D41" s="4">
        <v>2.7200000000000002E-3</v>
      </c>
      <c r="E41" s="4">
        <v>2.5899999999999999E-3</v>
      </c>
      <c r="F41" s="4">
        <v>2.4599999999999999E-3</v>
      </c>
      <c r="G41" s="4">
        <v>2.31E-3</v>
      </c>
      <c r="H41" s="4">
        <v>2.3E-3</v>
      </c>
      <c r="I41" s="4">
        <v>2.7200000000000002E-3</v>
      </c>
      <c r="J41" s="4">
        <v>1.92E-3</v>
      </c>
      <c r="K41" s="4">
        <v>2.3400000000000001E-3</v>
      </c>
      <c r="L41" s="4">
        <v>2.2699999999999999E-3</v>
      </c>
      <c r="M41" s="4">
        <v>1.9E-3</v>
      </c>
      <c r="N41" s="4">
        <v>2.0300000000000001E-3</v>
      </c>
      <c r="O41" s="4">
        <v>1.7600000000000001E-3</v>
      </c>
      <c r="P41" s="4">
        <v>1.81E-3</v>
      </c>
      <c r="Q41" s="4">
        <v>1.7099999999999999E-3</v>
      </c>
      <c r="R41" s="4">
        <v>1.97E-3</v>
      </c>
      <c r="S41" s="4">
        <v>1.6199999999999999E-3</v>
      </c>
      <c r="T41" s="4">
        <v>1.7600000000000001E-3</v>
      </c>
      <c r="U41" s="4">
        <v>1.7899999999999999E-3</v>
      </c>
      <c r="V41" s="4">
        <v>1.66E-3</v>
      </c>
      <c r="W41" s="4">
        <v>1.8799999999999999E-3</v>
      </c>
      <c r="X41" s="4">
        <v>2E-3</v>
      </c>
      <c r="Y41" s="4">
        <v>1.6900000000000001E-3</v>
      </c>
      <c r="Z41" s="4">
        <v>1.7799999999999999E-3</v>
      </c>
      <c r="AA41" s="4">
        <v>1.6800000000000001E-3</v>
      </c>
      <c r="AB41" s="4">
        <v>2.0100000000000001E-3</v>
      </c>
      <c r="AC41" s="4">
        <v>1.7099999999999999E-3</v>
      </c>
      <c r="AD41" s="4">
        <v>1.81E-3</v>
      </c>
      <c r="AE41" s="4">
        <v>1.9E-3</v>
      </c>
      <c r="AF41" s="4">
        <v>1.98E-3</v>
      </c>
      <c r="AG41" s="4">
        <v>2.33E-3</v>
      </c>
      <c r="AH41" s="4">
        <v>1.9499999999999999E-3</v>
      </c>
      <c r="AI41" s="4">
        <v>2.2000000000000001E-3</v>
      </c>
      <c r="AJ41" s="4">
        <v>2.32E-3</v>
      </c>
      <c r="AK41" s="4">
        <v>2.1199999999999999E-3</v>
      </c>
      <c r="AL41" s="4">
        <v>2.4499999999999999E-3</v>
      </c>
      <c r="AM41" s="4">
        <v>2.0600000000000002E-3</v>
      </c>
      <c r="AN41" s="4">
        <v>2.16E-3</v>
      </c>
      <c r="AO41" s="4">
        <v>2.2599999999999999E-3</v>
      </c>
      <c r="AP41" s="4">
        <v>2.1099999999999999E-3</v>
      </c>
      <c r="AQ41" s="4">
        <v>2.2399999999999998E-3</v>
      </c>
      <c r="AR41" s="4">
        <v>2.6099999999999999E-3</v>
      </c>
      <c r="AS41" s="4">
        <v>2.6199999999999999E-3</v>
      </c>
      <c r="AT41" s="4">
        <v>2.5100000000000001E-3</v>
      </c>
      <c r="AU41" s="4">
        <v>2.3600000000000001E-3</v>
      </c>
      <c r="AV41" s="4">
        <v>2.33E-3</v>
      </c>
      <c r="AW41" s="4">
        <v>2.2799999999999999E-3</v>
      </c>
      <c r="AX41" s="4">
        <v>2.0300000000000001E-3</v>
      </c>
      <c r="AY41" s="4">
        <v>2.0300000000000001E-3</v>
      </c>
      <c r="AZ41" s="4">
        <v>1.9300000000000001E-3</v>
      </c>
      <c r="BA41" s="4">
        <v>1.5E-3</v>
      </c>
      <c r="BB41" s="4">
        <v>1.6299999999999999E-3</v>
      </c>
      <c r="BC41" s="4">
        <v>1.8E-3</v>
      </c>
      <c r="BD41" s="4">
        <v>1.5900000000000001E-3</v>
      </c>
      <c r="BE41" s="4">
        <v>1.6199999999999999E-3</v>
      </c>
      <c r="BF41" s="4">
        <v>1.32E-3</v>
      </c>
      <c r="BG41" s="4">
        <v>1.56E-3</v>
      </c>
      <c r="BH41" s="4">
        <v>1.16E-3</v>
      </c>
      <c r="BI41" s="4">
        <v>1.2700000000000001E-3</v>
      </c>
      <c r="BJ41" s="4">
        <v>1.0200000000000001E-3</v>
      </c>
      <c r="BK41" s="4">
        <v>9.8999999999999999E-4</v>
      </c>
      <c r="BL41" s="4">
        <v>9.3999999999999997E-4</v>
      </c>
      <c r="BM41" s="4">
        <v>8.4000000000000003E-4</v>
      </c>
      <c r="BN41" s="4">
        <v>8.9999999999999998E-4</v>
      </c>
      <c r="BO41" s="4"/>
      <c r="BP41" s="4"/>
      <c r="BQ41" s="4"/>
      <c r="BR41" s="4"/>
    </row>
    <row r="42" spans="1:70" x14ac:dyDescent="0.3">
      <c r="A42" s="3">
        <v>40</v>
      </c>
      <c r="B42" s="4">
        <v>3.3E-3</v>
      </c>
      <c r="C42" s="4">
        <v>3.2200000000000002E-3</v>
      </c>
      <c r="D42" s="4">
        <v>2.9099999999999998E-3</v>
      </c>
      <c r="E42" s="4">
        <v>2.7799999999999999E-3</v>
      </c>
      <c r="F42" s="4">
        <v>2.6099999999999999E-3</v>
      </c>
      <c r="G42" s="4">
        <v>2.7699999999999999E-3</v>
      </c>
      <c r="H42" s="4">
        <v>2.32E-3</v>
      </c>
      <c r="I42" s="4">
        <v>2.9299999999999999E-3</v>
      </c>
      <c r="J42" s="4">
        <v>2.0699999999999998E-3</v>
      </c>
      <c r="K42" s="4">
        <v>2.16E-3</v>
      </c>
      <c r="L42" s="4">
        <v>2.5699999999999998E-3</v>
      </c>
      <c r="M42" s="4">
        <v>1.8600000000000001E-3</v>
      </c>
      <c r="N42" s="4">
        <v>1.9E-3</v>
      </c>
      <c r="O42" s="4">
        <v>2.0200000000000001E-3</v>
      </c>
      <c r="P42" s="4">
        <v>1.9599999999999999E-3</v>
      </c>
      <c r="Q42" s="4">
        <v>1.9499999999999999E-3</v>
      </c>
      <c r="R42" s="4">
        <v>1.7099999999999999E-3</v>
      </c>
      <c r="S42" s="4">
        <v>1.92E-3</v>
      </c>
      <c r="T42" s="4">
        <v>1.8600000000000001E-3</v>
      </c>
      <c r="U42" s="4">
        <v>1.64E-3</v>
      </c>
      <c r="V42" s="4">
        <v>1.99E-3</v>
      </c>
      <c r="W42" s="4">
        <v>2.0799999999999998E-3</v>
      </c>
      <c r="X42" s="4">
        <v>1.98E-3</v>
      </c>
      <c r="Y42" s="4">
        <v>1.82E-3</v>
      </c>
      <c r="Z42" s="4">
        <v>1.9499999999999999E-3</v>
      </c>
      <c r="AA42" s="4">
        <v>2.33E-3</v>
      </c>
      <c r="AB42" s="4">
        <v>2.2300000000000002E-3</v>
      </c>
      <c r="AC42" s="4">
        <v>1.8600000000000001E-3</v>
      </c>
      <c r="AD42" s="4">
        <v>2.2000000000000001E-3</v>
      </c>
      <c r="AE42" s="4">
        <v>2.14E-3</v>
      </c>
      <c r="AF42" s="4">
        <v>2.3500000000000001E-3</v>
      </c>
      <c r="AG42" s="4">
        <v>2.2699999999999999E-3</v>
      </c>
      <c r="AH42" s="4">
        <v>2.2399999999999998E-3</v>
      </c>
      <c r="AI42" s="4">
        <v>2.3400000000000001E-3</v>
      </c>
      <c r="AJ42" s="4">
        <v>1.9599999999999999E-3</v>
      </c>
      <c r="AK42" s="4">
        <v>2.31E-3</v>
      </c>
      <c r="AL42" s="4">
        <v>2.5500000000000002E-3</v>
      </c>
      <c r="AM42" s="4">
        <v>2.2300000000000002E-3</v>
      </c>
      <c r="AN42" s="4">
        <v>2.4099999999999998E-3</v>
      </c>
      <c r="AO42" s="4">
        <v>2.3500000000000001E-3</v>
      </c>
      <c r="AP42" s="4">
        <v>2.6800000000000001E-3</v>
      </c>
      <c r="AQ42" s="4">
        <v>2.7100000000000002E-3</v>
      </c>
      <c r="AR42" s="4">
        <v>2.5400000000000002E-3</v>
      </c>
      <c r="AS42" s="4">
        <v>3.1099999999999999E-3</v>
      </c>
      <c r="AT42" s="4">
        <v>2.66E-3</v>
      </c>
      <c r="AU42" s="4">
        <v>2.6700000000000001E-3</v>
      </c>
      <c r="AV42" s="4">
        <v>2.1700000000000001E-3</v>
      </c>
      <c r="AW42" s="4">
        <v>2.5400000000000002E-3</v>
      </c>
      <c r="AX42" s="4">
        <v>2.4299999999999999E-3</v>
      </c>
      <c r="AY42" s="4">
        <v>2.7100000000000002E-3</v>
      </c>
      <c r="AZ42" s="4">
        <v>2.1800000000000001E-3</v>
      </c>
      <c r="BA42" s="4">
        <v>1.73E-3</v>
      </c>
      <c r="BB42" s="4">
        <v>2.1199999999999999E-3</v>
      </c>
      <c r="BC42" s="4">
        <v>1.7799999999999999E-3</v>
      </c>
      <c r="BD42" s="4">
        <v>1.58E-3</v>
      </c>
      <c r="BE42" s="4">
        <v>1.7099999999999999E-3</v>
      </c>
      <c r="BF42" s="4">
        <v>1.66E-3</v>
      </c>
      <c r="BG42" s="4">
        <v>1.7600000000000001E-3</v>
      </c>
      <c r="BH42" s="4">
        <v>1.3699999999999999E-3</v>
      </c>
      <c r="BI42" s="4">
        <v>1.2999999999999999E-3</v>
      </c>
      <c r="BJ42" s="4">
        <v>1.1800000000000001E-3</v>
      </c>
      <c r="BK42" s="4">
        <v>1.0200000000000001E-3</v>
      </c>
      <c r="BL42" s="4">
        <v>1.1199999999999999E-3</v>
      </c>
      <c r="BM42" s="4">
        <v>1.01E-3</v>
      </c>
      <c r="BN42" s="4">
        <v>1.0300000000000001E-3</v>
      </c>
      <c r="BO42" s="4"/>
      <c r="BP42" s="4"/>
      <c r="BQ42" s="4"/>
      <c r="BR42" s="4"/>
    </row>
    <row r="43" spans="1:70" x14ac:dyDescent="0.3">
      <c r="A43" s="3">
        <v>41</v>
      </c>
      <c r="B43" s="4">
        <v>3.5200000000000001E-3</v>
      </c>
      <c r="C43" s="4">
        <v>3.4099999999999998E-3</v>
      </c>
      <c r="D43" s="4">
        <v>2.81E-3</v>
      </c>
      <c r="E43" s="4">
        <v>2.7599999999999999E-3</v>
      </c>
      <c r="F43" s="4">
        <v>2.96E-3</v>
      </c>
      <c r="G43" s="4">
        <v>2.5200000000000001E-3</v>
      </c>
      <c r="H43" s="4">
        <v>2.5699999999999998E-3</v>
      </c>
      <c r="I43" s="4">
        <v>2.5999999999999999E-3</v>
      </c>
      <c r="J43" s="4">
        <v>2.4399999999999999E-3</v>
      </c>
      <c r="K43" s="4">
        <v>2.15E-3</v>
      </c>
      <c r="L43" s="4">
        <v>2.4099999999999998E-3</v>
      </c>
      <c r="M43" s="4">
        <v>2.4199999999999998E-3</v>
      </c>
      <c r="N43" s="4">
        <v>2.2100000000000002E-3</v>
      </c>
      <c r="O43" s="4">
        <v>2.3E-3</v>
      </c>
      <c r="P43" s="4">
        <v>1.73E-3</v>
      </c>
      <c r="Q43" s="4">
        <v>2.0799999999999998E-3</v>
      </c>
      <c r="R43" s="4">
        <v>2.0200000000000001E-3</v>
      </c>
      <c r="S43" s="4">
        <v>2.1800000000000001E-3</v>
      </c>
      <c r="T43" s="4">
        <v>2.0799999999999998E-3</v>
      </c>
      <c r="U43" s="4">
        <v>2.0699999999999998E-3</v>
      </c>
      <c r="V43" s="4">
        <v>2.1099999999999999E-3</v>
      </c>
      <c r="W43" s="4">
        <v>2.2200000000000002E-3</v>
      </c>
      <c r="X43" s="4">
        <v>2.0699999999999998E-3</v>
      </c>
      <c r="Y43" s="4">
        <v>1.97E-3</v>
      </c>
      <c r="Z43" s="4">
        <v>2.1299999999999999E-3</v>
      </c>
      <c r="AA43" s="4">
        <v>2.2499999999999998E-3</v>
      </c>
      <c r="AB43" s="4">
        <v>2.0999999999999999E-3</v>
      </c>
      <c r="AC43" s="4">
        <v>2.0100000000000001E-3</v>
      </c>
      <c r="AD43" s="4">
        <v>2.6199999999999999E-3</v>
      </c>
      <c r="AE43" s="4">
        <v>2.5799999999999998E-3</v>
      </c>
      <c r="AF43" s="4">
        <v>2.2899999999999999E-3</v>
      </c>
      <c r="AG43" s="4">
        <v>2.7699999999999999E-3</v>
      </c>
      <c r="AH43" s="4">
        <v>2.1900000000000001E-3</v>
      </c>
      <c r="AI43" s="4">
        <v>2.5699999999999998E-3</v>
      </c>
      <c r="AJ43" s="4">
        <v>2.63E-3</v>
      </c>
      <c r="AK43" s="4">
        <v>2.7699999999999999E-3</v>
      </c>
      <c r="AL43" s="4">
        <v>2.2200000000000002E-3</v>
      </c>
      <c r="AM43" s="4">
        <v>2.3800000000000002E-3</v>
      </c>
      <c r="AN43" s="4">
        <v>2.5799999999999998E-3</v>
      </c>
      <c r="AO43" s="4">
        <v>2.64E-3</v>
      </c>
      <c r="AP43" s="4">
        <v>2.8300000000000001E-3</v>
      </c>
      <c r="AQ43" s="4">
        <v>2.49E-3</v>
      </c>
      <c r="AR43" s="4">
        <v>3.0300000000000001E-3</v>
      </c>
      <c r="AS43" s="4">
        <v>2.8700000000000002E-3</v>
      </c>
      <c r="AT43" s="4">
        <v>2.99E-3</v>
      </c>
      <c r="AU43" s="4">
        <v>2.8600000000000001E-3</v>
      </c>
      <c r="AV43" s="4">
        <v>2.7399999999999998E-3</v>
      </c>
      <c r="AW43" s="4">
        <v>2.8600000000000001E-3</v>
      </c>
      <c r="AX43" s="4">
        <v>2.8999999999999998E-3</v>
      </c>
      <c r="AY43" s="4">
        <v>2.9399999999999999E-3</v>
      </c>
      <c r="AZ43" s="4">
        <v>2.5899999999999999E-3</v>
      </c>
      <c r="BA43" s="4">
        <v>2.65E-3</v>
      </c>
      <c r="BB43" s="4">
        <v>2.33E-3</v>
      </c>
      <c r="BC43" s="4">
        <v>2.48E-3</v>
      </c>
      <c r="BD43" s="4">
        <v>2.1800000000000001E-3</v>
      </c>
      <c r="BE43" s="4">
        <v>1.9300000000000001E-3</v>
      </c>
      <c r="BF43" s="4">
        <v>1.6900000000000001E-3</v>
      </c>
      <c r="BG43" s="4">
        <v>1.6900000000000001E-3</v>
      </c>
      <c r="BH43" s="4">
        <v>1.48E-3</v>
      </c>
      <c r="BI43" s="4">
        <v>1.5499999999999999E-3</v>
      </c>
      <c r="BJ43" s="4">
        <v>1.1000000000000001E-3</v>
      </c>
      <c r="BK43" s="4">
        <v>1.5399999999999999E-3</v>
      </c>
      <c r="BL43" s="4">
        <v>1.4499999999999999E-3</v>
      </c>
      <c r="BM43" s="4">
        <v>1.1000000000000001E-3</v>
      </c>
      <c r="BN43" s="4">
        <v>1.09E-3</v>
      </c>
      <c r="BO43" s="4"/>
      <c r="BP43" s="4"/>
      <c r="BQ43" s="4"/>
      <c r="BR43" s="4"/>
    </row>
    <row r="44" spans="1:70" x14ac:dyDescent="0.3">
      <c r="A44" s="3">
        <v>42</v>
      </c>
      <c r="B44" s="4">
        <v>4.0200000000000001E-3</v>
      </c>
      <c r="C44" s="4">
        <v>3.46E-3</v>
      </c>
      <c r="D44" s="4">
        <v>3.5699999999999998E-3</v>
      </c>
      <c r="E44" s="4">
        <v>3.2599999999999999E-3</v>
      </c>
      <c r="F44" s="4">
        <v>3.0699999999999998E-3</v>
      </c>
      <c r="G44" s="4">
        <v>2.8300000000000001E-3</v>
      </c>
      <c r="H44" s="4">
        <v>2.64E-3</v>
      </c>
      <c r="I44" s="4">
        <v>2.81E-3</v>
      </c>
      <c r="J44" s="4">
        <v>2.64E-3</v>
      </c>
      <c r="K44" s="4">
        <v>2.65E-3</v>
      </c>
      <c r="L44" s="4">
        <v>2.4399999999999999E-3</v>
      </c>
      <c r="M44" s="4">
        <v>2.1900000000000001E-3</v>
      </c>
      <c r="N44" s="4">
        <v>2.8700000000000002E-3</v>
      </c>
      <c r="O44" s="4">
        <v>2.5100000000000001E-3</v>
      </c>
      <c r="P44" s="4">
        <v>2.32E-3</v>
      </c>
      <c r="Q44" s="4">
        <v>2.4199999999999998E-3</v>
      </c>
      <c r="R44" s="4">
        <v>2.33E-3</v>
      </c>
      <c r="S44" s="4">
        <v>2.33E-3</v>
      </c>
      <c r="T44" s="4">
        <v>2.1800000000000001E-3</v>
      </c>
      <c r="U44" s="4">
        <v>2.32E-3</v>
      </c>
      <c r="V44" s="4">
        <v>2.0600000000000002E-3</v>
      </c>
      <c r="W44" s="4">
        <v>2.32E-3</v>
      </c>
      <c r="X44" s="4">
        <v>2.5200000000000001E-3</v>
      </c>
      <c r="Y44" s="4">
        <v>2.3800000000000002E-3</v>
      </c>
      <c r="Z44" s="4">
        <v>2.5200000000000001E-3</v>
      </c>
      <c r="AA44" s="4">
        <v>2.2200000000000002E-3</v>
      </c>
      <c r="AB44" s="4">
        <v>2.49E-3</v>
      </c>
      <c r="AC44" s="4">
        <v>2.5699999999999998E-3</v>
      </c>
      <c r="AD44" s="4">
        <v>2.49E-3</v>
      </c>
      <c r="AE44" s="4">
        <v>2.5400000000000002E-3</v>
      </c>
      <c r="AF44" s="4">
        <v>2.5300000000000001E-3</v>
      </c>
      <c r="AG44" s="4">
        <v>2.9299999999999999E-3</v>
      </c>
      <c r="AH44" s="4">
        <v>2.6099999999999999E-3</v>
      </c>
      <c r="AI44" s="4">
        <v>2.6900000000000001E-3</v>
      </c>
      <c r="AJ44" s="4">
        <v>2.8E-3</v>
      </c>
      <c r="AK44" s="4">
        <v>2.8600000000000001E-3</v>
      </c>
      <c r="AL44" s="4">
        <v>2.6800000000000001E-3</v>
      </c>
      <c r="AM44" s="4">
        <v>2.8400000000000001E-3</v>
      </c>
      <c r="AN44" s="4">
        <v>2.6099999999999999E-3</v>
      </c>
      <c r="AO44" s="4">
        <v>2.7200000000000002E-3</v>
      </c>
      <c r="AP44" s="4">
        <v>2.9399999999999999E-3</v>
      </c>
      <c r="AQ44" s="4">
        <v>3.0200000000000001E-3</v>
      </c>
      <c r="AR44" s="4">
        <v>3.5400000000000002E-3</v>
      </c>
      <c r="AS44" s="4">
        <v>3.2699999999999999E-3</v>
      </c>
      <c r="AT44" s="4">
        <v>3.29E-3</v>
      </c>
      <c r="AU44" s="4">
        <v>3.4199999999999999E-3</v>
      </c>
      <c r="AV44" s="4">
        <v>2.8500000000000001E-3</v>
      </c>
      <c r="AW44" s="4">
        <v>3.1700000000000001E-3</v>
      </c>
      <c r="AX44" s="4">
        <v>2.66E-3</v>
      </c>
      <c r="AY44" s="4">
        <v>2.6900000000000001E-3</v>
      </c>
      <c r="AZ44" s="4">
        <v>2.5799999999999998E-3</v>
      </c>
      <c r="BA44" s="4">
        <v>2.5799999999999998E-3</v>
      </c>
      <c r="BB44" s="4">
        <v>2.4399999999999999E-3</v>
      </c>
      <c r="BC44" s="4">
        <v>2.16E-3</v>
      </c>
      <c r="BD44" s="4">
        <v>2.5799999999999998E-3</v>
      </c>
      <c r="BE44" s="4">
        <v>2.1800000000000001E-3</v>
      </c>
      <c r="BF44" s="4">
        <v>2.0699999999999998E-3</v>
      </c>
      <c r="BG44" s="4">
        <v>2.3E-3</v>
      </c>
      <c r="BH44" s="4">
        <v>2.0100000000000001E-3</v>
      </c>
      <c r="BI44" s="4">
        <v>1.58E-3</v>
      </c>
      <c r="BJ44" s="4">
        <v>1.5299999999999999E-3</v>
      </c>
      <c r="BK44" s="4">
        <v>1.57E-3</v>
      </c>
      <c r="BL44" s="4">
        <v>1.3799999999999999E-3</v>
      </c>
      <c r="BM44" s="4">
        <v>1.3799999999999999E-3</v>
      </c>
      <c r="BN44" s="4">
        <v>1.3600000000000001E-3</v>
      </c>
      <c r="BO44" s="4"/>
      <c r="BP44" s="4"/>
      <c r="BQ44" s="4"/>
      <c r="BR44" s="4"/>
    </row>
    <row r="45" spans="1:70" x14ac:dyDescent="0.3">
      <c r="A45" s="3">
        <v>43</v>
      </c>
      <c r="B45" s="4">
        <v>3.5699999999999998E-3</v>
      </c>
      <c r="C45" s="4">
        <v>3.7299999999999998E-3</v>
      </c>
      <c r="D45" s="4">
        <v>3.2599999999999999E-3</v>
      </c>
      <c r="E45" s="4">
        <v>3.3999999999999998E-3</v>
      </c>
      <c r="F45" s="4">
        <v>3.47E-3</v>
      </c>
      <c r="G45" s="4">
        <v>3.2100000000000002E-3</v>
      </c>
      <c r="H45" s="4">
        <v>3.0599999999999998E-3</v>
      </c>
      <c r="I45" s="4">
        <v>2.7399999999999998E-3</v>
      </c>
      <c r="J45" s="4">
        <v>3.0599999999999998E-3</v>
      </c>
      <c r="K45" s="4">
        <v>3.0100000000000001E-3</v>
      </c>
      <c r="L45" s="4">
        <v>2.5500000000000002E-3</v>
      </c>
      <c r="M45" s="4">
        <v>3.0000000000000001E-3</v>
      </c>
      <c r="N45" s="4">
        <v>2.4199999999999998E-3</v>
      </c>
      <c r="O45" s="4">
        <v>3.0100000000000001E-3</v>
      </c>
      <c r="P45" s="4">
        <v>2.4599999999999999E-3</v>
      </c>
      <c r="Q45" s="4">
        <v>2.7000000000000001E-3</v>
      </c>
      <c r="R45" s="4">
        <v>2.8500000000000001E-3</v>
      </c>
      <c r="S45" s="4">
        <v>2.2799999999999999E-3</v>
      </c>
      <c r="T45" s="4">
        <v>2.1299999999999999E-3</v>
      </c>
      <c r="U45" s="4">
        <v>2.5799999999999998E-3</v>
      </c>
      <c r="V45" s="4">
        <v>2.6099999999999999E-3</v>
      </c>
      <c r="W45" s="4">
        <v>2.4499999999999999E-3</v>
      </c>
      <c r="X45" s="4">
        <v>2.7399999999999998E-3</v>
      </c>
      <c r="Y45" s="4">
        <v>2.5600000000000002E-3</v>
      </c>
      <c r="Z45" s="4">
        <v>2.7100000000000002E-3</v>
      </c>
      <c r="AA45" s="4">
        <v>2.4299999999999999E-3</v>
      </c>
      <c r="AB45" s="4">
        <v>2.8900000000000002E-3</v>
      </c>
      <c r="AC45" s="4">
        <v>2.7899999999999999E-3</v>
      </c>
      <c r="AD45" s="4">
        <v>2.8400000000000001E-3</v>
      </c>
      <c r="AE45" s="4">
        <v>3.2100000000000002E-3</v>
      </c>
      <c r="AF45" s="4">
        <v>3.4399999999999999E-3</v>
      </c>
      <c r="AG45" s="4">
        <v>2.7200000000000002E-3</v>
      </c>
      <c r="AH45" s="4">
        <v>3.2100000000000002E-3</v>
      </c>
      <c r="AI45" s="4">
        <v>3.1199999999999999E-3</v>
      </c>
      <c r="AJ45" s="4">
        <v>2.96E-3</v>
      </c>
      <c r="AK45" s="4">
        <v>3.0400000000000002E-3</v>
      </c>
      <c r="AL45" s="4">
        <v>2.8900000000000002E-3</v>
      </c>
      <c r="AM45" s="4">
        <v>3.1800000000000001E-3</v>
      </c>
      <c r="AN45" s="4">
        <v>3.0300000000000001E-3</v>
      </c>
      <c r="AO45" s="4">
        <v>3.3899999999999998E-3</v>
      </c>
      <c r="AP45" s="4">
        <v>3.2699999999999999E-3</v>
      </c>
      <c r="AQ45" s="4">
        <v>3.0899999999999999E-3</v>
      </c>
      <c r="AR45" s="4">
        <v>3.5999999999999999E-3</v>
      </c>
      <c r="AS45" s="4">
        <v>3.8999999999999998E-3</v>
      </c>
      <c r="AT45" s="4">
        <v>3.5999999999999999E-3</v>
      </c>
      <c r="AU45" s="4">
        <v>3.0899999999999999E-3</v>
      </c>
      <c r="AV45" s="4">
        <v>3.5100000000000001E-3</v>
      </c>
      <c r="AW45" s="4">
        <v>3.2699999999999999E-3</v>
      </c>
      <c r="AX45" s="4">
        <v>3.0799999999999998E-3</v>
      </c>
      <c r="AY45" s="4">
        <v>2.8500000000000001E-3</v>
      </c>
      <c r="AZ45" s="4">
        <v>2.7899999999999999E-3</v>
      </c>
      <c r="BA45" s="4">
        <v>2.8700000000000002E-3</v>
      </c>
      <c r="BB45" s="4">
        <v>2.98E-3</v>
      </c>
      <c r="BC45" s="4">
        <v>3.0400000000000002E-3</v>
      </c>
      <c r="BD45" s="4">
        <v>2.6099999999999999E-3</v>
      </c>
      <c r="BE45" s="4">
        <v>2.8400000000000001E-3</v>
      </c>
      <c r="BF45" s="4">
        <v>2.3700000000000001E-3</v>
      </c>
      <c r="BG45" s="4">
        <v>2.1800000000000001E-3</v>
      </c>
      <c r="BH45" s="4">
        <v>2.0600000000000002E-3</v>
      </c>
      <c r="BI45" s="4">
        <v>2.0799999999999998E-3</v>
      </c>
      <c r="BJ45" s="4">
        <v>1.67E-3</v>
      </c>
      <c r="BK45" s="4">
        <v>1.7099999999999999E-3</v>
      </c>
      <c r="BL45" s="4">
        <v>1.42E-3</v>
      </c>
      <c r="BM45" s="4">
        <v>1.2800000000000001E-3</v>
      </c>
      <c r="BN45" s="4">
        <v>1.5499999999999999E-3</v>
      </c>
      <c r="BO45" s="4"/>
      <c r="BP45" s="4"/>
      <c r="BQ45" s="4"/>
      <c r="BR45" s="4"/>
    </row>
    <row r="46" spans="1:70" x14ac:dyDescent="0.3">
      <c r="A46" s="3">
        <v>44</v>
      </c>
      <c r="B46" s="4">
        <v>4.4000000000000003E-3</v>
      </c>
      <c r="C46" s="4">
        <v>4.3299999999999996E-3</v>
      </c>
      <c r="D46" s="4">
        <v>3.7599999999999999E-3</v>
      </c>
      <c r="E46" s="4">
        <v>3.64E-3</v>
      </c>
      <c r="F46" s="4">
        <v>3.2200000000000002E-3</v>
      </c>
      <c r="G46" s="4">
        <v>2.9499999999999999E-3</v>
      </c>
      <c r="H46" s="4">
        <v>3.3400000000000001E-3</v>
      </c>
      <c r="I46" s="4">
        <v>3.0899999999999999E-3</v>
      </c>
      <c r="J46" s="4">
        <v>3.3E-3</v>
      </c>
      <c r="K46" s="4">
        <v>3.3800000000000002E-3</v>
      </c>
      <c r="L46" s="4">
        <v>2.5899999999999999E-3</v>
      </c>
      <c r="M46" s="4">
        <v>2.7699999999999999E-3</v>
      </c>
      <c r="N46" s="4">
        <v>2.82E-3</v>
      </c>
      <c r="O46" s="4">
        <v>2.7299999999999998E-3</v>
      </c>
      <c r="P46" s="4">
        <v>2.5899999999999999E-3</v>
      </c>
      <c r="Q46" s="4">
        <v>2.5000000000000001E-3</v>
      </c>
      <c r="R46" s="4">
        <v>2.64E-3</v>
      </c>
      <c r="S46" s="4">
        <v>2.47E-3</v>
      </c>
      <c r="T46" s="4">
        <v>2.7200000000000002E-3</v>
      </c>
      <c r="U46" s="4">
        <v>2.5400000000000002E-3</v>
      </c>
      <c r="V46" s="4">
        <v>2.7599999999999999E-3</v>
      </c>
      <c r="W46" s="4">
        <v>3.0899999999999999E-3</v>
      </c>
      <c r="X46" s="4">
        <v>2.5799999999999998E-3</v>
      </c>
      <c r="Y46" s="4">
        <v>2.8600000000000001E-3</v>
      </c>
      <c r="Z46" s="4">
        <v>2.8500000000000001E-3</v>
      </c>
      <c r="AA46" s="4">
        <v>2.7499999999999998E-3</v>
      </c>
      <c r="AB46" s="4">
        <v>2.8800000000000002E-3</v>
      </c>
      <c r="AC46" s="4">
        <v>2.8700000000000002E-3</v>
      </c>
      <c r="AD46" s="4">
        <v>2.6900000000000001E-3</v>
      </c>
      <c r="AE46" s="4">
        <v>3.0200000000000001E-3</v>
      </c>
      <c r="AF46" s="4">
        <v>3.2399999999999998E-3</v>
      </c>
      <c r="AG46" s="4">
        <v>3.3300000000000001E-3</v>
      </c>
      <c r="AH46" s="4">
        <v>3.3600000000000001E-3</v>
      </c>
      <c r="AI46" s="4">
        <v>3.0899999999999999E-3</v>
      </c>
      <c r="AJ46" s="4">
        <v>3.65E-3</v>
      </c>
      <c r="AK46" s="4">
        <v>3.48E-3</v>
      </c>
      <c r="AL46" s="4">
        <v>3.5799999999999998E-3</v>
      </c>
      <c r="AM46" s="4">
        <v>3.4299999999999999E-3</v>
      </c>
      <c r="AN46" s="4">
        <v>3.0500000000000002E-3</v>
      </c>
      <c r="AO46" s="4">
        <v>3.7299999999999998E-3</v>
      </c>
      <c r="AP46" s="4">
        <v>3.5300000000000002E-3</v>
      </c>
      <c r="AQ46" s="4">
        <v>3.0999999999999999E-3</v>
      </c>
      <c r="AR46" s="4">
        <v>3.79E-3</v>
      </c>
      <c r="AS46" s="4">
        <v>3.8800000000000002E-3</v>
      </c>
      <c r="AT46" s="4">
        <v>3.7299999999999998E-3</v>
      </c>
      <c r="AU46" s="4">
        <v>3.7000000000000002E-3</v>
      </c>
      <c r="AV46" s="4">
        <v>3.2399999999999998E-3</v>
      </c>
      <c r="AW46" s="4">
        <v>3.5799999999999998E-3</v>
      </c>
      <c r="AX46" s="4">
        <v>3.6099999999999999E-3</v>
      </c>
      <c r="AY46" s="4">
        <v>3.82E-3</v>
      </c>
      <c r="AZ46" s="4">
        <v>3.2399999999999998E-3</v>
      </c>
      <c r="BA46" s="4">
        <v>2.97E-3</v>
      </c>
      <c r="BB46" s="4">
        <v>3.16E-3</v>
      </c>
      <c r="BC46" s="4">
        <v>3.2000000000000002E-3</v>
      </c>
      <c r="BD46" s="4">
        <v>2.7899999999999999E-3</v>
      </c>
      <c r="BE46" s="4">
        <v>2.7100000000000002E-3</v>
      </c>
      <c r="BF46" s="4">
        <v>2.4499999999999999E-3</v>
      </c>
      <c r="BG46" s="4">
        <v>2.49E-3</v>
      </c>
      <c r="BH46" s="4">
        <v>2.7699999999999999E-3</v>
      </c>
      <c r="BI46" s="4">
        <v>2.2799999999999999E-3</v>
      </c>
      <c r="BJ46" s="4">
        <v>2.0500000000000002E-3</v>
      </c>
      <c r="BK46" s="4">
        <v>2.0100000000000001E-3</v>
      </c>
      <c r="BL46" s="4">
        <v>2.0100000000000001E-3</v>
      </c>
      <c r="BM46" s="4">
        <v>1.73E-3</v>
      </c>
      <c r="BN46" s="4">
        <v>1.73E-3</v>
      </c>
      <c r="BO46" s="4"/>
      <c r="BP46" s="4"/>
      <c r="BQ46" s="4"/>
      <c r="BR46" s="4"/>
    </row>
    <row r="47" spans="1:70" x14ac:dyDescent="0.3">
      <c r="A47" s="3">
        <v>45</v>
      </c>
      <c r="B47" s="4">
        <v>5.1700000000000001E-3</v>
      </c>
      <c r="C47" s="4">
        <v>4.0400000000000002E-3</v>
      </c>
      <c r="D47" s="4">
        <v>4.64E-3</v>
      </c>
      <c r="E47" s="4">
        <v>4.3200000000000001E-3</v>
      </c>
      <c r="F47" s="4">
        <v>3.7100000000000002E-3</v>
      </c>
      <c r="G47" s="4">
        <v>3.7000000000000002E-3</v>
      </c>
      <c r="H47" s="4">
        <v>3.5300000000000002E-3</v>
      </c>
      <c r="I47" s="4">
        <v>3.4399999999999999E-3</v>
      </c>
      <c r="J47" s="4">
        <v>3.63E-3</v>
      </c>
      <c r="K47" s="4">
        <v>3.47E-3</v>
      </c>
      <c r="L47" s="4">
        <v>3.5000000000000001E-3</v>
      </c>
      <c r="M47" s="4">
        <v>2.6900000000000001E-3</v>
      </c>
      <c r="N47" s="4">
        <v>3.4199999999999999E-3</v>
      </c>
      <c r="O47" s="4">
        <v>3.49E-3</v>
      </c>
      <c r="P47" s="4">
        <v>2.63E-3</v>
      </c>
      <c r="Q47" s="4">
        <v>3.29E-3</v>
      </c>
      <c r="R47" s="4">
        <v>2.7299999999999998E-3</v>
      </c>
      <c r="S47" s="4">
        <v>3.0500000000000002E-3</v>
      </c>
      <c r="T47" s="4">
        <v>2.8700000000000002E-3</v>
      </c>
      <c r="U47" s="4">
        <v>2.5200000000000001E-3</v>
      </c>
      <c r="V47" s="4">
        <v>2.9299999999999999E-3</v>
      </c>
      <c r="W47" s="4">
        <v>3.0999999999999999E-3</v>
      </c>
      <c r="X47" s="4">
        <v>2.9399999999999999E-3</v>
      </c>
      <c r="Y47" s="4">
        <v>3.1900000000000001E-3</v>
      </c>
      <c r="Z47" s="4">
        <v>3.15E-3</v>
      </c>
      <c r="AA47" s="4">
        <v>3.5000000000000001E-3</v>
      </c>
      <c r="AB47" s="4">
        <v>3.47E-3</v>
      </c>
      <c r="AC47" s="4">
        <v>3.0699999999999998E-3</v>
      </c>
      <c r="AD47" s="4">
        <v>3.8899999999999998E-3</v>
      </c>
      <c r="AE47" s="4">
        <v>3.0000000000000001E-3</v>
      </c>
      <c r="AF47" s="4">
        <v>3.7499999999999999E-3</v>
      </c>
      <c r="AG47" s="4">
        <v>3.4299999999999999E-3</v>
      </c>
      <c r="AH47" s="4">
        <v>3.3500000000000001E-3</v>
      </c>
      <c r="AI47" s="4">
        <v>3.5599999999999998E-3</v>
      </c>
      <c r="AJ47" s="4">
        <v>3.7799999999999999E-3</v>
      </c>
      <c r="AK47" s="4">
        <v>4.0499999999999998E-3</v>
      </c>
      <c r="AL47" s="4">
        <v>3.3700000000000002E-3</v>
      </c>
      <c r="AM47" s="4">
        <v>3.2100000000000002E-3</v>
      </c>
      <c r="AN47" s="4">
        <v>3.3999999999999998E-3</v>
      </c>
      <c r="AO47" s="4">
        <v>4.1900000000000001E-3</v>
      </c>
      <c r="AP47" s="4">
        <v>4.0299999999999997E-3</v>
      </c>
      <c r="AQ47" s="4">
        <v>3.9300000000000003E-3</v>
      </c>
      <c r="AR47" s="4">
        <v>4.3E-3</v>
      </c>
      <c r="AS47" s="4">
        <v>4.0699999999999998E-3</v>
      </c>
      <c r="AT47" s="4">
        <v>4.1799999999999997E-3</v>
      </c>
      <c r="AU47" s="4">
        <v>3.9399999999999999E-3</v>
      </c>
      <c r="AV47" s="4">
        <v>3.4099999999999998E-3</v>
      </c>
      <c r="AW47" s="4">
        <v>3.3E-3</v>
      </c>
      <c r="AX47" s="4">
        <v>3.6700000000000001E-3</v>
      </c>
      <c r="AY47" s="4">
        <v>3.8899999999999998E-3</v>
      </c>
      <c r="AZ47" s="4">
        <v>3.9500000000000004E-3</v>
      </c>
      <c r="BA47" s="4">
        <v>3.5000000000000001E-3</v>
      </c>
      <c r="BB47" s="4">
        <v>3.3500000000000001E-3</v>
      </c>
      <c r="BC47" s="4">
        <v>3.0100000000000001E-3</v>
      </c>
      <c r="BD47" s="4">
        <v>2.96E-3</v>
      </c>
      <c r="BE47" s="4">
        <v>2.99E-3</v>
      </c>
      <c r="BF47" s="4">
        <v>3.2100000000000002E-3</v>
      </c>
      <c r="BG47" s="4">
        <v>3.0799999999999998E-3</v>
      </c>
      <c r="BH47" s="4">
        <v>2.7299999999999998E-3</v>
      </c>
      <c r="BI47" s="4">
        <v>3.0999999999999999E-3</v>
      </c>
      <c r="BJ47" s="4">
        <v>2.64E-3</v>
      </c>
      <c r="BK47" s="4">
        <v>2.1900000000000001E-3</v>
      </c>
      <c r="BL47" s="4">
        <v>2.1299999999999999E-3</v>
      </c>
      <c r="BM47" s="4">
        <v>2.2300000000000002E-3</v>
      </c>
      <c r="BN47" s="4">
        <v>1.72E-3</v>
      </c>
      <c r="BO47" s="4"/>
      <c r="BP47" s="4"/>
      <c r="BQ47" s="4"/>
      <c r="BR47" s="4"/>
    </row>
    <row r="48" spans="1:70" x14ac:dyDescent="0.3">
      <c r="A48" s="3">
        <v>46</v>
      </c>
      <c r="B48" s="4">
        <v>4.7699999999999999E-3</v>
      </c>
      <c r="C48" s="4">
        <v>4.4999999999999997E-3</v>
      </c>
      <c r="D48" s="4">
        <v>4.4799999999999996E-3</v>
      </c>
      <c r="E48" s="4">
        <v>4.5399999999999998E-3</v>
      </c>
      <c r="F48" s="4">
        <v>4.1900000000000001E-3</v>
      </c>
      <c r="G48" s="4">
        <v>3.48E-3</v>
      </c>
      <c r="H48" s="4">
        <v>4.1099999999999999E-3</v>
      </c>
      <c r="I48" s="4">
        <v>3.9699999999999996E-3</v>
      </c>
      <c r="J48" s="4">
        <v>3.8800000000000002E-3</v>
      </c>
      <c r="K48" s="4">
        <v>3.5000000000000001E-3</v>
      </c>
      <c r="L48" s="4">
        <v>3.63E-3</v>
      </c>
      <c r="M48" s="4">
        <v>3.2499999999999999E-3</v>
      </c>
      <c r="N48" s="4">
        <v>3.5699999999999998E-3</v>
      </c>
      <c r="O48" s="4">
        <v>3.8E-3</v>
      </c>
      <c r="P48" s="4">
        <v>3.0100000000000001E-3</v>
      </c>
      <c r="Q48" s="4">
        <v>2.7299999999999998E-3</v>
      </c>
      <c r="R48" s="4">
        <v>3.7200000000000002E-3</v>
      </c>
      <c r="S48" s="4">
        <v>3.4499999999999999E-3</v>
      </c>
      <c r="T48" s="4">
        <v>3.5000000000000001E-3</v>
      </c>
      <c r="U48" s="4">
        <v>3.2000000000000002E-3</v>
      </c>
      <c r="V48" s="4">
        <v>3.3700000000000002E-3</v>
      </c>
      <c r="W48" s="4">
        <v>3.0899999999999999E-3</v>
      </c>
      <c r="X48" s="4">
        <v>3.3899999999999998E-3</v>
      </c>
      <c r="Y48" s="4">
        <v>3.5400000000000002E-3</v>
      </c>
      <c r="Z48" s="4">
        <v>3.3999999999999998E-3</v>
      </c>
      <c r="AA48" s="4">
        <v>3.7000000000000002E-3</v>
      </c>
      <c r="AB48" s="4">
        <v>3.8300000000000001E-3</v>
      </c>
      <c r="AC48" s="4">
        <v>3.5699999999999998E-3</v>
      </c>
      <c r="AD48" s="4">
        <v>3.5100000000000001E-3</v>
      </c>
      <c r="AE48" s="4">
        <v>3.7000000000000002E-3</v>
      </c>
      <c r="AF48" s="4">
        <v>3.98E-3</v>
      </c>
      <c r="AG48" s="4">
        <v>4.3200000000000001E-3</v>
      </c>
      <c r="AH48" s="4">
        <v>4.0099999999999997E-3</v>
      </c>
      <c r="AI48" s="4">
        <v>3.9699999999999996E-3</v>
      </c>
      <c r="AJ48" s="4">
        <v>4.0600000000000002E-3</v>
      </c>
      <c r="AK48" s="4">
        <v>3.8600000000000001E-3</v>
      </c>
      <c r="AL48" s="4">
        <v>4.0299999999999997E-3</v>
      </c>
      <c r="AM48" s="4">
        <v>3.81E-3</v>
      </c>
      <c r="AN48" s="4">
        <v>3.8400000000000001E-3</v>
      </c>
      <c r="AO48" s="4">
        <v>3.9500000000000004E-3</v>
      </c>
      <c r="AP48" s="4">
        <v>4.5599999999999998E-3</v>
      </c>
      <c r="AQ48" s="4">
        <v>3.81E-3</v>
      </c>
      <c r="AR48" s="4">
        <v>3.82E-3</v>
      </c>
      <c r="AS48" s="4">
        <v>4.4299999999999999E-3</v>
      </c>
      <c r="AT48" s="4">
        <v>4.4000000000000003E-3</v>
      </c>
      <c r="AU48" s="4">
        <v>4.1999999999999997E-3</v>
      </c>
      <c r="AV48" s="4">
        <v>3.9199999999999999E-3</v>
      </c>
      <c r="AW48" s="4">
        <v>4.0000000000000001E-3</v>
      </c>
      <c r="AX48" s="4">
        <v>4.0400000000000002E-3</v>
      </c>
      <c r="AY48" s="4">
        <v>4.3800000000000002E-3</v>
      </c>
      <c r="AZ48" s="4">
        <v>3.63E-3</v>
      </c>
      <c r="BA48" s="4">
        <v>3.9300000000000003E-3</v>
      </c>
      <c r="BB48" s="4">
        <v>3.7299999999999998E-3</v>
      </c>
      <c r="BC48" s="4">
        <v>3.8999999999999998E-3</v>
      </c>
      <c r="BD48" s="4">
        <v>3.4399999999999999E-3</v>
      </c>
      <c r="BE48" s="4">
        <v>3.5899999999999999E-3</v>
      </c>
      <c r="BF48" s="4">
        <v>3.2100000000000002E-3</v>
      </c>
      <c r="BG48" s="4">
        <v>3.6700000000000001E-3</v>
      </c>
      <c r="BH48" s="4">
        <v>2.9399999999999999E-3</v>
      </c>
      <c r="BI48" s="4">
        <v>2.9199999999999999E-3</v>
      </c>
      <c r="BJ48" s="4">
        <v>2.8999999999999998E-3</v>
      </c>
      <c r="BK48" s="4">
        <v>2.6700000000000001E-3</v>
      </c>
      <c r="BL48" s="4">
        <v>2.5200000000000001E-3</v>
      </c>
      <c r="BM48" s="4">
        <v>2.6900000000000001E-3</v>
      </c>
      <c r="BN48" s="4">
        <v>2.0500000000000002E-3</v>
      </c>
      <c r="BO48" s="4"/>
      <c r="BP48" s="4"/>
      <c r="BQ48" s="4"/>
      <c r="BR48" s="4"/>
    </row>
    <row r="49" spans="1:70" x14ac:dyDescent="0.3">
      <c r="A49" s="3">
        <v>47</v>
      </c>
      <c r="B49" s="4">
        <v>5.4599999999999996E-3</v>
      </c>
      <c r="C49" s="4">
        <v>5.13E-3</v>
      </c>
      <c r="D49" s="4">
        <v>4.7499999999999999E-3</v>
      </c>
      <c r="E49" s="4">
        <v>4.9500000000000004E-3</v>
      </c>
      <c r="F49" s="4">
        <v>4.6100000000000004E-3</v>
      </c>
      <c r="G49" s="4">
        <v>3.9100000000000003E-3</v>
      </c>
      <c r="H49" s="4">
        <v>4.0699999999999998E-3</v>
      </c>
      <c r="I49" s="4">
        <v>4.5999999999999999E-3</v>
      </c>
      <c r="J49" s="4">
        <v>3.8899999999999998E-3</v>
      </c>
      <c r="K49" s="4">
        <v>4.0600000000000002E-3</v>
      </c>
      <c r="L49" s="4">
        <v>3.6800000000000001E-3</v>
      </c>
      <c r="M49" s="4">
        <v>3.63E-3</v>
      </c>
      <c r="N49" s="4">
        <v>3.5400000000000002E-3</v>
      </c>
      <c r="O49" s="4">
        <v>3.1900000000000001E-3</v>
      </c>
      <c r="P49" s="4">
        <v>3.5599999999999998E-3</v>
      </c>
      <c r="Q49" s="4">
        <v>3.49E-3</v>
      </c>
      <c r="R49" s="4">
        <v>3.0400000000000002E-3</v>
      </c>
      <c r="S49" s="4">
        <v>4.1599999999999996E-3</v>
      </c>
      <c r="T49" s="4">
        <v>3.13E-3</v>
      </c>
      <c r="U49" s="4">
        <v>3.98E-3</v>
      </c>
      <c r="V49" s="4">
        <v>3.64E-3</v>
      </c>
      <c r="W49" s="4">
        <v>3.7100000000000002E-3</v>
      </c>
      <c r="X49" s="4">
        <v>3.3800000000000002E-3</v>
      </c>
      <c r="Y49" s="4">
        <v>3.3800000000000002E-3</v>
      </c>
      <c r="Z49" s="4">
        <v>3.6700000000000001E-3</v>
      </c>
      <c r="AA49" s="4">
        <v>3.5400000000000002E-3</v>
      </c>
      <c r="AB49" s="4">
        <v>3.63E-3</v>
      </c>
      <c r="AC49" s="4">
        <v>3.5999999999999999E-3</v>
      </c>
      <c r="AD49" s="4">
        <v>4.2399999999999998E-3</v>
      </c>
      <c r="AE49" s="4">
        <v>4.1700000000000001E-3</v>
      </c>
      <c r="AF49" s="4">
        <v>4.4299999999999999E-3</v>
      </c>
      <c r="AG49" s="4">
        <v>4.2300000000000003E-3</v>
      </c>
      <c r="AH49" s="4">
        <v>3.9899999999999996E-3</v>
      </c>
      <c r="AI49" s="4">
        <v>4.2700000000000004E-3</v>
      </c>
      <c r="AJ49" s="4">
        <v>4.0299999999999997E-3</v>
      </c>
      <c r="AK49" s="4">
        <v>4.2599999999999999E-3</v>
      </c>
      <c r="AL49" s="4">
        <v>4.3699999999999998E-3</v>
      </c>
      <c r="AM49" s="4">
        <v>4.1799999999999997E-3</v>
      </c>
      <c r="AN49" s="4">
        <v>4.0299999999999997E-3</v>
      </c>
      <c r="AO49" s="4">
        <v>4.28E-3</v>
      </c>
      <c r="AP49" s="4">
        <v>4.1799999999999997E-3</v>
      </c>
      <c r="AQ49" s="4">
        <v>4.8700000000000002E-3</v>
      </c>
      <c r="AR49" s="4">
        <v>4.2199999999999998E-3</v>
      </c>
      <c r="AS49" s="4">
        <v>4.2700000000000004E-3</v>
      </c>
      <c r="AT49" s="4">
        <v>4.4000000000000003E-3</v>
      </c>
      <c r="AU49" s="4">
        <v>4.4600000000000004E-3</v>
      </c>
      <c r="AV49" s="4">
        <v>4.3600000000000002E-3</v>
      </c>
      <c r="AW49" s="4">
        <v>4.3299999999999996E-3</v>
      </c>
      <c r="AX49" s="4">
        <v>4.6100000000000004E-3</v>
      </c>
      <c r="AY49" s="4">
        <v>4.5100000000000001E-3</v>
      </c>
      <c r="AZ49" s="4">
        <v>4.3299999999999996E-3</v>
      </c>
      <c r="BA49" s="4">
        <v>4.15E-3</v>
      </c>
      <c r="BB49" s="4">
        <v>4.1200000000000004E-3</v>
      </c>
      <c r="BC49" s="4">
        <v>4.0600000000000002E-3</v>
      </c>
      <c r="BD49" s="4">
        <v>4.0000000000000001E-3</v>
      </c>
      <c r="BE49" s="4">
        <v>3.7699999999999999E-3</v>
      </c>
      <c r="BF49" s="4">
        <v>3.8800000000000002E-3</v>
      </c>
      <c r="BG49" s="4">
        <v>3.5999999999999999E-3</v>
      </c>
      <c r="BH49" s="4">
        <v>3.47E-3</v>
      </c>
      <c r="BI49" s="4">
        <v>3.5699999999999998E-3</v>
      </c>
      <c r="BJ49" s="4">
        <v>2.96E-3</v>
      </c>
      <c r="BK49" s="4">
        <v>2.8700000000000002E-3</v>
      </c>
      <c r="BL49" s="4">
        <v>2.9299999999999999E-3</v>
      </c>
      <c r="BM49" s="4">
        <v>2.5200000000000001E-3</v>
      </c>
      <c r="BN49" s="4">
        <v>2.82E-3</v>
      </c>
      <c r="BO49" s="4"/>
      <c r="BP49" s="4"/>
      <c r="BQ49" s="4"/>
      <c r="BR49" s="4"/>
    </row>
    <row r="50" spans="1:70" x14ac:dyDescent="0.3">
      <c r="A50" s="3">
        <v>48</v>
      </c>
      <c r="B50" s="4">
        <v>6.1199999999999996E-3</v>
      </c>
      <c r="C50" s="4">
        <v>6.3400000000000001E-3</v>
      </c>
      <c r="D50" s="4">
        <v>5.5500000000000002E-3</v>
      </c>
      <c r="E50" s="4">
        <v>5.1900000000000002E-3</v>
      </c>
      <c r="F50" s="4">
        <v>5.0699999999999999E-3</v>
      </c>
      <c r="G50" s="4">
        <v>4.1099999999999999E-3</v>
      </c>
      <c r="H50" s="4">
        <v>4.45E-3</v>
      </c>
      <c r="I50" s="4">
        <v>4.3200000000000001E-3</v>
      </c>
      <c r="J50" s="4">
        <v>4.0499999999999998E-3</v>
      </c>
      <c r="K50" s="4">
        <v>3.8300000000000001E-3</v>
      </c>
      <c r="L50" s="4">
        <v>4.1000000000000003E-3</v>
      </c>
      <c r="M50" s="4">
        <v>3.8500000000000001E-3</v>
      </c>
      <c r="N50" s="4">
        <v>4.0299999999999997E-3</v>
      </c>
      <c r="O50" s="4">
        <v>4.4099999999999999E-3</v>
      </c>
      <c r="P50" s="4">
        <v>3.5999999999999999E-3</v>
      </c>
      <c r="Q50" s="4">
        <v>4.5900000000000003E-3</v>
      </c>
      <c r="R50" s="4">
        <v>3.64E-3</v>
      </c>
      <c r="S50" s="4">
        <v>3.1900000000000001E-3</v>
      </c>
      <c r="T50" s="4">
        <v>3.9100000000000003E-3</v>
      </c>
      <c r="U50" s="4">
        <v>3.63E-3</v>
      </c>
      <c r="V50" s="4">
        <v>3.98E-3</v>
      </c>
      <c r="W50" s="4">
        <v>4.28E-3</v>
      </c>
      <c r="X50" s="4">
        <v>4.15E-3</v>
      </c>
      <c r="Y50" s="4">
        <v>4.1900000000000001E-3</v>
      </c>
      <c r="Z50" s="4">
        <v>4.0400000000000002E-3</v>
      </c>
      <c r="AA50" s="4">
        <v>4.47E-3</v>
      </c>
      <c r="AB50" s="4">
        <v>4.3200000000000001E-3</v>
      </c>
      <c r="AC50" s="4">
        <v>4.3699999999999998E-3</v>
      </c>
      <c r="AD50" s="4">
        <v>4.2199999999999998E-3</v>
      </c>
      <c r="AE50" s="4">
        <v>3.98E-3</v>
      </c>
      <c r="AF50" s="4">
        <v>4.62E-3</v>
      </c>
      <c r="AG50" s="4">
        <v>4.8799999999999998E-3</v>
      </c>
      <c r="AH50" s="4">
        <v>4.6800000000000001E-3</v>
      </c>
      <c r="AI50" s="4">
        <v>5.3299999999999997E-3</v>
      </c>
      <c r="AJ50" s="4">
        <v>4.3899999999999998E-3</v>
      </c>
      <c r="AK50" s="4">
        <v>4.9800000000000001E-3</v>
      </c>
      <c r="AL50" s="4">
        <v>4.6899999999999997E-3</v>
      </c>
      <c r="AM50" s="4">
        <v>4.1399999999999996E-3</v>
      </c>
      <c r="AN50" s="4">
        <v>4.47E-3</v>
      </c>
      <c r="AO50" s="4">
        <v>4.7699999999999999E-3</v>
      </c>
      <c r="AP50" s="4">
        <v>4.28E-3</v>
      </c>
      <c r="AQ50" s="4">
        <v>5.0299999999999997E-3</v>
      </c>
      <c r="AR50" s="4">
        <v>4.9300000000000004E-3</v>
      </c>
      <c r="AS50" s="4">
        <v>5.47E-3</v>
      </c>
      <c r="AT50" s="4">
        <v>4.8599999999999997E-3</v>
      </c>
      <c r="AU50" s="4">
        <v>5.0800000000000003E-3</v>
      </c>
      <c r="AV50" s="4">
        <v>5.0000000000000001E-3</v>
      </c>
      <c r="AW50" s="4">
        <v>4.5999999999999999E-3</v>
      </c>
      <c r="AX50" s="4">
        <v>4.6299999999999996E-3</v>
      </c>
      <c r="AY50" s="4">
        <v>4.7400000000000003E-3</v>
      </c>
      <c r="AZ50" s="4">
        <v>5.13E-3</v>
      </c>
      <c r="BA50" s="4">
        <v>4.5399999999999998E-3</v>
      </c>
      <c r="BB50" s="4">
        <v>4.7600000000000003E-3</v>
      </c>
      <c r="BC50" s="4">
        <v>4.6800000000000001E-3</v>
      </c>
      <c r="BD50" s="4">
        <v>4.5300000000000002E-3</v>
      </c>
      <c r="BE50" s="4">
        <v>4.5799999999999999E-3</v>
      </c>
      <c r="BF50" s="4">
        <v>4.2900000000000004E-3</v>
      </c>
      <c r="BG50" s="4">
        <v>5.0299999999999997E-3</v>
      </c>
      <c r="BH50" s="4">
        <v>4.0099999999999997E-3</v>
      </c>
      <c r="BI50" s="4">
        <v>3.31E-3</v>
      </c>
      <c r="BJ50" s="4">
        <v>3.7100000000000002E-3</v>
      </c>
      <c r="BK50" s="4">
        <v>3.5100000000000001E-3</v>
      </c>
      <c r="BL50" s="4">
        <v>3.1099999999999999E-3</v>
      </c>
      <c r="BM50" s="4">
        <v>3.0699999999999998E-3</v>
      </c>
      <c r="BN50" s="4">
        <v>3.0100000000000001E-3</v>
      </c>
      <c r="BO50" s="4"/>
      <c r="BP50" s="4"/>
      <c r="BQ50" s="4"/>
      <c r="BR50" s="4"/>
    </row>
    <row r="51" spans="1:70" x14ac:dyDescent="0.3">
      <c r="A51" s="3">
        <v>49</v>
      </c>
      <c r="B51" s="4">
        <v>6.5900000000000004E-3</v>
      </c>
      <c r="C51" s="4">
        <v>6.3099999999999996E-3</v>
      </c>
      <c r="D51" s="4">
        <v>5.7400000000000003E-3</v>
      </c>
      <c r="E51" s="4">
        <v>5.7000000000000002E-3</v>
      </c>
      <c r="F51" s="4">
        <v>5.6600000000000001E-3</v>
      </c>
      <c r="G51" s="4">
        <v>5.1200000000000004E-3</v>
      </c>
      <c r="H51" s="4">
        <v>5.0800000000000003E-3</v>
      </c>
      <c r="I51" s="4">
        <v>4.9699999999999996E-3</v>
      </c>
      <c r="J51" s="4">
        <v>4.5100000000000001E-3</v>
      </c>
      <c r="K51" s="4">
        <v>4.4099999999999999E-3</v>
      </c>
      <c r="L51" s="4">
        <v>4.8900000000000002E-3</v>
      </c>
      <c r="M51" s="4">
        <v>4.2599999999999999E-3</v>
      </c>
      <c r="N51" s="4">
        <v>4.2599999999999999E-3</v>
      </c>
      <c r="O51" s="4">
        <v>4.4099999999999999E-3</v>
      </c>
      <c r="P51" s="4">
        <v>4.7600000000000003E-3</v>
      </c>
      <c r="Q51" s="4">
        <v>4.0600000000000002E-3</v>
      </c>
      <c r="R51" s="4">
        <v>3.8800000000000002E-3</v>
      </c>
      <c r="S51" s="4">
        <v>4.4799999999999996E-3</v>
      </c>
      <c r="T51" s="4">
        <v>3.6700000000000001E-3</v>
      </c>
      <c r="U51" s="4">
        <v>4.4999999999999997E-3</v>
      </c>
      <c r="V51" s="4">
        <v>4.2100000000000002E-3</v>
      </c>
      <c r="W51" s="4">
        <v>4.6699999999999997E-3</v>
      </c>
      <c r="X51" s="4">
        <v>4.0099999999999997E-3</v>
      </c>
      <c r="Y51" s="4">
        <v>4.4299999999999999E-3</v>
      </c>
      <c r="Z51" s="4">
        <v>4.0499999999999998E-3</v>
      </c>
      <c r="AA51" s="4">
        <v>4.4400000000000004E-3</v>
      </c>
      <c r="AB51" s="4">
        <v>4.8999999999999998E-3</v>
      </c>
      <c r="AC51" s="4">
        <v>4.6100000000000004E-3</v>
      </c>
      <c r="AD51" s="4">
        <v>4.7699999999999999E-3</v>
      </c>
      <c r="AE51" s="4">
        <v>5.3099999999999996E-3</v>
      </c>
      <c r="AF51" s="4">
        <v>5.13E-3</v>
      </c>
      <c r="AG51" s="4">
        <v>5.3499999999999997E-3</v>
      </c>
      <c r="AH51" s="4">
        <v>4.9300000000000004E-3</v>
      </c>
      <c r="AI51" s="4">
        <v>5.3699999999999998E-3</v>
      </c>
      <c r="AJ51" s="4">
        <v>5.0200000000000002E-3</v>
      </c>
      <c r="AK51" s="4">
        <v>5.0499999999999998E-3</v>
      </c>
      <c r="AL51" s="4">
        <v>5.3400000000000001E-3</v>
      </c>
      <c r="AM51" s="4">
        <v>5.1000000000000004E-3</v>
      </c>
      <c r="AN51" s="4">
        <v>4.7600000000000003E-3</v>
      </c>
      <c r="AO51" s="4">
        <v>4.9500000000000004E-3</v>
      </c>
      <c r="AP51" s="4">
        <v>5.1700000000000001E-3</v>
      </c>
      <c r="AQ51" s="4">
        <v>5.11E-3</v>
      </c>
      <c r="AR51" s="4">
        <v>5.5599999999999998E-3</v>
      </c>
      <c r="AS51" s="4">
        <v>5.7800000000000004E-3</v>
      </c>
      <c r="AT51" s="4">
        <v>5.3800000000000002E-3</v>
      </c>
      <c r="AU51" s="4">
        <v>5.7800000000000004E-3</v>
      </c>
      <c r="AV51" s="4">
        <v>4.6600000000000001E-3</v>
      </c>
      <c r="AW51" s="4">
        <v>4.7000000000000002E-3</v>
      </c>
      <c r="AX51" s="4">
        <v>4.62E-3</v>
      </c>
      <c r="AY51" s="4">
        <v>4.8999999999999998E-3</v>
      </c>
      <c r="AZ51" s="4">
        <v>4.8999999999999998E-3</v>
      </c>
      <c r="BA51" s="4">
        <v>4.9100000000000003E-3</v>
      </c>
      <c r="BB51" s="4">
        <v>5.1399999999999996E-3</v>
      </c>
      <c r="BC51" s="4">
        <v>4.7699999999999999E-3</v>
      </c>
      <c r="BD51" s="4">
        <v>4.7499999999999999E-3</v>
      </c>
      <c r="BE51" s="4">
        <v>4.3899999999999998E-3</v>
      </c>
      <c r="BF51" s="4">
        <v>4.4400000000000004E-3</v>
      </c>
      <c r="BG51" s="4">
        <v>4.8399999999999997E-3</v>
      </c>
      <c r="BH51" s="4">
        <v>4.6100000000000004E-3</v>
      </c>
      <c r="BI51" s="4">
        <v>4.1099999999999999E-3</v>
      </c>
      <c r="BJ51" s="4">
        <v>3.9199999999999999E-3</v>
      </c>
      <c r="BK51" s="4">
        <v>4.5900000000000003E-3</v>
      </c>
      <c r="BL51" s="4">
        <v>3.5899999999999999E-3</v>
      </c>
      <c r="BM51" s="4">
        <v>3.3800000000000002E-3</v>
      </c>
      <c r="BN51" s="4">
        <v>3.2599999999999999E-3</v>
      </c>
      <c r="BO51" s="4"/>
      <c r="BP51" s="4"/>
      <c r="BQ51" s="4"/>
      <c r="BR51" s="4"/>
    </row>
    <row r="52" spans="1:70" x14ac:dyDescent="0.3">
      <c r="A52" s="3">
        <v>50</v>
      </c>
      <c r="B52" s="4">
        <v>7.3800000000000003E-3</v>
      </c>
      <c r="C52" s="4">
        <v>6.2399999999999999E-3</v>
      </c>
      <c r="D52" s="4">
        <v>5.79E-3</v>
      </c>
      <c r="E52" s="4">
        <v>6.0299999999999998E-3</v>
      </c>
      <c r="F52" s="4">
        <v>5.6699999999999997E-3</v>
      </c>
      <c r="G52" s="4">
        <v>5.1900000000000002E-3</v>
      </c>
      <c r="H52" s="4">
        <v>5.7099999999999998E-3</v>
      </c>
      <c r="I52" s="4">
        <v>5.3400000000000001E-3</v>
      </c>
      <c r="J52" s="4">
        <v>5.0499999999999998E-3</v>
      </c>
      <c r="K52" s="4">
        <v>4.9300000000000004E-3</v>
      </c>
      <c r="L52" s="4">
        <v>4.81E-3</v>
      </c>
      <c r="M52" s="4">
        <v>4.9100000000000003E-3</v>
      </c>
      <c r="N52" s="4">
        <v>4.62E-3</v>
      </c>
      <c r="O52" s="4">
        <v>4.5199999999999997E-3</v>
      </c>
      <c r="P52" s="4">
        <v>4.79E-3</v>
      </c>
      <c r="Q52" s="4">
        <v>4.4400000000000004E-3</v>
      </c>
      <c r="R52" s="4">
        <v>4.1700000000000001E-3</v>
      </c>
      <c r="S52" s="4">
        <v>4.64E-3</v>
      </c>
      <c r="T52" s="4">
        <v>5.2100000000000002E-3</v>
      </c>
      <c r="U52" s="4">
        <v>4.1000000000000003E-3</v>
      </c>
      <c r="V52" s="4">
        <v>5.1599999999999997E-3</v>
      </c>
      <c r="W52" s="4">
        <v>4.3800000000000002E-3</v>
      </c>
      <c r="X52" s="4">
        <v>4.7999999999999996E-3</v>
      </c>
      <c r="Y52" s="4">
        <v>4.5500000000000002E-3</v>
      </c>
      <c r="Z52" s="4">
        <v>4.8500000000000001E-3</v>
      </c>
      <c r="AA52" s="4">
        <v>4.9800000000000001E-3</v>
      </c>
      <c r="AB52" s="4">
        <v>4.5999999999999999E-3</v>
      </c>
      <c r="AC52" s="4">
        <v>5.0000000000000001E-3</v>
      </c>
      <c r="AD52" s="4">
        <v>5.7000000000000002E-3</v>
      </c>
      <c r="AE52" s="4">
        <v>4.6699999999999997E-3</v>
      </c>
      <c r="AF52" s="4">
        <v>5.5100000000000001E-3</v>
      </c>
      <c r="AG52" s="4">
        <v>5.77E-3</v>
      </c>
      <c r="AH52" s="4">
        <v>5.1700000000000001E-3</v>
      </c>
      <c r="AI52" s="4">
        <v>5.2900000000000004E-3</v>
      </c>
      <c r="AJ52" s="4">
        <v>5.8900000000000003E-3</v>
      </c>
      <c r="AK52" s="4">
        <v>5.6499999999999996E-3</v>
      </c>
      <c r="AL52" s="4">
        <v>5.3899999999999998E-3</v>
      </c>
      <c r="AM52" s="4">
        <v>5.4400000000000004E-3</v>
      </c>
      <c r="AN52" s="4">
        <v>5.3200000000000001E-3</v>
      </c>
      <c r="AO52" s="4">
        <v>5.4799999999999996E-3</v>
      </c>
      <c r="AP52" s="4">
        <v>5.1399999999999996E-3</v>
      </c>
      <c r="AQ52" s="4">
        <v>5.0000000000000001E-3</v>
      </c>
      <c r="AR52" s="4">
        <v>5.7400000000000003E-3</v>
      </c>
      <c r="AS52" s="4">
        <v>5.9500000000000004E-3</v>
      </c>
      <c r="AT52" s="4">
        <v>6.2700000000000004E-3</v>
      </c>
      <c r="AU52" s="4">
        <v>5.5100000000000001E-3</v>
      </c>
      <c r="AV52" s="4">
        <v>5.3099999999999996E-3</v>
      </c>
      <c r="AW52" s="4">
        <v>5.0400000000000002E-3</v>
      </c>
      <c r="AX52" s="4">
        <v>5.1500000000000001E-3</v>
      </c>
      <c r="AY52" s="4">
        <v>5.6499999999999996E-3</v>
      </c>
      <c r="AZ52" s="4">
        <v>5.45E-3</v>
      </c>
      <c r="BA52" s="4">
        <v>5.1999999999999998E-3</v>
      </c>
      <c r="BB52" s="4">
        <v>5.1200000000000004E-3</v>
      </c>
      <c r="BC52" s="4">
        <v>4.7999999999999996E-3</v>
      </c>
      <c r="BD52" s="4">
        <v>5.0200000000000002E-3</v>
      </c>
      <c r="BE52" s="4">
        <v>5.1999999999999998E-3</v>
      </c>
      <c r="BF52" s="4">
        <v>4.7200000000000002E-3</v>
      </c>
      <c r="BG52" s="4">
        <v>4.81E-3</v>
      </c>
      <c r="BH52" s="4">
        <v>4.4600000000000004E-3</v>
      </c>
      <c r="BI52" s="4">
        <v>4.8199999999999996E-3</v>
      </c>
      <c r="BJ52" s="4">
        <v>4.2900000000000004E-3</v>
      </c>
      <c r="BK52" s="4">
        <v>4.7499999999999999E-3</v>
      </c>
      <c r="BL52" s="4">
        <v>4.1999999999999997E-3</v>
      </c>
      <c r="BM52" s="4">
        <v>4.2100000000000002E-3</v>
      </c>
      <c r="BN52" s="4">
        <v>3.8400000000000001E-3</v>
      </c>
      <c r="BO52" s="4"/>
      <c r="BP52" s="4"/>
      <c r="BQ52" s="4"/>
      <c r="BR52" s="4"/>
    </row>
    <row r="53" spans="1:70" x14ac:dyDescent="0.3">
      <c r="A53" s="3">
        <v>51</v>
      </c>
      <c r="B53" s="4">
        <v>7.0200000000000002E-3</v>
      </c>
      <c r="C53" s="4">
        <v>6.79E-3</v>
      </c>
      <c r="D53" s="4">
        <v>7.4200000000000004E-3</v>
      </c>
      <c r="E53" s="4">
        <v>7.0800000000000004E-3</v>
      </c>
      <c r="F53" s="4">
        <v>6.0600000000000003E-3</v>
      </c>
      <c r="G53" s="4">
        <v>5.7400000000000003E-3</v>
      </c>
      <c r="H53" s="4">
        <v>5.4999999999999997E-3</v>
      </c>
      <c r="I53" s="4">
        <v>5.5700000000000003E-3</v>
      </c>
      <c r="J53" s="4">
        <v>5.64E-3</v>
      </c>
      <c r="K53" s="4">
        <v>5.4400000000000004E-3</v>
      </c>
      <c r="L53" s="4">
        <v>5.4799999999999996E-3</v>
      </c>
      <c r="M53" s="4">
        <v>4.9699999999999996E-3</v>
      </c>
      <c r="N53" s="4">
        <v>5.1999999999999998E-3</v>
      </c>
      <c r="O53" s="4">
        <v>4.8399999999999997E-3</v>
      </c>
      <c r="P53" s="4">
        <v>4.2599999999999999E-3</v>
      </c>
      <c r="Q53" s="4">
        <v>4.8999999999999998E-3</v>
      </c>
      <c r="R53" s="4">
        <v>5.1900000000000002E-3</v>
      </c>
      <c r="S53" s="4">
        <v>4.1900000000000001E-3</v>
      </c>
      <c r="T53" s="4">
        <v>4.8700000000000002E-3</v>
      </c>
      <c r="U53" s="4">
        <v>5.1000000000000004E-3</v>
      </c>
      <c r="V53" s="4">
        <v>4.8799999999999998E-3</v>
      </c>
      <c r="W53" s="4">
        <v>6.28E-3</v>
      </c>
      <c r="X53" s="4">
        <v>5.0200000000000002E-3</v>
      </c>
      <c r="Y53" s="4">
        <v>5.0600000000000003E-3</v>
      </c>
      <c r="Z53" s="4">
        <v>4.96E-3</v>
      </c>
      <c r="AA53" s="4">
        <v>5.2500000000000003E-3</v>
      </c>
      <c r="AB53" s="4">
        <v>5.1500000000000001E-3</v>
      </c>
      <c r="AC53" s="4">
        <v>5.4299999999999999E-3</v>
      </c>
      <c r="AD53" s="4">
        <v>5.6100000000000004E-3</v>
      </c>
      <c r="AE53" s="4">
        <v>5.9800000000000001E-3</v>
      </c>
      <c r="AF53" s="4">
        <v>5.5300000000000002E-3</v>
      </c>
      <c r="AG53" s="4">
        <v>6.2899999999999996E-3</v>
      </c>
      <c r="AH53" s="4">
        <v>5.94E-3</v>
      </c>
      <c r="AI53" s="4">
        <v>6.0000000000000001E-3</v>
      </c>
      <c r="AJ53" s="4">
        <v>5.4799999999999996E-3</v>
      </c>
      <c r="AK53" s="4">
        <v>6.5399999999999998E-3</v>
      </c>
      <c r="AL53" s="4">
        <v>5.4000000000000003E-3</v>
      </c>
      <c r="AM53" s="4">
        <v>5.7499999999999999E-3</v>
      </c>
      <c r="AN53" s="4">
        <v>6.0600000000000003E-3</v>
      </c>
      <c r="AO53" s="4">
        <v>6.3299999999999997E-3</v>
      </c>
      <c r="AP53" s="4">
        <v>5.8700000000000002E-3</v>
      </c>
      <c r="AQ53" s="4">
        <v>5.77E-3</v>
      </c>
      <c r="AR53" s="4">
        <v>6.7000000000000002E-3</v>
      </c>
      <c r="AS53" s="4">
        <v>6.7000000000000002E-3</v>
      </c>
      <c r="AT53" s="4">
        <v>5.8700000000000002E-3</v>
      </c>
      <c r="AU53" s="4">
        <v>6.2399999999999999E-3</v>
      </c>
      <c r="AV53" s="4">
        <v>5.8199999999999997E-3</v>
      </c>
      <c r="AW53" s="4">
        <v>5.4799999999999996E-3</v>
      </c>
      <c r="AX53" s="4">
        <v>5.8399999999999997E-3</v>
      </c>
      <c r="AY53" s="4">
        <v>5.5700000000000003E-3</v>
      </c>
      <c r="AZ53" s="4">
        <v>5.4200000000000003E-3</v>
      </c>
      <c r="BA53" s="4">
        <v>5.7800000000000004E-3</v>
      </c>
      <c r="BB53" s="4">
        <v>5.2100000000000002E-3</v>
      </c>
      <c r="BC53" s="4">
        <v>5.6100000000000004E-3</v>
      </c>
      <c r="BD53" s="4">
        <v>5.2300000000000003E-3</v>
      </c>
      <c r="BE53" s="4">
        <v>5.6600000000000001E-3</v>
      </c>
      <c r="BF53" s="4">
        <v>5.4900000000000001E-3</v>
      </c>
      <c r="BG53" s="4">
        <v>5.4099999999999999E-3</v>
      </c>
      <c r="BH53" s="4">
        <v>5.2399999999999999E-3</v>
      </c>
      <c r="BI53" s="4">
        <v>5.5199999999999997E-3</v>
      </c>
      <c r="BJ53" s="4">
        <v>4.9800000000000001E-3</v>
      </c>
      <c r="BK53" s="4">
        <v>4.8999999999999998E-3</v>
      </c>
      <c r="BL53" s="4">
        <v>4.8199999999999996E-3</v>
      </c>
      <c r="BM53" s="4">
        <v>4.1200000000000004E-3</v>
      </c>
      <c r="BN53" s="4">
        <v>3.6700000000000001E-3</v>
      </c>
      <c r="BO53" s="4"/>
      <c r="BP53" s="4"/>
      <c r="BQ53" s="4"/>
      <c r="BR53" s="4"/>
    </row>
    <row r="54" spans="1:70" x14ac:dyDescent="0.3">
      <c r="A54" s="3">
        <v>52</v>
      </c>
      <c r="B54" s="4">
        <v>8.0800000000000004E-3</v>
      </c>
      <c r="C54" s="4">
        <v>7.5599999999999999E-3</v>
      </c>
      <c r="D54" s="4">
        <v>8.0999999999999996E-3</v>
      </c>
      <c r="E54" s="4">
        <v>7.43E-3</v>
      </c>
      <c r="F54" s="4">
        <v>6.6499999999999997E-3</v>
      </c>
      <c r="G54" s="4">
        <v>6.2700000000000004E-3</v>
      </c>
      <c r="H54" s="4">
        <v>6.7400000000000003E-3</v>
      </c>
      <c r="I54" s="4">
        <v>6.0000000000000001E-3</v>
      </c>
      <c r="J54" s="4">
        <v>5.7400000000000003E-3</v>
      </c>
      <c r="K54" s="4">
        <v>6.0699999999999999E-3</v>
      </c>
      <c r="L54" s="4">
        <v>6.11E-3</v>
      </c>
      <c r="M54" s="4">
        <v>5.64E-3</v>
      </c>
      <c r="N54" s="4">
        <v>5.8399999999999997E-3</v>
      </c>
      <c r="O54" s="4">
        <v>5.0699999999999999E-3</v>
      </c>
      <c r="P54" s="4">
        <v>5.3800000000000002E-3</v>
      </c>
      <c r="Q54" s="4">
        <v>5.0200000000000002E-3</v>
      </c>
      <c r="R54" s="4">
        <v>5.0800000000000003E-3</v>
      </c>
      <c r="S54" s="4">
        <v>4.9300000000000004E-3</v>
      </c>
      <c r="T54" s="4">
        <v>4.9100000000000003E-3</v>
      </c>
      <c r="U54" s="4">
        <v>5.9199999999999999E-3</v>
      </c>
      <c r="V54" s="4">
        <v>5.4299999999999999E-3</v>
      </c>
      <c r="W54" s="4">
        <v>5.0600000000000003E-3</v>
      </c>
      <c r="X54" s="4">
        <v>6.0699999999999999E-3</v>
      </c>
      <c r="Y54" s="4">
        <v>5.5900000000000004E-3</v>
      </c>
      <c r="Z54" s="4">
        <v>5.8799999999999998E-3</v>
      </c>
      <c r="AA54" s="4">
        <v>6.2100000000000002E-3</v>
      </c>
      <c r="AB54" s="4">
        <v>6.3899999999999998E-3</v>
      </c>
      <c r="AC54" s="4">
        <v>5.9800000000000001E-3</v>
      </c>
      <c r="AD54" s="4">
        <v>6.0400000000000002E-3</v>
      </c>
      <c r="AE54" s="4">
        <v>6.77E-3</v>
      </c>
      <c r="AF54" s="4">
        <v>6.7099999999999998E-3</v>
      </c>
      <c r="AG54" s="4">
        <v>6.8700000000000002E-3</v>
      </c>
      <c r="AH54" s="4">
        <v>6.1500000000000001E-3</v>
      </c>
      <c r="AI54" s="4">
        <v>6.45E-3</v>
      </c>
      <c r="AJ54" s="4">
        <v>6.3299999999999997E-3</v>
      </c>
      <c r="AK54" s="4">
        <v>6.4700000000000001E-3</v>
      </c>
      <c r="AL54" s="4">
        <v>6.4799999999999996E-3</v>
      </c>
      <c r="AM54" s="4">
        <v>6.5399999999999998E-3</v>
      </c>
      <c r="AN54" s="4">
        <v>6.13E-3</v>
      </c>
      <c r="AO54" s="4">
        <v>6.3600000000000002E-3</v>
      </c>
      <c r="AP54" s="4">
        <v>6.8300000000000001E-3</v>
      </c>
      <c r="AQ54" s="4">
        <v>6.7200000000000003E-3</v>
      </c>
      <c r="AR54" s="4">
        <v>6.5700000000000003E-3</v>
      </c>
      <c r="AS54" s="4">
        <v>6.6499999999999997E-3</v>
      </c>
      <c r="AT54" s="4">
        <v>6.4400000000000004E-3</v>
      </c>
      <c r="AU54" s="4">
        <v>6.2199999999999998E-3</v>
      </c>
      <c r="AV54" s="4">
        <v>6.2899999999999996E-3</v>
      </c>
      <c r="AW54" s="4">
        <v>5.8799999999999998E-3</v>
      </c>
      <c r="AX54" s="4">
        <v>5.8399999999999997E-3</v>
      </c>
      <c r="AY54" s="4">
        <v>5.9300000000000004E-3</v>
      </c>
      <c r="AZ54" s="4">
        <v>6.0899999999999999E-3</v>
      </c>
      <c r="BA54" s="4">
        <v>5.8500000000000002E-3</v>
      </c>
      <c r="BB54" s="4">
        <v>6.11E-3</v>
      </c>
      <c r="BC54" s="4">
        <v>6.0099999999999997E-3</v>
      </c>
      <c r="BD54" s="4">
        <v>6.0200000000000002E-3</v>
      </c>
      <c r="BE54" s="4">
        <v>5.7200000000000003E-3</v>
      </c>
      <c r="BF54" s="4">
        <v>6.0099999999999997E-3</v>
      </c>
      <c r="BG54" s="4">
        <v>5.8500000000000002E-3</v>
      </c>
      <c r="BH54" s="4">
        <v>5.79E-3</v>
      </c>
      <c r="BI54" s="4">
        <v>5.4900000000000001E-3</v>
      </c>
      <c r="BJ54" s="4">
        <v>5.1200000000000004E-3</v>
      </c>
      <c r="BK54" s="4">
        <v>5.0299999999999997E-3</v>
      </c>
      <c r="BL54" s="4">
        <v>5.0299999999999997E-3</v>
      </c>
      <c r="BM54" s="4">
        <v>4.6499999999999996E-3</v>
      </c>
      <c r="BN54" s="4">
        <v>4.6600000000000001E-3</v>
      </c>
      <c r="BO54" s="4"/>
      <c r="BP54" s="4"/>
      <c r="BQ54" s="4"/>
      <c r="BR54" s="4"/>
    </row>
    <row r="55" spans="1:70" x14ac:dyDescent="0.3">
      <c r="A55" s="3">
        <v>53</v>
      </c>
      <c r="B55" s="4">
        <v>8.6700000000000006E-3</v>
      </c>
      <c r="C55" s="4">
        <v>8.2699999999999996E-3</v>
      </c>
      <c r="D55" s="4">
        <v>8.8500000000000002E-3</v>
      </c>
      <c r="E55" s="4">
        <v>8.4200000000000004E-3</v>
      </c>
      <c r="F55" s="4">
        <v>6.8599999999999998E-3</v>
      </c>
      <c r="G55" s="4">
        <v>7.28E-3</v>
      </c>
      <c r="H55" s="4">
        <v>6.6699999999999997E-3</v>
      </c>
      <c r="I55" s="4">
        <v>6.79E-3</v>
      </c>
      <c r="J55" s="4">
        <v>6.3699999999999998E-3</v>
      </c>
      <c r="K55" s="4">
        <v>6.45E-3</v>
      </c>
      <c r="L55" s="4">
        <v>6.1000000000000004E-3</v>
      </c>
      <c r="M55" s="4">
        <v>6.2899999999999996E-3</v>
      </c>
      <c r="N55" s="4">
        <v>6.8300000000000001E-3</v>
      </c>
      <c r="O55" s="4">
        <v>5.9100000000000003E-3</v>
      </c>
      <c r="P55" s="4">
        <v>5.77E-3</v>
      </c>
      <c r="Q55" s="4">
        <v>5.4000000000000003E-3</v>
      </c>
      <c r="R55" s="4">
        <v>5.6899999999999997E-3</v>
      </c>
      <c r="S55" s="4">
        <v>5.5799999999999999E-3</v>
      </c>
      <c r="T55" s="4">
        <v>5.4999999999999997E-3</v>
      </c>
      <c r="U55" s="4">
        <v>6.5199999999999998E-3</v>
      </c>
      <c r="V55" s="4">
        <v>6.5399999999999998E-3</v>
      </c>
      <c r="W55" s="4">
        <v>6.5399999999999998E-3</v>
      </c>
      <c r="X55" s="4">
        <v>6.4200000000000004E-3</v>
      </c>
      <c r="Y55" s="4">
        <v>6.3499999999999997E-3</v>
      </c>
      <c r="Z55" s="4">
        <v>5.5199999999999997E-3</v>
      </c>
      <c r="AA55" s="4">
        <v>6.2399999999999999E-3</v>
      </c>
      <c r="AB55" s="4">
        <v>6.7200000000000003E-3</v>
      </c>
      <c r="AC55" s="4">
        <v>6.1799999999999997E-3</v>
      </c>
      <c r="AD55" s="4">
        <v>6.1900000000000002E-3</v>
      </c>
      <c r="AE55" s="4">
        <v>6.6899999999999998E-3</v>
      </c>
      <c r="AF55" s="4">
        <v>6.9300000000000004E-3</v>
      </c>
      <c r="AG55" s="4">
        <v>7.7499999999999999E-3</v>
      </c>
      <c r="AH55" s="4">
        <v>6.7299999999999999E-3</v>
      </c>
      <c r="AI55" s="4">
        <v>7.0699999999999999E-3</v>
      </c>
      <c r="AJ55" s="4">
        <v>6.8300000000000001E-3</v>
      </c>
      <c r="AK55" s="4">
        <v>6.4799999999999996E-3</v>
      </c>
      <c r="AL55" s="4">
        <v>7.6E-3</v>
      </c>
      <c r="AM55" s="4">
        <v>6.1999999999999998E-3</v>
      </c>
      <c r="AN55" s="4">
        <v>6.7400000000000003E-3</v>
      </c>
      <c r="AO55" s="4">
        <v>6.7799999999999996E-3</v>
      </c>
      <c r="AP55" s="4">
        <v>7.1000000000000004E-3</v>
      </c>
      <c r="AQ55" s="4">
        <v>7.2899999999999996E-3</v>
      </c>
      <c r="AR55" s="4">
        <v>7.0200000000000002E-3</v>
      </c>
      <c r="AS55" s="4">
        <v>6.94E-3</v>
      </c>
      <c r="AT55" s="4">
        <v>7.4099999999999999E-3</v>
      </c>
      <c r="AU55" s="4">
        <v>6.9100000000000003E-3</v>
      </c>
      <c r="AV55" s="4">
        <v>6.0499999999999998E-3</v>
      </c>
      <c r="AW55" s="4">
        <v>6.6800000000000002E-3</v>
      </c>
      <c r="AX55" s="4">
        <v>6.9199999999999999E-3</v>
      </c>
      <c r="AY55" s="4">
        <v>5.6899999999999997E-3</v>
      </c>
      <c r="AZ55" s="4">
        <v>6.4000000000000003E-3</v>
      </c>
      <c r="BA55" s="4">
        <v>6.0699999999999999E-3</v>
      </c>
      <c r="BB55" s="4">
        <v>5.77E-3</v>
      </c>
      <c r="BC55" s="4">
        <v>6.2599999999999999E-3</v>
      </c>
      <c r="BD55" s="4">
        <v>6.2199999999999998E-3</v>
      </c>
      <c r="BE55" s="4">
        <v>6.6E-3</v>
      </c>
      <c r="BF55" s="4">
        <v>6.2300000000000003E-3</v>
      </c>
      <c r="BG55" s="4">
        <v>6.3E-3</v>
      </c>
      <c r="BH55" s="4">
        <v>6.3400000000000001E-3</v>
      </c>
      <c r="BI55" s="4">
        <v>6.3200000000000001E-3</v>
      </c>
      <c r="BJ55" s="4">
        <v>6.0000000000000001E-3</v>
      </c>
      <c r="BK55" s="4">
        <v>5.5399999999999998E-3</v>
      </c>
      <c r="BL55" s="4">
        <v>5.4799999999999996E-3</v>
      </c>
      <c r="BM55" s="4">
        <v>4.9699999999999996E-3</v>
      </c>
      <c r="BN55" s="4">
        <v>5.0600000000000003E-3</v>
      </c>
      <c r="BO55" s="4"/>
      <c r="BP55" s="4"/>
      <c r="BQ55" s="4"/>
      <c r="BR55" s="4"/>
    </row>
    <row r="56" spans="1:70" x14ac:dyDescent="0.3">
      <c r="A56" s="3">
        <v>54</v>
      </c>
      <c r="B56" s="4">
        <v>9.5300000000000003E-3</v>
      </c>
      <c r="C56" s="4">
        <v>8.09E-3</v>
      </c>
      <c r="D56" s="4">
        <v>8.3199999999999993E-3</v>
      </c>
      <c r="E56" s="4">
        <v>8.3099999999999997E-3</v>
      </c>
      <c r="F56" s="4">
        <v>8.3400000000000002E-3</v>
      </c>
      <c r="G56" s="4">
        <v>7.3499999999999998E-3</v>
      </c>
      <c r="H56" s="4">
        <v>7.9500000000000005E-3</v>
      </c>
      <c r="I56" s="4">
        <v>7.1900000000000002E-3</v>
      </c>
      <c r="J56" s="4">
        <v>7.4400000000000004E-3</v>
      </c>
      <c r="K56" s="4">
        <v>7.43E-3</v>
      </c>
      <c r="L56" s="4">
        <v>6.6600000000000001E-3</v>
      </c>
      <c r="M56" s="4">
        <v>6.1799999999999997E-3</v>
      </c>
      <c r="N56" s="4">
        <v>6.6800000000000002E-3</v>
      </c>
      <c r="O56" s="4">
        <v>6.96E-3</v>
      </c>
      <c r="P56" s="4">
        <v>6.1599999999999997E-3</v>
      </c>
      <c r="Q56" s="4">
        <v>6.28E-3</v>
      </c>
      <c r="R56" s="4">
        <v>5.9500000000000004E-3</v>
      </c>
      <c r="S56" s="4">
        <v>6.2500000000000003E-3</v>
      </c>
      <c r="T56" s="4">
        <v>5.8999999999999999E-3</v>
      </c>
      <c r="U56" s="4">
        <v>7.0800000000000004E-3</v>
      </c>
      <c r="V56" s="4">
        <v>5.5599999999999998E-3</v>
      </c>
      <c r="W56" s="4">
        <v>6.6600000000000001E-3</v>
      </c>
      <c r="X56" s="4">
        <v>6.2899999999999996E-3</v>
      </c>
      <c r="Y56" s="4">
        <v>6.2399999999999999E-3</v>
      </c>
      <c r="Z56" s="4">
        <v>7.6099999999999996E-3</v>
      </c>
      <c r="AA56" s="4">
        <v>6.8700000000000002E-3</v>
      </c>
      <c r="AB56" s="4">
        <v>7.3699999999999998E-3</v>
      </c>
      <c r="AC56" s="4">
        <v>6.7600000000000004E-3</v>
      </c>
      <c r="AD56" s="4">
        <v>7.0299999999999998E-3</v>
      </c>
      <c r="AE56" s="4">
        <v>7.0699999999999999E-3</v>
      </c>
      <c r="AF56" s="4">
        <v>7.3800000000000003E-3</v>
      </c>
      <c r="AG56" s="4">
        <v>7.9799999999999992E-3</v>
      </c>
      <c r="AH56" s="4">
        <v>7.0000000000000001E-3</v>
      </c>
      <c r="AI56" s="4">
        <v>7.0699999999999999E-3</v>
      </c>
      <c r="AJ56" s="4">
        <v>7.6E-3</v>
      </c>
      <c r="AK56" s="4">
        <v>8.0999999999999996E-3</v>
      </c>
      <c r="AL56" s="4">
        <v>7.5399999999999998E-3</v>
      </c>
      <c r="AM56" s="4">
        <v>7.7099999999999998E-3</v>
      </c>
      <c r="AN56" s="4">
        <v>6.94E-3</v>
      </c>
      <c r="AO56" s="4">
        <v>7.8200000000000006E-3</v>
      </c>
      <c r="AP56" s="4">
        <v>7.5300000000000002E-3</v>
      </c>
      <c r="AQ56" s="4">
        <v>7.5700000000000003E-3</v>
      </c>
      <c r="AR56" s="4">
        <v>7.7099999999999998E-3</v>
      </c>
      <c r="AS56" s="4">
        <v>7.28E-3</v>
      </c>
      <c r="AT56" s="4">
        <v>7.3699999999999998E-3</v>
      </c>
      <c r="AU56" s="4">
        <v>6.5799999999999999E-3</v>
      </c>
      <c r="AV56" s="4">
        <v>5.8300000000000001E-3</v>
      </c>
      <c r="AW56" s="4">
        <v>6.8100000000000001E-3</v>
      </c>
      <c r="AX56" s="4">
        <v>7.6899999999999998E-3</v>
      </c>
      <c r="AY56" s="4">
        <v>7.5900000000000004E-3</v>
      </c>
      <c r="AZ56" s="4">
        <v>5.8300000000000001E-3</v>
      </c>
      <c r="BA56" s="4">
        <v>6.0800000000000003E-3</v>
      </c>
      <c r="BB56" s="4">
        <v>6.6600000000000001E-3</v>
      </c>
      <c r="BC56" s="4">
        <v>6.8700000000000002E-3</v>
      </c>
      <c r="BD56" s="4">
        <v>6.9800000000000001E-3</v>
      </c>
      <c r="BE56" s="4">
        <v>6.3699999999999998E-3</v>
      </c>
      <c r="BF56" s="4">
        <v>6.3E-3</v>
      </c>
      <c r="BG56" s="4">
        <v>6.6E-3</v>
      </c>
      <c r="BH56" s="4">
        <v>6.7200000000000003E-3</v>
      </c>
      <c r="BI56" s="4">
        <v>6.3699999999999998E-3</v>
      </c>
      <c r="BJ56" s="4">
        <v>6.7400000000000003E-3</v>
      </c>
      <c r="BK56" s="4">
        <v>5.7800000000000004E-3</v>
      </c>
      <c r="BL56" s="4">
        <v>5.6899999999999997E-3</v>
      </c>
      <c r="BM56" s="4">
        <v>5.4900000000000001E-3</v>
      </c>
      <c r="BN56" s="4">
        <v>5.5900000000000004E-3</v>
      </c>
      <c r="BO56" s="4"/>
      <c r="BP56" s="4"/>
      <c r="BQ56" s="4"/>
      <c r="BR56" s="4"/>
    </row>
    <row r="57" spans="1:70" x14ac:dyDescent="0.3">
      <c r="A57" s="3">
        <v>55</v>
      </c>
      <c r="B57" s="4">
        <v>9.7999999999999997E-3</v>
      </c>
      <c r="C57" s="4">
        <v>9.9500000000000005E-3</v>
      </c>
      <c r="D57" s="4">
        <v>1.026E-2</v>
      </c>
      <c r="E57" s="4">
        <v>9.6600000000000002E-3</v>
      </c>
      <c r="F57" s="4">
        <v>8.8400000000000006E-3</v>
      </c>
      <c r="G57" s="4">
        <v>8.1300000000000001E-3</v>
      </c>
      <c r="H57" s="4">
        <v>8.3199999999999993E-3</v>
      </c>
      <c r="I57" s="4">
        <v>8.5400000000000007E-3</v>
      </c>
      <c r="J57" s="4">
        <v>7.4700000000000001E-3</v>
      </c>
      <c r="K57" s="4">
        <v>8.2400000000000008E-3</v>
      </c>
      <c r="L57" s="4">
        <v>7.4200000000000004E-3</v>
      </c>
      <c r="M57" s="4">
        <v>7.7999999999999996E-3</v>
      </c>
      <c r="N57" s="4">
        <v>7.5399999999999998E-3</v>
      </c>
      <c r="O57" s="4">
        <v>6.6100000000000004E-3</v>
      </c>
      <c r="P57" s="4">
        <v>6.79E-3</v>
      </c>
      <c r="Q57" s="4">
        <v>6.8799999999999998E-3</v>
      </c>
      <c r="R57" s="4">
        <v>6.0699999999999999E-3</v>
      </c>
      <c r="S57" s="4">
        <v>6.4799999999999996E-3</v>
      </c>
      <c r="T57" s="4">
        <v>6.9100000000000003E-3</v>
      </c>
      <c r="U57" s="4">
        <v>6.4099999999999999E-3</v>
      </c>
      <c r="V57" s="4">
        <v>7.6099999999999996E-3</v>
      </c>
      <c r="W57" s="4">
        <v>6.2100000000000002E-3</v>
      </c>
      <c r="X57" s="4">
        <v>7.3000000000000001E-3</v>
      </c>
      <c r="Y57" s="4">
        <v>6.7400000000000003E-3</v>
      </c>
      <c r="Z57" s="4">
        <v>7.0299999999999998E-3</v>
      </c>
      <c r="AA57" s="4">
        <v>8.43E-3</v>
      </c>
      <c r="AB57" s="4">
        <v>7.6299999999999996E-3</v>
      </c>
      <c r="AC57" s="4">
        <v>6.9699999999999996E-3</v>
      </c>
      <c r="AD57" s="4">
        <v>7.45E-3</v>
      </c>
      <c r="AE57" s="4">
        <v>7.5199999999999998E-3</v>
      </c>
      <c r="AF57" s="4">
        <v>7.5500000000000003E-3</v>
      </c>
      <c r="AG57" s="4">
        <v>7.9399999999999991E-3</v>
      </c>
      <c r="AH57" s="4">
        <v>8.0499999999999999E-3</v>
      </c>
      <c r="AI57" s="4">
        <v>8.1300000000000001E-3</v>
      </c>
      <c r="AJ57" s="4">
        <v>8.4799999999999997E-3</v>
      </c>
      <c r="AK57" s="4">
        <v>8.0999999999999996E-3</v>
      </c>
      <c r="AL57" s="4">
        <v>8.5100000000000002E-3</v>
      </c>
      <c r="AM57" s="4">
        <v>8.4499999999999992E-3</v>
      </c>
      <c r="AN57" s="4">
        <v>7.9699999999999997E-3</v>
      </c>
      <c r="AO57" s="4">
        <v>8.4700000000000001E-3</v>
      </c>
      <c r="AP57" s="4">
        <v>7.92E-3</v>
      </c>
      <c r="AQ57" s="4">
        <v>7.77E-3</v>
      </c>
      <c r="AR57" s="4">
        <v>8.1499999999999993E-3</v>
      </c>
      <c r="AS57" s="4">
        <v>8.4600000000000005E-3</v>
      </c>
      <c r="AT57" s="4">
        <v>8.0000000000000002E-3</v>
      </c>
      <c r="AU57" s="4">
        <v>8.0499999999999999E-3</v>
      </c>
      <c r="AV57" s="4">
        <v>7.6600000000000001E-3</v>
      </c>
      <c r="AW57" s="4">
        <v>7.1799999999999998E-3</v>
      </c>
      <c r="AX57" s="4">
        <v>7.1900000000000002E-3</v>
      </c>
      <c r="AY57" s="4">
        <v>7.5199999999999998E-3</v>
      </c>
      <c r="AZ57" s="4">
        <v>7.0099999999999997E-3</v>
      </c>
      <c r="BA57" s="4">
        <v>7.1900000000000002E-3</v>
      </c>
      <c r="BB57" s="4">
        <v>6.9899999999999997E-3</v>
      </c>
      <c r="BC57" s="4">
        <v>7.0699999999999999E-3</v>
      </c>
      <c r="BD57" s="4">
        <v>6.8999999999999999E-3</v>
      </c>
      <c r="BE57" s="4">
        <v>7.2399999999999999E-3</v>
      </c>
      <c r="BF57" s="4">
        <v>6.7099999999999998E-3</v>
      </c>
      <c r="BG57" s="4">
        <v>6.8199999999999997E-3</v>
      </c>
      <c r="BH57" s="4">
        <v>6.6E-3</v>
      </c>
      <c r="BI57" s="4">
        <v>6.9499999999999996E-3</v>
      </c>
      <c r="BJ57" s="4">
        <v>6.28E-3</v>
      </c>
      <c r="BK57" s="4">
        <v>6.5300000000000002E-3</v>
      </c>
      <c r="BL57" s="4">
        <v>6.45E-3</v>
      </c>
      <c r="BM57" s="4">
        <v>5.7299999999999999E-3</v>
      </c>
      <c r="BN57" s="4">
        <v>6.0600000000000003E-3</v>
      </c>
      <c r="BO57" s="4"/>
      <c r="BP57" s="4"/>
      <c r="BQ57" s="4"/>
      <c r="BR57" s="4"/>
    </row>
    <row r="58" spans="1:70" x14ac:dyDescent="0.3">
      <c r="A58" s="3">
        <v>56</v>
      </c>
      <c r="B58" s="4">
        <v>1.078E-2</v>
      </c>
      <c r="C58" s="4">
        <v>1.06E-2</v>
      </c>
      <c r="D58" s="4">
        <v>1.0580000000000001E-2</v>
      </c>
      <c r="E58" s="4">
        <v>1.04E-2</v>
      </c>
      <c r="F58" s="4">
        <v>9.75E-3</v>
      </c>
      <c r="G58" s="4">
        <v>9.1800000000000007E-3</v>
      </c>
      <c r="H58" s="4">
        <v>8.5199999999999998E-3</v>
      </c>
      <c r="I58" s="4">
        <v>9.1999999999999998E-3</v>
      </c>
      <c r="J58" s="4">
        <v>7.7200000000000003E-3</v>
      </c>
      <c r="K58" s="4">
        <v>7.9100000000000004E-3</v>
      </c>
      <c r="L58" s="4">
        <v>7.5599999999999999E-3</v>
      </c>
      <c r="M58" s="4">
        <v>7.7799999999999996E-3</v>
      </c>
      <c r="N58" s="4">
        <v>8.3899999999999999E-3</v>
      </c>
      <c r="O58" s="4">
        <v>7.5500000000000003E-3</v>
      </c>
      <c r="P58" s="4">
        <v>7.7799999999999996E-3</v>
      </c>
      <c r="Q58" s="4">
        <v>7.8399999999999997E-3</v>
      </c>
      <c r="R58" s="4">
        <v>7.2399999999999999E-3</v>
      </c>
      <c r="S58" s="4">
        <v>7.4200000000000004E-3</v>
      </c>
      <c r="T58" s="4">
        <v>7.2899999999999996E-3</v>
      </c>
      <c r="U58" s="4">
        <v>8.3000000000000001E-3</v>
      </c>
      <c r="V58" s="4">
        <v>7.7499999999999999E-3</v>
      </c>
      <c r="W58" s="4">
        <v>8.0300000000000007E-3</v>
      </c>
      <c r="X58" s="4">
        <v>6.94E-3</v>
      </c>
      <c r="Y58" s="4">
        <v>7.7299999999999999E-3</v>
      </c>
      <c r="Z58" s="4">
        <v>7.2899999999999996E-3</v>
      </c>
      <c r="AA58" s="4">
        <v>7.1700000000000002E-3</v>
      </c>
      <c r="AB58" s="4">
        <v>9.0799999999999995E-3</v>
      </c>
      <c r="AC58" s="4">
        <v>7.9399999999999991E-3</v>
      </c>
      <c r="AD58" s="4">
        <v>8.3899999999999999E-3</v>
      </c>
      <c r="AE58" s="4">
        <v>8.3899999999999999E-3</v>
      </c>
      <c r="AF58" s="4">
        <v>8.9700000000000005E-3</v>
      </c>
      <c r="AG58" s="4">
        <v>9.3900000000000008E-3</v>
      </c>
      <c r="AH58" s="4">
        <v>8.6300000000000005E-3</v>
      </c>
      <c r="AI58" s="4">
        <v>9.7800000000000005E-3</v>
      </c>
      <c r="AJ58" s="4">
        <v>8.6599999999999993E-3</v>
      </c>
      <c r="AK58" s="4">
        <v>9.0500000000000008E-3</v>
      </c>
      <c r="AL58" s="4">
        <v>9.0699999999999999E-3</v>
      </c>
      <c r="AM58" s="4">
        <v>8.8800000000000007E-3</v>
      </c>
      <c r="AN58" s="4">
        <v>8.4200000000000004E-3</v>
      </c>
      <c r="AO58" s="4">
        <v>9.1500000000000001E-3</v>
      </c>
      <c r="AP58" s="4">
        <v>8.9300000000000004E-3</v>
      </c>
      <c r="AQ58" s="4">
        <v>8.6400000000000001E-3</v>
      </c>
      <c r="AR58" s="4">
        <v>9.0100000000000006E-3</v>
      </c>
      <c r="AS58" s="4">
        <v>9.3200000000000002E-3</v>
      </c>
      <c r="AT58" s="4">
        <v>8.9200000000000008E-3</v>
      </c>
      <c r="AU58" s="4">
        <v>8.8999999999999999E-3</v>
      </c>
      <c r="AV58" s="4">
        <v>7.9100000000000004E-3</v>
      </c>
      <c r="AW58" s="4">
        <v>8.1700000000000002E-3</v>
      </c>
      <c r="AX58" s="4">
        <v>8.5500000000000003E-3</v>
      </c>
      <c r="AY58" s="4">
        <v>8.1499999999999993E-3</v>
      </c>
      <c r="AZ58" s="4">
        <v>7.8399999999999997E-3</v>
      </c>
      <c r="BA58" s="4">
        <v>7.5199999999999998E-3</v>
      </c>
      <c r="BB58" s="4">
        <v>7.3499999999999998E-3</v>
      </c>
      <c r="BC58" s="4">
        <v>7.5700000000000003E-3</v>
      </c>
      <c r="BD58" s="4">
        <v>7.1399999999999996E-3</v>
      </c>
      <c r="BE58" s="4">
        <v>7.8399999999999997E-3</v>
      </c>
      <c r="BF58" s="4">
        <v>7.7299999999999999E-3</v>
      </c>
      <c r="BG58" s="4">
        <v>7.5199999999999998E-3</v>
      </c>
      <c r="BH58" s="4">
        <v>7.5199999999999998E-3</v>
      </c>
      <c r="BI58" s="4">
        <v>6.9800000000000001E-3</v>
      </c>
      <c r="BJ58" s="4">
        <v>7.3099999999999997E-3</v>
      </c>
      <c r="BK58" s="4">
        <v>7.11E-3</v>
      </c>
      <c r="BL58" s="4">
        <v>6.9699999999999996E-3</v>
      </c>
      <c r="BM58" s="4">
        <v>6.9199999999999999E-3</v>
      </c>
      <c r="BN58" s="4">
        <v>7.0200000000000002E-3</v>
      </c>
      <c r="BO58" s="4"/>
      <c r="BP58" s="4"/>
      <c r="BQ58" s="4"/>
      <c r="BR58" s="4"/>
    </row>
    <row r="59" spans="1:70" x14ac:dyDescent="0.3">
      <c r="A59" s="3">
        <v>57</v>
      </c>
      <c r="B59" s="4">
        <v>1.1849999999999999E-2</v>
      </c>
      <c r="C59" s="4">
        <v>1.0699999999999999E-2</v>
      </c>
      <c r="D59" s="4">
        <v>1.175E-2</v>
      </c>
      <c r="E59" s="4">
        <v>1.0970000000000001E-2</v>
      </c>
      <c r="F59" s="4">
        <v>1.111E-2</v>
      </c>
      <c r="G59" s="4">
        <v>1.01E-2</v>
      </c>
      <c r="H59" s="4">
        <v>1.017E-2</v>
      </c>
      <c r="I59" s="4">
        <v>9.9100000000000004E-3</v>
      </c>
      <c r="J59" s="4">
        <v>9.1199999999999996E-3</v>
      </c>
      <c r="K59" s="4">
        <v>9.4800000000000006E-3</v>
      </c>
      <c r="L59" s="4">
        <v>9.2300000000000004E-3</v>
      </c>
      <c r="M59" s="4">
        <v>8.5199999999999998E-3</v>
      </c>
      <c r="N59" s="4">
        <v>9.4400000000000005E-3</v>
      </c>
      <c r="O59" s="4">
        <v>7.7000000000000002E-3</v>
      </c>
      <c r="P59" s="4">
        <v>7.7499999999999999E-3</v>
      </c>
      <c r="Q59" s="4">
        <v>8.7100000000000007E-3</v>
      </c>
      <c r="R59" s="4">
        <v>8.0400000000000003E-3</v>
      </c>
      <c r="S59" s="4">
        <v>8.2500000000000004E-3</v>
      </c>
      <c r="T59" s="4">
        <v>8.8999999999999999E-3</v>
      </c>
      <c r="U59" s="4">
        <v>8.6300000000000005E-3</v>
      </c>
      <c r="V59" s="4">
        <v>7.8799999999999999E-3</v>
      </c>
      <c r="W59" s="4">
        <v>9.11E-3</v>
      </c>
      <c r="X59" s="4">
        <v>9.2899999999999996E-3</v>
      </c>
      <c r="Y59" s="4">
        <v>8.2299999999999995E-3</v>
      </c>
      <c r="Z59" s="4">
        <v>9.1000000000000004E-3</v>
      </c>
      <c r="AA59" s="4">
        <v>9.1900000000000003E-3</v>
      </c>
      <c r="AB59" s="4">
        <v>8.1200000000000005E-3</v>
      </c>
      <c r="AC59" s="4">
        <v>1.026E-2</v>
      </c>
      <c r="AD59" s="4">
        <v>8.2799999999999992E-3</v>
      </c>
      <c r="AE59" s="4">
        <v>9.6900000000000007E-3</v>
      </c>
      <c r="AF59" s="4">
        <v>9.1199999999999996E-3</v>
      </c>
      <c r="AG59" s="4">
        <v>9.41E-3</v>
      </c>
      <c r="AH59" s="4">
        <v>9.8399999999999998E-3</v>
      </c>
      <c r="AI59" s="4">
        <v>1.0319999999999999E-2</v>
      </c>
      <c r="AJ59" s="4">
        <v>9.5399999999999999E-3</v>
      </c>
      <c r="AK59" s="4">
        <v>9.4999999999999998E-3</v>
      </c>
      <c r="AL59" s="4">
        <v>1.008E-2</v>
      </c>
      <c r="AM59" s="4">
        <v>9.3900000000000008E-3</v>
      </c>
      <c r="AN59" s="4">
        <v>9.3799999999999994E-3</v>
      </c>
      <c r="AO59" s="4">
        <v>1.0200000000000001E-2</v>
      </c>
      <c r="AP59" s="4">
        <v>9.5600000000000008E-3</v>
      </c>
      <c r="AQ59" s="4">
        <v>9.4500000000000001E-3</v>
      </c>
      <c r="AR59" s="4">
        <v>1.008E-2</v>
      </c>
      <c r="AS59" s="4">
        <v>9.9600000000000001E-3</v>
      </c>
      <c r="AT59" s="4">
        <v>9.5200000000000007E-3</v>
      </c>
      <c r="AU59" s="4">
        <v>1.0200000000000001E-2</v>
      </c>
      <c r="AV59" s="4">
        <v>8.8900000000000003E-3</v>
      </c>
      <c r="AW59" s="4">
        <v>8.9800000000000001E-3</v>
      </c>
      <c r="AX59" s="4">
        <v>8.5000000000000006E-3</v>
      </c>
      <c r="AY59" s="4">
        <v>8.2400000000000008E-3</v>
      </c>
      <c r="AZ59" s="4">
        <v>8.1600000000000006E-3</v>
      </c>
      <c r="BA59" s="4">
        <v>8.09E-3</v>
      </c>
      <c r="BB59" s="4">
        <v>7.43E-3</v>
      </c>
      <c r="BC59" s="4">
        <v>7.7499999999999999E-3</v>
      </c>
      <c r="BD59" s="4">
        <v>8.3899999999999999E-3</v>
      </c>
      <c r="BE59" s="4">
        <v>7.9100000000000004E-3</v>
      </c>
      <c r="BF59" s="4">
        <v>7.4400000000000004E-3</v>
      </c>
      <c r="BG59" s="4">
        <v>7.8600000000000007E-3</v>
      </c>
      <c r="BH59" s="4">
        <v>7.6400000000000001E-3</v>
      </c>
      <c r="BI59" s="4">
        <v>7.8200000000000006E-3</v>
      </c>
      <c r="BJ59" s="4">
        <v>7.6800000000000002E-3</v>
      </c>
      <c r="BK59" s="4">
        <v>8.0199999999999994E-3</v>
      </c>
      <c r="BL59" s="4">
        <v>7.1199999999999996E-3</v>
      </c>
      <c r="BM59" s="4">
        <v>7.1799999999999998E-3</v>
      </c>
      <c r="BN59" s="4">
        <v>6.8300000000000001E-3</v>
      </c>
      <c r="BO59" s="4"/>
      <c r="BP59" s="4"/>
      <c r="BQ59" s="4"/>
      <c r="BR59" s="4"/>
    </row>
    <row r="60" spans="1:70" x14ac:dyDescent="0.3">
      <c r="A60" s="3">
        <v>58</v>
      </c>
      <c r="B60" s="4">
        <v>1.298E-2</v>
      </c>
      <c r="C60" s="4">
        <v>1.3100000000000001E-2</v>
      </c>
      <c r="D60" s="4">
        <v>1.209E-2</v>
      </c>
      <c r="E60" s="4">
        <v>1.193E-2</v>
      </c>
      <c r="F60" s="4">
        <v>1.2019999999999999E-2</v>
      </c>
      <c r="G60" s="4">
        <v>1.1310000000000001E-2</v>
      </c>
      <c r="H60" s="4">
        <v>1.0670000000000001E-2</v>
      </c>
      <c r="I60" s="4">
        <v>1.008E-2</v>
      </c>
      <c r="J60" s="4">
        <v>1.0030000000000001E-2</v>
      </c>
      <c r="K60" s="4">
        <v>1.048E-2</v>
      </c>
      <c r="L60" s="4">
        <v>9.6699999999999998E-3</v>
      </c>
      <c r="M60" s="4">
        <v>9.7099999999999999E-3</v>
      </c>
      <c r="N60" s="4">
        <v>9.9900000000000006E-3</v>
      </c>
      <c r="O60" s="4">
        <v>8.8599999999999998E-3</v>
      </c>
      <c r="P60" s="4">
        <v>8.6700000000000006E-3</v>
      </c>
      <c r="Q60" s="4">
        <v>9.2499999999999995E-3</v>
      </c>
      <c r="R60" s="4">
        <v>9.7699999999999992E-3</v>
      </c>
      <c r="S60" s="4">
        <v>8.7899999999999992E-3</v>
      </c>
      <c r="T60" s="4">
        <v>9.0699999999999999E-3</v>
      </c>
      <c r="U60" s="4">
        <v>9.6399999999999993E-3</v>
      </c>
      <c r="V60" s="4">
        <v>8.9300000000000004E-3</v>
      </c>
      <c r="W60" s="4">
        <v>8.6400000000000001E-3</v>
      </c>
      <c r="X60" s="4">
        <v>8.3899999999999999E-3</v>
      </c>
      <c r="Y60" s="4">
        <v>1.0840000000000001E-2</v>
      </c>
      <c r="Z60" s="4">
        <v>8.8400000000000006E-3</v>
      </c>
      <c r="AA60" s="4">
        <v>9.1299999999999992E-3</v>
      </c>
      <c r="AB60" s="4">
        <v>9.58E-3</v>
      </c>
      <c r="AC60" s="4">
        <v>9.5499999999999995E-3</v>
      </c>
      <c r="AD60" s="4">
        <v>1.1769999999999999E-2</v>
      </c>
      <c r="AE60" s="4">
        <v>1.043E-2</v>
      </c>
      <c r="AF60" s="4">
        <v>1.166E-2</v>
      </c>
      <c r="AG60" s="4">
        <v>9.6399999999999993E-3</v>
      </c>
      <c r="AH60" s="4">
        <v>1.115E-2</v>
      </c>
      <c r="AI60" s="4">
        <v>1.059E-2</v>
      </c>
      <c r="AJ60" s="4">
        <v>1.077E-2</v>
      </c>
      <c r="AK60" s="4">
        <v>1.166E-2</v>
      </c>
      <c r="AL60" s="4">
        <v>9.7999999999999997E-3</v>
      </c>
      <c r="AM60" s="4">
        <v>1.0109999999999999E-2</v>
      </c>
      <c r="AN60" s="4">
        <v>1.025E-2</v>
      </c>
      <c r="AO60" s="4">
        <v>1.0500000000000001E-2</v>
      </c>
      <c r="AP60" s="4">
        <v>1.039E-2</v>
      </c>
      <c r="AQ60" s="4">
        <v>1.0800000000000001E-2</v>
      </c>
      <c r="AR60" s="4">
        <v>1.0659999999999999E-2</v>
      </c>
      <c r="AS60" s="4">
        <v>1.073E-2</v>
      </c>
      <c r="AT60" s="4">
        <v>9.9799999999999993E-3</v>
      </c>
      <c r="AU60" s="4">
        <v>1.0059999999999999E-2</v>
      </c>
      <c r="AV60" s="4">
        <v>8.7200000000000003E-3</v>
      </c>
      <c r="AW60" s="4">
        <v>9.7800000000000005E-3</v>
      </c>
      <c r="AX60" s="4">
        <v>9.3799999999999994E-3</v>
      </c>
      <c r="AY60" s="4">
        <v>9.4699999999999993E-3</v>
      </c>
      <c r="AZ60" s="4">
        <v>8.9200000000000008E-3</v>
      </c>
      <c r="BA60" s="4">
        <v>8.5299999999999994E-3</v>
      </c>
      <c r="BB60" s="4">
        <v>8.5400000000000007E-3</v>
      </c>
      <c r="BC60" s="4">
        <v>8.7399999999999995E-3</v>
      </c>
      <c r="BD60" s="4">
        <v>8.3199999999999993E-3</v>
      </c>
      <c r="BE60" s="4">
        <v>8.1200000000000005E-3</v>
      </c>
      <c r="BF60" s="4">
        <v>8.6099999999999996E-3</v>
      </c>
      <c r="BG60" s="4">
        <v>9.2499999999999995E-3</v>
      </c>
      <c r="BH60" s="4">
        <v>8.5100000000000002E-3</v>
      </c>
      <c r="BI60" s="4">
        <v>8.2799999999999992E-3</v>
      </c>
      <c r="BJ60" s="4">
        <v>8.1899999999999994E-3</v>
      </c>
      <c r="BK60" s="4">
        <v>8.0800000000000004E-3</v>
      </c>
      <c r="BL60" s="4">
        <v>7.7200000000000003E-3</v>
      </c>
      <c r="BM60" s="4">
        <v>7.92E-3</v>
      </c>
      <c r="BN60" s="4">
        <v>7.7299999999999999E-3</v>
      </c>
      <c r="BO60" s="4"/>
      <c r="BP60" s="4"/>
      <c r="BQ60" s="4"/>
      <c r="BR60" s="4"/>
    </row>
    <row r="61" spans="1:70" x14ac:dyDescent="0.3">
      <c r="A61" s="3">
        <v>59</v>
      </c>
      <c r="B61" s="4">
        <v>1.436E-2</v>
      </c>
      <c r="C61" s="4">
        <v>1.3259999999999999E-2</v>
      </c>
      <c r="D61" s="4">
        <v>1.2619999999999999E-2</v>
      </c>
      <c r="E61" s="4">
        <v>1.4080000000000001E-2</v>
      </c>
      <c r="F61" s="4">
        <v>1.2970000000000001E-2</v>
      </c>
      <c r="G61" s="4">
        <v>1.2030000000000001E-2</v>
      </c>
      <c r="H61" s="4">
        <v>1.231E-2</v>
      </c>
      <c r="I61" s="4">
        <v>1.227E-2</v>
      </c>
      <c r="J61" s="4">
        <v>1.0999999999999999E-2</v>
      </c>
      <c r="K61" s="4">
        <v>1.3180000000000001E-2</v>
      </c>
      <c r="L61" s="4">
        <v>1.116E-2</v>
      </c>
      <c r="M61" s="4">
        <v>1.004E-2</v>
      </c>
      <c r="N61" s="4">
        <v>1.0659999999999999E-2</v>
      </c>
      <c r="O61" s="4">
        <v>1.0699999999999999E-2</v>
      </c>
      <c r="P61" s="4">
        <v>1.093E-2</v>
      </c>
      <c r="Q61" s="4">
        <v>1.106E-2</v>
      </c>
      <c r="R61" s="4">
        <v>9.6900000000000007E-3</v>
      </c>
      <c r="S61" s="4">
        <v>9.3699999999999999E-3</v>
      </c>
      <c r="T61" s="4">
        <v>1.0500000000000001E-2</v>
      </c>
      <c r="U61" s="4">
        <v>1.034E-2</v>
      </c>
      <c r="V61" s="4">
        <v>9.9600000000000001E-3</v>
      </c>
      <c r="W61" s="4">
        <v>1.086E-2</v>
      </c>
      <c r="X61" s="4">
        <v>1.0670000000000001E-2</v>
      </c>
      <c r="Y61" s="4">
        <v>1.077E-2</v>
      </c>
      <c r="Z61" s="4">
        <v>1.0999999999999999E-2</v>
      </c>
      <c r="AA61" s="4">
        <v>9.3900000000000008E-3</v>
      </c>
      <c r="AB61" s="4">
        <v>1.1860000000000001E-2</v>
      </c>
      <c r="AC61" s="4">
        <v>1.061E-2</v>
      </c>
      <c r="AD61" s="4">
        <v>9.8799999999999999E-3</v>
      </c>
      <c r="AE61" s="4">
        <v>1.1610000000000001E-2</v>
      </c>
      <c r="AF61" s="4">
        <v>1.124E-2</v>
      </c>
      <c r="AG61" s="4">
        <v>1.155E-2</v>
      </c>
      <c r="AH61" s="4">
        <v>1.14E-2</v>
      </c>
      <c r="AI61" s="4">
        <v>1.162E-2</v>
      </c>
      <c r="AJ61" s="4">
        <v>1.2239999999999999E-2</v>
      </c>
      <c r="AK61" s="4">
        <v>1.1350000000000001E-2</v>
      </c>
      <c r="AL61" s="4">
        <v>1.1429999999999999E-2</v>
      </c>
      <c r="AM61" s="4">
        <v>1.218E-2</v>
      </c>
      <c r="AN61" s="4">
        <v>1.093E-2</v>
      </c>
      <c r="AO61" s="4">
        <v>1.1429999999999999E-2</v>
      </c>
      <c r="AP61" s="4">
        <v>1.086E-2</v>
      </c>
      <c r="AQ61" s="4">
        <v>1.064E-2</v>
      </c>
      <c r="AR61" s="4">
        <v>1.123E-2</v>
      </c>
      <c r="AS61" s="4">
        <v>1.1129999999999999E-2</v>
      </c>
      <c r="AT61" s="4">
        <v>1.0489999999999999E-2</v>
      </c>
      <c r="AU61" s="4">
        <v>1.06E-2</v>
      </c>
      <c r="AV61" s="4">
        <v>1.0449999999999999E-2</v>
      </c>
      <c r="AW61" s="4">
        <v>1.077E-2</v>
      </c>
      <c r="AX61" s="4">
        <v>1.0489999999999999E-2</v>
      </c>
      <c r="AY61" s="4">
        <v>1.051E-2</v>
      </c>
      <c r="AZ61" s="4">
        <v>8.8999999999999999E-3</v>
      </c>
      <c r="BA61" s="4">
        <v>8.6499999999999997E-3</v>
      </c>
      <c r="BB61" s="4">
        <v>8.5500000000000003E-3</v>
      </c>
      <c r="BC61" s="4">
        <v>9.92E-3</v>
      </c>
      <c r="BD61" s="4">
        <v>9.2599999999999991E-3</v>
      </c>
      <c r="BE61" s="4">
        <v>8.5400000000000007E-3</v>
      </c>
      <c r="BF61" s="4">
        <v>8.7799999999999996E-3</v>
      </c>
      <c r="BG61" s="4">
        <v>9.4000000000000004E-3</v>
      </c>
      <c r="BH61" s="4">
        <v>8.1300000000000001E-3</v>
      </c>
      <c r="BI61" s="4">
        <v>8.7200000000000003E-3</v>
      </c>
      <c r="BJ61" s="4">
        <v>9.2099999999999994E-3</v>
      </c>
      <c r="BK61" s="4">
        <v>8.2199999999999999E-3</v>
      </c>
      <c r="BL61" s="4">
        <v>9.1800000000000007E-3</v>
      </c>
      <c r="BM61" s="4">
        <v>8.7399999999999995E-3</v>
      </c>
      <c r="BN61" s="4">
        <v>8.5000000000000006E-3</v>
      </c>
      <c r="BO61" s="4"/>
      <c r="BP61" s="4"/>
      <c r="BQ61" s="4"/>
      <c r="BR61" s="4"/>
    </row>
    <row r="62" spans="1:70" x14ac:dyDescent="0.3">
      <c r="A62" s="3">
        <v>60</v>
      </c>
      <c r="B62" s="4">
        <v>1.6990000000000002E-2</v>
      </c>
      <c r="C62" s="4">
        <v>1.511E-2</v>
      </c>
      <c r="D62" s="4">
        <v>1.626E-2</v>
      </c>
      <c r="E62" s="4">
        <v>1.562E-2</v>
      </c>
      <c r="F62" s="4">
        <v>1.391E-2</v>
      </c>
      <c r="G62" s="4">
        <v>1.431E-2</v>
      </c>
      <c r="H62" s="4">
        <v>1.3610000000000001E-2</v>
      </c>
      <c r="I62" s="4">
        <v>1.409E-2</v>
      </c>
      <c r="J62" s="4">
        <v>1.23E-2</v>
      </c>
      <c r="K62" s="4">
        <v>1.238E-2</v>
      </c>
      <c r="L62" s="4">
        <v>1.3350000000000001E-2</v>
      </c>
      <c r="M62" s="4">
        <v>1.0800000000000001E-2</v>
      </c>
      <c r="N62" s="4">
        <v>1.248E-2</v>
      </c>
      <c r="O62" s="4">
        <v>1.0959999999999999E-2</v>
      </c>
      <c r="P62" s="4">
        <v>1.0330000000000001E-2</v>
      </c>
      <c r="Q62" s="4">
        <v>1.1270000000000001E-2</v>
      </c>
      <c r="R62" s="4">
        <v>1.0800000000000001E-2</v>
      </c>
      <c r="S62" s="4">
        <v>9.9900000000000006E-3</v>
      </c>
      <c r="T62" s="4">
        <v>1.0829999999999999E-2</v>
      </c>
      <c r="U62" s="4">
        <v>1.1259999999999999E-2</v>
      </c>
      <c r="V62" s="4">
        <v>1.1560000000000001E-2</v>
      </c>
      <c r="W62" s="4">
        <v>1.089E-2</v>
      </c>
      <c r="X62" s="4">
        <v>1.076E-2</v>
      </c>
      <c r="Y62" s="4">
        <v>1.1209999999999999E-2</v>
      </c>
      <c r="Z62" s="4">
        <v>1.124E-2</v>
      </c>
      <c r="AA62" s="4">
        <v>1.145E-2</v>
      </c>
      <c r="AB62" s="4">
        <v>1.0880000000000001E-2</v>
      </c>
      <c r="AC62" s="4">
        <v>1.154E-2</v>
      </c>
      <c r="AD62" s="4">
        <v>1.162E-2</v>
      </c>
      <c r="AE62" s="4">
        <v>1.1129999999999999E-2</v>
      </c>
      <c r="AF62" s="4">
        <v>1.4800000000000001E-2</v>
      </c>
      <c r="AG62" s="4">
        <v>1.189E-2</v>
      </c>
      <c r="AH62" s="4">
        <v>1.294E-2</v>
      </c>
      <c r="AI62" s="4">
        <v>1.206E-2</v>
      </c>
      <c r="AJ62" s="4">
        <v>1.252E-2</v>
      </c>
      <c r="AK62" s="4">
        <v>1.196E-2</v>
      </c>
      <c r="AL62" s="4">
        <v>1.2370000000000001E-2</v>
      </c>
      <c r="AM62" s="4">
        <v>1.1900000000000001E-2</v>
      </c>
      <c r="AN62" s="4">
        <v>1.1259999999999999E-2</v>
      </c>
      <c r="AO62" s="4">
        <v>1.21E-2</v>
      </c>
      <c r="AP62" s="4">
        <v>1.242E-2</v>
      </c>
      <c r="AQ62" s="4">
        <v>1.29E-2</v>
      </c>
      <c r="AR62" s="4">
        <v>1.172E-2</v>
      </c>
      <c r="AS62" s="4">
        <v>1.2880000000000001E-2</v>
      </c>
      <c r="AT62" s="4">
        <v>1.2319999999999999E-2</v>
      </c>
      <c r="AU62" s="4">
        <v>1.3089999999999999E-2</v>
      </c>
      <c r="AV62" s="4">
        <v>1.098E-2</v>
      </c>
      <c r="AW62" s="4">
        <v>1.103E-2</v>
      </c>
      <c r="AX62" s="4">
        <v>1.0749999999999999E-2</v>
      </c>
      <c r="AY62" s="4">
        <v>1.1089999999999999E-2</v>
      </c>
      <c r="AZ62" s="4">
        <v>1.021E-2</v>
      </c>
      <c r="BA62" s="4">
        <v>9.9799999999999993E-3</v>
      </c>
      <c r="BB62" s="4">
        <v>9.6299999999999997E-3</v>
      </c>
      <c r="BC62" s="4">
        <v>9.5700000000000004E-3</v>
      </c>
      <c r="BD62" s="4">
        <v>1.0630000000000001E-2</v>
      </c>
      <c r="BE62" s="4">
        <v>9.5300000000000003E-3</v>
      </c>
      <c r="BF62" s="4">
        <v>9.4699999999999993E-3</v>
      </c>
      <c r="BG62" s="4">
        <v>9.6500000000000006E-3</v>
      </c>
      <c r="BH62" s="4">
        <v>9.8499999999999994E-3</v>
      </c>
      <c r="BI62" s="4">
        <v>9.6699999999999998E-3</v>
      </c>
      <c r="BJ62" s="4">
        <v>9.5099999999999994E-3</v>
      </c>
      <c r="BK62" s="4">
        <v>9.3299999999999998E-3</v>
      </c>
      <c r="BL62" s="4">
        <v>8.8400000000000006E-3</v>
      </c>
      <c r="BM62" s="4">
        <v>9.9299999999999996E-3</v>
      </c>
      <c r="BN62" s="4">
        <v>8.9899999999999997E-3</v>
      </c>
      <c r="BO62" s="4"/>
      <c r="BP62" s="4"/>
      <c r="BQ62" s="4"/>
      <c r="BR62" s="4"/>
    </row>
    <row r="63" spans="1:70" x14ac:dyDescent="0.3">
      <c r="A63" s="3">
        <v>61</v>
      </c>
      <c r="B63" s="4">
        <v>1.6920000000000001E-2</v>
      </c>
      <c r="C63" s="4">
        <v>1.7770000000000001E-2</v>
      </c>
      <c r="D63" s="4">
        <v>1.54E-2</v>
      </c>
      <c r="E63" s="4">
        <v>1.7510000000000001E-2</v>
      </c>
      <c r="F63" s="4">
        <v>1.554E-2</v>
      </c>
      <c r="G63" s="4">
        <v>1.456E-2</v>
      </c>
      <c r="H63" s="4">
        <v>1.5310000000000001E-2</v>
      </c>
      <c r="I63" s="4">
        <v>1.4239999999999999E-2</v>
      </c>
      <c r="J63" s="4">
        <v>1.3509999999999999E-2</v>
      </c>
      <c r="K63" s="4">
        <v>1.3979999999999999E-2</v>
      </c>
      <c r="L63" s="4">
        <v>1.392E-2</v>
      </c>
      <c r="M63" s="4">
        <v>1.251E-2</v>
      </c>
      <c r="N63" s="4">
        <v>1.4449999999999999E-2</v>
      </c>
      <c r="O63" s="4">
        <v>1.2489999999999999E-2</v>
      </c>
      <c r="P63" s="4">
        <v>1.179E-2</v>
      </c>
      <c r="Q63" s="4">
        <v>1.2789999999999999E-2</v>
      </c>
      <c r="R63" s="4">
        <v>1.2019999999999999E-2</v>
      </c>
      <c r="S63" s="4">
        <v>1.192E-2</v>
      </c>
      <c r="T63" s="4">
        <v>1.312E-2</v>
      </c>
      <c r="U63" s="4">
        <v>1.2290000000000001E-2</v>
      </c>
      <c r="V63" s="4">
        <v>1.2529999999999999E-2</v>
      </c>
      <c r="W63" s="4">
        <v>1.21E-2</v>
      </c>
      <c r="X63" s="4">
        <v>1.214E-2</v>
      </c>
      <c r="Y63" s="4">
        <v>1.2630000000000001E-2</v>
      </c>
      <c r="Z63" s="4">
        <v>1.338E-2</v>
      </c>
      <c r="AA63" s="4">
        <v>1.234E-2</v>
      </c>
      <c r="AB63" s="4">
        <v>1.346E-2</v>
      </c>
      <c r="AC63" s="4">
        <v>1.172E-2</v>
      </c>
      <c r="AD63" s="4">
        <v>1.333E-2</v>
      </c>
      <c r="AE63" s="4">
        <v>1.397E-2</v>
      </c>
      <c r="AF63" s="4">
        <v>1.286E-2</v>
      </c>
      <c r="AG63" s="4">
        <v>1.4489999999999999E-2</v>
      </c>
      <c r="AH63" s="4">
        <v>1.357E-2</v>
      </c>
      <c r="AI63" s="4">
        <v>1.391E-2</v>
      </c>
      <c r="AJ63" s="4">
        <v>1.3440000000000001E-2</v>
      </c>
      <c r="AK63" s="4">
        <v>1.375E-2</v>
      </c>
      <c r="AL63" s="4">
        <v>1.333E-2</v>
      </c>
      <c r="AM63" s="4">
        <v>1.312E-2</v>
      </c>
      <c r="AN63" s="4">
        <v>1.3820000000000001E-2</v>
      </c>
      <c r="AO63" s="4">
        <v>1.268E-2</v>
      </c>
      <c r="AP63" s="4">
        <v>1.299E-2</v>
      </c>
      <c r="AQ63" s="4">
        <v>1.2540000000000001E-2</v>
      </c>
      <c r="AR63" s="4">
        <v>1.358E-2</v>
      </c>
      <c r="AS63" s="4">
        <v>1.346E-2</v>
      </c>
      <c r="AT63" s="4">
        <v>1.255E-2</v>
      </c>
      <c r="AU63" s="4">
        <v>1.2970000000000001E-2</v>
      </c>
      <c r="AV63" s="4">
        <v>1.214E-2</v>
      </c>
      <c r="AW63" s="4">
        <v>1.2070000000000001E-2</v>
      </c>
      <c r="AX63" s="4">
        <v>1.0460000000000001E-2</v>
      </c>
      <c r="AY63" s="4">
        <v>1.208E-2</v>
      </c>
      <c r="AZ63" s="4">
        <v>1.111E-2</v>
      </c>
      <c r="BA63" s="4">
        <v>1.018E-2</v>
      </c>
      <c r="BB63" s="4">
        <v>9.8799999999999999E-3</v>
      </c>
      <c r="BC63" s="4">
        <v>1.018E-2</v>
      </c>
      <c r="BD63" s="4">
        <v>1.0710000000000001E-2</v>
      </c>
      <c r="BE63" s="4">
        <v>1.0240000000000001E-2</v>
      </c>
      <c r="BF63" s="4">
        <v>1.0290000000000001E-2</v>
      </c>
      <c r="BG63" s="4">
        <v>1.014E-2</v>
      </c>
      <c r="BH63" s="4">
        <v>1.0489999999999999E-2</v>
      </c>
      <c r="BI63" s="4">
        <v>1.059E-2</v>
      </c>
      <c r="BJ63" s="4">
        <v>1.059E-2</v>
      </c>
      <c r="BK63" s="4">
        <v>1.0449999999999999E-2</v>
      </c>
      <c r="BL63" s="4">
        <v>1.0070000000000001E-2</v>
      </c>
      <c r="BM63" s="4">
        <v>9.6900000000000007E-3</v>
      </c>
      <c r="BN63" s="4">
        <v>1.018E-2</v>
      </c>
      <c r="BO63" s="4"/>
      <c r="BP63" s="4"/>
      <c r="BQ63" s="4"/>
      <c r="BR63" s="4"/>
    </row>
    <row r="64" spans="1:70" x14ac:dyDescent="0.3">
      <c r="A64" s="3">
        <v>62</v>
      </c>
      <c r="B64" s="4">
        <v>1.9630000000000002E-2</v>
      </c>
      <c r="C64" s="4">
        <v>1.932E-2</v>
      </c>
      <c r="D64" s="4">
        <v>1.899E-2</v>
      </c>
      <c r="E64" s="4">
        <v>1.942E-2</v>
      </c>
      <c r="F64" s="4">
        <v>1.7469999999999999E-2</v>
      </c>
      <c r="G64" s="4">
        <v>1.6740000000000001E-2</v>
      </c>
      <c r="H64" s="4">
        <v>1.7389999999999999E-2</v>
      </c>
      <c r="I64" s="4">
        <v>1.737E-2</v>
      </c>
      <c r="J64" s="4">
        <v>1.5859999999999999E-2</v>
      </c>
      <c r="K64" s="4">
        <v>1.6E-2</v>
      </c>
      <c r="L64" s="4">
        <v>1.536E-2</v>
      </c>
      <c r="M64" s="4">
        <v>1.44E-2</v>
      </c>
      <c r="N64" s="4">
        <v>1.52E-2</v>
      </c>
      <c r="O64" s="4">
        <v>1.4619999999999999E-2</v>
      </c>
      <c r="P64" s="4">
        <v>1.379E-2</v>
      </c>
      <c r="Q64" s="4">
        <v>1.4149999999999999E-2</v>
      </c>
      <c r="R64" s="4">
        <v>1.333E-2</v>
      </c>
      <c r="S64" s="4">
        <v>1.4080000000000001E-2</v>
      </c>
      <c r="T64" s="4">
        <v>1.302E-2</v>
      </c>
      <c r="U64" s="4">
        <v>1.375E-2</v>
      </c>
      <c r="V64" s="4">
        <v>1.3140000000000001E-2</v>
      </c>
      <c r="W64" s="4">
        <v>1.4829999999999999E-2</v>
      </c>
      <c r="X64" s="4">
        <v>1.38E-2</v>
      </c>
      <c r="Y64" s="4">
        <v>1.3990000000000001E-2</v>
      </c>
      <c r="Z64" s="4">
        <v>1.44E-2</v>
      </c>
      <c r="AA64" s="4">
        <v>1.362E-2</v>
      </c>
      <c r="AB64" s="4">
        <v>1.465E-2</v>
      </c>
      <c r="AC64" s="4">
        <v>1.4579999999999999E-2</v>
      </c>
      <c r="AD64" s="4">
        <v>1.24E-2</v>
      </c>
      <c r="AE64" s="4">
        <v>1.4930000000000001E-2</v>
      </c>
      <c r="AF64" s="4">
        <v>1.4619999999999999E-2</v>
      </c>
      <c r="AG64" s="4">
        <v>1.329E-2</v>
      </c>
      <c r="AH64" s="4">
        <v>1.653E-2</v>
      </c>
      <c r="AI64" s="4">
        <v>1.529E-2</v>
      </c>
      <c r="AJ64" s="4">
        <v>1.472E-2</v>
      </c>
      <c r="AK64" s="4">
        <v>1.473E-2</v>
      </c>
      <c r="AL64" s="4">
        <v>1.5169999999999999E-2</v>
      </c>
      <c r="AM64" s="4">
        <v>1.4330000000000001E-2</v>
      </c>
      <c r="AN64" s="4">
        <v>1.4630000000000001E-2</v>
      </c>
      <c r="AO64" s="4">
        <v>1.487E-2</v>
      </c>
      <c r="AP64" s="4">
        <v>1.422E-2</v>
      </c>
      <c r="AQ64" s="4">
        <v>1.4760000000000001E-2</v>
      </c>
      <c r="AR64" s="4">
        <v>1.374E-2</v>
      </c>
      <c r="AS64" s="4">
        <v>1.516E-2</v>
      </c>
      <c r="AT64" s="4">
        <v>1.461E-2</v>
      </c>
      <c r="AU64" s="4">
        <v>1.4370000000000001E-2</v>
      </c>
      <c r="AV64" s="4">
        <v>1.3100000000000001E-2</v>
      </c>
      <c r="AW64" s="4">
        <v>1.3820000000000001E-2</v>
      </c>
      <c r="AX64" s="4">
        <v>1.2109999999999999E-2</v>
      </c>
      <c r="AY64" s="4">
        <v>1.21E-2</v>
      </c>
      <c r="AZ64" s="4">
        <v>1.189E-2</v>
      </c>
      <c r="BA64" s="4">
        <v>1.208E-2</v>
      </c>
      <c r="BB64" s="4">
        <v>1.111E-2</v>
      </c>
      <c r="BC64" s="4">
        <v>1.0710000000000001E-2</v>
      </c>
      <c r="BD64" s="4">
        <v>1.1469999999999999E-2</v>
      </c>
      <c r="BE64" s="4">
        <v>1.035E-2</v>
      </c>
      <c r="BF64" s="4">
        <v>1.145E-2</v>
      </c>
      <c r="BG64" s="4">
        <v>1.044E-2</v>
      </c>
      <c r="BH64" s="4">
        <v>1.1429999999999999E-2</v>
      </c>
      <c r="BI64" s="4">
        <v>1.171E-2</v>
      </c>
      <c r="BJ64" s="4">
        <v>1.1310000000000001E-2</v>
      </c>
      <c r="BK64" s="4">
        <v>1.103E-2</v>
      </c>
      <c r="BL64" s="4">
        <v>1.094E-2</v>
      </c>
      <c r="BM64" s="4">
        <v>1.0489999999999999E-2</v>
      </c>
      <c r="BN64" s="4">
        <v>1.04E-2</v>
      </c>
      <c r="BO64" s="4"/>
      <c r="BP64" s="4"/>
      <c r="BQ64" s="4"/>
      <c r="BR64" s="4"/>
    </row>
    <row r="65" spans="1:70" x14ac:dyDescent="0.3">
      <c r="A65" s="3">
        <v>63</v>
      </c>
      <c r="B65" s="4">
        <v>2.1729999999999999E-2</v>
      </c>
      <c r="C65" s="4">
        <v>1.9789999999999999E-2</v>
      </c>
      <c r="D65" s="4">
        <v>2.1950000000000001E-2</v>
      </c>
      <c r="E65" s="4">
        <v>2.0230000000000001E-2</v>
      </c>
      <c r="F65" s="4">
        <v>2.0219999999999998E-2</v>
      </c>
      <c r="G65" s="4">
        <v>1.8700000000000001E-2</v>
      </c>
      <c r="H65" s="4">
        <v>1.721E-2</v>
      </c>
      <c r="I65" s="4">
        <v>1.8929999999999999E-2</v>
      </c>
      <c r="J65" s="4">
        <v>1.704E-2</v>
      </c>
      <c r="K65" s="4">
        <v>1.7639999999999999E-2</v>
      </c>
      <c r="L65" s="4">
        <v>1.686E-2</v>
      </c>
      <c r="M65" s="4">
        <v>1.6129999999999999E-2</v>
      </c>
      <c r="N65" s="4">
        <v>1.6119999999999999E-2</v>
      </c>
      <c r="O65" s="4">
        <v>1.5570000000000001E-2</v>
      </c>
      <c r="P65" s="4">
        <v>1.485E-2</v>
      </c>
      <c r="Q65" s="4">
        <v>1.52E-2</v>
      </c>
      <c r="R65" s="4">
        <v>1.387E-2</v>
      </c>
      <c r="S65" s="4">
        <v>1.6160000000000001E-2</v>
      </c>
      <c r="T65" s="4">
        <v>1.55E-2</v>
      </c>
      <c r="U65" s="4">
        <v>1.5299999999999999E-2</v>
      </c>
      <c r="V65" s="4">
        <v>1.6129999999999999E-2</v>
      </c>
      <c r="W65" s="4">
        <v>1.6140000000000002E-2</v>
      </c>
      <c r="X65" s="4">
        <v>1.6049999999999998E-2</v>
      </c>
      <c r="Y65" s="4">
        <v>1.529E-2</v>
      </c>
      <c r="Z65" s="4">
        <v>1.472E-2</v>
      </c>
      <c r="AA65" s="4">
        <v>1.5100000000000001E-2</v>
      </c>
      <c r="AB65" s="4">
        <v>1.474E-2</v>
      </c>
      <c r="AC65" s="4">
        <v>1.4279999999999999E-2</v>
      </c>
      <c r="AD65" s="4">
        <v>1.711E-2</v>
      </c>
      <c r="AE65" s="4">
        <v>1.481E-2</v>
      </c>
      <c r="AF65" s="4">
        <v>1.66E-2</v>
      </c>
      <c r="AG65" s="4">
        <v>1.634E-2</v>
      </c>
      <c r="AH65" s="4">
        <v>1.439E-2</v>
      </c>
      <c r="AI65" s="4">
        <v>1.856E-2</v>
      </c>
      <c r="AJ65" s="4">
        <v>1.685E-2</v>
      </c>
      <c r="AK65" s="4">
        <v>1.6240000000000001E-2</v>
      </c>
      <c r="AL65" s="4">
        <v>1.516E-2</v>
      </c>
      <c r="AM65" s="4">
        <v>1.562E-2</v>
      </c>
      <c r="AN65" s="4">
        <v>1.503E-2</v>
      </c>
      <c r="AO65" s="4">
        <v>1.5910000000000001E-2</v>
      </c>
      <c r="AP65" s="4">
        <v>1.5779999999999999E-2</v>
      </c>
      <c r="AQ65" s="4">
        <v>1.5810000000000001E-2</v>
      </c>
      <c r="AR65" s="4">
        <v>1.554E-2</v>
      </c>
      <c r="AS65" s="4">
        <v>1.6070000000000001E-2</v>
      </c>
      <c r="AT65" s="4">
        <v>1.562E-2</v>
      </c>
      <c r="AU65" s="4">
        <v>1.478E-2</v>
      </c>
      <c r="AV65" s="4">
        <v>1.4460000000000001E-2</v>
      </c>
      <c r="AW65" s="4">
        <v>1.418E-2</v>
      </c>
      <c r="AX65" s="4">
        <v>1.46E-2</v>
      </c>
      <c r="AY65" s="4">
        <v>1.355E-2</v>
      </c>
      <c r="AZ65" s="4">
        <v>1.357E-2</v>
      </c>
      <c r="BA65" s="4">
        <v>1.2840000000000001E-2</v>
      </c>
      <c r="BB65" s="4">
        <v>1.244E-2</v>
      </c>
      <c r="BC65" s="4">
        <v>1.277E-2</v>
      </c>
      <c r="BD65" s="4">
        <v>1.204E-2</v>
      </c>
      <c r="BE65" s="4">
        <v>1.149E-2</v>
      </c>
      <c r="BF65" s="4">
        <v>1.2019999999999999E-2</v>
      </c>
      <c r="BG65" s="4">
        <v>1.225E-2</v>
      </c>
      <c r="BH65" s="4">
        <v>1.15E-2</v>
      </c>
      <c r="BI65" s="4">
        <v>1.1310000000000001E-2</v>
      </c>
      <c r="BJ65" s="4">
        <v>1.1469999999999999E-2</v>
      </c>
      <c r="BK65" s="4">
        <v>1.1520000000000001E-2</v>
      </c>
      <c r="BL65" s="4">
        <v>1.163E-2</v>
      </c>
      <c r="BM65" s="4">
        <v>1.1429999999999999E-2</v>
      </c>
      <c r="BN65" s="4">
        <v>1.1599999999999999E-2</v>
      </c>
      <c r="BO65" s="4"/>
      <c r="BP65" s="4"/>
      <c r="BQ65" s="4"/>
      <c r="BR65" s="4"/>
    </row>
    <row r="66" spans="1:70" x14ac:dyDescent="0.3">
      <c r="A66" s="3">
        <v>64</v>
      </c>
      <c r="B66" s="4">
        <v>2.2349999999999998E-2</v>
      </c>
      <c r="C66" s="4">
        <v>2.2599999999999999E-2</v>
      </c>
      <c r="D66" s="4">
        <v>2.341E-2</v>
      </c>
      <c r="E66" s="4">
        <v>2.256E-2</v>
      </c>
      <c r="F66" s="4">
        <v>2.1479999999999999E-2</v>
      </c>
      <c r="G66" s="4">
        <v>2.2530000000000001E-2</v>
      </c>
      <c r="H66" s="4">
        <v>2.07E-2</v>
      </c>
      <c r="I66" s="4">
        <v>1.976E-2</v>
      </c>
      <c r="J66" s="4">
        <v>1.9519999999999999E-2</v>
      </c>
      <c r="K66" s="4">
        <v>2.0060000000000001E-2</v>
      </c>
      <c r="L66" s="4">
        <v>1.8169999999999999E-2</v>
      </c>
      <c r="M66" s="4">
        <v>1.7690000000000001E-2</v>
      </c>
      <c r="N66" s="4">
        <v>1.7739999999999999E-2</v>
      </c>
      <c r="O66" s="4">
        <v>1.8409999999999999E-2</v>
      </c>
      <c r="P66" s="4">
        <v>1.8200000000000001E-2</v>
      </c>
      <c r="Q66" s="4">
        <v>1.7610000000000001E-2</v>
      </c>
      <c r="R66" s="4">
        <v>1.6990000000000002E-2</v>
      </c>
      <c r="S66" s="4">
        <v>1.668E-2</v>
      </c>
      <c r="T66" s="4">
        <v>1.7299999999999999E-2</v>
      </c>
      <c r="U66" s="4">
        <v>1.6320000000000001E-2</v>
      </c>
      <c r="V66" s="4">
        <v>1.7409999999999998E-2</v>
      </c>
      <c r="W66" s="4">
        <v>1.873E-2</v>
      </c>
      <c r="X66" s="4">
        <v>1.6549999999999999E-2</v>
      </c>
      <c r="Y66" s="4">
        <v>1.5869999999999999E-2</v>
      </c>
      <c r="Z66" s="4">
        <v>1.6299999999999999E-2</v>
      </c>
      <c r="AA66" s="4">
        <v>1.6539999999999999E-2</v>
      </c>
      <c r="AB66" s="4">
        <v>1.7649999999999999E-2</v>
      </c>
      <c r="AC66" s="4">
        <v>1.6899999999999998E-2</v>
      </c>
      <c r="AD66" s="4">
        <v>1.753E-2</v>
      </c>
      <c r="AE66" s="4">
        <v>1.8259999999999998E-2</v>
      </c>
      <c r="AF66" s="4">
        <v>1.8169999999999999E-2</v>
      </c>
      <c r="AG66" s="4">
        <v>1.8069999999999999E-2</v>
      </c>
      <c r="AH66" s="4">
        <v>1.7330000000000002E-2</v>
      </c>
      <c r="AI66" s="4">
        <v>1.719E-2</v>
      </c>
      <c r="AJ66" s="4">
        <v>1.9699999999999999E-2</v>
      </c>
      <c r="AK66" s="4">
        <v>1.7219999999999999E-2</v>
      </c>
      <c r="AL66" s="4">
        <v>1.865E-2</v>
      </c>
      <c r="AM66" s="4">
        <v>1.7610000000000001E-2</v>
      </c>
      <c r="AN66" s="4">
        <v>1.7579999999999998E-2</v>
      </c>
      <c r="AO66" s="4">
        <v>1.6709999999999999E-2</v>
      </c>
      <c r="AP66" s="4">
        <v>1.7069999999999998E-2</v>
      </c>
      <c r="AQ66" s="4">
        <v>1.6570000000000001E-2</v>
      </c>
      <c r="AR66" s="4">
        <v>1.694E-2</v>
      </c>
      <c r="AS66" s="4">
        <v>1.6750000000000001E-2</v>
      </c>
      <c r="AT66" s="4">
        <v>1.6820000000000002E-2</v>
      </c>
      <c r="AU66" s="4">
        <v>1.6729999999999998E-2</v>
      </c>
      <c r="AV66" s="4">
        <v>1.592E-2</v>
      </c>
      <c r="AW66" s="4">
        <v>1.439E-2</v>
      </c>
      <c r="AX66" s="4">
        <v>1.5730000000000001E-2</v>
      </c>
      <c r="AY66" s="4">
        <v>1.4590000000000001E-2</v>
      </c>
      <c r="AZ66" s="4">
        <v>1.4200000000000001E-2</v>
      </c>
      <c r="BA66" s="4">
        <v>1.4290000000000001E-2</v>
      </c>
      <c r="BB66" s="4">
        <v>1.3339999999999999E-2</v>
      </c>
      <c r="BC66" s="4">
        <v>1.4E-2</v>
      </c>
      <c r="BD66" s="4">
        <v>1.303E-2</v>
      </c>
      <c r="BE66" s="4">
        <v>1.328E-2</v>
      </c>
      <c r="BF66" s="4">
        <v>1.2619999999999999E-2</v>
      </c>
      <c r="BG66" s="4">
        <v>1.2670000000000001E-2</v>
      </c>
      <c r="BH66" s="4">
        <v>1.312E-2</v>
      </c>
      <c r="BI66" s="4">
        <v>1.291E-2</v>
      </c>
      <c r="BJ66" s="4">
        <v>1.1820000000000001E-2</v>
      </c>
      <c r="BK66" s="4">
        <v>1.247E-2</v>
      </c>
      <c r="BL66" s="4">
        <v>1.213E-2</v>
      </c>
      <c r="BM66" s="4">
        <v>1.2160000000000001E-2</v>
      </c>
      <c r="BN66" s="4">
        <v>1.2760000000000001E-2</v>
      </c>
      <c r="BO66" s="4"/>
      <c r="BP66" s="4"/>
      <c r="BQ66" s="4"/>
      <c r="BR66" s="4"/>
    </row>
    <row r="67" spans="1:70" x14ac:dyDescent="0.3">
      <c r="A67" s="3">
        <v>65</v>
      </c>
      <c r="B67" s="4">
        <v>2.4799999999999999E-2</v>
      </c>
      <c r="C67" s="4">
        <v>2.6980000000000001E-2</v>
      </c>
      <c r="D67" s="4">
        <v>2.5690000000000001E-2</v>
      </c>
      <c r="E67" s="4">
        <v>2.6679999999999999E-2</v>
      </c>
      <c r="F67" s="4">
        <v>2.537E-2</v>
      </c>
      <c r="G67" s="4">
        <v>2.197E-2</v>
      </c>
      <c r="H67" s="4">
        <v>2.4379999999999999E-2</v>
      </c>
      <c r="I67" s="4">
        <v>2.3089999999999999E-2</v>
      </c>
      <c r="J67" s="4">
        <v>2.2919999999999999E-2</v>
      </c>
      <c r="K67" s="4">
        <v>2.3099999999999999E-2</v>
      </c>
      <c r="L67" s="4">
        <v>2.2100000000000002E-2</v>
      </c>
      <c r="M67" s="4">
        <v>1.9050000000000001E-2</v>
      </c>
      <c r="N67" s="4">
        <v>2.06E-2</v>
      </c>
      <c r="O67" s="4">
        <v>1.9179999999999999E-2</v>
      </c>
      <c r="P67" s="4">
        <v>1.8489999999999999E-2</v>
      </c>
      <c r="Q67" s="4">
        <v>1.9900000000000001E-2</v>
      </c>
      <c r="R67" s="4">
        <v>1.7399999999999999E-2</v>
      </c>
      <c r="S67" s="4">
        <v>1.907E-2</v>
      </c>
      <c r="T67" s="4">
        <v>1.9179999999999999E-2</v>
      </c>
      <c r="U67" s="4">
        <v>1.9769999999999999E-2</v>
      </c>
      <c r="V67" s="4">
        <v>1.9800000000000002E-2</v>
      </c>
      <c r="W67" s="4">
        <v>1.848E-2</v>
      </c>
      <c r="X67" s="4">
        <v>1.899E-2</v>
      </c>
      <c r="Y67" s="4">
        <v>1.9349999999999999E-2</v>
      </c>
      <c r="Z67" s="4">
        <v>1.84E-2</v>
      </c>
      <c r="AA67" s="4">
        <v>1.7809999999999999E-2</v>
      </c>
      <c r="AB67" s="4">
        <v>1.9029999999999998E-2</v>
      </c>
      <c r="AC67" s="4">
        <v>1.8689999999999998E-2</v>
      </c>
      <c r="AD67" s="4">
        <v>1.9650000000000001E-2</v>
      </c>
      <c r="AE67" s="4">
        <v>1.8800000000000001E-2</v>
      </c>
      <c r="AF67" s="4">
        <v>2.0230000000000001E-2</v>
      </c>
      <c r="AG67" s="4">
        <v>1.8159999999999999E-2</v>
      </c>
      <c r="AH67" s="4">
        <v>1.9460000000000002E-2</v>
      </c>
      <c r="AI67" s="4">
        <v>2.017E-2</v>
      </c>
      <c r="AJ67" s="4">
        <v>1.686E-2</v>
      </c>
      <c r="AK67" s="4">
        <v>2.0410000000000001E-2</v>
      </c>
      <c r="AL67" s="4">
        <v>1.9810000000000001E-2</v>
      </c>
      <c r="AM67" s="4">
        <v>1.9650000000000001E-2</v>
      </c>
      <c r="AN67" s="4">
        <v>1.8370000000000001E-2</v>
      </c>
      <c r="AO67" s="4">
        <v>1.856E-2</v>
      </c>
      <c r="AP67" s="4">
        <v>1.9369999999999998E-2</v>
      </c>
      <c r="AQ67" s="4">
        <v>1.899E-2</v>
      </c>
      <c r="AR67" s="4">
        <v>1.874E-2</v>
      </c>
      <c r="AS67" s="4">
        <v>1.8159999999999999E-2</v>
      </c>
      <c r="AT67" s="4">
        <v>1.753E-2</v>
      </c>
      <c r="AU67" s="4">
        <v>1.7860000000000001E-2</v>
      </c>
      <c r="AV67" s="4">
        <v>1.7850000000000001E-2</v>
      </c>
      <c r="AW67" s="4">
        <v>1.6709999999999999E-2</v>
      </c>
      <c r="AX67" s="4">
        <v>1.619E-2</v>
      </c>
      <c r="AY67" s="4">
        <v>1.661E-2</v>
      </c>
      <c r="AZ67" s="4">
        <v>1.6469999999999999E-2</v>
      </c>
      <c r="BA67" s="4">
        <v>1.4449999999999999E-2</v>
      </c>
      <c r="BB67" s="4">
        <v>1.4149999999999999E-2</v>
      </c>
      <c r="BC67" s="4">
        <v>1.447E-2</v>
      </c>
      <c r="BD67" s="4">
        <v>1.456E-2</v>
      </c>
      <c r="BE67" s="4">
        <v>1.3509999999999999E-2</v>
      </c>
      <c r="BF67" s="4">
        <v>1.4030000000000001E-2</v>
      </c>
      <c r="BG67" s="4">
        <v>1.401E-2</v>
      </c>
      <c r="BH67" s="4">
        <v>1.268E-2</v>
      </c>
      <c r="BI67" s="4">
        <v>1.294E-2</v>
      </c>
      <c r="BJ67" s="4">
        <v>1.315E-2</v>
      </c>
      <c r="BK67" s="4">
        <v>1.375E-2</v>
      </c>
      <c r="BL67" s="4">
        <v>1.3950000000000001E-2</v>
      </c>
      <c r="BM67" s="4">
        <v>1.247E-2</v>
      </c>
      <c r="BN67" s="4">
        <v>1.342E-2</v>
      </c>
      <c r="BO67" s="4"/>
      <c r="BP67" s="4"/>
      <c r="BQ67" s="4"/>
      <c r="BR67" s="4"/>
    </row>
    <row r="68" spans="1:70" x14ac:dyDescent="0.3">
      <c r="A68" s="3">
        <v>66</v>
      </c>
      <c r="B68" s="4">
        <v>2.7E-2</v>
      </c>
      <c r="C68" s="4">
        <v>2.5999999999999999E-2</v>
      </c>
      <c r="D68" s="4">
        <v>3.0120000000000001E-2</v>
      </c>
      <c r="E68" s="4">
        <v>2.9180000000000001E-2</v>
      </c>
      <c r="F68" s="4">
        <v>2.7459999999999998E-2</v>
      </c>
      <c r="G68" s="4">
        <v>2.5049999999999999E-2</v>
      </c>
      <c r="H68" s="4">
        <v>2.6079999999999999E-2</v>
      </c>
      <c r="I68" s="4">
        <v>2.4979999999999999E-2</v>
      </c>
      <c r="J68" s="4">
        <v>2.4420000000000001E-2</v>
      </c>
      <c r="K68" s="4">
        <v>2.5559999999999999E-2</v>
      </c>
      <c r="L68" s="4">
        <v>2.3890000000000002E-2</v>
      </c>
      <c r="M68" s="4">
        <v>2.2589999999999999E-2</v>
      </c>
      <c r="N68" s="4">
        <v>2.2669999999999999E-2</v>
      </c>
      <c r="O68" s="4">
        <v>2.3120000000000002E-2</v>
      </c>
      <c r="P68" s="4">
        <v>2.1499999999999998E-2</v>
      </c>
      <c r="Q68" s="4">
        <v>2.2919999999999999E-2</v>
      </c>
      <c r="R68" s="4">
        <v>2.1600000000000001E-2</v>
      </c>
      <c r="S68" s="4">
        <v>2.102E-2</v>
      </c>
      <c r="T68" s="4">
        <v>2.2270000000000002E-2</v>
      </c>
      <c r="U68" s="4">
        <v>2.1649999999999999E-2</v>
      </c>
      <c r="V68" s="4">
        <v>2.1680000000000001E-2</v>
      </c>
      <c r="W68" s="4">
        <v>2.1440000000000001E-2</v>
      </c>
      <c r="X68" s="4">
        <v>2.0279999999999999E-2</v>
      </c>
      <c r="Y68" s="4">
        <v>2.1340000000000001E-2</v>
      </c>
      <c r="Z68" s="4">
        <v>1.9949999999999999E-2</v>
      </c>
      <c r="AA68" s="4">
        <v>2.1700000000000001E-2</v>
      </c>
      <c r="AB68" s="4">
        <v>2.102E-2</v>
      </c>
      <c r="AC68" s="4">
        <v>2.0920000000000001E-2</v>
      </c>
      <c r="AD68" s="4">
        <v>2.0899999999999998E-2</v>
      </c>
      <c r="AE68" s="4">
        <v>2.0619999999999999E-2</v>
      </c>
      <c r="AF68" s="4">
        <v>2.2210000000000001E-2</v>
      </c>
      <c r="AG68" s="4">
        <v>2.4420000000000001E-2</v>
      </c>
      <c r="AH68" s="4">
        <v>1.9820000000000001E-2</v>
      </c>
      <c r="AI68" s="4">
        <v>2.188E-2</v>
      </c>
      <c r="AJ68" s="4">
        <v>2.138E-2</v>
      </c>
      <c r="AK68" s="4">
        <v>1.9879999999999998E-2</v>
      </c>
      <c r="AL68" s="4">
        <v>2.4080000000000001E-2</v>
      </c>
      <c r="AM68" s="4">
        <v>2.0039999999999999E-2</v>
      </c>
      <c r="AN68" s="4">
        <v>2.1930000000000002E-2</v>
      </c>
      <c r="AO68" s="4">
        <v>2.06E-2</v>
      </c>
      <c r="AP68" s="4">
        <v>2.0660000000000001E-2</v>
      </c>
      <c r="AQ68" s="4">
        <v>2.0820000000000002E-2</v>
      </c>
      <c r="AR68" s="4">
        <v>2.112E-2</v>
      </c>
      <c r="AS68" s="4">
        <v>2.0420000000000001E-2</v>
      </c>
      <c r="AT68" s="4">
        <v>1.9699999999999999E-2</v>
      </c>
      <c r="AU68" s="4">
        <v>1.9570000000000001E-2</v>
      </c>
      <c r="AV68" s="4">
        <v>1.8800000000000001E-2</v>
      </c>
      <c r="AW68" s="4">
        <v>1.9089999999999999E-2</v>
      </c>
      <c r="AX68" s="4">
        <v>1.8249999999999999E-2</v>
      </c>
      <c r="AY68" s="4">
        <v>1.9099999999999999E-2</v>
      </c>
      <c r="AZ68" s="4">
        <v>1.6729999999999998E-2</v>
      </c>
      <c r="BA68" s="4">
        <v>1.5869999999999999E-2</v>
      </c>
      <c r="BB68" s="4">
        <v>1.5730000000000001E-2</v>
      </c>
      <c r="BC68" s="4">
        <v>1.5980000000000001E-2</v>
      </c>
      <c r="BD68" s="4">
        <v>1.538E-2</v>
      </c>
      <c r="BE68" s="4">
        <v>1.6590000000000001E-2</v>
      </c>
      <c r="BF68" s="4">
        <v>1.4930000000000001E-2</v>
      </c>
      <c r="BG68" s="4">
        <v>1.536E-2</v>
      </c>
      <c r="BH68" s="4">
        <v>1.482E-2</v>
      </c>
      <c r="BI68" s="4">
        <v>1.405E-2</v>
      </c>
      <c r="BJ68" s="4">
        <v>1.3220000000000001E-2</v>
      </c>
      <c r="BK68" s="4">
        <v>1.4189999999999999E-2</v>
      </c>
      <c r="BL68" s="4">
        <v>1.34E-2</v>
      </c>
      <c r="BM68" s="4">
        <v>1.4420000000000001E-2</v>
      </c>
      <c r="BN68" s="4">
        <v>1.472E-2</v>
      </c>
      <c r="BO68" s="4"/>
      <c r="BP68" s="4"/>
      <c r="BQ68" s="4"/>
      <c r="BR68" s="4"/>
    </row>
    <row r="69" spans="1:70" x14ac:dyDescent="0.3">
      <c r="A69" s="3">
        <v>67</v>
      </c>
      <c r="B69" s="4">
        <v>3.048E-2</v>
      </c>
      <c r="C69" s="4">
        <v>3.2030000000000003E-2</v>
      </c>
      <c r="D69" s="4">
        <v>3.1119999999999998E-2</v>
      </c>
      <c r="E69" s="4">
        <v>3.3050000000000003E-2</v>
      </c>
      <c r="F69" s="4">
        <v>3.1579999999999997E-2</v>
      </c>
      <c r="G69" s="4">
        <v>2.775E-2</v>
      </c>
      <c r="H69" s="4">
        <v>2.878E-2</v>
      </c>
      <c r="I69" s="4">
        <v>2.7609999999999999E-2</v>
      </c>
      <c r="J69" s="4">
        <v>2.6960000000000001E-2</v>
      </c>
      <c r="K69" s="4">
        <v>2.8160000000000001E-2</v>
      </c>
      <c r="L69" s="4">
        <v>2.666E-2</v>
      </c>
      <c r="M69" s="4">
        <v>2.359E-2</v>
      </c>
      <c r="N69" s="4">
        <v>2.681E-2</v>
      </c>
      <c r="O69" s="4">
        <v>2.426E-2</v>
      </c>
      <c r="P69" s="4">
        <v>2.3230000000000001E-2</v>
      </c>
      <c r="Q69" s="4">
        <v>2.4140000000000002E-2</v>
      </c>
      <c r="R69" s="4">
        <v>2.1930000000000002E-2</v>
      </c>
      <c r="S69" s="4">
        <v>2.4979999999999999E-2</v>
      </c>
      <c r="T69" s="4">
        <v>2.572E-2</v>
      </c>
      <c r="U69" s="4">
        <v>2.5270000000000001E-2</v>
      </c>
      <c r="V69" s="4">
        <v>2.4549999999999999E-2</v>
      </c>
      <c r="W69" s="4">
        <v>2.5360000000000001E-2</v>
      </c>
      <c r="X69" s="4">
        <v>2.2610000000000002E-2</v>
      </c>
      <c r="Y69" s="4">
        <v>2.3689999999999999E-2</v>
      </c>
      <c r="Z69" s="4">
        <v>2.2499999999999999E-2</v>
      </c>
      <c r="AA69" s="4">
        <v>2.3439999999999999E-2</v>
      </c>
      <c r="AB69" s="4">
        <v>2.3439999999999999E-2</v>
      </c>
      <c r="AC69" s="4">
        <v>2.3089999999999999E-2</v>
      </c>
      <c r="AD69" s="4">
        <v>2.4320000000000001E-2</v>
      </c>
      <c r="AE69" s="4">
        <v>2.3519999999999999E-2</v>
      </c>
      <c r="AF69" s="4">
        <v>2.3869999999999999E-2</v>
      </c>
      <c r="AG69" s="4">
        <v>2.4680000000000001E-2</v>
      </c>
      <c r="AH69" s="4">
        <v>2.5270000000000001E-2</v>
      </c>
      <c r="AI69" s="4">
        <v>2.1940000000000001E-2</v>
      </c>
      <c r="AJ69" s="4">
        <v>2.401E-2</v>
      </c>
      <c r="AK69" s="4">
        <v>2.358E-2</v>
      </c>
      <c r="AL69" s="4">
        <v>2.2929999999999999E-2</v>
      </c>
      <c r="AM69" s="4">
        <v>2.605E-2</v>
      </c>
      <c r="AN69" s="4">
        <v>2.162E-2</v>
      </c>
      <c r="AO69" s="4">
        <v>2.3990000000000001E-2</v>
      </c>
      <c r="AP69" s="4">
        <v>2.265E-2</v>
      </c>
      <c r="AQ69" s="4">
        <v>2.2370000000000001E-2</v>
      </c>
      <c r="AR69" s="4">
        <v>2.2530000000000001E-2</v>
      </c>
      <c r="AS69" s="4">
        <v>2.2849999999999999E-2</v>
      </c>
      <c r="AT69" s="4">
        <v>2.1930000000000002E-2</v>
      </c>
      <c r="AU69" s="4">
        <v>2.1440000000000001E-2</v>
      </c>
      <c r="AV69" s="4">
        <v>2.146E-2</v>
      </c>
      <c r="AW69" s="4">
        <v>1.9640000000000001E-2</v>
      </c>
      <c r="AX69" s="4">
        <v>1.9730000000000001E-2</v>
      </c>
      <c r="AY69" s="4">
        <v>1.9619999999999999E-2</v>
      </c>
      <c r="AZ69" s="4">
        <v>1.8339999999999999E-2</v>
      </c>
      <c r="BA69" s="4">
        <v>1.8360000000000001E-2</v>
      </c>
      <c r="BB69" s="4">
        <v>1.77E-2</v>
      </c>
      <c r="BC69" s="4">
        <v>1.703E-2</v>
      </c>
      <c r="BD69" s="4">
        <v>1.6879999999999999E-2</v>
      </c>
      <c r="BE69" s="4">
        <v>1.7600000000000001E-2</v>
      </c>
      <c r="BF69" s="4">
        <v>1.7000000000000001E-2</v>
      </c>
      <c r="BG69" s="4">
        <v>1.5859999999999999E-2</v>
      </c>
      <c r="BH69" s="4">
        <v>1.6160000000000001E-2</v>
      </c>
      <c r="BI69" s="4">
        <v>1.6320000000000001E-2</v>
      </c>
      <c r="BJ69" s="4">
        <v>1.521E-2</v>
      </c>
      <c r="BK69" s="4">
        <v>1.5740000000000001E-2</v>
      </c>
      <c r="BL69" s="4">
        <v>1.524E-2</v>
      </c>
      <c r="BM69" s="4">
        <v>1.4630000000000001E-2</v>
      </c>
      <c r="BN69" s="4">
        <v>1.4999999999999999E-2</v>
      </c>
      <c r="BO69" s="4"/>
      <c r="BP69" s="4"/>
      <c r="BQ69" s="4"/>
      <c r="BR69" s="4"/>
    </row>
    <row r="70" spans="1:70" x14ac:dyDescent="0.3">
      <c r="A70" s="3">
        <v>68</v>
      </c>
      <c r="B70" s="4">
        <v>3.372E-2</v>
      </c>
      <c r="C70" s="4">
        <v>3.2800000000000003E-2</v>
      </c>
      <c r="D70" s="4">
        <v>3.3189999999999997E-2</v>
      </c>
      <c r="E70" s="4">
        <v>3.2530000000000003E-2</v>
      </c>
      <c r="F70" s="4">
        <v>3.5209999999999998E-2</v>
      </c>
      <c r="G70" s="4">
        <v>3.117E-2</v>
      </c>
      <c r="H70" s="4">
        <v>3.168E-2</v>
      </c>
      <c r="I70" s="4">
        <v>3.1370000000000002E-2</v>
      </c>
      <c r="J70" s="4">
        <v>3.0790000000000001E-2</v>
      </c>
      <c r="K70" s="4">
        <v>3.09E-2</v>
      </c>
      <c r="L70" s="4">
        <v>2.9520000000000001E-2</v>
      </c>
      <c r="M70" s="4">
        <v>2.87E-2</v>
      </c>
      <c r="N70" s="4">
        <v>2.9870000000000001E-2</v>
      </c>
      <c r="O70" s="4">
        <v>2.7099999999999999E-2</v>
      </c>
      <c r="P70" s="4">
        <v>2.69E-2</v>
      </c>
      <c r="Q70" s="4">
        <v>2.879E-2</v>
      </c>
      <c r="R70" s="4">
        <v>2.7099999999999999E-2</v>
      </c>
      <c r="S70" s="4">
        <v>2.6110000000000001E-2</v>
      </c>
      <c r="T70" s="4">
        <v>2.7699999999999999E-2</v>
      </c>
      <c r="U70" s="4">
        <v>2.784E-2</v>
      </c>
      <c r="V70" s="4">
        <v>2.7449999999999999E-2</v>
      </c>
      <c r="W70" s="4">
        <v>2.7130000000000001E-2</v>
      </c>
      <c r="X70" s="4">
        <v>2.6589999999999999E-2</v>
      </c>
      <c r="Y70" s="4">
        <v>2.7189999999999999E-2</v>
      </c>
      <c r="Z70" s="4">
        <v>2.6120000000000001E-2</v>
      </c>
      <c r="AA70" s="4">
        <v>2.613E-2</v>
      </c>
      <c r="AB70" s="4">
        <v>2.6700000000000002E-2</v>
      </c>
      <c r="AC70" s="4">
        <v>2.7349999999999999E-2</v>
      </c>
      <c r="AD70" s="4">
        <v>2.7369999999999998E-2</v>
      </c>
      <c r="AE70" s="4">
        <v>2.5590000000000002E-2</v>
      </c>
      <c r="AF70" s="4">
        <v>2.7359999999999999E-2</v>
      </c>
      <c r="AG70" s="4">
        <v>2.6980000000000001E-2</v>
      </c>
      <c r="AH70" s="4">
        <v>2.7349999999999999E-2</v>
      </c>
      <c r="AI70" s="4">
        <v>2.716E-2</v>
      </c>
      <c r="AJ70" s="4">
        <v>2.4400000000000002E-2</v>
      </c>
      <c r="AK70" s="4">
        <v>2.7859999999999999E-2</v>
      </c>
      <c r="AL70" s="4">
        <v>2.6620000000000001E-2</v>
      </c>
      <c r="AM70" s="4">
        <v>2.256E-2</v>
      </c>
      <c r="AN70" s="4">
        <v>2.8330000000000001E-2</v>
      </c>
      <c r="AO70" s="4">
        <v>2.3550000000000001E-2</v>
      </c>
      <c r="AP70" s="4">
        <v>2.521E-2</v>
      </c>
      <c r="AQ70" s="4">
        <v>2.4209999999999999E-2</v>
      </c>
      <c r="AR70" s="4">
        <v>2.3779999999999999E-2</v>
      </c>
      <c r="AS70" s="4">
        <v>2.5250000000000002E-2</v>
      </c>
      <c r="AT70" s="4">
        <v>2.435E-2</v>
      </c>
      <c r="AU70" s="4">
        <v>2.3009999999999999E-2</v>
      </c>
      <c r="AV70" s="4">
        <v>2.2599999999999999E-2</v>
      </c>
      <c r="AW70" s="4">
        <v>2.232E-2</v>
      </c>
      <c r="AX70" s="4">
        <v>2.1950000000000001E-2</v>
      </c>
      <c r="AY70" s="4">
        <v>2.3019999999999999E-2</v>
      </c>
      <c r="AZ70" s="4">
        <v>2.0760000000000001E-2</v>
      </c>
      <c r="BA70" s="4">
        <v>1.9689999999999999E-2</v>
      </c>
      <c r="BB70" s="4">
        <v>2.1000000000000001E-2</v>
      </c>
      <c r="BC70" s="4">
        <v>1.898E-2</v>
      </c>
      <c r="BD70" s="4">
        <v>1.9130000000000001E-2</v>
      </c>
      <c r="BE70" s="4">
        <v>1.866E-2</v>
      </c>
      <c r="BF70" s="4">
        <v>1.7680000000000001E-2</v>
      </c>
      <c r="BG70" s="4">
        <v>1.865E-2</v>
      </c>
      <c r="BH70" s="4">
        <v>1.576E-2</v>
      </c>
      <c r="BI70" s="4">
        <v>1.6709999999999999E-2</v>
      </c>
      <c r="BJ70" s="4">
        <v>1.6959999999999999E-2</v>
      </c>
      <c r="BK70" s="4">
        <v>1.6449999999999999E-2</v>
      </c>
      <c r="BL70" s="4">
        <v>1.7219999999999999E-2</v>
      </c>
      <c r="BM70" s="4">
        <v>1.6959999999999999E-2</v>
      </c>
      <c r="BN70" s="4">
        <v>1.4579999999999999E-2</v>
      </c>
      <c r="BO70" s="4"/>
      <c r="BP70" s="4"/>
      <c r="BQ70" s="4"/>
      <c r="BR70" s="4"/>
    </row>
    <row r="71" spans="1:70" x14ac:dyDescent="0.3">
      <c r="A71" s="3">
        <v>69</v>
      </c>
      <c r="B71" s="4">
        <v>3.6450000000000003E-2</v>
      </c>
      <c r="C71" s="4">
        <v>3.5929999999999997E-2</v>
      </c>
      <c r="D71" s="4">
        <v>3.6200000000000003E-2</v>
      </c>
      <c r="E71" s="4">
        <v>4.079E-2</v>
      </c>
      <c r="F71" s="4">
        <v>4.0559999999999999E-2</v>
      </c>
      <c r="G71" s="4">
        <v>3.4459999999999998E-2</v>
      </c>
      <c r="H71" s="4">
        <v>3.7039999999999997E-2</v>
      </c>
      <c r="I71" s="4">
        <v>3.7069999999999999E-2</v>
      </c>
      <c r="J71" s="4">
        <v>3.2390000000000002E-2</v>
      </c>
      <c r="K71" s="4">
        <v>3.5959999999999999E-2</v>
      </c>
      <c r="L71" s="4">
        <v>3.4660000000000003E-2</v>
      </c>
      <c r="M71" s="4">
        <v>3.0630000000000001E-2</v>
      </c>
      <c r="N71" s="4">
        <v>3.4349999999999999E-2</v>
      </c>
      <c r="O71" s="4">
        <v>3.1969999999999998E-2</v>
      </c>
      <c r="P71" s="4">
        <v>3.1969999999999998E-2</v>
      </c>
      <c r="Q71" s="4">
        <v>3.0710000000000001E-2</v>
      </c>
      <c r="R71" s="4">
        <v>3.0589999999999999E-2</v>
      </c>
      <c r="S71" s="4">
        <v>3.0499999999999999E-2</v>
      </c>
      <c r="T71" s="4">
        <v>3.0839999999999999E-2</v>
      </c>
      <c r="U71" s="4">
        <v>3.193E-2</v>
      </c>
      <c r="V71" s="4">
        <v>2.8750000000000001E-2</v>
      </c>
      <c r="W71" s="4">
        <v>3.0620000000000001E-2</v>
      </c>
      <c r="X71" s="4">
        <v>2.8549999999999999E-2</v>
      </c>
      <c r="Y71" s="4">
        <v>3.065E-2</v>
      </c>
      <c r="Z71" s="4">
        <v>2.9250000000000002E-2</v>
      </c>
      <c r="AA71" s="4">
        <v>2.9940000000000001E-2</v>
      </c>
      <c r="AB71" s="4">
        <v>2.8250000000000001E-2</v>
      </c>
      <c r="AC71" s="4">
        <v>3.023E-2</v>
      </c>
      <c r="AD71" s="4">
        <v>3.0360000000000002E-2</v>
      </c>
      <c r="AE71" s="4">
        <v>2.9010000000000001E-2</v>
      </c>
      <c r="AF71" s="4">
        <v>2.955E-2</v>
      </c>
      <c r="AG71" s="4">
        <v>2.9139999999999999E-2</v>
      </c>
      <c r="AH71" s="4">
        <v>2.938E-2</v>
      </c>
      <c r="AI71" s="4">
        <v>2.9669999999999998E-2</v>
      </c>
      <c r="AJ71" s="4">
        <v>3.0079999999999999E-2</v>
      </c>
      <c r="AK71" s="4">
        <v>2.826E-2</v>
      </c>
      <c r="AL71" s="4">
        <v>3.074E-2</v>
      </c>
      <c r="AM71" s="4">
        <v>2.801E-2</v>
      </c>
      <c r="AN71" s="4">
        <v>2.5399999999999999E-2</v>
      </c>
      <c r="AO71" s="4">
        <v>3.0120000000000001E-2</v>
      </c>
      <c r="AP71" s="4">
        <v>2.6939999999999999E-2</v>
      </c>
      <c r="AQ71" s="4">
        <v>2.7310000000000001E-2</v>
      </c>
      <c r="AR71" s="4">
        <v>2.7449999999999999E-2</v>
      </c>
      <c r="AS71" s="4">
        <v>2.809E-2</v>
      </c>
      <c r="AT71" s="4">
        <v>2.5700000000000001E-2</v>
      </c>
      <c r="AU71" s="4">
        <v>2.589E-2</v>
      </c>
      <c r="AV71" s="4">
        <v>2.5819999999999999E-2</v>
      </c>
      <c r="AW71" s="4">
        <v>2.3429999999999999E-2</v>
      </c>
      <c r="AX71" s="4">
        <v>2.383E-2</v>
      </c>
      <c r="AY71" s="4">
        <v>2.445E-2</v>
      </c>
      <c r="AZ71" s="4">
        <v>2.3300000000000001E-2</v>
      </c>
      <c r="BA71" s="4">
        <v>2.1600000000000001E-2</v>
      </c>
      <c r="BB71" s="4">
        <v>2.1139999999999999E-2</v>
      </c>
      <c r="BC71" s="4">
        <v>2.1530000000000001E-2</v>
      </c>
      <c r="BD71" s="4">
        <v>2.129E-2</v>
      </c>
      <c r="BE71" s="4">
        <v>2.0709999999999999E-2</v>
      </c>
      <c r="BF71" s="4">
        <v>2.0789999999999999E-2</v>
      </c>
      <c r="BG71" s="4">
        <v>1.8960000000000001E-2</v>
      </c>
      <c r="BH71" s="4">
        <v>1.915E-2</v>
      </c>
      <c r="BI71" s="4">
        <v>1.9609999999999999E-2</v>
      </c>
      <c r="BJ71" s="4">
        <v>1.754E-2</v>
      </c>
      <c r="BK71" s="4">
        <v>1.7420000000000001E-2</v>
      </c>
      <c r="BL71" s="4">
        <v>1.848E-2</v>
      </c>
      <c r="BM71" s="4">
        <v>1.729E-2</v>
      </c>
      <c r="BN71" s="4">
        <v>1.839E-2</v>
      </c>
      <c r="BO71" s="4"/>
      <c r="BP71" s="4"/>
      <c r="BQ71" s="4"/>
      <c r="BR71" s="4"/>
    </row>
    <row r="72" spans="1:70" x14ac:dyDescent="0.3">
      <c r="A72" s="3">
        <v>70</v>
      </c>
      <c r="B72" s="4">
        <v>4.4209999999999999E-2</v>
      </c>
      <c r="C72" s="4">
        <v>4.2029999999999998E-2</v>
      </c>
      <c r="D72" s="4">
        <v>4.045E-2</v>
      </c>
      <c r="E72" s="4">
        <v>4.3020000000000003E-2</v>
      </c>
      <c r="F72" s="4">
        <v>4.2229999999999997E-2</v>
      </c>
      <c r="G72" s="4">
        <v>3.9879999999999999E-2</v>
      </c>
      <c r="H72" s="4">
        <v>3.9919999999999997E-2</v>
      </c>
      <c r="I72" s="4">
        <v>4.1880000000000001E-2</v>
      </c>
      <c r="J72" s="4">
        <v>3.7069999999999999E-2</v>
      </c>
      <c r="K72" s="4">
        <v>3.807E-2</v>
      </c>
      <c r="L72" s="4">
        <v>3.7620000000000001E-2</v>
      </c>
      <c r="M72" s="4">
        <v>3.5139999999999998E-2</v>
      </c>
      <c r="N72" s="4">
        <v>3.841E-2</v>
      </c>
      <c r="O72" s="4">
        <v>3.431E-2</v>
      </c>
      <c r="P72" s="4">
        <v>3.2730000000000002E-2</v>
      </c>
      <c r="Q72" s="4">
        <v>3.5340000000000003E-2</v>
      </c>
      <c r="R72" s="4">
        <v>3.1960000000000002E-2</v>
      </c>
      <c r="S72" s="4">
        <v>3.458E-2</v>
      </c>
      <c r="T72" s="4">
        <v>3.499E-2</v>
      </c>
      <c r="U72" s="4">
        <v>3.3520000000000001E-2</v>
      </c>
      <c r="V72" s="4">
        <v>3.5229999999999997E-2</v>
      </c>
      <c r="W72" s="4">
        <v>3.4639999999999997E-2</v>
      </c>
      <c r="X72" s="4">
        <v>3.3550000000000003E-2</v>
      </c>
      <c r="Y72" s="4">
        <v>3.1130000000000001E-2</v>
      </c>
      <c r="Z72" s="4">
        <v>3.211E-2</v>
      </c>
      <c r="AA72" s="4">
        <v>3.3099999999999997E-2</v>
      </c>
      <c r="AB72" s="4">
        <v>3.2809999999999999E-2</v>
      </c>
      <c r="AC72" s="4">
        <v>3.1989999999999998E-2</v>
      </c>
      <c r="AD72" s="4">
        <v>3.3059999999999999E-2</v>
      </c>
      <c r="AE72" s="4">
        <v>3.218E-2</v>
      </c>
      <c r="AF72" s="4">
        <v>3.3980000000000003E-2</v>
      </c>
      <c r="AG72" s="4">
        <v>3.3570000000000003E-2</v>
      </c>
      <c r="AH72" s="4">
        <v>3.3250000000000002E-2</v>
      </c>
      <c r="AI72" s="4">
        <v>3.4950000000000002E-2</v>
      </c>
      <c r="AJ72" s="4">
        <v>3.2899999999999999E-2</v>
      </c>
      <c r="AK72" s="4">
        <v>3.4709999999999998E-2</v>
      </c>
      <c r="AL72" s="4">
        <v>3.0630000000000001E-2</v>
      </c>
      <c r="AM72" s="4">
        <v>3.1980000000000001E-2</v>
      </c>
      <c r="AN72" s="4">
        <v>3.0159999999999999E-2</v>
      </c>
      <c r="AO72" s="4">
        <v>2.877E-2</v>
      </c>
      <c r="AP72" s="4">
        <v>3.295E-2</v>
      </c>
      <c r="AQ72" s="4">
        <v>2.9139999999999999E-2</v>
      </c>
      <c r="AR72" s="4">
        <v>3.082E-2</v>
      </c>
      <c r="AS72" s="4">
        <v>2.9409999999999999E-2</v>
      </c>
      <c r="AT72" s="4">
        <v>2.8910000000000002E-2</v>
      </c>
      <c r="AU72" s="4">
        <v>2.8039999999999999E-2</v>
      </c>
      <c r="AV72" s="4">
        <v>2.835E-2</v>
      </c>
      <c r="AW72" s="4">
        <v>2.7179999999999999E-2</v>
      </c>
      <c r="AX72" s="4">
        <v>2.656E-2</v>
      </c>
      <c r="AY72" s="4">
        <v>2.598E-2</v>
      </c>
      <c r="AZ72" s="4">
        <v>2.4660000000000001E-2</v>
      </c>
      <c r="BA72" s="4">
        <v>2.419E-2</v>
      </c>
      <c r="BB72" s="4">
        <v>2.3390000000000001E-2</v>
      </c>
      <c r="BC72" s="4">
        <v>2.4140000000000002E-2</v>
      </c>
      <c r="BD72" s="4">
        <v>2.2970000000000001E-2</v>
      </c>
      <c r="BE72" s="4">
        <v>2.342E-2</v>
      </c>
      <c r="BF72" s="4">
        <v>2.2030000000000001E-2</v>
      </c>
      <c r="BG72" s="4">
        <v>2.129E-2</v>
      </c>
      <c r="BH72" s="4">
        <v>2.0729999999999998E-2</v>
      </c>
      <c r="BI72" s="4">
        <v>2.154E-2</v>
      </c>
      <c r="BJ72" s="4">
        <v>2.0289999999999999E-2</v>
      </c>
      <c r="BK72" s="4">
        <v>1.9539999999999998E-2</v>
      </c>
      <c r="BL72" s="4">
        <v>1.9859999999999999E-2</v>
      </c>
      <c r="BM72" s="4">
        <v>2.002E-2</v>
      </c>
      <c r="BN72" s="4">
        <v>2.104E-2</v>
      </c>
      <c r="BO72" s="4"/>
      <c r="BP72" s="4"/>
      <c r="BQ72" s="4"/>
      <c r="BR72" s="4"/>
    </row>
    <row r="73" spans="1:70" x14ac:dyDescent="0.3">
      <c r="A73" s="3">
        <v>71</v>
      </c>
      <c r="B73" s="4">
        <v>4.478E-2</v>
      </c>
      <c r="C73" s="4">
        <v>4.734E-2</v>
      </c>
      <c r="D73" s="4">
        <v>4.555E-2</v>
      </c>
      <c r="E73" s="4">
        <v>4.8640000000000003E-2</v>
      </c>
      <c r="F73" s="4">
        <v>4.9779999999999998E-2</v>
      </c>
      <c r="G73" s="4">
        <v>4.19E-2</v>
      </c>
      <c r="H73" s="4">
        <v>4.6429999999999999E-2</v>
      </c>
      <c r="I73" s="4">
        <v>4.5659999999999999E-2</v>
      </c>
      <c r="J73" s="4">
        <v>4.2659999999999997E-2</v>
      </c>
      <c r="K73" s="4">
        <v>4.3700000000000003E-2</v>
      </c>
      <c r="L73" s="4">
        <v>4.0349999999999997E-2</v>
      </c>
      <c r="M73" s="4">
        <v>4.0919999999999998E-2</v>
      </c>
      <c r="N73" s="4">
        <v>4.224E-2</v>
      </c>
      <c r="O73" s="4">
        <v>3.7859999999999998E-2</v>
      </c>
      <c r="P73" s="4">
        <v>3.9899999999999998E-2</v>
      </c>
      <c r="Q73" s="4">
        <v>4.0890000000000003E-2</v>
      </c>
      <c r="R73" s="4">
        <v>3.8420000000000003E-2</v>
      </c>
      <c r="S73" s="4">
        <v>3.7609999999999998E-2</v>
      </c>
      <c r="T73" s="4">
        <v>4.0500000000000001E-2</v>
      </c>
      <c r="U73" s="4">
        <v>4.02E-2</v>
      </c>
      <c r="V73" s="4">
        <v>3.9460000000000002E-2</v>
      </c>
      <c r="W73" s="4">
        <v>3.9879999999999999E-2</v>
      </c>
      <c r="X73" s="4">
        <v>3.542E-2</v>
      </c>
      <c r="Y73" s="4">
        <v>3.7819999999999999E-2</v>
      </c>
      <c r="Z73" s="4">
        <v>3.4599999999999999E-2</v>
      </c>
      <c r="AA73" s="4">
        <v>3.6999999999999998E-2</v>
      </c>
      <c r="AB73" s="4">
        <v>3.6499999999999998E-2</v>
      </c>
      <c r="AC73" s="4">
        <v>3.5630000000000002E-2</v>
      </c>
      <c r="AD73" s="4">
        <v>3.8949999999999999E-2</v>
      </c>
      <c r="AE73" s="4">
        <v>3.7330000000000002E-2</v>
      </c>
      <c r="AF73" s="4">
        <v>3.7900000000000003E-2</v>
      </c>
      <c r="AG73" s="4">
        <v>3.8030000000000001E-2</v>
      </c>
      <c r="AH73" s="4">
        <v>3.6499999999999998E-2</v>
      </c>
      <c r="AI73" s="4">
        <v>3.73E-2</v>
      </c>
      <c r="AJ73" s="4">
        <v>3.6159999999999998E-2</v>
      </c>
      <c r="AK73" s="4">
        <v>3.4660000000000003E-2</v>
      </c>
      <c r="AL73" s="4">
        <v>4.002E-2</v>
      </c>
      <c r="AM73" s="4">
        <v>3.3750000000000002E-2</v>
      </c>
      <c r="AN73" s="4">
        <v>3.2280000000000003E-2</v>
      </c>
      <c r="AO73" s="4">
        <v>3.3250000000000002E-2</v>
      </c>
      <c r="AP73" s="4">
        <v>3.0499999999999999E-2</v>
      </c>
      <c r="AQ73" s="4">
        <v>3.6290000000000003E-2</v>
      </c>
      <c r="AR73" s="4">
        <v>3.2259999999999997E-2</v>
      </c>
      <c r="AS73" s="4">
        <v>3.4619999999999998E-2</v>
      </c>
      <c r="AT73" s="4">
        <v>3.3110000000000001E-2</v>
      </c>
      <c r="AU73" s="4">
        <v>3.2390000000000002E-2</v>
      </c>
      <c r="AV73" s="4">
        <v>2.9600000000000001E-2</v>
      </c>
      <c r="AW73" s="4">
        <v>3.0800000000000001E-2</v>
      </c>
      <c r="AX73" s="4">
        <v>2.843E-2</v>
      </c>
      <c r="AY73" s="4">
        <v>2.945E-2</v>
      </c>
      <c r="AZ73" s="4">
        <v>2.811E-2</v>
      </c>
      <c r="BA73" s="4">
        <v>2.682E-2</v>
      </c>
      <c r="BB73" s="4">
        <v>2.7199999999999998E-2</v>
      </c>
      <c r="BC73" s="4">
        <v>2.7089999999999999E-2</v>
      </c>
      <c r="BD73" s="4">
        <v>2.4240000000000001E-2</v>
      </c>
      <c r="BE73" s="4">
        <v>2.64E-2</v>
      </c>
      <c r="BF73" s="4">
        <v>2.4250000000000001E-2</v>
      </c>
      <c r="BG73" s="4">
        <v>2.3769999999999999E-2</v>
      </c>
      <c r="BH73" s="4">
        <v>2.2720000000000001E-2</v>
      </c>
      <c r="BI73" s="4">
        <v>2.2360000000000001E-2</v>
      </c>
      <c r="BJ73" s="4">
        <v>2.3429999999999999E-2</v>
      </c>
      <c r="BK73" s="4">
        <v>2.172E-2</v>
      </c>
      <c r="BL73" s="4">
        <v>2.1090000000000001E-2</v>
      </c>
      <c r="BM73" s="4">
        <v>2.0500000000000001E-2</v>
      </c>
      <c r="BN73" s="4">
        <v>2.077E-2</v>
      </c>
      <c r="BO73" s="4"/>
      <c r="BP73" s="4"/>
      <c r="BQ73" s="4"/>
      <c r="BR73" s="4"/>
    </row>
    <row r="74" spans="1:70" x14ac:dyDescent="0.3">
      <c r="A74" s="3">
        <v>72</v>
      </c>
      <c r="B74" s="4">
        <v>5.2150000000000002E-2</v>
      </c>
      <c r="C74" s="4">
        <v>5.4269999999999999E-2</v>
      </c>
      <c r="D74" s="4">
        <v>5.3510000000000002E-2</v>
      </c>
      <c r="E74" s="4">
        <v>5.5010000000000003E-2</v>
      </c>
      <c r="F74" s="4">
        <v>5.3609999999999998E-2</v>
      </c>
      <c r="G74" s="4">
        <v>4.888E-2</v>
      </c>
      <c r="H74" s="4">
        <v>4.9950000000000001E-2</v>
      </c>
      <c r="I74" s="4">
        <v>5.0810000000000001E-2</v>
      </c>
      <c r="J74" s="4">
        <v>4.7239999999999997E-2</v>
      </c>
      <c r="K74" s="4">
        <v>4.897E-2</v>
      </c>
      <c r="L74" s="4">
        <v>4.827E-2</v>
      </c>
      <c r="M74" s="4">
        <v>4.3130000000000002E-2</v>
      </c>
      <c r="N74" s="4">
        <v>4.9189999999999998E-2</v>
      </c>
      <c r="O74" s="4">
        <v>4.4019999999999997E-2</v>
      </c>
      <c r="P74" s="4">
        <v>4.2889999999999998E-2</v>
      </c>
      <c r="Q74" s="4">
        <v>4.4159999999999998E-2</v>
      </c>
      <c r="R74" s="4">
        <v>4.1939999999999998E-2</v>
      </c>
      <c r="S74" s="4">
        <v>4.4240000000000002E-2</v>
      </c>
      <c r="T74" s="4">
        <v>4.4470000000000003E-2</v>
      </c>
      <c r="U74" s="4">
        <v>4.4999999999999998E-2</v>
      </c>
      <c r="V74" s="4">
        <v>4.2410000000000003E-2</v>
      </c>
      <c r="W74" s="4">
        <v>4.4049999999999999E-2</v>
      </c>
      <c r="X74" s="4">
        <v>4.2750000000000003E-2</v>
      </c>
      <c r="Y74" s="4">
        <v>4.0250000000000001E-2</v>
      </c>
      <c r="Z74" s="4">
        <v>4.0230000000000002E-2</v>
      </c>
      <c r="AA74" s="4">
        <v>4.0910000000000002E-2</v>
      </c>
      <c r="AB74" s="4">
        <v>4.1959999999999997E-2</v>
      </c>
      <c r="AC74" s="4">
        <v>4.0919999999999998E-2</v>
      </c>
      <c r="AD74" s="4">
        <v>4.1029999999999997E-2</v>
      </c>
      <c r="AE74" s="4">
        <v>3.9879999999999999E-2</v>
      </c>
      <c r="AF74" s="4">
        <v>4.2810000000000001E-2</v>
      </c>
      <c r="AG74" s="4">
        <v>3.9940000000000003E-2</v>
      </c>
      <c r="AH74" s="4">
        <v>4.1160000000000002E-2</v>
      </c>
      <c r="AI74" s="4">
        <v>4.1669999999999999E-2</v>
      </c>
      <c r="AJ74" s="4">
        <v>3.9350000000000003E-2</v>
      </c>
      <c r="AK74" s="4">
        <v>4.0300000000000002E-2</v>
      </c>
      <c r="AL74" s="4">
        <v>3.984E-2</v>
      </c>
      <c r="AM74" s="4">
        <v>3.9370000000000002E-2</v>
      </c>
      <c r="AN74" s="4">
        <v>3.6299999999999999E-2</v>
      </c>
      <c r="AO74" s="4">
        <v>3.6330000000000001E-2</v>
      </c>
      <c r="AP74" s="4">
        <v>3.712E-2</v>
      </c>
      <c r="AQ74" s="4">
        <v>3.2739999999999998E-2</v>
      </c>
      <c r="AR74" s="4">
        <v>3.9440000000000003E-2</v>
      </c>
      <c r="AS74" s="4">
        <v>3.3989999999999999E-2</v>
      </c>
      <c r="AT74" s="4">
        <v>3.6549999999999999E-2</v>
      </c>
      <c r="AU74" s="4">
        <v>3.3759999999999998E-2</v>
      </c>
      <c r="AV74" s="4">
        <v>3.6569999999999998E-2</v>
      </c>
      <c r="AW74" s="4">
        <v>3.2809999999999999E-2</v>
      </c>
      <c r="AX74" s="4">
        <v>3.3509999999999998E-2</v>
      </c>
      <c r="AY74" s="4">
        <v>3.4189999999999998E-2</v>
      </c>
      <c r="AZ74" s="4">
        <v>3.1919999999999997E-2</v>
      </c>
      <c r="BA74" s="4">
        <v>2.9579999999999999E-2</v>
      </c>
      <c r="BB74" s="4">
        <v>2.87E-2</v>
      </c>
      <c r="BC74" s="4">
        <v>3.0329999999999999E-2</v>
      </c>
      <c r="BD74" s="4">
        <v>2.9180000000000001E-2</v>
      </c>
      <c r="BE74" s="4">
        <v>2.8000000000000001E-2</v>
      </c>
      <c r="BF74" s="4">
        <v>2.691E-2</v>
      </c>
      <c r="BG74" s="4">
        <v>2.6859999999999998E-2</v>
      </c>
      <c r="BH74" s="4">
        <v>2.5049999999999999E-2</v>
      </c>
      <c r="BI74" s="4">
        <v>2.4469999999999999E-2</v>
      </c>
      <c r="BJ74" s="4">
        <v>2.4140000000000002E-2</v>
      </c>
      <c r="BK74" s="4">
        <v>2.5399999999999999E-2</v>
      </c>
      <c r="BL74" s="4">
        <v>2.3800000000000002E-2</v>
      </c>
      <c r="BM74" s="4">
        <v>2.358E-2</v>
      </c>
      <c r="BN74" s="4">
        <v>2.197E-2</v>
      </c>
      <c r="BO74" s="4"/>
      <c r="BP74" s="4"/>
      <c r="BQ74" s="4"/>
      <c r="BR74" s="4"/>
    </row>
    <row r="75" spans="1:70" x14ac:dyDescent="0.3">
      <c r="A75" s="3">
        <v>73</v>
      </c>
      <c r="B75" s="4">
        <v>5.4960000000000002E-2</v>
      </c>
      <c r="C75" s="4">
        <v>5.8520000000000003E-2</v>
      </c>
      <c r="D75" s="4">
        <v>6.1039999999999997E-2</v>
      </c>
      <c r="E75" s="4">
        <v>6.3149999999999998E-2</v>
      </c>
      <c r="F75" s="4">
        <v>6.0789999999999997E-2</v>
      </c>
      <c r="G75" s="4">
        <v>5.4609999999999999E-2</v>
      </c>
      <c r="H75" s="4">
        <v>5.407E-2</v>
      </c>
      <c r="I75" s="4">
        <v>5.6160000000000002E-2</v>
      </c>
      <c r="J75" s="4">
        <v>5.407E-2</v>
      </c>
      <c r="K75" s="4">
        <v>5.534E-2</v>
      </c>
      <c r="L75" s="4">
        <v>5.4670000000000003E-2</v>
      </c>
      <c r="M75" s="4">
        <v>5.0259999999999999E-2</v>
      </c>
      <c r="N75" s="4">
        <v>5.3030000000000001E-2</v>
      </c>
      <c r="O75" s="4">
        <v>4.929E-2</v>
      </c>
      <c r="P75" s="4">
        <v>5.0500000000000003E-2</v>
      </c>
      <c r="Q75" s="4">
        <v>5.1330000000000001E-2</v>
      </c>
      <c r="R75" s="4">
        <v>4.6039999999999998E-2</v>
      </c>
      <c r="S75" s="4">
        <v>4.9110000000000001E-2</v>
      </c>
      <c r="T75" s="4">
        <v>4.691E-2</v>
      </c>
      <c r="U75" s="4">
        <v>4.8730000000000002E-2</v>
      </c>
      <c r="V75" s="4">
        <v>5.0430000000000003E-2</v>
      </c>
      <c r="W75" s="4">
        <v>4.7669999999999997E-2</v>
      </c>
      <c r="X75" s="4">
        <v>4.4069999999999998E-2</v>
      </c>
      <c r="Y75" s="4">
        <v>4.657E-2</v>
      </c>
      <c r="Z75" s="4">
        <v>4.4639999999999999E-2</v>
      </c>
      <c r="AA75" s="4">
        <v>4.7629999999999999E-2</v>
      </c>
      <c r="AB75" s="4">
        <v>4.684E-2</v>
      </c>
      <c r="AC75" s="4">
        <v>4.5449999999999997E-2</v>
      </c>
      <c r="AD75" s="4">
        <v>4.8370000000000003E-2</v>
      </c>
      <c r="AE75" s="4">
        <v>4.514E-2</v>
      </c>
      <c r="AF75" s="4">
        <v>4.7989999999999998E-2</v>
      </c>
      <c r="AG75" s="4">
        <v>4.6559999999999997E-2</v>
      </c>
      <c r="AH75" s="4">
        <v>4.6879999999999998E-2</v>
      </c>
      <c r="AI75" s="4">
        <v>4.58E-2</v>
      </c>
      <c r="AJ75" s="4">
        <v>4.505E-2</v>
      </c>
      <c r="AK75" s="4">
        <v>4.333E-2</v>
      </c>
      <c r="AL75" s="4">
        <v>4.5080000000000002E-2</v>
      </c>
      <c r="AM75" s="4">
        <v>4.3119999999999999E-2</v>
      </c>
      <c r="AN75" s="4">
        <v>4.2709999999999998E-2</v>
      </c>
      <c r="AO75" s="4">
        <v>3.8949999999999999E-2</v>
      </c>
      <c r="AP75" s="4">
        <v>4.308E-2</v>
      </c>
      <c r="AQ75" s="4">
        <v>4.0099999999999997E-2</v>
      </c>
      <c r="AR75" s="4">
        <v>3.5380000000000002E-2</v>
      </c>
      <c r="AS75" s="4">
        <v>4.3159999999999997E-2</v>
      </c>
      <c r="AT75" s="4">
        <v>3.9019999999999999E-2</v>
      </c>
      <c r="AU75" s="4">
        <v>3.8980000000000001E-2</v>
      </c>
      <c r="AV75" s="4">
        <v>3.7810000000000003E-2</v>
      </c>
      <c r="AW75" s="4">
        <v>3.7150000000000002E-2</v>
      </c>
      <c r="AX75" s="4">
        <v>3.4509999999999999E-2</v>
      </c>
      <c r="AY75" s="4">
        <v>3.8260000000000002E-2</v>
      </c>
      <c r="AZ75" s="4">
        <v>3.3770000000000001E-2</v>
      </c>
      <c r="BA75" s="4">
        <v>3.3579999999999999E-2</v>
      </c>
      <c r="BB75" s="4">
        <v>3.3140000000000003E-2</v>
      </c>
      <c r="BC75" s="4">
        <v>3.243E-2</v>
      </c>
      <c r="BD75" s="4">
        <v>3.1870000000000002E-2</v>
      </c>
      <c r="BE75" s="4">
        <v>3.1320000000000001E-2</v>
      </c>
      <c r="BF75" s="4">
        <v>3.0300000000000001E-2</v>
      </c>
      <c r="BG75" s="4">
        <v>2.9219999999999999E-2</v>
      </c>
      <c r="BH75" s="4">
        <v>2.775E-2</v>
      </c>
      <c r="BI75" s="4">
        <v>2.7199999999999998E-2</v>
      </c>
      <c r="BJ75" s="4">
        <v>2.87E-2</v>
      </c>
      <c r="BK75" s="4">
        <v>2.7320000000000001E-2</v>
      </c>
      <c r="BL75" s="4">
        <v>2.794E-2</v>
      </c>
      <c r="BM75" s="4">
        <v>2.495E-2</v>
      </c>
      <c r="BN75" s="4">
        <v>2.3900000000000001E-2</v>
      </c>
      <c r="BO75" s="4"/>
      <c r="BP75" s="4"/>
      <c r="BQ75" s="4"/>
      <c r="BR75" s="4"/>
    </row>
    <row r="76" spans="1:70" x14ac:dyDescent="0.3">
      <c r="A76" s="3">
        <v>74</v>
      </c>
      <c r="B76" s="4">
        <v>6.1440000000000002E-2</v>
      </c>
      <c r="C76" s="4">
        <v>6.6030000000000005E-2</v>
      </c>
      <c r="D76" s="4">
        <v>6.4140000000000003E-2</v>
      </c>
      <c r="E76" s="4">
        <v>7.0379999999999998E-2</v>
      </c>
      <c r="F76" s="4">
        <v>6.8940000000000001E-2</v>
      </c>
      <c r="G76" s="4">
        <v>5.6680000000000001E-2</v>
      </c>
      <c r="H76" s="4">
        <v>6.1559999999999997E-2</v>
      </c>
      <c r="I76" s="4">
        <v>6.216E-2</v>
      </c>
      <c r="J76" s="4">
        <v>6.1530000000000001E-2</v>
      </c>
      <c r="K76" s="4">
        <v>5.8409999999999997E-2</v>
      </c>
      <c r="L76" s="4">
        <v>6.1330000000000003E-2</v>
      </c>
      <c r="M76" s="4">
        <v>5.4120000000000001E-2</v>
      </c>
      <c r="N76" s="4">
        <v>6.0409999999999998E-2</v>
      </c>
      <c r="O76" s="4">
        <v>5.357E-2</v>
      </c>
      <c r="P76" s="4">
        <v>5.5449999999999999E-2</v>
      </c>
      <c r="Q76" s="4">
        <v>5.4550000000000001E-2</v>
      </c>
      <c r="R76" s="4">
        <v>5.1909999999999998E-2</v>
      </c>
      <c r="S76" s="4">
        <v>5.4350000000000002E-2</v>
      </c>
      <c r="T76" s="4">
        <v>5.5259999999999997E-2</v>
      </c>
      <c r="U76" s="4">
        <v>5.5570000000000001E-2</v>
      </c>
      <c r="V76" s="4">
        <v>5.4030000000000002E-2</v>
      </c>
      <c r="W76" s="4">
        <v>5.5840000000000001E-2</v>
      </c>
      <c r="X76" s="4">
        <v>5.1459999999999999E-2</v>
      </c>
      <c r="Y76" s="4">
        <v>5.2949999999999997E-2</v>
      </c>
      <c r="Z76" s="4">
        <v>5.2940000000000001E-2</v>
      </c>
      <c r="AA76" s="4">
        <v>5.108E-2</v>
      </c>
      <c r="AB76" s="4">
        <v>5.4190000000000002E-2</v>
      </c>
      <c r="AC76" s="4">
        <v>5.2810000000000003E-2</v>
      </c>
      <c r="AD76" s="4">
        <v>5.3929999999999999E-2</v>
      </c>
      <c r="AE76" s="4">
        <v>4.9880000000000001E-2</v>
      </c>
      <c r="AF76" s="4">
        <v>5.1090000000000003E-2</v>
      </c>
      <c r="AG76" s="4">
        <v>5.2670000000000002E-2</v>
      </c>
      <c r="AH76" s="4">
        <v>5.0520000000000002E-2</v>
      </c>
      <c r="AI76" s="4">
        <v>5.0099999999999999E-2</v>
      </c>
      <c r="AJ76" s="4">
        <v>5.033E-2</v>
      </c>
      <c r="AK76" s="4">
        <v>4.8959999999999997E-2</v>
      </c>
      <c r="AL76" s="4">
        <v>4.8649999999999999E-2</v>
      </c>
      <c r="AM76" s="4">
        <v>4.82E-2</v>
      </c>
      <c r="AN76" s="4">
        <v>4.5670000000000002E-2</v>
      </c>
      <c r="AO76" s="4">
        <v>5.1409999999999997E-2</v>
      </c>
      <c r="AP76" s="4">
        <v>4.5429999999999998E-2</v>
      </c>
      <c r="AQ76" s="4">
        <v>4.5920000000000002E-2</v>
      </c>
      <c r="AR76" s="4">
        <v>4.6120000000000001E-2</v>
      </c>
      <c r="AS76" s="4">
        <v>3.9059999999999997E-2</v>
      </c>
      <c r="AT76" s="4">
        <v>4.8390000000000002E-2</v>
      </c>
      <c r="AU76" s="4">
        <v>4.3189999999999999E-2</v>
      </c>
      <c r="AV76" s="4">
        <v>4.2900000000000001E-2</v>
      </c>
      <c r="AW76" s="4">
        <v>4.0550000000000003E-2</v>
      </c>
      <c r="AX76" s="4">
        <v>4.2029999999999998E-2</v>
      </c>
      <c r="AY76" s="4">
        <v>4.1509999999999998E-2</v>
      </c>
      <c r="AZ76" s="4">
        <v>3.9100000000000003E-2</v>
      </c>
      <c r="BA76" s="4">
        <v>3.8039999999999997E-2</v>
      </c>
      <c r="BB76" s="4">
        <v>3.6889999999999999E-2</v>
      </c>
      <c r="BC76" s="4">
        <v>3.687E-2</v>
      </c>
      <c r="BD76" s="4">
        <v>3.4279999999999998E-2</v>
      </c>
      <c r="BE76" s="4">
        <v>3.6080000000000001E-2</v>
      </c>
      <c r="BF76" s="4">
        <v>3.116E-2</v>
      </c>
      <c r="BG76" s="4">
        <v>3.168E-2</v>
      </c>
      <c r="BH76" s="4">
        <v>3.1469999999999998E-2</v>
      </c>
      <c r="BI76" s="4">
        <v>3.252E-2</v>
      </c>
      <c r="BJ76" s="4">
        <v>3.2199999999999999E-2</v>
      </c>
      <c r="BK76" s="4">
        <v>3.1029999999999999E-2</v>
      </c>
      <c r="BL76" s="4">
        <v>2.9659999999999999E-2</v>
      </c>
      <c r="BM76" s="4">
        <v>2.8029999999999999E-2</v>
      </c>
      <c r="BN76" s="4">
        <v>2.7699999999999999E-2</v>
      </c>
      <c r="BO76" s="4"/>
      <c r="BP76" s="4"/>
      <c r="BQ76" s="4"/>
      <c r="BR76" s="4"/>
    </row>
    <row r="77" spans="1:70" x14ac:dyDescent="0.3">
      <c r="A77" s="3">
        <v>75</v>
      </c>
      <c r="B77" s="4">
        <v>6.9949999999999998E-2</v>
      </c>
      <c r="C77" s="4">
        <v>7.2160000000000002E-2</v>
      </c>
      <c r="D77" s="4">
        <v>7.2599999999999998E-2</v>
      </c>
      <c r="E77" s="4">
        <v>7.7609999999999998E-2</v>
      </c>
      <c r="F77" s="4">
        <v>7.9399999999999998E-2</v>
      </c>
      <c r="G77" s="4">
        <v>6.4869999999999997E-2</v>
      </c>
      <c r="H77" s="4">
        <v>6.6210000000000005E-2</v>
      </c>
      <c r="I77" s="4">
        <v>6.8029999999999993E-2</v>
      </c>
      <c r="J77" s="4">
        <v>6.7269999999999996E-2</v>
      </c>
      <c r="K77" s="4">
        <v>7.0669999999999997E-2</v>
      </c>
      <c r="L77" s="4">
        <v>7.0819999999999994E-2</v>
      </c>
      <c r="M77" s="4">
        <v>6.2039999999999998E-2</v>
      </c>
      <c r="N77" s="4">
        <v>6.7970000000000003E-2</v>
      </c>
      <c r="O77" s="4">
        <v>6.1159999999999999E-2</v>
      </c>
      <c r="P77" s="4">
        <v>5.6270000000000001E-2</v>
      </c>
      <c r="Q77" s="4">
        <v>6.3509999999999997E-2</v>
      </c>
      <c r="R77" s="4">
        <v>6.0109999999999997E-2</v>
      </c>
      <c r="S77" s="4">
        <v>6.0130000000000003E-2</v>
      </c>
      <c r="T77" s="4">
        <v>6.2059999999999997E-2</v>
      </c>
      <c r="U77" s="4">
        <v>6.2509999999999996E-2</v>
      </c>
      <c r="V77" s="4">
        <v>6.3810000000000006E-2</v>
      </c>
      <c r="W77" s="4">
        <v>6.2300000000000001E-2</v>
      </c>
      <c r="X77" s="4">
        <v>5.6160000000000002E-2</v>
      </c>
      <c r="Y77" s="4">
        <v>5.7430000000000002E-2</v>
      </c>
      <c r="Z77" s="4">
        <v>5.747E-2</v>
      </c>
      <c r="AA77" s="4">
        <v>6.055E-2</v>
      </c>
      <c r="AB77" s="4">
        <v>5.7259999999999998E-2</v>
      </c>
      <c r="AC77" s="4">
        <v>5.6000000000000001E-2</v>
      </c>
      <c r="AD77" s="4">
        <v>5.9929999999999997E-2</v>
      </c>
      <c r="AE77" s="4">
        <v>5.5259999999999997E-2</v>
      </c>
      <c r="AF77" s="4">
        <v>5.917E-2</v>
      </c>
      <c r="AG77" s="4">
        <v>5.6939999999999998E-2</v>
      </c>
      <c r="AH77" s="4">
        <v>5.7930000000000002E-2</v>
      </c>
      <c r="AI77" s="4">
        <v>5.7149999999999999E-2</v>
      </c>
      <c r="AJ77" s="4">
        <v>5.654E-2</v>
      </c>
      <c r="AK77" s="4">
        <v>5.602E-2</v>
      </c>
      <c r="AL77" s="4">
        <v>5.4769999999999999E-2</v>
      </c>
      <c r="AM77" s="4">
        <v>5.3260000000000002E-2</v>
      </c>
      <c r="AN77" s="4">
        <v>5.0979999999999998E-2</v>
      </c>
      <c r="AO77" s="4">
        <v>0.05</v>
      </c>
      <c r="AP77" s="4">
        <v>5.475E-2</v>
      </c>
      <c r="AQ77" s="4">
        <v>4.7660000000000001E-2</v>
      </c>
      <c r="AR77" s="4">
        <v>5.0250000000000003E-2</v>
      </c>
      <c r="AS77" s="4">
        <v>4.8239999999999998E-2</v>
      </c>
      <c r="AT77" s="4">
        <v>4.4540000000000003E-2</v>
      </c>
      <c r="AU77" s="4">
        <v>5.1839999999999997E-2</v>
      </c>
      <c r="AV77" s="4">
        <v>4.6829999999999997E-2</v>
      </c>
      <c r="AW77" s="4">
        <v>4.7379999999999999E-2</v>
      </c>
      <c r="AX77" s="4">
        <v>4.403E-2</v>
      </c>
      <c r="AY77" s="4">
        <v>4.6199999999999998E-2</v>
      </c>
      <c r="AZ77" s="4">
        <v>4.2869999999999998E-2</v>
      </c>
      <c r="BA77" s="4">
        <v>4.2259999999999999E-2</v>
      </c>
      <c r="BB77" s="4">
        <v>4.2639999999999997E-2</v>
      </c>
      <c r="BC77" s="4">
        <v>4.1770000000000002E-2</v>
      </c>
      <c r="BD77" s="4">
        <v>3.9949999999999999E-2</v>
      </c>
      <c r="BE77" s="4">
        <v>3.8510000000000003E-2</v>
      </c>
      <c r="BF77" s="4">
        <v>3.789E-2</v>
      </c>
      <c r="BG77" s="4">
        <v>3.7499999999999999E-2</v>
      </c>
      <c r="BH77" s="4">
        <v>3.5560000000000001E-2</v>
      </c>
      <c r="BI77" s="4">
        <v>3.5099999999999999E-2</v>
      </c>
      <c r="BJ77" s="4">
        <v>3.3910000000000003E-2</v>
      </c>
      <c r="BK77" s="4">
        <v>3.44E-2</v>
      </c>
      <c r="BL77" s="4">
        <v>3.2809999999999999E-2</v>
      </c>
      <c r="BM77" s="4">
        <v>3.2399999999999998E-2</v>
      </c>
      <c r="BN77" s="4">
        <v>3.141E-2</v>
      </c>
      <c r="BO77" s="4"/>
      <c r="BP77" s="4"/>
      <c r="BQ77" s="4"/>
      <c r="BR77" s="4"/>
    </row>
    <row r="78" spans="1:70" x14ac:dyDescent="0.3">
      <c r="A78" s="3">
        <v>76</v>
      </c>
      <c r="B78" s="4">
        <v>7.4560000000000001E-2</v>
      </c>
      <c r="C78" s="4">
        <v>7.7600000000000002E-2</v>
      </c>
      <c r="D78" s="4">
        <v>8.3250000000000005E-2</v>
      </c>
      <c r="E78" s="4">
        <v>8.7419999999999998E-2</v>
      </c>
      <c r="F78" s="4">
        <v>8.3949999999999997E-2</v>
      </c>
      <c r="G78" s="4">
        <v>7.3410000000000003E-2</v>
      </c>
      <c r="H78" s="4">
        <v>8.1839999999999996E-2</v>
      </c>
      <c r="I78" s="4">
        <v>7.4819999999999998E-2</v>
      </c>
      <c r="J78" s="4">
        <v>7.2639999999999996E-2</v>
      </c>
      <c r="K78" s="4">
        <v>7.7530000000000002E-2</v>
      </c>
      <c r="L78" s="4">
        <v>7.6670000000000002E-2</v>
      </c>
      <c r="M78" s="4">
        <v>6.8379999999999996E-2</v>
      </c>
      <c r="N78" s="4">
        <v>7.4219999999999994E-2</v>
      </c>
      <c r="O78" s="4">
        <v>6.6379999999999995E-2</v>
      </c>
      <c r="P78" s="4">
        <v>6.8779999999999994E-2</v>
      </c>
      <c r="Q78" s="4">
        <v>6.9239999999999996E-2</v>
      </c>
      <c r="R78" s="4">
        <v>6.4949999999999994E-2</v>
      </c>
      <c r="S78" s="4">
        <v>7.0970000000000005E-2</v>
      </c>
      <c r="T78" s="4">
        <v>6.7629999999999996E-2</v>
      </c>
      <c r="U78" s="4">
        <v>6.5729999999999997E-2</v>
      </c>
      <c r="V78" s="4">
        <v>6.9000000000000006E-2</v>
      </c>
      <c r="W78" s="4">
        <v>7.0980000000000001E-2</v>
      </c>
      <c r="X78" s="4">
        <v>6.3640000000000002E-2</v>
      </c>
      <c r="Y78" s="4">
        <v>6.6839999999999997E-2</v>
      </c>
      <c r="Z78" s="4">
        <v>6.2120000000000002E-2</v>
      </c>
      <c r="AA78" s="4">
        <v>6.608E-2</v>
      </c>
      <c r="AB78" s="4">
        <v>6.6650000000000001E-2</v>
      </c>
      <c r="AC78" s="4">
        <v>6.25E-2</v>
      </c>
      <c r="AD78" s="4">
        <v>6.7879999999999996E-2</v>
      </c>
      <c r="AE78" s="4">
        <v>6.4250000000000002E-2</v>
      </c>
      <c r="AF78" s="4">
        <v>6.4490000000000006E-2</v>
      </c>
      <c r="AG78" s="4">
        <v>6.7210000000000006E-2</v>
      </c>
      <c r="AH78" s="4">
        <v>6.0900000000000003E-2</v>
      </c>
      <c r="AI78" s="4">
        <v>6.4019999999999994E-2</v>
      </c>
      <c r="AJ78" s="4">
        <v>6.0879999999999997E-2</v>
      </c>
      <c r="AK78" s="4">
        <v>6.3329999999999997E-2</v>
      </c>
      <c r="AL78" s="4">
        <v>6.1580000000000003E-2</v>
      </c>
      <c r="AM78" s="4">
        <v>6.0310000000000002E-2</v>
      </c>
      <c r="AN78" s="4">
        <v>5.7500000000000002E-2</v>
      </c>
      <c r="AO78" s="4">
        <v>5.6270000000000001E-2</v>
      </c>
      <c r="AP78" s="4">
        <v>5.7250000000000002E-2</v>
      </c>
      <c r="AQ78" s="4">
        <v>5.7680000000000002E-2</v>
      </c>
      <c r="AR78" s="4">
        <v>5.2690000000000001E-2</v>
      </c>
      <c r="AS78" s="4">
        <v>5.3060000000000003E-2</v>
      </c>
      <c r="AT78" s="4">
        <v>5.314E-2</v>
      </c>
      <c r="AU78" s="4">
        <v>4.9160000000000002E-2</v>
      </c>
      <c r="AV78" s="4">
        <v>5.8319999999999997E-2</v>
      </c>
      <c r="AW78" s="4">
        <v>5.0900000000000001E-2</v>
      </c>
      <c r="AX78" s="4">
        <v>5.2109999999999997E-2</v>
      </c>
      <c r="AY78" s="4">
        <v>5.067E-2</v>
      </c>
      <c r="AZ78" s="4">
        <v>4.8770000000000001E-2</v>
      </c>
      <c r="BA78" s="4">
        <v>4.5069999999999999E-2</v>
      </c>
      <c r="BB78" s="4">
        <v>4.444E-2</v>
      </c>
      <c r="BC78" s="4">
        <v>4.6129999999999997E-2</v>
      </c>
      <c r="BD78" s="4">
        <v>4.2759999999999999E-2</v>
      </c>
      <c r="BE78" s="4">
        <v>4.5949999999999998E-2</v>
      </c>
      <c r="BF78" s="4">
        <v>4.1279999999999997E-2</v>
      </c>
      <c r="BG78" s="4">
        <v>4.0189999999999997E-2</v>
      </c>
      <c r="BH78" s="4">
        <v>3.8859999999999999E-2</v>
      </c>
      <c r="BI78" s="4">
        <v>3.6549999999999999E-2</v>
      </c>
      <c r="BJ78" s="4">
        <v>3.9530000000000003E-2</v>
      </c>
      <c r="BK78" s="4">
        <v>3.9039999999999998E-2</v>
      </c>
      <c r="BL78" s="4">
        <v>3.6409999999999998E-2</v>
      </c>
      <c r="BM78" s="4">
        <v>3.6200000000000003E-2</v>
      </c>
      <c r="BN78" s="4">
        <v>3.6720000000000003E-2</v>
      </c>
      <c r="BO78" s="4"/>
      <c r="BP78" s="4"/>
      <c r="BQ78" s="4"/>
      <c r="BR78" s="4"/>
    </row>
    <row r="79" spans="1:70" x14ac:dyDescent="0.3">
      <c r="A79" s="3">
        <v>77</v>
      </c>
      <c r="B79" s="4">
        <v>8.5319999999999993E-2</v>
      </c>
      <c r="C79" s="4">
        <v>8.7690000000000004E-2</v>
      </c>
      <c r="D79" s="4">
        <v>9.0440000000000006E-2</v>
      </c>
      <c r="E79" s="4">
        <v>9.8699999999999996E-2</v>
      </c>
      <c r="F79" s="4">
        <v>9.962E-2</v>
      </c>
      <c r="G79" s="4">
        <v>8.1280000000000005E-2</v>
      </c>
      <c r="H79" s="4">
        <v>8.8959999999999997E-2</v>
      </c>
      <c r="I79" s="4">
        <v>9.1009999999999994E-2</v>
      </c>
      <c r="J79" s="4">
        <v>7.7490000000000003E-2</v>
      </c>
      <c r="K79" s="4">
        <v>8.7559999999999999E-2</v>
      </c>
      <c r="L79" s="4">
        <v>8.1720000000000001E-2</v>
      </c>
      <c r="M79" s="4">
        <v>7.3580000000000007E-2</v>
      </c>
      <c r="N79" s="4">
        <v>8.9270000000000002E-2</v>
      </c>
      <c r="O79" s="4">
        <v>7.4560000000000001E-2</v>
      </c>
      <c r="P79" s="4">
        <v>7.7850000000000003E-2</v>
      </c>
      <c r="Q79" s="4">
        <v>8.0560000000000007E-2</v>
      </c>
      <c r="R79" s="4">
        <v>6.8339999999999998E-2</v>
      </c>
      <c r="S79" s="4">
        <v>7.6039999999999996E-2</v>
      </c>
      <c r="T79" s="4">
        <v>7.8090000000000007E-2</v>
      </c>
      <c r="U79" s="4">
        <v>7.6480000000000006E-2</v>
      </c>
      <c r="V79" s="4">
        <v>7.7399999999999997E-2</v>
      </c>
      <c r="W79" s="4">
        <v>7.85E-2</v>
      </c>
      <c r="X79" s="4">
        <v>7.4590000000000004E-2</v>
      </c>
      <c r="Y79" s="4">
        <v>7.5969999999999996E-2</v>
      </c>
      <c r="Z79" s="4">
        <v>7.2239999999999999E-2</v>
      </c>
      <c r="AA79" s="4">
        <v>7.4810000000000001E-2</v>
      </c>
      <c r="AB79" s="4">
        <v>7.1499999999999994E-2</v>
      </c>
      <c r="AC79" s="4">
        <v>7.1910000000000002E-2</v>
      </c>
      <c r="AD79" s="4">
        <v>7.2190000000000004E-2</v>
      </c>
      <c r="AE79" s="4">
        <v>7.1069999999999994E-2</v>
      </c>
      <c r="AF79" s="4">
        <v>7.1120000000000003E-2</v>
      </c>
      <c r="AG79" s="4">
        <v>7.2919999999999999E-2</v>
      </c>
      <c r="AH79" s="4">
        <v>6.9839999999999999E-2</v>
      </c>
      <c r="AI79" s="4">
        <v>7.0959999999999995E-2</v>
      </c>
      <c r="AJ79" s="4">
        <v>6.9550000000000001E-2</v>
      </c>
      <c r="AK79" s="4">
        <v>7.0110000000000006E-2</v>
      </c>
      <c r="AL79" s="4">
        <v>6.8059999999999996E-2</v>
      </c>
      <c r="AM79" s="4">
        <v>6.5009999999999998E-2</v>
      </c>
      <c r="AN79" s="4">
        <v>6.4610000000000001E-2</v>
      </c>
      <c r="AO79" s="4">
        <v>6.2880000000000005E-2</v>
      </c>
      <c r="AP79" s="4">
        <v>6.2590000000000007E-2</v>
      </c>
      <c r="AQ79" s="4">
        <v>5.8799999999999998E-2</v>
      </c>
      <c r="AR79" s="4">
        <v>6.7180000000000004E-2</v>
      </c>
      <c r="AS79" s="4">
        <v>5.713E-2</v>
      </c>
      <c r="AT79" s="4">
        <v>6.0109999999999997E-2</v>
      </c>
      <c r="AU79" s="4">
        <v>5.2220000000000003E-2</v>
      </c>
      <c r="AV79" s="4">
        <v>5.1589999999999997E-2</v>
      </c>
      <c r="AW79" s="4">
        <v>6.1269999999999998E-2</v>
      </c>
      <c r="AX79" s="4">
        <v>5.5829999999999998E-2</v>
      </c>
      <c r="AY79" s="4">
        <v>5.6809999999999999E-2</v>
      </c>
      <c r="AZ79" s="4">
        <v>5.4969999999999998E-2</v>
      </c>
      <c r="BA79" s="4">
        <v>5.1369999999999999E-2</v>
      </c>
      <c r="BB79" s="4">
        <v>5.0009999999999999E-2</v>
      </c>
      <c r="BC79" s="4">
        <v>5.1299999999999998E-2</v>
      </c>
      <c r="BD79" s="4">
        <v>5.0529999999999999E-2</v>
      </c>
      <c r="BE79" s="4">
        <v>4.9050000000000003E-2</v>
      </c>
      <c r="BF79" s="4">
        <v>4.734E-2</v>
      </c>
      <c r="BG79" s="4">
        <v>4.5179999999999998E-2</v>
      </c>
      <c r="BH79" s="4">
        <v>4.6240000000000003E-2</v>
      </c>
      <c r="BI79" s="4">
        <v>4.4830000000000002E-2</v>
      </c>
      <c r="BJ79" s="4">
        <v>4.2520000000000002E-2</v>
      </c>
      <c r="BK79" s="4">
        <v>4.3299999999999998E-2</v>
      </c>
      <c r="BL79" s="4">
        <v>4.453E-2</v>
      </c>
      <c r="BM79" s="4">
        <v>3.9449999999999999E-2</v>
      </c>
      <c r="BN79" s="4">
        <v>3.8609999999999998E-2</v>
      </c>
      <c r="BO79" s="4"/>
      <c r="BP79" s="4"/>
      <c r="BQ79" s="4"/>
      <c r="BR79" s="4"/>
    </row>
    <row r="80" spans="1:70" x14ac:dyDescent="0.3">
      <c r="A80" s="3">
        <v>78</v>
      </c>
      <c r="B80" s="4">
        <v>9.2549999999999993E-2</v>
      </c>
      <c r="C80" s="4">
        <v>9.5750000000000002E-2</v>
      </c>
      <c r="D80" s="4">
        <v>9.8610000000000003E-2</v>
      </c>
      <c r="E80" s="4">
        <v>0.10804</v>
      </c>
      <c r="F80" s="4">
        <v>0.10766000000000001</v>
      </c>
      <c r="G80" s="4">
        <v>9.1139999999999999E-2</v>
      </c>
      <c r="H80" s="4">
        <v>9.6680000000000002E-2</v>
      </c>
      <c r="I80" s="4">
        <v>9.1499999999999998E-2</v>
      </c>
      <c r="J80" s="4">
        <v>9.0389999999999998E-2</v>
      </c>
      <c r="K80" s="4">
        <v>9.0020000000000003E-2</v>
      </c>
      <c r="L80" s="4">
        <v>9.5930000000000001E-2</v>
      </c>
      <c r="M80" s="4">
        <v>8.4610000000000005E-2</v>
      </c>
      <c r="N80" s="4">
        <v>9.9949999999999997E-2</v>
      </c>
      <c r="O80" s="4">
        <v>8.3320000000000005E-2</v>
      </c>
      <c r="P80" s="4">
        <v>8.2930000000000004E-2</v>
      </c>
      <c r="Q80" s="4">
        <v>9.0230000000000005E-2</v>
      </c>
      <c r="R80" s="4">
        <v>7.8170000000000003E-2</v>
      </c>
      <c r="S80" s="4">
        <v>8.2659999999999997E-2</v>
      </c>
      <c r="T80" s="4">
        <v>9.0090000000000003E-2</v>
      </c>
      <c r="U80" s="4">
        <v>8.3599999999999994E-2</v>
      </c>
      <c r="V80" s="4">
        <v>8.788E-2</v>
      </c>
      <c r="W80" s="4">
        <v>8.5970000000000005E-2</v>
      </c>
      <c r="X80" s="4">
        <v>7.8119999999999995E-2</v>
      </c>
      <c r="Y80" s="4">
        <v>8.1290000000000001E-2</v>
      </c>
      <c r="Z80" s="4">
        <v>7.6369999999999993E-2</v>
      </c>
      <c r="AA80" s="4">
        <v>8.14E-2</v>
      </c>
      <c r="AB80" s="4">
        <v>8.0329999999999999E-2</v>
      </c>
      <c r="AC80" s="4">
        <v>7.9630000000000006E-2</v>
      </c>
      <c r="AD80" s="4">
        <v>8.541E-2</v>
      </c>
      <c r="AE80" s="4">
        <v>7.6230000000000006E-2</v>
      </c>
      <c r="AF80" s="4">
        <v>8.0949999999999994E-2</v>
      </c>
      <c r="AG80" s="4">
        <v>7.7499999999999999E-2</v>
      </c>
      <c r="AH80" s="4">
        <v>7.9089999999999994E-2</v>
      </c>
      <c r="AI80" s="4">
        <v>7.7899999999999997E-2</v>
      </c>
      <c r="AJ80" s="4">
        <v>7.6829999999999996E-2</v>
      </c>
      <c r="AK80" s="4">
        <v>7.7630000000000005E-2</v>
      </c>
      <c r="AL80" s="4">
        <v>7.6509999999999995E-2</v>
      </c>
      <c r="AM80" s="4">
        <v>7.2520000000000001E-2</v>
      </c>
      <c r="AN80" s="4">
        <v>7.3340000000000002E-2</v>
      </c>
      <c r="AO80" s="4">
        <v>7.152E-2</v>
      </c>
      <c r="AP80" s="4">
        <v>7.1379999999999999E-2</v>
      </c>
      <c r="AQ80" s="4">
        <v>7.0199999999999999E-2</v>
      </c>
      <c r="AR80" s="4">
        <v>7.0269999999999999E-2</v>
      </c>
      <c r="AS80" s="4">
        <v>7.2749999999999995E-2</v>
      </c>
      <c r="AT80" s="4">
        <v>6.089E-2</v>
      </c>
      <c r="AU80" s="4">
        <v>6.4860000000000001E-2</v>
      </c>
      <c r="AV80" s="4">
        <v>6.1839999999999999E-2</v>
      </c>
      <c r="AW80" s="4">
        <v>5.6239999999999998E-2</v>
      </c>
      <c r="AX80" s="4">
        <v>6.9629999999999997E-2</v>
      </c>
      <c r="AY80" s="4">
        <v>6.1949999999999998E-2</v>
      </c>
      <c r="AZ80" s="4">
        <v>6.2630000000000005E-2</v>
      </c>
      <c r="BA80" s="4">
        <v>5.7570000000000003E-2</v>
      </c>
      <c r="BB80" s="4">
        <v>5.7540000000000001E-2</v>
      </c>
      <c r="BC80" s="4">
        <v>5.6910000000000002E-2</v>
      </c>
      <c r="BD80" s="4">
        <v>5.3789999999999998E-2</v>
      </c>
      <c r="BE80" s="4">
        <v>5.6759999999999998E-2</v>
      </c>
      <c r="BF80" s="4">
        <v>5.0979999999999998E-2</v>
      </c>
      <c r="BG80" s="4">
        <v>5.1560000000000002E-2</v>
      </c>
      <c r="BH80" s="4">
        <v>4.9829999999999999E-2</v>
      </c>
      <c r="BI80" s="4">
        <v>5.0119999999999998E-2</v>
      </c>
      <c r="BJ80" s="4">
        <v>4.87E-2</v>
      </c>
      <c r="BK80" s="4">
        <v>4.6379999999999998E-2</v>
      </c>
      <c r="BL80" s="4">
        <v>4.7690000000000003E-2</v>
      </c>
      <c r="BM80" s="4">
        <v>4.7879999999999999E-2</v>
      </c>
      <c r="BN80" s="4">
        <v>4.4609999999999997E-2</v>
      </c>
      <c r="BO80" s="4"/>
      <c r="BP80" s="4"/>
      <c r="BQ80" s="4"/>
      <c r="BR80" s="4"/>
    </row>
    <row r="81" spans="1:70" x14ac:dyDescent="0.3">
      <c r="A81" s="3">
        <v>79</v>
      </c>
      <c r="B81" s="4">
        <v>8.949E-2</v>
      </c>
      <c r="C81" s="4">
        <v>0.10016</v>
      </c>
      <c r="D81" s="4">
        <v>0.1048</v>
      </c>
      <c r="E81" s="4">
        <v>0.12035</v>
      </c>
      <c r="F81" s="4">
        <v>0.11723</v>
      </c>
      <c r="G81" s="4">
        <v>0.10440000000000001</v>
      </c>
      <c r="H81" s="4">
        <v>0.10727</v>
      </c>
      <c r="I81" s="4">
        <v>0.10639999999999999</v>
      </c>
      <c r="J81" s="4">
        <v>0.10049</v>
      </c>
      <c r="K81" s="4">
        <v>0.10329000000000001</v>
      </c>
      <c r="L81" s="4">
        <v>0.10159</v>
      </c>
      <c r="M81" s="4">
        <v>9.6110000000000001E-2</v>
      </c>
      <c r="N81" s="4">
        <v>0.10424</v>
      </c>
      <c r="O81" s="4">
        <v>9.647E-2</v>
      </c>
      <c r="P81" s="4">
        <v>8.8550000000000004E-2</v>
      </c>
      <c r="Q81" s="4">
        <v>9.9589999999999998E-2</v>
      </c>
      <c r="R81" s="4">
        <v>8.8660000000000003E-2</v>
      </c>
      <c r="S81" s="4">
        <v>9.1130000000000003E-2</v>
      </c>
      <c r="T81" s="4">
        <v>9.7070000000000004E-2</v>
      </c>
      <c r="U81" s="4">
        <v>9.0529999999999999E-2</v>
      </c>
      <c r="V81" s="4">
        <v>9.2990000000000003E-2</v>
      </c>
      <c r="W81" s="4">
        <v>9.1600000000000001E-2</v>
      </c>
      <c r="X81" s="4">
        <v>9.2749999999999999E-2</v>
      </c>
      <c r="Y81" s="4">
        <v>8.6720000000000005E-2</v>
      </c>
      <c r="Z81" s="4">
        <v>8.8719999999999993E-2</v>
      </c>
      <c r="AA81" s="4">
        <v>8.8580000000000006E-2</v>
      </c>
      <c r="AB81" s="4">
        <v>8.7830000000000005E-2</v>
      </c>
      <c r="AC81" s="4">
        <v>8.9609999999999995E-2</v>
      </c>
      <c r="AD81" s="4">
        <v>9.2119999999999994E-2</v>
      </c>
      <c r="AE81" s="4">
        <v>8.6279999999999996E-2</v>
      </c>
      <c r="AF81" s="4">
        <v>8.8279999999999997E-2</v>
      </c>
      <c r="AG81" s="4">
        <v>9.0819999999999998E-2</v>
      </c>
      <c r="AH81" s="4">
        <v>8.6330000000000004E-2</v>
      </c>
      <c r="AI81" s="4">
        <v>8.9399999999999993E-2</v>
      </c>
      <c r="AJ81" s="4">
        <v>8.5620000000000002E-2</v>
      </c>
      <c r="AK81" s="4">
        <v>8.3119999999999999E-2</v>
      </c>
      <c r="AL81" s="4">
        <v>8.6290000000000006E-2</v>
      </c>
      <c r="AM81" s="4">
        <v>8.133E-2</v>
      </c>
      <c r="AN81" s="4">
        <v>8.2369999999999999E-2</v>
      </c>
      <c r="AO81" s="4">
        <v>8.0240000000000006E-2</v>
      </c>
      <c r="AP81" s="4">
        <v>7.8780000000000003E-2</v>
      </c>
      <c r="AQ81" s="4">
        <v>7.5179999999999997E-2</v>
      </c>
      <c r="AR81" s="4">
        <v>7.5319999999999998E-2</v>
      </c>
      <c r="AS81" s="4">
        <v>7.5740000000000002E-2</v>
      </c>
      <c r="AT81" s="4">
        <v>7.8729999999999994E-2</v>
      </c>
      <c r="AU81" s="4">
        <v>6.5750000000000003E-2</v>
      </c>
      <c r="AV81" s="4">
        <v>7.3550000000000004E-2</v>
      </c>
      <c r="AW81" s="4">
        <v>6.5850000000000006E-2</v>
      </c>
      <c r="AX81" s="4">
        <v>6.0859999999999997E-2</v>
      </c>
      <c r="AY81" s="4">
        <v>7.7619999999999995E-2</v>
      </c>
      <c r="AZ81" s="4">
        <v>6.6930000000000003E-2</v>
      </c>
      <c r="BA81" s="4">
        <v>6.5310000000000007E-2</v>
      </c>
      <c r="BB81" s="4">
        <v>6.1370000000000001E-2</v>
      </c>
      <c r="BC81" s="4">
        <v>6.4630000000000007E-2</v>
      </c>
      <c r="BD81" s="4">
        <v>5.9560000000000002E-2</v>
      </c>
      <c r="BE81" s="4">
        <v>6.3539999999999999E-2</v>
      </c>
      <c r="BF81" s="4">
        <v>5.9450000000000003E-2</v>
      </c>
      <c r="BG81" s="4">
        <v>5.7799999999999997E-2</v>
      </c>
      <c r="BH81" s="4">
        <v>5.7799999999999997E-2</v>
      </c>
      <c r="BI81" s="4">
        <v>5.4350000000000002E-2</v>
      </c>
      <c r="BJ81" s="4">
        <v>5.5399999999999998E-2</v>
      </c>
      <c r="BK81" s="4">
        <v>5.33E-2</v>
      </c>
      <c r="BL81" s="4">
        <v>5.3129999999999997E-2</v>
      </c>
      <c r="BM81" s="4">
        <v>5.3809999999999997E-2</v>
      </c>
      <c r="BN81" s="4">
        <v>5.2049999999999999E-2</v>
      </c>
      <c r="BO81" s="4"/>
      <c r="BP81" s="4"/>
      <c r="BQ81" s="4"/>
      <c r="BR81" s="4"/>
    </row>
    <row r="82" spans="1:70" x14ac:dyDescent="0.3">
      <c r="A82" s="3">
        <v>80</v>
      </c>
      <c r="B82" s="4">
        <v>0.11836000000000001</v>
      </c>
      <c r="C82" s="4">
        <v>0.11357</v>
      </c>
      <c r="D82" s="4">
        <v>0.12366000000000001</v>
      </c>
      <c r="E82" s="4">
        <v>0.14050000000000001</v>
      </c>
      <c r="F82" s="4">
        <v>0.13199</v>
      </c>
      <c r="G82" s="4">
        <v>0.11534</v>
      </c>
      <c r="H82" s="4">
        <v>0.11692</v>
      </c>
      <c r="I82" s="4">
        <v>0.11705</v>
      </c>
      <c r="J82" s="4">
        <v>0.11549</v>
      </c>
      <c r="K82" s="4">
        <v>0.11434999999999999</v>
      </c>
      <c r="L82" s="4">
        <v>0.11311</v>
      </c>
      <c r="M82" s="4">
        <v>0.10102</v>
      </c>
      <c r="N82" s="4">
        <v>0.1144</v>
      </c>
      <c r="O82" s="4">
        <v>0.10198</v>
      </c>
      <c r="P82" s="4">
        <v>0.10317999999999999</v>
      </c>
      <c r="Q82" s="4">
        <v>0.11113000000000001</v>
      </c>
      <c r="R82" s="4">
        <v>0.10152</v>
      </c>
      <c r="S82" s="4">
        <v>0.10700999999999999</v>
      </c>
      <c r="T82" s="4">
        <v>0.10992</v>
      </c>
      <c r="U82" s="4">
        <v>0.10287</v>
      </c>
      <c r="V82" s="4">
        <v>0.10471999999999999</v>
      </c>
      <c r="W82" s="4">
        <v>0.10169</v>
      </c>
      <c r="X82" s="4">
        <v>9.9390000000000006E-2</v>
      </c>
      <c r="Y82" s="4">
        <v>0.10126</v>
      </c>
      <c r="Z82" s="4">
        <v>9.7339999999999996E-2</v>
      </c>
      <c r="AA82" s="4">
        <v>0.10083</v>
      </c>
      <c r="AB82" s="4">
        <v>9.9680000000000005E-2</v>
      </c>
      <c r="AC82" s="4">
        <v>9.7220000000000001E-2</v>
      </c>
      <c r="AD82" s="4">
        <v>0.10584</v>
      </c>
      <c r="AE82" s="4">
        <v>9.4719999999999999E-2</v>
      </c>
      <c r="AF82" s="4">
        <v>0.10364</v>
      </c>
      <c r="AG82" s="4">
        <v>9.5740000000000006E-2</v>
      </c>
      <c r="AH82" s="4">
        <v>9.8040000000000002E-2</v>
      </c>
      <c r="AI82" s="4">
        <v>0.10022</v>
      </c>
      <c r="AJ82" s="4">
        <v>9.7100000000000006E-2</v>
      </c>
      <c r="AK82" s="4">
        <v>9.5070000000000002E-2</v>
      </c>
      <c r="AL82" s="4">
        <v>9.2249999999999999E-2</v>
      </c>
      <c r="AM82" s="4">
        <v>9.3979999999999994E-2</v>
      </c>
      <c r="AN82" s="4">
        <v>8.8539999999999994E-2</v>
      </c>
      <c r="AO82" s="4">
        <v>8.795E-2</v>
      </c>
      <c r="AP82" s="4">
        <v>8.8980000000000004E-2</v>
      </c>
      <c r="AQ82" s="4">
        <v>8.5099999999999995E-2</v>
      </c>
      <c r="AR82" s="4">
        <v>8.498E-2</v>
      </c>
      <c r="AS82" s="4">
        <v>8.2909999999999998E-2</v>
      </c>
      <c r="AT82" s="4">
        <v>8.1890000000000004E-2</v>
      </c>
      <c r="AU82" s="4">
        <v>8.48E-2</v>
      </c>
      <c r="AV82" s="4">
        <v>7.8E-2</v>
      </c>
      <c r="AW82" s="4">
        <v>7.6719999999999997E-2</v>
      </c>
      <c r="AX82" s="4">
        <v>7.281E-2</v>
      </c>
      <c r="AY82" s="4">
        <v>7.1720000000000006E-2</v>
      </c>
      <c r="AZ82" s="4">
        <v>8.0110000000000001E-2</v>
      </c>
      <c r="BA82" s="4">
        <v>7.0269999999999999E-2</v>
      </c>
      <c r="BB82" s="4">
        <v>7.2040000000000007E-2</v>
      </c>
      <c r="BC82" s="4">
        <v>7.1580000000000005E-2</v>
      </c>
      <c r="BD82" s="4">
        <v>6.9349999999999995E-2</v>
      </c>
      <c r="BE82" s="4">
        <v>6.9260000000000002E-2</v>
      </c>
      <c r="BF82" s="4">
        <v>6.7019999999999996E-2</v>
      </c>
      <c r="BG82" s="4">
        <v>6.7049999999999998E-2</v>
      </c>
      <c r="BH82" s="4">
        <v>6.2960000000000002E-2</v>
      </c>
      <c r="BI82" s="4">
        <v>6.3320000000000001E-2</v>
      </c>
      <c r="BJ82" s="4">
        <v>6.4409999999999995E-2</v>
      </c>
      <c r="BK82" s="4">
        <v>6.0420000000000001E-2</v>
      </c>
      <c r="BL82" s="4">
        <v>6.0830000000000002E-2</v>
      </c>
      <c r="BM82" s="4">
        <v>5.8160000000000003E-2</v>
      </c>
      <c r="BN82" s="4">
        <v>5.8630000000000002E-2</v>
      </c>
      <c r="BO82" s="4"/>
      <c r="BP82" s="4"/>
      <c r="BQ82" s="4"/>
      <c r="BR82" s="4"/>
    </row>
    <row r="83" spans="1:70" x14ac:dyDescent="0.3">
      <c r="A83" s="3">
        <v>81</v>
      </c>
      <c r="B83" s="4">
        <v>0.11498</v>
      </c>
      <c r="C83" s="4">
        <v>0.12966</v>
      </c>
      <c r="D83" s="4">
        <v>0.13278000000000001</v>
      </c>
      <c r="E83" s="4">
        <v>0.14229</v>
      </c>
      <c r="F83" s="4">
        <v>0.1384</v>
      </c>
      <c r="G83" s="4">
        <v>0.12209</v>
      </c>
      <c r="H83" s="4">
        <v>0.12745999999999999</v>
      </c>
      <c r="I83" s="4">
        <v>0.12970999999999999</v>
      </c>
      <c r="J83" s="4">
        <v>0.11894</v>
      </c>
      <c r="K83" s="4">
        <v>0.12659999999999999</v>
      </c>
      <c r="L83" s="4">
        <v>0.12575</v>
      </c>
      <c r="M83" s="4">
        <v>0.11969</v>
      </c>
      <c r="N83" s="4">
        <v>0.12199</v>
      </c>
      <c r="O83" s="4">
        <v>0.11194999999999999</v>
      </c>
      <c r="P83" s="4">
        <v>0.11011</v>
      </c>
      <c r="Q83" s="4">
        <v>0.12687999999999999</v>
      </c>
      <c r="R83" s="4">
        <v>0.11087</v>
      </c>
      <c r="S83" s="4">
        <v>0.11883000000000001</v>
      </c>
      <c r="T83" s="4">
        <v>0.11834</v>
      </c>
      <c r="U83" s="4">
        <v>0.11562</v>
      </c>
      <c r="V83" s="4">
        <v>0.11717</v>
      </c>
      <c r="W83" s="4">
        <v>0.11421000000000001</v>
      </c>
      <c r="X83" s="4">
        <v>0.10718999999999999</v>
      </c>
      <c r="Y83" s="4">
        <v>0.10301</v>
      </c>
      <c r="Z83" s="4">
        <v>0.10882</v>
      </c>
      <c r="AA83" s="4">
        <v>0.10882</v>
      </c>
      <c r="AB83" s="4">
        <v>0.10779</v>
      </c>
      <c r="AC83" s="4">
        <v>0.10406</v>
      </c>
      <c r="AD83" s="4">
        <v>0.11466</v>
      </c>
      <c r="AE83" s="4">
        <v>0.10648000000000001</v>
      </c>
      <c r="AF83" s="4">
        <v>0.11156000000000001</v>
      </c>
      <c r="AG83" s="4">
        <v>0.10872999999999999</v>
      </c>
      <c r="AH83" s="4">
        <v>0.10928</v>
      </c>
      <c r="AI83" s="4">
        <v>0.1106</v>
      </c>
      <c r="AJ83" s="4">
        <v>0.10313</v>
      </c>
      <c r="AK83" s="4">
        <v>0.10804999999999999</v>
      </c>
      <c r="AL83" s="4">
        <v>0.10729</v>
      </c>
      <c r="AM83" s="4">
        <v>9.8659999999999998E-2</v>
      </c>
      <c r="AN83" s="4">
        <v>9.8210000000000006E-2</v>
      </c>
      <c r="AO83" s="4">
        <v>0.10045999999999999</v>
      </c>
      <c r="AP83" s="4">
        <v>9.7250000000000003E-2</v>
      </c>
      <c r="AQ83" s="4">
        <v>9.3829999999999997E-2</v>
      </c>
      <c r="AR83" s="4">
        <v>9.3200000000000005E-2</v>
      </c>
      <c r="AS83" s="4">
        <v>9.3119999999999994E-2</v>
      </c>
      <c r="AT83" s="4">
        <v>9.3679999999999999E-2</v>
      </c>
      <c r="AU83" s="4">
        <v>9.4479999999999995E-2</v>
      </c>
      <c r="AV83" s="4">
        <v>9.6619999999999998E-2</v>
      </c>
      <c r="AW83" s="4">
        <v>8.0869999999999997E-2</v>
      </c>
      <c r="AX83" s="4">
        <v>8.4229999999999999E-2</v>
      </c>
      <c r="AY83" s="4">
        <v>8.269E-2</v>
      </c>
      <c r="AZ83" s="4">
        <v>6.8040000000000003E-2</v>
      </c>
      <c r="BA83" s="4">
        <v>8.6050000000000001E-2</v>
      </c>
      <c r="BB83" s="4">
        <v>7.6600000000000001E-2</v>
      </c>
      <c r="BC83" s="4">
        <v>8.1509999999999999E-2</v>
      </c>
      <c r="BD83" s="4">
        <v>7.6340000000000005E-2</v>
      </c>
      <c r="BE83" s="4">
        <v>8.0320000000000003E-2</v>
      </c>
      <c r="BF83" s="4">
        <v>7.1400000000000005E-2</v>
      </c>
      <c r="BG83" s="4">
        <v>7.6109999999999997E-2</v>
      </c>
      <c r="BH83" s="4">
        <v>7.3950000000000002E-2</v>
      </c>
      <c r="BI83" s="4">
        <v>6.9589999999999999E-2</v>
      </c>
      <c r="BJ83" s="4">
        <v>6.9330000000000003E-2</v>
      </c>
      <c r="BK83" s="4">
        <v>6.8589999999999998E-2</v>
      </c>
      <c r="BL83" s="4">
        <v>7.2599999999999998E-2</v>
      </c>
      <c r="BM83" s="4">
        <v>6.7360000000000003E-2</v>
      </c>
      <c r="BN83" s="4">
        <v>6.4149999999999999E-2</v>
      </c>
      <c r="BO83" s="4"/>
      <c r="BP83" s="4"/>
      <c r="BQ83" s="4"/>
      <c r="BR83" s="4"/>
    </row>
    <row r="84" spans="1:70" x14ac:dyDescent="0.3">
      <c r="A84" s="3">
        <v>82</v>
      </c>
      <c r="B84" s="4">
        <v>0.13813</v>
      </c>
      <c r="C84" s="4">
        <v>0.14659</v>
      </c>
      <c r="D84" s="4">
        <v>0.15092</v>
      </c>
      <c r="E84" s="4">
        <v>0.15609000000000001</v>
      </c>
      <c r="F84" s="4">
        <v>0.16091</v>
      </c>
      <c r="G84" s="4">
        <v>0.13569999999999999</v>
      </c>
      <c r="H84" s="4">
        <v>0.13472999999999999</v>
      </c>
      <c r="I84" s="4">
        <v>0.14146</v>
      </c>
      <c r="J84" s="4">
        <v>0.1341</v>
      </c>
      <c r="K84" s="4">
        <v>0.14260999999999999</v>
      </c>
      <c r="L84" s="4">
        <v>0.13086</v>
      </c>
      <c r="M84" s="4">
        <v>0.13214999999999999</v>
      </c>
      <c r="N84" s="4">
        <v>0.15314</v>
      </c>
      <c r="O84" s="4">
        <v>0.11963</v>
      </c>
      <c r="P84" s="4">
        <v>0.12703999999999999</v>
      </c>
      <c r="Q84" s="4">
        <v>0.13364999999999999</v>
      </c>
      <c r="R84" s="4">
        <v>0.12377000000000001</v>
      </c>
      <c r="S84" s="4">
        <v>0.12554999999999999</v>
      </c>
      <c r="T84" s="4">
        <v>0.12978999999999999</v>
      </c>
      <c r="U84" s="4">
        <v>0.12548000000000001</v>
      </c>
      <c r="V84" s="4">
        <v>0.12761</v>
      </c>
      <c r="W84" s="4">
        <v>0.12204</v>
      </c>
      <c r="X84" s="4">
        <v>0.11844</v>
      </c>
      <c r="Y84" s="4">
        <v>0.12284</v>
      </c>
      <c r="Z84" s="4">
        <v>0.11471000000000001</v>
      </c>
      <c r="AA84" s="4">
        <v>0.12361999999999999</v>
      </c>
      <c r="AB84" s="4">
        <v>0.12331</v>
      </c>
      <c r="AC84" s="4">
        <v>0.11693000000000001</v>
      </c>
      <c r="AD84" s="4">
        <v>0.12354999999999999</v>
      </c>
      <c r="AE84" s="4">
        <v>0.11609999999999999</v>
      </c>
      <c r="AF84" s="4">
        <v>0.12579000000000001</v>
      </c>
      <c r="AG84" s="4">
        <v>0.11548</v>
      </c>
      <c r="AH84" s="4">
        <v>0.11953</v>
      </c>
      <c r="AI84" s="4">
        <v>0.12119000000000001</v>
      </c>
      <c r="AJ84" s="4">
        <v>0.11985</v>
      </c>
      <c r="AK84" s="4">
        <v>0.11744</v>
      </c>
      <c r="AL84" s="4">
        <v>0.12028999999999999</v>
      </c>
      <c r="AM84" s="4">
        <v>0.11094</v>
      </c>
      <c r="AN84" s="4">
        <v>0.10716000000000001</v>
      </c>
      <c r="AO84" s="4">
        <v>0.10983</v>
      </c>
      <c r="AP84" s="4">
        <v>0.10979999999999999</v>
      </c>
      <c r="AQ84" s="4">
        <v>0.10532999999999999</v>
      </c>
      <c r="AR84" s="4">
        <v>0.10585</v>
      </c>
      <c r="AS84" s="4">
        <v>0.10408000000000001</v>
      </c>
      <c r="AT84" s="4">
        <v>9.8809999999999995E-2</v>
      </c>
      <c r="AU84" s="4">
        <v>9.9379999999999996E-2</v>
      </c>
      <c r="AV84" s="4">
        <v>0.10428</v>
      </c>
      <c r="AW84" s="4">
        <v>0.10027999999999999</v>
      </c>
      <c r="AX84" s="4">
        <v>8.8359999999999994E-2</v>
      </c>
      <c r="AY84" s="4">
        <v>9.4170000000000004E-2</v>
      </c>
      <c r="AZ84" s="4">
        <v>8.5239999999999996E-2</v>
      </c>
      <c r="BA84" s="4">
        <v>7.4499999999999997E-2</v>
      </c>
      <c r="BB84" s="4">
        <v>9.214E-2</v>
      </c>
      <c r="BC84" s="4">
        <v>9.1109999999999997E-2</v>
      </c>
      <c r="BD84" s="4">
        <v>8.7379999999999999E-2</v>
      </c>
      <c r="BE84" s="4">
        <v>8.6559999999999998E-2</v>
      </c>
      <c r="BF84" s="4">
        <v>8.4470000000000003E-2</v>
      </c>
      <c r="BG84" s="4">
        <v>8.3129999999999996E-2</v>
      </c>
      <c r="BH84" s="4">
        <v>8.1509999999999999E-2</v>
      </c>
      <c r="BI84" s="4">
        <v>8.1299999999999997E-2</v>
      </c>
      <c r="BJ84" s="4">
        <v>8.0610000000000001E-2</v>
      </c>
      <c r="BK84" s="4">
        <v>7.8909999999999994E-2</v>
      </c>
      <c r="BL84" s="4">
        <v>7.6560000000000003E-2</v>
      </c>
      <c r="BM84" s="4">
        <v>7.7810000000000004E-2</v>
      </c>
      <c r="BN84" s="4">
        <v>7.3849999999999999E-2</v>
      </c>
      <c r="BO84" s="4"/>
      <c r="BP84" s="4"/>
      <c r="BQ84" s="4"/>
      <c r="BR84" s="4"/>
    </row>
    <row r="85" spans="1:70" x14ac:dyDescent="0.3">
      <c r="A85" s="3">
        <v>83</v>
      </c>
      <c r="B85" s="4">
        <v>0.14793000000000001</v>
      </c>
      <c r="C85" s="4">
        <v>0.14965999999999999</v>
      </c>
      <c r="D85" s="4">
        <v>0.15154999999999999</v>
      </c>
      <c r="E85" s="4">
        <v>0.18490999999999999</v>
      </c>
      <c r="F85" s="4">
        <v>0.17505999999999999</v>
      </c>
      <c r="G85" s="4">
        <v>0.14840999999999999</v>
      </c>
      <c r="H85" s="4">
        <v>0.16263</v>
      </c>
      <c r="I85" s="4">
        <v>0.14774999999999999</v>
      </c>
      <c r="J85" s="4">
        <v>0.14581</v>
      </c>
      <c r="K85" s="4">
        <v>0.15512999999999999</v>
      </c>
      <c r="L85" s="4">
        <v>0.15121000000000001</v>
      </c>
      <c r="M85" s="4">
        <v>0.13805000000000001</v>
      </c>
      <c r="N85" s="4">
        <v>0.16616</v>
      </c>
      <c r="O85" s="4">
        <v>0.13699</v>
      </c>
      <c r="P85" s="4">
        <v>0.13503999999999999</v>
      </c>
      <c r="Q85" s="4">
        <v>0.15243000000000001</v>
      </c>
      <c r="R85" s="4">
        <v>0.12391000000000001</v>
      </c>
      <c r="S85" s="4">
        <v>0.1472</v>
      </c>
      <c r="T85" s="4">
        <v>0.14716000000000001</v>
      </c>
      <c r="U85" s="4">
        <v>0.14124999999999999</v>
      </c>
      <c r="V85" s="4">
        <v>0.13733999999999999</v>
      </c>
      <c r="W85" s="4">
        <v>0.13807</v>
      </c>
      <c r="X85" s="4">
        <v>0.13317999999999999</v>
      </c>
      <c r="Y85" s="4">
        <v>0.13568</v>
      </c>
      <c r="Z85" s="4">
        <v>0.13361000000000001</v>
      </c>
      <c r="AA85" s="4">
        <v>0.13624</v>
      </c>
      <c r="AB85" s="4">
        <v>0.13661999999999999</v>
      </c>
      <c r="AC85" s="4">
        <v>0.12937000000000001</v>
      </c>
      <c r="AD85" s="4">
        <v>0.13955000000000001</v>
      </c>
      <c r="AE85" s="4">
        <v>0.12631999999999999</v>
      </c>
      <c r="AF85" s="4">
        <v>0.13672999999999999</v>
      </c>
      <c r="AG85" s="4">
        <v>0.13405</v>
      </c>
      <c r="AH85" s="4">
        <v>0.12839999999999999</v>
      </c>
      <c r="AI85" s="4">
        <v>0.13253999999999999</v>
      </c>
      <c r="AJ85" s="4">
        <v>0.12239999999999999</v>
      </c>
      <c r="AK85" s="4">
        <v>0.13228000000000001</v>
      </c>
      <c r="AL85" s="4">
        <v>0.13100000000000001</v>
      </c>
      <c r="AM85" s="4">
        <v>0.12338</v>
      </c>
      <c r="AN85" s="4">
        <v>0.12207</v>
      </c>
      <c r="AO85" s="4">
        <v>0.11899999999999999</v>
      </c>
      <c r="AP85" s="4">
        <v>0.11965000000000001</v>
      </c>
      <c r="AQ85" s="4">
        <v>0.11731</v>
      </c>
      <c r="AR85" s="4">
        <v>0.11566</v>
      </c>
      <c r="AS85" s="4">
        <v>0.11901</v>
      </c>
      <c r="AT85" s="4">
        <v>0.11457000000000001</v>
      </c>
      <c r="AU85" s="4">
        <v>0.10903</v>
      </c>
      <c r="AV85" s="4">
        <v>0.11388</v>
      </c>
      <c r="AW85" s="4">
        <v>0.10485999999999999</v>
      </c>
      <c r="AX85" s="4">
        <v>0.11507000000000001</v>
      </c>
      <c r="AY85" s="4">
        <v>0.10441</v>
      </c>
      <c r="AZ85" s="4">
        <v>9.9750000000000005E-2</v>
      </c>
      <c r="BA85" s="4">
        <v>9.2060000000000003E-2</v>
      </c>
      <c r="BB85" s="4">
        <v>8.6080000000000004E-2</v>
      </c>
      <c r="BC85" s="4">
        <v>0.10614999999999999</v>
      </c>
      <c r="BD85" s="4">
        <v>9.3119999999999994E-2</v>
      </c>
      <c r="BE85" s="4">
        <v>9.9709999999999993E-2</v>
      </c>
      <c r="BF85" s="4">
        <v>9.2789999999999997E-2</v>
      </c>
      <c r="BG85" s="4">
        <v>9.4390000000000002E-2</v>
      </c>
      <c r="BH85" s="4">
        <v>8.7249999999999994E-2</v>
      </c>
      <c r="BI85" s="4">
        <v>8.7290000000000006E-2</v>
      </c>
      <c r="BJ85" s="4">
        <v>8.9289999999999994E-2</v>
      </c>
      <c r="BK85" s="4">
        <v>8.7520000000000001E-2</v>
      </c>
      <c r="BL85" s="4">
        <v>9.2380000000000004E-2</v>
      </c>
      <c r="BM85" s="4">
        <v>8.5919999999999996E-2</v>
      </c>
      <c r="BN85" s="4">
        <v>8.3750000000000005E-2</v>
      </c>
      <c r="BO85" s="4"/>
      <c r="BP85" s="4"/>
      <c r="BQ85" s="4"/>
      <c r="BR85" s="4"/>
    </row>
    <row r="86" spans="1:70" x14ac:dyDescent="0.3">
      <c r="A86" s="3">
        <v>84</v>
      </c>
      <c r="B86" s="4">
        <v>0.16455</v>
      </c>
      <c r="C86" s="4">
        <v>0.16968</v>
      </c>
      <c r="D86" s="4">
        <v>0.18654999999999999</v>
      </c>
      <c r="E86" s="4">
        <v>0.18415999999999999</v>
      </c>
      <c r="F86" s="4">
        <v>0.18340999999999999</v>
      </c>
      <c r="G86" s="4">
        <v>0.15909000000000001</v>
      </c>
      <c r="H86" s="4">
        <v>0.17376</v>
      </c>
      <c r="I86" s="4">
        <v>0.16574</v>
      </c>
      <c r="J86" s="4">
        <v>0.16070999999999999</v>
      </c>
      <c r="K86" s="4">
        <v>0.16996</v>
      </c>
      <c r="L86" s="4">
        <v>0.16886000000000001</v>
      </c>
      <c r="M86" s="4">
        <v>0.15987999999999999</v>
      </c>
      <c r="N86" s="4">
        <v>0.17727000000000001</v>
      </c>
      <c r="O86" s="4">
        <v>0.14804</v>
      </c>
      <c r="P86" s="4">
        <v>0.15858</v>
      </c>
      <c r="Q86" s="4">
        <v>0.15595999999999999</v>
      </c>
      <c r="R86" s="4">
        <v>0.14499999999999999</v>
      </c>
      <c r="S86" s="4">
        <v>0.14995</v>
      </c>
      <c r="T86" s="4">
        <v>0.15826000000000001</v>
      </c>
      <c r="U86" s="4">
        <v>0.15160000000000001</v>
      </c>
      <c r="V86" s="4">
        <v>0.16347</v>
      </c>
      <c r="W86" s="4">
        <v>0.15403</v>
      </c>
      <c r="X86" s="4">
        <v>0.14083000000000001</v>
      </c>
      <c r="Y86" s="4">
        <v>0.14777000000000001</v>
      </c>
      <c r="Z86" s="4">
        <v>0.14369999999999999</v>
      </c>
      <c r="AA86" s="4">
        <v>0.14752999999999999</v>
      </c>
      <c r="AB86" s="4">
        <v>0.14632000000000001</v>
      </c>
      <c r="AC86" s="4">
        <v>0.14249999999999999</v>
      </c>
      <c r="AD86" s="4">
        <v>0.14957999999999999</v>
      </c>
      <c r="AE86" s="4">
        <v>0.14459</v>
      </c>
      <c r="AF86" s="4">
        <v>0.14391000000000001</v>
      </c>
      <c r="AG86" s="4">
        <v>0.1459</v>
      </c>
      <c r="AH86" s="4">
        <v>0.14979000000000001</v>
      </c>
      <c r="AI86" s="4">
        <v>0.1474</v>
      </c>
      <c r="AJ86" s="4">
        <v>0.14337</v>
      </c>
      <c r="AK86" s="4">
        <v>0.14005999999999999</v>
      </c>
      <c r="AL86" s="4">
        <v>0.14235999999999999</v>
      </c>
      <c r="AM86" s="4">
        <v>0.13685</v>
      </c>
      <c r="AN86" s="4">
        <v>0.13477</v>
      </c>
      <c r="AO86" s="4">
        <v>0.13897000000000001</v>
      </c>
      <c r="AP86" s="4">
        <v>0.13213</v>
      </c>
      <c r="AQ86" s="4">
        <v>0.13202</v>
      </c>
      <c r="AR86" s="4">
        <v>0.13034999999999999</v>
      </c>
      <c r="AS86" s="4">
        <v>0.127</v>
      </c>
      <c r="AT86" s="4">
        <v>0.11892999999999999</v>
      </c>
      <c r="AU86" s="4">
        <v>0.12581999999999999</v>
      </c>
      <c r="AV86" s="4">
        <v>0.12775</v>
      </c>
      <c r="AW86" s="4">
        <v>0.11811000000000001</v>
      </c>
      <c r="AX86" s="4">
        <v>0.11161</v>
      </c>
      <c r="AY86" s="4">
        <v>0.12870000000000001</v>
      </c>
      <c r="AZ86" s="4">
        <v>0.10202</v>
      </c>
      <c r="BA86" s="4">
        <v>0.11040999999999999</v>
      </c>
      <c r="BB86" s="4">
        <v>0.10124</v>
      </c>
      <c r="BC86" s="4">
        <v>9.4240000000000004E-2</v>
      </c>
      <c r="BD86" s="4">
        <v>0.11222</v>
      </c>
      <c r="BE86" s="4">
        <v>0.10616</v>
      </c>
      <c r="BF86" s="4">
        <v>0.10673000000000001</v>
      </c>
      <c r="BG86" s="4">
        <v>9.9890000000000007E-2</v>
      </c>
      <c r="BH86" s="4">
        <v>0.10018000000000001</v>
      </c>
      <c r="BI86" s="4">
        <v>9.6549999999999997E-2</v>
      </c>
      <c r="BJ86" s="4">
        <v>9.9349999999999994E-2</v>
      </c>
      <c r="BK86" s="4">
        <v>9.6610000000000001E-2</v>
      </c>
      <c r="BL86" s="4">
        <v>9.8400000000000001E-2</v>
      </c>
      <c r="BM86" s="4">
        <v>9.5469999999999999E-2</v>
      </c>
      <c r="BN86" s="4">
        <v>9.2789999999999997E-2</v>
      </c>
      <c r="BO86" s="4"/>
      <c r="BP86" s="4"/>
      <c r="BQ86" s="4"/>
      <c r="BR86" s="4"/>
    </row>
    <row r="87" spans="1:70" x14ac:dyDescent="0.3">
      <c r="A87" s="3">
        <v>85</v>
      </c>
      <c r="B87" s="4">
        <v>0.16674</v>
      </c>
      <c r="C87" s="4">
        <v>0.20233000000000001</v>
      </c>
      <c r="D87" s="4">
        <v>0.19633999999999999</v>
      </c>
      <c r="E87" s="4">
        <v>0.22292999999999999</v>
      </c>
      <c r="F87" s="4">
        <v>0.20079</v>
      </c>
      <c r="G87" s="4">
        <v>0.17402999999999999</v>
      </c>
      <c r="H87" s="4">
        <v>0.17147000000000001</v>
      </c>
      <c r="I87" s="4">
        <v>0.18823999999999999</v>
      </c>
      <c r="J87" s="4">
        <v>0.17560999999999999</v>
      </c>
      <c r="K87" s="4">
        <v>0.17610000000000001</v>
      </c>
      <c r="L87" s="4">
        <v>0.17813000000000001</v>
      </c>
      <c r="M87" s="4">
        <v>0.17402000000000001</v>
      </c>
      <c r="N87" s="4">
        <v>0.18956999999999999</v>
      </c>
      <c r="O87" s="4">
        <v>0.16586999999999999</v>
      </c>
      <c r="P87" s="4">
        <v>0.16972999999999999</v>
      </c>
      <c r="Q87" s="4">
        <v>0.17480000000000001</v>
      </c>
      <c r="R87" s="4">
        <v>0.15767999999999999</v>
      </c>
      <c r="S87" s="4">
        <v>0.17404</v>
      </c>
      <c r="T87" s="4">
        <v>0.17707999999999999</v>
      </c>
      <c r="U87" s="4">
        <v>0.16689000000000001</v>
      </c>
      <c r="V87" s="4">
        <v>0.16600000000000001</v>
      </c>
      <c r="W87" s="4">
        <v>0.16223000000000001</v>
      </c>
      <c r="X87" s="4">
        <v>0.15717</v>
      </c>
      <c r="Y87" s="4">
        <v>0.16020000000000001</v>
      </c>
      <c r="Z87" s="4">
        <v>0.16058</v>
      </c>
      <c r="AA87" s="4">
        <v>0.16769999999999999</v>
      </c>
      <c r="AB87" s="4">
        <v>0.16145999999999999</v>
      </c>
      <c r="AC87" s="4">
        <v>0.15547</v>
      </c>
      <c r="AD87" s="4">
        <v>0.16483</v>
      </c>
      <c r="AE87" s="4">
        <v>0.15013000000000001</v>
      </c>
      <c r="AF87" s="4">
        <v>0.15939999999999999</v>
      </c>
      <c r="AG87" s="4">
        <v>0.15587000000000001</v>
      </c>
      <c r="AH87" s="4">
        <v>0.15414</v>
      </c>
      <c r="AI87" s="4">
        <v>0.16447999999999999</v>
      </c>
      <c r="AJ87" s="4">
        <v>0.15422</v>
      </c>
      <c r="AK87" s="4">
        <v>0.15595999999999999</v>
      </c>
      <c r="AL87" s="4">
        <v>0.15154999999999999</v>
      </c>
      <c r="AM87" s="4">
        <v>0.14809</v>
      </c>
      <c r="AN87" s="4">
        <v>0.13519</v>
      </c>
      <c r="AO87" s="4">
        <v>0.14910000000000001</v>
      </c>
      <c r="AP87" s="4">
        <v>0.14698</v>
      </c>
      <c r="AQ87" s="4">
        <v>0.14373</v>
      </c>
      <c r="AR87" s="4">
        <v>0.14605000000000001</v>
      </c>
      <c r="AS87" s="4">
        <v>0.13646</v>
      </c>
      <c r="AT87" s="4">
        <v>0.13399</v>
      </c>
      <c r="AU87" s="4">
        <v>0.13536000000000001</v>
      </c>
      <c r="AV87" s="4">
        <v>0.13627</v>
      </c>
      <c r="AW87" s="4">
        <v>0.13170000000000001</v>
      </c>
      <c r="AX87" s="4">
        <v>0.1343</v>
      </c>
      <c r="AY87" s="4">
        <v>0.12909999999999999</v>
      </c>
      <c r="AZ87" s="4">
        <v>0.13327</v>
      </c>
      <c r="BA87" s="4">
        <v>0.11354</v>
      </c>
      <c r="BB87" s="4">
        <v>0.11959</v>
      </c>
      <c r="BC87" s="4">
        <v>0.12007</v>
      </c>
      <c r="BD87" s="4">
        <v>9.7559999999999994E-2</v>
      </c>
      <c r="BE87" s="4">
        <v>0.12608</v>
      </c>
      <c r="BF87" s="4">
        <v>0.11017</v>
      </c>
      <c r="BG87" s="4">
        <v>0.11348999999999999</v>
      </c>
      <c r="BH87" s="4">
        <v>0.10932</v>
      </c>
      <c r="BI87" s="4">
        <v>0.10878</v>
      </c>
      <c r="BJ87" s="4">
        <v>0.11118</v>
      </c>
      <c r="BK87" s="4">
        <v>0.11040999999999999</v>
      </c>
      <c r="BL87" s="4">
        <v>0.11051</v>
      </c>
      <c r="BM87" s="4">
        <v>0.11090999999999999</v>
      </c>
      <c r="BN87" s="4">
        <v>0.10446999999999999</v>
      </c>
      <c r="BO87" s="4"/>
      <c r="BP87" s="4"/>
      <c r="BQ87" s="4"/>
      <c r="BR87" s="4"/>
    </row>
    <row r="88" spans="1:70" x14ac:dyDescent="0.3">
      <c r="A88" s="3">
        <v>86</v>
      </c>
      <c r="B88" s="4">
        <v>0.19314000000000001</v>
      </c>
      <c r="C88" s="4">
        <v>0.20967</v>
      </c>
      <c r="D88" s="4">
        <v>0.21789</v>
      </c>
      <c r="E88" s="4">
        <v>0.23188</v>
      </c>
      <c r="F88" s="4">
        <v>0.20238</v>
      </c>
      <c r="G88" s="4">
        <v>0.17638999999999999</v>
      </c>
      <c r="H88" s="4">
        <v>0.19239000000000001</v>
      </c>
      <c r="I88" s="4">
        <v>0.19383</v>
      </c>
      <c r="J88" s="4">
        <v>0.19051000000000001</v>
      </c>
      <c r="K88" s="4">
        <v>0.19578999999999999</v>
      </c>
      <c r="L88" s="4">
        <v>0.18517</v>
      </c>
      <c r="M88" s="4">
        <v>0.18198</v>
      </c>
      <c r="N88" s="4">
        <v>0.21425</v>
      </c>
      <c r="O88" s="4">
        <v>0.18373999999999999</v>
      </c>
      <c r="P88" s="4">
        <v>0.17588000000000001</v>
      </c>
      <c r="Q88" s="4">
        <v>0.20422000000000001</v>
      </c>
      <c r="R88" s="4">
        <v>0.17934</v>
      </c>
      <c r="S88" s="4">
        <v>0.17871999999999999</v>
      </c>
      <c r="T88" s="4">
        <v>0.17748</v>
      </c>
      <c r="U88" s="4">
        <v>0.18096999999999999</v>
      </c>
      <c r="V88" s="4">
        <v>0.19267000000000001</v>
      </c>
      <c r="W88" s="4">
        <v>0.18098</v>
      </c>
      <c r="X88" s="4">
        <v>0.18032999999999999</v>
      </c>
      <c r="Y88" s="4">
        <v>0.17777000000000001</v>
      </c>
      <c r="Z88" s="4">
        <v>0.1772</v>
      </c>
      <c r="AA88" s="4">
        <v>0.17669000000000001</v>
      </c>
      <c r="AB88" s="4">
        <v>0.18234</v>
      </c>
      <c r="AC88" s="4">
        <v>0.17152999999999999</v>
      </c>
      <c r="AD88" s="4">
        <v>0.17779</v>
      </c>
      <c r="AE88" s="4">
        <v>0.16489999999999999</v>
      </c>
      <c r="AF88" s="4">
        <v>0.17727000000000001</v>
      </c>
      <c r="AG88" s="4">
        <v>0.17266999999999999</v>
      </c>
      <c r="AH88" s="4">
        <v>0.17047000000000001</v>
      </c>
      <c r="AI88" s="4">
        <v>0.17455000000000001</v>
      </c>
      <c r="AJ88" s="4">
        <v>0.16655</v>
      </c>
      <c r="AK88" s="4">
        <v>0.17197999999999999</v>
      </c>
      <c r="AL88" s="4">
        <v>0.16872000000000001</v>
      </c>
      <c r="AM88" s="4">
        <v>0.15956999999999999</v>
      </c>
      <c r="AN88" s="4">
        <v>0.15315999999999999</v>
      </c>
      <c r="AO88" s="4">
        <v>0.15568000000000001</v>
      </c>
      <c r="AP88" s="4">
        <v>0.15845999999999999</v>
      </c>
      <c r="AQ88" s="4">
        <v>0.15597</v>
      </c>
      <c r="AR88" s="4">
        <v>0.15132999999999999</v>
      </c>
      <c r="AS88" s="4">
        <v>0.15481</v>
      </c>
      <c r="AT88" s="4">
        <v>0.15090000000000001</v>
      </c>
      <c r="AU88" s="4">
        <v>0.14888000000000001</v>
      </c>
      <c r="AV88" s="4">
        <v>0.15125</v>
      </c>
      <c r="AW88" s="4">
        <v>0.14665</v>
      </c>
      <c r="AX88" s="4">
        <v>0.14144999999999999</v>
      </c>
      <c r="AY88" s="4">
        <v>0.14818000000000001</v>
      </c>
      <c r="AZ88" s="4">
        <v>0.13669999999999999</v>
      </c>
      <c r="BA88" s="4">
        <v>0.14193</v>
      </c>
      <c r="BB88" s="4">
        <v>0.12073</v>
      </c>
      <c r="BC88" s="4">
        <v>0.13261999999999999</v>
      </c>
      <c r="BD88" s="4">
        <v>0.12005</v>
      </c>
      <c r="BE88" s="4">
        <v>0.11274000000000001</v>
      </c>
      <c r="BF88" s="4">
        <v>0.13342000000000001</v>
      </c>
      <c r="BG88" s="4">
        <v>0.12</v>
      </c>
      <c r="BH88" s="4">
        <v>0.12672</v>
      </c>
      <c r="BI88" s="4">
        <v>0.1192</v>
      </c>
      <c r="BJ88" s="4">
        <v>0.12634999999999999</v>
      </c>
      <c r="BK88" s="4">
        <v>0.11878</v>
      </c>
      <c r="BL88" s="4">
        <v>0.12551000000000001</v>
      </c>
      <c r="BM88" s="4">
        <v>0.12492</v>
      </c>
      <c r="BN88" s="4">
        <v>0.11476</v>
      </c>
      <c r="BO88" s="4"/>
      <c r="BP88" s="4"/>
      <c r="BQ88" s="4"/>
      <c r="BR88" s="4"/>
    </row>
    <row r="89" spans="1:70" x14ac:dyDescent="0.3">
      <c r="A89" s="3">
        <v>87</v>
      </c>
      <c r="B89" s="4">
        <v>0.21256</v>
      </c>
      <c r="C89" s="4">
        <v>0.23588000000000001</v>
      </c>
      <c r="D89" s="4">
        <v>0.22170999999999999</v>
      </c>
      <c r="E89" s="4">
        <v>0.24667</v>
      </c>
      <c r="F89" s="4">
        <v>0.22514999999999999</v>
      </c>
      <c r="G89" s="4">
        <v>0.19802</v>
      </c>
      <c r="H89" s="4">
        <v>0.20044999999999999</v>
      </c>
      <c r="I89" s="4">
        <v>0.2097</v>
      </c>
      <c r="J89" s="4">
        <v>0.18410000000000001</v>
      </c>
      <c r="K89" s="4">
        <v>0.21365999999999999</v>
      </c>
      <c r="L89" s="4">
        <v>0.20524000000000001</v>
      </c>
      <c r="M89" s="4">
        <v>0.18636</v>
      </c>
      <c r="N89" s="4">
        <v>0.24057999999999999</v>
      </c>
      <c r="O89" s="4">
        <v>0.19445000000000001</v>
      </c>
      <c r="P89" s="4">
        <v>0.19883999999999999</v>
      </c>
      <c r="Q89" s="4">
        <v>0.21173</v>
      </c>
      <c r="R89" s="4">
        <v>0.19156000000000001</v>
      </c>
      <c r="S89" s="4">
        <v>0.19650999999999999</v>
      </c>
      <c r="T89" s="4">
        <v>0.19728999999999999</v>
      </c>
      <c r="U89" s="4">
        <v>0.19231999999999999</v>
      </c>
      <c r="V89" s="4">
        <v>0.2092</v>
      </c>
      <c r="W89" s="4">
        <v>0.19192000000000001</v>
      </c>
      <c r="X89" s="4">
        <v>0.19081000000000001</v>
      </c>
      <c r="Y89" s="4">
        <v>0.18998999999999999</v>
      </c>
      <c r="Z89" s="4">
        <v>0.19114</v>
      </c>
      <c r="AA89" s="4">
        <v>0.19974</v>
      </c>
      <c r="AB89" s="4">
        <v>0.19266</v>
      </c>
      <c r="AC89" s="4">
        <v>0.18546000000000001</v>
      </c>
      <c r="AD89" s="4">
        <v>0.19847999999999999</v>
      </c>
      <c r="AE89" s="4">
        <v>0.18484999999999999</v>
      </c>
      <c r="AF89" s="4">
        <v>0.19128999999999999</v>
      </c>
      <c r="AG89" s="4">
        <v>0.19208</v>
      </c>
      <c r="AH89" s="4">
        <v>0.18862000000000001</v>
      </c>
      <c r="AI89" s="4">
        <v>0.18892999999999999</v>
      </c>
      <c r="AJ89" s="4">
        <v>0.18104999999999999</v>
      </c>
      <c r="AK89" s="4">
        <v>0.1852</v>
      </c>
      <c r="AL89" s="4">
        <v>0.19259000000000001</v>
      </c>
      <c r="AM89" s="4">
        <v>0.18104000000000001</v>
      </c>
      <c r="AN89" s="4">
        <v>0.16961000000000001</v>
      </c>
      <c r="AO89" s="4">
        <v>0.17302999999999999</v>
      </c>
      <c r="AP89" s="4">
        <v>0.16980000000000001</v>
      </c>
      <c r="AQ89" s="4">
        <v>0.17466000000000001</v>
      </c>
      <c r="AR89" s="4">
        <v>0.17136000000000001</v>
      </c>
      <c r="AS89" s="4">
        <v>0.16578999999999999</v>
      </c>
      <c r="AT89" s="4">
        <v>0.16450999999999999</v>
      </c>
      <c r="AU89" s="4">
        <v>0.16746</v>
      </c>
      <c r="AV89" s="4">
        <v>0.16677</v>
      </c>
      <c r="AW89" s="4">
        <v>0.15536</v>
      </c>
      <c r="AX89" s="4">
        <v>0.15870000000000001</v>
      </c>
      <c r="AY89" s="4">
        <v>0.16161</v>
      </c>
      <c r="AZ89" s="4">
        <v>0.15232999999999999</v>
      </c>
      <c r="BA89" s="4">
        <v>0.14974999999999999</v>
      </c>
      <c r="BB89" s="4">
        <v>0.15690999999999999</v>
      </c>
      <c r="BC89" s="4">
        <v>0.13561000000000001</v>
      </c>
      <c r="BD89" s="4">
        <v>0.13986999999999999</v>
      </c>
      <c r="BE89" s="4">
        <v>0.1356</v>
      </c>
      <c r="BF89" s="4">
        <v>0.11701</v>
      </c>
      <c r="BG89" s="4">
        <v>0.1401</v>
      </c>
      <c r="BH89" s="4">
        <v>0.12817000000000001</v>
      </c>
      <c r="BI89" s="4">
        <v>0.13525999999999999</v>
      </c>
      <c r="BJ89" s="4">
        <v>0.14135</v>
      </c>
      <c r="BK89" s="4">
        <v>0.13711000000000001</v>
      </c>
      <c r="BL89" s="4">
        <v>0.13192999999999999</v>
      </c>
      <c r="BM89" s="4">
        <v>0.13428000000000001</v>
      </c>
      <c r="BN89" s="4">
        <v>0.13139000000000001</v>
      </c>
      <c r="BO89" s="4"/>
      <c r="BP89" s="4"/>
      <c r="BQ89" s="4"/>
      <c r="BR89" s="4"/>
    </row>
    <row r="90" spans="1:70" x14ac:dyDescent="0.3">
      <c r="A90" s="3">
        <v>88</v>
      </c>
      <c r="B90" s="4">
        <v>0.20991000000000001</v>
      </c>
      <c r="C90" s="4">
        <v>0.23563000000000001</v>
      </c>
      <c r="D90" s="4">
        <v>0.24657999999999999</v>
      </c>
      <c r="E90" s="4">
        <v>0.25595000000000001</v>
      </c>
      <c r="F90" s="4">
        <v>0.24825</v>
      </c>
      <c r="G90" s="4">
        <v>0.22836999999999999</v>
      </c>
      <c r="H90" s="4">
        <v>0.23372000000000001</v>
      </c>
      <c r="I90" s="4">
        <v>0.23419999999999999</v>
      </c>
      <c r="J90" s="4">
        <v>0.2218</v>
      </c>
      <c r="K90" s="4">
        <v>0.23171</v>
      </c>
      <c r="L90" s="4">
        <v>0.22414999999999999</v>
      </c>
      <c r="M90" s="4">
        <v>0.21042</v>
      </c>
      <c r="N90" s="4">
        <v>0.24862000000000001</v>
      </c>
      <c r="O90" s="4">
        <v>0.21646000000000001</v>
      </c>
      <c r="P90" s="4">
        <v>0.2135</v>
      </c>
      <c r="Q90" s="4">
        <v>0.22051000000000001</v>
      </c>
      <c r="R90" s="4">
        <v>0.19026000000000001</v>
      </c>
      <c r="S90" s="4">
        <v>0.21325</v>
      </c>
      <c r="T90" s="4">
        <v>0.23424</v>
      </c>
      <c r="U90" s="4">
        <v>0.19206999999999999</v>
      </c>
      <c r="V90" s="4">
        <v>0.22334999999999999</v>
      </c>
      <c r="W90" s="4">
        <v>0.20901</v>
      </c>
      <c r="X90" s="4">
        <v>0.21265000000000001</v>
      </c>
      <c r="Y90" s="4">
        <v>0.20627999999999999</v>
      </c>
      <c r="Z90" s="4">
        <v>0.21226999999999999</v>
      </c>
      <c r="AA90" s="4">
        <v>0.20516000000000001</v>
      </c>
      <c r="AB90" s="4">
        <v>0.21797</v>
      </c>
      <c r="AC90" s="4">
        <v>0.19882</v>
      </c>
      <c r="AD90" s="4">
        <v>0.21920000000000001</v>
      </c>
      <c r="AE90" s="4">
        <v>0.20709</v>
      </c>
      <c r="AF90" s="4">
        <v>0.20022999999999999</v>
      </c>
      <c r="AG90" s="4">
        <v>0.19905</v>
      </c>
      <c r="AH90" s="4">
        <v>0.20588999999999999</v>
      </c>
      <c r="AI90" s="4">
        <v>0.21778</v>
      </c>
      <c r="AJ90" s="4">
        <v>0.20118</v>
      </c>
      <c r="AK90" s="4">
        <v>0.20127999999999999</v>
      </c>
      <c r="AL90" s="4">
        <v>0.19667000000000001</v>
      </c>
      <c r="AM90" s="4">
        <v>0.19886000000000001</v>
      </c>
      <c r="AN90" s="4">
        <v>0.19291</v>
      </c>
      <c r="AO90" s="4">
        <v>0.18764</v>
      </c>
      <c r="AP90" s="4">
        <v>0.18290000000000001</v>
      </c>
      <c r="AQ90" s="4">
        <v>0.18443000000000001</v>
      </c>
      <c r="AR90" s="4">
        <v>0.18129999999999999</v>
      </c>
      <c r="AS90" s="4">
        <v>0.18096000000000001</v>
      </c>
      <c r="AT90" s="4">
        <v>0.17544999999999999</v>
      </c>
      <c r="AU90" s="4">
        <v>0.17354</v>
      </c>
      <c r="AV90" s="4">
        <v>0.18304999999999999</v>
      </c>
      <c r="AW90" s="4">
        <v>0.17433999999999999</v>
      </c>
      <c r="AX90" s="4">
        <v>0.17102000000000001</v>
      </c>
      <c r="AY90" s="4">
        <v>0.18024000000000001</v>
      </c>
      <c r="AZ90" s="4">
        <v>0.16556000000000001</v>
      </c>
      <c r="BA90" s="4">
        <v>0.1588</v>
      </c>
      <c r="BB90" s="4">
        <v>0.16234000000000001</v>
      </c>
      <c r="BC90" s="4">
        <v>0.16847000000000001</v>
      </c>
      <c r="BD90" s="4">
        <v>0.14057</v>
      </c>
      <c r="BE90" s="4">
        <v>0.15683</v>
      </c>
      <c r="BF90" s="4">
        <v>0.13966000000000001</v>
      </c>
      <c r="BG90" s="4">
        <v>0.12421</v>
      </c>
      <c r="BH90" s="4">
        <v>0.15645000000000001</v>
      </c>
      <c r="BI90" s="4">
        <v>0.13966000000000001</v>
      </c>
      <c r="BJ90" s="4">
        <v>0.15648000000000001</v>
      </c>
      <c r="BK90" s="4">
        <v>0.14696000000000001</v>
      </c>
      <c r="BL90" s="4">
        <v>0.14766000000000001</v>
      </c>
      <c r="BM90" s="4">
        <v>0.14544000000000001</v>
      </c>
      <c r="BN90" s="4">
        <v>0.14774999999999999</v>
      </c>
      <c r="BO90" s="4"/>
      <c r="BP90" s="4"/>
      <c r="BQ90" s="4"/>
      <c r="BR90" s="4"/>
    </row>
    <row r="91" spans="1:70" x14ac:dyDescent="0.3">
      <c r="A91" s="3">
        <v>89</v>
      </c>
      <c r="B91" s="4">
        <v>0.20957999999999999</v>
      </c>
      <c r="C91" s="4">
        <v>0.24557999999999999</v>
      </c>
      <c r="D91" s="4">
        <v>0.25927</v>
      </c>
      <c r="E91" s="4">
        <v>0.30917</v>
      </c>
      <c r="F91" s="4">
        <v>0.26373000000000002</v>
      </c>
      <c r="G91" s="4">
        <v>0.23604</v>
      </c>
      <c r="H91" s="4">
        <v>0.24121000000000001</v>
      </c>
      <c r="I91" s="4">
        <v>0.25429000000000002</v>
      </c>
      <c r="J91" s="4">
        <v>0.22586000000000001</v>
      </c>
      <c r="K91" s="4">
        <v>0.26457000000000003</v>
      </c>
      <c r="L91" s="4">
        <v>0.25413999999999998</v>
      </c>
      <c r="M91" s="4">
        <v>0.21246000000000001</v>
      </c>
      <c r="N91" s="4">
        <v>0.25474999999999998</v>
      </c>
      <c r="O91" s="4">
        <v>0.23461000000000001</v>
      </c>
      <c r="P91" s="4">
        <v>0.23704</v>
      </c>
      <c r="Q91" s="4">
        <v>0.25256000000000001</v>
      </c>
      <c r="R91" s="4">
        <v>0.22423999999999999</v>
      </c>
      <c r="S91" s="4">
        <v>0.22617999999999999</v>
      </c>
      <c r="T91" s="4">
        <v>0.24648999999999999</v>
      </c>
      <c r="U91" s="4">
        <v>0.23207</v>
      </c>
      <c r="V91" s="4">
        <v>0.23512</v>
      </c>
      <c r="W91" s="4">
        <v>0.23119999999999999</v>
      </c>
      <c r="X91" s="4">
        <v>0.21687000000000001</v>
      </c>
      <c r="Y91" s="4">
        <v>0.22781000000000001</v>
      </c>
      <c r="Z91" s="4">
        <v>0.22800999999999999</v>
      </c>
      <c r="AA91" s="4">
        <v>0.23472999999999999</v>
      </c>
      <c r="AB91" s="4">
        <v>0.23022999999999999</v>
      </c>
      <c r="AC91" s="4">
        <v>0.23007</v>
      </c>
      <c r="AD91" s="4">
        <v>0.23035</v>
      </c>
      <c r="AE91" s="4">
        <v>0.22198000000000001</v>
      </c>
      <c r="AF91" s="4">
        <v>0.23591000000000001</v>
      </c>
      <c r="AG91" s="4">
        <v>0.21756</v>
      </c>
      <c r="AH91" s="4">
        <v>0.20732</v>
      </c>
      <c r="AI91" s="4">
        <v>0.22661000000000001</v>
      </c>
      <c r="AJ91" s="4">
        <v>0.21332999999999999</v>
      </c>
      <c r="AK91" s="4">
        <v>0.21507000000000001</v>
      </c>
      <c r="AL91" s="4">
        <v>0.21425</v>
      </c>
      <c r="AM91" s="4">
        <v>0.2044</v>
      </c>
      <c r="AN91" s="4">
        <v>0.20663000000000001</v>
      </c>
      <c r="AO91" s="4">
        <v>0.20544999999999999</v>
      </c>
      <c r="AP91" s="4">
        <v>0.20297000000000001</v>
      </c>
      <c r="AQ91" s="4">
        <v>0.20674999999999999</v>
      </c>
      <c r="AR91" s="4">
        <v>0.20219999999999999</v>
      </c>
      <c r="AS91" s="4">
        <v>0.20954999999999999</v>
      </c>
      <c r="AT91" s="4">
        <v>0.18773000000000001</v>
      </c>
      <c r="AU91" s="4">
        <v>0.19545999999999999</v>
      </c>
      <c r="AV91" s="4">
        <v>0.20906</v>
      </c>
      <c r="AW91" s="4">
        <v>0.19153999999999999</v>
      </c>
      <c r="AX91" s="4">
        <v>0.19497</v>
      </c>
      <c r="AY91" s="4">
        <v>0.20063</v>
      </c>
      <c r="AZ91" s="4">
        <v>0.18265000000000001</v>
      </c>
      <c r="BA91" s="4">
        <v>0.17601</v>
      </c>
      <c r="BB91" s="4">
        <v>0.17918999999999999</v>
      </c>
      <c r="BC91" s="4">
        <v>0.17731</v>
      </c>
      <c r="BD91" s="4">
        <v>0.18268000000000001</v>
      </c>
      <c r="BE91" s="4">
        <v>0.15711</v>
      </c>
      <c r="BF91" s="4">
        <v>0.16763</v>
      </c>
      <c r="BG91" s="4">
        <v>0.15497</v>
      </c>
      <c r="BH91" s="4">
        <v>0.12769</v>
      </c>
      <c r="BI91" s="4">
        <v>0.16399</v>
      </c>
      <c r="BJ91" s="4">
        <v>0.15977</v>
      </c>
      <c r="BK91" s="4">
        <v>0.15984999999999999</v>
      </c>
      <c r="BL91" s="4">
        <v>0.16452</v>
      </c>
      <c r="BM91" s="4">
        <v>0.15654999999999999</v>
      </c>
      <c r="BN91" s="4">
        <v>0.15059</v>
      </c>
      <c r="BO91" s="4"/>
      <c r="BP91" s="4"/>
      <c r="BQ91" s="4"/>
      <c r="BR91" s="4"/>
    </row>
    <row r="92" spans="1:70" x14ac:dyDescent="0.3">
      <c r="A92" s="3">
        <v>90</v>
      </c>
      <c r="B92" s="4">
        <v>0.24098</v>
      </c>
      <c r="C92" s="4">
        <v>0.28364</v>
      </c>
      <c r="D92" s="4">
        <v>0.29754000000000003</v>
      </c>
      <c r="E92" s="4">
        <v>0.31126999999999999</v>
      </c>
      <c r="F92" s="4">
        <v>0.29516999999999999</v>
      </c>
      <c r="G92" s="4">
        <v>0.25552999999999998</v>
      </c>
      <c r="H92" s="4">
        <v>0.27650999999999998</v>
      </c>
      <c r="I92" s="4">
        <v>0.27396999999999999</v>
      </c>
      <c r="J92" s="4">
        <v>0.24460000000000001</v>
      </c>
      <c r="K92" s="4">
        <v>0.26595000000000002</v>
      </c>
      <c r="L92" s="4">
        <v>0.24332000000000001</v>
      </c>
      <c r="M92" s="4">
        <v>0.23150999999999999</v>
      </c>
      <c r="N92" s="4">
        <v>0.27504000000000001</v>
      </c>
      <c r="O92" s="4">
        <v>0.2329</v>
      </c>
      <c r="P92" s="4">
        <v>0.23008000000000001</v>
      </c>
      <c r="Q92" s="4">
        <v>0.27104</v>
      </c>
      <c r="R92" s="4">
        <v>0.26101999999999997</v>
      </c>
      <c r="S92" s="4">
        <v>0.24843000000000001</v>
      </c>
      <c r="T92" s="4">
        <v>0.26205000000000001</v>
      </c>
      <c r="U92" s="4">
        <v>0.23365</v>
      </c>
      <c r="V92" s="4">
        <v>0.25886999999999999</v>
      </c>
      <c r="W92" s="4">
        <v>0.23904</v>
      </c>
      <c r="X92" s="4">
        <v>0.23733000000000001</v>
      </c>
      <c r="Y92" s="4">
        <v>0.24912000000000001</v>
      </c>
      <c r="Z92" s="4">
        <v>0.24895</v>
      </c>
      <c r="AA92" s="4">
        <v>0.25105</v>
      </c>
      <c r="AB92" s="4">
        <v>0.25080000000000002</v>
      </c>
      <c r="AC92" s="4">
        <v>0.22967000000000001</v>
      </c>
      <c r="AD92" s="4">
        <v>0.23866000000000001</v>
      </c>
      <c r="AE92" s="4">
        <v>0.22398999999999999</v>
      </c>
      <c r="AF92" s="4">
        <v>0.24743000000000001</v>
      </c>
      <c r="AG92" s="4">
        <v>0.24093999999999999</v>
      </c>
      <c r="AH92" s="4">
        <v>0.23632</v>
      </c>
      <c r="AI92" s="4">
        <v>0.23699999999999999</v>
      </c>
      <c r="AJ92" s="4">
        <v>0.23166999999999999</v>
      </c>
      <c r="AK92" s="4">
        <v>0.22797999999999999</v>
      </c>
      <c r="AL92" s="4">
        <v>0.24149000000000001</v>
      </c>
      <c r="AM92" s="4">
        <v>0.21990000000000001</v>
      </c>
      <c r="AN92" s="4">
        <v>0.22666</v>
      </c>
      <c r="AO92" s="4">
        <v>0.22283</v>
      </c>
      <c r="AP92" s="4">
        <v>0.22567000000000001</v>
      </c>
      <c r="AQ92" s="4">
        <v>0.20730999999999999</v>
      </c>
      <c r="AR92" s="4">
        <v>0.21695999999999999</v>
      </c>
      <c r="AS92" s="4">
        <v>0.22821</v>
      </c>
      <c r="AT92" s="4">
        <v>0.20408999999999999</v>
      </c>
      <c r="AU92" s="4">
        <v>0.20680000000000001</v>
      </c>
      <c r="AV92" s="4">
        <v>0.21198</v>
      </c>
      <c r="AW92" s="4">
        <v>0.20166999999999999</v>
      </c>
      <c r="AX92" s="4">
        <v>0.20458000000000001</v>
      </c>
      <c r="AY92" s="4">
        <v>0.20846999999999999</v>
      </c>
      <c r="AZ92" s="4">
        <v>0.20530999999999999</v>
      </c>
      <c r="BA92" s="4">
        <v>0.1958</v>
      </c>
      <c r="BB92" s="4">
        <v>0.19289999999999999</v>
      </c>
      <c r="BC92" s="4">
        <v>0.19370999999999999</v>
      </c>
      <c r="BD92" s="4">
        <v>0.19045000000000001</v>
      </c>
      <c r="BE92" s="4">
        <v>0.19753000000000001</v>
      </c>
      <c r="BF92" s="4">
        <v>0.16385</v>
      </c>
      <c r="BG92" s="4">
        <v>0.1792</v>
      </c>
      <c r="BH92" s="4">
        <v>0.16278000000000001</v>
      </c>
      <c r="BI92" s="4">
        <v>0.1409</v>
      </c>
      <c r="BJ92" s="4">
        <v>0.20083000000000001</v>
      </c>
      <c r="BK92" s="4">
        <v>0.17352999999999999</v>
      </c>
      <c r="BL92" s="4">
        <v>0.18371999999999999</v>
      </c>
      <c r="BM92" s="4">
        <v>0.17100000000000001</v>
      </c>
      <c r="BN92" s="4">
        <v>0.16874</v>
      </c>
      <c r="BO92" s="4"/>
      <c r="BP92" s="4"/>
      <c r="BQ92" s="4"/>
      <c r="BR92" s="4"/>
    </row>
    <row r="93" spans="1:70" x14ac:dyDescent="0.3">
      <c r="A93" s="3">
        <v>91</v>
      </c>
      <c r="B93" s="4">
        <v>0.24884000000000001</v>
      </c>
      <c r="C93" s="4">
        <v>0.25889000000000001</v>
      </c>
      <c r="D93" s="4">
        <v>0.33672999999999997</v>
      </c>
      <c r="E93" s="4">
        <v>0.37618000000000001</v>
      </c>
      <c r="F93" s="4">
        <v>0.27771000000000001</v>
      </c>
      <c r="G93" s="4">
        <v>0.26533000000000001</v>
      </c>
      <c r="H93" s="4">
        <v>0.29160000000000003</v>
      </c>
      <c r="I93" s="4">
        <v>0.29187999999999997</v>
      </c>
      <c r="J93" s="4">
        <v>0.25622</v>
      </c>
      <c r="K93" s="4">
        <v>0.27894999999999998</v>
      </c>
      <c r="L93" s="4">
        <v>0.26205000000000001</v>
      </c>
      <c r="M93" s="4">
        <v>0.24953</v>
      </c>
      <c r="N93" s="4">
        <v>0.30697000000000002</v>
      </c>
      <c r="O93" s="4">
        <v>0.29049999999999998</v>
      </c>
      <c r="P93" s="4">
        <v>0.27137</v>
      </c>
      <c r="Q93" s="4">
        <v>0.28249999999999997</v>
      </c>
      <c r="R93" s="4">
        <v>0.25985000000000003</v>
      </c>
      <c r="S93" s="4">
        <v>0.25086000000000003</v>
      </c>
      <c r="T93" s="4">
        <v>0.26672000000000001</v>
      </c>
      <c r="U93" s="4">
        <v>0.25320999999999999</v>
      </c>
      <c r="V93" s="4">
        <v>0.25152000000000002</v>
      </c>
      <c r="W93" s="4">
        <v>0.27354000000000001</v>
      </c>
      <c r="X93" s="4">
        <v>0.24082999999999999</v>
      </c>
      <c r="Y93" s="4">
        <v>0.27074999999999999</v>
      </c>
      <c r="Z93" s="4">
        <v>0.25502999999999998</v>
      </c>
      <c r="AA93" s="4">
        <v>0.28913</v>
      </c>
      <c r="AB93" s="4">
        <v>0.25656000000000001</v>
      </c>
      <c r="AC93" s="4">
        <v>0.25541000000000003</v>
      </c>
      <c r="AD93" s="4">
        <v>0.27367999999999998</v>
      </c>
      <c r="AE93" s="4">
        <v>0.26251999999999998</v>
      </c>
      <c r="AF93" s="4">
        <v>0.26135999999999998</v>
      </c>
      <c r="AG93" s="4">
        <v>0.24836</v>
      </c>
      <c r="AH93" s="4">
        <v>0.25079000000000001</v>
      </c>
      <c r="AI93" s="4">
        <v>0.26368000000000003</v>
      </c>
      <c r="AJ93" s="4">
        <v>0.24873000000000001</v>
      </c>
      <c r="AK93" s="4">
        <v>0.25770999999999999</v>
      </c>
      <c r="AL93" s="4">
        <v>0.25291000000000002</v>
      </c>
      <c r="AM93" s="4">
        <v>0.24265</v>
      </c>
      <c r="AN93" s="4">
        <v>0.22925999999999999</v>
      </c>
      <c r="AO93" s="4">
        <v>0.23388999999999999</v>
      </c>
      <c r="AP93" s="4">
        <v>0.23938000000000001</v>
      </c>
      <c r="AQ93" s="4">
        <v>0.23873</v>
      </c>
      <c r="AR93" s="4">
        <v>0.23391000000000001</v>
      </c>
      <c r="AS93" s="4">
        <v>0.24363000000000001</v>
      </c>
      <c r="AT93" s="4">
        <v>0.24006</v>
      </c>
      <c r="AU93" s="4">
        <v>0.23444999999999999</v>
      </c>
      <c r="AV93" s="4">
        <v>0.23350000000000001</v>
      </c>
      <c r="AW93" s="4">
        <v>0.22026999999999999</v>
      </c>
      <c r="AX93" s="4">
        <v>0.22425999999999999</v>
      </c>
      <c r="AY93" s="4">
        <v>0.24232000000000001</v>
      </c>
      <c r="AZ93" s="4">
        <v>0.22047</v>
      </c>
      <c r="BA93" s="4">
        <v>0.21493999999999999</v>
      </c>
      <c r="BB93" s="4">
        <v>0.21181</v>
      </c>
      <c r="BC93" s="4">
        <v>0.20452999999999999</v>
      </c>
      <c r="BD93" s="4">
        <v>0.20458000000000001</v>
      </c>
      <c r="BE93" s="4">
        <v>0.20610000000000001</v>
      </c>
      <c r="BF93" s="4">
        <v>0.20229</v>
      </c>
      <c r="BG93" s="4">
        <v>0.17593</v>
      </c>
      <c r="BH93" s="4">
        <v>0.18318000000000001</v>
      </c>
      <c r="BI93" s="4">
        <v>0.16955000000000001</v>
      </c>
      <c r="BJ93" s="4">
        <v>0.17782000000000001</v>
      </c>
      <c r="BK93" s="4">
        <v>0.22140000000000001</v>
      </c>
      <c r="BL93" s="4">
        <v>0.19572999999999999</v>
      </c>
      <c r="BM93" s="4">
        <v>0.19552</v>
      </c>
      <c r="BN93" s="4">
        <v>0.18359</v>
      </c>
      <c r="BO93" s="4"/>
      <c r="BP93" s="4"/>
      <c r="BQ93" s="4"/>
      <c r="BR93" s="4"/>
    </row>
    <row r="94" spans="1:70" x14ac:dyDescent="0.3">
      <c r="A94" s="3">
        <v>92</v>
      </c>
      <c r="B94" s="4">
        <v>0.27546999999999999</v>
      </c>
      <c r="C94" s="4">
        <v>0.27593000000000001</v>
      </c>
      <c r="D94" s="4">
        <v>0.30975000000000003</v>
      </c>
      <c r="E94" s="4">
        <v>0.38361000000000001</v>
      </c>
      <c r="F94" s="4">
        <v>0.28725000000000001</v>
      </c>
      <c r="G94" s="4">
        <v>0.28198000000000001</v>
      </c>
      <c r="H94" s="4">
        <v>0.28626000000000001</v>
      </c>
      <c r="I94" s="4">
        <v>0.30551</v>
      </c>
      <c r="J94" s="4">
        <v>0.28388000000000002</v>
      </c>
      <c r="K94" s="4">
        <v>0.28998000000000002</v>
      </c>
      <c r="L94" s="4">
        <v>0.29651</v>
      </c>
      <c r="M94" s="4">
        <v>0.26708999999999999</v>
      </c>
      <c r="N94" s="4">
        <v>0.34937000000000001</v>
      </c>
      <c r="O94" s="4">
        <v>0.27677000000000002</v>
      </c>
      <c r="P94" s="4">
        <v>0.28115000000000001</v>
      </c>
      <c r="Q94" s="4">
        <v>0.29891000000000001</v>
      </c>
      <c r="R94" s="4">
        <v>0.25490000000000002</v>
      </c>
      <c r="S94" s="4">
        <v>0.25128</v>
      </c>
      <c r="T94" s="4">
        <v>0.30719000000000002</v>
      </c>
      <c r="U94" s="4">
        <v>0.27359</v>
      </c>
      <c r="V94" s="4">
        <v>0.29189999999999999</v>
      </c>
      <c r="W94" s="4">
        <v>0.27389999999999998</v>
      </c>
      <c r="X94" s="4">
        <v>0.29471999999999998</v>
      </c>
      <c r="Y94" s="4">
        <v>0.27803</v>
      </c>
      <c r="Z94" s="4">
        <v>0.27284000000000003</v>
      </c>
      <c r="AA94" s="4">
        <v>0.27005000000000001</v>
      </c>
      <c r="AB94" s="4">
        <v>0.26193</v>
      </c>
      <c r="AC94" s="4">
        <v>0.27435999999999999</v>
      </c>
      <c r="AD94" s="4">
        <v>0.30182999999999999</v>
      </c>
      <c r="AE94" s="4">
        <v>0.26034000000000002</v>
      </c>
      <c r="AF94" s="4">
        <v>0.28671999999999997</v>
      </c>
      <c r="AG94" s="4">
        <v>0.26035999999999998</v>
      </c>
      <c r="AH94" s="4">
        <v>0.28433000000000003</v>
      </c>
      <c r="AI94" s="4">
        <v>0.27740999999999999</v>
      </c>
      <c r="AJ94" s="4">
        <v>0.26018000000000002</v>
      </c>
      <c r="AK94" s="4">
        <v>0.2656</v>
      </c>
      <c r="AL94" s="4">
        <v>0.26967000000000002</v>
      </c>
      <c r="AM94" s="4">
        <v>0.28611999999999999</v>
      </c>
      <c r="AN94" s="4">
        <v>0.23930999999999999</v>
      </c>
      <c r="AO94" s="4">
        <v>0.24656</v>
      </c>
      <c r="AP94" s="4">
        <v>0.24976999999999999</v>
      </c>
      <c r="AQ94" s="4">
        <v>0.25351000000000001</v>
      </c>
      <c r="AR94" s="4">
        <v>0.25940000000000002</v>
      </c>
      <c r="AS94" s="4">
        <v>0.25489000000000001</v>
      </c>
      <c r="AT94" s="4">
        <v>0.26003999999999999</v>
      </c>
      <c r="AU94" s="4">
        <v>0.23734</v>
      </c>
      <c r="AV94" s="4">
        <v>0.25553999999999999</v>
      </c>
      <c r="AW94" s="4">
        <v>0.24664</v>
      </c>
      <c r="AX94" s="4">
        <v>0.24340999999999999</v>
      </c>
      <c r="AY94" s="4">
        <v>0.24117</v>
      </c>
      <c r="AZ94" s="4">
        <v>0.23308999999999999</v>
      </c>
      <c r="BA94" s="4">
        <v>0.23332</v>
      </c>
      <c r="BB94" s="4">
        <v>0.23033999999999999</v>
      </c>
      <c r="BC94" s="4">
        <v>0.23838000000000001</v>
      </c>
      <c r="BD94" s="4">
        <v>0.22142999999999999</v>
      </c>
      <c r="BE94" s="4">
        <v>0.23583999999999999</v>
      </c>
      <c r="BF94" s="4">
        <v>0.22139</v>
      </c>
      <c r="BG94" s="4">
        <v>0.22869</v>
      </c>
      <c r="BH94" s="4">
        <v>0.19159999999999999</v>
      </c>
      <c r="BI94" s="4">
        <v>0.19846</v>
      </c>
      <c r="BJ94" s="4">
        <v>0.22125</v>
      </c>
      <c r="BK94" s="4">
        <v>0.19364000000000001</v>
      </c>
      <c r="BL94" s="4">
        <v>0.23011999999999999</v>
      </c>
      <c r="BM94" s="4">
        <v>0.19886999999999999</v>
      </c>
      <c r="BN94" s="4">
        <v>0.20008999999999999</v>
      </c>
      <c r="BO94" s="4"/>
      <c r="BP94" s="4"/>
      <c r="BQ94" s="4"/>
      <c r="BR94" s="4"/>
    </row>
    <row r="95" spans="1:70" x14ac:dyDescent="0.3">
      <c r="A95" s="3">
        <v>93</v>
      </c>
      <c r="B95" s="4">
        <v>0.29199000000000003</v>
      </c>
      <c r="C95" s="4">
        <v>0.33787</v>
      </c>
      <c r="D95" s="4">
        <v>0.34447</v>
      </c>
      <c r="E95" s="4">
        <v>0.37959999999999999</v>
      </c>
      <c r="F95" s="4">
        <v>0.32811000000000001</v>
      </c>
      <c r="G95" s="4">
        <v>0.29930000000000001</v>
      </c>
      <c r="H95" s="4">
        <v>0.31104999999999999</v>
      </c>
      <c r="I95" s="4">
        <v>0.32701000000000002</v>
      </c>
      <c r="J95" s="4">
        <v>0.29710999999999999</v>
      </c>
      <c r="K95" s="4">
        <v>0.31952999999999998</v>
      </c>
      <c r="L95" s="4">
        <v>0.31867000000000001</v>
      </c>
      <c r="M95" s="4">
        <v>0.28972999999999999</v>
      </c>
      <c r="N95" s="4">
        <v>0.32251999999999997</v>
      </c>
      <c r="O95" s="4">
        <v>0.30713000000000001</v>
      </c>
      <c r="P95" s="4">
        <v>0.3044</v>
      </c>
      <c r="Q95" s="4">
        <v>0.31323000000000001</v>
      </c>
      <c r="R95" s="4">
        <v>0.26493</v>
      </c>
      <c r="S95" s="4">
        <v>0.29666999999999999</v>
      </c>
      <c r="T95" s="4">
        <v>0.32785999999999998</v>
      </c>
      <c r="U95" s="4">
        <v>0.29820000000000002</v>
      </c>
      <c r="V95" s="4">
        <v>0.28854000000000002</v>
      </c>
      <c r="W95" s="4">
        <v>0.28298000000000001</v>
      </c>
      <c r="X95" s="4">
        <v>0.28926000000000002</v>
      </c>
      <c r="Y95" s="4">
        <v>0.28605999999999998</v>
      </c>
      <c r="Z95" s="4">
        <v>0.30096000000000001</v>
      </c>
      <c r="AA95" s="4">
        <v>0.29288999999999998</v>
      </c>
      <c r="AB95" s="4">
        <v>0.27115</v>
      </c>
      <c r="AC95" s="4">
        <v>0.29565999999999998</v>
      </c>
      <c r="AD95" s="4">
        <v>0.29804999999999998</v>
      </c>
      <c r="AE95" s="4">
        <v>0.2802</v>
      </c>
      <c r="AF95" s="4">
        <v>0.31057000000000001</v>
      </c>
      <c r="AG95" s="4">
        <v>0.30484</v>
      </c>
      <c r="AH95" s="4">
        <v>0.29259000000000002</v>
      </c>
      <c r="AI95" s="4">
        <v>0.27612999999999999</v>
      </c>
      <c r="AJ95" s="4">
        <v>0.29181000000000001</v>
      </c>
      <c r="AK95" s="4">
        <v>0.30787999999999999</v>
      </c>
      <c r="AL95" s="4">
        <v>0.28332000000000002</v>
      </c>
      <c r="AM95" s="4">
        <v>0.26898</v>
      </c>
      <c r="AN95" s="4">
        <v>0.28473999999999999</v>
      </c>
      <c r="AO95" s="4">
        <v>0.26382</v>
      </c>
      <c r="AP95" s="4">
        <v>0.28395999999999999</v>
      </c>
      <c r="AQ95" s="4">
        <v>0.28953000000000001</v>
      </c>
      <c r="AR95" s="4">
        <v>0.26702999999999999</v>
      </c>
      <c r="AS95" s="4">
        <v>0.28197</v>
      </c>
      <c r="AT95" s="4">
        <v>0.27515000000000001</v>
      </c>
      <c r="AU95" s="4">
        <v>0.27377000000000001</v>
      </c>
      <c r="AV95" s="4">
        <v>0.25059999999999999</v>
      </c>
      <c r="AW95" s="4">
        <v>0.24562</v>
      </c>
      <c r="AX95" s="4">
        <v>0.26389000000000001</v>
      </c>
      <c r="AY95" s="4">
        <v>0.26124999999999998</v>
      </c>
      <c r="AZ95" s="4">
        <v>0.25422</v>
      </c>
      <c r="BA95" s="4">
        <v>0.26101000000000002</v>
      </c>
      <c r="BB95" s="4">
        <v>0.24510999999999999</v>
      </c>
      <c r="BC95" s="4">
        <v>0.25352999999999998</v>
      </c>
      <c r="BD95" s="4">
        <v>0.24784999999999999</v>
      </c>
      <c r="BE95" s="4">
        <v>0.24016999999999999</v>
      </c>
      <c r="BF95" s="4">
        <v>0.22822000000000001</v>
      </c>
      <c r="BG95" s="4">
        <v>0.22761999999999999</v>
      </c>
      <c r="BH95" s="4">
        <v>0.23377999999999999</v>
      </c>
      <c r="BI95" s="4">
        <v>0.20918999999999999</v>
      </c>
      <c r="BJ95" s="4">
        <v>0.24041999999999999</v>
      </c>
      <c r="BK95" s="4">
        <v>0.22608</v>
      </c>
      <c r="BL95" s="4">
        <v>0.22062000000000001</v>
      </c>
      <c r="BM95" s="4">
        <v>0.23760999999999999</v>
      </c>
      <c r="BN95" s="4">
        <v>0.21399000000000001</v>
      </c>
      <c r="BO95" s="4"/>
      <c r="BP95" s="4"/>
      <c r="BQ95" s="4"/>
      <c r="BR95" s="4"/>
    </row>
    <row r="96" spans="1:70" x14ac:dyDescent="0.3">
      <c r="A96" s="3">
        <v>94</v>
      </c>
      <c r="B96" s="4">
        <v>0.30871999999999999</v>
      </c>
      <c r="C96" s="4">
        <v>0.35797000000000001</v>
      </c>
      <c r="D96" s="4">
        <v>0.36435000000000001</v>
      </c>
      <c r="E96" s="4">
        <v>0.40038000000000001</v>
      </c>
      <c r="F96" s="4">
        <v>0.34554000000000001</v>
      </c>
      <c r="G96" s="4">
        <v>0.31681999999999999</v>
      </c>
      <c r="H96" s="4">
        <v>0.32902999999999999</v>
      </c>
      <c r="I96" s="4">
        <v>0.34648000000000001</v>
      </c>
      <c r="J96" s="4">
        <v>0.31455</v>
      </c>
      <c r="K96" s="4">
        <v>0.33833000000000002</v>
      </c>
      <c r="L96" s="4">
        <v>0.33795999999999998</v>
      </c>
      <c r="M96" s="4">
        <v>0.30724000000000001</v>
      </c>
      <c r="N96" s="4">
        <v>0.37996000000000002</v>
      </c>
      <c r="O96" s="4">
        <v>0.32713999999999999</v>
      </c>
      <c r="P96" s="4">
        <v>0.32385000000000003</v>
      </c>
      <c r="Q96" s="4">
        <v>0.34293000000000001</v>
      </c>
      <c r="R96" s="4">
        <v>0.30952000000000002</v>
      </c>
      <c r="S96" s="4">
        <v>0.31476999999999999</v>
      </c>
      <c r="T96" s="4">
        <v>0.33717999999999998</v>
      </c>
      <c r="U96" s="4">
        <v>0.31197000000000003</v>
      </c>
      <c r="V96" s="4">
        <v>0.37422</v>
      </c>
      <c r="W96" s="4">
        <v>0.32279000000000002</v>
      </c>
      <c r="X96" s="4">
        <v>0.31619000000000003</v>
      </c>
      <c r="Y96" s="4">
        <v>0.32203999999999999</v>
      </c>
      <c r="Z96" s="4">
        <v>0.31185000000000002</v>
      </c>
      <c r="AA96" s="4">
        <v>0.32628000000000001</v>
      </c>
      <c r="AB96" s="4">
        <v>0.35454999999999998</v>
      </c>
      <c r="AC96" s="4">
        <v>0.31233</v>
      </c>
      <c r="AD96" s="4">
        <v>0.34167999999999998</v>
      </c>
      <c r="AE96" s="4">
        <v>0.30839</v>
      </c>
      <c r="AF96" s="4">
        <v>0.31267</v>
      </c>
      <c r="AG96" s="4">
        <v>0.27889000000000003</v>
      </c>
      <c r="AH96" s="4">
        <v>0.30786999999999998</v>
      </c>
      <c r="AI96" s="4">
        <v>0.29852000000000001</v>
      </c>
      <c r="AJ96" s="4">
        <v>0.32858999999999999</v>
      </c>
      <c r="AK96" s="4">
        <v>0.30021999999999999</v>
      </c>
      <c r="AL96" s="4">
        <v>0.308</v>
      </c>
      <c r="AM96" s="4">
        <v>0.28173999999999999</v>
      </c>
      <c r="AN96" s="4">
        <v>0.28203</v>
      </c>
      <c r="AO96" s="4">
        <v>0.29382999999999998</v>
      </c>
      <c r="AP96" s="4">
        <v>0.30024000000000001</v>
      </c>
      <c r="AQ96" s="4">
        <v>0.28858</v>
      </c>
      <c r="AR96" s="4">
        <v>0.26733000000000001</v>
      </c>
      <c r="AS96" s="4">
        <v>0.29786000000000001</v>
      </c>
      <c r="AT96" s="4">
        <v>0.27293000000000001</v>
      </c>
      <c r="AU96" s="4">
        <v>0.26358999999999999</v>
      </c>
      <c r="AV96" s="4">
        <v>0.28482000000000002</v>
      </c>
      <c r="AW96" s="4">
        <v>0.28088999999999997</v>
      </c>
      <c r="AX96" s="4">
        <v>0.28955999999999998</v>
      </c>
      <c r="AY96" s="4">
        <v>0.29376999999999998</v>
      </c>
      <c r="AZ96" s="4">
        <v>0.27256999999999998</v>
      </c>
      <c r="BA96" s="4">
        <v>0.26826</v>
      </c>
      <c r="BB96" s="4">
        <v>0.28077000000000002</v>
      </c>
      <c r="BC96" s="4">
        <v>0.29912</v>
      </c>
      <c r="BD96" s="4">
        <v>0.28061999999999998</v>
      </c>
      <c r="BE96" s="4">
        <v>0.26613999999999999</v>
      </c>
      <c r="BF96" s="4">
        <v>0.24593999999999999</v>
      </c>
      <c r="BG96" s="4">
        <v>0.25546000000000002</v>
      </c>
      <c r="BH96" s="4">
        <v>0.23466000000000001</v>
      </c>
      <c r="BI96" s="4">
        <v>0.24252000000000001</v>
      </c>
      <c r="BJ96" s="4">
        <v>0.23882</v>
      </c>
      <c r="BK96" s="4">
        <v>0.25630999999999998</v>
      </c>
      <c r="BL96" s="4">
        <v>0.25600000000000001</v>
      </c>
      <c r="BM96" s="4">
        <v>0.20594999999999999</v>
      </c>
      <c r="BN96" s="4">
        <v>0.25663999999999998</v>
      </c>
      <c r="BO96" s="4"/>
      <c r="BP96" s="4"/>
      <c r="BQ96" s="4"/>
      <c r="BR96" s="4"/>
    </row>
    <row r="97" spans="1:70" x14ac:dyDescent="0.3">
      <c r="A97" s="3">
        <v>95</v>
      </c>
      <c r="B97" s="4">
        <v>0.32557000000000003</v>
      </c>
      <c r="C97" s="4">
        <v>0.37790000000000001</v>
      </c>
      <c r="D97" s="4">
        <v>0.38401000000000002</v>
      </c>
      <c r="E97" s="4">
        <v>0.42063</v>
      </c>
      <c r="F97" s="4">
        <v>0.3629</v>
      </c>
      <c r="G97" s="4">
        <v>0.33443000000000001</v>
      </c>
      <c r="H97" s="4">
        <v>0.34704000000000002</v>
      </c>
      <c r="I97" s="4">
        <v>0.36586000000000002</v>
      </c>
      <c r="J97" s="4">
        <v>0.33210000000000001</v>
      </c>
      <c r="K97" s="4">
        <v>0.35709000000000002</v>
      </c>
      <c r="L97" s="4">
        <v>0.35721999999999998</v>
      </c>
      <c r="M97" s="4">
        <v>0.32490000000000002</v>
      </c>
      <c r="N97" s="4">
        <v>0.40111999999999998</v>
      </c>
      <c r="O97" s="4">
        <v>0.34719</v>
      </c>
      <c r="P97" s="4">
        <v>0.34337000000000001</v>
      </c>
      <c r="Q97" s="4">
        <v>0.36257</v>
      </c>
      <c r="R97" s="4">
        <v>0.32839000000000002</v>
      </c>
      <c r="S97" s="4">
        <v>0.33298</v>
      </c>
      <c r="T97" s="4">
        <v>0.35694999999999999</v>
      </c>
      <c r="U97" s="4">
        <v>0.33035999999999999</v>
      </c>
      <c r="V97" s="4">
        <v>0.35531000000000001</v>
      </c>
      <c r="W97" s="4">
        <v>0.34234999999999999</v>
      </c>
      <c r="X97" s="4">
        <v>0.33584999999999998</v>
      </c>
      <c r="Y97" s="4">
        <v>0.34201999999999999</v>
      </c>
      <c r="Z97" s="4">
        <v>0.34226000000000001</v>
      </c>
      <c r="AA97" s="4">
        <v>0.34633000000000003</v>
      </c>
      <c r="AB97" s="4">
        <v>0.34437000000000001</v>
      </c>
      <c r="AC97" s="4">
        <v>0.33199000000000001</v>
      </c>
      <c r="AD97" s="4">
        <v>0.34455000000000002</v>
      </c>
      <c r="AE97" s="4">
        <v>0.32785999999999998</v>
      </c>
      <c r="AF97" s="4">
        <v>0.33629999999999999</v>
      </c>
      <c r="AG97" s="4">
        <v>0.32979999999999998</v>
      </c>
      <c r="AH97" s="4">
        <v>0.33040000000000003</v>
      </c>
      <c r="AI97" s="4">
        <v>0.33578000000000002</v>
      </c>
      <c r="AJ97" s="4">
        <v>0.32316</v>
      </c>
      <c r="AK97" s="4">
        <v>0.33178999999999997</v>
      </c>
      <c r="AL97" s="4">
        <v>0.32969999999999999</v>
      </c>
      <c r="AM97" s="4">
        <v>0.31862000000000001</v>
      </c>
      <c r="AN97" s="4">
        <v>0.30941999999999997</v>
      </c>
      <c r="AO97" s="4">
        <v>0.31186999999999998</v>
      </c>
      <c r="AP97" s="4">
        <v>0.31668000000000002</v>
      </c>
      <c r="AQ97" s="4">
        <v>0.31402999999999998</v>
      </c>
      <c r="AR97" s="4">
        <v>0.31245000000000001</v>
      </c>
      <c r="AS97" s="4">
        <v>0.32123000000000002</v>
      </c>
      <c r="AT97" s="4">
        <v>0.30446000000000001</v>
      </c>
      <c r="AU97" s="4">
        <v>0.30125999999999997</v>
      </c>
      <c r="AV97" s="4">
        <v>0.31118000000000001</v>
      </c>
      <c r="AW97" s="4">
        <v>0.30337999999999998</v>
      </c>
      <c r="AX97" s="4">
        <v>0.30669000000000002</v>
      </c>
      <c r="AY97" s="4">
        <v>0.31946000000000002</v>
      </c>
      <c r="AZ97" s="4">
        <v>0.29555999999999999</v>
      </c>
      <c r="BA97" s="4">
        <v>0.28983999999999999</v>
      </c>
      <c r="BB97" s="4">
        <v>0.2888</v>
      </c>
      <c r="BC97" s="4">
        <v>0.29121000000000002</v>
      </c>
      <c r="BD97" s="4">
        <v>0.28140999999999999</v>
      </c>
      <c r="BE97" s="4">
        <v>0.28100000000000003</v>
      </c>
      <c r="BF97" s="4">
        <v>0.26591999999999999</v>
      </c>
      <c r="BG97" s="4">
        <v>0.26490000000000002</v>
      </c>
      <c r="BH97" s="4">
        <v>0.25387999999999999</v>
      </c>
      <c r="BI97" s="4">
        <v>0.24967</v>
      </c>
      <c r="BJ97" s="4">
        <v>0.28082000000000001</v>
      </c>
      <c r="BK97" s="4">
        <v>0.27479999999999999</v>
      </c>
      <c r="BL97" s="4">
        <v>0.27700999999999998</v>
      </c>
      <c r="BM97" s="4">
        <v>0.26832</v>
      </c>
      <c r="BN97" s="4">
        <v>0.26012000000000002</v>
      </c>
      <c r="BO97" s="4"/>
      <c r="BP97" s="4"/>
      <c r="BQ97" s="4"/>
      <c r="BR97" s="4"/>
    </row>
    <row r="98" spans="1:70" x14ac:dyDescent="0.3">
      <c r="A98" s="3">
        <v>96</v>
      </c>
      <c r="B98" s="4">
        <v>0.34247</v>
      </c>
      <c r="C98" s="4">
        <v>0.39750999999999997</v>
      </c>
      <c r="D98" s="4">
        <v>0.40331</v>
      </c>
      <c r="E98" s="4">
        <v>0.44022</v>
      </c>
      <c r="F98" s="4">
        <v>0.38008999999999998</v>
      </c>
      <c r="G98" s="4">
        <v>0.35203000000000001</v>
      </c>
      <c r="H98" s="4">
        <v>0.36496000000000001</v>
      </c>
      <c r="I98" s="4">
        <v>0.38501000000000002</v>
      </c>
      <c r="J98" s="4">
        <v>0.34965000000000002</v>
      </c>
      <c r="K98" s="4">
        <v>0.37569999999999998</v>
      </c>
      <c r="L98" s="4">
        <v>0.37630999999999998</v>
      </c>
      <c r="M98" s="4">
        <v>0.34260000000000002</v>
      </c>
      <c r="N98" s="4">
        <v>0.42172999999999999</v>
      </c>
      <c r="O98" s="4">
        <v>0.36714000000000002</v>
      </c>
      <c r="P98" s="4">
        <v>0.36281000000000002</v>
      </c>
      <c r="Q98" s="4">
        <v>0.38202000000000003</v>
      </c>
      <c r="R98" s="4">
        <v>0.34728999999999999</v>
      </c>
      <c r="S98" s="4">
        <v>0.35119</v>
      </c>
      <c r="T98" s="4">
        <v>0.37656000000000001</v>
      </c>
      <c r="U98" s="4">
        <v>0.34877000000000002</v>
      </c>
      <c r="V98" s="4">
        <v>0.37513000000000002</v>
      </c>
      <c r="W98" s="4">
        <v>0.36185</v>
      </c>
      <c r="X98" s="4">
        <v>0.35548999999999997</v>
      </c>
      <c r="Y98" s="4">
        <v>0.36193999999999998</v>
      </c>
      <c r="Z98" s="4">
        <v>0.3624</v>
      </c>
      <c r="AA98" s="4">
        <v>0.36629</v>
      </c>
      <c r="AB98" s="4">
        <v>0.36431000000000002</v>
      </c>
      <c r="AC98" s="4">
        <v>0.35166999999999998</v>
      </c>
      <c r="AD98" s="4">
        <v>0.36399999999999999</v>
      </c>
      <c r="AE98" s="4">
        <v>0.34736</v>
      </c>
      <c r="AF98" s="4">
        <v>0.35546</v>
      </c>
      <c r="AG98" s="4">
        <v>0.34910999999999998</v>
      </c>
      <c r="AH98" s="4">
        <v>0.34967999999999999</v>
      </c>
      <c r="AI98" s="4">
        <v>0.35510999999999998</v>
      </c>
      <c r="AJ98" s="4">
        <v>0.34227999999999997</v>
      </c>
      <c r="AK98" s="4">
        <v>0.35141</v>
      </c>
      <c r="AL98" s="4">
        <v>0.34921999999999997</v>
      </c>
      <c r="AM98" s="4">
        <v>0.33798</v>
      </c>
      <c r="AN98" s="4">
        <v>0.32857999999999998</v>
      </c>
      <c r="AO98" s="4">
        <v>0.33099000000000001</v>
      </c>
      <c r="AP98" s="4">
        <v>0.33639000000000002</v>
      </c>
      <c r="AQ98" s="4">
        <v>0.33389999999999997</v>
      </c>
      <c r="AR98" s="4">
        <v>0.33229999999999998</v>
      </c>
      <c r="AS98" s="4">
        <v>0.34200999999999998</v>
      </c>
      <c r="AT98" s="4">
        <v>0.32427</v>
      </c>
      <c r="AU98" s="4">
        <v>0.32063000000000003</v>
      </c>
      <c r="AV98" s="4">
        <v>0.33121</v>
      </c>
      <c r="AW98" s="4">
        <v>0.32390000000000002</v>
      </c>
      <c r="AX98" s="4">
        <v>0.32769999999999999</v>
      </c>
      <c r="AY98" s="4">
        <v>0.34144000000000002</v>
      </c>
      <c r="AZ98" s="4">
        <v>0.31634000000000001</v>
      </c>
      <c r="BA98" s="4">
        <v>0.31048999999999999</v>
      </c>
      <c r="BB98" s="4">
        <v>0.30947999999999998</v>
      </c>
      <c r="BC98" s="4">
        <v>0.31175000000000003</v>
      </c>
      <c r="BD98" s="4">
        <v>0.30176999999999998</v>
      </c>
      <c r="BE98" s="4">
        <v>0.30095</v>
      </c>
      <c r="BF98" s="4">
        <v>0.28511999999999998</v>
      </c>
      <c r="BG98" s="4">
        <v>0.28403</v>
      </c>
      <c r="BH98" s="4">
        <v>0.27223000000000003</v>
      </c>
      <c r="BI98" s="4">
        <v>0.26779999999999998</v>
      </c>
      <c r="BJ98" s="4">
        <v>0.30191000000000001</v>
      </c>
      <c r="BK98" s="4">
        <v>0.29576999999999998</v>
      </c>
      <c r="BL98" s="4">
        <v>0.29792999999999997</v>
      </c>
      <c r="BM98" s="4">
        <v>0.28881000000000001</v>
      </c>
      <c r="BN98" s="4">
        <v>0.28023999999999999</v>
      </c>
      <c r="BO98" s="4"/>
      <c r="BP98" s="4"/>
      <c r="BQ98" s="4"/>
      <c r="BR98" s="4"/>
    </row>
    <row r="99" spans="1:70" x14ac:dyDescent="0.3">
      <c r="A99" s="3">
        <v>97</v>
      </c>
      <c r="B99" s="4">
        <v>0.35931000000000002</v>
      </c>
      <c r="C99" s="4">
        <v>0.41666999999999998</v>
      </c>
      <c r="D99" s="4">
        <v>0.42213000000000001</v>
      </c>
      <c r="E99" s="4">
        <v>0.45900999999999997</v>
      </c>
      <c r="F99" s="4">
        <v>0.39704</v>
      </c>
      <c r="G99" s="4">
        <v>0.36953000000000003</v>
      </c>
      <c r="H99" s="4">
        <v>0.38269999999999998</v>
      </c>
      <c r="I99" s="4">
        <v>0.40383000000000002</v>
      </c>
      <c r="J99" s="4">
        <v>0.36712</v>
      </c>
      <c r="K99" s="4">
        <v>0.39405000000000001</v>
      </c>
      <c r="L99" s="4">
        <v>0.39512999999999998</v>
      </c>
      <c r="M99" s="4">
        <v>0.36025000000000001</v>
      </c>
      <c r="N99" s="4">
        <v>0.44163999999999998</v>
      </c>
      <c r="O99" s="4">
        <v>0.38685000000000003</v>
      </c>
      <c r="P99" s="4">
        <v>0.38205</v>
      </c>
      <c r="Q99" s="4">
        <v>0.40112999999999999</v>
      </c>
      <c r="R99" s="4">
        <v>0.36610999999999999</v>
      </c>
      <c r="S99" s="4">
        <v>0.36930000000000002</v>
      </c>
      <c r="T99" s="4">
        <v>0.39587</v>
      </c>
      <c r="U99" s="4">
        <v>0.36708000000000002</v>
      </c>
      <c r="V99" s="4">
        <v>0.39466000000000001</v>
      </c>
      <c r="W99" s="4">
        <v>0.38114999999999999</v>
      </c>
      <c r="X99" s="4">
        <v>0.37497999999999998</v>
      </c>
      <c r="Y99" s="4">
        <v>0.38164999999999999</v>
      </c>
      <c r="Z99" s="4">
        <v>0.38233</v>
      </c>
      <c r="AA99" s="4">
        <v>0.38601000000000002</v>
      </c>
      <c r="AB99" s="4">
        <v>0.38401999999999997</v>
      </c>
      <c r="AC99" s="4">
        <v>0.37121999999999999</v>
      </c>
      <c r="AD99" s="4">
        <v>0.38324000000000003</v>
      </c>
      <c r="AE99" s="4">
        <v>0.36675999999999997</v>
      </c>
      <c r="AF99" s="4">
        <v>0.37447000000000003</v>
      </c>
      <c r="AG99" s="4">
        <v>0.36831999999999998</v>
      </c>
      <c r="AH99" s="4">
        <v>0.36885000000000001</v>
      </c>
      <c r="AI99" s="4">
        <v>0.37429000000000001</v>
      </c>
      <c r="AJ99" s="4">
        <v>0.36135</v>
      </c>
      <c r="AK99" s="4">
        <v>0.37091000000000002</v>
      </c>
      <c r="AL99" s="4">
        <v>0.36863000000000001</v>
      </c>
      <c r="AM99" s="4">
        <v>0.35732000000000003</v>
      </c>
      <c r="AN99" s="4">
        <v>0.34777000000000002</v>
      </c>
      <c r="AO99" s="4">
        <v>0.35013</v>
      </c>
      <c r="AP99" s="4">
        <v>0.35608000000000001</v>
      </c>
      <c r="AQ99" s="4">
        <v>0.35377999999999998</v>
      </c>
      <c r="AR99" s="4">
        <v>0.35215999999999997</v>
      </c>
      <c r="AS99" s="4">
        <v>0.36271999999999999</v>
      </c>
      <c r="AT99" s="4">
        <v>0.34412999999999999</v>
      </c>
      <c r="AU99" s="4">
        <v>0.34007999999999999</v>
      </c>
      <c r="AV99" s="4">
        <v>0.35126000000000002</v>
      </c>
      <c r="AW99" s="4">
        <v>0.34449999999999997</v>
      </c>
      <c r="AX99" s="4">
        <v>0.34875</v>
      </c>
      <c r="AY99" s="4">
        <v>0.36335000000000001</v>
      </c>
      <c r="AZ99" s="4">
        <v>0.33723999999999998</v>
      </c>
      <c r="BA99" s="4">
        <v>0.33133000000000001</v>
      </c>
      <c r="BB99" s="4">
        <v>0.33034000000000002</v>
      </c>
      <c r="BC99" s="4">
        <v>0.33245000000000002</v>
      </c>
      <c r="BD99" s="4">
        <v>0.32238</v>
      </c>
      <c r="BE99" s="4">
        <v>0.32113000000000003</v>
      </c>
      <c r="BF99" s="4">
        <v>0.30464999999999998</v>
      </c>
      <c r="BG99" s="4">
        <v>0.30348999999999998</v>
      </c>
      <c r="BH99" s="4">
        <v>0.29097000000000001</v>
      </c>
      <c r="BI99" s="4">
        <v>0.28634999999999999</v>
      </c>
      <c r="BJ99" s="4">
        <v>0.32324999999999998</v>
      </c>
      <c r="BK99" s="4">
        <v>0.31705</v>
      </c>
      <c r="BL99" s="4">
        <v>0.31913000000000002</v>
      </c>
      <c r="BM99" s="4">
        <v>0.30964000000000003</v>
      </c>
      <c r="BN99" s="4">
        <v>0.30076999999999998</v>
      </c>
      <c r="BO99" s="4"/>
      <c r="BP99" s="4"/>
      <c r="BQ99" s="4"/>
      <c r="BR99" s="4"/>
    </row>
    <row r="100" spans="1:70" x14ac:dyDescent="0.3">
      <c r="A100" s="3">
        <v>98</v>
      </c>
      <c r="B100" s="4">
        <v>0.37602999999999998</v>
      </c>
      <c r="C100" s="4">
        <v>0.43525999999999998</v>
      </c>
      <c r="D100" s="4">
        <v>0.44036999999999998</v>
      </c>
      <c r="E100" s="4">
        <v>0.47692000000000001</v>
      </c>
      <c r="F100" s="4">
        <v>0.41365000000000002</v>
      </c>
      <c r="G100" s="4">
        <v>0.38683000000000001</v>
      </c>
      <c r="H100" s="4">
        <v>0.40016000000000002</v>
      </c>
      <c r="I100" s="4">
        <v>0.42218</v>
      </c>
      <c r="J100" s="4">
        <v>0.38440000000000002</v>
      </c>
      <c r="K100" s="4">
        <v>0.41203000000000001</v>
      </c>
      <c r="L100" s="4">
        <v>0.41354999999999997</v>
      </c>
      <c r="M100" s="4">
        <v>0.37774999999999997</v>
      </c>
      <c r="N100" s="4">
        <v>0.46072000000000002</v>
      </c>
      <c r="O100" s="4">
        <v>0.40619</v>
      </c>
      <c r="P100" s="4">
        <v>0.40096999999999999</v>
      </c>
      <c r="Q100" s="4">
        <v>0.41979</v>
      </c>
      <c r="R100" s="4">
        <v>0.38471</v>
      </c>
      <c r="S100" s="4">
        <v>0.38718999999999998</v>
      </c>
      <c r="T100" s="4">
        <v>0.41475000000000001</v>
      </c>
      <c r="U100" s="4">
        <v>0.38518999999999998</v>
      </c>
      <c r="V100" s="4">
        <v>0.41376000000000002</v>
      </c>
      <c r="W100" s="4">
        <v>0.40012999999999999</v>
      </c>
      <c r="X100" s="4">
        <v>0.39417999999999997</v>
      </c>
      <c r="Y100" s="4">
        <v>0.40103</v>
      </c>
      <c r="Z100" s="4">
        <v>0.40190999999999999</v>
      </c>
      <c r="AA100" s="4">
        <v>0.40536</v>
      </c>
      <c r="AB100" s="4">
        <v>0.40338000000000002</v>
      </c>
      <c r="AC100" s="4">
        <v>0.39051000000000002</v>
      </c>
      <c r="AD100" s="4">
        <v>0.40215000000000001</v>
      </c>
      <c r="AE100" s="4">
        <v>0.38594000000000001</v>
      </c>
      <c r="AF100" s="4">
        <v>0.39322000000000001</v>
      </c>
      <c r="AG100" s="4">
        <v>0.38729000000000002</v>
      </c>
      <c r="AH100" s="4">
        <v>0.38779000000000002</v>
      </c>
      <c r="AI100" s="4">
        <v>0.39319999999999999</v>
      </c>
      <c r="AJ100" s="4">
        <v>0.38023000000000001</v>
      </c>
      <c r="AK100" s="4">
        <v>0.39015</v>
      </c>
      <c r="AL100" s="4">
        <v>0.38780999999999999</v>
      </c>
      <c r="AM100" s="4">
        <v>0.3765</v>
      </c>
      <c r="AN100" s="4">
        <v>0.36686999999999997</v>
      </c>
      <c r="AO100" s="4">
        <v>0.36914999999999998</v>
      </c>
      <c r="AP100" s="4">
        <v>0.37559999999999999</v>
      </c>
      <c r="AQ100" s="4">
        <v>0.37351000000000001</v>
      </c>
      <c r="AR100" s="4">
        <v>0.37187999999999999</v>
      </c>
      <c r="AS100" s="4">
        <v>0.38321</v>
      </c>
      <c r="AT100" s="4">
        <v>0.36392999999999998</v>
      </c>
      <c r="AU100" s="4">
        <v>0.35948999999999998</v>
      </c>
      <c r="AV100" s="4">
        <v>0.37118000000000001</v>
      </c>
      <c r="AW100" s="4">
        <v>0.36501</v>
      </c>
      <c r="AX100" s="4">
        <v>0.36968000000000001</v>
      </c>
      <c r="AY100" s="4">
        <v>0.38501000000000002</v>
      </c>
      <c r="AZ100" s="4">
        <v>0.35811999999999999</v>
      </c>
      <c r="BA100" s="4">
        <v>0.35217999999999999</v>
      </c>
      <c r="BB100" s="4">
        <v>0.35122999999999999</v>
      </c>
      <c r="BC100" s="4">
        <v>0.35316999999999998</v>
      </c>
      <c r="BD100" s="4">
        <v>0.34306999999999999</v>
      </c>
      <c r="BE100" s="4">
        <v>0.34139999999999998</v>
      </c>
      <c r="BF100" s="4">
        <v>0.32438</v>
      </c>
      <c r="BG100" s="4">
        <v>0.32317000000000001</v>
      </c>
      <c r="BH100" s="4">
        <v>0.30997999999999998</v>
      </c>
      <c r="BI100" s="4">
        <v>0.30520000000000003</v>
      </c>
      <c r="BJ100" s="4">
        <v>0.34467999999999999</v>
      </c>
      <c r="BK100" s="4">
        <v>0.33845999999999998</v>
      </c>
      <c r="BL100" s="4">
        <v>0.34044999999999997</v>
      </c>
      <c r="BM100" s="4">
        <v>0.33066000000000001</v>
      </c>
      <c r="BN100" s="4">
        <v>0.32156000000000001</v>
      </c>
      <c r="BO100" s="4"/>
      <c r="BP100" s="4"/>
      <c r="BQ100" s="4"/>
      <c r="BR100" s="4"/>
    </row>
    <row r="101" spans="1:70" x14ac:dyDescent="0.3">
      <c r="A101" s="3">
        <v>99</v>
      </c>
      <c r="B101" s="4">
        <v>0.39252999999999999</v>
      </c>
      <c r="C101" s="4">
        <v>0.45318000000000003</v>
      </c>
      <c r="D101" s="4">
        <v>0.45790999999999998</v>
      </c>
      <c r="E101" s="4">
        <v>0.49386000000000002</v>
      </c>
      <c r="F101" s="4">
        <v>0.42985000000000001</v>
      </c>
      <c r="G101" s="4">
        <v>0.40383999999999998</v>
      </c>
      <c r="H101" s="4">
        <v>0.41725000000000001</v>
      </c>
      <c r="I101" s="4">
        <v>0.43997999999999998</v>
      </c>
      <c r="J101" s="4">
        <v>0.40139999999999998</v>
      </c>
      <c r="K101" s="4">
        <v>0.42953000000000002</v>
      </c>
      <c r="L101" s="4">
        <v>0.43146000000000001</v>
      </c>
      <c r="M101" s="4">
        <v>0.39500999999999997</v>
      </c>
      <c r="N101" s="4">
        <v>0.47887000000000002</v>
      </c>
      <c r="O101" s="4">
        <v>0.42502000000000001</v>
      </c>
      <c r="P101" s="4">
        <v>0.41944999999999999</v>
      </c>
      <c r="Q101" s="4">
        <v>0.43789</v>
      </c>
      <c r="R101" s="4">
        <v>0.40300000000000002</v>
      </c>
      <c r="S101" s="4">
        <v>0.40477000000000002</v>
      </c>
      <c r="T101" s="4">
        <v>0.43309999999999998</v>
      </c>
      <c r="U101" s="4">
        <v>0.40299000000000001</v>
      </c>
      <c r="V101" s="4">
        <v>0.43231000000000003</v>
      </c>
      <c r="W101" s="4">
        <v>0.41866999999999999</v>
      </c>
      <c r="X101" s="4">
        <v>0.41297</v>
      </c>
      <c r="Y101" s="4">
        <v>0.41993999999999998</v>
      </c>
      <c r="Z101" s="4">
        <v>0.42101</v>
      </c>
      <c r="AA101" s="4">
        <v>0.42421999999999999</v>
      </c>
      <c r="AB101" s="4">
        <v>0.42226000000000002</v>
      </c>
      <c r="AC101" s="4">
        <v>0.40942000000000001</v>
      </c>
      <c r="AD101" s="4">
        <v>0.42060999999999998</v>
      </c>
      <c r="AE101" s="4">
        <v>0.40477000000000002</v>
      </c>
      <c r="AF101" s="4">
        <v>0.41158</v>
      </c>
      <c r="AG101" s="4">
        <v>0.40590999999999999</v>
      </c>
      <c r="AH101" s="4">
        <v>0.40637000000000001</v>
      </c>
      <c r="AI101" s="4">
        <v>0.41171999999999997</v>
      </c>
      <c r="AJ101" s="4">
        <v>0.39881</v>
      </c>
      <c r="AK101" s="4">
        <v>0.40899999999999997</v>
      </c>
      <c r="AL101" s="4">
        <v>0.40661999999999998</v>
      </c>
      <c r="AM101" s="4">
        <v>0.39539000000000002</v>
      </c>
      <c r="AN101" s="4">
        <v>0.38574000000000003</v>
      </c>
      <c r="AO101" s="4">
        <v>0.38795000000000002</v>
      </c>
      <c r="AP101" s="4">
        <v>0.39484000000000002</v>
      </c>
      <c r="AQ101" s="4">
        <v>0.39295000000000002</v>
      </c>
      <c r="AR101" s="4">
        <v>0.39133000000000001</v>
      </c>
      <c r="AS101" s="4">
        <v>0.40331</v>
      </c>
      <c r="AT101" s="4">
        <v>0.38350000000000001</v>
      </c>
      <c r="AU101" s="4">
        <v>0.37873000000000001</v>
      </c>
      <c r="AV101" s="4">
        <v>0.39083000000000001</v>
      </c>
      <c r="AW101" s="4">
        <v>0.38528000000000001</v>
      </c>
      <c r="AX101" s="4">
        <v>0.39033000000000001</v>
      </c>
      <c r="AY101" s="4">
        <v>0.40622000000000003</v>
      </c>
      <c r="AZ101" s="4">
        <v>0.37880000000000003</v>
      </c>
      <c r="BA101" s="4">
        <v>0.37287999999999999</v>
      </c>
      <c r="BB101" s="4">
        <v>0.37197999999999998</v>
      </c>
      <c r="BC101" s="4">
        <v>0.37373000000000001</v>
      </c>
      <c r="BD101" s="4">
        <v>0.36369000000000001</v>
      </c>
      <c r="BE101" s="4">
        <v>0.36160999999999999</v>
      </c>
      <c r="BF101" s="4">
        <v>0.34416999999999998</v>
      </c>
      <c r="BG101" s="4">
        <v>0.34290999999999999</v>
      </c>
      <c r="BH101" s="4">
        <v>0.32915</v>
      </c>
      <c r="BI101" s="4">
        <v>0.32423999999999997</v>
      </c>
      <c r="BJ101" s="4">
        <v>0.36602000000000001</v>
      </c>
      <c r="BK101" s="4">
        <v>0.35982999999999998</v>
      </c>
      <c r="BL101" s="4">
        <v>0.36171999999999999</v>
      </c>
      <c r="BM101" s="4">
        <v>0.35171000000000002</v>
      </c>
      <c r="BN101" s="4">
        <v>0.34243000000000001</v>
      </c>
      <c r="BO101" s="4"/>
      <c r="BP101" s="4"/>
      <c r="BQ101" s="4"/>
      <c r="BR101" s="4"/>
    </row>
    <row r="102" spans="1:70" x14ac:dyDescent="0.3">
      <c r="A102" s="3">
        <v>100</v>
      </c>
      <c r="B102" s="4">
        <v>0.40873999999999999</v>
      </c>
      <c r="C102" s="4">
        <v>0.47033000000000003</v>
      </c>
      <c r="D102" s="4">
        <v>0.47469</v>
      </c>
      <c r="E102" s="4">
        <v>0.50978999999999997</v>
      </c>
      <c r="F102" s="4">
        <v>0.44557000000000002</v>
      </c>
      <c r="G102" s="4">
        <v>0.42047000000000001</v>
      </c>
      <c r="H102" s="4">
        <v>0.43386999999999998</v>
      </c>
      <c r="I102" s="4">
        <v>0.45712000000000003</v>
      </c>
      <c r="J102" s="4">
        <v>0.41804000000000002</v>
      </c>
      <c r="K102" s="4">
        <v>0.44646999999999998</v>
      </c>
      <c r="L102" s="4">
        <v>0.44877</v>
      </c>
      <c r="M102" s="4">
        <v>0.41193000000000002</v>
      </c>
      <c r="N102" s="4">
        <v>0.49601000000000001</v>
      </c>
      <c r="O102" s="4">
        <v>0.44324000000000002</v>
      </c>
      <c r="P102" s="4">
        <v>0.43736999999999998</v>
      </c>
      <c r="Q102" s="4">
        <v>0.45533000000000001</v>
      </c>
      <c r="R102" s="4">
        <v>0.42085</v>
      </c>
      <c r="S102" s="4">
        <v>0.42194999999999999</v>
      </c>
      <c r="T102" s="4">
        <v>0.45079999999999998</v>
      </c>
      <c r="U102" s="4">
        <v>0.42038999999999999</v>
      </c>
      <c r="V102" s="4">
        <v>0.45022000000000001</v>
      </c>
      <c r="W102" s="4">
        <v>0.43665999999999999</v>
      </c>
      <c r="X102" s="4">
        <v>0.43124000000000001</v>
      </c>
      <c r="Y102" s="4">
        <v>0.43825999999999998</v>
      </c>
      <c r="Z102" s="4">
        <v>0.43951000000000001</v>
      </c>
      <c r="AA102" s="4">
        <v>0.44246999999999997</v>
      </c>
      <c r="AB102" s="4">
        <v>0.44053999999999999</v>
      </c>
      <c r="AC102" s="4">
        <v>0.42781999999999998</v>
      </c>
      <c r="AD102" s="4">
        <v>0.43851000000000001</v>
      </c>
      <c r="AE102" s="4">
        <v>0.42313000000000001</v>
      </c>
      <c r="AF102" s="4">
        <v>0.42945</v>
      </c>
      <c r="AG102" s="4">
        <v>0.42407</v>
      </c>
      <c r="AH102" s="4">
        <v>0.42448000000000002</v>
      </c>
      <c r="AI102" s="4">
        <v>0.42975000000000002</v>
      </c>
      <c r="AJ102" s="4">
        <v>0.41697000000000001</v>
      </c>
      <c r="AK102" s="4">
        <v>0.42736000000000002</v>
      </c>
      <c r="AL102" s="4">
        <v>0.42494999999999999</v>
      </c>
      <c r="AM102" s="4">
        <v>0.41387000000000002</v>
      </c>
      <c r="AN102" s="4">
        <v>0.40427999999999997</v>
      </c>
      <c r="AO102" s="4">
        <v>0.40638999999999997</v>
      </c>
      <c r="AP102" s="4">
        <v>0.41366000000000003</v>
      </c>
      <c r="AQ102" s="4">
        <v>0.41199000000000002</v>
      </c>
      <c r="AR102" s="4">
        <v>0.41038000000000002</v>
      </c>
      <c r="AS102" s="4">
        <v>0.4229</v>
      </c>
      <c r="AT102" s="4">
        <v>0.40272999999999998</v>
      </c>
      <c r="AU102" s="4">
        <v>0.39766000000000001</v>
      </c>
      <c r="AV102" s="4">
        <v>0.41008</v>
      </c>
      <c r="AW102" s="4">
        <v>0.40516000000000002</v>
      </c>
      <c r="AX102" s="4">
        <v>0.41054000000000002</v>
      </c>
      <c r="AY102" s="4">
        <v>0.42684</v>
      </c>
      <c r="AZ102" s="4">
        <v>0.39912999999999998</v>
      </c>
      <c r="BA102" s="4">
        <v>0.39328000000000002</v>
      </c>
      <c r="BB102" s="4">
        <v>0.39243</v>
      </c>
      <c r="BC102" s="4">
        <v>0.39398</v>
      </c>
      <c r="BD102" s="4">
        <v>0.38407000000000002</v>
      </c>
      <c r="BE102" s="4">
        <v>0.38161</v>
      </c>
      <c r="BF102" s="4">
        <v>0.36388999999999999</v>
      </c>
      <c r="BG102" s="4">
        <v>0.36258000000000001</v>
      </c>
      <c r="BH102" s="4">
        <v>0.34834999999999999</v>
      </c>
      <c r="BI102" s="4">
        <v>0.34333000000000002</v>
      </c>
      <c r="BJ102" s="4">
        <v>0.38707999999999998</v>
      </c>
      <c r="BK102" s="4">
        <v>0.38097999999999999</v>
      </c>
      <c r="BL102" s="4">
        <v>0.38274999999999998</v>
      </c>
      <c r="BM102" s="4">
        <v>0.37261</v>
      </c>
      <c r="BN102" s="4">
        <v>0.36324000000000001</v>
      </c>
      <c r="BO102" s="4"/>
      <c r="BP102" s="4"/>
      <c r="BQ102" s="4"/>
      <c r="BR102" s="4"/>
    </row>
    <row r="103" spans="1:70" x14ac:dyDescent="0.3">
      <c r="A103" s="3">
        <v>101</v>
      </c>
      <c r="B103" s="4">
        <v>0.42458000000000001</v>
      </c>
      <c r="C103" s="4">
        <v>0.48665000000000003</v>
      </c>
      <c r="D103" s="4">
        <v>0.49064000000000002</v>
      </c>
      <c r="E103" s="4">
        <v>0.52468000000000004</v>
      </c>
      <c r="F103" s="4">
        <v>0.46073999999999998</v>
      </c>
      <c r="G103" s="4">
        <v>0.43664999999999998</v>
      </c>
      <c r="H103" s="4">
        <v>0.44996999999999998</v>
      </c>
      <c r="I103" s="4">
        <v>0.47353000000000001</v>
      </c>
      <c r="J103" s="4">
        <v>0.43424000000000001</v>
      </c>
      <c r="K103" s="4">
        <v>0.46278000000000002</v>
      </c>
      <c r="L103" s="4">
        <v>0.46539999999999998</v>
      </c>
      <c r="M103" s="4">
        <v>0.42842999999999998</v>
      </c>
      <c r="N103" s="4">
        <v>0.51209000000000005</v>
      </c>
      <c r="O103" s="4">
        <v>0.46074999999999999</v>
      </c>
      <c r="P103" s="4">
        <v>0.45465</v>
      </c>
      <c r="Q103" s="4">
        <v>0.47203000000000001</v>
      </c>
      <c r="R103" s="4">
        <v>0.43818000000000001</v>
      </c>
      <c r="S103" s="4">
        <v>0.43863000000000002</v>
      </c>
      <c r="T103" s="4">
        <v>0.46777999999999997</v>
      </c>
      <c r="U103" s="4">
        <v>0.43729000000000001</v>
      </c>
      <c r="V103" s="4">
        <v>0.46739000000000003</v>
      </c>
      <c r="W103" s="4">
        <v>0.45401000000000002</v>
      </c>
      <c r="X103" s="4">
        <v>0.44889000000000001</v>
      </c>
      <c r="Y103" s="4">
        <v>0.45591999999999999</v>
      </c>
      <c r="Z103" s="4">
        <v>0.45730999999999999</v>
      </c>
      <c r="AA103" s="4">
        <v>0.46000999999999997</v>
      </c>
      <c r="AB103" s="4">
        <v>0.45812999999999998</v>
      </c>
      <c r="AC103" s="4">
        <v>0.44561000000000001</v>
      </c>
      <c r="AD103" s="4">
        <v>0.45576</v>
      </c>
      <c r="AE103" s="4">
        <v>0.44091999999999998</v>
      </c>
      <c r="AF103" s="4">
        <v>0.44674000000000003</v>
      </c>
      <c r="AG103" s="4">
        <v>0.44166</v>
      </c>
      <c r="AH103" s="4">
        <v>0.44203999999999999</v>
      </c>
      <c r="AI103" s="4">
        <v>0.44717000000000001</v>
      </c>
      <c r="AJ103" s="4">
        <v>0.43462000000000001</v>
      </c>
      <c r="AK103" s="4">
        <v>0.44512000000000002</v>
      </c>
      <c r="AL103" s="4">
        <v>0.44269999999999998</v>
      </c>
      <c r="AM103" s="4">
        <v>0.43185000000000001</v>
      </c>
      <c r="AN103" s="4">
        <v>0.42237000000000002</v>
      </c>
      <c r="AO103" s="4">
        <v>0.42437999999999998</v>
      </c>
      <c r="AP103" s="4">
        <v>0.43196000000000001</v>
      </c>
      <c r="AQ103" s="4">
        <v>0.43049999999999999</v>
      </c>
      <c r="AR103" s="4">
        <v>0.42892000000000002</v>
      </c>
      <c r="AS103" s="4">
        <v>0.44184000000000001</v>
      </c>
      <c r="AT103" s="4">
        <v>0.42148999999999998</v>
      </c>
      <c r="AU103" s="4">
        <v>0.41616999999999998</v>
      </c>
      <c r="AV103" s="4">
        <v>0.42880000000000001</v>
      </c>
      <c r="AW103" s="4">
        <v>0.42452000000000001</v>
      </c>
      <c r="AX103" s="4">
        <v>0.43015999999999999</v>
      </c>
      <c r="AY103" s="4">
        <v>0.44669999999999999</v>
      </c>
      <c r="AZ103" s="4">
        <v>0.41896</v>
      </c>
      <c r="BA103" s="4">
        <v>0.41322999999999999</v>
      </c>
      <c r="BB103" s="4">
        <v>0.41243000000000002</v>
      </c>
      <c r="BC103" s="4">
        <v>0.41377999999999998</v>
      </c>
      <c r="BD103" s="4">
        <v>0.40406999999999998</v>
      </c>
      <c r="BE103" s="4">
        <v>0.40126000000000001</v>
      </c>
      <c r="BF103" s="4">
        <v>0.38339000000000001</v>
      </c>
      <c r="BG103" s="4">
        <v>0.38205</v>
      </c>
      <c r="BH103" s="4">
        <v>0.36745</v>
      </c>
      <c r="BI103" s="4">
        <v>0.36236000000000002</v>
      </c>
      <c r="BJ103" s="4">
        <v>0.40772000000000003</v>
      </c>
      <c r="BK103" s="4">
        <v>0.40175</v>
      </c>
      <c r="BL103" s="4">
        <v>0.40339000000000003</v>
      </c>
      <c r="BM103" s="4">
        <v>0.39319999999999999</v>
      </c>
      <c r="BN103" s="4">
        <v>0.38380999999999998</v>
      </c>
      <c r="BO103" s="4"/>
      <c r="BP103" s="4"/>
      <c r="BQ103" s="4"/>
      <c r="BR103" s="4"/>
    </row>
    <row r="104" spans="1:70" x14ac:dyDescent="0.3">
      <c r="A104" s="3">
        <v>102</v>
      </c>
      <c r="B104" s="4">
        <v>0.43997999999999998</v>
      </c>
      <c r="C104" s="4">
        <v>0.50209000000000004</v>
      </c>
      <c r="D104" s="4">
        <v>0.50571999999999995</v>
      </c>
      <c r="E104" s="4">
        <v>0.53849999999999998</v>
      </c>
      <c r="F104" s="4">
        <v>0.47532000000000002</v>
      </c>
      <c r="G104" s="4">
        <v>0.45229999999999998</v>
      </c>
      <c r="H104" s="4">
        <v>0.46546999999999999</v>
      </c>
      <c r="I104" s="4">
        <v>0.48915999999999998</v>
      </c>
      <c r="J104" s="4">
        <v>0.44994000000000001</v>
      </c>
      <c r="K104" s="4">
        <v>0.47838999999999998</v>
      </c>
      <c r="L104" s="4">
        <v>0.48129</v>
      </c>
      <c r="M104" s="4">
        <v>0.44444</v>
      </c>
      <c r="N104" s="4">
        <v>0.52708999999999995</v>
      </c>
      <c r="O104" s="4">
        <v>0.47747000000000001</v>
      </c>
      <c r="P104" s="4">
        <v>0.47121000000000002</v>
      </c>
      <c r="Q104" s="4">
        <v>0.48792999999999997</v>
      </c>
      <c r="R104" s="4">
        <v>0.45490999999999998</v>
      </c>
      <c r="S104" s="4">
        <v>0.45474999999999999</v>
      </c>
      <c r="T104" s="4">
        <v>0.48396</v>
      </c>
      <c r="U104" s="4">
        <v>0.45362000000000002</v>
      </c>
      <c r="V104" s="4">
        <v>0.48375000000000001</v>
      </c>
      <c r="W104" s="4">
        <v>0.47062999999999999</v>
      </c>
      <c r="X104" s="4">
        <v>0.46583000000000002</v>
      </c>
      <c r="Y104" s="4">
        <v>0.47281000000000001</v>
      </c>
      <c r="Z104" s="4">
        <v>0.47432000000000002</v>
      </c>
      <c r="AA104" s="4">
        <v>0.47677000000000003</v>
      </c>
      <c r="AB104" s="4">
        <v>0.47494999999999998</v>
      </c>
      <c r="AC104" s="4">
        <v>0.46271000000000001</v>
      </c>
      <c r="AD104" s="4">
        <v>0.47227999999999998</v>
      </c>
      <c r="AE104" s="4">
        <v>0.45806000000000002</v>
      </c>
      <c r="AF104" s="4">
        <v>0.46335999999999999</v>
      </c>
      <c r="AG104" s="4">
        <v>0.45861000000000002</v>
      </c>
      <c r="AH104" s="4">
        <v>0.45894000000000001</v>
      </c>
      <c r="AI104" s="4">
        <v>0.46393000000000001</v>
      </c>
      <c r="AJ104" s="4">
        <v>0.45167000000000002</v>
      </c>
      <c r="AK104" s="4">
        <v>0.4622</v>
      </c>
      <c r="AL104" s="4">
        <v>0.45978999999999998</v>
      </c>
      <c r="AM104" s="4">
        <v>0.44921</v>
      </c>
      <c r="AN104" s="4">
        <v>0.43991000000000002</v>
      </c>
      <c r="AO104" s="4">
        <v>0.44180999999999998</v>
      </c>
      <c r="AP104" s="4">
        <v>0.44962000000000002</v>
      </c>
      <c r="AQ104" s="4">
        <v>0.44838</v>
      </c>
      <c r="AR104" s="4">
        <v>0.44683</v>
      </c>
      <c r="AS104" s="4">
        <v>0.46002999999999999</v>
      </c>
      <c r="AT104" s="4">
        <v>0.43966</v>
      </c>
      <c r="AU104" s="4">
        <v>0.43414999999999998</v>
      </c>
      <c r="AV104" s="4">
        <v>0.44688</v>
      </c>
      <c r="AW104" s="4">
        <v>0.44324000000000002</v>
      </c>
      <c r="AX104" s="4">
        <v>0.44907999999999998</v>
      </c>
      <c r="AY104" s="4">
        <v>0.4657</v>
      </c>
      <c r="AZ104" s="4">
        <v>0.43817</v>
      </c>
      <c r="BA104" s="4">
        <v>0.43258000000000002</v>
      </c>
      <c r="BB104" s="4">
        <v>0.43184</v>
      </c>
      <c r="BC104" s="4">
        <v>0.43298999999999999</v>
      </c>
      <c r="BD104" s="4">
        <v>0.42355999999999999</v>
      </c>
      <c r="BE104" s="4">
        <v>0.42043999999999998</v>
      </c>
      <c r="BF104" s="4">
        <v>0.40255000000000002</v>
      </c>
      <c r="BG104" s="4">
        <v>0.40118999999999999</v>
      </c>
      <c r="BH104" s="4">
        <v>0.38632</v>
      </c>
      <c r="BI104" s="4">
        <v>0.38119999999999998</v>
      </c>
      <c r="BJ104" s="4">
        <v>0.42776999999999998</v>
      </c>
      <c r="BK104" s="4">
        <v>0.42198000000000002</v>
      </c>
      <c r="BL104" s="4">
        <v>0.42348000000000002</v>
      </c>
      <c r="BM104" s="4">
        <v>0.41332999999999998</v>
      </c>
      <c r="BN104" s="4">
        <v>0.40399000000000002</v>
      </c>
      <c r="BO104" s="4"/>
      <c r="BP104" s="4"/>
      <c r="BQ104" s="4"/>
      <c r="BR104" s="4"/>
    </row>
    <row r="105" spans="1:70" x14ac:dyDescent="0.3">
      <c r="A105" s="3">
        <v>103</v>
      </c>
      <c r="B105" s="4">
        <v>0.45490000000000003</v>
      </c>
      <c r="C105" s="4">
        <v>0.51661999999999997</v>
      </c>
      <c r="D105" s="4">
        <v>0.51988000000000001</v>
      </c>
      <c r="E105" s="4">
        <v>0.55127999999999999</v>
      </c>
      <c r="F105" s="4">
        <v>0.48925999999999997</v>
      </c>
      <c r="G105" s="4">
        <v>0.46738000000000002</v>
      </c>
      <c r="H105" s="4">
        <v>0.48031000000000001</v>
      </c>
      <c r="I105" s="4">
        <v>0.50395999999999996</v>
      </c>
      <c r="J105" s="4">
        <v>0.46505999999999997</v>
      </c>
      <c r="K105" s="4">
        <v>0.49325000000000002</v>
      </c>
      <c r="L105" s="4">
        <v>0.49637999999999999</v>
      </c>
      <c r="M105" s="4">
        <v>0.45989000000000002</v>
      </c>
      <c r="N105" s="4">
        <v>0.54098000000000002</v>
      </c>
      <c r="O105" s="4">
        <v>0.49335000000000001</v>
      </c>
      <c r="P105" s="4">
        <v>0.48698999999999998</v>
      </c>
      <c r="Q105" s="4">
        <v>0.50297000000000003</v>
      </c>
      <c r="R105" s="4">
        <v>0.47094999999999998</v>
      </c>
      <c r="S105" s="4">
        <v>0.47022999999999998</v>
      </c>
      <c r="T105" s="4">
        <v>0.49930000000000002</v>
      </c>
      <c r="U105" s="4">
        <v>0.46932000000000001</v>
      </c>
      <c r="V105" s="4">
        <v>0.49924000000000002</v>
      </c>
      <c r="W105" s="4">
        <v>0.48648000000000002</v>
      </c>
      <c r="X105" s="4">
        <v>0.48198999999999997</v>
      </c>
      <c r="Y105" s="4">
        <v>0.48887000000000003</v>
      </c>
      <c r="Z105" s="4">
        <v>0.49048000000000003</v>
      </c>
      <c r="AA105" s="4">
        <v>0.49268000000000001</v>
      </c>
      <c r="AB105" s="4">
        <v>0.49092999999999998</v>
      </c>
      <c r="AC105" s="4">
        <v>0.47904999999999998</v>
      </c>
      <c r="AD105" s="4">
        <v>0.48802000000000001</v>
      </c>
      <c r="AE105" s="4">
        <v>0.47445999999999999</v>
      </c>
      <c r="AF105" s="4">
        <v>0.47926000000000002</v>
      </c>
      <c r="AG105" s="4">
        <v>0.47482999999999997</v>
      </c>
      <c r="AH105" s="4">
        <v>0.47511999999999999</v>
      </c>
      <c r="AI105" s="4">
        <v>0.47993000000000002</v>
      </c>
      <c r="AJ105" s="4">
        <v>0.46803</v>
      </c>
      <c r="AK105" s="4">
        <v>0.47850999999999999</v>
      </c>
      <c r="AL105" s="4">
        <v>0.47613</v>
      </c>
      <c r="AM105" s="4">
        <v>0.46589000000000003</v>
      </c>
      <c r="AN105" s="4">
        <v>0.45682</v>
      </c>
      <c r="AO105" s="4">
        <v>0.45860000000000001</v>
      </c>
      <c r="AP105" s="4">
        <v>0.46656999999999998</v>
      </c>
      <c r="AQ105" s="4">
        <v>0.46553</v>
      </c>
      <c r="AR105" s="4">
        <v>0.46403</v>
      </c>
      <c r="AS105" s="4">
        <v>0.47738000000000003</v>
      </c>
      <c r="AT105" s="4">
        <v>0.45716000000000001</v>
      </c>
      <c r="AU105" s="4">
        <v>0.45150000000000001</v>
      </c>
      <c r="AV105" s="4">
        <v>0.46425</v>
      </c>
      <c r="AW105" s="4">
        <v>0.46121000000000001</v>
      </c>
      <c r="AX105" s="4">
        <v>0.46717999999999998</v>
      </c>
      <c r="AY105" s="4">
        <v>0.48371999999999998</v>
      </c>
      <c r="AZ105" s="4">
        <v>0.45662999999999998</v>
      </c>
      <c r="BA105" s="4">
        <v>0.45123000000000002</v>
      </c>
      <c r="BB105" s="4">
        <v>0.45055000000000001</v>
      </c>
      <c r="BC105" s="4">
        <v>0.45151000000000002</v>
      </c>
      <c r="BD105" s="4">
        <v>0.44240000000000002</v>
      </c>
      <c r="BE105" s="4">
        <v>0.43901000000000001</v>
      </c>
      <c r="BF105" s="4">
        <v>0.42124</v>
      </c>
      <c r="BG105" s="4">
        <v>0.41987000000000002</v>
      </c>
      <c r="BH105" s="4">
        <v>0.40484999999999999</v>
      </c>
      <c r="BI105" s="4">
        <v>0.39972999999999997</v>
      </c>
      <c r="BJ105" s="4">
        <v>0.44711000000000001</v>
      </c>
      <c r="BK105" s="4">
        <v>0.44152999999999998</v>
      </c>
      <c r="BL105" s="4">
        <v>0.44289000000000001</v>
      </c>
      <c r="BM105" s="4">
        <v>0.43285000000000001</v>
      </c>
      <c r="BN105" s="4">
        <v>0.42365000000000003</v>
      </c>
      <c r="BO105" s="4"/>
      <c r="BP105" s="4"/>
      <c r="BQ105" s="4"/>
      <c r="BR105" s="4"/>
    </row>
    <row r="106" spans="1:70" x14ac:dyDescent="0.3">
      <c r="A106" s="3">
        <v>104</v>
      </c>
      <c r="B106" s="4">
        <v>0.46927000000000002</v>
      </c>
      <c r="C106" s="4">
        <v>0.53020999999999996</v>
      </c>
      <c r="D106" s="4">
        <v>0.53312999999999999</v>
      </c>
      <c r="E106" s="4">
        <v>0.56301999999999996</v>
      </c>
      <c r="F106" s="4">
        <v>0.50253999999999999</v>
      </c>
      <c r="G106" s="4">
        <v>0.48182999999999998</v>
      </c>
      <c r="H106" s="4">
        <v>0.49447000000000002</v>
      </c>
      <c r="I106" s="4">
        <v>0.51790000000000003</v>
      </c>
      <c r="J106" s="4">
        <v>0.47957</v>
      </c>
      <c r="K106" s="4">
        <v>0.50732999999999995</v>
      </c>
      <c r="L106" s="4">
        <v>0.51063999999999998</v>
      </c>
      <c r="M106" s="4">
        <v>0.47472999999999999</v>
      </c>
      <c r="N106" s="4">
        <v>0.55379</v>
      </c>
      <c r="O106" s="4">
        <v>0.50832999999999995</v>
      </c>
      <c r="P106" s="4">
        <v>0.50194000000000005</v>
      </c>
      <c r="Q106" s="4">
        <v>0.51715</v>
      </c>
      <c r="R106" s="4">
        <v>0.48626999999999998</v>
      </c>
      <c r="S106" s="4">
        <v>0.48504000000000003</v>
      </c>
      <c r="T106" s="4">
        <v>0.51375999999999999</v>
      </c>
      <c r="U106" s="4">
        <v>0.48431999999999997</v>
      </c>
      <c r="V106" s="4">
        <v>0.51383999999999996</v>
      </c>
      <c r="W106" s="4">
        <v>0.50148999999999999</v>
      </c>
      <c r="X106" s="4">
        <v>0.49732999999999999</v>
      </c>
      <c r="Y106" s="4">
        <v>0.50405999999999995</v>
      </c>
      <c r="Z106" s="4">
        <v>0.50575000000000003</v>
      </c>
      <c r="AA106" s="4">
        <v>0.50770999999999999</v>
      </c>
      <c r="AB106" s="4">
        <v>0.50602999999999998</v>
      </c>
      <c r="AC106" s="4">
        <v>0.49456</v>
      </c>
      <c r="AD106" s="4">
        <v>0.50292000000000003</v>
      </c>
      <c r="AE106" s="4">
        <v>0.49007000000000001</v>
      </c>
      <c r="AF106" s="4">
        <v>0.49436999999999998</v>
      </c>
      <c r="AG106" s="4">
        <v>0.49026999999999998</v>
      </c>
      <c r="AH106" s="4">
        <v>0.49053000000000002</v>
      </c>
      <c r="AI106" s="4">
        <v>0.49514000000000002</v>
      </c>
      <c r="AJ106" s="4">
        <v>0.48365999999999998</v>
      </c>
      <c r="AK106" s="4">
        <v>0.49401</v>
      </c>
      <c r="AL106" s="4">
        <v>0.49167</v>
      </c>
      <c r="AM106" s="4">
        <v>0.48182000000000003</v>
      </c>
      <c r="AN106" s="4">
        <v>0.47302</v>
      </c>
      <c r="AO106" s="4">
        <v>0.47467999999999999</v>
      </c>
      <c r="AP106" s="4">
        <v>0.48274</v>
      </c>
      <c r="AQ106" s="4">
        <v>0.4819</v>
      </c>
      <c r="AR106" s="4">
        <v>0.48044999999999999</v>
      </c>
      <c r="AS106" s="4">
        <v>0.49381999999999998</v>
      </c>
      <c r="AT106" s="4">
        <v>0.47389999999999999</v>
      </c>
      <c r="AU106" s="4">
        <v>0.46816000000000002</v>
      </c>
      <c r="AV106" s="4">
        <v>0.48080000000000001</v>
      </c>
      <c r="AW106" s="4">
        <v>0.47836000000000001</v>
      </c>
      <c r="AX106" s="4">
        <v>0.48438999999999999</v>
      </c>
      <c r="AY106" s="4">
        <v>0.50070999999999999</v>
      </c>
      <c r="AZ106" s="4">
        <v>0.47426000000000001</v>
      </c>
      <c r="BA106" s="4">
        <v>0.46906999999999999</v>
      </c>
      <c r="BB106" s="4">
        <v>0.46844999999999998</v>
      </c>
      <c r="BC106" s="4">
        <v>0.46922000000000003</v>
      </c>
      <c r="BD106" s="4">
        <v>0.46049000000000001</v>
      </c>
      <c r="BE106" s="4">
        <v>0.45688000000000001</v>
      </c>
      <c r="BF106" s="4">
        <v>0.43935999999999997</v>
      </c>
      <c r="BG106" s="4">
        <v>0.43798999999999999</v>
      </c>
      <c r="BH106" s="4">
        <v>0.42292999999999997</v>
      </c>
      <c r="BI106" s="4">
        <v>0.41783999999999999</v>
      </c>
      <c r="BJ106" s="4">
        <v>0.46561999999999998</v>
      </c>
      <c r="BK106" s="4">
        <v>0.46028000000000002</v>
      </c>
      <c r="BL106" s="4">
        <v>0.46150000000000002</v>
      </c>
      <c r="BM106" s="4">
        <v>0.45166000000000001</v>
      </c>
      <c r="BN106" s="4">
        <v>0.44264999999999999</v>
      </c>
      <c r="BO106" s="4"/>
      <c r="BP106" s="4"/>
      <c r="BQ106" s="4"/>
      <c r="BR106" s="4"/>
    </row>
    <row r="107" spans="1:70" x14ac:dyDescent="0.3">
      <c r="A107" s="3">
        <v>105</v>
      </c>
      <c r="B107" s="4">
        <v>0.48305999999999999</v>
      </c>
      <c r="C107" s="4">
        <v>0.54286999999999996</v>
      </c>
      <c r="D107" s="4">
        <v>0.54547000000000001</v>
      </c>
      <c r="E107" s="4">
        <v>0.57377999999999996</v>
      </c>
      <c r="F107" s="4">
        <v>0.51512999999999998</v>
      </c>
      <c r="G107" s="4">
        <v>0.49562</v>
      </c>
      <c r="H107" s="4">
        <v>0.50790999999999997</v>
      </c>
      <c r="I107" s="4">
        <v>0.53095999999999999</v>
      </c>
      <c r="J107" s="4">
        <v>0.49342000000000003</v>
      </c>
      <c r="K107" s="4">
        <v>0.52061000000000002</v>
      </c>
      <c r="L107" s="4">
        <v>0.52405000000000002</v>
      </c>
      <c r="M107" s="4">
        <v>0.48892000000000002</v>
      </c>
      <c r="N107" s="4">
        <v>0.56554000000000004</v>
      </c>
      <c r="O107" s="4">
        <v>0.52239999999999998</v>
      </c>
      <c r="P107" s="4">
        <v>0.51604000000000005</v>
      </c>
      <c r="Q107" s="4">
        <v>0.53042</v>
      </c>
      <c r="R107" s="4">
        <v>0.50080000000000002</v>
      </c>
      <c r="S107" s="4">
        <v>0.49913000000000002</v>
      </c>
      <c r="T107" s="4">
        <v>0.52732000000000001</v>
      </c>
      <c r="U107" s="4">
        <v>0.49858000000000002</v>
      </c>
      <c r="V107" s="4">
        <v>0.52753000000000005</v>
      </c>
      <c r="W107" s="4">
        <v>0.51563999999999999</v>
      </c>
      <c r="X107" s="4">
        <v>0.51180999999999999</v>
      </c>
      <c r="Y107" s="4">
        <v>0.51834999999999998</v>
      </c>
      <c r="Z107" s="4">
        <v>0.52009000000000005</v>
      </c>
      <c r="AA107" s="4">
        <v>0.52181999999999995</v>
      </c>
      <c r="AB107" s="4">
        <v>0.52020999999999995</v>
      </c>
      <c r="AC107" s="4">
        <v>0.50922000000000001</v>
      </c>
      <c r="AD107" s="4">
        <v>0.51695999999999998</v>
      </c>
      <c r="AE107" s="4">
        <v>0.50483999999999996</v>
      </c>
      <c r="AF107" s="4">
        <v>0.50866999999999996</v>
      </c>
      <c r="AG107" s="4">
        <v>0.50488999999999995</v>
      </c>
      <c r="AH107" s="4">
        <v>0.50512000000000001</v>
      </c>
      <c r="AI107" s="4">
        <v>0.50951999999999997</v>
      </c>
      <c r="AJ107" s="4">
        <v>0.4985</v>
      </c>
      <c r="AK107" s="4">
        <v>0.50865000000000005</v>
      </c>
      <c r="AL107" s="4">
        <v>0.50636999999999999</v>
      </c>
      <c r="AM107" s="4">
        <v>0.49693999999999999</v>
      </c>
      <c r="AN107" s="4">
        <v>0.48846000000000001</v>
      </c>
      <c r="AO107" s="4">
        <v>0.49</v>
      </c>
      <c r="AP107" s="4">
        <v>0.49807000000000001</v>
      </c>
      <c r="AQ107" s="4">
        <v>0.49741000000000002</v>
      </c>
      <c r="AR107" s="4">
        <v>0.49602000000000002</v>
      </c>
      <c r="AS107" s="4">
        <v>0.50929999999999997</v>
      </c>
      <c r="AT107" s="4">
        <v>0.48981999999999998</v>
      </c>
      <c r="AU107" s="4">
        <v>0.48404000000000003</v>
      </c>
      <c r="AV107" s="4">
        <v>0.49651000000000001</v>
      </c>
      <c r="AW107" s="4">
        <v>0.49459999999999998</v>
      </c>
      <c r="AX107" s="4">
        <v>0.50063999999999997</v>
      </c>
      <c r="AY107" s="4">
        <v>0.51661000000000001</v>
      </c>
      <c r="AZ107" s="4">
        <v>0.49097000000000002</v>
      </c>
      <c r="BA107" s="4">
        <v>0.48603000000000002</v>
      </c>
      <c r="BB107" s="4">
        <v>0.48547000000000001</v>
      </c>
      <c r="BC107" s="4">
        <v>0.48605999999999999</v>
      </c>
      <c r="BD107" s="4">
        <v>0.47774</v>
      </c>
      <c r="BE107" s="4">
        <v>0.47397</v>
      </c>
      <c r="BF107" s="4">
        <v>0.45679999999999998</v>
      </c>
      <c r="BG107" s="4">
        <v>0.45545000000000002</v>
      </c>
      <c r="BH107" s="4">
        <v>0.44046000000000002</v>
      </c>
      <c r="BI107" s="4">
        <v>0.43543999999999999</v>
      </c>
      <c r="BJ107" s="4">
        <v>0.48320000000000002</v>
      </c>
      <c r="BK107" s="4">
        <v>0.47814000000000001</v>
      </c>
      <c r="BL107" s="4">
        <v>0.47921999999999998</v>
      </c>
      <c r="BM107" s="4">
        <v>0.46964</v>
      </c>
      <c r="BN107" s="4">
        <v>0.46089000000000002</v>
      </c>
      <c r="BO107" s="4"/>
      <c r="BP107" s="4"/>
      <c r="BQ107" s="4"/>
      <c r="BR107" s="4"/>
    </row>
    <row r="108" spans="1:70" x14ac:dyDescent="0.3">
      <c r="A108" s="3">
        <v>106</v>
      </c>
      <c r="B108" s="4">
        <v>0.49624000000000001</v>
      </c>
      <c r="C108" s="4">
        <v>0.55459999999999998</v>
      </c>
      <c r="D108" s="4">
        <v>0.55689999999999995</v>
      </c>
      <c r="E108" s="4">
        <v>0.58357999999999999</v>
      </c>
      <c r="F108" s="4">
        <v>0.52703</v>
      </c>
      <c r="G108" s="4">
        <v>0.50871999999999995</v>
      </c>
      <c r="H108" s="4">
        <v>0.52061000000000002</v>
      </c>
      <c r="I108" s="4">
        <v>0.54315999999999998</v>
      </c>
      <c r="J108" s="4">
        <v>0.50658999999999998</v>
      </c>
      <c r="K108" s="4">
        <v>0.53307000000000004</v>
      </c>
      <c r="L108" s="4">
        <v>0.53659999999999997</v>
      </c>
      <c r="M108" s="4">
        <v>0.50241999999999998</v>
      </c>
      <c r="N108" s="4">
        <v>0.57625999999999999</v>
      </c>
      <c r="O108" s="4">
        <v>0.53554000000000002</v>
      </c>
      <c r="P108" s="4">
        <v>0.52925</v>
      </c>
      <c r="Q108" s="4">
        <v>0.54279999999999995</v>
      </c>
      <c r="R108" s="4">
        <v>0.51454</v>
      </c>
      <c r="S108" s="4">
        <v>0.51246999999999998</v>
      </c>
      <c r="T108" s="4">
        <v>0.53996999999999995</v>
      </c>
      <c r="U108" s="4">
        <v>0.51209000000000005</v>
      </c>
      <c r="V108" s="4">
        <v>0.54027999999999998</v>
      </c>
      <c r="W108" s="4">
        <v>0.52890999999999999</v>
      </c>
      <c r="X108" s="4">
        <v>0.52539000000000002</v>
      </c>
      <c r="Y108" s="4">
        <v>0.53171999999999997</v>
      </c>
      <c r="Z108" s="4">
        <v>0.53349000000000002</v>
      </c>
      <c r="AA108" s="4">
        <v>0.53500000000000003</v>
      </c>
      <c r="AB108" s="4">
        <v>0.53347999999999995</v>
      </c>
      <c r="AC108" s="4">
        <v>0.52298</v>
      </c>
      <c r="AD108" s="4">
        <v>0.53012999999999999</v>
      </c>
      <c r="AE108" s="4">
        <v>0.51875000000000004</v>
      </c>
      <c r="AF108" s="4">
        <v>0.52212999999999998</v>
      </c>
      <c r="AG108" s="4">
        <v>0.51866999999999996</v>
      </c>
      <c r="AH108" s="4">
        <v>0.51885999999999999</v>
      </c>
      <c r="AI108" s="4">
        <v>0.52303999999999995</v>
      </c>
      <c r="AJ108" s="4">
        <v>0.51251000000000002</v>
      </c>
      <c r="AK108" s="4">
        <v>0.52242</v>
      </c>
      <c r="AL108" s="4">
        <v>0.5202</v>
      </c>
      <c r="AM108" s="4">
        <v>0.51122999999999996</v>
      </c>
      <c r="AN108" s="4">
        <v>0.50309000000000004</v>
      </c>
      <c r="AO108" s="4">
        <v>0.50451999999999997</v>
      </c>
      <c r="AP108" s="4">
        <v>0.51254</v>
      </c>
      <c r="AQ108" s="4">
        <v>0.51204000000000005</v>
      </c>
      <c r="AR108" s="4">
        <v>0.51071999999999995</v>
      </c>
      <c r="AS108" s="4">
        <v>0.52380000000000004</v>
      </c>
      <c r="AT108" s="4">
        <v>0.50488</v>
      </c>
      <c r="AU108" s="4">
        <v>0.49911</v>
      </c>
      <c r="AV108" s="4">
        <v>0.51131000000000004</v>
      </c>
      <c r="AW108" s="4">
        <v>0.50990000000000002</v>
      </c>
      <c r="AX108" s="4">
        <v>0.51590000000000003</v>
      </c>
      <c r="AY108" s="4">
        <v>0.53139000000000003</v>
      </c>
      <c r="AZ108" s="4">
        <v>0.50673000000000001</v>
      </c>
      <c r="BA108" s="4">
        <v>0.50204000000000004</v>
      </c>
      <c r="BB108" s="4">
        <v>0.50153999999999999</v>
      </c>
      <c r="BC108" s="4">
        <v>0.50197000000000003</v>
      </c>
      <c r="BD108" s="4">
        <v>0.49408999999999997</v>
      </c>
      <c r="BE108" s="4">
        <v>0.49020000000000002</v>
      </c>
      <c r="BF108" s="4">
        <v>0.47349999999999998</v>
      </c>
      <c r="BG108" s="4">
        <v>0.47216000000000002</v>
      </c>
      <c r="BH108" s="4">
        <v>0.45734999999999998</v>
      </c>
      <c r="BI108" s="4">
        <v>0.45243</v>
      </c>
      <c r="BJ108" s="4">
        <v>0.49980000000000002</v>
      </c>
      <c r="BK108" s="4">
        <v>0.49502000000000002</v>
      </c>
      <c r="BL108" s="4">
        <v>0.49597000000000002</v>
      </c>
      <c r="BM108" s="4">
        <v>0.48671999999999999</v>
      </c>
      <c r="BN108" s="4">
        <v>0.47827999999999998</v>
      </c>
      <c r="BO108" s="4"/>
      <c r="BP108" s="4"/>
      <c r="BQ108" s="4"/>
      <c r="BR108" s="4"/>
    </row>
    <row r="109" spans="1:70" x14ac:dyDescent="0.3">
      <c r="A109" s="3">
        <v>107</v>
      </c>
      <c r="B109" s="4">
        <v>0.50878000000000001</v>
      </c>
      <c r="C109" s="4">
        <v>0.56542000000000003</v>
      </c>
      <c r="D109" s="4">
        <v>0.56744000000000006</v>
      </c>
      <c r="E109" s="4">
        <v>0.59248000000000001</v>
      </c>
      <c r="F109" s="4">
        <v>0.53822000000000003</v>
      </c>
      <c r="G109" s="4">
        <v>0.52110000000000001</v>
      </c>
      <c r="H109" s="4">
        <v>0.53256000000000003</v>
      </c>
      <c r="I109" s="4">
        <v>0.55447999999999997</v>
      </c>
      <c r="J109" s="4">
        <v>0.51905999999999997</v>
      </c>
      <c r="K109" s="4">
        <v>0.54471000000000003</v>
      </c>
      <c r="L109" s="4">
        <v>0.54830000000000001</v>
      </c>
      <c r="M109" s="4">
        <v>0.51522000000000001</v>
      </c>
      <c r="N109" s="4">
        <v>0.58601000000000003</v>
      </c>
      <c r="O109" s="4">
        <v>0.54776000000000002</v>
      </c>
      <c r="P109" s="4">
        <v>0.54159000000000002</v>
      </c>
      <c r="Q109" s="4">
        <v>0.55428999999999995</v>
      </c>
      <c r="R109" s="4">
        <v>0.52744999999999997</v>
      </c>
      <c r="S109" s="4">
        <v>0.52505999999999997</v>
      </c>
      <c r="T109" s="4">
        <v>0.55171999999999999</v>
      </c>
      <c r="U109" s="4">
        <v>0.52483000000000002</v>
      </c>
      <c r="V109" s="4">
        <v>0.55213000000000001</v>
      </c>
      <c r="W109" s="4">
        <v>0.5413</v>
      </c>
      <c r="X109" s="4">
        <v>0.53808999999999996</v>
      </c>
      <c r="Y109" s="4">
        <v>0.54415999999999998</v>
      </c>
      <c r="Z109" s="4">
        <v>0.54595000000000005</v>
      </c>
      <c r="AA109" s="4">
        <v>0.54725000000000001</v>
      </c>
      <c r="AB109" s="4">
        <v>0.54581999999999997</v>
      </c>
      <c r="AC109" s="4">
        <v>0.53586</v>
      </c>
      <c r="AD109" s="4">
        <v>0.54242000000000001</v>
      </c>
      <c r="AE109" s="4">
        <v>0.53178000000000003</v>
      </c>
      <c r="AF109" s="4">
        <v>0.53473999999999999</v>
      </c>
      <c r="AG109" s="4">
        <v>0.53159000000000001</v>
      </c>
      <c r="AH109" s="4">
        <v>0.53174999999999994</v>
      </c>
      <c r="AI109" s="4">
        <v>0.53569999999999995</v>
      </c>
      <c r="AJ109" s="4">
        <v>0.52568999999999999</v>
      </c>
      <c r="AK109" s="4">
        <v>0.53529000000000004</v>
      </c>
      <c r="AL109" s="4">
        <v>0.53315999999999997</v>
      </c>
      <c r="AM109" s="4">
        <v>0.52466000000000002</v>
      </c>
      <c r="AN109" s="4">
        <v>0.51688999999999996</v>
      </c>
      <c r="AO109" s="4">
        <v>0.51819999999999999</v>
      </c>
      <c r="AP109" s="4">
        <v>0.52610999999999997</v>
      </c>
      <c r="AQ109" s="4">
        <v>0.52576999999999996</v>
      </c>
      <c r="AR109" s="4">
        <v>0.52451000000000003</v>
      </c>
      <c r="AS109" s="4">
        <v>0.5373</v>
      </c>
      <c r="AT109" s="4">
        <v>0.51903999999999995</v>
      </c>
      <c r="AU109" s="4">
        <v>0.51332999999999995</v>
      </c>
      <c r="AV109" s="4">
        <v>0.52519000000000005</v>
      </c>
      <c r="AW109" s="4">
        <v>0.52424000000000004</v>
      </c>
      <c r="AX109" s="4">
        <v>0.53012999999999999</v>
      </c>
      <c r="AY109" s="4">
        <v>0.54505999999999999</v>
      </c>
      <c r="AZ109" s="4">
        <v>0.52148000000000005</v>
      </c>
      <c r="BA109" s="4">
        <v>0.51707000000000003</v>
      </c>
      <c r="BB109" s="4">
        <v>0.51661999999999997</v>
      </c>
      <c r="BC109" s="4">
        <v>0.51690999999999998</v>
      </c>
      <c r="BD109" s="4">
        <v>0.50949</v>
      </c>
      <c r="BE109" s="4">
        <v>0.50553000000000003</v>
      </c>
      <c r="BF109" s="4">
        <v>0.48937999999999998</v>
      </c>
      <c r="BG109" s="4">
        <v>0.48807</v>
      </c>
      <c r="BH109" s="4">
        <v>0.47353000000000001</v>
      </c>
      <c r="BI109" s="4">
        <v>0.46873999999999999</v>
      </c>
      <c r="BJ109" s="4">
        <v>0.51536999999999999</v>
      </c>
      <c r="BK109" s="4">
        <v>0.51088999999999996</v>
      </c>
      <c r="BL109" s="4">
        <v>0.51171999999999995</v>
      </c>
      <c r="BM109" s="4">
        <v>0.50283</v>
      </c>
      <c r="BN109" s="4">
        <v>0.49474000000000001</v>
      </c>
      <c r="BO109" s="4"/>
      <c r="BP109" s="4"/>
      <c r="BQ109" s="4"/>
      <c r="BR109" s="4"/>
    </row>
    <row r="110" spans="1:70" x14ac:dyDescent="0.3">
      <c r="A110" s="3">
        <v>108</v>
      </c>
      <c r="B110" s="4">
        <v>0.52066999999999997</v>
      </c>
      <c r="C110" s="4">
        <v>0.57537000000000005</v>
      </c>
      <c r="D110" s="4">
        <v>0.57713999999999999</v>
      </c>
      <c r="E110" s="4">
        <v>0.60053999999999996</v>
      </c>
      <c r="F110" s="4">
        <v>0.54871999999999999</v>
      </c>
      <c r="G110" s="4">
        <v>0.53278000000000003</v>
      </c>
      <c r="H110" s="4">
        <v>0.54376999999999998</v>
      </c>
      <c r="I110" s="4">
        <v>0.56496999999999997</v>
      </c>
      <c r="J110" s="4">
        <v>0.53081999999999996</v>
      </c>
      <c r="K110" s="4">
        <v>0.55556000000000005</v>
      </c>
      <c r="L110" s="4">
        <v>0.55915999999999999</v>
      </c>
      <c r="M110" s="4">
        <v>0.52729000000000004</v>
      </c>
      <c r="N110" s="4">
        <v>0.59484000000000004</v>
      </c>
      <c r="O110" s="4">
        <v>0.55906999999999996</v>
      </c>
      <c r="P110" s="4">
        <v>0.55306</v>
      </c>
      <c r="Q110" s="4">
        <v>0.56491999999999998</v>
      </c>
      <c r="R110" s="4">
        <v>0.53952999999999995</v>
      </c>
      <c r="S110" s="4">
        <v>0.53686999999999996</v>
      </c>
      <c r="T110" s="4">
        <v>0.56259999999999999</v>
      </c>
      <c r="U110" s="4">
        <v>0.53678000000000003</v>
      </c>
      <c r="V110" s="4">
        <v>0.56306999999999996</v>
      </c>
      <c r="W110" s="4">
        <v>0.55281000000000002</v>
      </c>
      <c r="X110" s="4">
        <v>0.54988999999999999</v>
      </c>
      <c r="Y110" s="4">
        <v>0.55569999999999997</v>
      </c>
      <c r="Z110" s="4">
        <v>0.55747999999999998</v>
      </c>
      <c r="AA110" s="4">
        <v>0.55859999999999999</v>
      </c>
      <c r="AB110" s="4">
        <v>0.55725999999999998</v>
      </c>
      <c r="AC110" s="4">
        <v>0.54783999999999999</v>
      </c>
      <c r="AD110" s="4">
        <v>0.55383000000000004</v>
      </c>
      <c r="AE110" s="4">
        <v>0.54393999999999998</v>
      </c>
      <c r="AF110" s="4">
        <v>0.54649999999999999</v>
      </c>
      <c r="AG110" s="4">
        <v>0.54364999999999997</v>
      </c>
      <c r="AH110" s="4">
        <v>0.54378000000000004</v>
      </c>
      <c r="AI110" s="4">
        <v>0.54749000000000003</v>
      </c>
      <c r="AJ110" s="4">
        <v>0.53803000000000001</v>
      </c>
      <c r="AK110" s="4">
        <v>0.54727999999999999</v>
      </c>
      <c r="AL110" s="4">
        <v>0.54522999999999999</v>
      </c>
      <c r="AM110" s="4">
        <v>0.53722000000000003</v>
      </c>
      <c r="AN110" s="4">
        <v>0.52983999999999998</v>
      </c>
      <c r="AO110" s="4">
        <v>0.53103999999999996</v>
      </c>
      <c r="AP110" s="4">
        <v>0.53878999999999999</v>
      </c>
      <c r="AQ110" s="4">
        <v>0.53857999999999995</v>
      </c>
      <c r="AR110" s="4">
        <v>0.53739000000000003</v>
      </c>
      <c r="AS110" s="4">
        <v>0.54981000000000002</v>
      </c>
      <c r="AT110" s="4">
        <v>0.53229000000000004</v>
      </c>
      <c r="AU110" s="4">
        <v>0.52668999999999999</v>
      </c>
      <c r="AV110" s="4">
        <v>0.53815000000000002</v>
      </c>
      <c r="AW110" s="4">
        <v>0.53759000000000001</v>
      </c>
      <c r="AX110" s="4">
        <v>0.54335</v>
      </c>
      <c r="AY110" s="4">
        <v>0.55764000000000002</v>
      </c>
      <c r="AZ110" s="4">
        <v>0.53522999999999998</v>
      </c>
      <c r="BA110" s="4">
        <v>0.53110000000000002</v>
      </c>
      <c r="BB110" s="4">
        <v>0.53069999999999995</v>
      </c>
      <c r="BC110" s="4">
        <v>0.53086</v>
      </c>
      <c r="BD110" s="4">
        <v>0.52392000000000005</v>
      </c>
      <c r="BE110" s="4">
        <v>0.51992000000000005</v>
      </c>
      <c r="BF110" s="4">
        <v>0.50439999999999996</v>
      </c>
      <c r="BG110" s="4">
        <v>0.50312999999999997</v>
      </c>
      <c r="BH110" s="4">
        <v>0.48895</v>
      </c>
      <c r="BI110" s="4">
        <v>0.48431000000000002</v>
      </c>
      <c r="BJ110" s="4">
        <v>0.52988000000000002</v>
      </c>
      <c r="BK110" s="4">
        <v>0.52571000000000001</v>
      </c>
      <c r="BL110" s="4">
        <v>0.52641000000000004</v>
      </c>
      <c r="BM110" s="4">
        <v>0.51793999999999996</v>
      </c>
      <c r="BN110" s="4">
        <v>0.51024000000000003</v>
      </c>
      <c r="BO110" s="4"/>
      <c r="BP110" s="4"/>
      <c r="BQ110" s="4"/>
      <c r="BR110" s="4"/>
    </row>
    <row r="111" spans="1:70" x14ac:dyDescent="0.3">
      <c r="A111" s="3">
        <v>109</v>
      </c>
      <c r="B111" s="4">
        <v>0.53190000000000004</v>
      </c>
      <c r="C111" s="4">
        <v>0.58448999999999995</v>
      </c>
      <c r="D111" s="4">
        <v>0.58601999999999999</v>
      </c>
      <c r="E111" s="4">
        <v>0.60780000000000001</v>
      </c>
      <c r="F111" s="4">
        <v>0.55852999999999997</v>
      </c>
      <c r="G111" s="4">
        <v>0.54373000000000005</v>
      </c>
      <c r="H111" s="4">
        <v>0.55423</v>
      </c>
      <c r="I111" s="4">
        <v>0.57462999999999997</v>
      </c>
      <c r="J111" s="4">
        <v>0.54186999999999996</v>
      </c>
      <c r="K111" s="4">
        <v>0.56560999999999995</v>
      </c>
      <c r="L111" s="4">
        <v>0.56918999999999997</v>
      </c>
      <c r="M111" s="4">
        <v>0.53864000000000001</v>
      </c>
      <c r="N111" s="4">
        <v>0.60280999999999996</v>
      </c>
      <c r="O111" s="4">
        <v>0.56949000000000005</v>
      </c>
      <c r="P111" s="4">
        <v>0.56367</v>
      </c>
      <c r="Q111" s="4">
        <v>0.57471000000000005</v>
      </c>
      <c r="R111" s="4">
        <v>0.55079999999999996</v>
      </c>
      <c r="S111" s="4">
        <v>0.54793000000000003</v>
      </c>
      <c r="T111" s="4">
        <v>0.57260999999999995</v>
      </c>
      <c r="U111" s="4">
        <v>0.54795000000000005</v>
      </c>
      <c r="V111" s="4">
        <v>0.57315000000000005</v>
      </c>
      <c r="W111" s="4">
        <v>0.56347000000000003</v>
      </c>
      <c r="X111" s="4">
        <v>0.56083000000000005</v>
      </c>
      <c r="Y111" s="4">
        <v>0.56635000000000002</v>
      </c>
      <c r="Z111" s="4">
        <v>0.56810000000000005</v>
      </c>
      <c r="AA111" s="4">
        <v>0.56906000000000001</v>
      </c>
      <c r="AB111" s="4">
        <v>0.56779999999999997</v>
      </c>
      <c r="AC111" s="4">
        <v>0.55893999999999999</v>
      </c>
      <c r="AD111" s="4">
        <v>0.56440000000000001</v>
      </c>
      <c r="AE111" s="4">
        <v>0.55523</v>
      </c>
      <c r="AF111" s="4">
        <v>0.55742999999999998</v>
      </c>
      <c r="AG111" s="4">
        <v>0.55486000000000002</v>
      </c>
      <c r="AH111" s="4">
        <v>0.55496000000000001</v>
      </c>
      <c r="AI111" s="4">
        <v>0.55844000000000005</v>
      </c>
      <c r="AJ111" s="4">
        <v>0.54952999999999996</v>
      </c>
      <c r="AK111" s="4">
        <v>0.55840000000000001</v>
      </c>
      <c r="AL111" s="4">
        <v>0.55644000000000005</v>
      </c>
      <c r="AM111" s="4">
        <v>0.54891999999999996</v>
      </c>
      <c r="AN111" s="4">
        <v>0.54195000000000004</v>
      </c>
      <c r="AO111" s="4">
        <v>0.54303000000000001</v>
      </c>
      <c r="AP111" s="4">
        <v>0.55057</v>
      </c>
      <c r="AQ111" s="4">
        <v>0.55047999999999997</v>
      </c>
      <c r="AR111" s="4">
        <v>0.54937000000000002</v>
      </c>
      <c r="AS111" s="4">
        <v>0.56133999999999995</v>
      </c>
      <c r="AT111" s="4">
        <v>0.54462999999999995</v>
      </c>
      <c r="AU111" s="4">
        <v>0.53915999999999997</v>
      </c>
      <c r="AV111" s="4">
        <v>0.55018</v>
      </c>
      <c r="AW111" s="4">
        <v>0.54996999999999996</v>
      </c>
      <c r="AX111" s="4">
        <v>0.55554999999999999</v>
      </c>
      <c r="AY111" s="4">
        <v>0.56913999999999998</v>
      </c>
      <c r="AZ111" s="4">
        <v>0.54798000000000002</v>
      </c>
      <c r="BA111" s="4">
        <v>0.54412000000000005</v>
      </c>
      <c r="BB111" s="4">
        <v>0.54378000000000004</v>
      </c>
      <c r="BC111" s="4">
        <v>0.54381999999999997</v>
      </c>
      <c r="BD111" s="4">
        <v>0.53735999999999995</v>
      </c>
      <c r="BE111" s="4">
        <v>0.53337000000000001</v>
      </c>
      <c r="BF111" s="4">
        <v>0.51854</v>
      </c>
      <c r="BG111" s="4">
        <v>0.51731000000000005</v>
      </c>
      <c r="BH111" s="4">
        <v>0.50356000000000001</v>
      </c>
      <c r="BI111" s="4">
        <v>0.49908999999999998</v>
      </c>
      <c r="BJ111" s="4">
        <v>0.54334000000000005</v>
      </c>
      <c r="BK111" s="4">
        <v>0.53947000000000001</v>
      </c>
      <c r="BL111" s="4">
        <v>0.54005999999999998</v>
      </c>
      <c r="BM111" s="4">
        <v>0.53203</v>
      </c>
      <c r="BN111" s="4">
        <v>0.52473000000000003</v>
      </c>
      <c r="BO111" s="4"/>
      <c r="BP111" s="4"/>
      <c r="BQ111" s="4"/>
      <c r="BR111" s="4"/>
    </row>
    <row r="112" spans="1:70" x14ac:dyDescent="0.3">
      <c r="A112" s="3">
        <v>110</v>
      </c>
      <c r="B112" s="4">
        <v>1</v>
      </c>
      <c r="C112" s="4">
        <v>1</v>
      </c>
      <c r="D112" s="4">
        <v>1</v>
      </c>
      <c r="E112" s="4">
        <v>1</v>
      </c>
      <c r="F112" s="4">
        <v>1</v>
      </c>
      <c r="G112" s="4">
        <v>1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  <c r="M112" s="4">
        <v>1</v>
      </c>
      <c r="N112" s="4">
        <v>1</v>
      </c>
      <c r="O112" s="4">
        <v>1</v>
      </c>
      <c r="P112" s="4">
        <v>1</v>
      </c>
      <c r="Q112" s="4">
        <v>1</v>
      </c>
      <c r="R112" s="4">
        <v>1</v>
      </c>
      <c r="S112" s="4">
        <v>1</v>
      </c>
      <c r="T112" s="4">
        <v>1</v>
      </c>
      <c r="U112" s="4">
        <v>1</v>
      </c>
      <c r="V112" s="4">
        <v>1</v>
      </c>
      <c r="W112" s="4">
        <v>1</v>
      </c>
      <c r="X112" s="4">
        <v>1</v>
      </c>
      <c r="Y112" s="4">
        <v>1</v>
      </c>
      <c r="Z112" s="4">
        <v>1</v>
      </c>
      <c r="AA112" s="4">
        <v>1</v>
      </c>
      <c r="AB112" s="4">
        <v>1</v>
      </c>
      <c r="AC112" s="4">
        <v>1</v>
      </c>
      <c r="AD112" s="4">
        <v>1</v>
      </c>
      <c r="AE112" s="4">
        <v>1</v>
      </c>
      <c r="AF112" s="4">
        <v>1</v>
      </c>
      <c r="AG112" s="4">
        <v>1</v>
      </c>
      <c r="AH112" s="4">
        <v>1</v>
      </c>
      <c r="AI112" s="4">
        <v>1</v>
      </c>
      <c r="AJ112" s="4">
        <v>1</v>
      </c>
      <c r="AK112" s="4">
        <v>1</v>
      </c>
      <c r="AL112" s="4">
        <v>1</v>
      </c>
      <c r="AM112" s="4">
        <v>1</v>
      </c>
      <c r="AN112" s="4">
        <v>1</v>
      </c>
      <c r="AO112" s="4">
        <v>1</v>
      </c>
      <c r="AP112" s="4">
        <v>1</v>
      </c>
      <c r="AQ112" s="4">
        <v>1</v>
      </c>
      <c r="AR112" s="4">
        <v>1</v>
      </c>
      <c r="AS112" s="4">
        <v>1</v>
      </c>
      <c r="AT112" s="4">
        <v>1</v>
      </c>
      <c r="AU112" s="4">
        <v>1</v>
      </c>
      <c r="AV112" s="4">
        <v>1</v>
      </c>
      <c r="AW112" s="4">
        <v>1</v>
      </c>
      <c r="AX112" s="4">
        <v>1</v>
      </c>
      <c r="AY112" s="4">
        <v>1</v>
      </c>
      <c r="AZ112" s="4">
        <v>1</v>
      </c>
      <c r="BA112" s="4">
        <v>1</v>
      </c>
      <c r="BB112" s="4">
        <v>1</v>
      </c>
      <c r="BC112" s="4">
        <v>1</v>
      </c>
      <c r="BD112" s="4">
        <v>1</v>
      </c>
      <c r="BE112" s="4">
        <v>1</v>
      </c>
      <c r="BF112" s="4">
        <v>1</v>
      </c>
      <c r="BG112" s="4">
        <v>1</v>
      </c>
      <c r="BH112" s="4">
        <v>1</v>
      </c>
      <c r="BI112" s="4">
        <v>1</v>
      </c>
      <c r="BJ112" s="4">
        <v>1</v>
      </c>
      <c r="BK112" s="4">
        <v>1</v>
      </c>
      <c r="BL112" s="4">
        <v>1</v>
      </c>
      <c r="BM112" s="4">
        <v>1</v>
      </c>
      <c r="BN112" s="4">
        <v>1</v>
      </c>
      <c r="BO112" s="4"/>
      <c r="BP112" s="4"/>
      <c r="BQ112" s="4"/>
      <c r="BR11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12"/>
  <sheetViews>
    <sheetView topLeftCell="AJ1" zoomScale="70" zoomScaleNormal="70" workbookViewId="0">
      <selection activeCell="BO2" sqref="BO2"/>
    </sheetView>
  </sheetViews>
  <sheetFormatPr defaultRowHeight="14.4" x14ac:dyDescent="0.3"/>
  <cols>
    <col min="1" max="1" width="8.88671875" style="3"/>
  </cols>
  <sheetData>
    <row r="1" spans="1:68" s="1" customFormat="1" x14ac:dyDescent="0.3">
      <c r="A1" s="2" t="s">
        <v>0</v>
      </c>
      <c r="B1" s="1">
        <v>1950</v>
      </c>
      <c r="C1" s="1">
        <v>1951</v>
      </c>
      <c r="D1" s="1">
        <v>1952</v>
      </c>
      <c r="E1" s="1">
        <v>1953</v>
      </c>
      <c r="F1" s="1">
        <v>1954</v>
      </c>
      <c r="G1" s="1">
        <v>1955</v>
      </c>
      <c r="H1" s="1">
        <v>1956</v>
      </c>
      <c r="I1" s="1">
        <v>1957</v>
      </c>
      <c r="J1" s="1">
        <v>1958</v>
      </c>
      <c r="K1" s="1">
        <v>1959</v>
      </c>
      <c r="L1" s="1">
        <v>1960</v>
      </c>
      <c r="M1" s="1">
        <v>1961</v>
      </c>
      <c r="N1" s="1">
        <v>1962</v>
      </c>
      <c r="O1" s="1">
        <v>1963</v>
      </c>
      <c r="P1" s="1">
        <v>1964</v>
      </c>
      <c r="Q1" s="1">
        <v>1965</v>
      </c>
      <c r="R1" s="1">
        <v>1966</v>
      </c>
      <c r="S1" s="1">
        <v>1967</v>
      </c>
      <c r="T1" s="1">
        <v>1968</v>
      </c>
      <c r="U1" s="1">
        <v>1969</v>
      </c>
      <c r="V1" s="1">
        <v>1970</v>
      </c>
      <c r="W1" s="1">
        <v>1971</v>
      </c>
      <c r="X1" s="1">
        <v>1972</v>
      </c>
      <c r="Y1" s="1">
        <v>1973</v>
      </c>
      <c r="Z1" s="1">
        <v>1974</v>
      </c>
      <c r="AA1" s="1">
        <v>1975</v>
      </c>
      <c r="AB1" s="1">
        <v>1976</v>
      </c>
      <c r="AC1" s="1">
        <v>1977</v>
      </c>
      <c r="AD1" s="1">
        <v>1978</v>
      </c>
      <c r="AE1" s="1">
        <v>1979</v>
      </c>
      <c r="AF1" s="1">
        <v>1980</v>
      </c>
      <c r="AG1" s="1">
        <v>1981</v>
      </c>
      <c r="AH1" s="1">
        <v>1982</v>
      </c>
      <c r="AI1" s="1">
        <v>1983</v>
      </c>
      <c r="AJ1" s="1">
        <v>1984</v>
      </c>
      <c r="AK1" s="1">
        <v>1985</v>
      </c>
      <c r="AL1" s="1">
        <v>1986</v>
      </c>
      <c r="AM1" s="1">
        <v>1987</v>
      </c>
      <c r="AN1" s="1">
        <v>1988</v>
      </c>
      <c r="AO1" s="1">
        <v>1989</v>
      </c>
      <c r="AP1" s="1">
        <v>1990</v>
      </c>
      <c r="AQ1" s="1">
        <v>1991</v>
      </c>
      <c r="AR1" s="1">
        <v>1992</v>
      </c>
      <c r="AS1" s="1">
        <v>1993</v>
      </c>
      <c r="AT1" s="1">
        <v>1994</v>
      </c>
      <c r="AU1" s="1">
        <v>1995</v>
      </c>
      <c r="AV1" s="1">
        <v>1996</v>
      </c>
      <c r="AW1" s="1">
        <v>1997</v>
      </c>
      <c r="AX1" s="1">
        <v>1998</v>
      </c>
      <c r="AY1" s="1">
        <v>1999</v>
      </c>
      <c r="AZ1" s="1">
        <v>2000</v>
      </c>
      <c r="BA1" s="1">
        <v>2001</v>
      </c>
      <c r="BB1" s="1">
        <v>2002</v>
      </c>
      <c r="BC1" s="1">
        <v>2003</v>
      </c>
      <c r="BD1" s="1">
        <v>2004</v>
      </c>
      <c r="BE1" s="1">
        <v>2005</v>
      </c>
      <c r="BF1" s="1">
        <v>2006</v>
      </c>
      <c r="BG1" s="1">
        <v>2007</v>
      </c>
      <c r="BH1" s="1">
        <v>2008</v>
      </c>
      <c r="BI1" s="1">
        <v>2009</v>
      </c>
      <c r="BJ1" s="1">
        <v>2010</v>
      </c>
      <c r="BK1" s="1">
        <v>2011</v>
      </c>
      <c r="BL1" s="1">
        <v>2012</v>
      </c>
      <c r="BM1" s="1">
        <v>2013</v>
      </c>
      <c r="BN1" s="1">
        <v>2014</v>
      </c>
      <c r="BO1" s="1">
        <v>2015</v>
      </c>
      <c r="BP1" s="1">
        <v>2016</v>
      </c>
    </row>
    <row r="2" spans="1:68" x14ac:dyDescent="0.3">
      <c r="A2" s="3">
        <v>0</v>
      </c>
      <c r="B2">
        <v>9.4500000000000001E-2</v>
      </c>
      <c r="C2">
        <v>9.0359999999999996E-2</v>
      </c>
      <c r="D2">
        <v>7.6499999999999999E-2</v>
      </c>
      <c r="E2">
        <v>8.1860000000000002E-2</v>
      </c>
      <c r="F2">
        <v>6.8849999999999995E-2</v>
      </c>
      <c r="G2">
        <v>6.4869999999999997E-2</v>
      </c>
      <c r="H2">
        <v>6.1760000000000002E-2</v>
      </c>
      <c r="I2">
        <v>6.5339999999999995E-2</v>
      </c>
      <c r="J2">
        <v>6.3109999999999999E-2</v>
      </c>
      <c r="K2">
        <v>5.5870000000000003E-2</v>
      </c>
      <c r="L2">
        <v>5.169E-2</v>
      </c>
      <c r="M2">
        <v>4.7750000000000001E-2</v>
      </c>
      <c r="N2">
        <v>5.0380000000000001E-2</v>
      </c>
      <c r="O2">
        <v>4.7070000000000001E-2</v>
      </c>
      <c r="P2">
        <v>4.4200000000000003E-2</v>
      </c>
      <c r="Q2">
        <v>4.3200000000000002E-2</v>
      </c>
      <c r="R2">
        <v>4.2590000000000003E-2</v>
      </c>
      <c r="S2">
        <v>4.2200000000000001E-2</v>
      </c>
      <c r="T2">
        <v>4.0280000000000003E-2</v>
      </c>
      <c r="U2">
        <v>3.8350000000000002E-2</v>
      </c>
      <c r="V2">
        <v>3.959E-2</v>
      </c>
      <c r="W2">
        <v>3.8679999999999999E-2</v>
      </c>
      <c r="X2">
        <v>3.7269999999999998E-2</v>
      </c>
      <c r="Y2">
        <v>3.841E-2</v>
      </c>
      <c r="Z2">
        <v>4.061E-2</v>
      </c>
      <c r="AA2">
        <v>3.6999999999999998E-2</v>
      </c>
      <c r="AB2">
        <v>3.211E-2</v>
      </c>
      <c r="AC2">
        <v>2.8469999999999999E-2</v>
      </c>
      <c r="AD2">
        <v>2.673E-2</v>
      </c>
      <c r="AE2">
        <v>2.5819999999999999E-2</v>
      </c>
      <c r="AF2">
        <v>2.4459999999999999E-2</v>
      </c>
      <c r="AG2">
        <v>2.2749999999999999E-2</v>
      </c>
      <c r="AH2">
        <v>2.1770000000000001E-2</v>
      </c>
      <c r="AI2">
        <v>2.086E-2</v>
      </c>
      <c r="AJ2">
        <v>2.2429999999999999E-2</v>
      </c>
      <c r="AK2">
        <v>2.2769999999999999E-2</v>
      </c>
      <c r="AL2">
        <v>2.137E-2</v>
      </c>
      <c r="AM2">
        <v>1.9630000000000002E-2</v>
      </c>
      <c r="AN2">
        <v>1.7180000000000001E-2</v>
      </c>
      <c r="AO2">
        <v>1.7010000000000001E-2</v>
      </c>
      <c r="AP2">
        <v>1.653E-2</v>
      </c>
      <c r="AQ2">
        <v>1.7399999999999999E-2</v>
      </c>
      <c r="AR2">
        <v>1.5169999999999999E-2</v>
      </c>
      <c r="AS2">
        <v>1.3429999999999999E-2</v>
      </c>
      <c r="AT2">
        <v>1.2710000000000001E-2</v>
      </c>
      <c r="AU2">
        <v>1.179E-2</v>
      </c>
      <c r="AV2">
        <v>1.1169999999999999E-2</v>
      </c>
      <c r="AW2">
        <v>1.072E-2</v>
      </c>
      <c r="AX2">
        <v>1.0659999999999999E-2</v>
      </c>
      <c r="AY2">
        <v>9.1900000000000003E-3</v>
      </c>
      <c r="AZ2">
        <v>9.9399999999999992E-3</v>
      </c>
      <c r="BA2">
        <v>8.7399999999999995E-3</v>
      </c>
      <c r="BB2">
        <v>7.3400000000000002E-3</v>
      </c>
      <c r="BC2">
        <v>7.9799999999999992E-3</v>
      </c>
      <c r="BD2">
        <v>7.3200000000000001E-3</v>
      </c>
      <c r="BE2">
        <v>7.1799999999999998E-3</v>
      </c>
      <c r="BF2">
        <v>6.3899999999999998E-3</v>
      </c>
      <c r="BG2">
        <v>6.1700000000000001E-3</v>
      </c>
      <c r="BH2">
        <v>6.3200000000000001E-3</v>
      </c>
      <c r="BI2">
        <v>5.3200000000000001E-3</v>
      </c>
      <c r="BJ2">
        <v>5.45E-3</v>
      </c>
      <c r="BK2">
        <v>5.2700000000000004E-3</v>
      </c>
      <c r="BL2">
        <v>4.8300000000000001E-3</v>
      </c>
      <c r="BM2">
        <v>5.8199999999999997E-3</v>
      </c>
      <c r="BN2">
        <v>5.0200000000000002E-3</v>
      </c>
    </row>
    <row r="3" spans="1:68" x14ac:dyDescent="0.3">
      <c r="A3" s="3">
        <v>1</v>
      </c>
      <c r="B3">
        <v>7.5300000000000002E-3</v>
      </c>
      <c r="C3">
        <v>8.4200000000000004E-3</v>
      </c>
      <c r="D3">
        <v>5.4000000000000003E-3</v>
      </c>
      <c r="E3">
        <v>7.0499999999999998E-3</v>
      </c>
      <c r="F3">
        <v>5.5300000000000002E-3</v>
      </c>
      <c r="G3">
        <v>4.7600000000000003E-3</v>
      </c>
      <c r="H3">
        <v>4.7999999999999996E-3</v>
      </c>
      <c r="I3">
        <v>4.8300000000000001E-3</v>
      </c>
      <c r="J3">
        <v>4.6699999999999997E-3</v>
      </c>
      <c r="K3">
        <v>4.2700000000000004E-3</v>
      </c>
      <c r="L3">
        <v>3.9500000000000004E-3</v>
      </c>
      <c r="M3">
        <v>3.16E-3</v>
      </c>
      <c r="N3">
        <v>4.3600000000000002E-3</v>
      </c>
      <c r="O3">
        <v>3.29E-3</v>
      </c>
      <c r="P3">
        <v>2.5799999999999998E-3</v>
      </c>
      <c r="Q3">
        <v>2.7399999999999998E-3</v>
      </c>
      <c r="R3">
        <v>2.4099999999999998E-3</v>
      </c>
      <c r="S3">
        <v>2.3500000000000001E-3</v>
      </c>
      <c r="T3">
        <v>2.1199999999999999E-3</v>
      </c>
      <c r="U3">
        <v>1.6999999999999999E-3</v>
      </c>
      <c r="V3">
        <v>2.0799999999999998E-3</v>
      </c>
      <c r="W3">
        <v>1.7099999999999999E-3</v>
      </c>
      <c r="X3">
        <v>1.33E-3</v>
      </c>
      <c r="Y3">
        <v>1.72E-3</v>
      </c>
      <c r="Z3">
        <v>1.4400000000000001E-3</v>
      </c>
      <c r="AA3">
        <v>1.2700000000000001E-3</v>
      </c>
      <c r="AB3">
        <v>1.2899999999999999E-3</v>
      </c>
      <c r="AC3">
        <v>1.1800000000000001E-3</v>
      </c>
      <c r="AD3">
        <v>1.32E-3</v>
      </c>
      <c r="AE3">
        <v>1.07E-3</v>
      </c>
      <c r="AF3">
        <v>1.1800000000000001E-3</v>
      </c>
      <c r="AG3">
        <v>1.1000000000000001E-3</v>
      </c>
      <c r="AH3">
        <v>1.34E-3</v>
      </c>
      <c r="AI3">
        <v>1.2600000000000001E-3</v>
      </c>
      <c r="AJ3">
        <v>9.2000000000000003E-4</v>
      </c>
      <c r="AK3">
        <v>9.2000000000000003E-4</v>
      </c>
      <c r="AL3">
        <v>8.0000000000000004E-4</v>
      </c>
      <c r="AM3">
        <v>1.0499999999999999E-3</v>
      </c>
      <c r="AN3">
        <v>9.3999999999999997E-4</v>
      </c>
      <c r="AO3">
        <v>9.1E-4</v>
      </c>
      <c r="AP3">
        <v>7.3999999999999999E-4</v>
      </c>
      <c r="AQ3">
        <v>1.08E-3</v>
      </c>
      <c r="AR3">
        <v>7.6999999999999996E-4</v>
      </c>
      <c r="AS3">
        <v>8.0999999999999996E-4</v>
      </c>
      <c r="AT3">
        <v>7.7999999999999999E-4</v>
      </c>
      <c r="AU3">
        <v>6.4999999999999997E-4</v>
      </c>
      <c r="AV3">
        <v>6.2E-4</v>
      </c>
      <c r="AW3">
        <v>9.1E-4</v>
      </c>
      <c r="AX3">
        <v>1.01E-3</v>
      </c>
      <c r="AY3">
        <v>8.8000000000000003E-4</v>
      </c>
      <c r="AZ3">
        <v>5.9999999999999995E-4</v>
      </c>
      <c r="BA3">
        <v>5.5000000000000003E-4</v>
      </c>
      <c r="BB3">
        <v>5.6999999999999998E-4</v>
      </c>
      <c r="BC3">
        <v>5.9000000000000003E-4</v>
      </c>
      <c r="BD3">
        <v>6.4000000000000005E-4</v>
      </c>
      <c r="BE3">
        <v>6.6E-4</v>
      </c>
      <c r="BF3">
        <v>5.9000000000000003E-4</v>
      </c>
      <c r="BG3">
        <v>4.2000000000000002E-4</v>
      </c>
      <c r="BH3">
        <v>5.0000000000000001E-4</v>
      </c>
      <c r="BI3">
        <v>3.6000000000000002E-4</v>
      </c>
      <c r="BJ3">
        <v>3.4000000000000002E-4</v>
      </c>
      <c r="BK3">
        <v>3.8000000000000002E-4</v>
      </c>
      <c r="BL3">
        <v>3.6999999999999999E-4</v>
      </c>
      <c r="BM3">
        <v>3.5E-4</v>
      </c>
      <c r="BN3">
        <v>4.2999999999999999E-4</v>
      </c>
    </row>
    <row r="4" spans="1:68" x14ac:dyDescent="0.3">
      <c r="A4" s="3">
        <v>2</v>
      </c>
      <c r="B4">
        <v>3.47E-3</v>
      </c>
      <c r="C4">
        <v>3.4499999999999999E-3</v>
      </c>
      <c r="D4">
        <v>2.0500000000000002E-3</v>
      </c>
      <c r="E4">
        <v>2.64E-3</v>
      </c>
      <c r="F4">
        <v>1.83E-3</v>
      </c>
      <c r="G4">
        <v>1.89E-3</v>
      </c>
      <c r="H4">
        <v>1.81E-3</v>
      </c>
      <c r="I4">
        <v>2.0100000000000001E-3</v>
      </c>
      <c r="J4">
        <v>1.5100000000000001E-3</v>
      </c>
      <c r="K4">
        <v>1.6299999999999999E-3</v>
      </c>
      <c r="L4">
        <v>1.4599999999999999E-3</v>
      </c>
      <c r="M4">
        <v>1.32E-3</v>
      </c>
      <c r="N4">
        <v>1.5299999999999999E-3</v>
      </c>
      <c r="O4">
        <v>1.1999999999999999E-3</v>
      </c>
      <c r="P4">
        <v>1.1900000000000001E-3</v>
      </c>
      <c r="Q4">
        <v>1.5399999999999999E-3</v>
      </c>
      <c r="R4">
        <v>1.01E-3</v>
      </c>
      <c r="S4">
        <v>1.2099999999999999E-3</v>
      </c>
      <c r="T4">
        <v>7.7999999999999999E-4</v>
      </c>
      <c r="U4">
        <v>9.3999999999999997E-4</v>
      </c>
      <c r="V4">
        <v>1.01E-3</v>
      </c>
      <c r="W4">
        <v>9.6000000000000002E-4</v>
      </c>
      <c r="X4">
        <v>8.0000000000000004E-4</v>
      </c>
      <c r="Y4">
        <v>9.6000000000000002E-4</v>
      </c>
      <c r="Z4">
        <v>7.6999999999999996E-4</v>
      </c>
      <c r="AA4">
        <v>7.6000000000000004E-4</v>
      </c>
      <c r="AB4">
        <v>8.0000000000000004E-4</v>
      </c>
      <c r="AC4">
        <v>6.8999999999999997E-4</v>
      </c>
      <c r="AD4">
        <v>7.2000000000000005E-4</v>
      </c>
      <c r="AE4">
        <v>6.6E-4</v>
      </c>
      <c r="AF4">
        <v>6.9999999999999999E-4</v>
      </c>
      <c r="AG4">
        <v>5.4000000000000001E-4</v>
      </c>
      <c r="AH4">
        <v>6.7000000000000002E-4</v>
      </c>
      <c r="AI4">
        <v>5.1000000000000004E-4</v>
      </c>
      <c r="AJ4">
        <v>6.0999999999999997E-4</v>
      </c>
      <c r="AK4">
        <v>6.3000000000000003E-4</v>
      </c>
      <c r="AL4">
        <v>6.2E-4</v>
      </c>
      <c r="AM4">
        <v>6.8999999999999997E-4</v>
      </c>
      <c r="AN4">
        <v>5.2999999999999998E-4</v>
      </c>
      <c r="AO4">
        <v>5.8E-4</v>
      </c>
      <c r="AP4">
        <v>5.1000000000000004E-4</v>
      </c>
      <c r="AQ4">
        <v>4.4999999999999999E-4</v>
      </c>
      <c r="AR4">
        <v>6.7000000000000002E-4</v>
      </c>
      <c r="AS4">
        <v>5.6999999999999998E-4</v>
      </c>
      <c r="AT4">
        <v>6.0999999999999997E-4</v>
      </c>
      <c r="AU4">
        <v>5.2999999999999998E-4</v>
      </c>
      <c r="AV4">
        <v>4.6000000000000001E-4</v>
      </c>
      <c r="AW4">
        <v>5.1999999999999995E-4</v>
      </c>
      <c r="AX4">
        <v>4.8999999999999998E-4</v>
      </c>
      <c r="AY4">
        <v>5.5999999999999995E-4</v>
      </c>
      <c r="AZ4">
        <v>4.0000000000000002E-4</v>
      </c>
      <c r="BA4">
        <v>3.6999999999999999E-4</v>
      </c>
      <c r="BB4">
        <v>3.6999999999999999E-4</v>
      </c>
      <c r="BC4">
        <v>3.8000000000000002E-4</v>
      </c>
      <c r="BD4">
        <v>2.7999999999999998E-4</v>
      </c>
      <c r="BE4">
        <v>4.0999999999999999E-4</v>
      </c>
      <c r="BF4">
        <v>2.9E-4</v>
      </c>
      <c r="BG4">
        <v>3.8000000000000002E-4</v>
      </c>
      <c r="BH4">
        <v>1.8000000000000001E-4</v>
      </c>
      <c r="BI4">
        <v>1.6000000000000001E-4</v>
      </c>
      <c r="BJ4">
        <v>2.0000000000000001E-4</v>
      </c>
      <c r="BK4">
        <v>6.0000000000000002E-5</v>
      </c>
      <c r="BL4">
        <v>1.9000000000000001E-4</v>
      </c>
      <c r="BM4">
        <v>2.0000000000000001E-4</v>
      </c>
      <c r="BN4">
        <v>2.2000000000000001E-4</v>
      </c>
    </row>
    <row r="5" spans="1:68" x14ac:dyDescent="0.3">
      <c r="A5" s="3">
        <v>3</v>
      </c>
      <c r="B5">
        <v>2.7699999999999999E-3</v>
      </c>
      <c r="C5">
        <v>2.0899999999999998E-3</v>
      </c>
      <c r="D5">
        <v>1.66E-3</v>
      </c>
      <c r="E5">
        <v>1.56E-3</v>
      </c>
      <c r="F5">
        <v>1.49E-3</v>
      </c>
      <c r="G5">
        <v>1.07E-3</v>
      </c>
      <c r="H5">
        <v>1.41E-3</v>
      </c>
      <c r="I5">
        <v>1.1900000000000001E-3</v>
      </c>
      <c r="J5">
        <v>9.7999999999999997E-4</v>
      </c>
      <c r="K5">
        <v>9.7000000000000005E-4</v>
      </c>
      <c r="L5">
        <v>1.0200000000000001E-3</v>
      </c>
      <c r="M5">
        <v>1.0499999999999999E-3</v>
      </c>
      <c r="N5">
        <v>8.9999999999999998E-4</v>
      </c>
      <c r="O5">
        <v>8.7000000000000001E-4</v>
      </c>
      <c r="P5">
        <v>8.0000000000000004E-4</v>
      </c>
      <c r="Q5">
        <v>9.5E-4</v>
      </c>
      <c r="R5">
        <v>8.0999999999999996E-4</v>
      </c>
      <c r="S5">
        <v>7.2000000000000005E-4</v>
      </c>
      <c r="T5">
        <v>6.6E-4</v>
      </c>
      <c r="U5">
        <v>5.4000000000000001E-4</v>
      </c>
      <c r="V5">
        <v>7.1000000000000002E-4</v>
      </c>
      <c r="W5">
        <v>6.8000000000000005E-4</v>
      </c>
      <c r="X5">
        <v>5.1000000000000004E-4</v>
      </c>
      <c r="Y5">
        <v>6.2E-4</v>
      </c>
      <c r="Z5">
        <v>5.5999999999999995E-4</v>
      </c>
      <c r="AA5">
        <v>6.4000000000000005E-4</v>
      </c>
      <c r="AB5">
        <v>5.5999999999999995E-4</v>
      </c>
      <c r="AC5">
        <v>3.6000000000000002E-4</v>
      </c>
      <c r="AD5">
        <v>4.2999999999999999E-4</v>
      </c>
      <c r="AE5">
        <v>4.0000000000000002E-4</v>
      </c>
      <c r="AF5">
        <v>5.6999999999999998E-4</v>
      </c>
      <c r="AG5">
        <v>4.4000000000000002E-4</v>
      </c>
      <c r="AH5">
        <v>3.6000000000000002E-4</v>
      </c>
      <c r="AI5">
        <v>4.0999999999999999E-4</v>
      </c>
      <c r="AJ5">
        <v>4.4000000000000002E-4</v>
      </c>
      <c r="AK5">
        <v>4.0999999999999999E-4</v>
      </c>
      <c r="AL5">
        <v>3.1E-4</v>
      </c>
      <c r="AM5">
        <v>5.4000000000000001E-4</v>
      </c>
      <c r="AN5">
        <v>3.5E-4</v>
      </c>
      <c r="AO5">
        <v>4.8000000000000001E-4</v>
      </c>
      <c r="AP5">
        <v>5.9999999999999995E-4</v>
      </c>
      <c r="AQ5">
        <v>4.0000000000000002E-4</v>
      </c>
      <c r="AR5">
        <v>2.5999999999999998E-4</v>
      </c>
      <c r="AS5">
        <v>4.8999999999999998E-4</v>
      </c>
      <c r="AT5">
        <v>3.8999999999999999E-4</v>
      </c>
      <c r="AU5">
        <v>4.0999999999999999E-4</v>
      </c>
      <c r="AV5">
        <v>3.3E-4</v>
      </c>
      <c r="AW5">
        <v>2.4000000000000001E-4</v>
      </c>
      <c r="AX5">
        <v>4.4000000000000002E-4</v>
      </c>
      <c r="AY5">
        <v>3.4000000000000002E-4</v>
      </c>
      <c r="AZ5">
        <v>4.6000000000000001E-4</v>
      </c>
      <c r="BA5">
        <v>3.6000000000000002E-4</v>
      </c>
      <c r="BB5">
        <v>3.5E-4</v>
      </c>
      <c r="BC5">
        <v>2.9E-4</v>
      </c>
      <c r="BD5">
        <v>2.4000000000000001E-4</v>
      </c>
      <c r="BE5">
        <v>2.5999999999999998E-4</v>
      </c>
      <c r="BF5">
        <v>2.2000000000000001E-4</v>
      </c>
      <c r="BG5">
        <v>2.3000000000000001E-4</v>
      </c>
      <c r="BH5">
        <v>2.2000000000000001E-4</v>
      </c>
      <c r="BI5">
        <v>2.4000000000000001E-4</v>
      </c>
      <c r="BJ5">
        <v>1.6000000000000001E-4</v>
      </c>
      <c r="BK5">
        <v>1E-4</v>
      </c>
      <c r="BL5">
        <v>1.3999999999999999E-4</v>
      </c>
      <c r="BM5">
        <v>1.7000000000000001E-4</v>
      </c>
      <c r="BN5">
        <v>2.4000000000000001E-4</v>
      </c>
    </row>
    <row r="6" spans="1:68" x14ac:dyDescent="0.3">
      <c r="A6" s="3">
        <v>4</v>
      </c>
      <c r="B6">
        <v>1.98E-3</v>
      </c>
      <c r="C6">
        <v>1.75E-3</v>
      </c>
      <c r="D6">
        <v>1.1999999999999999E-3</v>
      </c>
      <c r="E6">
        <v>1.3500000000000001E-3</v>
      </c>
      <c r="F6">
        <v>9.7999999999999997E-4</v>
      </c>
      <c r="G6">
        <v>9.2000000000000003E-4</v>
      </c>
      <c r="H6">
        <v>1.0200000000000001E-3</v>
      </c>
      <c r="I6">
        <v>8.7000000000000001E-4</v>
      </c>
      <c r="J6">
        <v>8.1999999999999998E-4</v>
      </c>
      <c r="K6">
        <v>7.1000000000000002E-4</v>
      </c>
      <c r="L6">
        <v>6.8999999999999997E-4</v>
      </c>
      <c r="M6">
        <v>5.9999999999999995E-4</v>
      </c>
      <c r="N6">
        <v>7.2000000000000005E-4</v>
      </c>
      <c r="O6">
        <v>6.8000000000000005E-4</v>
      </c>
      <c r="P6">
        <v>5.6999999999999998E-4</v>
      </c>
      <c r="Q6">
        <v>6.0999999999999997E-4</v>
      </c>
      <c r="R6">
        <v>6.8000000000000005E-4</v>
      </c>
      <c r="S6">
        <v>7.5000000000000002E-4</v>
      </c>
      <c r="T6">
        <v>5.5000000000000003E-4</v>
      </c>
      <c r="U6">
        <v>6.4000000000000005E-4</v>
      </c>
      <c r="V6">
        <v>7.2000000000000005E-4</v>
      </c>
      <c r="W6">
        <v>5.8E-4</v>
      </c>
      <c r="X6">
        <v>4.8999999999999998E-4</v>
      </c>
      <c r="Y6">
        <v>5.5000000000000003E-4</v>
      </c>
      <c r="Z6">
        <v>5.8E-4</v>
      </c>
      <c r="AA6">
        <v>5.9000000000000003E-4</v>
      </c>
      <c r="AB6">
        <v>4.2000000000000002E-4</v>
      </c>
      <c r="AC6">
        <v>4.0000000000000002E-4</v>
      </c>
      <c r="AD6">
        <v>3.4000000000000002E-4</v>
      </c>
      <c r="AE6">
        <v>4.6999999999999999E-4</v>
      </c>
      <c r="AF6">
        <v>3.8999999999999999E-4</v>
      </c>
      <c r="AG6">
        <v>5.5999999999999995E-4</v>
      </c>
      <c r="AH6">
        <v>4.8999999999999998E-4</v>
      </c>
      <c r="AI6">
        <v>4.0000000000000002E-4</v>
      </c>
      <c r="AJ6">
        <v>2.2000000000000001E-4</v>
      </c>
      <c r="AK6">
        <v>5.2999999999999998E-4</v>
      </c>
      <c r="AL6">
        <v>4.8999999999999998E-4</v>
      </c>
      <c r="AM6">
        <v>3.4000000000000002E-4</v>
      </c>
      <c r="AN6">
        <v>4.6000000000000001E-4</v>
      </c>
      <c r="AO6">
        <v>4.8999999999999998E-4</v>
      </c>
      <c r="AP6">
        <v>3.8999999999999999E-4</v>
      </c>
      <c r="AQ6">
        <v>4.2999999999999999E-4</v>
      </c>
      <c r="AR6">
        <v>3.2000000000000003E-4</v>
      </c>
      <c r="AS6">
        <v>3.4000000000000002E-4</v>
      </c>
      <c r="AT6">
        <v>2.9E-4</v>
      </c>
      <c r="AU6">
        <v>3.5E-4</v>
      </c>
      <c r="AV6">
        <v>2.2000000000000001E-4</v>
      </c>
      <c r="AW6">
        <v>3.8000000000000002E-4</v>
      </c>
      <c r="AX6">
        <v>2.7E-4</v>
      </c>
      <c r="AY6">
        <v>1.9000000000000001E-4</v>
      </c>
      <c r="AZ6">
        <v>3.8000000000000002E-4</v>
      </c>
      <c r="BA6">
        <v>2.5000000000000001E-4</v>
      </c>
      <c r="BB6">
        <v>3.2000000000000003E-4</v>
      </c>
      <c r="BC6">
        <v>1E-4</v>
      </c>
      <c r="BD6">
        <v>1.8000000000000001E-4</v>
      </c>
      <c r="BE6">
        <v>1.6000000000000001E-4</v>
      </c>
      <c r="BF6">
        <v>2.5999999999999998E-4</v>
      </c>
      <c r="BG6">
        <v>1.8000000000000001E-4</v>
      </c>
      <c r="BH6">
        <v>1E-4</v>
      </c>
      <c r="BI6">
        <v>1.2E-4</v>
      </c>
      <c r="BJ6">
        <v>1E-4</v>
      </c>
      <c r="BK6">
        <v>1.3999999999999999E-4</v>
      </c>
      <c r="BL6">
        <v>8.0000000000000007E-5</v>
      </c>
      <c r="BM6">
        <v>1E-4</v>
      </c>
      <c r="BN6">
        <v>1.4999999999999999E-4</v>
      </c>
    </row>
    <row r="7" spans="1:68" x14ac:dyDescent="0.3">
      <c r="A7" s="3">
        <v>5</v>
      </c>
      <c r="B7">
        <v>1.49E-3</v>
      </c>
      <c r="C7">
        <v>1.4E-3</v>
      </c>
      <c r="D7">
        <v>1.06E-3</v>
      </c>
      <c r="E7">
        <v>1.09E-3</v>
      </c>
      <c r="F7">
        <v>6.8999999999999997E-4</v>
      </c>
      <c r="G7">
        <v>7.5000000000000002E-4</v>
      </c>
      <c r="H7">
        <v>6.7000000000000002E-4</v>
      </c>
      <c r="I7">
        <v>8.8000000000000003E-4</v>
      </c>
      <c r="J7">
        <v>6.8000000000000005E-4</v>
      </c>
      <c r="K7">
        <v>8.5999999999999998E-4</v>
      </c>
      <c r="L7">
        <v>6.4999999999999997E-4</v>
      </c>
      <c r="M7">
        <v>6.4999999999999997E-4</v>
      </c>
      <c r="N7">
        <v>5.2999999999999998E-4</v>
      </c>
      <c r="O7">
        <v>4.8000000000000001E-4</v>
      </c>
      <c r="P7">
        <v>4.0000000000000002E-4</v>
      </c>
      <c r="Q7">
        <v>5.1999999999999995E-4</v>
      </c>
      <c r="R7">
        <v>6.0999999999999997E-4</v>
      </c>
      <c r="S7">
        <v>5.2999999999999998E-4</v>
      </c>
      <c r="T7">
        <v>5.8E-4</v>
      </c>
      <c r="U7">
        <v>5.4000000000000001E-4</v>
      </c>
      <c r="V7">
        <v>5.6999999999999998E-4</v>
      </c>
      <c r="W7">
        <v>6.8999999999999997E-4</v>
      </c>
      <c r="X7">
        <v>4.8999999999999998E-4</v>
      </c>
      <c r="Y7">
        <v>3.8999999999999999E-4</v>
      </c>
      <c r="Z7">
        <v>5.5000000000000003E-4</v>
      </c>
      <c r="AA7">
        <v>4.6999999999999999E-4</v>
      </c>
      <c r="AB7">
        <v>4.6999999999999999E-4</v>
      </c>
      <c r="AC7">
        <v>4.0000000000000002E-4</v>
      </c>
      <c r="AD7">
        <v>5.6999999999999998E-4</v>
      </c>
      <c r="AE7">
        <v>4.4999999999999999E-4</v>
      </c>
      <c r="AF7">
        <v>3.8000000000000002E-4</v>
      </c>
      <c r="AG7">
        <v>3.3E-4</v>
      </c>
      <c r="AH7">
        <v>3.4000000000000002E-4</v>
      </c>
      <c r="AI7">
        <v>3.8000000000000002E-4</v>
      </c>
      <c r="AJ7">
        <v>3.8999999999999999E-4</v>
      </c>
      <c r="AK7">
        <v>2.7E-4</v>
      </c>
      <c r="AL7">
        <v>3.6000000000000002E-4</v>
      </c>
      <c r="AM7">
        <v>3.8000000000000002E-4</v>
      </c>
      <c r="AN7">
        <v>2.3000000000000001E-4</v>
      </c>
      <c r="AO7">
        <v>2.9999999999999997E-4</v>
      </c>
      <c r="AP7">
        <v>2.2000000000000001E-4</v>
      </c>
      <c r="AQ7">
        <v>4.6999999999999999E-4</v>
      </c>
      <c r="AR7">
        <v>2.7999999999999998E-4</v>
      </c>
      <c r="AS7">
        <v>1.3999999999999999E-4</v>
      </c>
      <c r="AT7">
        <v>1.9000000000000001E-4</v>
      </c>
      <c r="AU7">
        <v>2.9999999999999997E-4</v>
      </c>
      <c r="AV7">
        <v>2.7E-4</v>
      </c>
      <c r="AW7">
        <v>2.2000000000000001E-4</v>
      </c>
      <c r="AX7">
        <v>2.5000000000000001E-4</v>
      </c>
      <c r="AY7">
        <v>1.9000000000000001E-4</v>
      </c>
      <c r="AZ7">
        <v>2.3000000000000001E-4</v>
      </c>
      <c r="BA7">
        <v>9.0000000000000006E-5</v>
      </c>
      <c r="BB7">
        <v>2.5000000000000001E-4</v>
      </c>
      <c r="BC7">
        <v>2.2000000000000001E-4</v>
      </c>
      <c r="BD7">
        <v>1.6000000000000001E-4</v>
      </c>
      <c r="BE7">
        <v>1.2E-4</v>
      </c>
      <c r="BF7">
        <v>1.6000000000000001E-4</v>
      </c>
      <c r="BG7">
        <v>1.3999999999999999E-4</v>
      </c>
      <c r="BH7">
        <v>1.2E-4</v>
      </c>
      <c r="BI7">
        <v>1.2E-4</v>
      </c>
      <c r="BJ7">
        <v>1.3999999999999999E-4</v>
      </c>
      <c r="BK7">
        <v>1.2E-4</v>
      </c>
      <c r="BL7">
        <v>4.0000000000000003E-5</v>
      </c>
      <c r="BM7">
        <v>4.0000000000000003E-5</v>
      </c>
      <c r="BN7">
        <v>1.3999999999999999E-4</v>
      </c>
    </row>
    <row r="8" spans="1:68" x14ac:dyDescent="0.3">
      <c r="A8" s="3">
        <v>6</v>
      </c>
      <c r="B8">
        <v>1.72E-3</v>
      </c>
      <c r="C8">
        <v>1.2099999999999999E-3</v>
      </c>
      <c r="D8">
        <v>8.3000000000000001E-4</v>
      </c>
      <c r="E8">
        <v>1.1100000000000001E-3</v>
      </c>
      <c r="F8">
        <v>8.9999999999999998E-4</v>
      </c>
      <c r="G8">
        <v>8.0000000000000004E-4</v>
      </c>
      <c r="H8">
        <v>8.7000000000000001E-4</v>
      </c>
      <c r="I8">
        <v>7.6000000000000004E-4</v>
      </c>
      <c r="J8">
        <v>7.6999999999999996E-4</v>
      </c>
      <c r="K8">
        <v>5.5999999999999995E-4</v>
      </c>
      <c r="L8">
        <v>4.6999999999999999E-4</v>
      </c>
      <c r="M8">
        <v>5.5000000000000003E-4</v>
      </c>
      <c r="N8">
        <v>5.5000000000000003E-4</v>
      </c>
      <c r="O8">
        <v>6.0999999999999997E-4</v>
      </c>
      <c r="P8">
        <v>4.8000000000000001E-4</v>
      </c>
      <c r="Q8">
        <v>5.5000000000000003E-4</v>
      </c>
      <c r="R8">
        <v>3.2000000000000003E-4</v>
      </c>
      <c r="S8">
        <v>5.9000000000000003E-4</v>
      </c>
      <c r="T8">
        <v>3.8000000000000002E-4</v>
      </c>
      <c r="U8">
        <v>5.5000000000000003E-4</v>
      </c>
      <c r="V8">
        <v>4.4999999999999999E-4</v>
      </c>
      <c r="W8">
        <v>4.8999999999999998E-4</v>
      </c>
      <c r="X8">
        <v>5.1000000000000004E-4</v>
      </c>
      <c r="Y8">
        <v>4.8000000000000001E-4</v>
      </c>
      <c r="Z8">
        <v>4.4999999999999999E-4</v>
      </c>
      <c r="AA8">
        <v>4.0000000000000002E-4</v>
      </c>
      <c r="AB8">
        <v>3.3E-4</v>
      </c>
      <c r="AC8">
        <v>4.2999999999999999E-4</v>
      </c>
      <c r="AD8">
        <v>3.6000000000000002E-4</v>
      </c>
      <c r="AE8">
        <v>3.8999999999999999E-4</v>
      </c>
      <c r="AF8">
        <v>4.6000000000000001E-4</v>
      </c>
      <c r="AG8">
        <v>4.8999999999999998E-4</v>
      </c>
      <c r="AH8">
        <v>3.8999999999999999E-4</v>
      </c>
      <c r="AI8">
        <v>3.8000000000000002E-4</v>
      </c>
      <c r="AJ8">
        <v>2.7E-4</v>
      </c>
      <c r="AK8">
        <v>4.0000000000000002E-4</v>
      </c>
      <c r="AL8">
        <v>3.8000000000000002E-4</v>
      </c>
      <c r="AM8">
        <v>2.2000000000000001E-4</v>
      </c>
      <c r="AN8">
        <v>3.6000000000000002E-4</v>
      </c>
      <c r="AO8">
        <v>2.5000000000000001E-4</v>
      </c>
      <c r="AP8">
        <v>2.9E-4</v>
      </c>
      <c r="AQ8">
        <v>2.7999999999999998E-4</v>
      </c>
      <c r="AR8">
        <v>1.7000000000000001E-4</v>
      </c>
      <c r="AS8">
        <v>2.5000000000000001E-4</v>
      </c>
      <c r="AT8">
        <v>2.5000000000000001E-4</v>
      </c>
      <c r="AU8">
        <v>3.2000000000000003E-4</v>
      </c>
      <c r="AV8">
        <v>2.4000000000000001E-4</v>
      </c>
      <c r="AW8">
        <v>2.2000000000000001E-4</v>
      </c>
      <c r="AX8">
        <v>2.1000000000000001E-4</v>
      </c>
      <c r="AY8">
        <v>1.8000000000000001E-4</v>
      </c>
      <c r="AZ8">
        <v>1.7000000000000001E-4</v>
      </c>
      <c r="BA8">
        <v>2.7999999999999998E-4</v>
      </c>
      <c r="BB8">
        <v>1.4999999999999999E-4</v>
      </c>
      <c r="BC8">
        <v>1.2999999999999999E-4</v>
      </c>
      <c r="BD8">
        <v>1E-4</v>
      </c>
      <c r="BE8">
        <v>2.3000000000000001E-4</v>
      </c>
      <c r="BF8">
        <v>1E-4</v>
      </c>
      <c r="BG8">
        <v>1.6000000000000001E-4</v>
      </c>
      <c r="BH8">
        <v>2.0000000000000001E-4</v>
      </c>
      <c r="BI8">
        <v>1.3999999999999999E-4</v>
      </c>
      <c r="BJ8">
        <v>8.0000000000000007E-5</v>
      </c>
      <c r="BK8">
        <v>1.3999999999999999E-4</v>
      </c>
      <c r="BL8">
        <v>8.0000000000000007E-5</v>
      </c>
      <c r="BM8">
        <v>1.2E-4</v>
      </c>
      <c r="BN8">
        <v>1.3999999999999999E-4</v>
      </c>
    </row>
    <row r="9" spans="1:68" x14ac:dyDescent="0.3">
      <c r="A9" s="3">
        <v>7</v>
      </c>
      <c r="B9">
        <v>1.1800000000000001E-3</v>
      </c>
      <c r="C9">
        <v>1.15E-3</v>
      </c>
      <c r="D9">
        <v>1.06E-3</v>
      </c>
      <c r="E9">
        <v>9.6000000000000002E-4</v>
      </c>
      <c r="F9">
        <v>7.6000000000000004E-4</v>
      </c>
      <c r="G9">
        <v>6.3000000000000003E-4</v>
      </c>
      <c r="H9">
        <v>7.9000000000000001E-4</v>
      </c>
      <c r="I9">
        <v>7.2000000000000005E-4</v>
      </c>
      <c r="J9">
        <v>7.9000000000000001E-4</v>
      </c>
      <c r="K9">
        <v>5.5999999999999995E-4</v>
      </c>
      <c r="L9">
        <v>5.2999999999999998E-4</v>
      </c>
      <c r="M9">
        <v>6.6E-4</v>
      </c>
      <c r="N9">
        <v>5.1000000000000004E-4</v>
      </c>
      <c r="O9">
        <v>4.4000000000000002E-4</v>
      </c>
      <c r="P9">
        <v>6.3000000000000003E-4</v>
      </c>
      <c r="Q9">
        <v>5.8E-4</v>
      </c>
      <c r="R9">
        <v>4.8000000000000001E-4</v>
      </c>
      <c r="S9">
        <v>4.6000000000000001E-4</v>
      </c>
      <c r="T9">
        <v>4.0999999999999999E-4</v>
      </c>
      <c r="U9">
        <v>3.8000000000000002E-4</v>
      </c>
      <c r="V9">
        <v>3.8999999999999999E-4</v>
      </c>
      <c r="W9">
        <v>5.5000000000000003E-4</v>
      </c>
      <c r="X9">
        <v>3.5E-4</v>
      </c>
      <c r="Y9">
        <v>2.7999999999999998E-4</v>
      </c>
      <c r="Z9">
        <v>3.8999999999999999E-4</v>
      </c>
      <c r="AA9">
        <v>4.0000000000000002E-4</v>
      </c>
      <c r="AB9">
        <v>2.9E-4</v>
      </c>
      <c r="AC9">
        <v>4.2999999999999999E-4</v>
      </c>
      <c r="AD9">
        <v>5.5000000000000003E-4</v>
      </c>
      <c r="AE9">
        <v>4.4000000000000002E-4</v>
      </c>
      <c r="AF9">
        <v>3.6999999999999999E-4</v>
      </c>
      <c r="AG9">
        <v>4.2000000000000002E-4</v>
      </c>
      <c r="AH9">
        <v>4.0000000000000002E-4</v>
      </c>
      <c r="AI9">
        <v>2.3000000000000001E-4</v>
      </c>
      <c r="AJ9">
        <v>2.9999999999999997E-4</v>
      </c>
      <c r="AK9">
        <v>3.4000000000000002E-4</v>
      </c>
      <c r="AL9">
        <v>2.9E-4</v>
      </c>
      <c r="AM9">
        <v>2.5000000000000001E-4</v>
      </c>
      <c r="AN9">
        <v>3.6999999999999999E-4</v>
      </c>
      <c r="AO9">
        <v>3.1E-4</v>
      </c>
      <c r="AP9">
        <v>3.4000000000000002E-4</v>
      </c>
      <c r="AQ9">
        <v>3.6999999999999999E-4</v>
      </c>
      <c r="AR9">
        <v>2.5000000000000001E-4</v>
      </c>
      <c r="AS9">
        <v>3.5E-4</v>
      </c>
      <c r="AT9">
        <v>2.5000000000000001E-4</v>
      </c>
      <c r="AU9">
        <v>2.4000000000000001E-4</v>
      </c>
      <c r="AV9">
        <v>2.2000000000000001E-4</v>
      </c>
      <c r="AW9">
        <v>1.7000000000000001E-4</v>
      </c>
      <c r="AX9">
        <v>1.6000000000000001E-4</v>
      </c>
      <c r="AY9">
        <v>2.7E-4</v>
      </c>
      <c r="AZ9">
        <v>1.7000000000000001E-4</v>
      </c>
      <c r="BA9">
        <v>1.3999999999999999E-4</v>
      </c>
      <c r="BB9">
        <v>2.4000000000000001E-4</v>
      </c>
      <c r="BC9">
        <v>1.6000000000000001E-4</v>
      </c>
      <c r="BD9">
        <v>2.1000000000000001E-4</v>
      </c>
      <c r="BE9">
        <v>1.3999999999999999E-4</v>
      </c>
      <c r="BF9">
        <v>1.2E-4</v>
      </c>
      <c r="BG9">
        <v>1E-4</v>
      </c>
      <c r="BH9">
        <v>1.2E-4</v>
      </c>
      <c r="BI9">
        <v>1.3999999999999999E-4</v>
      </c>
      <c r="BJ9">
        <v>1.3999999999999999E-4</v>
      </c>
      <c r="BK9">
        <v>1.3999999999999999E-4</v>
      </c>
      <c r="BL9">
        <v>2.0000000000000002E-5</v>
      </c>
      <c r="BM9">
        <v>8.0000000000000007E-5</v>
      </c>
      <c r="BN9">
        <v>6.0000000000000002E-5</v>
      </c>
    </row>
    <row r="10" spans="1:68" x14ac:dyDescent="0.3">
      <c r="A10" s="3">
        <v>8</v>
      </c>
      <c r="B10">
        <v>1.32E-3</v>
      </c>
      <c r="C10">
        <v>1E-3</v>
      </c>
      <c r="D10">
        <v>9.7000000000000005E-4</v>
      </c>
      <c r="E10">
        <v>8.3000000000000001E-4</v>
      </c>
      <c r="F10">
        <v>7.2000000000000005E-4</v>
      </c>
      <c r="G10">
        <v>6.8000000000000005E-4</v>
      </c>
      <c r="H10">
        <v>5.9999999999999995E-4</v>
      </c>
      <c r="I10">
        <v>6.4999999999999997E-4</v>
      </c>
      <c r="J10">
        <v>5.1000000000000004E-4</v>
      </c>
      <c r="K10">
        <v>5.5000000000000003E-4</v>
      </c>
      <c r="L10">
        <v>5.9999999999999995E-4</v>
      </c>
      <c r="M10">
        <v>5.5999999999999995E-4</v>
      </c>
      <c r="N10">
        <v>5.1000000000000004E-4</v>
      </c>
      <c r="O10">
        <v>4.4000000000000002E-4</v>
      </c>
      <c r="P10">
        <v>4.2999999999999999E-4</v>
      </c>
      <c r="Q10">
        <v>4.2000000000000002E-4</v>
      </c>
      <c r="R10">
        <v>4.4999999999999999E-4</v>
      </c>
      <c r="S10">
        <v>4.0000000000000002E-4</v>
      </c>
      <c r="T10">
        <v>3.6999999999999999E-4</v>
      </c>
      <c r="U10">
        <v>5.0000000000000001E-4</v>
      </c>
      <c r="V10">
        <v>4.4000000000000002E-4</v>
      </c>
      <c r="W10">
        <v>5.0000000000000001E-4</v>
      </c>
      <c r="X10">
        <v>3.5E-4</v>
      </c>
      <c r="Y10">
        <v>3.8000000000000002E-4</v>
      </c>
      <c r="Z10">
        <v>3.4000000000000002E-4</v>
      </c>
      <c r="AA10">
        <v>3.6999999999999999E-4</v>
      </c>
      <c r="AB10">
        <v>2.7E-4</v>
      </c>
      <c r="AC10">
        <v>4.2999999999999999E-4</v>
      </c>
      <c r="AD10">
        <v>3.3E-4</v>
      </c>
      <c r="AE10">
        <v>3.1E-4</v>
      </c>
      <c r="AF10">
        <v>5.8E-4</v>
      </c>
      <c r="AG10">
        <v>3.6000000000000002E-4</v>
      </c>
      <c r="AH10">
        <v>2.2000000000000001E-4</v>
      </c>
      <c r="AI10">
        <v>3.1E-4</v>
      </c>
      <c r="AJ10">
        <v>2.4000000000000001E-4</v>
      </c>
      <c r="AK10">
        <v>2.1000000000000001E-4</v>
      </c>
      <c r="AL10">
        <v>3.4000000000000002E-4</v>
      </c>
      <c r="AM10">
        <v>2.7999999999999998E-4</v>
      </c>
      <c r="AN10">
        <v>2.9E-4</v>
      </c>
      <c r="AO10">
        <v>4.0000000000000002E-4</v>
      </c>
      <c r="AP10">
        <v>5.0000000000000001E-4</v>
      </c>
      <c r="AQ10">
        <v>3.1E-4</v>
      </c>
      <c r="AR10">
        <v>3.6000000000000002E-4</v>
      </c>
      <c r="AS10">
        <v>3.1E-4</v>
      </c>
      <c r="AT10">
        <v>1.3999999999999999E-4</v>
      </c>
      <c r="AU10">
        <v>2.0000000000000001E-4</v>
      </c>
      <c r="AV10">
        <v>1.2999999999999999E-4</v>
      </c>
      <c r="AW10">
        <v>2.5999999999999998E-4</v>
      </c>
      <c r="AX10">
        <v>2.5000000000000001E-4</v>
      </c>
      <c r="AY10">
        <v>1.9000000000000001E-4</v>
      </c>
      <c r="AZ10">
        <v>1.9000000000000001E-4</v>
      </c>
      <c r="BA10">
        <v>1.7000000000000001E-4</v>
      </c>
      <c r="BB10">
        <v>1.4999999999999999E-4</v>
      </c>
      <c r="BC10">
        <v>1.7000000000000001E-4</v>
      </c>
      <c r="BD10">
        <v>2.0000000000000001E-4</v>
      </c>
      <c r="BE10">
        <v>2.7E-4</v>
      </c>
      <c r="BF10">
        <v>1.6000000000000001E-4</v>
      </c>
      <c r="BG10">
        <v>1E-4</v>
      </c>
      <c r="BH10">
        <v>1E-4</v>
      </c>
      <c r="BI10">
        <v>1.3999999999999999E-4</v>
      </c>
      <c r="BJ10">
        <v>1E-4</v>
      </c>
      <c r="BK10">
        <v>6.0000000000000002E-5</v>
      </c>
      <c r="BL10">
        <v>1.3999999999999999E-4</v>
      </c>
      <c r="BM10">
        <v>6.0000000000000002E-5</v>
      </c>
      <c r="BN10">
        <v>1.6000000000000001E-4</v>
      </c>
    </row>
    <row r="11" spans="1:68" x14ac:dyDescent="0.3">
      <c r="A11" s="3">
        <v>9</v>
      </c>
      <c r="B11">
        <v>1.1800000000000001E-3</v>
      </c>
      <c r="C11">
        <v>9.5E-4</v>
      </c>
      <c r="D11">
        <v>8.3000000000000001E-4</v>
      </c>
      <c r="E11">
        <v>7.6999999999999996E-4</v>
      </c>
      <c r="F11">
        <v>7.5000000000000002E-4</v>
      </c>
      <c r="G11">
        <v>7.2999999999999996E-4</v>
      </c>
      <c r="H11">
        <v>6.2E-4</v>
      </c>
      <c r="I11">
        <v>5.8E-4</v>
      </c>
      <c r="J11">
        <v>5.4000000000000001E-4</v>
      </c>
      <c r="K11">
        <v>5.1999999999999995E-4</v>
      </c>
      <c r="L11">
        <v>5.5000000000000003E-4</v>
      </c>
      <c r="M11">
        <v>5.5999999999999995E-4</v>
      </c>
      <c r="N11">
        <v>4.8000000000000001E-4</v>
      </c>
      <c r="O11">
        <v>4.4000000000000002E-4</v>
      </c>
      <c r="P11">
        <v>3.5E-4</v>
      </c>
      <c r="Q11">
        <v>4.8000000000000001E-4</v>
      </c>
      <c r="R11">
        <v>3.8999999999999999E-4</v>
      </c>
      <c r="S11">
        <v>3.8000000000000002E-4</v>
      </c>
      <c r="T11">
        <v>4.2999999999999999E-4</v>
      </c>
      <c r="U11">
        <v>3.6000000000000002E-4</v>
      </c>
      <c r="V11">
        <v>4.6999999999999999E-4</v>
      </c>
      <c r="W11">
        <v>4.6999999999999999E-4</v>
      </c>
      <c r="X11">
        <v>6.2E-4</v>
      </c>
      <c r="Y11">
        <v>4.0000000000000002E-4</v>
      </c>
      <c r="Z11">
        <v>2.9999999999999997E-4</v>
      </c>
      <c r="AA11">
        <v>4.4999999999999999E-4</v>
      </c>
      <c r="AB11">
        <v>2.9999999999999997E-4</v>
      </c>
      <c r="AC11">
        <v>3.3E-4</v>
      </c>
      <c r="AD11">
        <v>2.9E-4</v>
      </c>
      <c r="AE11">
        <v>4.0999999999999999E-4</v>
      </c>
      <c r="AF11">
        <v>2.7999999999999998E-4</v>
      </c>
      <c r="AG11">
        <v>2.3000000000000001E-4</v>
      </c>
      <c r="AH11">
        <v>3.4000000000000002E-4</v>
      </c>
      <c r="AI11">
        <v>3.6999999999999999E-4</v>
      </c>
      <c r="AJ11">
        <v>2.3000000000000001E-4</v>
      </c>
      <c r="AK11">
        <v>3.1E-4</v>
      </c>
      <c r="AL11">
        <v>2.9E-4</v>
      </c>
      <c r="AM11">
        <v>2.9E-4</v>
      </c>
      <c r="AN11">
        <v>2.2000000000000001E-4</v>
      </c>
      <c r="AO11">
        <v>3.5E-4</v>
      </c>
      <c r="AP11">
        <v>2.1000000000000001E-4</v>
      </c>
      <c r="AQ11">
        <v>3.3E-4</v>
      </c>
      <c r="AR11">
        <v>2.3000000000000001E-4</v>
      </c>
      <c r="AS11">
        <v>2.7E-4</v>
      </c>
      <c r="AT11">
        <v>1.4999999999999999E-4</v>
      </c>
      <c r="AU11">
        <v>2.4000000000000001E-4</v>
      </c>
      <c r="AV11">
        <v>2.7999999999999998E-4</v>
      </c>
      <c r="AW11">
        <v>2.7E-4</v>
      </c>
      <c r="AX11">
        <v>2.1000000000000001E-4</v>
      </c>
      <c r="AY11">
        <v>1.9000000000000001E-4</v>
      </c>
      <c r="AZ11">
        <v>1.7000000000000001E-4</v>
      </c>
      <c r="BA11">
        <v>1.9000000000000001E-4</v>
      </c>
      <c r="BB11">
        <v>2.5000000000000001E-4</v>
      </c>
      <c r="BC11">
        <v>1.7000000000000001E-4</v>
      </c>
      <c r="BD11">
        <v>1.9000000000000001E-4</v>
      </c>
      <c r="BE11">
        <v>1.6000000000000001E-4</v>
      </c>
      <c r="BF11">
        <v>1.1E-4</v>
      </c>
      <c r="BG11">
        <v>1.3999999999999999E-4</v>
      </c>
      <c r="BH11">
        <v>1.3999999999999999E-4</v>
      </c>
      <c r="BI11">
        <v>1.6000000000000001E-4</v>
      </c>
      <c r="BJ11">
        <v>1.3999999999999999E-4</v>
      </c>
      <c r="BK11">
        <v>1E-4</v>
      </c>
      <c r="BL11">
        <v>1E-4</v>
      </c>
      <c r="BM11">
        <v>1.3999999999999999E-4</v>
      </c>
      <c r="BN11">
        <v>6.0000000000000002E-5</v>
      </c>
    </row>
    <row r="12" spans="1:68" x14ac:dyDescent="0.3">
      <c r="A12" s="3">
        <v>10</v>
      </c>
      <c r="B12">
        <v>1.15E-3</v>
      </c>
      <c r="C12">
        <v>1.0200000000000001E-3</v>
      </c>
      <c r="D12">
        <v>1.0300000000000001E-3</v>
      </c>
      <c r="E12">
        <v>8.8999999999999995E-4</v>
      </c>
      <c r="F12">
        <v>6.0999999999999997E-4</v>
      </c>
      <c r="G12">
        <v>6.9999999999999999E-4</v>
      </c>
      <c r="H12">
        <v>7.1000000000000002E-4</v>
      </c>
      <c r="I12">
        <v>5.8E-4</v>
      </c>
      <c r="J12">
        <v>6.4000000000000005E-4</v>
      </c>
      <c r="K12">
        <v>5.8E-4</v>
      </c>
      <c r="L12">
        <v>6.0999999999999997E-4</v>
      </c>
      <c r="M12">
        <v>6.9999999999999999E-4</v>
      </c>
      <c r="N12">
        <v>4.8999999999999998E-4</v>
      </c>
      <c r="O12">
        <v>3.5E-4</v>
      </c>
      <c r="P12">
        <v>3.3E-4</v>
      </c>
      <c r="Q12">
        <v>2.9999999999999997E-4</v>
      </c>
      <c r="R12">
        <v>4.4000000000000002E-4</v>
      </c>
      <c r="S12">
        <v>4.2999999999999999E-4</v>
      </c>
      <c r="T12">
        <v>6.0999999999999997E-4</v>
      </c>
      <c r="U12">
        <v>3.6999999999999999E-4</v>
      </c>
      <c r="V12">
        <v>3.8999999999999999E-4</v>
      </c>
      <c r="W12">
        <v>4.2999999999999999E-4</v>
      </c>
      <c r="X12">
        <v>3.5E-4</v>
      </c>
      <c r="Y12">
        <v>2.7999999999999998E-4</v>
      </c>
      <c r="Z12">
        <v>4.4000000000000002E-4</v>
      </c>
      <c r="AA12">
        <v>2.7E-4</v>
      </c>
      <c r="AB12">
        <v>2.1000000000000001E-4</v>
      </c>
      <c r="AC12">
        <v>3.2000000000000003E-4</v>
      </c>
      <c r="AD12">
        <v>3.5E-4</v>
      </c>
      <c r="AE12">
        <v>4.6000000000000001E-4</v>
      </c>
      <c r="AF12">
        <v>4.0999999999999999E-4</v>
      </c>
      <c r="AG12">
        <v>4.0000000000000002E-4</v>
      </c>
      <c r="AH12">
        <v>4.0000000000000002E-4</v>
      </c>
      <c r="AI12">
        <v>4.0000000000000002E-4</v>
      </c>
      <c r="AJ12">
        <v>3.3E-4</v>
      </c>
      <c r="AK12">
        <v>3.1E-4</v>
      </c>
      <c r="AL12">
        <v>2.9999999999999997E-4</v>
      </c>
      <c r="AM12">
        <v>3.1E-4</v>
      </c>
      <c r="AN12">
        <v>3.5E-4</v>
      </c>
      <c r="AO12">
        <v>3.6000000000000002E-4</v>
      </c>
      <c r="AP12">
        <v>2.9999999999999997E-4</v>
      </c>
      <c r="AQ12">
        <v>2.9E-4</v>
      </c>
      <c r="AR12">
        <v>3.2000000000000003E-4</v>
      </c>
      <c r="AS12">
        <v>3.4000000000000002E-4</v>
      </c>
      <c r="AT12">
        <v>2.7999999999999998E-4</v>
      </c>
      <c r="AU12">
        <v>2.5999999999999998E-4</v>
      </c>
      <c r="AV12">
        <v>2.0000000000000001E-4</v>
      </c>
      <c r="AW12">
        <v>9.0000000000000006E-5</v>
      </c>
      <c r="AX12">
        <v>2.9999999999999997E-4</v>
      </c>
      <c r="AY12">
        <v>2.7E-4</v>
      </c>
      <c r="AZ12">
        <v>1.7000000000000001E-4</v>
      </c>
      <c r="BA12">
        <v>1.1E-4</v>
      </c>
      <c r="BB12">
        <v>1.6000000000000001E-4</v>
      </c>
      <c r="BC12">
        <v>2.2000000000000001E-4</v>
      </c>
      <c r="BD12">
        <v>1.2E-4</v>
      </c>
      <c r="BE12">
        <v>1E-4</v>
      </c>
      <c r="BF12">
        <v>1.8000000000000001E-4</v>
      </c>
      <c r="BG12">
        <v>8.0000000000000007E-5</v>
      </c>
      <c r="BH12">
        <v>1.6000000000000001E-4</v>
      </c>
      <c r="BI12">
        <v>4.0000000000000003E-5</v>
      </c>
      <c r="BJ12">
        <v>1.6000000000000001E-4</v>
      </c>
      <c r="BK12">
        <v>1.3999999999999999E-4</v>
      </c>
      <c r="BL12">
        <v>3.4000000000000002E-4</v>
      </c>
      <c r="BM12">
        <v>1.8000000000000001E-4</v>
      </c>
      <c r="BN12">
        <v>1.3999999999999999E-4</v>
      </c>
    </row>
    <row r="13" spans="1:68" x14ac:dyDescent="0.3">
      <c r="A13" s="3">
        <v>11</v>
      </c>
      <c r="B13">
        <v>1.16E-3</v>
      </c>
      <c r="C13">
        <v>9.3000000000000005E-4</v>
      </c>
      <c r="D13">
        <v>7.6999999999999996E-4</v>
      </c>
      <c r="E13">
        <v>6.8999999999999997E-4</v>
      </c>
      <c r="F13">
        <v>6.7000000000000002E-4</v>
      </c>
      <c r="G13">
        <v>7.1000000000000002E-4</v>
      </c>
      <c r="H13">
        <v>6.3000000000000003E-4</v>
      </c>
      <c r="I13">
        <v>5.1000000000000004E-4</v>
      </c>
      <c r="J13">
        <v>5.1000000000000004E-4</v>
      </c>
      <c r="K13">
        <v>5.5000000000000003E-4</v>
      </c>
      <c r="L13">
        <v>4.6000000000000001E-4</v>
      </c>
      <c r="M13">
        <v>5.9000000000000003E-4</v>
      </c>
      <c r="N13">
        <v>4.4999999999999999E-4</v>
      </c>
      <c r="O13">
        <v>4.8000000000000001E-4</v>
      </c>
      <c r="P13">
        <v>4.0000000000000002E-4</v>
      </c>
      <c r="Q13">
        <v>3.6000000000000002E-4</v>
      </c>
      <c r="R13">
        <v>3.6000000000000002E-4</v>
      </c>
      <c r="S13">
        <v>5.8E-4</v>
      </c>
      <c r="T13">
        <v>3.6000000000000002E-4</v>
      </c>
      <c r="U13">
        <v>5.9999999999999995E-4</v>
      </c>
      <c r="V13">
        <v>3.8999999999999999E-4</v>
      </c>
      <c r="W13">
        <v>5.2999999999999998E-4</v>
      </c>
      <c r="X13">
        <v>3.8999999999999999E-4</v>
      </c>
      <c r="Y13">
        <v>3.3E-4</v>
      </c>
      <c r="Z13">
        <v>3.8999999999999999E-4</v>
      </c>
      <c r="AA13">
        <v>3.5E-4</v>
      </c>
      <c r="AB13">
        <v>2.3000000000000001E-4</v>
      </c>
      <c r="AC13">
        <v>4.2000000000000002E-4</v>
      </c>
      <c r="AD13">
        <v>4.2000000000000002E-4</v>
      </c>
      <c r="AE13">
        <v>3.5E-4</v>
      </c>
      <c r="AF13">
        <v>3.5E-4</v>
      </c>
      <c r="AG13">
        <v>2.7999999999999998E-4</v>
      </c>
      <c r="AH13">
        <v>2.7999999999999998E-4</v>
      </c>
      <c r="AI13">
        <v>3.3E-4</v>
      </c>
      <c r="AJ13">
        <v>2.2000000000000001E-4</v>
      </c>
      <c r="AK13">
        <v>2.3000000000000001E-4</v>
      </c>
      <c r="AL13">
        <v>2.5999999999999998E-4</v>
      </c>
      <c r="AM13">
        <v>2.2000000000000001E-4</v>
      </c>
      <c r="AN13">
        <v>3.1E-4</v>
      </c>
      <c r="AO13">
        <v>3.3E-4</v>
      </c>
      <c r="AP13">
        <v>1.7000000000000001E-4</v>
      </c>
      <c r="AQ13">
        <v>2.3000000000000001E-4</v>
      </c>
      <c r="AR13">
        <v>2.2000000000000001E-4</v>
      </c>
      <c r="AS13">
        <v>1.9000000000000001E-4</v>
      </c>
      <c r="AT13">
        <v>1.7000000000000001E-4</v>
      </c>
      <c r="AU13">
        <v>3.3E-4</v>
      </c>
      <c r="AV13">
        <v>2.7999999999999998E-4</v>
      </c>
      <c r="AW13">
        <v>1.8000000000000001E-4</v>
      </c>
      <c r="AX13">
        <v>2.7999999999999998E-4</v>
      </c>
      <c r="AY13">
        <v>2.1000000000000001E-4</v>
      </c>
      <c r="AZ13">
        <v>2.5000000000000001E-4</v>
      </c>
      <c r="BA13">
        <v>2.9999999999999997E-4</v>
      </c>
      <c r="BB13">
        <v>1.9000000000000001E-4</v>
      </c>
      <c r="BC13">
        <v>1.6000000000000001E-4</v>
      </c>
      <c r="BD13">
        <v>1.4999999999999999E-4</v>
      </c>
      <c r="BE13">
        <v>1E-4</v>
      </c>
      <c r="BF13">
        <v>2.1000000000000001E-4</v>
      </c>
      <c r="BG13">
        <v>2.9E-4</v>
      </c>
      <c r="BH13">
        <v>8.0000000000000007E-5</v>
      </c>
      <c r="BI13">
        <v>1.6000000000000001E-4</v>
      </c>
      <c r="BJ13">
        <v>2.1000000000000001E-4</v>
      </c>
      <c r="BK13">
        <v>1.6000000000000001E-4</v>
      </c>
      <c r="BL13">
        <v>1.3999999999999999E-4</v>
      </c>
      <c r="BM13">
        <v>8.0000000000000007E-5</v>
      </c>
      <c r="BN13">
        <v>1.6000000000000001E-4</v>
      </c>
    </row>
    <row r="14" spans="1:68" x14ac:dyDescent="0.3">
      <c r="A14" s="3">
        <v>12</v>
      </c>
      <c r="B14">
        <v>1.2700000000000001E-3</v>
      </c>
      <c r="C14">
        <v>1.0300000000000001E-3</v>
      </c>
      <c r="D14">
        <v>8.8999999999999995E-4</v>
      </c>
      <c r="E14">
        <v>7.7999999999999999E-4</v>
      </c>
      <c r="F14">
        <v>6.6E-4</v>
      </c>
      <c r="G14">
        <v>6.4999999999999997E-4</v>
      </c>
      <c r="H14">
        <v>8.9999999999999998E-4</v>
      </c>
      <c r="I14">
        <v>5.6999999999999998E-4</v>
      </c>
      <c r="J14">
        <v>4.6999999999999999E-4</v>
      </c>
      <c r="K14">
        <v>6.0999999999999997E-4</v>
      </c>
      <c r="L14">
        <v>5.9000000000000003E-4</v>
      </c>
      <c r="M14">
        <v>5.8E-4</v>
      </c>
      <c r="N14">
        <v>6.3000000000000003E-4</v>
      </c>
      <c r="O14">
        <v>4.2000000000000002E-4</v>
      </c>
      <c r="P14">
        <v>2.9999999999999997E-4</v>
      </c>
      <c r="Q14">
        <v>3.5E-4</v>
      </c>
      <c r="R14">
        <v>4.2999999999999999E-4</v>
      </c>
      <c r="S14">
        <v>3.8999999999999999E-4</v>
      </c>
      <c r="T14">
        <v>5.2999999999999998E-4</v>
      </c>
      <c r="U14">
        <v>4.0999999999999999E-4</v>
      </c>
      <c r="V14">
        <v>3.6999999999999999E-4</v>
      </c>
      <c r="W14">
        <v>3.5E-4</v>
      </c>
      <c r="X14">
        <v>4.0000000000000002E-4</v>
      </c>
      <c r="Y14">
        <v>4.6999999999999999E-4</v>
      </c>
      <c r="Z14">
        <v>3.2000000000000003E-4</v>
      </c>
      <c r="AA14">
        <v>4.0000000000000002E-4</v>
      </c>
      <c r="AB14">
        <v>3.2000000000000003E-4</v>
      </c>
      <c r="AC14">
        <v>2.7E-4</v>
      </c>
      <c r="AD14">
        <v>4.6000000000000001E-4</v>
      </c>
      <c r="AE14">
        <v>4.6000000000000001E-4</v>
      </c>
      <c r="AF14">
        <v>4.2999999999999999E-4</v>
      </c>
      <c r="AG14">
        <v>3.1E-4</v>
      </c>
      <c r="AH14">
        <v>3.6000000000000002E-4</v>
      </c>
      <c r="AI14">
        <v>2.7999999999999998E-4</v>
      </c>
      <c r="AJ14">
        <v>3.5E-4</v>
      </c>
      <c r="AK14">
        <v>3.1E-4</v>
      </c>
      <c r="AL14">
        <v>1.8000000000000001E-4</v>
      </c>
      <c r="AM14">
        <v>2.9E-4</v>
      </c>
      <c r="AN14">
        <v>2.7E-4</v>
      </c>
      <c r="AO14">
        <v>2.7E-4</v>
      </c>
      <c r="AP14">
        <v>2.3000000000000001E-4</v>
      </c>
      <c r="AQ14">
        <v>2.3000000000000001E-4</v>
      </c>
      <c r="AR14">
        <v>1.9000000000000001E-4</v>
      </c>
      <c r="AS14">
        <v>1.8000000000000001E-4</v>
      </c>
      <c r="AT14">
        <v>1.9000000000000001E-4</v>
      </c>
      <c r="AU14">
        <v>2.9E-4</v>
      </c>
      <c r="AV14">
        <v>1.9000000000000001E-4</v>
      </c>
      <c r="AW14">
        <v>1.1E-4</v>
      </c>
      <c r="AX14">
        <v>2.0000000000000001E-4</v>
      </c>
      <c r="AY14">
        <v>3.4000000000000002E-4</v>
      </c>
      <c r="AZ14">
        <v>2.9999999999999997E-4</v>
      </c>
      <c r="BA14">
        <v>2.9999999999999997E-4</v>
      </c>
      <c r="BB14">
        <v>2.9999999999999997E-4</v>
      </c>
      <c r="BC14">
        <v>1.9000000000000001E-4</v>
      </c>
      <c r="BD14">
        <v>1.2999999999999999E-4</v>
      </c>
      <c r="BE14">
        <v>8.0000000000000007E-5</v>
      </c>
      <c r="BF14">
        <v>3.4000000000000002E-4</v>
      </c>
      <c r="BG14">
        <v>1.6000000000000001E-4</v>
      </c>
      <c r="BH14">
        <v>1.3999999999999999E-4</v>
      </c>
      <c r="BI14">
        <v>1.4999999999999999E-4</v>
      </c>
      <c r="BJ14">
        <v>6.0000000000000002E-5</v>
      </c>
      <c r="BK14">
        <v>1E-4</v>
      </c>
      <c r="BL14">
        <v>1.3999999999999999E-4</v>
      </c>
      <c r="BM14">
        <v>1E-4</v>
      </c>
      <c r="BN14">
        <v>1.3999999999999999E-4</v>
      </c>
    </row>
    <row r="15" spans="1:68" x14ac:dyDescent="0.3">
      <c r="A15" s="3">
        <v>13</v>
      </c>
      <c r="B15">
        <v>1.32E-3</v>
      </c>
      <c r="C15">
        <v>1.2099999999999999E-3</v>
      </c>
      <c r="D15">
        <v>8.0000000000000004E-4</v>
      </c>
      <c r="E15">
        <v>8.4999999999999995E-4</v>
      </c>
      <c r="F15">
        <v>7.9000000000000001E-4</v>
      </c>
      <c r="G15">
        <v>6.8000000000000005E-4</v>
      </c>
      <c r="H15">
        <v>7.6999999999999996E-4</v>
      </c>
      <c r="I15">
        <v>6.2E-4</v>
      </c>
      <c r="J15">
        <v>5.6999999999999998E-4</v>
      </c>
      <c r="K15">
        <v>6.8999999999999997E-4</v>
      </c>
      <c r="L15">
        <v>8.0000000000000004E-4</v>
      </c>
      <c r="M15">
        <v>4.6000000000000001E-4</v>
      </c>
      <c r="N15">
        <v>5.5000000000000003E-4</v>
      </c>
      <c r="O15">
        <v>6.8000000000000005E-4</v>
      </c>
      <c r="P15">
        <v>4.6000000000000001E-4</v>
      </c>
      <c r="Q15">
        <v>5.2999999999999998E-4</v>
      </c>
      <c r="R15">
        <v>4.2000000000000002E-4</v>
      </c>
      <c r="S15">
        <v>5.1000000000000004E-4</v>
      </c>
      <c r="T15">
        <v>4.2999999999999999E-4</v>
      </c>
      <c r="U15">
        <v>4.2999999999999999E-4</v>
      </c>
      <c r="V15">
        <v>5.8E-4</v>
      </c>
      <c r="W15">
        <v>4.2999999999999999E-4</v>
      </c>
      <c r="X15">
        <v>3.6999999999999999E-4</v>
      </c>
      <c r="Y15">
        <v>4.6000000000000001E-4</v>
      </c>
      <c r="Z15">
        <v>4.4000000000000002E-4</v>
      </c>
      <c r="AA15">
        <v>4.4000000000000002E-4</v>
      </c>
      <c r="AB15">
        <v>4.4999999999999999E-4</v>
      </c>
      <c r="AC15">
        <v>4.4000000000000002E-4</v>
      </c>
      <c r="AD15">
        <v>3.8000000000000002E-4</v>
      </c>
      <c r="AE15">
        <v>5.0000000000000001E-4</v>
      </c>
      <c r="AF15">
        <v>4.4999999999999999E-4</v>
      </c>
      <c r="AG15">
        <v>4.6999999999999999E-4</v>
      </c>
      <c r="AH15">
        <v>4.6000000000000001E-4</v>
      </c>
      <c r="AI15">
        <v>4.2000000000000002E-4</v>
      </c>
      <c r="AJ15">
        <v>4.2000000000000002E-4</v>
      </c>
      <c r="AK15">
        <v>3.2000000000000003E-4</v>
      </c>
      <c r="AL15">
        <v>3.4000000000000002E-4</v>
      </c>
      <c r="AM15">
        <v>3.6999999999999999E-4</v>
      </c>
      <c r="AN15">
        <v>3.5E-4</v>
      </c>
      <c r="AO15">
        <v>3.6000000000000002E-4</v>
      </c>
      <c r="AP15">
        <v>4.0000000000000002E-4</v>
      </c>
      <c r="AQ15">
        <v>3.5E-4</v>
      </c>
      <c r="AR15">
        <v>3.2000000000000003E-4</v>
      </c>
      <c r="AS15">
        <v>2.7999999999999998E-4</v>
      </c>
      <c r="AT15">
        <v>3.3E-4</v>
      </c>
      <c r="AU15">
        <v>3.3E-4</v>
      </c>
      <c r="AV15">
        <v>2.5999999999999998E-4</v>
      </c>
      <c r="AW15">
        <v>1.4999999999999999E-4</v>
      </c>
      <c r="AX15">
        <v>3.5E-4</v>
      </c>
      <c r="AY15">
        <v>3.2000000000000003E-4</v>
      </c>
      <c r="AZ15">
        <v>2.0000000000000001E-4</v>
      </c>
      <c r="BA15">
        <v>2.9999999999999997E-4</v>
      </c>
      <c r="BB15">
        <v>2.4000000000000001E-4</v>
      </c>
      <c r="BC15">
        <v>2.2000000000000001E-4</v>
      </c>
      <c r="BD15">
        <v>2.7999999999999998E-4</v>
      </c>
      <c r="BE15">
        <v>1.3999999999999999E-4</v>
      </c>
      <c r="BF15">
        <v>2.7E-4</v>
      </c>
      <c r="BG15">
        <v>2.2000000000000001E-4</v>
      </c>
      <c r="BH15">
        <v>2.5999999999999998E-4</v>
      </c>
      <c r="BI15">
        <v>2.9E-4</v>
      </c>
      <c r="BJ15">
        <v>1.9000000000000001E-4</v>
      </c>
      <c r="BK15">
        <v>1.2E-4</v>
      </c>
      <c r="BL15">
        <v>3.1E-4</v>
      </c>
      <c r="BM15">
        <v>1E-4</v>
      </c>
      <c r="BN15">
        <v>1.8000000000000001E-4</v>
      </c>
    </row>
    <row r="16" spans="1:68" x14ac:dyDescent="0.3">
      <c r="A16" s="3">
        <v>14</v>
      </c>
      <c r="B16">
        <v>1.14E-3</v>
      </c>
      <c r="C16">
        <v>9.7999999999999997E-4</v>
      </c>
      <c r="D16">
        <v>1.2999999999999999E-3</v>
      </c>
      <c r="E16">
        <v>8.4999999999999995E-4</v>
      </c>
      <c r="F16">
        <v>8.4000000000000003E-4</v>
      </c>
      <c r="G16">
        <v>8.0999999999999996E-4</v>
      </c>
      <c r="H16">
        <v>9.3999999999999997E-4</v>
      </c>
      <c r="I16">
        <v>8.9999999999999998E-4</v>
      </c>
      <c r="J16">
        <v>6.8999999999999997E-4</v>
      </c>
      <c r="K16">
        <v>8.0999999999999996E-4</v>
      </c>
      <c r="L16">
        <v>4.8999999999999998E-4</v>
      </c>
      <c r="M16">
        <v>6.7000000000000002E-4</v>
      </c>
      <c r="N16">
        <v>6.7000000000000002E-4</v>
      </c>
      <c r="O16">
        <v>8.7000000000000001E-4</v>
      </c>
      <c r="P16">
        <v>6.3000000000000003E-4</v>
      </c>
      <c r="Q16">
        <v>7.6000000000000004E-4</v>
      </c>
      <c r="R16">
        <v>5.4000000000000001E-4</v>
      </c>
      <c r="S16">
        <v>4.2999999999999999E-4</v>
      </c>
      <c r="T16">
        <v>6.8999999999999997E-4</v>
      </c>
      <c r="U16">
        <v>5.9000000000000003E-4</v>
      </c>
      <c r="V16">
        <v>5.4000000000000001E-4</v>
      </c>
      <c r="W16">
        <v>6.2E-4</v>
      </c>
      <c r="X16">
        <v>5.1999999999999995E-4</v>
      </c>
      <c r="Y16">
        <v>6.6E-4</v>
      </c>
      <c r="Z16">
        <v>5.5999999999999995E-4</v>
      </c>
      <c r="AA16">
        <v>7.2999999999999996E-4</v>
      </c>
      <c r="AB16">
        <v>5.8E-4</v>
      </c>
      <c r="AC16">
        <v>7.2999999999999996E-4</v>
      </c>
      <c r="AD16">
        <v>5.9000000000000003E-4</v>
      </c>
      <c r="AE16">
        <v>4.8000000000000001E-4</v>
      </c>
      <c r="AF16">
        <v>4.6000000000000001E-4</v>
      </c>
      <c r="AG16">
        <v>5.5000000000000003E-4</v>
      </c>
      <c r="AH16">
        <v>4.2999999999999999E-4</v>
      </c>
      <c r="AI16">
        <v>5.5000000000000003E-4</v>
      </c>
      <c r="AJ16">
        <v>3.8000000000000002E-4</v>
      </c>
      <c r="AK16">
        <v>3.4000000000000002E-4</v>
      </c>
      <c r="AL16">
        <v>3.8999999999999999E-4</v>
      </c>
      <c r="AM16">
        <v>3.8999999999999999E-4</v>
      </c>
      <c r="AN16">
        <v>4.6999999999999999E-4</v>
      </c>
      <c r="AO16">
        <v>3.6999999999999999E-4</v>
      </c>
      <c r="AP16">
        <v>5.1000000000000004E-4</v>
      </c>
      <c r="AQ16">
        <v>2.7999999999999998E-4</v>
      </c>
      <c r="AR16">
        <v>2.9999999999999997E-4</v>
      </c>
      <c r="AS16">
        <v>3.6000000000000002E-4</v>
      </c>
      <c r="AT16">
        <v>4.6000000000000001E-4</v>
      </c>
      <c r="AU16">
        <v>3.3E-4</v>
      </c>
      <c r="AV16">
        <v>3.3E-4</v>
      </c>
      <c r="AW16">
        <v>3.6000000000000002E-4</v>
      </c>
      <c r="AX16">
        <v>2.5000000000000001E-4</v>
      </c>
      <c r="AY16">
        <v>3.8000000000000002E-4</v>
      </c>
      <c r="AZ16">
        <v>2.7E-4</v>
      </c>
      <c r="BA16">
        <v>2.0000000000000001E-4</v>
      </c>
      <c r="BB16">
        <v>4.2999999999999999E-4</v>
      </c>
      <c r="BC16">
        <v>3.3E-4</v>
      </c>
      <c r="BD16">
        <v>4.0999999999999999E-4</v>
      </c>
      <c r="BE16">
        <v>2.7E-4</v>
      </c>
      <c r="BF16">
        <v>2.9E-4</v>
      </c>
      <c r="BG16">
        <v>3.6999999999999999E-4</v>
      </c>
      <c r="BH16">
        <v>2.9E-4</v>
      </c>
      <c r="BI16">
        <v>2.4000000000000001E-4</v>
      </c>
      <c r="BJ16">
        <v>2.2000000000000001E-4</v>
      </c>
      <c r="BK16">
        <v>2.1000000000000001E-4</v>
      </c>
      <c r="BL16">
        <v>1.8000000000000001E-4</v>
      </c>
      <c r="BM16">
        <v>2.4000000000000001E-4</v>
      </c>
      <c r="BN16">
        <v>2.2000000000000001E-4</v>
      </c>
    </row>
    <row r="17" spans="1:66" x14ac:dyDescent="0.3">
      <c r="A17" s="3">
        <v>15</v>
      </c>
      <c r="B17">
        <v>1.4400000000000001E-3</v>
      </c>
      <c r="C17">
        <v>1.2600000000000001E-3</v>
      </c>
      <c r="D17">
        <v>1.31E-3</v>
      </c>
      <c r="E17">
        <v>1.0499999999999999E-3</v>
      </c>
      <c r="F17">
        <v>9.8999999999999999E-4</v>
      </c>
      <c r="G17">
        <v>8.8000000000000003E-4</v>
      </c>
      <c r="H17">
        <v>1.23E-3</v>
      </c>
      <c r="I17">
        <v>9.7000000000000005E-4</v>
      </c>
      <c r="J17">
        <v>7.6999999999999996E-4</v>
      </c>
      <c r="K17">
        <v>9.6000000000000002E-4</v>
      </c>
      <c r="L17">
        <v>8.1999999999999998E-4</v>
      </c>
      <c r="M17">
        <v>8.9999999999999998E-4</v>
      </c>
      <c r="N17">
        <v>6.8000000000000005E-4</v>
      </c>
      <c r="O17">
        <v>6.9999999999999999E-4</v>
      </c>
      <c r="P17">
        <v>7.2000000000000005E-4</v>
      </c>
      <c r="Q17">
        <v>6.2E-4</v>
      </c>
      <c r="R17">
        <v>5.1000000000000004E-4</v>
      </c>
      <c r="S17">
        <v>7.2999999999999996E-4</v>
      </c>
      <c r="T17">
        <v>6.0999999999999997E-4</v>
      </c>
      <c r="U17">
        <v>5.8E-4</v>
      </c>
      <c r="V17">
        <v>6.8000000000000005E-4</v>
      </c>
      <c r="W17">
        <v>6.9999999999999999E-4</v>
      </c>
      <c r="X17">
        <v>6.6E-4</v>
      </c>
      <c r="Y17">
        <v>5.9999999999999995E-4</v>
      </c>
      <c r="Z17">
        <v>5.9000000000000003E-4</v>
      </c>
      <c r="AA17">
        <v>6.0999999999999997E-4</v>
      </c>
      <c r="AB17">
        <v>6.3000000000000003E-4</v>
      </c>
      <c r="AC17">
        <v>5.0000000000000001E-4</v>
      </c>
      <c r="AD17">
        <v>5.9000000000000003E-4</v>
      </c>
      <c r="AE17">
        <v>5.9000000000000003E-4</v>
      </c>
      <c r="AF17">
        <v>5.9999999999999995E-4</v>
      </c>
      <c r="AG17">
        <v>6.6E-4</v>
      </c>
      <c r="AH17">
        <v>6.7000000000000002E-4</v>
      </c>
      <c r="AI17">
        <v>5.6999999999999998E-4</v>
      </c>
      <c r="AJ17">
        <v>5.2999999999999998E-4</v>
      </c>
      <c r="AK17">
        <v>6.0999999999999997E-4</v>
      </c>
      <c r="AL17">
        <v>5.8E-4</v>
      </c>
      <c r="AM17">
        <v>4.6999999999999999E-4</v>
      </c>
      <c r="AN17">
        <v>4.8000000000000001E-4</v>
      </c>
      <c r="AO17">
        <v>5.6999999999999998E-4</v>
      </c>
      <c r="AP17">
        <v>7.3999999999999999E-4</v>
      </c>
      <c r="AQ17">
        <v>5.8E-4</v>
      </c>
      <c r="AR17">
        <v>4.8000000000000001E-4</v>
      </c>
      <c r="AS17">
        <v>3.2000000000000003E-4</v>
      </c>
      <c r="AT17">
        <v>3.4000000000000002E-4</v>
      </c>
      <c r="AU17">
        <v>5.6999999999999998E-4</v>
      </c>
      <c r="AV17">
        <v>5.0000000000000001E-4</v>
      </c>
      <c r="AW17">
        <v>4.0000000000000002E-4</v>
      </c>
      <c r="AX17">
        <v>3.6999999999999999E-4</v>
      </c>
      <c r="AY17">
        <v>3.1E-4</v>
      </c>
      <c r="AZ17">
        <v>2.3000000000000001E-4</v>
      </c>
      <c r="BA17">
        <v>2.5000000000000001E-4</v>
      </c>
      <c r="BB17">
        <v>4.2999999999999999E-4</v>
      </c>
      <c r="BC17">
        <v>2.7999999999999998E-4</v>
      </c>
      <c r="BD17">
        <v>3.2000000000000003E-4</v>
      </c>
      <c r="BE17">
        <v>2.5000000000000001E-4</v>
      </c>
      <c r="BF17">
        <v>2.9999999999999997E-4</v>
      </c>
      <c r="BG17">
        <v>4.0000000000000002E-4</v>
      </c>
      <c r="BH17">
        <v>3.3E-4</v>
      </c>
      <c r="BI17">
        <v>3.8999999999999999E-4</v>
      </c>
      <c r="BJ17">
        <v>3.8000000000000002E-4</v>
      </c>
      <c r="BK17">
        <v>2.3000000000000001E-4</v>
      </c>
      <c r="BL17">
        <v>2.4000000000000001E-4</v>
      </c>
      <c r="BM17">
        <v>2.3000000000000001E-4</v>
      </c>
      <c r="BN17">
        <v>2.5999999999999998E-4</v>
      </c>
    </row>
    <row r="18" spans="1:66" x14ac:dyDescent="0.3">
      <c r="A18" s="3">
        <v>16</v>
      </c>
      <c r="B18">
        <v>1.6000000000000001E-3</v>
      </c>
      <c r="C18">
        <v>1.7700000000000001E-3</v>
      </c>
      <c r="D18">
        <v>1.3500000000000001E-3</v>
      </c>
      <c r="E18">
        <v>1.1199999999999999E-3</v>
      </c>
      <c r="F18">
        <v>1.1000000000000001E-3</v>
      </c>
      <c r="G18">
        <v>1.1000000000000001E-3</v>
      </c>
      <c r="H18">
        <v>2.0200000000000001E-3</v>
      </c>
      <c r="I18">
        <v>1.34E-3</v>
      </c>
      <c r="J18">
        <v>1E-3</v>
      </c>
      <c r="K18">
        <v>9.8999999999999999E-4</v>
      </c>
      <c r="L18">
        <v>1.07E-3</v>
      </c>
      <c r="M18">
        <v>9.7000000000000005E-4</v>
      </c>
      <c r="N18">
        <v>8.8999999999999995E-4</v>
      </c>
      <c r="O18">
        <v>1.1100000000000001E-3</v>
      </c>
      <c r="P18">
        <v>8.4999999999999995E-4</v>
      </c>
      <c r="Q18">
        <v>7.5000000000000002E-4</v>
      </c>
      <c r="R18">
        <v>6.6E-4</v>
      </c>
      <c r="S18">
        <v>8.8000000000000003E-4</v>
      </c>
      <c r="T18">
        <v>8.0000000000000004E-4</v>
      </c>
      <c r="U18">
        <v>7.5000000000000002E-4</v>
      </c>
      <c r="V18">
        <v>9.1E-4</v>
      </c>
      <c r="W18">
        <v>8.9999999999999998E-4</v>
      </c>
      <c r="X18">
        <v>6.3000000000000003E-4</v>
      </c>
      <c r="Y18">
        <v>5.5000000000000003E-4</v>
      </c>
      <c r="Z18">
        <v>7.2000000000000005E-4</v>
      </c>
      <c r="AA18">
        <v>7.9000000000000001E-4</v>
      </c>
      <c r="AB18">
        <v>7.3999999999999999E-4</v>
      </c>
      <c r="AC18">
        <v>7.2999999999999996E-4</v>
      </c>
      <c r="AD18">
        <v>8.3000000000000001E-4</v>
      </c>
      <c r="AE18">
        <v>7.6000000000000004E-4</v>
      </c>
      <c r="AF18">
        <v>7.6999999999999996E-4</v>
      </c>
      <c r="AG18">
        <v>7.6000000000000004E-4</v>
      </c>
      <c r="AH18">
        <v>7.9000000000000001E-4</v>
      </c>
      <c r="AI18">
        <v>5.6999999999999998E-4</v>
      </c>
      <c r="AJ18">
        <v>8.0999999999999996E-4</v>
      </c>
      <c r="AK18">
        <v>6.8999999999999997E-4</v>
      </c>
      <c r="AL18">
        <v>5.5000000000000003E-4</v>
      </c>
      <c r="AM18">
        <v>6.8999999999999997E-4</v>
      </c>
      <c r="AN18">
        <v>6.2E-4</v>
      </c>
      <c r="AO18">
        <v>8.5999999999999998E-4</v>
      </c>
      <c r="AP18">
        <v>6.7000000000000002E-4</v>
      </c>
      <c r="AQ18">
        <v>5.8E-4</v>
      </c>
      <c r="AR18">
        <v>7.1000000000000002E-4</v>
      </c>
      <c r="AS18">
        <v>6.4999999999999997E-4</v>
      </c>
      <c r="AT18">
        <v>6.6E-4</v>
      </c>
      <c r="AU18">
        <v>5.1000000000000004E-4</v>
      </c>
      <c r="AV18">
        <v>5.9999999999999995E-4</v>
      </c>
      <c r="AW18">
        <v>5.9000000000000003E-4</v>
      </c>
      <c r="AX18">
        <v>4.0000000000000002E-4</v>
      </c>
      <c r="AY18">
        <v>4.2999999999999999E-4</v>
      </c>
      <c r="AZ18">
        <v>3.6999999999999999E-4</v>
      </c>
      <c r="BA18">
        <v>2.9999999999999997E-4</v>
      </c>
      <c r="BB18">
        <v>2.9999999999999997E-4</v>
      </c>
      <c r="BC18">
        <v>4.2000000000000002E-4</v>
      </c>
      <c r="BD18">
        <v>4.6999999999999999E-4</v>
      </c>
      <c r="BE18">
        <v>3.8000000000000002E-4</v>
      </c>
      <c r="BF18">
        <v>3.8000000000000002E-4</v>
      </c>
      <c r="BG18">
        <v>4.2000000000000002E-4</v>
      </c>
      <c r="BH18">
        <v>4.6000000000000001E-4</v>
      </c>
      <c r="BI18">
        <v>3.3E-4</v>
      </c>
      <c r="BJ18">
        <v>4.0999999999999999E-4</v>
      </c>
      <c r="BK18">
        <v>4.6000000000000001E-4</v>
      </c>
      <c r="BL18">
        <v>1.9000000000000001E-4</v>
      </c>
      <c r="BM18">
        <v>2.9E-4</v>
      </c>
      <c r="BN18">
        <v>3.3E-4</v>
      </c>
    </row>
    <row r="19" spans="1:66" x14ac:dyDescent="0.3">
      <c r="A19" s="3">
        <v>17</v>
      </c>
      <c r="B19">
        <v>1.7600000000000001E-3</v>
      </c>
      <c r="C19">
        <v>2.0799999999999998E-3</v>
      </c>
      <c r="D19">
        <v>1.82E-3</v>
      </c>
      <c r="E19">
        <v>1.4499999999999999E-3</v>
      </c>
      <c r="F19">
        <v>1.64E-3</v>
      </c>
      <c r="G19">
        <v>1.31E-3</v>
      </c>
      <c r="H19">
        <v>2.2200000000000002E-3</v>
      </c>
      <c r="I19">
        <v>1.1999999999999999E-3</v>
      </c>
      <c r="J19">
        <v>1.0300000000000001E-3</v>
      </c>
      <c r="K19">
        <v>1.1900000000000001E-3</v>
      </c>
      <c r="L19">
        <v>1.23E-3</v>
      </c>
      <c r="M19">
        <v>1.2199999999999999E-3</v>
      </c>
      <c r="N19">
        <v>1.1000000000000001E-3</v>
      </c>
      <c r="O19">
        <v>1.1299999999999999E-3</v>
      </c>
      <c r="P19">
        <v>1.24E-3</v>
      </c>
      <c r="Q19">
        <v>7.6999999999999996E-4</v>
      </c>
      <c r="R19">
        <v>9.8999999999999999E-4</v>
      </c>
      <c r="S19">
        <v>1.0300000000000001E-3</v>
      </c>
      <c r="T19">
        <v>1.0300000000000001E-3</v>
      </c>
      <c r="U19">
        <v>8.9999999999999998E-4</v>
      </c>
      <c r="V19">
        <v>1.23E-3</v>
      </c>
      <c r="W19">
        <v>1.1199999999999999E-3</v>
      </c>
      <c r="X19">
        <v>8.3000000000000001E-4</v>
      </c>
      <c r="Y19">
        <v>9.3000000000000005E-4</v>
      </c>
      <c r="Z19">
        <v>9.7000000000000005E-4</v>
      </c>
      <c r="AA19">
        <v>1.2999999999999999E-3</v>
      </c>
      <c r="AB19">
        <v>1.1199999999999999E-3</v>
      </c>
      <c r="AC19">
        <v>1.09E-3</v>
      </c>
      <c r="AD19">
        <v>9.6000000000000002E-4</v>
      </c>
      <c r="AE19">
        <v>1.06E-3</v>
      </c>
      <c r="AF19">
        <v>9.1E-4</v>
      </c>
      <c r="AG19">
        <v>1.01E-3</v>
      </c>
      <c r="AH19">
        <v>1.01E-3</v>
      </c>
      <c r="AI19">
        <v>1.1100000000000001E-3</v>
      </c>
      <c r="AJ19">
        <v>1E-3</v>
      </c>
      <c r="AK19">
        <v>8.4000000000000003E-4</v>
      </c>
      <c r="AL19">
        <v>1.01E-3</v>
      </c>
      <c r="AM19">
        <v>1.1100000000000001E-3</v>
      </c>
      <c r="AN19">
        <v>9.5E-4</v>
      </c>
      <c r="AO19">
        <v>1.09E-3</v>
      </c>
      <c r="AP19">
        <v>1.15E-3</v>
      </c>
      <c r="AQ19">
        <v>7.9000000000000001E-4</v>
      </c>
      <c r="AR19">
        <v>1.0300000000000001E-3</v>
      </c>
      <c r="AS19">
        <v>6.8000000000000005E-4</v>
      </c>
      <c r="AT19">
        <v>8.0999999999999996E-4</v>
      </c>
      <c r="AU19">
        <v>7.9000000000000001E-4</v>
      </c>
      <c r="AV19">
        <v>5.1000000000000004E-4</v>
      </c>
      <c r="AW19">
        <v>4.6000000000000001E-4</v>
      </c>
      <c r="AX19">
        <v>7.7999999999999999E-4</v>
      </c>
      <c r="AY19">
        <v>5.1999999999999995E-4</v>
      </c>
      <c r="AZ19">
        <v>5.5999999999999995E-4</v>
      </c>
      <c r="BA19">
        <v>6.8999999999999997E-4</v>
      </c>
      <c r="BB19">
        <v>4.8000000000000001E-4</v>
      </c>
      <c r="BC19">
        <v>6.0999999999999997E-4</v>
      </c>
      <c r="BD19">
        <v>4.4999999999999999E-4</v>
      </c>
      <c r="BE19">
        <v>5.8E-4</v>
      </c>
      <c r="BF19">
        <v>5.6999999999999998E-4</v>
      </c>
      <c r="BG19">
        <v>4.4000000000000002E-4</v>
      </c>
      <c r="BH19">
        <v>7.1000000000000002E-4</v>
      </c>
      <c r="BI19">
        <v>4.0999999999999999E-4</v>
      </c>
      <c r="BJ19">
        <v>3.3E-4</v>
      </c>
      <c r="BK19">
        <v>4.6999999999999999E-4</v>
      </c>
      <c r="BL19">
        <v>2.9999999999999997E-4</v>
      </c>
      <c r="BM19">
        <v>5.1999999999999995E-4</v>
      </c>
      <c r="BN19">
        <v>3.5E-4</v>
      </c>
    </row>
    <row r="20" spans="1:66" x14ac:dyDescent="0.3">
      <c r="A20" s="3">
        <v>18</v>
      </c>
      <c r="B20">
        <v>2.3700000000000001E-3</v>
      </c>
      <c r="C20">
        <v>2.33E-3</v>
      </c>
      <c r="D20">
        <v>1.82E-3</v>
      </c>
      <c r="E20">
        <v>1.8600000000000001E-3</v>
      </c>
      <c r="F20">
        <v>1.2999999999999999E-3</v>
      </c>
      <c r="G20">
        <v>1.5E-3</v>
      </c>
      <c r="H20">
        <v>3.0500000000000002E-3</v>
      </c>
      <c r="I20">
        <v>1.5399999999999999E-3</v>
      </c>
      <c r="J20">
        <v>1.2199999999999999E-3</v>
      </c>
      <c r="K20">
        <v>1.4400000000000001E-3</v>
      </c>
      <c r="L20">
        <v>1.2999999999999999E-3</v>
      </c>
      <c r="M20">
        <v>1.2999999999999999E-3</v>
      </c>
      <c r="N20">
        <v>1.31E-3</v>
      </c>
      <c r="O20">
        <v>1.2600000000000001E-3</v>
      </c>
      <c r="P20">
        <v>1.24E-3</v>
      </c>
      <c r="Q20">
        <v>8.8000000000000003E-4</v>
      </c>
      <c r="R20">
        <v>1.2700000000000001E-3</v>
      </c>
      <c r="S20">
        <v>1.0300000000000001E-3</v>
      </c>
      <c r="T20">
        <v>1.41E-3</v>
      </c>
      <c r="U20">
        <v>1.2999999999999999E-3</v>
      </c>
      <c r="V20">
        <v>1.4300000000000001E-3</v>
      </c>
      <c r="W20">
        <v>1.5900000000000001E-3</v>
      </c>
      <c r="X20">
        <v>1.1999999999999999E-3</v>
      </c>
      <c r="Y20">
        <v>1.48E-3</v>
      </c>
      <c r="Z20">
        <v>1.2999999999999999E-3</v>
      </c>
      <c r="AA20">
        <v>1.1999999999999999E-3</v>
      </c>
      <c r="AB20">
        <v>1.09E-3</v>
      </c>
      <c r="AC20">
        <v>1.0499999999999999E-3</v>
      </c>
      <c r="AD20">
        <v>1.31E-3</v>
      </c>
      <c r="AE20">
        <v>1.4E-3</v>
      </c>
      <c r="AF20">
        <v>1.14E-3</v>
      </c>
      <c r="AG20">
        <v>1.1999999999999999E-3</v>
      </c>
      <c r="AH20">
        <v>1.32E-3</v>
      </c>
      <c r="AI20">
        <v>1.2600000000000001E-3</v>
      </c>
      <c r="AJ20">
        <v>1.15E-3</v>
      </c>
      <c r="AK20">
        <v>1.2600000000000001E-3</v>
      </c>
      <c r="AL20">
        <v>1.1999999999999999E-3</v>
      </c>
      <c r="AM20">
        <v>1.1800000000000001E-3</v>
      </c>
      <c r="AN20">
        <v>1.3699999999999999E-3</v>
      </c>
      <c r="AO20">
        <v>1.0300000000000001E-3</v>
      </c>
      <c r="AP20">
        <v>1.2899999999999999E-3</v>
      </c>
      <c r="AQ20">
        <v>1.1800000000000001E-3</v>
      </c>
      <c r="AR20">
        <v>1.0200000000000001E-3</v>
      </c>
      <c r="AS20">
        <v>8.1999999999999998E-4</v>
      </c>
      <c r="AT20">
        <v>8.8999999999999995E-4</v>
      </c>
      <c r="AU20">
        <v>8.9999999999999998E-4</v>
      </c>
      <c r="AV20">
        <v>7.7999999999999999E-4</v>
      </c>
      <c r="AW20">
        <v>6.9999999999999999E-4</v>
      </c>
      <c r="AX20">
        <v>7.3999999999999999E-4</v>
      </c>
      <c r="AY20">
        <v>7.1000000000000002E-4</v>
      </c>
      <c r="AZ20">
        <v>7.6000000000000004E-4</v>
      </c>
      <c r="BA20">
        <v>5.5999999999999995E-4</v>
      </c>
      <c r="BB20">
        <v>7.5000000000000002E-4</v>
      </c>
      <c r="BC20">
        <v>5.9000000000000003E-4</v>
      </c>
      <c r="BD20">
        <v>6.3000000000000003E-4</v>
      </c>
      <c r="BE20">
        <v>5.1999999999999995E-4</v>
      </c>
      <c r="BF20">
        <v>8.1999999999999998E-4</v>
      </c>
      <c r="BG20">
        <v>7.6000000000000004E-4</v>
      </c>
      <c r="BH20">
        <v>7.3999999999999999E-4</v>
      </c>
      <c r="BI20">
        <v>5.6999999999999998E-4</v>
      </c>
      <c r="BJ20">
        <v>4.2999999999999999E-4</v>
      </c>
      <c r="BK20">
        <v>3.8999999999999999E-4</v>
      </c>
      <c r="BL20">
        <v>5.6999999999999998E-4</v>
      </c>
      <c r="BM20">
        <v>4.4999999999999999E-4</v>
      </c>
      <c r="BN20">
        <v>3.3E-4</v>
      </c>
    </row>
    <row r="21" spans="1:66" x14ac:dyDescent="0.3">
      <c r="A21" s="3">
        <v>19</v>
      </c>
      <c r="B21">
        <v>2.65E-3</v>
      </c>
      <c r="C21">
        <v>2.47E-3</v>
      </c>
      <c r="D21">
        <v>2.0799999999999998E-3</v>
      </c>
      <c r="E21">
        <v>1.67E-3</v>
      </c>
      <c r="F21">
        <v>1.57E-3</v>
      </c>
      <c r="G21">
        <v>1.4300000000000001E-3</v>
      </c>
      <c r="H21">
        <v>3.4099999999999998E-3</v>
      </c>
      <c r="I21">
        <v>1.5299999999999999E-3</v>
      </c>
      <c r="J21">
        <v>1.4E-3</v>
      </c>
      <c r="K21">
        <v>1.6100000000000001E-3</v>
      </c>
      <c r="L21">
        <v>1.6000000000000001E-3</v>
      </c>
      <c r="M21">
        <v>1.41E-3</v>
      </c>
      <c r="N21">
        <v>1.5499999999999999E-3</v>
      </c>
      <c r="O21">
        <v>1.6800000000000001E-3</v>
      </c>
      <c r="P21">
        <v>1.41E-3</v>
      </c>
      <c r="Q21">
        <v>1.5E-3</v>
      </c>
      <c r="R21">
        <v>1.2099999999999999E-3</v>
      </c>
      <c r="S21">
        <v>1.4400000000000001E-3</v>
      </c>
      <c r="T21">
        <v>1.3799999999999999E-3</v>
      </c>
      <c r="U21">
        <v>1.58E-3</v>
      </c>
      <c r="V21">
        <v>1.56E-3</v>
      </c>
      <c r="W21">
        <v>1.4400000000000001E-3</v>
      </c>
      <c r="X21">
        <v>1.56E-3</v>
      </c>
      <c r="Y21">
        <v>1.3799999999999999E-3</v>
      </c>
      <c r="Z21">
        <v>1.32E-3</v>
      </c>
      <c r="AA21">
        <v>1.24E-3</v>
      </c>
      <c r="AB21">
        <v>1.3799999999999999E-3</v>
      </c>
      <c r="AC21">
        <v>1.7700000000000001E-3</v>
      </c>
      <c r="AD21">
        <v>1.3799999999999999E-3</v>
      </c>
      <c r="AE21">
        <v>1.6199999999999999E-3</v>
      </c>
      <c r="AF21">
        <v>1.56E-3</v>
      </c>
      <c r="AG21">
        <v>1.6999999999999999E-3</v>
      </c>
      <c r="AH21">
        <v>1.41E-3</v>
      </c>
      <c r="AI21">
        <v>1.3799999999999999E-3</v>
      </c>
      <c r="AJ21">
        <v>1.3799999999999999E-3</v>
      </c>
      <c r="AK21">
        <v>1.6100000000000001E-3</v>
      </c>
      <c r="AL21">
        <v>1.5E-3</v>
      </c>
      <c r="AM21">
        <v>1.6000000000000001E-3</v>
      </c>
      <c r="AN21">
        <v>1.0200000000000001E-3</v>
      </c>
      <c r="AO21">
        <v>1.47E-3</v>
      </c>
      <c r="AP21">
        <v>1.3500000000000001E-3</v>
      </c>
      <c r="AQ21">
        <v>1.25E-3</v>
      </c>
      <c r="AR21">
        <v>1.5E-3</v>
      </c>
      <c r="AS21">
        <v>1.06E-3</v>
      </c>
      <c r="AT21">
        <v>1.1900000000000001E-3</v>
      </c>
      <c r="AU21">
        <v>8.8000000000000003E-4</v>
      </c>
      <c r="AV21">
        <v>9.1E-4</v>
      </c>
      <c r="AW21">
        <v>8.4999999999999995E-4</v>
      </c>
      <c r="AX21">
        <v>7.6999999999999996E-4</v>
      </c>
      <c r="AY21">
        <v>7.5000000000000002E-4</v>
      </c>
      <c r="AZ21">
        <v>8.4000000000000003E-4</v>
      </c>
      <c r="BA21">
        <v>8.7000000000000001E-4</v>
      </c>
      <c r="BB21">
        <v>7.2999999999999996E-4</v>
      </c>
      <c r="BC21">
        <v>5.6999999999999998E-4</v>
      </c>
      <c r="BD21">
        <v>9.2000000000000003E-4</v>
      </c>
      <c r="BE21">
        <v>8.4999999999999995E-4</v>
      </c>
      <c r="BF21">
        <v>8.8000000000000003E-4</v>
      </c>
      <c r="BG21">
        <v>7.5000000000000002E-4</v>
      </c>
      <c r="BH21">
        <v>7.3999999999999999E-4</v>
      </c>
      <c r="BI21">
        <v>5.1000000000000004E-4</v>
      </c>
      <c r="BJ21">
        <v>6.3000000000000003E-4</v>
      </c>
      <c r="BK21">
        <v>6.4999999999999997E-4</v>
      </c>
      <c r="BL21">
        <v>5.9999999999999995E-4</v>
      </c>
      <c r="BM21">
        <v>4.2000000000000002E-4</v>
      </c>
      <c r="BN21">
        <v>5.1000000000000004E-4</v>
      </c>
    </row>
    <row r="22" spans="1:66" x14ac:dyDescent="0.3">
      <c r="A22" s="3">
        <v>20</v>
      </c>
      <c r="B22">
        <v>3.2000000000000002E-3</v>
      </c>
      <c r="C22">
        <v>2.8400000000000001E-3</v>
      </c>
      <c r="D22">
        <v>2.4499999999999999E-3</v>
      </c>
      <c r="E22">
        <v>2.0400000000000001E-3</v>
      </c>
      <c r="F22">
        <v>1.8400000000000001E-3</v>
      </c>
      <c r="G22">
        <v>1.64E-3</v>
      </c>
      <c r="H22">
        <v>3.4399999999999999E-3</v>
      </c>
      <c r="I22">
        <v>1.6900000000000001E-3</v>
      </c>
      <c r="J22">
        <v>1.6900000000000001E-3</v>
      </c>
      <c r="K22">
        <v>1.58E-3</v>
      </c>
      <c r="L22">
        <v>1.6299999999999999E-3</v>
      </c>
      <c r="M22">
        <v>1.64E-3</v>
      </c>
      <c r="N22">
        <v>1.47E-3</v>
      </c>
      <c r="O22">
        <v>1.6100000000000001E-3</v>
      </c>
      <c r="P22">
        <v>1.7099999999999999E-3</v>
      </c>
      <c r="Q22">
        <v>1.34E-3</v>
      </c>
      <c r="R22">
        <v>1.15E-3</v>
      </c>
      <c r="S22">
        <v>1.2600000000000001E-3</v>
      </c>
      <c r="T22">
        <v>1.41E-3</v>
      </c>
      <c r="U22">
        <v>1.49E-3</v>
      </c>
      <c r="V22">
        <v>1.3500000000000001E-3</v>
      </c>
      <c r="W22">
        <v>1.57E-3</v>
      </c>
      <c r="X22">
        <v>1.42E-3</v>
      </c>
      <c r="Y22">
        <v>1.31E-3</v>
      </c>
      <c r="Z22">
        <v>1.4E-3</v>
      </c>
      <c r="AA22">
        <v>1.49E-3</v>
      </c>
      <c r="AB22">
        <v>1.3699999999999999E-3</v>
      </c>
      <c r="AC22">
        <v>1.3500000000000001E-3</v>
      </c>
      <c r="AD22">
        <v>1.4E-3</v>
      </c>
      <c r="AE22">
        <v>1.6299999999999999E-3</v>
      </c>
      <c r="AF22">
        <v>1.73E-3</v>
      </c>
      <c r="AG22">
        <v>1.5100000000000001E-3</v>
      </c>
      <c r="AH22">
        <v>1.4300000000000001E-3</v>
      </c>
      <c r="AI22">
        <v>1.74E-3</v>
      </c>
      <c r="AJ22">
        <v>1.6800000000000001E-3</v>
      </c>
      <c r="AK22">
        <v>1.65E-3</v>
      </c>
      <c r="AL22">
        <v>1.1199999999999999E-3</v>
      </c>
      <c r="AM22">
        <v>1.0300000000000001E-3</v>
      </c>
      <c r="AN22">
        <v>1.1299999999999999E-3</v>
      </c>
      <c r="AO22">
        <v>1.23E-3</v>
      </c>
      <c r="AP22">
        <v>1.5499999999999999E-3</v>
      </c>
      <c r="AQ22">
        <v>1.4499999999999999E-3</v>
      </c>
      <c r="AR22">
        <v>1.32E-3</v>
      </c>
      <c r="AS22">
        <v>1.07E-3</v>
      </c>
      <c r="AT22">
        <v>1.1000000000000001E-3</v>
      </c>
      <c r="AU22">
        <v>9.5E-4</v>
      </c>
      <c r="AV22">
        <v>8.9999999999999998E-4</v>
      </c>
      <c r="AW22">
        <v>8.4999999999999995E-4</v>
      </c>
      <c r="AX22">
        <v>8.8000000000000003E-4</v>
      </c>
      <c r="AY22">
        <v>7.9000000000000001E-4</v>
      </c>
      <c r="AZ22">
        <v>6.7000000000000002E-4</v>
      </c>
      <c r="BA22">
        <v>8.8999999999999995E-4</v>
      </c>
      <c r="BB22">
        <v>7.7999999999999999E-4</v>
      </c>
      <c r="BC22">
        <v>8.1999999999999998E-4</v>
      </c>
      <c r="BD22">
        <v>7.5000000000000002E-4</v>
      </c>
      <c r="BE22">
        <v>7.7999999999999999E-4</v>
      </c>
      <c r="BF22">
        <v>7.9000000000000001E-4</v>
      </c>
      <c r="BG22">
        <v>6.7000000000000002E-4</v>
      </c>
      <c r="BH22">
        <v>4.6999999999999999E-4</v>
      </c>
      <c r="BI22">
        <v>8.4000000000000003E-4</v>
      </c>
      <c r="BJ22">
        <v>5.9000000000000003E-4</v>
      </c>
      <c r="BK22">
        <v>5.2999999999999998E-4</v>
      </c>
      <c r="BL22">
        <v>6.0999999999999997E-4</v>
      </c>
      <c r="BM22">
        <v>4.0000000000000002E-4</v>
      </c>
      <c r="BN22">
        <v>6.0999999999999997E-4</v>
      </c>
    </row>
    <row r="23" spans="1:66" x14ac:dyDescent="0.3">
      <c r="A23" s="3">
        <v>21</v>
      </c>
      <c r="B23">
        <v>3.2000000000000002E-3</v>
      </c>
      <c r="C23">
        <v>3.0300000000000001E-3</v>
      </c>
      <c r="D23">
        <v>2.7100000000000002E-3</v>
      </c>
      <c r="E23">
        <v>1.89E-3</v>
      </c>
      <c r="F23">
        <v>1.67E-3</v>
      </c>
      <c r="G23">
        <v>1.89E-3</v>
      </c>
      <c r="H23">
        <v>3.3999999999999998E-3</v>
      </c>
      <c r="I23">
        <v>2.2100000000000002E-3</v>
      </c>
      <c r="J23">
        <v>1.4599999999999999E-3</v>
      </c>
      <c r="K23">
        <v>1.7600000000000001E-3</v>
      </c>
      <c r="L23">
        <v>1.58E-3</v>
      </c>
      <c r="M23">
        <v>1.4499999999999999E-3</v>
      </c>
      <c r="N23">
        <v>1.48E-3</v>
      </c>
      <c r="O23">
        <v>1.5399999999999999E-3</v>
      </c>
      <c r="P23">
        <v>1.2800000000000001E-3</v>
      </c>
      <c r="Q23">
        <v>1.32E-3</v>
      </c>
      <c r="R23">
        <v>1.48E-3</v>
      </c>
      <c r="S23">
        <v>1.4499999999999999E-3</v>
      </c>
      <c r="T23">
        <v>1.2600000000000001E-3</v>
      </c>
      <c r="U23">
        <v>1.24E-3</v>
      </c>
      <c r="V23">
        <v>1.58E-3</v>
      </c>
      <c r="W23">
        <v>1.72E-3</v>
      </c>
      <c r="X23">
        <v>1.33E-3</v>
      </c>
      <c r="Y23">
        <v>1.3500000000000001E-3</v>
      </c>
      <c r="Z23">
        <v>1.47E-3</v>
      </c>
      <c r="AA23">
        <v>1.42E-3</v>
      </c>
      <c r="AB23">
        <v>1.2999999999999999E-3</v>
      </c>
      <c r="AC23">
        <v>1.3699999999999999E-3</v>
      </c>
      <c r="AD23">
        <v>1.3600000000000001E-3</v>
      </c>
      <c r="AE23">
        <v>1.39E-3</v>
      </c>
      <c r="AF23">
        <v>1.6299999999999999E-3</v>
      </c>
      <c r="AG23">
        <v>1.8E-3</v>
      </c>
      <c r="AH23">
        <v>1.65E-3</v>
      </c>
      <c r="AI23">
        <v>1.49E-3</v>
      </c>
      <c r="AJ23">
        <v>1.32E-3</v>
      </c>
      <c r="AK23">
        <v>1.2899999999999999E-3</v>
      </c>
      <c r="AL23">
        <v>1.1100000000000001E-3</v>
      </c>
      <c r="AM23">
        <v>1.1800000000000001E-3</v>
      </c>
      <c r="AN23">
        <v>1.4400000000000001E-3</v>
      </c>
      <c r="AO23">
        <v>1.1900000000000001E-3</v>
      </c>
      <c r="AP23">
        <v>1.47E-3</v>
      </c>
      <c r="AQ23">
        <v>1.57E-3</v>
      </c>
      <c r="AR23">
        <v>1.23E-3</v>
      </c>
      <c r="AS23">
        <v>1.14E-3</v>
      </c>
      <c r="AT23">
        <v>1.1299999999999999E-3</v>
      </c>
      <c r="AU23">
        <v>1.0200000000000001E-3</v>
      </c>
      <c r="AV23">
        <v>9.2000000000000003E-4</v>
      </c>
      <c r="AW23">
        <v>9.6000000000000002E-4</v>
      </c>
      <c r="AX23">
        <v>1.0200000000000001E-3</v>
      </c>
      <c r="AY23">
        <v>7.6999999999999996E-4</v>
      </c>
      <c r="AZ23">
        <v>9.3999999999999997E-4</v>
      </c>
      <c r="BA23">
        <v>8.0000000000000004E-4</v>
      </c>
      <c r="BB23">
        <v>9.2000000000000003E-4</v>
      </c>
      <c r="BC23">
        <v>7.3999999999999999E-4</v>
      </c>
      <c r="BD23">
        <v>7.6000000000000004E-4</v>
      </c>
      <c r="BE23">
        <v>8.1999999999999998E-4</v>
      </c>
      <c r="BF23">
        <v>6.6E-4</v>
      </c>
      <c r="BG23">
        <v>8.7000000000000001E-4</v>
      </c>
      <c r="BH23">
        <v>6.7000000000000002E-4</v>
      </c>
      <c r="BI23">
        <v>8.1999999999999998E-4</v>
      </c>
      <c r="BJ23">
        <v>4.8000000000000001E-4</v>
      </c>
      <c r="BK23">
        <v>6.8000000000000005E-4</v>
      </c>
      <c r="BL23">
        <v>5.8E-4</v>
      </c>
      <c r="BM23">
        <v>5.1999999999999995E-4</v>
      </c>
      <c r="BN23">
        <v>5.8E-4</v>
      </c>
    </row>
    <row r="24" spans="1:66" x14ac:dyDescent="0.3">
      <c r="A24" s="3">
        <v>22</v>
      </c>
      <c r="B24">
        <v>3.2799999999999999E-3</v>
      </c>
      <c r="C24">
        <v>2.7899999999999999E-3</v>
      </c>
      <c r="D24">
        <v>2.66E-3</v>
      </c>
      <c r="E24">
        <v>2.1199999999999999E-3</v>
      </c>
      <c r="F24">
        <v>1.8699999999999999E-3</v>
      </c>
      <c r="G24">
        <v>1.6199999999999999E-3</v>
      </c>
      <c r="H24">
        <v>3.2799999999999999E-3</v>
      </c>
      <c r="I24">
        <v>2.0200000000000001E-3</v>
      </c>
      <c r="J24">
        <v>1.75E-3</v>
      </c>
      <c r="K24">
        <v>1.8400000000000001E-3</v>
      </c>
      <c r="L24">
        <v>1.4400000000000001E-3</v>
      </c>
      <c r="M24">
        <v>1.56E-3</v>
      </c>
      <c r="N24">
        <v>1.5499999999999999E-3</v>
      </c>
      <c r="O24">
        <v>1.67E-3</v>
      </c>
      <c r="P24">
        <v>1.72E-3</v>
      </c>
      <c r="Q24">
        <v>1.39E-3</v>
      </c>
      <c r="R24">
        <v>1.6199999999999999E-3</v>
      </c>
      <c r="S24">
        <v>1.5200000000000001E-3</v>
      </c>
      <c r="T24">
        <v>1.41E-3</v>
      </c>
      <c r="U24">
        <v>1.4E-3</v>
      </c>
      <c r="V24">
        <v>1.34E-3</v>
      </c>
      <c r="W24">
        <v>1.92E-3</v>
      </c>
      <c r="X24">
        <v>1.75E-3</v>
      </c>
      <c r="Y24">
        <v>1.3699999999999999E-3</v>
      </c>
      <c r="Z24">
        <v>1.6299999999999999E-3</v>
      </c>
      <c r="AA24">
        <v>1.42E-3</v>
      </c>
      <c r="AB24">
        <v>1.34E-3</v>
      </c>
      <c r="AC24">
        <v>1.5499999999999999E-3</v>
      </c>
      <c r="AD24">
        <v>1.17E-3</v>
      </c>
      <c r="AE24">
        <v>1.3799999999999999E-3</v>
      </c>
      <c r="AF24">
        <v>1.5399999999999999E-3</v>
      </c>
      <c r="AG24">
        <v>1.5100000000000001E-3</v>
      </c>
      <c r="AH24">
        <v>1.32E-3</v>
      </c>
      <c r="AI24">
        <v>1.7600000000000001E-3</v>
      </c>
      <c r="AJ24">
        <v>1.34E-3</v>
      </c>
      <c r="AK24">
        <v>1.33E-3</v>
      </c>
      <c r="AL24">
        <v>1.1199999999999999E-3</v>
      </c>
      <c r="AM24">
        <v>1.2800000000000001E-3</v>
      </c>
      <c r="AN24">
        <v>1.25E-3</v>
      </c>
      <c r="AO24">
        <v>1.5399999999999999E-3</v>
      </c>
      <c r="AP24">
        <v>1.65E-3</v>
      </c>
      <c r="AQ24">
        <v>1.33E-3</v>
      </c>
      <c r="AR24">
        <v>1.5200000000000001E-3</v>
      </c>
      <c r="AS24">
        <v>1.2700000000000001E-3</v>
      </c>
      <c r="AT24">
        <v>1.2999999999999999E-3</v>
      </c>
      <c r="AU24">
        <v>9.7000000000000005E-4</v>
      </c>
      <c r="AV24">
        <v>8.7000000000000001E-4</v>
      </c>
      <c r="AW24">
        <v>8.8999999999999995E-4</v>
      </c>
      <c r="AX24">
        <v>9.8999999999999999E-4</v>
      </c>
      <c r="AY24">
        <v>1.2600000000000001E-3</v>
      </c>
      <c r="AZ24">
        <v>1.1000000000000001E-3</v>
      </c>
      <c r="BA24">
        <v>8.7000000000000001E-4</v>
      </c>
      <c r="BB24">
        <v>1.0300000000000001E-3</v>
      </c>
      <c r="BC24">
        <v>6.6E-4</v>
      </c>
      <c r="BD24">
        <v>8.8000000000000003E-4</v>
      </c>
      <c r="BE24">
        <v>7.5000000000000002E-4</v>
      </c>
      <c r="BF24">
        <v>7.9000000000000001E-4</v>
      </c>
      <c r="BG24">
        <v>7.1000000000000002E-4</v>
      </c>
      <c r="BH24">
        <v>7.1000000000000002E-4</v>
      </c>
      <c r="BI24">
        <v>8.3000000000000001E-4</v>
      </c>
      <c r="BJ24">
        <v>7.3999999999999999E-4</v>
      </c>
      <c r="BK24">
        <v>6.9999999999999999E-4</v>
      </c>
      <c r="BL24">
        <v>6.3000000000000003E-4</v>
      </c>
      <c r="BM24">
        <v>6.4999999999999997E-4</v>
      </c>
      <c r="BN24">
        <v>6.0999999999999997E-4</v>
      </c>
    </row>
    <row r="25" spans="1:66" x14ac:dyDescent="0.3">
      <c r="A25" s="3">
        <v>23</v>
      </c>
      <c r="B25">
        <v>3.1900000000000001E-3</v>
      </c>
      <c r="C25">
        <v>3.3999999999999998E-3</v>
      </c>
      <c r="D25">
        <v>2.66E-3</v>
      </c>
      <c r="E25">
        <v>2.31E-3</v>
      </c>
      <c r="F25">
        <v>1.7099999999999999E-3</v>
      </c>
      <c r="G25">
        <v>1.6999999999999999E-3</v>
      </c>
      <c r="H25">
        <v>2.63E-3</v>
      </c>
      <c r="I25">
        <v>2.0200000000000001E-3</v>
      </c>
      <c r="J25">
        <v>1.5E-3</v>
      </c>
      <c r="K25">
        <v>1.6299999999999999E-3</v>
      </c>
      <c r="L25">
        <v>1.5200000000000001E-3</v>
      </c>
      <c r="M25">
        <v>1.6999999999999999E-3</v>
      </c>
      <c r="N25">
        <v>1.5399999999999999E-3</v>
      </c>
      <c r="O25">
        <v>1.5E-3</v>
      </c>
      <c r="P25">
        <v>1.6199999999999999E-3</v>
      </c>
      <c r="Q25">
        <v>1.4499999999999999E-3</v>
      </c>
      <c r="R25">
        <v>1.2800000000000001E-3</v>
      </c>
      <c r="S25">
        <v>1.5900000000000001E-3</v>
      </c>
      <c r="T25">
        <v>1.92E-3</v>
      </c>
      <c r="U25">
        <v>1.3799999999999999E-3</v>
      </c>
      <c r="V25">
        <v>1.5E-3</v>
      </c>
      <c r="W25">
        <v>1.7099999999999999E-3</v>
      </c>
      <c r="X25">
        <v>1.42E-3</v>
      </c>
      <c r="Y25">
        <v>1.3600000000000001E-3</v>
      </c>
      <c r="Z25">
        <v>1.5900000000000001E-3</v>
      </c>
      <c r="AA25">
        <v>1.5499999999999999E-3</v>
      </c>
      <c r="AB25">
        <v>1.39E-3</v>
      </c>
      <c r="AC25">
        <v>1.24E-3</v>
      </c>
      <c r="AD25">
        <v>1.3699999999999999E-3</v>
      </c>
      <c r="AE25">
        <v>1.01E-3</v>
      </c>
      <c r="AF25">
        <v>1.5E-3</v>
      </c>
      <c r="AG25">
        <v>1.16E-3</v>
      </c>
      <c r="AH25">
        <v>1.2199999999999999E-3</v>
      </c>
      <c r="AI25">
        <v>1.42E-3</v>
      </c>
      <c r="AJ25">
        <v>1.58E-3</v>
      </c>
      <c r="AK25">
        <v>1.6800000000000001E-3</v>
      </c>
      <c r="AL25">
        <v>1.5E-3</v>
      </c>
      <c r="AM25">
        <v>1.6100000000000001E-3</v>
      </c>
      <c r="AN25">
        <v>1.1299999999999999E-3</v>
      </c>
      <c r="AO25">
        <v>1.56E-3</v>
      </c>
      <c r="AP25">
        <v>1.5100000000000001E-3</v>
      </c>
      <c r="AQ25">
        <v>1.41E-3</v>
      </c>
      <c r="AR25">
        <v>1.72E-3</v>
      </c>
      <c r="AS25">
        <v>1.6100000000000001E-3</v>
      </c>
      <c r="AT25">
        <v>1.5299999999999999E-3</v>
      </c>
      <c r="AU25">
        <v>1.1199999999999999E-3</v>
      </c>
      <c r="AV25">
        <v>1.08E-3</v>
      </c>
      <c r="AW25">
        <v>9.1E-4</v>
      </c>
      <c r="AX25">
        <v>1.06E-3</v>
      </c>
      <c r="AY25">
        <v>1.09E-3</v>
      </c>
      <c r="AZ25">
        <v>9.3999999999999997E-4</v>
      </c>
      <c r="BA25">
        <v>8.5999999999999998E-4</v>
      </c>
      <c r="BB25">
        <v>1E-3</v>
      </c>
      <c r="BC25">
        <v>8.4999999999999995E-4</v>
      </c>
      <c r="BD25">
        <v>8.4999999999999995E-4</v>
      </c>
      <c r="BE25">
        <v>7.5000000000000002E-4</v>
      </c>
      <c r="BF25">
        <v>7.3999999999999999E-4</v>
      </c>
      <c r="BG25">
        <v>7.3999999999999999E-4</v>
      </c>
      <c r="BH25">
        <v>7.6000000000000004E-4</v>
      </c>
      <c r="BI25">
        <v>6.9999999999999999E-4</v>
      </c>
      <c r="BJ25">
        <v>5.6999999999999998E-4</v>
      </c>
      <c r="BK25">
        <v>7.7999999999999999E-4</v>
      </c>
      <c r="BL25">
        <v>7.2000000000000005E-4</v>
      </c>
      <c r="BM25">
        <v>5.5999999999999995E-4</v>
      </c>
      <c r="BN25">
        <v>6.8000000000000005E-4</v>
      </c>
    </row>
    <row r="26" spans="1:66" x14ac:dyDescent="0.3">
      <c r="A26" s="3">
        <v>24</v>
      </c>
      <c r="B26">
        <v>3.0699999999999998E-3</v>
      </c>
      <c r="C26">
        <v>2.7000000000000001E-3</v>
      </c>
      <c r="D26">
        <v>2.8300000000000001E-3</v>
      </c>
      <c r="E26">
        <v>2.0500000000000002E-3</v>
      </c>
      <c r="F26">
        <v>1.89E-3</v>
      </c>
      <c r="G26">
        <v>1.5E-3</v>
      </c>
      <c r="H26">
        <v>2.7799999999999999E-3</v>
      </c>
      <c r="I26">
        <v>1.7799999999999999E-3</v>
      </c>
      <c r="J26">
        <v>1.73E-3</v>
      </c>
      <c r="K26">
        <v>1.5900000000000001E-3</v>
      </c>
      <c r="L26">
        <v>1.3600000000000001E-3</v>
      </c>
      <c r="M26">
        <v>1.4599999999999999E-3</v>
      </c>
      <c r="N26">
        <v>1.48E-3</v>
      </c>
      <c r="O26">
        <v>1.56E-3</v>
      </c>
      <c r="P26">
        <v>1.6900000000000001E-3</v>
      </c>
      <c r="Q26">
        <v>1.4300000000000001E-3</v>
      </c>
      <c r="R26">
        <v>1.3600000000000001E-3</v>
      </c>
      <c r="S26">
        <v>1.7600000000000001E-3</v>
      </c>
      <c r="T26">
        <v>1.6900000000000001E-3</v>
      </c>
      <c r="U26">
        <v>1.67E-3</v>
      </c>
      <c r="V26">
        <v>1.57E-3</v>
      </c>
      <c r="W26">
        <v>1.73E-3</v>
      </c>
      <c r="X26">
        <v>1.7799999999999999E-3</v>
      </c>
      <c r="Y26">
        <v>1.58E-3</v>
      </c>
      <c r="Z26">
        <v>1.47E-3</v>
      </c>
      <c r="AA26">
        <v>1.47E-3</v>
      </c>
      <c r="AB26">
        <v>1.14E-3</v>
      </c>
      <c r="AC26">
        <v>1.4400000000000001E-3</v>
      </c>
      <c r="AD26">
        <v>1.3600000000000001E-3</v>
      </c>
      <c r="AE26">
        <v>1.48E-3</v>
      </c>
      <c r="AF26">
        <v>1.5E-3</v>
      </c>
      <c r="AG26">
        <v>1.73E-3</v>
      </c>
      <c r="AH26">
        <v>1.5E-3</v>
      </c>
      <c r="AI26">
        <v>1.65E-3</v>
      </c>
      <c r="AJ26">
        <v>1.82E-3</v>
      </c>
      <c r="AK26">
        <v>1.72E-3</v>
      </c>
      <c r="AL26">
        <v>1.5299999999999999E-3</v>
      </c>
      <c r="AM26">
        <v>1.58E-3</v>
      </c>
      <c r="AN26">
        <v>1.48E-3</v>
      </c>
      <c r="AO26">
        <v>1.8E-3</v>
      </c>
      <c r="AP26">
        <v>1.56E-3</v>
      </c>
      <c r="AQ26">
        <v>1.31E-3</v>
      </c>
      <c r="AR26">
        <v>1.6800000000000001E-3</v>
      </c>
      <c r="AS26">
        <v>1.2999999999999999E-3</v>
      </c>
      <c r="AT26">
        <v>1.14E-3</v>
      </c>
      <c r="AU26">
        <v>1.2700000000000001E-3</v>
      </c>
      <c r="AV26">
        <v>9.7000000000000005E-4</v>
      </c>
      <c r="AW26">
        <v>1.0300000000000001E-3</v>
      </c>
      <c r="AX26">
        <v>1.16E-3</v>
      </c>
      <c r="AY26">
        <v>9.8999999999999999E-4</v>
      </c>
      <c r="AZ26">
        <v>1.0499999999999999E-3</v>
      </c>
      <c r="BA26">
        <v>1.0200000000000001E-3</v>
      </c>
      <c r="BB26">
        <v>9.7000000000000005E-4</v>
      </c>
      <c r="BC26">
        <v>1.08E-3</v>
      </c>
      <c r="BD26">
        <v>9.6000000000000002E-4</v>
      </c>
      <c r="BE26">
        <v>9.3000000000000005E-4</v>
      </c>
      <c r="BF26">
        <v>7.7999999999999999E-4</v>
      </c>
      <c r="BG26">
        <v>7.5000000000000002E-4</v>
      </c>
      <c r="BH26">
        <v>8.7000000000000001E-4</v>
      </c>
      <c r="BI26">
        <v>7.5000000000000002E-4</v>
      </c>
      <c r="BJ26">
        <v>5.4000000000000001E-4</v>
      </c>
      <c r="BK26">
        <v>6.3000000000000003E-4</v>
      </c>
      <c r="BL26">
        <v>8.1999999999999998E-4</v>
      </c>
      <c r="BM26">
        <v>4.8999999999999998E-4</v>
      </c>
      <c r="BN26">
        <v>6.9999999999999999E-4</v>
      </c>
    </row>
    <row r="27" spans="1:66" x14ac:dyDescent="0.3">
      <c r="A27" s="3">
        <v>25</v>
      </c>
      <c r="B27">
        <v>3.2599999999999999E-3</v>
      </c>
      <c r="C27">
        <v>3.0999999999999999E-3</v>
      </c>
      <c r="D27">
        <v>2.7699999999999999E-3</v>
      </c>
      <c r="E27">
        <v>1.73E-3</v>
      </c>
      <c r="F27">
        <v>1.6299999999999999E-3</v>
      </c>
      <c r="G27">
        <v>1.8E-3</v>
      </c>
      <c r="H27">
        <v>2.7100000000000002E-3</v>
      </c>
      <c r="I27">
        <v>1.6299999999999999E-3</v>
      </c>
      <c r="J27">
        <v>1.5499999999999999E-3</v>
      </c>
      <c r="K27">
        <v>1.4599999999999999E-3</v>
      </c>
      <c r="L27">
        <v>1.5499999999999999E-3</v>
      </c>
      <c r="M27">
        <v>1.6199999999999999E-3</v>
      </c>
      <c r="N27">
        <v>1.4300000000000001E-3</v>
      </c>
      <c r="O27">
        <v>1.6299999999999999E-3</v>
      </c>
      <c r="P27">
        <v>1.6299999999999999E-3</v>
      </c>
      <c r="Q27">
        <v>1.3500000000000001E-3</v>
      </c>
      <c r="R27">
        <v>1.2800000000000001E-3</v>
      </c>
      <c r="S27">
        <v>1.31E-3</v>
      </c>
      <c r="T27">
        <v>1.5E-3</v>
      </c>
      <c r="U27">
        <v>1.7799999999999999E-3</v>
      </c>
      <c r="V27">
        <v>1.7099999999999999E-3</v>
      </c>
      <c r="W27">
        <v>1.4E-3</v>
      </c>
      <c r="X27">
        <v>1.6199999999999999E-3</v>
      </c>
      <c r="Y27">
        <v>1.3600000000000001E-3</v>
      </c>
      <c r="Z27">
        <v>1.6100000000000001E-3</v>
      </c>
      <c r="AA27">
        <v>1.56E-3</v>
      </c>
      <c r="AB27">
        <v>1.33E-3</v>
      </c>
      <c r="AC27">
        <v>1.23E-3</v>
      </c>
      <c r="AD27">
        <v>1.56E-3</v>
      </c>
      <c r="AE27">
        <v>1.5299999999999999E-3</v>
      </c>
      <c r="AF27">
        <v>1.48E-3</v>
      </c>
      <c r="AG27">
        <v>1.6800000000000001E-3</v>
      </c>
      <c r="AH27">
        <v>1.49E-3</v>
      </c>
      <c r="AI27">
        <v>1.5900000000000001E-3</v>
      </c>
      <c r="AJ27">
        <v>1.9499999999999999E-3</v>
      </c>
      <c r="AK27">
        <v>1.82E-3</v>
      </c>
      <c r="AL27">
        <v>1.7899999999999999E-3</v>
      </c>
      <c r="AM27">
        <v>1.49E-3</v>
      </c>
      <c r="AN27">
        <v>1.41E-3</v>
      </c>
      <c r="AO27">
        <v>1.74E-3</v>
      </c>
      <c r="AP27">
        <v>1.5900000000000001E-3</v>
      </c>
      <c r="AQ27">
        <v>1.73E-3</v>
      </c>
      <c r="AR27">
        <v>1.4300000000000001E-3</v>
      </c>
      <c r="AS27">
        <v>1.41E-3</v>
      </c>
      <c r="AT27">
        <v>1.24E-3</v>
      </c>
      <c r="AU27">
        <v>1.2600000000000001E-3</v>
      </c>
      <c r="AV27">
        <v>1.07E-3</v>
      </c>
      <c r="AW27">
        <v>1.15E-3</v>
      </c>
      <c r="AX27">
        <v>1.07E-3</v>
      </c>
      <c r="AY27">
        <v>9.1E-4</v>
      </c>
      <c r="AZ27">
        <v>1.14E-3</v>
      </c>
      <c r="BA27">
        <v>8.4999999999999995E-4</v>
      </c>
      <c r="BB27">
        <v>1.1299999999999999E-3</v>
      </c>
      <c r="BC27">
        <v>1E-3</v>
      </c>
      <c r="BD27">
        <v>1.01E-3</v>
      </c>
      <c r="BE27">
        <v>9.5E-4</v>
      </c>
      <c r="BF27">
        <v>8.4000000000000003E-4</v>
      </c>
      <c r="BG27">
        <v>8.4999999999999995E-4</v>
      </c>
      <c r="BH27">
        <v>6.8999999999999997E-4</v>
      </c>
      <c r="BI27">
        <v>7.3999999999999999E-4</v>
      </c>
      <c r="BJ27">
        <v>7.2999999999999996E-4</v>
      </c>
      <c r="BK27">
        <v>8.4000000000000003E-4</v>
      </c>
      <c r="BL27">
        <v>6.2E-4</v>
      </c>
      <c r="BM27">
        <v>5.6999999999999998E-4</v>
      </c>
      <c r="BN27">
        <v>5.0000000000000001E-4</v>
      </c>
    </row>
    <row r="28" spans="1:66" x14ac:dyDescent="0.3">
      <c r="A28" s="3">
        <v>26</v>
      </c>
      <c r="B28">
        <v>3.0400000000000002E-3</v>
      </c>
      <c r="C28">
        <v>2.7599999999999999E-3</v>
      </c>
      <c r="D28">
        <v>2.4599999999999999E-3</v>
      </c>
      <c r="E28">
        <v>2.2000000000000001E-3</v>
      </c>
      <c r="F28">
        <v>1.83E-3</v>
      </c>
      <c r="G28">
        <v>1.9E-3</v>
      </c>
      <c r="H28">
        <v>2.6099999999999999E-3</v>
      </c>
      <c r="I28">
        <v>2.1199999999999999E-3</v>
      </c>
      <c r="J28">
        <v>1.81E-3</v>
      </c>
      <c r="K28">
        <v>1.65E-3</v>
      </c>
      <c r="L28">
        <v>1.66E-3</v>
      </c>
      <c r="M28">
        <v>1.57E-3</v>
      </c>
      <c r="N28">
        <v>1.6800000000000001E-3</v>
      </c>
      <c r="O28">
        <v>1.6800000000000001E-3</v>
      </c>
      <c r="P28">
        <v>1.6000000000000001E-3</v>
      </c>
      <c r="Q28">
        <v>1.58E-3</v>
      </c>
      <c r="R28">
        <v>1.48E-3</v>
      </c>
      <c r="S28">
        <v>1.48E-3</v>
      </c>
      <c r="T28">
        <v>1.7899999999999999E-3</v>
      </c>
      <c r="U28">
        <v>1.58E-3</v>
      </c>
      <c r="V28">
        <v>1.74E-3</v>
      </c>
      <c r="W28">
        <v>1.4400000000000001E-3</v>
      </c>
      <c r="X28">
        <v>1.7899999999999999E-3</v>
      </c>
      <c r="Y28">
        <v>1.65E-3</v>
      </c>
      <c r="Z28">
        <v>1.66E-3</v>
      </c>
      <c r="AA28">
        <v>1.24E-3</v>
      </c>
      <c r="AB28">
        <v>1.5299999999999999E-3</v>
      </c>
      <c r="AC28">
        <v>1.7700000000000001E-3</v>
      </c>
      <c r="AD28">
        <v>1.57E-3</v>
      </c>
      <c r="AE28">
        <v>1.6000000000000001E-3</v>
      </c>
      <c r="AF28">
        <v>1.7899999999999999E-3</v>
      </c>
      <c r="AG28">
        <v>1.9300000000000001E-3</v>
      </c>
      <c r="AH28">
        <v>1.6800000000000001E-3</v>
      </c>
      <c r="AI28">
        <v>1.92E-3</v>
      </c>
      <c r="AJ28">
        <v>1.7700000000000001E-3</v>
      </c>
      <c r="AK28">
        <v>1.8799999999999999E-3</v>
      </c>
      <c r="AL28">
        <v>1.58E-3</v>
      </c>
      <c r="AM28">
        <v>1.7899999999999999E-3</v>
      </c>
      <c r="AN28">
        <v>1.81E-3</v>
      </c>
      <c r="AO28">
        <v>1.6800000000000001E-3</v>
      </c>
      <c r="AP28">
        <v>1.89E-3</v>
      </c>
      <c r="AQ28">
        <v>1.92E-3</v>
      </c>
      <c r="AR28">
        <v>1.66E-3</v>
      </c>
      <c r="AS28">
        <v>1.6000000000000001E-3</v>
      </c>
      <c r="AT28">
        <v>1.58E-3</v>
      </c>
      <c r="AU28">
        <v>1.39E-3</v>
      </c>
      <c r="AV28">
        <v>1.1100000000000001E-3</v>
      </c>
      <c r="AW28">
        <v>1.1800000000000001E-3</v>
      </c>
      <c r="AX28">
        <v>9.7000000000000005E-4</v>
      </c>
      <c r="AY28">
        <v>1.4E-3</v>
      </c>
      <c r="AZ28">
        <v>1.07E-3</v>
      </c>
      <c r="BA28">
        <v>8.8000000000000003E-4</v>
      </c>
      <c r="BB28">
        <v>9.5E-4</v>
      </c>
      <c r="BC28">
        <v>1.01E-3</v>
      </c>
      <c r="BD28">
        <v>1.0499999999999999E-3</v>
      </c>
      <c r="BE28">
        <v>9.5E-4</v>
      </c>
      <c r="BF28">
        <v>1.1100000000000001E-3</v>
      </c>
      <c r="BG28">
        <v>8.5999999999999998E-4</v>
      </c>
      <c r="BH28">
        <v>1E-3</v>
      </c>
      <c r="BI28">
        <v>7.1000000000000002E-4</v>
      </c>
      <c r="BJ28">
        <v>7.7999999999999999E-4</v>
      </c>
      <c r="BK28">
        <v>6.8999999999999997E-4</v>
      </c>
      <c r="BL28">
        <v>9.5E-4</v>
      </c>
      <c r="BM28">
        <v>6.9999999999999999E-4</v>
      </c>
      <c r="BN28">
        <v>5.9000000000000003E-4</v>
      </c>
    </row>
    <row r="29" spans="1:66" x14ac:dyDescent="0.3">
      <c r="A29" s="3">
        <v>27</v>
      </c>
      <c r="B29">
        <v>3.2200000000000002E-3</v>
      </c>
      <c r="C29">
        <v>3.1800000000000001E-3</v>
      </c>
      <c r="D29">
        <v>2.2399999999999998E-3</v>
      </c>
      <c r="E29">
        <v>2.2599999999999999E-3</v>
      </c>
      <c r="F29">
        <v>1.9E-3</v>
      </c>
      <c r="G29">
        <v>1.9400000000000001E-3</v>
      </c>
      <c r="H29">
        <v>2.81E-3</v>
      </c>
      <c r="I29">
        <v>1.9E-3</v>
      </c>
      <c r="J29">
        <v>1.9400000000000001E-3</v>
      </c>
      <c r="K29">
        <v>1.4300000000000001E-3</v>
      </c>
      <c r="L29">
        <v>1.8500000000000001E-3</v>
      </c>
      <c r="M29">
        <v>1.5900000000000001E-3</v>
      </c>
      <c r="N29">
        <v>1.64E-3</v>
      </c>
      <c r="O29">
        <v>1.3799999999999999E-3</v>
      </c>
      <c r="P29">
        <v>1.7899999999999999E-3</v>
      </c>
      <c r="Q29">
        <v>1.4599999999999999E-3</v>
      </c>
      <c r="R29">
        <v>1.5E-3</v>
      </c>
      <c r="S29">
        <v>1.56E-3</v>
      </c>
      <c r="T29">
        <v>1.5399999999999999E-3</v>
      </c>
      <c r="U29">
        <v>1.64E-3</v>
      </c>
      <c r="V29">
        <v>1.5399999999999999E-3</v>
      </c>
      <c r="W29">
        <v>1.82E-3</v>
      </c>
      <c r="X29">
        <v>1.5399999999999999E-3</v>
      </c>
      <c r="Y29">
        <v>1.3699999999999999E-3</v>
      </c>
      <c r="Z29">
        <v>1.4300000000000001E-3</v>
      </c>
      <c r="AA29">
        <v>1.5200000000000001E-3</v>
      </c>
      <c r="AB29">
        <v>1.5299999999999999E-3</v>
      </c>
      <c r="AC29">
        <v>1.6000000000000001E-3</v>
      </c>
      <c r="AD29">
        <v>1.4499999999999999E-3</v>
      </c>
      <c r="AE29">
        <v>1.58E-3</v>
      </c>
      <c r="AF29">
        <v>1.6900000000000001E-3</v>
      </c>
      <c r="AG29">
        <v>1.8400000000000001E-3</v>
      </c>
      <c r="AH29">
        <v>1.6100000000000001E-3</v>
      </c>
      <c r="AI29">
        <v>1.9400000000000001E-3</v>
      </c>
      <c r="AJ29">
        <v>1.7899999999999999E-3</v>
      </c>
      <c r="AK29">
        <v>2.4299999999999999E-3</v>
      </c>
      <c r="AL29">
        <v>1.9300000000000001E-3</v>
      </c>
      <c r="AM29">
        <v>1.7700000000000001E-3</v>
      </c>
      <c r="AN29">
        <v>1.6999999999999999E-3</v>
      </c>
      <c r="AO29">
        <v>2.0400000000000001E-3</v>
      </c>
      <c r="AP29">
        <v>2.0799999999999998E-3</v>
      </c>
      <c r="AQ29">
        <v>2.1299999999999999E-3</v>
      </c>
      <c r="AR29">
        <v>2.0500000000000002E-3</v>
      </c>
      <c r="AS29">
        <v>1.82E-3</v>
      </c>
      <c r="AT29">
        <v>1.3699999999999999E-3</v>
      </c>
      <c r="AU29">
        <v>1.4300000000000001E-3</v>
      </c>
      <c r="AV29">
        <v>1.33E-3</v>
      </c>
      <c r="AW29">
        <v>1.5499999999999999E-3</v>
      </c>
      <c r="AX29">
        <v>1.41E-3</v>
      </c>
      <c r="AY29">
        <v>1.2600000000000001E-3</v>
      </c>
      <c r="AZ29">
        <v>1.0399999999999999E-3</v>
      </c>
      <c r="BA29">
        <v>1.23E-3</v>
      </c>
      <c r="BB29">
        <v>9.7000000000000005E-4</v>
      </c>
      <c r="BC29">
        <v>1E-3</v>
      </c>
      <c r="BD29">
        <v>1.25E-3</v>
      </c>
      <c r="BE29">
        <v>1.1299999999999999E-3</v>
      </c>
      <c r="BF29">
        <v>1.0399999999999999E-3</v>
      </c>
      <c r="BG29">
        <v>8.1999999999999998E-4</v>
      </c>
      <c r="BH29">
        <v>9.6000000000000002E-4</v>
      </c>
      <c r="BI29">
        <v>6.4999999999999997E-4</v>
      </c>
      <c r="BJ29">
        <v>7.7999999999999999E-4</v>
      </c>
      <c r="BK29">
        <v>6.0999999999999997E-4</v>
      </c>
      <c r="BL29">
        <v>7.9000000000000001E-4</v>
      </c>
      <c r="BM29">
        <v>7.6000000000000004E-4</v>
      </c>
      <c r="BN29">
        <v>5.4000000000000001E-4</v>
      </c>
    </row>
    <row r="30" spans="1:66" x14ac:dyDescent="0.3">
      <c r="A30" s="3">
        <v>28</v>
      </c>
      <c r="B30">
        <v>3.4099999999999998E-3</v>
      </c>
      <c r="C30">
        <v>2.9499999999999999E-3</v>
      </c>
      <c r="D30">
        <v>2.4499999999999999E-3</v>
      </c>
      <c r="E30">
        <v>2.2000000000000001E-3</v>
      </c>
      <c r="F30">
        <v>1.97E-3</v>
      </c>
      <c r="G30">
        <v>1.9599999999999999E-3</v>
      </c>
      <c r="H30">
        <v>3.1099999999999999E-3</v>
      </c>
      <c r="I30">
        <v>1.9400000000000001E-3</v>
      </c>
      <c r="J30">
        <v>1.74E-3</v>
      </c>
      <c r="K30">
        <v>1.5900000000000001E-3</v>
      </c>
      <c r="L30">
        <v>1.47E-3</v>
      </c>
      <c r="M30">
        <v>1.67E-3</v>
      </c>
      <c r="N30">
        <v>1.81E-3</v>
      </c>
      <c r="O30">
        <v>1.6900000000000001E-3</v>
      </c>
      <c r="P30">
        <v>1.5200000000000001E-3</v>
      </c>
      <c r="Q30">
        <v>1.5900000000000001E-3</v>
      </c>
      <c r="R30">
        <v>1.4300000000000001E-3</v>
      </c>
      <c r="S30">
        <v>1.5299999999999999E-3</v>
      </c>
      <c r="T30">
        <v>1.6900000000000001E-3</v>
      </c>
      <c r="U30">
        <v>1.4300000000000001E-3</v>
      </c>
      <c r="V30">
        <v>1.7700000000000001E-3</v>
      </c>
      <c r="W30">
        <v>1.75E-3</v>
      </c>
      <c r="X30">
        <v>1.8500000000000001E-3</v>
      </c>
      <c r="Y30">
        <v>1.64E-3</v>
      </c>
      <c r="Z30">
        <v>1.57E-3</v>
      </c>
      <c r="AA30">
        <v>1.5900000000000001E-3</v>
      </c>
      <c r="AB30">
        <v>1.33E-3</v>
      </c>
      <c r="AC30">
        <v>1.56E-3</v>
      </c>
      <c r="AD30">
        <v>1.64E-3</v>
      </c>
      <c r="AE30">
        <v>1.7799999999999999E-3</v>
      </c>
      <c r="AF30">
        <v>2.0400000000000001E-3</v>
      </c>
      <c r="AG30">
        <v>1.81E-3</v>
      </c>
      <c r="AH30">
        <v>1.57E-3</v>
      </c>
      <c r="AI30">
        <v>1.9300000000000001E-3</v>
      </c>
      <c r="AJ30">
        <v>1.9E-3</v>
      </c>
      <c r="AK30">
        <v>1.98E-3</v>
      </c>
      <c r="AL30">
        <v>2.0200000000000001E-3</v>
      </c>
      <c r="AM30">
        <v>2.2000000000000001E-3</v>
      </c>
      <c r="AN30">
        <v>2.1299999999999999E-3</v>
      </c>
      <c r="AO30">
        <v>2.0200000000000001E-3</v>
      </c>
      <c r="AP30">
        <v>2.3400000000000001E-3</v>
      </c>
      <c r="AQ30">
        <v>2.3800000000000002E-3</v>
      </c>
      <c r="AR30">
        <v>1.7799999999999999E-3</v>
      </c>
      <c r="AS30">
        <v>2.0300000000000001E-3</v>
      </c>
      <c r="AT30">
        <v>1.6800000000000001E-3</v>
      </c>
      <c r="AU30">
        <v>1.7700000000000001E-3</v>
      </c>
      <c r="AV30">
        <v>1.5900000000000001E-3</v>
      </c>
      <c r="AW30">
        <v>1.4599999999999999E-3</v>
      </c>
      <c r="AX30">
        <v>1.4E-3</v>
      </c>
      <c r="AY30">
        <v>1.2600000000000001E-3</v>
      </c>
      <c r="AZ30">
        <v>1.42E-3</v>
      </c>
      <c r="BA30">
        <v>1.07E-3</v>
      </c>
      <c r="BB30">
        <v>1.2199999999999999E-3</v>
      </c>
      <c r="BC30">
        <v>1.01E-3</v>
      </c>
      <c r="BD30">
        <v>1.14E-3</v>
      </c>
      <c r="BE30">
        <v>1.16E-3</v>
      </c>
      <c r="BF30">
        <v>9.8999999999999999E-4</v>
      </c>
      <c r="BG30">
        <v>8.4999999999999995E-4</v>
      </c>
      <c r="BH30">
        <v>7.9000000000000001E-4</v>
      </c>
      <c r="BI30">
        <v>9.7999999999999997E-4</v>
      </c>
      <c r="BJ30">
        <v>7.6999999999999996E-4</v>
      </c>
      <c r="BK30">
        <v>7.6999999999999996E-4</v>
      </c>
      <c r="BL30">
        <v>7.6999999999999996E-4</v>
      </c>
      <c r="BM30">
        <v>6.6E-4</v>
      </c>
      <c r="BN30">
        <v>8.5999999999999998E-4</v>
      </c>
    </row>
    <row r="31" spans="1:66" x14ac:dyDescent="0.3">
      <c r="A31" s="3">
        <v>29</v>
      </c>
      <c r="B31">
        <v>3.3500000000000001E-3</v>
      </c>
      <c r="C31">
        <v>2.98E-3</v>
      </c>
      <c r="D31">
        <v>2.7499999999999998E-3</v>
      </c>
      <c r="E31">
        <v>2.2000000000000001E-3</v>
      </c>
      <c r="F31">
        <v>2.2399999999999998E-3</v>
      </c>
      <c r="G31">
        <v>2.1099999999999999E-3</v>
      </c>
      <c r="H31">
        <v>2.3600000000000001E-3</v>
      </c>
      <c r="I31">
        <v>2.3600000000000001E-3</v>
      </c>
      <c r="J31">
        <v>1.8500000000000001E-3</v>
      </c>
      <c r="K31">
        <v>1.7600000000000001E-3</v>
      </c>
      <c r="L31">
        <v>1.82E-3</v>
      </c>
      <c r="M31">
        <v>1.4599999999999999E-3</v>
      </c>
      <c r="N31">
        <v>1.73E-3</v>
      </c>
      <c r="O31">
        <v>1.72E-3</v>
      </c>
      <c r="P31">
        <v>1.81E-3</v>
      </c>
      <c r="Q31">
        <v>1.2899999999999999E-3</v>
      </c>
      <c r="R31">
        <v>1.49E-3</v>
      </c>
      <c r="S31">
        <v>1.7099999999999999E-3</v>
      </c>
      <c r="T31">
        <v>1.6199999999999999E-3</v>
      </c>
      <c r="U31">
        <v>1.9400000000000001E-3</v>
      </c>
      <c r="V31">
        <v>1.89E-3</v>
      </c>
      <c r="W31">
        <v>1.6100000000000001E-3</v>
      </c>
      <c r="X31">
        <v>1.5399999999999999E-3</v>
      </c>
      <c r="Y31">
        <v>1.8400000000000001E-3</v>
      </c>
      <c r="Z31">
        <v>1.39E-3</v>
      </c>
      <c r="AA31">
        <v>1.41E-3</v>
      </c>
      <c r="AB31">
        <v>1.7700000000000001E-3</v>
      </c>
      <c r="AC31">
        <v>1.72E-3</v>
      </c>
      <c r="AD31">
        <v>1.56E-3</v>
      </c>
      <c r="AE31">
        <v>2.0600000000000002E-3</v>
      </c>
      <c r="AF31">
        <v>1.9499999999999999E-3</v>
      </c>
      <c r="AG31">
        <v>1.9400000000000001E-3</v>
      </c>
      <c r="AH31">
        <v>1.7899999999999999E-3</v>
      </c>
      <c r="AI31">
        <v>1.74E-3</v>
      </c>
      <c r="AJ31">
        <v>2.2699999999999999E-3</v>
      </c>
      <c r="AK31">
        <v>1.9300000000000001E-3</v>
      </c>
      <c r="AL31">
        <v>2.3700000000000001E-3</v>
      </c>
      <c r="AM31">
        <v>2.3E-3</v>
      </c>
      <c r="AN31">
        <v>1.91E-3</v>
      </c>
      <c r="AO31">
        <v>2.1900000000000001E-3</v>
      </c>
      <c r="AP31">
        <v>2.2200000000000002E-3</v>
      </c>
      <c r="AQ31">
        <v>2.33E-3</v>
      </c>
      <c r="AR31">
        <v>2.5500000000000002E-3</v>
      </c>
      <c r="AS31">
        <v>2.2499999999999998E-3</v>
      </c>
      <c r="AT31">
        <v>2.0500000000000002E-3</v>
      </c>
      <c r="AU31">
        <v>1.8400000000000001E-3</v>
      </c>
      <c r="AV31">
        <v>1.5499999999999999E-3</v>
      </c>
      <c r="AW31">
        <v>1.3500000000000001E-3</v>
      </c>
      <c r="AX31">
        <v>1.5399999999999999E-3</v>
      </c>
      <c r="AY31">
        <v>1.48E-3</v>
      </c>
      <c r="AZ31">
        <v>1.39E-3</v>
      </c>
      <c r="BA31">
        <v>1.1100000000000001E-3</v>
      </c>
      <c r="BB31">
        <v>1.0200000000000001E-3</v>
      </c>
      <c r="BC31">
        <v>1.17E-3</v>
      </c>
      <c r="BD31">
        <v>1.16E-3</v>
      </c>
      <c r="BE31">
        <v>1.1900000000000001E-3</v>
      </c>
      <c r="BF31">
        <v>1.06E-3</v>
      </c>
      <c r="BG31">
        <v>1.1299999999999999E-3</v>
      </c>
      <c r="BH31">
        <v>8.4999999999999995E-4</v>
      </c>
      <c r="BI31">
        <v>1.06E-3</v>
      </c>
      <c r="BJ31">
        <v>8.1999999999999998E-4</v>
      </c>
      <c r="BK31">
        <v>7.2999999999999996E-4</v>
      </c>
      <c r="BL31">
        <v>7.2999999999999996E-4</v>
      </c>
      <c r="BM31">
        <v>8.4000000000000003E-4</v>
      </c>
      <c r="BN31">
        <v>7.1000000000000002E-4</v>
      </c>
    </row>
    <row r="32" spans="1:66" x14ac:dyDescent="0.3">
      <c r="A32" s="3">
        <v>30</v>
      </c>
      <c r="B32">
        <v>3.7399999999999998E-3</v>
      </c>
      <c r="C32">
        <v>2.97E-3</v>
      </c>
      <c r="D32">
        <v>2.7399999999999998E-3</v>
      </c>
      <c r="E32">
        <v>2.0699999999999998E-3</v>
      </c>
      <c r="F32">
        <v>2.0999999999999999E-3</v>
      </c>
      <c r="G32">
        <v>1.72E-3</v>
      </c>
      <c r="H32">
        <v>2.6199999999999999E-3</v>
      </c>
      <c r="I32">
        <v>2.0999999999999999E-3</v>
      </c>
      <c r="J32">
        <v>1.91E-3</v>
      </c>
      <c r="K32">
        <v>1.99E-3</v>
      </c>
      <c r="L32">
        <v>1.67E-3</v>
      </c>
      <c r="M32">
        <v>1.6199999999999999E-3</v>
      </c>
      <c r="N32">
        <v>1.7099999999999999E-3</v>
      </c>
      <c r="O32">
        <v>1.5900000000000001E-3</v>
      </c>
      <c r="P32">
        <v>1.8600000000000001E-3</v>
      </c>
      <c r="Q32">
        <v>1.74E-3</v>
      </c>
      <c r="R32">
        <v>1.6199999999999999E-3</v>
      </c>
      <c r="S32">
        <v>1.92E-3</v>
      </c>
      <c r="T32">
        <v>1.82E-3</v>
      </c>
      <c r="U32">
        <v>1.81E-3</v>
      </c>
      <c r="V32">
        <v>1.9499999999999999E-3</v>
      </c>
      <c r="W32">
        <v>1.83E-3</v>
      </c>
      <c r="X32">
        <v>2.2399999999999998E-3</v>
      </c>
      <c r="Y32">
        <v>1.73E-3</v>
      </c>
      <c r="Z32">
        <v>1.9E-3</v>
      </c>
      <c r="AA32">
        <v>1.8799999999999999E-3</v>
      </c>
      <c r="AB32">
        <v>2.0500000000000002E-3</v>
      </c>
      <c r="AC32">
        <v>1.98E-3</v>
      </c>
      <c r="AD32">
        <v>1.89E-3</v>
      </c>
      <c r="AE32">
        <v>2.0500000000000002E-3</v>
      </c>
      <c r="AF32">
        <v>1.9599999999999999E-3</v>
      </c>
      <c r="AG32">
        <v>2.48E-3</v>
      </c>
      <c r="AH32">
        <v>2.0300000000000001E-3</v>
      </c>
      <c r="AI32">
        <v>2.1700000000000001E-3</v>
      </c>
      <c r="AJ32">
        <v>2.14E-3</v>
      </c>
      <c r="AK32">
        <v>2.5000000000000001E-3</v>
      </c>
      <c r="AL32">
        <v>2.3999999999999998E-3</v>
      </c>
      <c r="AM32">
        <v>2.3800000000000002E-3</v>
      </c>
      <c r="AN32">
        <v>2.4299999999999999E-3</v>
      </c>
      <c r="AO32">
        <v>2.64E-3</v>
      </c>
      <c r="AP32">
        <v>2.5400000000000002E-3</v>
      </c>
      <c r="AQ32">
        <v>2.14E-3</v>
      </c>
      <c r="AR32">
        <v>2.7000000000000001E-3</v>
      </c>
      <c r="AS32">
        <v>2.63E-3</v>
      </c>
      <c r="AT32">
        <v>2.0899999999999998E-3</v>
      </c>
      <c r="AU32">
        <v>2.2100000000000002E-3</v>
      </c>
      <c r="AV32">
        <v>1.8799999999999999E-3</v>
      </c>
      <c r="AW32">
        <v>1.65E-3</v>
      </c>
      <c r="AX32">
        <v>2.0500000000000002E-3</v>
      </c>
      <c r="AY32">
        <v>1.56E-3</v>
      </c>
      <c r="AZ32">
        <v>1.5499999999999999E-3</v>
      </c>
      <c r="BA32">
        <v>1.5399999999999999E-3</v>
      </c>
      <c r="BB32">
        <v>1.2899999999999999E-3</v>
      </c>
      <c r="BC32">
        <v>1.25E-3</v>
      </c>
      <c r="BD32">
        <v>1.1999999999999999E-3</v>
      </c>
      <c r="BE32">
        <v>1.23E-3</v>
      </c>
      <c r="BF32">
        <v>1.1800000000000001E-3</v>
      </c>
      <c r="BG32">
        <v>1.06E-3</v>
      </c>
      <c r="BH32">
        <v>1.23E-3</v>
      </c>
      <c r="BI32">
        <v>1.1100000000000001E-3</v>
      </c>
      <c r="BJ32">
        <v>9.3999999999999997E-4</v>
      </c>
      <c r="BK32">
        <v>7.2000000000000005E-4</v>
      </c>
      <c r="BL32">
        <v>9.1E-4</v>
      </c>
      <c r="BM32">
        <v>5.6999999999999998E-4</v>
      </c>
      <c r="BN32">
        <v>6.6E-4</v>
      </c>
    </row>
    <row r="33" spans="1:66" x14ac:dyDescent="0.3">
      <c r="A33" s="3">
        <v>31</v>
      </c>
      <c r="B33">
        <v>2.8900000000000002E-3</v>
      </c>
      <c r="C33">
        <v>3.5100000000000001E-3</v>
      </c>
      <c r="D33">
        <v>2.6800000000000001E-3</v>
      </c>
      <c r="E33">
        <v>2.32E-3</v>
      </c>
      <c r="F33">
        <v>2.0200000000000001E-3</v>
      </c>
      <c r="G33">
        <v>2.0300000000000001E-3</v>
      </c>
      <c r="H33">
        <v>2.6199999999999999E-3</v>
      </c>
      <c r="I33">
        <v>2.0999999999999999E-3</v>
      </c>
      <c r="J33">
        <v>1.9E-3</v>
      </c>
      <c r="K33">
        <v>1.75E-3</v>
      </c>
      <c r="L33">
        <v>1.8E-3</v>
      </c>
      <c r="M33">
        <v>1.8799999999999999E-3</v>
      </c>
      <c r="N33">
        <v>1.83E-3</v>
      </c>
      <c r="O33">
        <v>2.0200000000000001E-3</v>
      </c>
      <c r="P33">
        <v>1.75E-3</v>
      </c>
      <c r="Q33">
        <v>2.0300000000000001E-3</v>
      </c>
      <c r="R33">
        <v>1.67E-3</v>
      </c>
      <c r="S33">
        <v>2.0799999999999998E-3</v>
      </c>
      <c r="T33">
        <v>2.0600000000000002E-3</v>
      </c>
      <c r="U33">
        <v>2.0100000000000001E-3</v>
      </c>
      <c r="V33">
        <v>1.7700000000000001E-3</v>
      </c>
      <c r="W33">
        <v>1.92E-3</v>
      </c>
      <c r="X33">
        <v>1.73E-3</v>
      </c>
      <c r="Y33">
        <v>2.1299999999999999E-3</v>
      </c>
      <c r="Z33">
        <v>2.31E-3</v>
      </c>
      <c r="AA33">
        <v>2.2200000000000002E-3</v>
      </c>
      <c r="AB33">
        <v>1.75E-3</v>
      </c>
      <c r="AC33">
        <v>1.98E-3</v>
      </c>
      <c r="AD33">
        <v>2.3500000000000001E-3</v>
      </c>
      <c r="AE33">
        <v>2.2100000000000002E-3</v>
      </c>
      <c r="AF33">
        <v>2.2699999999999999E-3</v>
      </c>
      <c r="AG33">
        <v>2.2799999999999999E-3</v>
      </c>
      <c r="AH33">
        <v>2.2699999999999999E-3</v>
      </c>
      <c r="AI33">
        <v>2.63E-3</v>
      </c>
      <c r="AJ33">
        <v>2.5699999999999998E-3</v>
      </c>
      <c r="AK33">
        <v>2.66E-3</v>
      </c>
      <c r="AL33">
        <v>2.65E-3</v>
      </c>
      <c r="AM33">
        <v>2.9199999999999999E-3</v>
      </c>
      <c r="AN33">
        <v>2.5799999999999998E-3</v>
      </c>
      <c r="AO33">
        <v>3.0400000000000002E-3</v>
      </c>
      <c r="AP33">
        <v>3.0300000000000001E-3</v>
      </c>
      <c r="AQ33">
        <v>2.66E-3</v>
      </c>
      <c r="AR33">
        <v>2.8400000000000001E-3</v>
      </c>
      <c r="AS33">
        <v>2.9499999999999999E-3</v>
      </c>
      <c r="AT33">
        <v>2.8400000000000001E-3</v>
      </c>
      <c r="AU33">
        <v>2.32E-3</v>
      </c>
      <c r="AV33">
        <v>1.9599999999999999E-3</v>
      </c>
      <c r="AW33">
        <v>1.7600000000000001E-3</v>
      </c>
      <c r="AX33">
        <v>2.0300000000000001E-3</v>
      </c>
      <c r="AY33">
        <v>1.5200000000000001E-3</v>
      </c>
      <c r="AZ33">
        <v>1.7700000000000001E-3</v>
      </c>
      <c r="BA33">
        <v>1.6000000000000001E-3</v>
      </c>
      <c r="BB33">
        <v>1.4499999999999999E-3</v>
      </c>
      <c r="BC33">
        <v>1.3799999999999999E-3</v>
      </c>
      <c r="BD33">
        <v>1.5200000000000001E-3</v>
      </c>
      <c r="BE33">
        <v>1.1999999999999999E-3</v>
      </c>
      <c r="BF33">
        <v>1.31E-3</v>
      </c>
      <c r="BG33">
        <v>1.2999999999999999E-3</v>
      </c>
      <c r="BH33">
        <v>1.31E-3</v>
      </c>
      <c r="BI33">
        <v>1.0399999999999999E-3</v>
      </c>
      <c r="BJ33">
        <v>8.8999999999999995E-4</v>
      </c>
      <c r="BK33">
        <v>1.08E-3</v>
      </c>
      <c r="BL33">
        <v>1E-3</v>
      </c>
      <c r="BM33">
        <v>7.2999999999999996E-4</v>
      </c>
      <c r="BN33">
        <v>8.8999999999999995E-4</v>
      </c>
    </row>
    <row r="34" spans="1:66" x14ac:dyDescent="0.3">
      <c r="A34" s="3">
        <v>32</v>
      </c>
      <c r="B34">
        <v>3.14E-3</v>
      </c>
      <c r="C34">
        <v>2.7399999999999998E-3</v>
      </c>
      <c r="D34">
        <v>3.1199999999999999E-3</v>
      </c>
      <c r="E34">
        <v>2.0999999999999999E-3</v>
      </c>
      <c r="F34">
        <v>1.8699999999999999E-3</v>
      </c>
      <c r="G34">
        <v>1.8500000000000001E-3</v>
      </c>
      <c r="H34">
        <v>2.4599999999999999E-3</v>
      </c>
      <c r="I34">
        <v>2.2300000000000002E-3</v>
      </c>
      <c r="J34">
        <v>1.92E-3</v>
      </c>
      <c r="K34">
        <v>2.2599999999999999E-3</v>
      </c>
      <c r="L34">
        <v>1.8699999999999999E-3</v>
      </c>
      <c r="M34">
        <v>2.0899999999999998E-3</v>
      </c>
      <c r="N34">
        <v>2.0799999999999998E-3</v>
      </c>
      <c r="O34">
        <v>2.0699999999999998E-3</v>
      </c>
      <c r="P34">
        <v>1.6999999999999999E-3</v>
      </c>
      <c r="Q34">
        <v>2.0400000000000001E-3</v>
      </c>
      <c r="R34">
        <v>1.81E-3</v>
      </c>
      <c r="S34">
        <v>1.8500000000000001E-3</v>
      </c>
      <c r="T34">
        <v>2.0799999999999998E-3</v>
      </c>
      <c r="U34">
        <v>2E-3</v>
      </c>
      <c r="V34">
        <v>2.0799999999999998E-3</v>
      </c>
      <c r="W34">
        <v>2.31E-3</v>
      </c>
      <c r="X34">
        <v>2.1299999999999999E-3</v>
      </c>
      <c r="Y34">
        <v>2.0300000000000001E-3</v>
      </c>
      <c r="Z34">
        <v>1.9599999999999999E-3</v>
      </c>
      <c r="AA34">
        <v>2.14E-3</v>
      </c>
      <c r="AB34">
        <v>2.2000000000000001E-3</v>
      </c>
      <c r="AC34">
        <v>2.14E-3</v>
      </c>
      <c r="AD34">
        <v>2E-3</v>
      </c>
      <c r="AE34">
        <v>2.0699999999999998E-3</v>
      </c>
      <c r="AF34">
        <v>1.9499999999999999E-3</v>
      </c>
      <c r="AG34">
        <v>2.7200000000000002E-3</v>
      </c>
      <c r="AH34">
        <v>2.5300000000000001E-3</v>
      </c>
      <c r="AI34">
        <v>2.8999999999999998E-3</v>
      </c>
      <c r="AJ34">
        <v>2.8800000000000002E-3</v>
      </c>
      <c r="AK34">
        <v>2.8500000000000001E-3</v>
      </c>
      <c r="AL34">
        <v>2.8300000000000001E-3</v>
      </c>
      <c r="AM34">
        <v>2.6199999999999999E-3</v>
      </c>
      <c r="AN34">
        <v>2.7799999999999999E-3</v>
      </c>
      <c r="AO34">
        <v>3.1099999999999999E-3</v>
      </c>
      <c r="AP34">
        <v>3.3700000000000002E-3</v>
      </c>
      <c r="AQ34">
        <v>3.4199999999999999E-3</v>
      </c>
      <c r="AR34">
        <v>3.3899999999999998E-3</v>
      </c>
      <c r="AS34">
        <v>2.81E-3</v>
      </c>
      <c r="AT34">
        <v>3.0000000000000001E-3</v>
      </c>
      <c r="AU34">
        <v>2.81E-3</v>
      </c>
      <c r="AV34">
        <v>2.5699999999999998E-3</v>
      </c>
      <c r="AW34">
        <v>2.3E-3</v>
      </c>
      <c r="AX34">
        <v>2.2699999999999999E-3</v>
      </c>
      <c r="AY34">
        <v>2E-3</v>
      </c>
      <c r="AZ34">
        <v>1.8699999999999999E-3</v>
      </c>
      <c r="BA34">
        <v>1.72E-3</v>
      </c>
      <c r="BB34">
        <v>1.6299999999999999E-3</v>
      </c>
      <c r="BC34">
        <v>1.47E-3</v>
      </c>
      <c r="BD34">
        <v>1.48E-3</v>
      </c>
      <c r="BE34">
        <v>1.2600000000000001E-3</v>
      </c>
      <c r="BF34">
        <v>1.2700000000000001E-3</v>
      </c>
      <c r="BG34">
        <v>1.34E-3</v>
      </c>
      <c r="BH34">
        <v>1.09E-3</v>
      </c>
      <c r="BI34">
        <v>1.1000000000000001E-3</v>
      </c>
      <c r="BJ34">
        <v>8.7000000000000001E-4</v>
      </c>
      <c r="BK34">
        <v>9.6000000000000002E-4</v>
      </c>
      <c r="BL34">
        <v>8.9999999999999998E-4</v>
      </c>
      <c r="BM34">
        <v>7.1000000000000002E-4</v>
      </c>
      <c r="BN34">
        <v>1.01E-3</v>
      </c>
    </row>
    <row r="35" spans="1:66" x14ac:dyDescent="0.3">
      <c r="A35" s="3">
        <v>33</v>
      </c>
      <c r="B35">
        <v>3.9500000000000004E-3</v>
      </c>
      <c r="C35">
        <v>3.2299999999999998E-3</v>
      </c>
      <c r="D35">
        <v>2.5400000000000002E-3</v>
      </c>
      <c r="E35">
        <v>2.7399999999999998E-3</v>
      </c>
      <c r="F35">
        <v>1.9E-3</v>
      </c>
      <c r="G35">
        <v>2.3700000000000001E-3</v>
      </c>
      <c r="H35">
        <v>2.2699999999999999E-3</v>
      </c>
      <c r="I35">
        <v>2.1700000000000001E-3</v>
      </c>
      <c r="J35">
        <v>1.9E-3</v>
      </c>
      <c r="K35">
        <v>2.2300000000000002E-3</v>
      </c>
      <c r="L35">
        <v>1.8799999999999999E-3</v>
      </c>
      <c r="M35">
        <v>2.0999999999999999E-3</v>
      </c>
      <c r="N35">
        <v>2E-3</v>
      </c>
      <c r="O35">
        <v>2.3700000000000001E-3</v>
      </c>
      <c r="P35">
        <v>2.1900000000000001E-3</v>
      </c>
      <c r="Q35">
        <v>2.0799999999999998E-3</v>
      </c>
      <c r="R35">
        <v>1.9499999999999999E-3</v>
      </c>
      <c r="S35">
        <v>2.1099999999999999E-3</v>
      </c>
      <c r="T35">
        <v>2.14E-3</v>
      </c>
      <c r="U35">
        <v>2.3500000000000001E-3</v>
      </c>
      <c r="V35">
        <v>2.2200000000000002E-3</v>
      </c>
      <c r="W35">
        <v>2.5100000000000001E-3</v>
      </c>
      <c r="X35">
        <v>2.0200000000000001E-3</v>
      </c>
      <c r="Y35">
        <v>2.1800000000000001E-3</v>
      </c>
      <c r="Z35">
        <v>2.32E-3</v>
      </c>
      <c r="AA35">
        <v>2.5799999999999998E-3</v>
      </c>
      <c r="AB35">
        <v>2.2699999999999999E-3</v>
      </c>
      <c r="AC35">
        <v>1.98E-3</v>
      </c>
      <c r="AD35">
        <v>2.8400000000000001E-3</v>
      </c>
      <c r="AE35">
        <v>2.4299999999999999E-3</v>
      </c>
      <c r="AF35">
        <v>2.5999999999999999E-3</v>
      </c>
      <c r="AG35">
        <v>2.6099999999999999E-3</v>
      </c>
      <c r="AH35">
        <v>2.5500000000000002E-3</v>
      </c>
      <c r="AI35">
        <v>3.0100000000000001E-3</v>
      </c>
      <c r="AJ35">
        <v>3.14E-3</v>
      </c>
      <c r="AK35">
        <v>2.7899999999999999E-3</v>
      </c>
      <c r="AL35">
        <v>3.0000000000000001E-3</v>
      </c>
      <c r="AM35">
        <v>3.2599999999999999E-3</v>
      </c>
      <c r="AN35">
        <v>2.7699999999999999E-3</v>
      </c>
      <c r="AO35">
        <v>3.3500000000000001E-3</v>
      </c>
      <c r="AP35">
        <v>3.1800000000000001E-3</v>
      </c>
      <c r="AQ35">
        <v>3.1199999999999999E-3</v>
      </c>
      <c r="AR35">
        <v>3.65E-3</v>
      </c>
      <c r="AS35">
        <v>3.7399999999999998E-3</v>
      </c>
      <c r="AT35">
        <v>3.7799999999999999E-3</v>
      </c>
      <c r="AU35">
        <v>3.6099999999999999E-3</v>
      </c>
      <c r="AV35">
        <v>2.5300000000000001E-3</v>
      </c>
      <c r="AW35">
        <v>2.7699999999999999E-3</v>
      </c>
      <c r="AX35">
        <v>2.1900000000000001E-3</v>
      </c>
      <c r="AY35">
        <v>2.1299999999999999E-3</v>
      </c>
      <c r="AZ35">
        <v>2.1700000000000001E-3</v>
      </c>
      <c r="BA35">
        <v>1.5399999999999999E-3</v>
      </c>
      <c r="BB35">
        <v>1.6800000000000001E-3</v>
      </c>
      <c r="BC35">
        <v>1.82E-3</v>
      </c>
      <c r="BD35">
        <v>1.74E-3</v>
      </c>
      <c r="BE35">
        <v>1.58E-3</v>
      </c>
      <c r="BF35">
        <v>1.57E-3</v>
      </c>
      <c r="BG35">
        <v>1.48E-3</v>
      </c>
      <c r="BH35">
        <v>1.24E-3</v>
      </c>
      <c r="BI35">
        <v>1.14E-3</v>
      </c>
      <c r="BJ35">
        <v>1.15E-3</v>
      </c>
      <c r="BK35">
        <v>9.6000000000000002E-4</v>
      </c>
      <c r="BL35">
        <v>1.1299999999999999E-3</v>
      </c>
      <c r="BM35">
        <v>9.7999999999999997E-4</v>
      </c>
      <c r="BN35">
        <v>9.7999999999999997E-4</v>
      </c>
    </row>
    <row r="36" spans="1:66" x14ac:dyDescent="0.3">
      <c r="A36" s="3">
        <v>34</v>
      </c>
      <c r="B36">
        <v>3.31E-3</v>
      </c>
      <c r="C36">
        <v>3.2699999999999999E-3</v>
      </c>
      <c r="D36">
        <v>3.49E-3</v>
      </c>
      <c r="E36">
        <v>2.2000000000000001E-3</v>
      </c>
      <c r="F36">
        <v>2.8600000000000001E-3</v>
      </c>
      <c r="G36">
        <v>2.1199999999999999E-3</v>
      </c>
      <c r="H36">
        <v>2.4599999999999999E-3</v>
      </c>
      <c r="I36">
        <v>2.4299999999999999E-3</v>
      </c>
      <c r="J36">
        <v>1.9599999999999999E-3</v>
      </c>
      <c r="K36">
        <v>2.2300000000000002E-3</v>
      </c>
      <c r="L36">
        <v>2.2399999999999998E-3</v>
      </c>
      <c r="M36">
        <v>2.1099999999999999E-3</v>
      </c>
      <c r="N36">
        <v>2.0799999999999998E-3</v>
      </c>
      <c r="O36">
        <v>2.0400000000000001E-3</v>
      </c>
      <c r="P36">
        <v>1.91E-3</v>
      </c>
      <c r="Q36">
        <v>2.1700000000000001E-3</v>
      </c>
      <c r="R36">
        <v>2E-3</v>
      </c>
      <c r="S36">
        <v>2.0300000000000001E-3</v>
      </c>
      <c r="T36">
        <v>2.3700000000000001E-3</v>
      </c>
      <c r="U36">
        <v>2.1299999999999999E-3</v>
      </c>
      <c r="V36">
        <v>1.97E-3</v>
      </c>
      <c r="W36">
        <v>2.3999999999999998E-3</v>
      </c>
      <c r="X36">
        <v>2.3600000000000001E-3</v>
      </c>
      <c r="Y36">
        <v>2.1900000000000001E-3</v>
      </c>
      <c r="Z36">
        <v>2.33E-3</v>
      </c>
      <c r="AA36">
        <v>2.5100000000000001E-3</v>
      </c>
      <c r="AB36">
        <v>2.2399999999999998E-3</v>
      </c>
      <c r="AC36">
        <v>2.2499999999999998E-3</v>
      </c>
      <c r="AD36">
        <v>2.9499999999999999E-3</v>
      </c>
      <c r="AE36">
        <v>2.7799999999999999E-3</v>
      </c>
      <c r="AF36">
        <v>2.5300000000000001E-3</v>
      </c>
      <c r="AG36">
        <v>3.1800000000000001E-3</v>
      </c>
      <c r="AH36">
        <v>3.16E-3</v>
      </c>
      <c r="AI36">
        <v>3.0999999999999999E-3</v>
      </c>
      <c r="AJ36">
        <v>3.5699999999999998E-3</v>
      </c>
      <c r="AK36">
        <v>3.8300000000000001E-3</v>
      </c>
      <c r="AL36">
        <v>3.6600000000000001E-3</v>
      </c>
      <c r="AM36">
        <v>3.2100000000000002E-3</v>
      </c>
      <c r="AN36">
        <v>3.5300000000000002E-3</v>
      </c>
      <c r="AO36">
        <v>3.5000000000000001E-3</v>
      </c>
      <c r="AP36">
        <v>3.81E-3</v>
      </c>
      <c r="AQ36">
        <v>3.7599999999999999E-3</v>
      </c>
      <c r="AR36">
        <v>4.1599999999999996E-3</v>
      </c>
      <c r="AS36">
        <v>3.6900000000000001E-3</v>
      </c>
      <c r="AT36">
        <v>3.5699999999999998E-3</v>
      </c>
      <c r="AU36">
        <v>3.9199999999999999E-3</v>
      </c>
      <c r="AV36">
        <v>2.5899999999999999E-3</v>
      </c>
      <c r="AW36">
        <v>3.16E-3</v>
      </c>
      <c r="AX36">
        <v>2.7699999999999999E-3</v>
      </c>
      <c r="AY36">
        <v>3.1800000000000001E-3</v>
      </c>
      <c r="AZ36">
        <v>2.8700000000000002E-3</v>
      </c>
      <c r="BA36">
        <v>2.2000000000000001E-3</v>
      </c>
      <c r="BB36">
        <v>1.9599999999999999E-3</v>
      </c>
      <c r="BC36">
        <v>2.2000000000000001E-3</v>
      </c>
      <c r="BD36">
        <v>1.7099999999999999E-3</v>
      </c>
      <c r="BE36">
        <v>1.56E-3</v>
      </c>
      <c r="BF36">
        <v>1.81E-3</v>
      </c>
      <c r="BG36">
        <v>1.8600000000000001E-3</v>
      </c>
      <c r="BH36">
        <v>1.24E-3</v>
      </c>
      <c r="BI36">
        <v>1.42E-3</v>
      </c>
      <c r="BJ36">
        <v>1.42E-3</v>
      </c>
      <c r="BK36">
        <v>1.1900000000000001E-3</v>
      </c>
      <c r="BL36">
        <v>1.15E-3</v>
      </c>
      <c r="BM36">
        <v>1.07E-3</v>
      </c>
      <c r="BN36">
        <v>1.0499999999999999E-3</v>
      </c>
    </row>
    <row r="37" spans="1:66" x14ac:dyDescent="0.3">
      <c r="A37" s="3">
        <v>35</v>
      </c>
      <c r="B37">
        <v>3.7599999999999999E-3</v>
      </c>
      <c r="C37">
        <v>3.13E-3</v>
      </c>
      <c r="D37">
        <v>2.98E-3</v>
      </c>
      <c r="E37">
        <v>2.9299999999999999E-3</v>
      </c>
      <c r="F37">
        <v>2.2000000000000001E-3</v>
      </c>
      <c r="G37">
        <v>2.4599999999999999E-3</v>
      </c>
      <c r="H37">
        <v>2.8E-3</v>
      </c>
      <c r="I37">
        <v>2.5799999999999998E-3</v>
      </c>
      <c r="J37">
        <v>2.3E-3</v>
      </c>
      <c r="K37">
        <v>2.1800000000000001E-3</v>
      </c>
      <c r="L37">
        <v>2.1199999999999999E-3</v>
      </c>
      <c r="M37">
        <v>2.1900000000000001E-3</v>
      </c>
      <c r="N37">
        <v>2.5100000000000001E-3</v>
      </c>
      <c r="O37">
        <v>2.1900000000000001E-3</v>
      </c>
      <c r="P37">
        <v>2.0500000000000002E-3</v>
      </c>
      <c r="Q37">
        <v>2.0200000000000001E-3</v>
      </c>
      <c r="R37">
        <v>2.4099999999999998E-3</v>
      </c>
      <c r="S37">
        <v>2.0799999999999998E-3</v>
      </c>
      <c r="T37">
        <v>2.31E-3</v>
      </c>
      <c r="U37">
        <v>2.2799999999999999E-3</v>
      </c>
      <c r="V37">
        <v>2.4299999999999999E-3</v>
      </c>
      <c r="W37">
        <v>2.7499999999999998E-3</v>
      </c>
      <c r="X37">
        <v>2.4099999999999998E-3</v>
      </c>
      <c r="Y37">
        <v>2.66E-3</v>
      </c>
      <c r="Z37">
        <v>2.6099999999999999E-3</v>
      </c>
      <c r="AA37">
        <v>2.5400000000000002E-3</v>
      </c>
      <c r="AB37">
        <v>2.3900000000000002E-3</v>
      </c>
      <c r="AC37">
        <v>2.8600000000000001E-3</v>
      </c>
      <c r="AD37">
        <v>2.9399999999999999E-3</v>
      </c>
      <c r="AE37">
        <v>2.97E-3</v>
      </c>
      <c r="AF37">
        <v>3.0999999999999999E-3</v>
      </c>
      <c r="AG37">
        <v>2.82E-3</v>
      </c>
      <c r="AH37">
        <v>3.3899999999999998E-3</v>
      </c>
      <c r="AI37">
        <v>3.3500000000000001E-3</v>
      </c>
      <c r="AJ37">
        <v>3.5500000000000002E-3</v>
      </c>
      <c r="AK37">
        <v>3.5599999999999998E-3</v>
      </c>
      <c r="AL37">
        <v>3.9300000000000003E-3</v>
      </c>
      <c r="AM37">
        <v>3.64E-3</v>
      </c>
      <c r="AN37">
        <v>3.2799999999999999E-3</v>
      </c>
      <c r="AO37">
        <v>4.2300000000000003E-3</v>
      </c>
      <c r="AP37">
        <v>4.13E-3</v>
      </c>
      <c r="AQ37">
        <v>3.8700000000000002E-3</v>
      </c>
      <c r="AR37">
        <v>4.3699999999999998E-3</v>
      </c>
      <c r="AS37">
        <v>4.6100000000000004E-3</v>
      </c>
      <c r="AT37">
        <v>4.64E-3</v>
      </c>
      <c r="AU37">
        <v>3.8800000000000002E-3</v>
      </c>
      <c r="AV37">
        <v>3.29E-3</v>
      </c>
      <c r="AW37">
        <v>3.0799999999999998E-3</v>
      </c>
      <c r="AX37">
        <v>3.1800000000000001E-3</v>
      </c>
      <c r="AY37">
        <v>3.0100000000000001E-3</v>
      </c>
      <c r="AZ37">
        <v>2.9499999999999999E-3</v>
      </c>
      <c r="BA37">
        <v>2.4499999999999999E-3</v>
      </c>
      <c r="BB37">
        <v>1.8600000000000001E-3</v>
      </c>
      <c r="BC37">
        <v>2.1199999999999999E-3</v>
      </c>
      <c r="BD37">
        <v>2.2599999999999999E-3</v>
      </c>
      <c r="BE37">
        <v>1.9300000000000001E-3</v>
      </c>
      <c r="BF37">
        <v>1.9499999999999999E-3</v>
      </c>
      <c r="BG37">
        <v>1.82E-3</v>
      </c>
      <c r="BH37">
        <v>1.6299999999999999E-3</v>
      </c>
      <c r="BI37">
        <v>1.31E-3</v>
      </c>
      <c r="BJ37">
        <v>1.49E-3</v>
      </c>
      <c r="BK37">
        <v>1.23E-3</v>
      </c>
      <c r="BL37">
        <v>1.1800000000000001E-3</v>
      </c>
      <c r="BM37">
        <v>1.1900000000000001E-3</v>
      </c>
      <c r="BN37">
        <v>1.0200000000000001E-3</v>
      </c>
    </row>
    <row r="38" spans="1:66" x14ac:dyDescent="0.3">
      <c r="A38" s="3">
        <v>36</v>
      </c>
      <c r="B38">
        <v>3.3999999999999998E-3</v>
      </c>
      <c r="C38">
        <v>3.8E-3</v>
      </c>
      <c r="D38">
        <v>2.8600000000000001E-3</v>
      </c>
      <c r="E38">
        <v>2.4299999999999999E-3</v>
      </c>
      <c r="F38">
        <v>2.4299999999999999E-3</v>
      </c>
      <c r="G38">
        <v>2.1199999999999999E-3</v>
      </c>
      <c r="H38">
        <v>2.96E-3</v>
      </c>
      <c r="I38">
        <v>2.5000000000000001E-3</v>
      </c>
      <c r="J38">
        <v>2.3400000000000001E-3</v>
      </c>
      <c r="K38">
        <v>2.4199999999999998E-3</v>
      </c>
      <c r="L38">
        <v>2.65E-3</v>
      </c>
      <c r="M38">
        <v>2.2799999999999999E-3</v>
      </c>
      <c r="N38">
        <v>2.5799999999999998E-3</v>
      </c>
      <c r="O38">
        <v>2.6900000000000001E-3</v>
      </c>
      <c r="P38">
        <v>2.2000000000000001E-3</v>
      </c>
      <c r="Q38">
        <v>2.2899999999999999E-3</v>
      </c>
      <c r="R38">
        <v>2.2899999999999999E-3</v>
      </c>
      <c r="S38">
        <v>2.4099999999999998E-3</v>
      </c>
      <c r="T38">
        <v>2.5699999999999998E-3</v>
      </c>
      <c r="U38">
        <v>2.5400000000000002E-3</v>
      </c>
      <c r="V38">
        <v>2.81E-3</v>
      </c>
      <c r="W38">
        <v>2.9399999999999999E-3</v>
      </c>
      <c r="X38">
        <v>2.8500000000000001E-3</v>
      </c>
      <c r="Y38">
        <v>2.4499999999999999E-3</v>
      </c>
      <c r="Z38">
        <v>2.2599999999999999E-3</v>
      </c>
      <c r="AA38">
        <v>2.8600000000000001E-3</v>
      </c>
      <c r="AB38">
        <v>2.96E-3</v>
      </c>
      <c r="AC38">
        <v>2.65E-3</v>
      </c>
      <c r="AD38">
        <v>3.3899999999999998E-3</v>
      </c>
      <c r="AE38">
        <v>3.13E-3</v>
      </c>
      <c r="AF38">
        <v>3.49E-3</v>
      </c>
      <c r="AG38">
        <v>3.7200000000000002E-3</v>
      </c>
      <c r="AH38">
        <v>3.2100000000000002E-3</v>
      </c>
      <c r="AI38">
        <v>3.8999999999999998E-3</v>
      </c>
      <c r="AJ38">
        <v>3.8300000000000001E-3</v>
      </c>
      <c r="AK38">
        <v>4.3499999999999997E-3</v>
      </c>
      <c r="AL38">
        <v>3.6900000000000001E-3</v>
      </c>
      <c r="AM38">
        <v>3.5799999999999998E-3</v>
      </c>
      <c r="AN38">
        <v>3.8400000000000001E-3</v>
      </c>
      <c r="AO38">
        <v>4.2300000000000003E-3</v>
      </c>
      <c r="AP38">
        <v>4.4099999999999999E-3</v>
      </c>
      <c r="AQ38">
        <v>4.3899999999999998E-3</v>
      </c>
      <c r="AR38">
        <v>4.9500000000000004E-3</v>
      </c>
      <c r="AS38">
        <v>5.4200000000000003E-3</v>
      </c>
      <c r="AT38">
        <v>4.81E-3</v>
      </c>
      <c r="AU38">
        <v>4.6800000000000001E-3</v>
      </c>
      <c r="AV38">
        <v>4.1900000000000001E-3</v>
      </c>
      <c r="AW38">
        <v>3.6700000000000001E-3</v>
      </c>
      <c r="AX38">
        <v>3.9899999999999996E-3</v>
      </c>
      <c r="AY38">
        <v>3.2499999999999999E-3</v>
      </c>
      <c r="AZ38">
        <v>2.7699999999999999E-3</v>
      </c>
      <c r="BA38">
        <v>2.1800000000000001E-3</v>
      </c>
      <c r="BB38">
        <v>2.5600000000000002E-3</v>
      </c>
      <c r="BC38">
        <v>2.5600000000000002E-3</v>
      </c>
      <c r="BD38">
        <v>2.2000000000000001E-3</v>
      </c>
      <c r="BE38">
        <v>2.48E-3</v>
      </c>
      <c r="BF38">
        <v>2.3999999999999998E-3</v>
      </c>
      <c r="BG38">
        <v>1.8799999999999999E-3</v>
      </c>
      <c r="BH38">
        <v>1.8500000000000001E-3</v>
      </c>
      <c r="BI38">
        <v>1.7899999999999999E-3</v>
      </c>
      <c r="BJ38">
        <v>1.73E-3</v>
      </c>
      <c r="BK38">
        <v>1.4400000000000001E-3</v>
      </c>
      <c r="BL38">
        <v>1.32E-3</v>
      </c>
      <c r="BM38">
        <v>1.1800000000000001E-3</v>
      </c>
      <c r="BN38">
        <v>1.3799999999999999E-3</v>
      </c>
    </row>
    <row r="39" spans="1:66" x14ac:dyDescent="0.3">
      <c r="A39" s="3">
        <v>37</v>
      </c>
      <c r="B39">
        <v>3.8600000000000001E-3</v>
      </c>
      <c r="C39">
        <v>3.96E-3</v>
      </c>
      <c r="D39">
        <v>3.47E-3</v>
      </c>
      <c r="E39">
        <v>2.7499999999999998E-3</v>
      </c>
      <c r="F39">
        <v>3.15E-3</v>
      </c>
      <c r="G39">
        <v>2.5999999999999999E-3</v>
      </c>
      <c r="H39">
        <v>2.9299999999999999E-3</v>
      </c>
      <c r="I39">
        <v>3.2799999999999999E-3</v>
      </c>
      <c r="J39">
        <v>2.63E-3</v>
      </c>
      <c r="K39">
        <v>2.6900000000000001E-3</v>
      </c>
      <c r="L39">
        <v>2.4099999999999998E-3</v>
      </c>
      <c r="M39">
        <v>2.3E-3</v>
      </c>
      <c r="N39">
        <v>2.4299999999999999E-3</v>
      </c>
      <c r="O39">
        <v>2.7100000000000002E-3</v>
      </c>
      <c r="P39">
        <v>2.5500000000000002E-3</v>
      </c>
      <c r="Q39">
        <v>2.63E-3</v>
      </c>
      <c r="R39">
        <v>2.64E-3</v>
      </c>
      <c r="S39">
        <v>2.48E-3</v>
      </c>
      <c r="T39">
        <v>2.5400000000000002E-3</v>
      </c>
      <c r="U39">
        <v>2.63E-3</v>
      </c>
      <c r="V39">
        <v>2.5799999999999998E-3</v>
      </c>
      <c r="W39">
        <v>2.4599999999999999E-3</v>
      </c>
      <c r="X39">
        <v>2.9499999999999999E-3</v>
      </c>
      <c r="Y39">
        <v>2.8300000000000001E-3</v>
      </c>
      <c r="Z39">
        <v>2.8999999999999998E-3</v>
      </c>
      <c r="AA39">
        <v>2.97E-3</v>
      </c>
      <c r="AB39">
        <v>3.0999999999999999E-3</v>
      </c>
      <c r="AC39">
        <v>3.3700000000000002E-3</v>
      </c>
      <c r="AD39">
        <v>3.4499999999999999E-3</v>
      </c>
      <c r="AE39">
        <v>3.7100000000000002E-3</v>
      </c>
      <c r="AF39">
        <v>4.1599999999999996E-3</v>
      </c>
      <c r="AG39">
        <v>3.7200000000000002E-3</v>
      </c>
      <c r="AH39">
        <v>3.98E-3</v>
      </c>
      <c r="AI39">
        <v>4.0200000000000001E-3</v>
      </c>
      <c r="AJ39">
        <v>4.4799999999999996E-3</v>
      </c>
      <c r="AK39">
        <v>4.6800000000000001E-3</v>
      </c>
      <c r="AL39">
        <v>4.47E-3</v>
      </c>
      <c r="AM39">
        <v>4.1000000000000003E-3</v>
      </c>
      <c r="AN39">
        <v>3.9500000000000004E-3</v>
      </c>
      <c r="AO39">
        <v>4.5500000000000002E-3</v>
      </c>
      <c r="AP39">
        <v>4.8500000000000001E-3</v>
      </c>
      <c r="AQ39">
        <v>5.0499999999999998E-3</v>
      </c>
      <c r="AR39">
        <v>5.6699999999999997E-3</v>
      </c>
      <c r="AS39">
        <v>5.5199999999999997E-3</v>
      </c>
      <c r="AT39">
        <v>5.9800000000000001E-3</v>
      </c>
      <c r="AU39">
        <v>5.2300000000000003E-3</v>
      </c>
      <c r="AV39">
        <v>4.6800000000000001E-3</v>
      </c>
      <c r="AW39">
        <v>3.9899999999999996E-3</v>
      </c>
      <c r="AX39">
        <v>4.4099999999999999E-3</v>
      </c>
      <c r="AY39">
        <v>4.5399999999999998E-3</v>
      </c>
      <c r="AZ39">
        <v>3.3899999999999998E-3</v>
      </c>
      <c r="BA39">
        <v>2.7699999999999999E-3</v>
      </c>
      <c r="BB39">
        <v>3.2399999999999998E-3</v>
      </c>
      <c r="BC39">
        <v>2.5200000000000001E-3</v>
      </c>
      <c r="BD39">
        <v>2.5300000000000001E-3</v>
      </c>
      <c r="BE39">
        <v>2.7200000000000002E-3</v>
      </c>
      <c r="BF39">
        <v>2.32E-3</v>
      </c>
      <c r="BG39">
        <v>2.3E-3</v>
      </c>
      <c r="BH39">
        <v>1.9499999999999999E-3</v>
      </c>
      <c r="BI39">
        <v>2.0899999999999998E-3</v>
      </c>
      <c r="BJ39">
        <v>1.8600000000000001E-3</v>
      </c>
      <c r="BK39">
        <v>1.65E-3</v>
      </c>
      <c r="BL39">
        <v>1.4300000000000001E-3</v>
      </c>
      <c r="BM39">
        <v>1.47E-3</v>
      </c>
      <c r="BN39">
        <v>1.41E-3</v>
      </c>
    </row>
    <row r="40" spans="1:66" x14ac:dyDescent="0.3">
      <c r="A40" s="3">
        <v>38</v>
      </c>
      <c r="B40">
        <v>4.1000000000000003E-3</v>
      </c>
      <c r="C40">
        <v>3.7799999999999999E-3</v>
      </c>
      <c r="D40">
        <v>3.9399999999999999E-3</v>
      </c>
      <c r="E40">
        <v>3.4299999999999999E-3</v>
      </c>
      <c r="F40">
        <v>2.5699999999999998E-3</v>
      </c>
      <c r="G40">
        <v>2.4599999999999999E-3</v>
      </c>
      <c r="H40">
        <v>3.32E-3</v>
      </c>
      <c r="I40">
        <v>2.6700000000000001E-3</v>
      </c>
      <c r="J40">
        <v>2.9299999999999999E-3</v>
      </c>
      <c r="K40">
        <v>2.5400000000000002E-3</v>
      </c>
      <c r="L40">
        <v>2.5999999999999999E-3</v>
      </c>
      <c r="M40">
        <v>2.9099999999999998E-3</v>
      </c>
      <c r="N40">
        <v>2.5500000000000002E-3</v>
      </c>
      <c r="O40">
        <v>2.64E-3</v>
      </c>
      <c r="P40">
        <v>2.81E-3</v>
      </c>
      <c r="Q40">
        <v>2.7299999999999998E-3</v>
      </c>
      <c r="R40">
        <v>2.65E-3</v>
      </c>
      <c r="S40">
        <v>2.7699999999999999E-3</v>
      </c>
      <c r="T40">
        <v>3.2000000000000002E-3</v>
      </c>
      <c r="U40">
        <v>2.5200000000000001E-3</v>
      </c>
      <c r="V40">
        <v>3.0400000000000002E-3</v>
      </c>
      <c r="W40">
        <v>2.82E-3</v>
      </c>
      <c r="X40">
        <v>3.0500000000000002E-3</v>
      </c>
      <c r="Y40">
        <v>3.0899999999999999E-3</v>
      </c>
      <c r="Z40">
        <v>3.4199999999999999E-3</v>
      </c>
      <c r="AA40">
        <v>3.0300000000000001E-3</v>
      </c>
      <c r="AB40">
        <v>3.6900000000000001E-3</v>
      </c>
      <c r="AC40">
        <v>3.14E-3</v>
      </c>
      <c r="AD40">
        <v>3.9699999999999996E-3</v>
      </c>
      <c r="AE40">
        <v>4.1599999999999996E-3</v>
      </c>
      <c r="AF40">
        <v>4.1099999999999999E-3</v>
      </c>
      <c r="AG40">
        <v>4.3400000000000001E-3</v>
      </c>
      <c r="AH40">
        <v>4.4600000000000004E-3</v>
      </c>
      <c r="AI40">
        <v>5.3499999999999997E-3</v>
      </c>
      <c r="AJ40">
        <v>4.7699999999999999E-3</v>
      </c>
      <c r="AK40">
        <v>4.9199999999999999E-3</v>
      </c>
      <c r="AL40">
        <v>4.4799999999999996E-3</v>
      </c>
      <c r="AM40">
        <v>4.4799999999999996E-3</v>
      </c>
      <c r="AN40">
        <v>4.5999999999999999E-3</v>
      </c>
      <c r="AO40">
        <v>4.8599999999999997E-3</v>
      </c>
      <c r="AP40">
        <v>5.8900000000000003E-3</v>
      </c>
      <c r="AQ40">
        <v>5.0299999999999997E-3</v>
      </c>
      <c r="AR40">
        <v>5.4400000000000004E-3</v>
      </c>
      <c r="AS40">
        <v>6.8500000000000002E-3</v>
      </c>
      <c r="AT40">
        <v>6.3400000000000001E-3</v>
      </c>
      <c r="AU40">
        <v>5.9300000000000004E-3</v>
      </c>
      <c r="AV40">
        <v>4.9500000000000004E-3</v>
      </c>
      <c r="AW40">
        <v>4.5500000000000002E-3</v>
      </c>
      <c r="AX40">
        <v>5.3200000000000001E-3</v>
      </c>
      <c r="AY40">
        <v>4.7999999999999996E-3</v>
      </c>
      <c r="AZ40">
        <v>4.2100000000000002E-3</v>
      </c>
      <c r="BA40">
        <v>3.8999999999999998E-3</v>
      </c>
      <c r="BB40">
        <v>3.7100000000000002E-3</v>
      </c>
      <c r="BC40">
        <v>3.1800000000000001E-3</v>
      </c>
      <c r="BD40">
        <v>3.3300000000000001E-3</v>
      </c>
      <c r="BE40">
        <v>2.9199999999999999E-3</v>
      </c>
      <c r="BF40">
        <v>2.5500000000000002E-3</v>
      </c>
      <c r="BG40">
        <v>2.5400000000000002E-3</v>
      </c>
      <c r="BH40">
        <v>2.2799999999999999E-3</v>
      </c>
      <c r="BI40">
        <v>2.2000000000000001E-3</v>
      </c>
      <c r="BJ40">
        <v>2.14E-3</v>
      </c>
      <c r="BK40">
        <v>1.58E-3</v>
      </c>
      <c r="BL40">
        <v>1.67E-3</v>
      </c>
      <c r="BM40">
        <v>1.7700000000000001E-3</v>
      </c>
      <c r="BN40">
        <v>1.48E-3</v>
      </c>
    </row>
    <row r="41" spans="1:66" x14ac:dyDescent="0.3">
      <c r="A41" s="3">
        <v>39</v>
      </c>
      <c r="B41">
        <v>4.6499999999999996E-3</v>
      </c>
      <c r="C41">
        <v>4.0600000000000002E-3</v>
      </c>
      <c r="D41">
        <v>3.5400000000000002E-3</v>
      </c>
      <c r="E41">
        <v>3.1700000000000001E-3</v>
      </c>
      <c r="F41">
        <v>2.9099999999999998E-3</v>
      </c>
      <c r="G41">
        <v>2.5000000000000001E-3</v>
      </c>
      <c r="H41">
        <v>3.1700000000000001E-3</v>
      </c>
      <c r="I41">
        <v>2.8900000000000002E-3</v>
      </c>
      <c r="J41">
        <v>2.2200000000000002E-3</v>
      </c>
      <c r="K41">
        <v>2.9499999999999999E-3</v>
      </c>
      <c r="L41">
        <v>2.8400000000000001E-3</v>
      </c>
      <c r="M41">
        <v>2.7100000000000002E-3</v>
      </c>
      <c r="N41">
        <v>2.7200000000000002E-3</v>
      </c>
      <c r="O41">
        <v>2.99E-3</v>
      </c>
      <c r="P41">
        <v>3.0400000000000002E-3</v>
      </c>
      <c r="Q41">
        <v>3.3500000000000001E-3</v>
      </c>
      <c r="R41">
        <v>2.7499999999999998E-3</v>
      </c>
      <c r="S41">
        <v>2.9399999999999999E-3</v>
      </c>
      <c r="T41">
        <v>3.3E-3</v>
      </c>
      <c r="U41">
        <v>2.8E-3</v>
      </c>
      <c r="V41">
        <v>3.6800000000000001E-3</v>
      </c>
      <c r="W41">
        <v>3.2000000000000002E-3</v>
      </c>
      <c r="X41">
        <v>3.48E-3</v>
      </c>
      <c r="Y41">
        <v>3.0999999999999999E-3</v>
      </c>
      <c r="Z41">
        <v>3.2100000000000002E-3</v>
      </c>
      <c r="AA41">
        <v>3.4299999999999999E-3</v>
      </c>
      <c r="AB41">
        <v>4.1799999999999997E-3</v>
      </c>
      <c r="AC41">
        <v>3.7699999999999999E-3</v>
      </c>
      <c r="AD41">
        <v>4.4099999999999999E-3</v>
      </c>
      <c r="AE41">
        <v>4.0200000000000001E-3</v>
      </c>
      <c r="AF41">
        <v>4.7499999999999999E-3</v>
      </c>
      <c r="AG41">
        <v>4.9300000000000004E-3</v>
      </c>
      <c r="AH41">
        <v>4.5599999999999998E-3</v>
      </c>
      <c r="AI41">
        <v>5.79E-3</v>
      </c>
      <c r="AJ41">
        <v>5.2300000000000003E-3</v>
      </c>
      <c r="AK41">
        <v>4.8399999999999997E-3</v>
      </c>
      <c r="AL41">
        <v>5.11E-3</v>
      </c>
      <c r="AM41">
        <v>5.3800000000000002E-3</v>
      </c>
      <c r="AN41">
        <v>5.0299999999999997E-3</v>
      </c>
      <c r="AO41">
        <v>5.8900000000000003E-3</v>
      </c>
      <c r="AP41">
        <v>5.3800000000000002E-3</v>
      </c>
      <c r="AQ41">
        <v>6.28E-3</v>
      </c>
      <c r="AR41">
        <v>6.7099999999999998E-3</v>
      </c>
      <c r="AS41">
        <v>6.8300000000000001E-3</v>
      </c>
      <c r="AT41">
        <v>6.7499999999999999E-3</v>
      </c>
      <c r="AU41">
        <v>6.5199999999999998E-3</v>
      </c>
      <c r="AV41">
        <v>5.8500000000000002E-3</v>
      </c>
      <c r="AW41">
        <v>5.6600000000000001E-3</v>
      </c>
      <c r="AX41">
        <v>5.6600000000000001E-3</v>
      </c>
      <c r="AY41">
        <v>5.3400000000000001E-3</v>
      </c>
      <c r="AZ41">
        <v>4.6299999999999996E-3</v>
      </c>
      <c r="BA41">
        <v>4.2300000000000003E-3</v>
      </c>
      <c r="BB41">
        <v>5.3099999999999996E-3</v>
      </c>
      <c r="BC41">
        <v>3.64E-3</v>
      </c>
      <c r="BD41">
        <v>3.8999999999999998E-3</v>
      </c>
      <c r="BE41">
        <v>3.64E-3</v>
      </c>
      <c r="BF41">
        <v>3.0999999999999999E-3</v>
      </c>
      <c r="BG41">
        <v>3.29E-3</v>
      </c>
      <c r="BH41">
        <v>2.6900000000000001E-3</v>
      </c>
      <c r="BI41">
        <v>2.6900000000000001E-3</v>
      </c>
      <c r="BJ41">
        <v>2.3E-3</v>
      </c>
      <c r="BK41">
        <v>1.8699999999999999E-3</v>
      </c>
      <c r="BL41">
        <v>1.8400000000000001E-3</v>
      </c>
      <c r="BM41">
        <v>1.99E-3</v>
      </c>
      <c r="BN41">
        <v>1.7099999999999999E-3</v>
      </c>
    </row>
    <row r="42" spans="1:66" x14ac:dyDescent="0.3">
      <c r="A42" s="3">
        <v>40</v>
      </c>
      <c r="B42">
        <v>4.8900000000000002E-3</v>
      </c>
      <c r="C42">
        <v>4.0400000000000002E-3</v>
      </c>
      <c r="D42">
        <v>3.65E-3</v>
      </c>
      <c r="E42">
        <v>3.2699999999999999E-3</v>
      </c>
      <c r="F42">
        <v>3.3700000000000002E-3</v>
      </c>
      <c r="G42">
        <v>3.3E-3</v>
      </c>
      <c r="H42">
        <v>3.79E-3</v>
      </c>
      <c r="I42">
        <v>3.6900000000000001E-3</v>
      </c>
      <c r="J42">
        <v>3.1099999999999999E-3</v>
      </c>
      <c r="K42">
        <v>3.2399999999999998E-3</v>
      </c>
      <c r="L42">
        <v>3.2699999999999999E-3</v>
      </c>
      <c r="M42">
        <v>2.6199999999999999E-3</v>
      </c>
      <c r="N42">
        <v>3.2299999999999998E-3</v>
      </c>
      <c r="O42">
        <v>2.8999999999999998E-3</v>
      </c>
      <c r="P42">
        <v>3.0500000000000002E-3</v>
      </c>
      <c r="Q42">
        <v>2.99E-3</v>
      </c>
      <c r="R42">
        <v>3.0100000000000001E-3</v>
      </c>
      <c r="S42">
        <v>3.1700000000000001E-3</v>
      </c>
      <c r="T42">
        <v>3.5999999999999999E-3</v>
      </c>
      <c r="U42">
        <v>3.4399999999999999E-3</v>
      </c>
      <c r="V42">
        <v>3.6600000000000001E-3</v>
      </c>
      <c r="W42">
        <v>4.0499999999999998E-3</v>
      </c>
      <c r="X42">
        <v>3.5200000000000001E-3</v>
      </c>
      <c r="Y42">
        <v>3.8999999999999998E-3</v>
      </c>
      <c r="Z42">
        <v>3.6800000000000001E-3</v>
      </c>
      <c r="AA42">
        <v>4.0899999999999999E-3</v>
      </c>
      <c r="AB42">
        <v>3.7799999999999999E-3</v>
      </c>
      <c r="AC42">
        <v>4.3600000000000002E-3</v>
      </c>
      <c r="AD42">
        <v>4.3400000000000001E-3</v>
      </c>
      <c r="AE42">
        <v>4.4299999999999999E-3</v>
      </c>
      <c r="AF42">
        <v>5.1599999999999997E-3</v>
      </c>
      <c r="AG42">
        <v>4.96E-3</v>
      </c>
      <c r="AH42">
        <v>5.2500000000000003E-3</v>
      </c>
      <c r="AI42">
        <v>5.6600000000000001E-3</v>
      </c>
      <c r="AJ42">
        <v>6.2599999999999999E-3</v>
      </c>
      <c r="AK42">
        <v>5.7800000000000004E-3</v>
      </c>
      <c r="AL42">
        <v>5.4999999999999997E-3</v>
      </c>
      <c r="AM42">
        <v>5.5700000000000003E-3</v>
      </c>
      <c r="AN42">
        <v>5.0600000000000003E-3</v>
      </c>
      <c r="AO42">
        <v>5.47E-3</v>
      </c>
      <c r="AP42">
        <v>5.8199999999999997E-3</v>
      </c>
      <c r="AQ42">
        <v>6.3299999999999997E-3</v>
      </c>
      <c r="AR42">
        <v>7.1500000000000001E-3</v>
      </c>
      <c r="AS42">
        <v>7.0299999999999998E-3</v>
      </c>
      <c r="AT42">
        <v>7.3499999999999998E-3</v>
      </c>
      <c r="AU42">
        <v>7.1199999999999996E-3</v>
      </c>
      <c r="AV42">
        <v>6.2500000000000003E-3</v>
      </c>
      <c r="AW42">
        <v>5.8799999999999998E-3</v>
      </c>
      <c r="AX42">
        <v>6.7499999999999999E-3</v>
      </c>
      <c r="AY42">
        <v>6.0899999999999999E-3</v>
      </c>
      <c r="AZ42">
        <v>5.4599999999999996E-3</v>
      </c>
      <c r="BA42">
        <v>5.8799999999999998E-3</v>
      </c>
      <c r="BB42">
        <v>4.9300000000000004E-3</v>
      </c>
      <c r="BC42">
        <v>4.3699999999999998E-3</v>
      </c>
      <c r="BD42">
        <v>4.4200000000000003E-3</v>
      </c>
      <c r="BE42">
        <v>4.1099999999999999E-3</v>
      </c>
      <c r="BF42">
        <v>3.79E-3</v>
      </c>
      <c r="BG42">
        <v>3.6099999999999999E-3</v>
      </c>
      <c r="BH42">
        <v>3.0799999999999998E-3</v>
      </c>
      <c r="BI42">
        <v>2.8400000000000001E-3</v>
      </c>
      <c r="BJ42">
        <v>2.8300000000000001E-3</v>
      </c>
      <c r="BK42">
        <v>2.16E-3</v>
      </c>
      <c r="BL42">
        <v>2.2399999999999998E-3</v>
      </c>
      <c r="BM42">
        <v>1.82E-3</v>
      </c>
      <c r="BN42">
        <v>2.1199999999999999E-3</v>
      </c>
    </row>
    <row r="43" spans="1:66" x14ac:dyDescent="0.3">
      <c r="A43" s="3">
        <v>41</v>
      </c>
      <c r="B43">
        <v>5.4799999999999996E-3</v>
      </c>
      <c r="C43">
        <v>4.7600000000000003E-3</v>
      </c>
      <c r="D43">
        <v>4.1700000000000001E-3</v>
      </c>
      <c r="E43">
        <v>3.8700000000000002E-3</v>
      </c>
      <c r="F43">
        <v>3.7799999999999999E-3</v>
      </c>
      <c r="G43">
        <v>3.1900000000000001E-3</v>
      </c>
      <c r="H43">
        <v>4.1000000000000003E-3</v>
      </c>
      <c r="I43">
        <v>3.5200000000000001E-3</v>
      </c>
      <c r="J43">
        <v>3.3899999999999998E-3</v>
      </c>
      <c r="K43">
        <v>2.8E-3</v>
      </c>
      <c r="L43">
        <v>2.81E-3</v>
      </c>
      <c r="M43">
        <v>3.8E-3</v>
      </c>
      <c r="N43">
        <v>3.1099999999999999E-3</v>
      </c>
      <c r="O43">
        <v>3.0999999999999999E-3</v>
      </c>
      <c r="P43">
        <v>3.0400000000000002E-3</v>
      </c>
      <c r="Q43">
        <v>3.7200000000000002E-3</v>
      </c>
      <c r="R43">
        <v>3.1800000000000001E-3</v>
      </c>
      <c r="S43">
        <v>3.6600000000000001E-3</v>
      </c>
      <c r="T43">
        <v>3.49E-3</v>
      </c>
      <c r="U43">
        <v>3.9100000000000003E-3</v>
      </c>
      <c r="V43">
        <v>3.81E-3</v>
      </c>
      <c r="W43">
        <v>4.4299999999999999E-3</v>
      </c>
      <c r="X43">
        <v>4.1599999999999996E-3</v>
      </c>
      <c r="Y43">
        <v>3.79E-3</v>
      </c>
      <c r="Z43">
        <v>4.5500000000000002E-3</v>
      </c>
      <c r="AA43">
        <v>3.8700000000000002E-3</v>
      </c>
      <c r="AB43">
        <v>3.79E-3</v>
      </c>
      <c r="AC43">
        <v>4.3200000000000001E-3</v>
      </c>
      <c r="AD43">
        <v>5.3499999999999997E-3</v>
      </c>
      <c r="AE43">
        <v>5.2300000000000003E-3</v>
      </c>
      <c r="AF43">
        <v>5.7200000000000003E-3</v>
      </c>
      <c r="AG43">
        <v>5.94E-3</v>
      </c>
      <c r="AH43">
        <v>5.5500000000000002E-3</v>
      </c>
      <c r="AI43">
        <v>6.2199999999999998E-3</v>
      </c>
      <c r="AJ43">
        <v>6.1000000000000004E-3</v>
      </c>
      <c r="AK43">
        <v>6.8999999999999999E-3</v>
      </c>
      <c r="AL43">
        <v>6.3299999999999997E-3</v>
      </c>
      <c r="AM43">
        <v>5.1999999999999998E-3</v>
      </c>
      <c r="AN43">
        <v>5.96E-3</v>
      </c>
      <c r="AO43">
        <v>6.4900000000000001E-3</v>
      </c>
      <c r="AP43">
        <v>6.5399999999999998E-3</v>
      </c>
      <c r="AQ43">
        <v>7.0800000000000004E-3</v>
      </c>
      <c r="AR43">
        <v>8.2299999999999995E-3</v>
      </c>
      <c r="AS43">
        <v>8.7399999999999995E-3</v>
      </c>
      <c r="AT43">
        <v>8.0000000000000002E-3</v>
      </c>
      <c r="AU43">
        <v>7.9799999999999992E-3</v>
      </c>
      <c r="AV43">
        <v>7.0600000000000003E-3</v>
      </c>
      <c r="AW43">
        <v>6.7600000000000004E-3</v>
      </c>
      <c r="AX43">
        <v>7.1799999999999998E-3</v>
      </c>
      <c r="AY43">
        <v>7.5500000000000003E-3</v>
      </c>
      <c r="AZ43">
        <v>6.7999999999999996E-3</v>
      </c>
      <c r="BA43">
        <v>5.5100000000000001E-3</v>
      </c>
      <c r="BB43">
        <v>5.8999999999999999E-3</v>
      </c>
      <c r="BC43">
        <v>5.0400000000000002E-3</v>
      </c>
      <c r="BD43">
        <v>4.96E-3</v>
      </c>
      <c r="BE43">
        <v>3.9399999999999999E-3</v>
      </c>
      <c r="BF43">
        <v>4.62E-3</v>
      </c>
      <c r="BG43">
        <v>4.4299999999999999E-3</v>
      </c>
      <c r="BH43">
        <v>4.0200000000000001E-3</v>
      </c>
      <c r="BI43">
        <v>3.2699999999999999E-3</v>
      </c>
      <c r="BJ43">
        <v>3.4199999999999999E-3</v>
      </c>
      <c r="BK43">
        <v>2.5899999999999999E-3</v>
      </c>
      <c r="BL43">
        <v>2.5799999999999998E-3</v>
      </c>
      <c r="BM43">
        <v>2.4199999999999998E-3</v>
      </c>
      <c r="BN43">
        <v>2.4099999999999998E-3</v>
      </c>
    </row>
    <row r="44" spans="1:66" x14ac:dyDescent="0.3">
      <c r="A44" s="3">
        <v>42</v>
      </c>
      <c r="B44">
        <v>5.5700000000000003E-3</v>
      </c>
      <c r="C44">
        <v>5.6899999999999997E-3</v>
      </c>
      <c r="D44">
        <v>4.8500000000000001E-3</v>
      </c>
      <c r="E44">
        <v>4.1700000000000001E-3</v>
      </c>
      <c r="F44">
        <v>3.7599999999999999E-3</v>
      </c>
      <c r="G44">
        <v>3.3700000000000002E-3</v>
      </c>
      <c r="H44">
        <v>4.3E-3</v>
      </c>
      <c r="I44">
        <v>3.9899999999999996E-3</v>
      </c>
      <c r="J44">
        <v>3.13E-3</v>
      </c>
      <c r="K44">
        <v>3.63E-3</v>
      </c>
      <c r="L44">
        <v>2.9199999999999999E-3</v>
      </c>
      <c r="M44">
        <v>2.9299999999999999E-3</v>
      </c>
      <c r="N44">
        <v>4.1599999999999996E-3</v>
      </c>
      <c r="O44">
        <v>3.3800000000000002E-3</v>
      </c>
      <c r="P44">
        <v>3.2799999999999999E-3</v>
      </c>
      <c r="Q44">
        <v>3.2699999999999999E-3</v>
      </c>
      <c r="R44">
        <v>3.2499999999999999E-3</v>
      </c>
      <c r="S44">
        <v>3.9699999999999996E-3</v>
      </c>
      <c r="T44">
        <v>4.1900000000000001E-3</v>
      </c>
      <c r="U44">
        <v>4.2700000000000004E-3</v>
      </c>
      <c r="V44">
        <v>3.9399999999999999E-3</v>
      </c>
      <c r="W44">
        <v>4.64E-3</v>
      </c>
      <c r="X44">
        <v>4.5599999999999998E-3</v>
      </c>
      <c r="Y44">
        <v>4.6299999999999996E-3</v>
      </c>
      <c r="Z44">
        <v>4.9100000000000003E-3</v>
      </c>
      <c r="AA44">
        <v>4.7600000000000003E-3</v>
      </c>
      <c r="AB44">
        <v>4.3699999999999998E-3</v>
      </c>
      <c r="AC44">
        <v>4.7600000000000003E-3</v>
      </c>
      <c r="AD44">
        <v>5.3E-3</v>
      </c>
      <c r="AE44">
        <v>5.1000000000000004E-3</v>
      </c>
      <c r="AF44">
        <v>6.3800000000000003E-3</v>
      </c>
      <c r="AG44">
        <v>6.3899999999999998E-3</v>
      </c>
      <c r="AH44">
        <v>6.2700000000000004E-3</v>
      </c>
      <c r="AI44">
        <v>7.0299999999999998E-3</v>
      </c>
      <c r="AJ44">
        <v>6.9499999999999996E-3</v>
      </c>
      <c r="AK44">
        <v>7.1000000000000004E-3</v>
      </c>
      <c r="AL44">
        <v>7.5500000000000003E-3</v>
      </c>
      <c r="AM44">
        <v>6.9199999999999999E-3</v>
      </c>
      <c r="AN44">
        <v>6.3400000000000001E-3</v>
      </c>
      <c r="AO44">
        <v>7.1399999999999996E-3</v>
      </c>
      <c r="AP44">
        <v>7.2199999999999999E-3</v>
      </c>
      <c r="AQ44">
        <v>7.7600000000000004E-3</v>
      </c>
      <c r="AR44">
        <v>8.8199999999999997E-3</v>
      </c>
      <c r="AS44">
        <v>9.4000000000000004E-3</v>
      </c>
      <c r="AT44">
        <v>9.11E-3</v>
      </c>
      <c r="AU44">
        <v>8.6800000000000002E-3</v>
      </c>
      <c r="AV44">
        <v>7.3400000000000002E-3</v>
      </c>
      <c r="AW44">
        <v>8.1099999999999992E-3</v>
      </c>
      <c r="AX44">
        <v>8.3000000000000001E-3</v>
      </c>
      <c r="AY44">
        <v>7.4700000000000001E-3</v>
      </c>
      <c r="AZ44">
        <v>6.7299999999999999E-3</v>
      </c>
      <c r="BA44">
        <v>7.0899999999999999E-3</v>
      </c>
      <c r="BB44">
        <v>6.1599999999999997E-3</v>
      </c>
      <c r="BC44">
        <v>5.6299999999999996E-3</v>
      </c>
      <c r="BD44">
        <v>5.6600000000000001E-3</v>
      </c>
      <c r="BE44">
        <v>5.4000000000000003E-3</v>
      </c>
      <c r="BF44">
        <v>4.8199999999999996E-3</v>
      </c>
      <c r="BG44">
        <v>5.0400000000000002E-3</v>
      </c>
      <c r="BH44">
        <v>4.15E-3</v>
      </c>
      <c r="BI44">
        <v>4.5900000000000003E-3</v>
      </c>
      <c r="BJ44">
        <v>3.5699999999999998E-3</v>
      </c>
      <c r="BK44">
        <v>3.32E-3</v>
      </c>
      <c r="BL44">
        <v>2.8900000000000002E-3</v>
      </c>
      <c r="BM44">
        <v>2.1700000000000001E-3</v>
      </c>
      <c r="BN44">
        <v>2.65E-3</v>
      </c>
    </row>
    <row r="45" spans="1:66" x14ac:dyDescent="0.3">
      <c r="A45" s="3">
        <v>43</v>
      </c>
      <c r="B45">
        <v>6.13E-3</v>
      </c>
      <c r="C45">
        <v>5.1700000000000001E-3</v>
      </c>
      <c r="D45">
        <v>4.9699999999999996E-3</v>
      </c>
      <c r="E45">
        <v>4.8999999999999998E-3</v>
      </c>
      <c r="F45">
        <v>4.7800000000000004E-3</v>
      </c>
      <c r="G45">
        <v>3.5899999999999999E-3</v>
      </c>
      <c r="H45">
        <v>4.9100000000000003E-3</v>
      </c>
      <c r="I45">
        <v>4.1200000000000004E-3</v>
      </c>
      <c r="J45">
        <v>4.2900000000000004E-3</v>
      </c>
      <c r="K45">
        <v>3.2599999999999999E-3</v>
      </c>
      <c r="L45">
        <v>3.2100000000000002E-3</v>
      </c>
      <c r="M45">
        <v>3.3999999999999998E-3</v>
      </c>
      <c r="N45">
        <v>3.6099999999999999E-3</v>
      </c>
      <c r="O45">
        <v>4.1799999999999997E-3</v>
      </c>
      <c r="P45">
        <v>3.5000000000000001E-3</v>
      </c>
      <c r="Q45">
        <v>3.9699999999999996E-3</v>
      </c>
      <c r="R45">
        <v>3.5599999999999998E-3</v>
      </c>
      <c r="S45">
        <v>3.5699999999999998E-3</v>
      </c>
      <c r="T45">
        <v>4.6100000000000004E-3</v>
      </c>
      <c r="U45">
        <v>4.5900000000000003E-3</v>
      </c>
      <c r="V45">
        <v>4.8999999999999998E-3</v>
      </c>
      <c r="W45">
        <v>4.8599999999999997E-3</v>
      </c>
      <c r="X45">
        <v>4.45E-3</v>
      </c>
      <c r="Y45">
        <v>4.6100000000000004E-3</v>
      </c>
      <c r="Z45">
        <v>4.79E-3</v>
      </c>
      <c r="AA45">
        <v>5.0899999999999999E-3</v>
      </c>
      <c r="AB45">
        <v>5.3899999999999998E-3</v>
      </c>
      <c r="AC45">
        <v>5.5399999999999998E-3</v>
      </c>
      <c r="AD45">
        <v>5.28E-3</v>
      </c>
      <c r="AE45">
        <v>6.5199999999999998E-3</v>
      </c>
      <c r="AF45">
        <v>6.1700000000000001E-3</v>
      </c>
      <c r="AG45">
        <v>6.79E-3</v>
      </c>
      <c r="AH45">
        <v>6.9199999999999999E-3</v>
      </c>
      <c r="AI45">
        <v>7.9100000000000004E-3</v>
      </c>
      <c r="AJ45">
        <v>7.9600000000000001E-3</v>
      </c>
      <c r="AK45">
        <v>7.6E-3</v>
      </c>
      <c r="AL45">
        <v>7.4599999999999996E-3</v>
      </c>
      <c r="AM45">
        <v>7.1399999999999996E-3</v>
      </c>
      <c r="AN45">
        <v>7.1700000000000002E-3</v>
      </c>
      <c r="AO45">
        <v>7.7099999999999998E-3</v>
      </c>
      <c r="AP45">
        <v>7.7099999999999998E-3</v>
      </c>
      <c r="AQ45">
        <v>8.4499999999999992E-3</v>
      </c>
      <c r="AR45">
        <v>8.9700000000000005E-3</v>
      </c>
      <c r="AS45">
        <v>9.9299999999999996E-3</v>
      </c>
      <c r="AT45">
        <v>1.01E-2</v>
      </c>
      <c r="AU45">
        <v>9.41E-3</v>
      </c>
      <c r="AV45">
        <v>8.3899999999999999E-3</v>
      </c>
      <c r="AW45">
        <v>8.5800000000000008E-3</v>
      </c>
      <c r="AX45">
        <v>8.5800000000000008E-3</v>
      </c>
      <c r="AY45">
        <v>8.6899999999999998E-3</v>
      </c>
      <c r="AZ45">
        <v>7.43E-3</v>
      </c>
      <c r="BA45">
        <v>7.3600000000000002E-3</v>
      </c>
      <c r="BB45">
        <v>7.7299999999999999E-3</v>
      </c>
      <c r="BC45">
        <v>6.7099999999999998E-3</v>
      </c>
      <c r="BD45">
        <v>6.4999999999999997E-3</v>
      </c>
      <c r="BE45">
        <v>7.1000000000000004E-3</v>
      </c>
      <c r="BF45">
        <v>5.79E-3</v>
      </c>
      <c r="BG45">
        <v>6.3E-3</v>
      </c>
      <c r="BH45">
        <v>4.6100000000000004E-3</v>
      </c>
      <c r="BI45">
        <v>4.5100000000000001E-3</v>
      </c>
      <c r="BJ45">
        <v>4.64E-3</v>
      </c>
      <c r="BK45">
        <v>3.8999999999999998E-3</v>
      </c>
      <c r="BL45">
        <v>3.82E-3</v>
      </c>
      <c r="BM45">
        <v>3.0599999999999998E-3</v>
      </c>
      <c r="BN45">
        <v>2.7599999999999999E-3</v>
      </c>
    </row>
    <row r="46" spans="1:66" x14ac:dyDescent="0.3">
      <c r="A46" s="3">
        <v>44</v>
      </c>
      <c r="B46">
        <v>6.5199999999999998E-3</v>
      </c>
      <c r="C46">
        <v>5.8199999999999997E-3</v>
      </c>
      <c r="D46">
        <v>5.4299999999999999E-3</v>
      </c>
      <c r="E46">
        <v>4.8700000000000002E-3</v>
      </c>
      <c r="F46">
        <v>4.8900000000000002E-3</v>
      </c>
      <c r="G46">
        <v>4.0000000000000001E-3</v>
      </c>
      <c r="H46">
        <v>4.9199999999999999E-3</v>
      </c>
      <c r="I46">
        <v>4.6299999999999996E-3</v>
      </c>
      <c r="J46">
        <v>3.9500000000000004E-3</v>
      </c>
      <c r="K46">
        <v>4.5799999999999999E-3</v>
      </c>
      <c r="L46">
        <v>3.5100000000000001E-3</v>
      </c>
      <c r="M46">
        <v>3.4499999999999999E-3</v>
      </c>
      <c r="N46">
        <v>3.6800000000000001E-3</v>
      </c>
      <c r="O46">
        <v>3.3700000000000002E-3</v>
      </c>
      <c r="P46">
        <v>3.8800000000000002E-3</v>
      </c>
      <c r="Q46">
        <v>3.7200000000000002E-3</v>
      </c>
      <c r="R46">
        <v>3.9699999999999996E-3</v>
      </c>
      <c r="S46">
        <v>4.2900000000000004E-3</v>
      </c>
      <c r="T46">
        <v>4.8199999999999996E-3</v>
      </c>
      <c r="U46">
        <v>4.8900000000000002E-3</v>
      </c>
      <c r="V46">
        <v>4.96E-3</v>
      </c>
      <c r="W46">
        <v>4.9800000000000001E-3</v>
      </c>
      <c r="X46">
        <v>5.3E-3</v>
      </c>
      <c r="Y46">
        <v>5.0099999999999997E-3</v>
      </c>
      <c r="Z46">
        <v>5.5399999999999998E-3</v>
      </c>
      <c r="AA46">
        <v>6.0699999999999999E-3</v>
      </c>
      <c r="AB46">
        <v>5.4299999999999999E-3</v>
      </c>
      <c r="AC46">
        <v>5.2700000000000004E-3</v>
      </c>
      <c r="AD46">
        <v>6.2599999999999999E-3</v>
      </c>
      <c r="AE46">
        <v>6.2300000000000003E-3</v>
      </c>
      <c r="AF46">
        <v>7.4700000000000001E-3</v>
      </c>
      <c r="AG46">
        <v>8.0499999999999999E-3</v>
      </c>
      <c r="AH46">
        <v>7.7099999999999998E-3</v>
      </c>
      <c r="AI46">
        <v>8.6E-3</v>
      </c>
      <c r="AJ46">
        <v>8.0199999999999994E-3</v>
      </c>
      <c r="AK46">
        <v>7.6899999999999998E-3</v>
      </c>
      <c r="AL46">
        <v>7.9299999999999995E-3</v>
      </c>
      <c r="AM46">
        <v>7.43E-3</v>
      </c>
      <c r="AN46">
        <v>8.1899999999999994E-3</v>
      </c>
      <c r="AO46">
        <v>8.3300000000000006E-3</v>
      </c>
      <c r="AP46">
        <v>8.43E-3</v>
      </c>
      <c r="AQ46">
        <v>9.2899999999999996E-3</v>
      </c>
      <c r="AR46">
        <v>9.7400000000000004E-3</v>
      </c>
      <c r="AS46">
        <v>1.0290000000000001E-2</v>
      </c>
      <c r="AT46">
        <v>1.077E-2</v>
      </c>
      <c r="AU46">
        <v>9.8899999999999995E-3</v>
      </c>
      <c r="AV46">
        <v>9.4000000000000004E-3</v>
      </c>
      <c r="AW46">
        <v>9.6600000000000002E-3</v>
      </c>
      <c r="AX46">
        <v>9.6799999999999994E-3</v>
      </c>
      <c r="AY46">
        <v>9.6900000000000007E-3</v>
      </c>
      <c r="AZ46">
        <v>8.7600000000000004E-3</v>
      </c>
      <c r="BA46">
        <v>8.1399999999999997E-3</v>
      </c>
      <c r="BB46">
        <v>8.2199999999999999E-3</v>
      </c>
      <c r="BC46">
        <v>8.3199999999999993E-3</v>
      </c>
      <c r="BD46">
        <v>7.1599999999999997E-3</v>
      </c>
      <c r="BE46">
        <v>7.1199999999999996E-3</v>
      </c>
      <c r="BF46">
        <v>6.8199999999999997E-3</v>
      </c>
      <c r="BG46">
        <v>6.7200000000000003E-3</v>
      </c>
      <c r="BH46">
        <v>5.7800000000000004E-3</v>
      </c>
      <c r="BI46">
        <v>5.0099999999999997E-3</v>
      </c>
      <c r="BJ46">
        <v>4.6499999999999996E-3</v>
      </c>
      <c r="BK46">
        <v>4.3099999999999996E-3</v>
      </c>
      <c r="BL46">
        <v>3.98E-3</v>
      </c>
      <c r="BM46">
        <v>3.79E-3</v>
      </c>
      <c r="BN46">
        <v>3.6099999999999999E-3</v>
      </c>
    </row>
    <row r="47" spans="1:66" x14ac:dyDescent="0.3">
      <c r="A47" s="3">
        <v>45</v>
      </c>
      <c r="B47">
        <v>6.9199999999999999E-3</v>
      </c>
      <c r="C47">
        <v>6.2700000000000004E-3</v>
      </c>
      <c r="D47">
        <v>6.13E-3</v>
      </c>
      <c r="E47">
        <v>5.4000000000000003E-3</v>
      </c>
      <c r="F47">
        <v>5.1000000000000004E-3</v>
      </c>
      <c r="G47">
        <v>5.0099999999999997E-3</v>
      </c>
      <c r="H47">
        <v>5.4200000000000003E-3</v>
      </c>
      <c r="I47">
        <v>4.47E-3</v>
      </c>
      <c r="J47">
        <v>4.5900000000000003E-3</v>
      </c>
      <c r="K47">
        <v>4.6600000000000001E-3</v>
      </c>
      <c r="L47">
        <v>3.9500000000000004E-3</v>
      </c>
      <c r="M47">
        <v>3.4499999999999999E-3</v>
      </c>
      <c r="N47">
        <v>4.3800000000000002E-3</v>
      </c>
      <c r="O47">
        <v>4.4299999999999999E-3</v>
      </c>
      <c r="P47">
        <v>3.82E-3</v>
      </c>
      <c r="Q47">
        <v>4.9800000000000001E-3</v>
      </c>
      <c r="R47">
        <v>3.8800000000000002E-3</v>
      </c>
      <c r="S47">
        <v>4.8199999999999996E-3</v>
      </c>
      <c r="T47">
        <v>4.6699999999999997E-3</v>
      </c>
      <c r="U47">
        <v>5.4000000000000003E-3</v>
      </c>
      <c r="V47">
        <v>5.2199999999999998E-3</v>
      </c>
      <c r="W47">
        <v>5.5900000000000004E-3</v>
      </c>
      <c r="X47">
        <v>5.5199999999999997E-3</v>
      </c>
      <c r="Y47">
        <v>5.6800000000000002E-3</v>
      </c>
      <c r="Z47">
        <v>5.3699999999999998E-3</v>
      </c>
      <c r="AA47">
        <v>6.28E-3</v>
      </c>
      <c r="AB47">
        <v>6.2700000000000004E-3</v>
      </c>
      <c r="AC47">
        <v>7.1399999999999996E-3</v>
      </c>
      <c r="AD47">
        <v>7.0800000000000004E-3</v>
      </c>
      <c r="AE47">
        <v>6.9300000000000004E-3</v>
      </c>
      <c r="AF47">
        <v>7.7299999999999999E-3</v>
      </c>
      <c r="AG47">
        <v>8.2500000000000004E-3</v>
      </c>
      <c r="AH47">
        <v>8.3199999999999993E-3</v>
      </c>
      <c r="AI47">
        <v>1.0279999999999999E-2</v>
      </c>
      <c r="AJ47">
        <v>8.6999999999999994E-3</v>
      </c>
      <c r="AK47">
        <v>9.7900000000000001E-3</v>
      </c>
      <c r="AL47">
        <v>9.0699999999999999E-3</v>
      </c>
      <c r="AM47">
        <v>8.6300000000000005E-3</v>
      </c>
      <c r="AN47">
        <v>8.1499999999999993E-3</v>
      </c>
      <c r="AO47">
        <v>9.5399999999999999E-3</v>
      </c>
      <c r="AP47">
        <v>9.4699999999999993E-3</v>
      </c>
      <c r="AQ47">
        <v>9.1299999999999992E-3</v>
      </c>
      <c r="AR47">
        <v>1.125E-2</v>
      </c>
      <c r="AS47">
        <v>1.081E-2</v>
      </c>
      <c r="AT47">
        <v>1.187E-2</v>
      </c>
      <c r="AU47">
        <v>1.076E-2</v>
      </c>
      <c r="AV47">
        <v>1.065E-2</v>
      </c>
      <c r="AW47">
        <v>9.7000000000000003E-3</v>
      </c>
      <c r="AX47">
        <v>9.6799999999999994E-3</v>
      </c>
      <c r="AY47">
        <v>1.023E-2</v>
      </c>
      <c r="AZ47">
        <v>9.6100000000000005E-3</v>
      </c>
      <c r="BA47">
        <v>9.2899999999999996E-3</v>
      </c>
      <c r="BB47">
        <v>8.9599999999999992E-3</v>
      </c>
      <c r="BC47">
        <v>9.1699999999999993E-3</v>
      </c>
      <c r="BD47">
        <v>8.1799999999999998E-3</v>
      </c>
      <c r="BE47">
        <v>8.8800000000000007E-3</v>
      </c>
      <c r="BF47">
        <v>7.2399999999999999E-3</v>
      </c>
      <c r="BG47">
        <v>7.3099999999999997E-3</v>
      </c>
      <c r="BH47">
        <v>6.9899999999999997E-3</v>
      </c>
      <c r="BI47">
        <v>6.1799999999999997E-3</v>
      </c>
      <c r="BJ47">
        <v>5.77E-3</v>
      </c>
      <c r="BK47">
        <v>4.7200000000000002E-3</v>
      </c>
      <c r="BL47">
        <v>5.13E-3</v>
      </c>
      <c r="BM47">
        <v>4.3899999999999998E-3</v>
      </c>
      <c r="BN47">
        <v>3.96E-3</v>
      </c>
    </row>
    <row r="48" spans="1:66" x14ac:dyDescent="0.3">
      <c r="A48" s="3">
        <v>46</v>
      </c>
      <c r="B48">
        <v>6.8100000000000001E-3</v>
      </c>
      <c r="C48">
        <v>7.11E-3</v>
      </c>
      <c r="D48">
        <v>7.26E-3</v>
      </c>
      <c r="E48">
        <v>6.3E-3</v>
      </c>
      <c r="F48">
        <v>5.4099999999999999E-3</v>
      </c>
      <c r="G48">
        <v>5.5700000000000003E-3</v>
      </c>
      <c r="H48">
        <v>5.2500000000000003E-3</v>
      </c>
      <c r="I48">
        <v>4.9899999999999996E-3</v>
      </c>
      <c r="J48">
        <v>4.7099999999999998E-3</v>
      </c>
      <c r="K48">
        <v>4.9699999999999996E-3</v>
      </c>
      <c r="L48">
        <v>4.4600000000000004E-3</v>
      </c>
      <c r="M48">
        <v>5.3200000000000001E-3</v>
      </c>
      <c r="N48">
        <v>4.0800000000000003E-3</v>
      </c>
      <c r="O48">
        <v>4.9800000000000001E-3</v>
      </c>
      <c r="P48">
        <v>5.4299999999999999E-3</v>
      </c>
      <c r="Q48">
        <v>4.3699999999999998E-3</v>
      </c>
      <c r="R48">
        <v>4.9699999999999996E-3</v>
      </c>
      <c r="S48">
        <v>4.7600000000000003E-3</v>
      </c>
      <c r="T48">
        <v>4.9300000000000004E-3</v>
      </c>
      <c r="U48">
        <v>5.6299999999999996E-3</v>
      </c>
      <c r="V48">
        <v>5.8300000000000001E-3</v>
      </c>
      <c r="W48">
        <v>6.2399999999999999E-3</v>
      </c>
      <c r="X48">
        <v>6.43E-3</v>
      </c>
      <c r="Y48">
        <v>6.13E-3</v>
      </c>
      <c r="Z48">
        <v>6.7799999999999996E-3</v>
      </c>
      <c r="AA48">
        <v>6.4000000000000003E-3</v>
      </c>
      <c r="AB48">
        <v>6.45E-3</v>
      </c>
      <c r="AC48">
        <v>7.4400000000000004E-3</v>
      </c>
      <c r="AD48">
        <v>7.5599999999999999E-3</v>
      </c>
      <c r="AE48">
        <v>7.7099999999999998E-3</v>
      </c>
      <c r="AF48">
        <v>8.3000000000000001E-3</v>
      </c>
      <c r="AG48">
        <v>8.8699999999999994E-3</v>
      </c>
      <c r="AH48">
        <v>8.3800000000000003E-3</v>
      </c>
      <c r="AI48">
        <v>9.7000000000000003E-3</v>
      </c>
      <c r="AJ48">
        <v>9.9399999999999992E-3</v>
      </c>
      <c r="AK48">
        <v>1.065E-2</v>
      </c>
      <c r="AL48">
        <v>9.7099999999999999E-3</v>
      </c>
      <c r="AM48">
        <v>9.4500000000000001E-3</v>
      </c>
      <c r="AN48">
        <v>9.11E-3</v>
      </c>
      <c r="AO48">
        <v>1.0160000000000001E-2</v>
      </c>
      <c r="AP48">
        <v>1.124E-2</v>
      </c>
      <c r="AQ48">
        <v>1.0959999999999999E-2</v>
      </c>
      <c r="AR48">
        <v>1.1039999999999999E-2</v>
      </c>
      <c r="AS48">
        <v>1.251E-2</v>
      </c>
      <c r="AT48">
        <v>1.1730000000000001E-2</v>
      </c>
      <c r="AU48">
        <v>1.155E-2</v>
      </c>
      <c r="AV48">
        <v>1.153E-2</v>
      </c>
      <c r="AW48">
        <v>1.0030000000000001E-2</v>
      </c>
      <c r="AX48">
        <v>1.09E-2</v>
      </c>
      <c r="AY48">
        <v>1.073E-2</v>
      </c>
      <c r="AZ48">
        <v>9.6500000000000006E-3</v>
      </c>
      <c r="BA48">
        <v>9.7699999999999992E-3</v>
      </c>
      <c r="BB48">
        <v>9.4199999999999996E-3</v>
      </c>
      <c r="BC48">
        <v>8.9499999999999996E-3</v>
      </c>
      <c r="BD48">
        <v>9.4699999999999993E-3</v>
      </c>
      <c r="BE48">
        <v>9.9399999999999992E-3</v>
      </c>
      <c r="BF48">
        <v>8.77E-3</v>
      </c>
      <c r="BG48">
        <v>8.0499999999999999E-3</v>
      </c>
      <c r="BH48">
        <v>7.3899999999999999E-3</v>
      </c>
      <c r="BI48">
        <v>6.8100000000000001E-3</v>
      </c>
      <c r="BJ48">
        <v>6.1500000000000001E-3</v>
      </c>
      <c r="BK48">
        <v>5.9300000000000004E-3</v>
      </c>
      <c r="BL48">
        <v>5.0200000000000002E-3</v>
      </c>
      <c r="BM48">
        <v>4.9300000000000004E-3</v>
      </c>
      <c r="BN48">
        <v>4.3400000000000001E-3</v>
      </c>
    </row>
    <row r="49" spans="1:66" x14ac:dyDescent="0.3">
      <c r="A49" s="3">
        <v>47</v>
      </c>
      <c r="B49">
        <v>7.8100000000000001E-3</v>
      </c>
      <c r="C49">
        <v>7.5799999999999999E-3</v>
      </c>
      <c r="D49">
        <v>7.7999999999999996E-3</v>
      </c>
      <c r="E49">
        <v>6.43E-3</v>
      </c>
      <c r="F49">
        <v>6.5700000000000003E-3</v>
      </c>
      <c r="G49">
        <v>6.0499999999999998E-3</v>
      </c>
      <c r="H49">
        <v>6.3600000000000002E-3</v>
      </c>
      <c r="I49">
        <v>6.3899999999999998E-3</v>
      </c>
      <c r="J49">
        <v>5.0699999999999999E-3</v>
      </c>
      <c r="K49">
        <v>5.8199999999999997E-3</v>
      </c>
      <c r="L49">
        <v>5.3600000000000002E-3</v>
      </c>
      <c r="M49">
        <v>4.9699999999999996E-3</v>
      </c>
      <c r="N49">
        <v>5.7200000000000003E-3</v>
      </c>
      <c r="O49">
        <v>5.4099999999999999E-3</v>
      </c>
      <c r="P49">
        <v>4.5999999999999999E-3</v>
      </c>
      <c r="Q49">
        <v>4.7400000000000003E-3</v>
      </c>
      <c r="R49">
        <v>4.45E-3</v>
      </c>
      <c r="S49">
        <v>6.1700000000000001E-3</v>
      </c>
      <c r="T49">
        <v>5.5599999999999998E-3</v>
      </c>
      <c r="U49">
        <v>5.7800000000000004E-3</v>
      </c>
      <c r="V49">
        <v>6.3699999999999998E-3</v>
      </c>
      <c r="W49">
        <v>7.1700000000000002E-3</v>
      </c>
      <c r="X49">
        <v>6.5399999999999998E-3</v>
      </c>
      <c r="Y49">
        <v>6.8999999999999999E-3</v>
      </c>
      <c r="Z49">
        <v>6.9699999999999996E-3</v>
      </c>
      <c r="AA49">
        <v>7.5700000000000003E-3</v>
      </c>
      <c r="AB49">
        <v>7.6499999999999997E-3</v>
      </c>
      <c r="AC49">
        <v>7.4099999999999999E-3</v>
      </c>
      <c r="AD49">
        <v>8.7600000000000004E-3</v>
      </c>
      <c r="AE49">
        <v>8.43E-3</v>
      </c>
      <c r="AF49">
        <v>8.2699999999999996E-3</v>
      </c>
      <c r="AG49">
        <v>9.3699999999999999E-3</v>
      </c>
      <c r="AH49">
        <v>1.0149999999999999E-2</v>
      </c>
      <c r="AI49">
        <v>1.099E-2</v>
      </c>
      <c r="AJ49">
        <v>1.057E-2</v>
      </c>
      <c r="AK49">
        <v>1.059E-2</v>
      </c>
      <c r="AL49">
        <v>1.0359999999999999E-2</v>
      </c>
      <c r="AM49">
        <v>1.059E-2</v>
      </c>
      <c r="AN49">
        <v>1.0460000000000001E-2</v>
      </c>
      <c r="AO49">
        <v>1.1310000000000001E-2</v>
      </c>
      <c r="AP49">
        <v>1.106E-2</v>
      </c>
      <c r="AQ49">
        <v>1.1809999999999999E-2</v>
      </c>
      <c r="AR49">
        <v>1.222E-2</v>
      </c>
      <c r="AS49">
        <v>1.214E-2</v>
      </c>
      <c r="AT49">
        <v>1.363E-2</v>
      </c>
      <c r="AU49">
        <v>1.338E-2</v>
      </c>
      <c r="AV49">
        <v>1.1560000000000001E-2</v>
      </c>
      <c r="AW49">
        <v>1.1990000000000001E-2</v>
      </c>
      <c r="AX49">
        <v>1.106E-2</v>
      </c>
      <c r="AY49">
        <v>1.206E-2</v>
      </c>
      <c r="AZ49">
        <v>1.0749999999999999E-2</v>
      </c>
      <c r="BA49">
        <v>1.03E-2</v>
      </c>
      <c r="BB49">
        <v>1.0410000000000001E-2</v>
      </c>
      <c r="BC49">
        <v>1.0279999999999999E-2</v>
      </c>
      <c r="BD49">
        <v>9.4400000000000005E-3</v>
      </c>
      <c r="BE49">
        <v>1.077E-2</v>
      </c>
      <c r="BF49">
        <v>9.7400000000000004E-3</v>
      </c>
      <c r="BG49">
        <v>9.5600000000000008E-3</v>
      </c>
      <c r="BH49">
        <v>8.7500000000000008E-3</v>
      </c>
      <c r="BI49">
        <v>8.5299999999999994E-3</v>
      </c>
      <c r="BJ49">
        <v>7.7200000000000003E-3</v>
      </c>
      <c r="BK49">
        <v>7.3099999999999997E-3</v>
      </c>
      <c r="BL49">
        <v>6.0499999999999998E-3</v>
      </c>
      <c r="BM49">
        <v>5.5500000000000002E-3</v>
      </c>
      <c r="BN49">
        <v>5.3200000000000001E-3</v>
      </c>
    </row>
    <row r="50" spans="1:66" x14ac:dyDescent="0.3">
      <c r="A50" s="3">
        <v>48</v>
      </c>
      <c r="B50">
        <v>8.6700000000000006E-3</v>
      </c>
      <c r="C50">
        <v>7.9799999999999992E-3</v>
      </c>
      <c r="D50">
        <v>7.7400000000000004E-3</v>
      </c>
      <c r="E50">
        <v>7.0200000000000002E-3</v>
      </c>
      <c r="F50">
        <v>7.0899999999999999E-3</v>
      </c>
      <c r="G50">
        <v>6.2100000000000002E-3</v>
      </c>
      <c r="H50">
        <v>6.5900000000000004E-3</v>
      </c>
      <c r="I50">
        <v>6.1999999999999998E-3</v>
      </c>
      <c r="J50">
        <v>5.94E-3</v>
      </c>
      <c r="K50">
        <v>6.2500000000000003E-3</v>
      </c>
      <c r="L50">
        <v>6.3299999999999997E-3</v>
      </c>
      <c r="M50">
        <v>5.6600000000000001E-3</v>
      </c>
      <c r="N50">
        <v>5.9899999999999997E-3</v>
      </c>
      <c r="O50">
        <v>5.8100000000000001E-3</v>
      </c>
      <c r="P50">
        <v>5.3899999999999998E-3</v>
      </c>
      <c r="Q50">
        <v>5.3200000000000001E-3</v>
      </c>
      <c r="R50">
        <v>6.0200000000000002E-3</v>
      </c>
      <c r="S50">
        <v>5.4200000000000003E-3</v>
      </c>
      <c r="T50">
        <v>7.0499999999999998E-3</v>
      </c>
      <c r="U50">
        <v>5.77E-3</v>
      </c>
      <c r="V50">
        <v>6.7799999999999996E-3</v>
      </c>
      <c r="W50">
        <v>6.5500000000000003E-3</v>
      </c>
      <c r="X50">
        <v>7.1799999999999998E-3</v>
      </c>
      <c r="Y50">
        <v>6.96E-3</v>
      </c>
      <c r="Z50">
        <v>7.5900000000000004E-3</v>
      </c>
      <c r="AA50">
        <v>7.8700000000000003E-3</v>
      </c>
      <c r="AB50">
        <v>8.1099999999999992E-3</v>
      </c>
      <c r="AC50">
        <v>8.2900000000000005E-3</v>
      </c>
      <c r="AD50">
        <v>8.6E-3</v>
      </c>
      <c r="AE50">
        <v>8.9300000000000004E-3</v>
      </c>
      <c r="AF50">
        <v>1.005E-2</v>
      </c>
      <c r="AG50">
        <v>9.7300000000000008E-3</v>
      </c>
      <c r="AH50">
        <v>1.0059999999999999E-2</v>
      </c>
      <c r="AI50">
        <v>1.132E-2</v>
      </c>
      <c r="AJ50">
        <v>1.2070000000000001E-2</v>
      </c>
      <c r="AK50">
        <v>1.1809999999999999E-2</v>
      </c>
      <c r="AL50">
        <v>1.115E-2</v>
      </c>
      <c r="AM50">
        <v>1.2030000000000001E-2</v>
      </c>
      <c r="AN50">
        <v>1.116E-2</v>
      </c>
      <c r="AO50">
        <v>1.206E-2</v>
      </c>
      <c r="AP50">
        <v>1.255E-2</v>
      </c>
      <c r="AQ50">
        <v>1.282E-2</v>
      </c>
      <c r="AR50">
        <v>1.3729999999999999E-2</v>
      </c>
      <c r="AS50">
        <v>1.4019999999999999E-2</v>
      </c>
      <c r="AT50">
        <v>1.295E-2</v>
      </c>
      <c r="AU50">
        <v>1.41E-2</v>
      </c>
      <c r="AV50">
        <v>1.1939999999999999E-2</v>
      </c>
      <c r="AW50">
        <v>1.2449999999999999E-2</v>
      </c>
      <c r="AX50">
        <v>1.3050000000000001E-2</v>
      </c>
      <c r="AY50">
        <v>1.273E-2</v>
      </c>
      <c r="AZ50">
        <v>1.2500000000000001E-2</v>
      </c>
      <c r="BA50">
        <v>1.12E-2</v>
      </c>
      <c r="BB50">
        <v>1.102E-2</v>
      </c>
      <c r="BC50">
        <v>1.2200000000000001E-2</v>
      </c>
      <c r="BD50">
        <v>1.082E-2</v>
      </c>
      <c r="BE50">
        <v>1.155E-2</v>
      </c>
      <c r="BF50">
        <v>1.1310000000000001E-2</v>
      </c>
      <c r="BG50">
        <v>1.1259999999999999E-2</v>
      </c>
      <c r="BH50">
        <v>9.9699999999999997E-3</v>
      </c>
      <c r="BI50">
        <v>9.41E-3</v>
      </c>
      <c r="BJ50">
        <v>8.4899999999999993E-3</v>
      </c>
      <c r="BK50">
        <v>7.3600000000000002E-3</v>
      </c>
      <c r="BL50">
        <v>7.8200000000000006E-3</v>
      </c>
      <c r="BM50">
        <v>6.7099999999999998E-3</v>
      </c>
      <c r="BN50">
        <v>6.0600000000000003E-3</v>
      </c>
    </row>
    <row r="51" spans="1:66" x14ac:dyDescent="0.3">
      <c r="A51" s="3">
        <v>49</v>
      </c>
      <c r="B51">
        <v>9.1999999999999998E-3</v>
      </c>
      <c r="C51">
        <v>9.7300000000000008E-3</v>
      </c>
      <c r="D51">
        <v>8.3499999999999998E-3</v>
      </c>
      <c r="E51">
        <v>7.5900000000000004E-3</v>
      </c>
      <c r="F51">
        <v>7.6600000000000001E-3</v>
      </c>
      <c r="G51">
        <v>6.5599999999999999E-3</v>
      </c>
      <c r="H51">
        <v>7.7799999999999996E-3</v>
      </c>
      <c r="I51">
        <v>7.0800000000000004E-3</v>
      </c>
      <c r="J51">
        <v>6.3600000000000002E-3</v>
      </c>
      <c r="K51">
        <v>7.1700000000000002E-3</v>
      </c>
      <c r="L51">
        <v>6.4700000000000001E-3</v>
      </c>
      <c r="M51">
        <v>6.1000000000000004E-3</v>
      </c>
      <c r="N51">
        <v>6.1599999999999997E-3</v>
      </c>
      <c r="O51">
        <v>5.8999999999999999E-3</v>
      </c>
      <c r="P51">
        <v>6.5399999999999998E-3</v>
      </c>
      <c r="Q51">
        <v>5.8700000000000002E-3</v>
      </c>
      <c r="R51">
        <v>5.8500000000000002E-3</v>
      </c>
      <c r="S51">
        <v>6.4200000000000004E-3</v>
      </c>
      <c r="T51">
        <v>5.5399999999999998E-3</v>
      </c>
      <c r="U51">
        <v>7.6499999999999997E-3</v>
      </c>
      <c r="V51">
        <v>6.8999999999999999E-3</v>
      </c>
      <c r="W51">
        <v>7.8799999999999999E-3</v>
      </c>
      <c r="X51">
        <v>7.6E-3</v>
      </c>
      <c r="Y51">
        <v>7.7600000000000004E-3</v>
      </c>
      <c r="Z51">
        <v>8.6E-3</v>
      </c>
      <c r="AA51">
        <v>9.2999999999999992E-3</v>
      </c>
      <c r="AB51">
        <v>8.7899999999999992E-3</v>
      </c>
      <c r="AC51">
        <v>8.8599999999999998E-3</v>
      </c>
      <c r="AD51">
        <v>1.0120000000000001E-2</v>
      </c>
      <c r="AE51">
        <v>9.5399999999999999E-3</v>
      </c>
      <c r="AF51">
        <v>1.123E-2</v>
      </c>
      <c r="AG51">
        <v>1.108E-2</v>
      </c>
      <c r="AH51">
        <v>1.1429999999999999E-2</v>
      </c>
      <c r="AI51">
        <v>1.189E-2</v>
      </c>
      <c r="AJ51">
        <v>1.247E-2</v>
      </c>
      <c r="AK51">
        <v>1.184E-2</v>
      </c>
      <c r="AL51">
        <v>1.3729999999999999E-2</v>
      </c>
      <c r="AM51">
        <v>1.2030000000000001E-2</v>
      </c>
      <c r="AN51">
        <v>1.183E-2</v>
      </c>
      <c r="AO51">
        <v>1.316E-2</v>
      </c>
      <c r="AP51">
        <v>1.304E-2</v>
      </c>
      <c r="AQ51">
        <v>1.323E-2</v>
      </c>
      <c r="AR51">
        <v>1.4670000000000001E-2</v>
      </c>
      <c r="AS51">
        <v>1.4800000000000001E-2</v>
      </c>
      <c r="AT51">
        <v>1.487E-2</v>
      </c>
      <c r="AU51">
        <v>1.3939999999999999E-2</v>
      </c>
      <c r="AV51">
        <v>1.3979999999999999E-2</v>
      </c>
      <c r="AW51">
        <v>1.2749999999999999E-2</v>
      </c>
      <c r="AX51">
        <v>1.372E-2</v>
      </c>
      <c r="AY51">
        <v>1.3729999999999999E-2</v>
      </c>
      <c r="AZ51">
        <v>1.2760000000000001E-2</v>
      </c>
      <c r="BA51">
        <v>1.235E-2</v>
      </c>
      <c r="BB51">
        <v>1.201E-2</v>
      </c>
      <c r="BC51">
        <v>1.1560000000000001E-2</v>
      </c>
      <c r="BD51">
        <v>1.244E-2</v>
      </c>
      <c r="BE51">
        <v>1.1820000000000001E-2</v>
      </c>
      <c r="BF51">
        <v>1.171E-2</v>
      </c>
      <c r="BG51">
        <v>1.158E-2</v>
      </c>
      <c r="BH51">
        <v>1.043E-2</v>
      </c>
      <c r="BI51">
        <v>9.7800000000000005E-3</v>
      </c>
      <c r="BJ51">
        <v>1.0200000000000001E-2</v>
      </c>
      <c r="BK51">
        <v>8.8100000000000001E-3</v>
      </c>
      <c r="BL51">
        <v>8.1200000000000005E-3</v>
      </c>
      <c r="BM51">
        <v>7.5399999999999998E-3</v>
      </c>
      <c r="BN51">
        <v>6.6E-3</v>
      </c>
    </row>
    <row r="52" spans="1:66" x14ac:dyDescent="0.3">
      <c r="A52" s="3">
        <v>50</v>
      </c>
      <c r="B52">
        <v>1.013E-2</v>
      </c>
      <c r="C52">
        <v>1.01E-2</v>
      </c>
      <c r="D52">
        <v>9.7400000000000004E-3</v>
      </c>
      <c r="E52">
        <v>8.9899999999999997E-3</v>
      </c>
      <c r="F52">
        <v>8.2299999999999995E-3</v>
      </c>
      <c r="G52">
        <v>7.7200000000000003E-3</v>
      </c>
      <c r="H52">
        <v>8.3800000000000003E-3</v>
      </c>
      <c r="I52">
        <v>7.2300000000000003E-3</v>
      </c>
      <c r="J52">
        <v>7.3299999999999997E-3</v>
      </c>
      <c r="K52">
        <v>7.9000000000000008E-3</v>
      </c>
      <c r="L52">
        <v>7.1900000000000002E-3</v>
      </c>
      <c r="M52">
        <v>7.5100000000000002E-3</v>
      </c>
      <c r="N52">
        <v>7.1999999999999998E-3</v>
      </c>
      <c r="O52">
        <v>6.7000000000000002E-3</v>
      </c>
      <c r="P52">
        <v>6.6600000000000001E-3</v>
      </c>
      <c r="Q52">
        <v>7.3400000000000002E-3</v>
      </c>
      <c r="R52">
        <v>5.9500000000000004E-3</v>
      </c>
      <c r="S52">
        <v>6.9499999999999996E-3</v>
      </c>
      <c r="T52">
        <v>7.2500000000000004E-3</v>
      </c>
      <c r="U52">
        <v>6.9699999999999996E-3</v>
      </c>
      <c r="V52">
        <v>8.2500000000000004E-3</v>
      </c>
      <c r="W52">
        <v>7.9699999999999997E-3</v>
      </c>
      <c r="X52">
        <v>8.1399999999999997E-3</v>
      </c>
      <c r="Y52">
        <v>8.1200000000000005E-3</v>
      </c>
      <c r="Z52">
        <v>8.7299999999999999E-3</v>
      </c>
      <c r="AA52">
        <v>9.4800000000000006E-3</v>
      </c>
      <c r="AB52">
        <v>9.4500000000000001E-3</v>
      </c>
      <c r="AC52">
        <v>1.0449999999999999E-2</v>
      </c>
      <c r="AD52">
        <v>1.0030000000000001E-2</v>
      </c>
      <c r="AE52">
        <v>1.167E-2</v>
      </c>
      <c r="AF52">
        <v>1.1690000000000001E-2</v>
      </c>
      <c r="AG52">
        <v>1.2489999999999999E-2</v>
      </c>
      <c r="AH52">
        <v>1.2200000000000001E-2</v>
      </c>
      <c r="AI52">
        <v>1.353E-2</v>
      </c>
      <c r="AJ52">
        <v>1.4109999999999999E-2</v>
      </c>
      <c r="AK52">
        <v>1.2800000000000001E-2</v>
      </c>
      <c r="AL52">
        <v>1.337E-2</v>
      </c>
      <c r="AM52">
        <v>1.372E-2</v>
      </c>
      <c r="AN52">
        <v>1.316E-2</v>
      </c>
      <c r="AO52">
        <v>1.43E-2</v>
      </c>
      <c r="AP52">
        <v>1.447E-2</v>
      </c>
      <c r="AQ52">
        <v>1.5389999999999999E-2</v>
      </c>
      <c r="AR52">
        <v>1.491E-2</v>
      </c>
      <c r="AS52">
        <v>1.67E-2</v>
      </c>
      <c r="AT52">
        <v>1.6570000000000001E-2</v>
      </c>
      <c r="AU52">
        <v>1.5740000000000001E-2</v>
      </c>
      <c r="AV52">
        <v>1.3679999999999999E-2</v>
      </c>
      <c r="AW52">
        <v>1.3860000000000001E-2</v>
      </c>
      <c r="AX52">
        <v>1.5089999999999999E-2</v>
      </c>
      <c r="AY52">
        <v>1.485E-2</v>
      </c>
      <c r="AZ52">
        <v>1.363E-2</v>
      </c>
      <c r="BA52">
        <v>1.321E-2</v>
      </c>
      <c r="BB52">
        <v>1.2630000000000001E-2</v>
      </c>
      <c r="BC52">
        <v>1.257E-2</v>
      </c>
      <c r="BD52">
        <v>1.338E-2</v>
      </c>
      <c r="BE52">
        <v>1.3849999999999999E-2</v>
      </c>
      <c r="BF52">
        <v>1.2710000000000001E-2</v>
      </c>
      <c r="BG52">
        <v>1.221E-2</v>
      </c>
      <c r="BH52">
        <v>1.2540000000000001E-2</v>
      </c>
      <c r="BI52">
        <v>1.0789999999999999E-2</v>
      </c>
      <c r="BJ52">
        <v>1.163E-2</v>
      </c>
      <c r="BK52">
        <v>1.026E-2</v>
      </c>
      <c r="BL52">
        <v>9.8300000000000002E-3</v>
      </c>
      <c r="BM52">
        <v>7.3099999999999997E-3</v>
      </c>
      <c r="BN52">
        <v>7.9900000000000006E-3</v>
      </c>
    </row>
    <row r="53" spans="1:66" x14ac:dyDescent="0.3">
      <c r="A53" s="3">
        <v>51</v>
      </c>
      <c r="B53">
        <v>1.057E-2</v>
      </c>
      <c r="C53">
        <v>1.1900000000000001E-2</v>
      </c>
      <c r="D53">
        <v>1.0370000000000001E-2</v>
      </c>
      <c r="E53">
        <v>1.0070000000000001E-2</v>
      </c>
      <c r="F53">
        <v>9.2700000000000005E-3</v>
      </c>
      <c r="G53">
        <v>7.7400000000000004E-3</v>
      </c>
      <c r="H53">
        <v>9.5700000000000004E-3</v>
      </c>
      <c r="I53">
        <v>8.7200000000000003E-3</v>
      </c>
      <c r="J53">
        <v>8.3999999999999995E-3</v>
      </c>
      <c r="K53">
        <v>8.3899999999999999E-3</v>
      </c>
      <c r="L53">
        <v>7.9000000000000008E-3</v>
      </c>
      <c r="M53">
        <v>7.7999999999999996E-3</v>
      </c>
      <c r="N53">
        <v>7.7400000000000004E-3</v>
      </c>
      <c r="O53">
        <v>7.7299999999999999E-3</v>
      </c>
      <c r="P53">
        <v>7.8600000000000007E-3</v>
      </c>
      <c r="Q53">
        <v>7.4200000000000004E-3</v>
      </c>
      <c r="R53">
        <v>7.6400000000000001E-3</v>
      </c>
      <c r="S53">
        <v>7.4799999999999997E-3</v>
      </c>
      <c r="T53">
        <v>7.4200000000000004E-3</v>
      </c>
      <c r="U53">
        <v>7.4900000000000001E-3</v>
      </c>
      <c r="V53">
        <v>8.8100000000000001E-3</v>
      </c>
      <c r="W53">
        <v>1.026E-2</v>
      </c>
      <c r="X53">
        <v>8.5699999999999995E-3</v>
      </c>
      <c r="Y53">
        <v>9.4199999999999996E-3</v>
      </c>
      <c r="Z53">
        <v>9.4999999999999998E-3</v>
      </c>
      <c r="AA53">
        <v>9.6200000000000001E-3</v>
      </c>
      <c r="AB53">
        <v>1.035E-2</v>
      </c>
      <c r="AC53">
        <v>1.072E-2</v>
      </c>
      <c r="AD53">
        <v>1.155E-2</v>
      </c>
      <c r="AE53">
        <v>1.158E-2</v>
      </c>
      <c r="AF53">
        <v>1.2930000000000001E-2</v>
      </c>
      <c r="AG53">
        <v>1.363E-2</v>
      </c>
      <c r="AH53">
        <v>1.374E-2</v>
      </c>
      <c r="AI53">
        <v>1.389E-2</v>
      </c>
      <c r="AJ53">
        <v>1.374E-2</v>
      </c>
      <c r="AK53">
        <v>1.469E-2</v>
      </c>
      <c r="AL53">
        <v>1.4710000000000001E-2</v>
      </c>
      <c r="AM53">
        <v>1.4590000000000001E-2</v>
      </c>
      <c r="AN53">
        <v>1.4630000000000001E-2</v>
      </c>
      <c r="AO53">
        <v>1.562E-2</v>
      </c>
      <c r="AP53">
        <v>1.456E-2</v>
      </c>
      <c r="AQ53">
        <v>1.5869999999999999E-2</v>
      </c>
      <c r="AR53">
        <v>1.7950000000000001E-2</v>
      </c>
      <c r="AS53">
        <v>1.796E-2</v>
      </c>
      <c r="AT53">
        <v>1.6570000000000001E-2</v>
      </c>
      <c r="AU53">
        <v>1.7409999999999998E-2</v>
      </c>
      <c r="AV53">
        <v>1.6230000000000001E-2</v>
      </c>
      <c r="AW53">
        <v>1.4449999999999999E-2</v>
      </c>
      <c r="AX53">
        <v>1.5810000000000001E-2</v>
      </c>
      <c r="AY53">
        <v>1.6029999999999999E-2</v>
      </c>
      <c r="AZ53">
        <v>1.391E-2</v>
      </c>
      <c r="BA53">
        <v>1.4290000000000001E-2</v>
      </c>
      <c r="BB53">
        <v>1.4189999999999999E-2</v>
      </c>
      <c r="BC53">
        <v>1.392E-2</v>
      </c>
      <c r="BD53">
        <v>1.358E-2</v>
      </c>
      <c r="BE53">
        <v>1.406E-2</v>
      </c>
      <c r="BF53">
        <v>1.465E-2</v>
      </c>
      <c r="BG53">
        <v>1.4120000000000001E-2</v>
      </c>
      <c r="BH53">
        <v>1.3809999999999999E-2</v>
      </c>
      <c r="BI53">
        <v>1.354E-2</v>
      </c>
      <c r="BJ53">
        <v>1.1480000000000001E-2</v>
      </c>
      <c r="BK53">
        <v>1.1089999999999999E-2</v>
      </c>
      <c r="BL53">
        <v>1.0619999999999999E-2</v>
      </c>
      <c r="BM53">
        <v>9.3200000000000002E-3</v>
      </c>
      <c r="BN53">
        <v>8.6099999999999996E-3</v>
      </c>
    </row>
    <row r="54" spans="1:66" x14ac:dyDescent="0.3">
      <c r="A54" s="3">
        <v>52</v>
      </c>
      <c r="B54">
        <v>1.1849999999999999E-2</v>
      </c>
      <c r="C54">
        <v>1.159E-2</v>
      </c>
      <c r="D54">
        <v>1.256E-2</v>
      </c>
      <c r="E54">
        <v>1.1039999999999999E-2</v>
      </c>
      <c r="F54">
        <v>1.018E-2</v>
      </c>
      <c r="G54">
        <v>9.0799999999999995E-3</v>
      </c>
      <c r="H54">
        <v>9.6500000000000006E-3</v>
      </c>
      <c r="I54">
        <v>9.75E-3</v>
      </c>
      <c r="J54">
        <v>9.0900000000000009E-3</v>
      </c>
      <c r="K54">
        <v>9.5499999999999995E-3</v>
      </c>
      <c r="L54">
        <v>8.4100000000000008E-3</v>
      </c>
      <c r="M54">
        <v>7.9799999999999992E-3</v>
      </c>
      <c r="N54">
        <v>8.7299999999999999E-3</v>
      </c>
      <c r="O54">
        <v>7.8799999999999999E-3</v>
      </c>
      <c r="P54">
        <v>8.0599999999999995E-3</v>
      </c>
      <c r="Q54">
        <v>8.7100000000000007E-3</v>
      </c>
      <c r="R54">
        <v>8.2699999999999996E-3</v>
      </c>
      <c r="S54">
        <v>8.8000000000000005E-3</v>
      </c>
      <c r="T54">
        <v>7.62E-3</v>
      </c>
      <c r="U54">
        <v>9.5700000000000004E-3</v>
      </c>
      <c r="V54">
        <v>9.3299999999999998E-3</v>
      </c>
      <c r="W54">
        <v>8.9999999999999993E-3</v>
      </c>
      <c r="X54">
        <v>1.099E-2</v>
      </c>
      <c r="Y54">
        <v>8.9499999999999996E-3</v>
      </c>
      <c r="Z54">
        <v>1.0059999999999999E-2</v>
      </c>
      <c r="AA54">
        <v>1.1350000000000001E-2</v>
      </c>
      <c r="AB54">
        <v>1.093E-2</v>
      </c>
      <c r="AC54">
        <v>1.1509999999999999E-2</v>
      </c>
      <c r="AD54">
        <v>1.3310000000000001E-2</v>
      </c>
      <c r="AE54">
        <v>1.2919999999999999E-2</v>
      </c>
      <c r="AF54">
        <v>1.417E-2</v>
      </c>
      <c r="AG54">
        <v>1.528E-2</v>
      </c>
      <c r="AH54">
        <v>1.47E-2</v>
      </c>
      <c r="AI54">
        <v>1.6199999999999999E-2</v>
      </c>
      <c r="AJ54">
        <v>1.575E-2</v>
      </c>
      <c r="AK54">
        <v>1.5869999999999999E-2</v>
      </c>
      <c r="AL54">
        <v>1.6129999999999999E-2</v>
      </c>
      <c r="AM54">
        <v>1.567E-2</v>
      </c>
      <c r="AN54">
        <v>1.502E-2</v>
      </c>
      <c r="AO54">
        <v>1.711E-2</v>
      </c>
      <c r="AP54">
        <v>1.6580000000000001E-2</v>
      </c>
      <c r="AQ54">
        <v>1.668E-2</v>
      </c>
      <c r="AR54">
        <v>1.941E-2</v>
      </c>
      <c r="AS54">
        <v>1.9089999999999999E-2</v>
      </c>
      <c r="AT54">
        <v>1.881E-2</v>
      </c>
      <c r="AU54">
        <v>1.6969999999999999E-2</v>
      </c>
      <c r="AV54">
        <v>1.67E-2</v>
      </c>
      <c r="AW54">
        <v>1.7319999999999999E-2</v>
      </c>
      <c r="AX54">
        <v>1.6410000000000001E-2</v>
      </c>
      <c r="AY54">
        <v>1.6809999999999999E-2</v>
      </c>
      <c r="AZ54">
        <v>1.5699999999999999E-2</v>
      </c>
      <c r="BA54">
        <v>1.4959999999999999E-2</v>
      </c>
      <c r="BB54">
        <v>1.5559999999999999E-2</v>
      </c>
      <c r="BC54">
        <v>1.46E-2</v>
      </c>
      <c r="BD54">
        <v>1.5610000000000001E-2</v>
      </c>
      <c r="BE54">
        <v>1.538E-2</v>
      </c>
      <c r="BF54">
        <v>1.487E-2</v>
      </c>
      <c r="BG54">
        <v>1.4330000000000001E-2</v>
      </c>
      <c r="BH54">
        <v>1.427E-2</v>
      </c>
      <c r="BI54">
        <v>1.397E-2</v>
      </c>
      <c r="BJ54">
        <v>1.3440000000000001E-2</v>
      </c>
      <c r="BK54">
        <v>1.2239999999999999E-2</v>
      </c>
      <c r="BL54">
        <v>1.159E-2</v>
      </c>
      <c r="BM54">
        <v>1.112E-2</v>
      </c>
      <c r="BN54">
        <v>1.094E-2</v>
      </c>
    </row>
    <row r="55" spans="1:66" x14ac:dyDescent="0.3">
      <c r="A55" s="3">
        <v>53</v>
      </c>
      <c r="B55">
        <v>1.2970000000000001E-2</v>
      </c>
      <c r="C55">
        <v>1.2160000000000001E-2</v>
      </c>
      <c r="D55">
        <v>1.3220000000000001E-2</v>
      </c>
      <c r="E55">
        <v>1.251E-2</v>
      </c>
      <c r="F55">
        <v>1.1730000000000001E-2</v>
      </c>
      <c r="G55">
        <v>1.0160000000000001E-2</v>
      </c>
      <c r="H55">
        <v>1.0529999999999999E-2</v>
      </c>
      <c r="I55">
        <v>1.102E-2</v>
      </c>
      <c r="J55">
        <v>9.5300000000000003E-3</v>
      </c>
      <c r="K55">
        <v>9.7000000000000003E-3</v>
      </c>
      <c r="L55">
        <v>9.8200000000000006E-3</v>
      </c>
      <c r="M55">
        <v>8.9499999999999996E-3</v>
      </c>
      <c r="N55">
        <v>9.7900000000000001E-3</v>
      </c>
      <c r="O55">
        <v>9.3799999999999994E-3</v>
      </c>
      <c r="P55">
        <v>8.8299999999999993E-3</v>
      </c>
      <c r="Q55">
        <v>9.1999999999999998E-3</v>
      </c>
      <c r="R55">
        <v>9.4500000000000001E-3</v>
      </c>
      <c r="S55">
        <v>9.0200000000000002E-3</v>
      </c>
      <c r="T55">
        <v>1.059E-2</v>
      </c>
      <c r="U55">
        <v>9.3799999999999994E-3</v>
      </c>
      <c r="V55">
        <v>1.072E-2</v>
      </c>
      <c r="W55">
        <v>1.0279999999999999E-2</v>
      </c>
      <c r="X55">
        <v>9.8700000000000003E-3</v>
      </c>
      <c r="Y55">
        <v>1.1469999999999999E-2</v>
      </c>
      <c r="Z55">
        <v>1.0829999999999999E-2</v>
      </c>
      <c r="AA55">
        <v>1.153E-2</v>
      </c>
      <c r="AB55">
        <v>1.1780000000000001E-2</v>
      </c>
      <c r="AC55">
        <v>1.2460000000000001E-2</v>
      </c>
      <c r="AD55">
        <v>1.3350000000000001E-2</v>
      </c>
      <c r="AE55">
        <v>1.404E-2</v>
      </c>
      <c r="AF55">
        <v>1.559E-2</v>
      </c>
      <c r="AG55">
        <v>1.6580000000000001E-2</v>
      </c>
      <c r="AH55">
        <v>1.7229999999999999E-2</v>
      </c>
      <c r="AI55">
        <v>1.635E-2</v>
      </c>
      <c r="AJ55">
        <v>1.7590000000000001E-2</v>
      </c>
      <c r="AK55">
        <v>1.6570000000000001E-2</v>
      </c>
      <c r="AL55">
        <v>1.5879999999999998E-2</v>
      </c>
      <c r="AM55">
        <v>1.6820000000000002E-2</v>
      </c>
      <c r="AN55">
        <v>1.6809999999999999E-2</v>
      </c>
      <c r="AO55">
        <v>1.703E-2</v>
      </c>
      <c r="AP55">
        <v>1.8120000000000001E-2</v>
      </c>
      <c r="AQ55">
        <v>1.8880000000000001E-2</v>
      </c>
      <c r="AR55">
        <v>1.9439999999999999E-2</v>
      </c>
      <c r="AS55">
        <v>2.1309999999999999E-2</v>
      </c>
      <c r="AT55">
        <v>1.9740000000000001E-2</v>
      </c>
      <c r="AU55">
        <v>1.967E-2</v>
      </c>
      <c r="AV55">
        <v>1.6990000000000002E-2</v>
      </c>
      <c r="AW55">
        <v>1.7909999999999999E-2</v>
      </c>
      <c r="AX55">
        <v>1.823E-2</v>
      </c>
      <c r="AY55">
        <v>1.6230000000000001E-2</v>
      </c>
      <c r="AZ55">
        <v>1.6760000000000001E-2</v>
      </c>
      <c r="BA55">
        <v>1.627E-2</v>
      </c>
      <c r="BB55">
        <v>1.575E-2</v>
      </c>
      <c r="BC55">
        <v>1.601E-2</v>
      </c>
      <c r="BD55">
        <v>1.545E-2</v>
      </c>
      <c r="BE55">
        <v>1.7160000000000002E-2</v>
      </c>
      <c r="BF55">
        <v>1.6910000000000001E-2</v>
      </c>
      <c r="BG55">
        <v>1.6250000000000001E-2</v>
      </c>
      <c r="BH55">
        <v>1.533E-2</v>
      </c>
      <c r="BI55">
        <v>1.525E-2</v>
      </c>
      <c r="BJ55">
        <v>1.388E-2</v>
      </c>
      <c r="BK55">
        <v>1.4E-2</v>
      </c>
      <c r="BL55">
        <v>1.242E-2</v>
      </c>
      <c r="BM55">
        <v>1.221E-2</v>
      </c>
      <c r="BN55">
        <v>1.1979999999999999E-2</v>
      </c>
    </row>
    <row r="56" spans="1:66" x14ac:dyDescent="0.3">
      <c r="A56" s="3">
        <v>54</v>
      </c>
      <c r="B56">
        <v>1.4540000000000001E-2</v>
      </c>
      <c r="C56">
        <v>1.421E-2</v>
      </c>
      <c r="D56">
        <v>1.35E-2</v>
      </c>
      <c r="E56">
        <v>1.2749999999999999E-2</v>
      </c>
      <c r="F56">
        <v>1.214E-2</v>
      </c>
      <c r="G56">
        <v>1.12E-2</v>
      </c>
      <c r="H56">
        <v>1.192E-2</v>
      </c>
      <c r="I56">
        <v>1.235E-2</v>
      </c>
      <c r="J56">
        <v>1.184E-2</v>
      </c>
      <c r="K56">
        <v>1.171E-2</v>
      </c>
      <c r="L56">
        <v>1.115E-2</v>
      </c>
      <c r="M56">
        <v>1.0460000000000001E-2</v>
      </c>
      <c r="N56">
        <v>1.1180000000000001E-2</v>
      </c>
      <c r="O56">
        <v>1.0699999999999999E-2</v>
      </c>
      <c r="P56">
        <v>1.0059999999999999E-2</v>
      </c>
      <c r="Q56">
        <v>1.017E-2</v>
      </c>
      <c r="R56">
        <v>1.027E-2</v>
      </c>
      <c r="S56">
        <v>9.7000000000000003E-3</v>
      </c>
      <c r="T56">
        <v>1.094E-2</v>
      </c>
      <c r="U56">
        <v>1.167E-2</v>
      </c>
      <c r="V56">
        <v>1.009E-2</v>
      </c>
      <c r="W56">
        <v>1.15E-2</v>
      </c>
      <c r="X56">
        <v>1.103E-2</v>
      </c>
      <c r="Y56">
        <v>1.128E-2</v>
      </c>
      <c r="Z56">
        <v>1.3299999999999999E-2</v>
      </c>
      <c r="AA56">
        <v>1.242E-2</v>
      </c>
      <c r="AB56">
        <v>1.2460000000000001E-2</v>
      </c>
      <c r="AC56">
        <v>1.272E-2</v>
      </c>
      <c r="AD56">
        <v>1.477E-2</v>
      </c>
      <c r="AE56">
        <v>1.533E-2</v>
      </c>
      <c r="AF56">
        <v>1.619E-2</v>
      </c>
      <c r="AG56">
        <v>1.7229999999999999E-2</v>
      </c>
      <c r="AH56">
        <v>1.6930000000000001E-2</v>
      </c>
      <c r="AI56">
        <v>1.7819999999999999E-2</v>
      </c>
      <c r="AJ56">
        <v>1.753E-2</v>
      </c>
      <c r="AK56">
        <v>1.7639999999999999E-2</v>
      </c>
      <c r="AL56">
        <v>1.745E-2</v>
      </c>
      <c r="AM56">
        <v>1.7600000000000001E-2</v>
      </c>
      <c r="AN56">
        <v>1.7999999999999999E-2</v>
      </c>
      <c r="AO56">
        <v>1.932E-2</v>
      </c>
      <c r="AP56">
        <v>1.95E-2</v>
      </c>
      <c r="AQ56">
        <v>1.9359999999999999E-2</v>
      </c>
      <c r="AR56">
        <v>2.1010000000000001E-2</v>
      </c>
      <c r="AS56">
        <v>2.1329999999999998E-2</v>
      </c>
      <c r="AT56">
        <v>2.0799999999999999E-2</v>
      </c>
      <c r="AU56">
        <v>2.0580000000000001E-2</v>
      </c>
      <c r="AV56">
        <v>1.865E-2</v>
      </c>
      <c r="AW56">
        <v>1.7860000000000001E-2</v>
      </c>
      <c r="AX56">
        <v>2.0639999999999999E-2</v>
      </c>
      <c r="AY56">
        <v>1.9050000000000001E-2</v>
      </c>
      <c r="AZ56">
        <v>1.6539999999999999E-2</v>
      </c>
      <c r="BA56">
        <v>1.7389999999999999E-2</v>
      </c>
      <c r="BB56">
        <v>1.6570000000000001E-2</v>
      </c>
      <c r="BC56">
        <v>1.6449999999999999E-2</v>
      </c>
      <c r="BD56">
        <v>1.7299999999999999E-2</v>
      </c>
      <c r="BE56">
        <v>1.6979999999999999E-2</v>
      </c>
      <c r="BF56">
        <v>1.7100000000000001E-2</v>
      </c>
      <c r="BG56">
        <v>1.6729999999999998E-2</v>
      </c>
      <c r="BH56">
        <v>1.6480000000000002E-2</v>
      </c>
      <c r="BI56">
        <v>1.7059999999999999E-2</v>
      </c>
      <c r="BJ56">
        <v>1.5610000000000001E-2</v>
      </c>
      <c r="BK56">
        <v>1.5169999999999999E-2</v>
      </c>
      <c r="BL56">
        <v>1.376E-2</v>
      </c>
      <c r="BM56">
        <v>1.3899999999999999E-2</v>
      </c>
      <c r="BN56">
        <v>1.338E-2</v>
      </c>
    </row>
    <row r="57" spans="1:66" x14ac:dyDescent="0.3">
      <c r="A57" s="3">
        <v>55</v>
      </c>
      <c r="B57">
        <v>1.4659999999999999E-2</v>
      </c>
      <c r="C57">
        <v>1.436E-2</v>
      </c>
      <c r="D57">
        <v>1.455E-2</v>
      </c>
      <c r="E57">
        <v>1.421E-2</v>
      </c>
      <c r="F57">
        <v>1.362E-2</v>
      </c>
      <c r="G57">
        <v>1.2359999999999999E-2</v>
      </c>
      <c r="H57">
        <v>1.3429999999999999E-2</v>
      </c>
      <c r="I57">
        <v>1.2529999999999999E-2</v>
      </c>
      <c r="J57">
        <v>1.209E-2</v>
      </c>
      <c r="K57">
        <v>1.426E-2</v>
      </c>
      <c r="L57">
        <v>1.269E-2</v>
      </c>
      <c r="M57">
        <v>1.098E-2</v>
      </c>
      <c r="N57">
        <v>1.2619999999999999E-2</v>
      </c>
      <c r="O57">
        <v>1.17E-2</v>
      </c>
      <c r="P57">
        <v>1.089E-2</v>
      </c>
      <c r="Q57">
        <v>1.174E-2</v>
      </c>
      <c r="R57">
        <v>1.081E-2</v>
      </c>
      <c r="S57">
        <v>1.0959999999999999E-2</v>
      </c>
      <c r="T57">
        <v>1.175E-2</v>
      </c>
      <c r="U57">
        <v>1.21E-2</v>
      </c>
      <c r="V57">
        <v>1.311E-2</v>
      </c>
      <c r="W57">
        <v>1.184E-2</v>
      </c>
      <c r="X57">
        <v>1.3089999999999999E-2</v>
      </c>
      <c r="Y57">
        <v>1.3050000000000001E-2</v>
      </c>
      <c r="Z57">
        <v>1.183E-2</v>
      </c>
      <c r="AA57">
        <v>1.438E-2</v>
      </c>
      <c r="AB57">
        <v>1.346E-2</v>
      </c>
      <c r="AC57">
        <v>1.422E-2</v>
      </c>
      <c r="AD57">
        <v>1.583E-2</v>
      </c>
      <c r="AE57">
        <v>1.503E-2</v>
      </c>
      <c r="AF57">
        <v>1.7559999999999999E-2</v>
      </c>
      <c r="AG57">
        <v>1.9050000000000001E-2</v>
      </c>
      <c r="AH57">
        <v>1.7610000000000001E-2</v>
      </c>
      <c r="AI57">
        <v>1.9970000000000002E-2</v>
      </c>
      <c r="AJ57">
        <v>2.0760000000000001E-2</v>
      </c>
      <c r="AK57">
        <v>1.9E-2</v>
      </c>
      <c r="AL57">
        <v>2.0150000000000001E-2</v>
      </c>
      <c r="AM57">
        <v>1.898E-2</v>
      </c>
      <c r="AN57">
        <v>1.8509999999999999E-2</v>
      </c>
      <c r="AO57">
        <v>1.975E-2</v>
      </c>
      <c r="AP57">
        <v>2.0400000000000001E-2</v>
      </c>
      <c r="AQ57">
        <v>2.085E-2</v>
      </c>
      <c r="AR57">
        <v>2.2579999999999999E-2</v>
      </c>
      <c r="AS57">
        <v>2.247E-2</v>
      </c>
      <c r="AT57">
        <v>2.2270000000000002E-2</v>
      </c>
      <c r="AU57">
        <v>2.164E-2</v>
      </c>
      <c r="AV57">
        <v>2.01E-2</v>
      </c>
      <c r="AW57">
        <v>1.873E-2</v>
      </c>
      <c r="AX57">
        <v>1.9939999999999999E-2</v>
      </c>
      <c r="AY57">
        <v>2.1389999999999999E-2</v>
      </c>
      <c r="AZ57">
        <v>1.8939999999999999E-2</v>
      </c>
      <c r="BA57">
        <v>1.6729999999999998E-2</v>
      </c>
      <c r="BB57">
        <v>1.6629999999999999E-2</v>
      </c>
      <c r="BC57">
        <v>1.8280000000000001E-2</v>
      </c>
      <c r="BD57">
        <v>1.7579999999999998E-2</v>
      </c>
      <c r="BE57">
        <v>1.8700000000000001E-2</v>
      </c>
      <c r="BF57">
        <v>1.7749999999999998E-2</v>
      </c>
      <c r="BG57">
        <v>1.7479999999999999E-2</v>
      </c>
      <c r="BH57">
        <v>1.7739999999999999E-2</v>
      </c>
      <c r="BI57">
        <v>1.763E-2</v>
      </c>
      <c r="BJ57">
        <v>1.7659999999999999E-2</v>
      </c>
      <c r="BK57">
        <v>1.661E-2</v>
      </c>
      <c r="BL57">
        <v>1.482E-2</v>
      </c>
      <c r="BM57">
        <v>1.4489999999999999E-2</v>
      </c>
      <c r="BN57">
        <v>1.4970000000000001E-2</v>
      </c>
    </row>
    <row r="58" spans="1:66" x14ac:dyDescent="0.3">
      <c r="A58" s="3">
        <v>56</v>
      </c>
      <c r="B58">
        <v>1.49E-2</v>
      </c>
      <c r="C58">
        <v>1.5740000000000001E-2</v>
      </c>
      <c r="D58">
        <v>1.6629999999999999E-2</v>
      </c>
      <c r="E58">
        <v>1.576E-2</v>
      </c>
      <c r="F58">
        <v>1.5339999999999999E-2</v>
      </c>
      <c r="G58">
        <v>1.3559999999999999E-2</v>
      </c>
      <c r="H58">
        <v>1.4959999999999999E-2</v>
      </c>
      <c r="I58">
        <v>1.405E-2</v>
      </c>
      <c r="J58">
        <v>1.363E-2</v>
      </c>
      <c r="K58">
        <v>1.4109999999999999E-2</v>
      </c>
      <c r="L58">
        <v>1.3599999999999999E-2</v>
      </c>
      <c r="M58">
        <v>1.291E-2</v>
      </c>
      <c r="N58">
        <v>1.3469999999999999E-2</v>
      </c>
      <c r="O58">
        <v>1.357E-2</v>
      </c>
      <c r="P58">
        <v>1.2489999999999999E-2</v>
      </c>
      <c r="Q58">
        <v>1.308E-2</v>
      </c>
      <c r="R58">
        <v>1.2959999999999999E-2</v>
      </c>
      <c r="S58">
        <v>1.323E-2</v>
      </c>
      <c r="T58">
        <v>1.302E-2</v>
      </c>
      <c r="U58">
        <v>1.2999999999999999E-2</v>
      </c>
      <c r="V58">
        <v>1.316E-2</v>
      </c>
      <c r="W58">
        <v>1.487E-2</v>
      </c>
      <c r="X58">
        <v>1.206E-2</v>
      </c>
      <c r="Y58">
        <v>1.397E-2</v>
      </c>
      <c r="Z58">
        <v>1.396E-2</v>
      </c>
      <c r="AA58">
        <v>1.3440000000000001E-2</v>
      </c>
      <c r="AB58">
        <v>1.619E-2</v>
      </c>
      <c r="AC58">
        <v>1.481E-2</v>
      </c>
      <c r="AD58">
        <v>1.7319999999999999E-2</v>
      </c>
      <c r="AE58">
        <v>1.7569999999999999E-2</v>
      </c>
      <c r="AF58">
        <v>1.9900000000000001E-2</v>
      </c>
      <c r="AG58">
        <v>1.9810000000000001E-2</v>
      </c>
      <c r="AH58">
        <v>2.0129999999999999E-2</v>
      </c>
      <c r="AI58">
        <v>2.0629999999999999E-2</v>
      </c>
      <c r="AJ58">
        <v>2.1250000000000002E-2</v>
      </c>
      <c r="AK58">
        <v>2.1250000000000002E-2</v>
      </c>
      <c r="AL58">
        <v>2.1100000000000001E-2</v>
      </c>
      <c r="AM58">
        <v>2.1170000000000001E-2</v>
      </c>
      <c r="AN58">
        <v>2.0219999999999998E-2</v>
      </c>
      <c r="AO58">
        <v>2.036E-2</v>
      </c>
      <c r="AP58">
        <v>2.2630000000000001E-2</v>
      </c>
      <c r="AQ58">
        <v>2.2519999999999998E-2</v>
      </c>
      <c r="AR58">
        <v>2.4060000000000002E-2</v>
      </c>
      <c r="AS58">
        <v>2.2669999999999999E-2</v>
      </c>
      <c r="AT58">
        <v>2.4039999999999999E-2</v>
      </c>
      <c r="AU58">
        <v>2.2669999999999999E-2</v>
      </c>
      <c r="AV58">
        <v>2.308E-2</v>
      </c>
      <c r="AW58">
        <v>2.222E-2</v>
      </c>
      <c r="AX58">
        <v>1.9279999999999999E-2</v>
      </c>
      <c r="AY58">
        <v>2.053E-2</v>
      </c>
      <c r="AZ58">
        <v>2.0310000000000002E-2</v>
      </c>
      <c r="BA58">
        <v>2.0559999999999998E-2</v>
      </c>
      <c r="BB58">
        <v>1.8540000000000001E-2</v>
      </c>
      <c r="BC58">
        <v>2.0140000000000002E-2</v>
      </c>
      <c r="BD58">
        <v>1.9099999999999999E-2</v>
      </c>
      <c r="BE58">
        <v>1.9009999999999999E-2</v>
      </c>
      <c r="BF58">
        <v>1.9269999999999999E-2</v>
      </c>
      <c r="BG58">
        <v>1.9910000000000001E-2</v>
      </c>
      <c r="BH58">
        <v>1.8689999999999998E-2</v>
      </c>
      <c r="BI58">
        <v>1.95E-2</v>
      </c>
      <c r="BJ58">
        <v>1.8020000000000001E-2</v>
      </c>
      <c r="BK58">
        <v>1.804E-2</v>
      </c>
      <c r="BL58">
        <v>1.6219999999999998E-2</v>
      </c>
      <c r="BM58">
        <v>1.5720000000000001E-2</v>
      </c>
      <c r="BN58">
        <v>1.5440000000000001E-2</v>
      </c>
    </row>
    <row r="59" spans="1:66" x14ac:dyDescent="0.3">
      <c r="A59" s="3">
        <v>57</v>
      </c>
      <c r="B59">
        <v>1.703E-2</v>
      </c>
      <c r="C59">
        <v>1.7090000000000001E-2</v>
      </c>
      <c r="D59">
        <v>1.7590000000000001E-2</v>
      </c>
      <c r="E59">
        <v>1.7749999999999998E-2</v>
      </c>
      <c r="F59">
        <v>1.7180000000000001E-2</v>
      </c>
      <c r="G59">
        <v>1.486E-2</v>
      </c>
      <c r="H59">
        <v>1.542E-2</v>
      </c>
      <c r="I59">
        <v>1.6379999999999999E-2</v>
      </c>
      <c r="J59">
        <v>1.4279999999999999E-2</v>
      </c>
      <c r="K59">
        <v>1.7309999999999999E-2</v>
      </c>
      <c r="L59">
        <v>1.528E-2</v>
      </c>
      <c r="M59">
        <v>1.404E-2</v>
      </c>
      <c r="N59">
        <v>1.5389999999999999E-2</v>
      </c>
      <c r="O59">
        <v>1.436E-2</v>
      </c>
      <c r="P59">
        <v>1.4710000000000001E-2</v>
      </c>
      <c r="Q59">
        <v>1.406E-2</v>
      </c>
      <c r="R59">
        <v>1.3780000000000001E-2</v>
      </c>
      <c r="S59">
        <v>1.4290000000000001E-2</v>
      </c>
      <c r="T59">
        <v>1.438E-2</v>
      </c>
      <c r="U59">
        <v>1.438E-2</v>
      </c>
      <c r="V59">
        <v>1.4030000000000001E-2</v>
      </c>
      <c r="W59">
        <v>1.5980000000000001E-2</v>
      </c>
      <c r="X59">
        <v>1.562E-2</v>
      </c>
      <c r="Y59">
        <v>1.281E-2</v>
      </c>
      <c r="Z59">
        <v>1.5339999999999999E-2</v>
      </c>
      <c r="AA59">
        <v>1.5630000000000002E-2</v>
      </c>
      <c r="AB59">
        <v>1.553E-2</v>
      </c>
      <c r="AC59">
        <v>1.8409999999999999E-2</v>
      </c>
      <c r="AD59">
        <v>1.719E-2</v>
      </c>
      <c r="AE59">
        <v>1.9570000000000001E-2</v>
      </c>
      <c r="AF59">
        <v>2.026E-2</v>
      </c>
      <c r="AG59">
        <v>2.1180000000000001E-2</v>
      </c>
      <c r="AH59">
        <v>2.1520000000000001E-2</v>
      </c>
      <c r="AI59">
        <v>2.3230000000000001E-2</v>
      </c>
      <c r="AJ59">
        <v>2.3349999999999999E-2</v>
      </c>
      <c r="AK59">
        <v>2.308E-2</v>
      </c>
      <c r="AL59">
        <v>2.2239999999999999E-2</v>
      </c>
      <c r="AM59">
        <v>2.231E-2</v>
      </c>
      <c r="AN59">
        <v>2.23E-2</v>
      </c>
      <c r="AO59">
        <v>2.3230000000000001E-2</v>
      </c>
      <c r="AP59">
        <v>2.4049999999999998E-2</v>
      </c>
      <c r="AQ59">
        <v>2.385E-2</v>
      </c>
      <c r="AR59">
        <v>2.47E-2</v>
      </c>
      <c r="AS59">
        <v>2.4279999999999999E-2</v>
      </c>
      <c r="AT59">
        <v>2.6100000000000002E-2</v>
      </c>
      <c r="AU59">
        <v>2.504E-2</v>
      </c>
      <c r="AV59">
        <v>2.3040000000000001E-2</v>
      </c>
      <c r="AW59">
        <v>2.2950000000000002E-2</v>
      </c>
      <c r="AX59">
        <v>2.154E-2</v>
      </c>
      <c r="AY59">
        <v>2.18E-2</v>
      </c>
      <c r="AZ59">
        <v>2.0459999999999999E-2</v>
      </c>
      <c r="BA59">
        <v>1.9089999999999999E-2</v>
      </c>
      <c r="BB59">
        <v>2.1780000000000001E-2</v>
      </c>
      <c r="BC59">
        <v>1.9519999999999999E-2</v>
      </c>
      <c r="BD59">
        <v>2.0230000000000001E-2</v>
      </c>
      <c r="BE59">
        <v>2.1250000000000002E-2</v>
      </c>
      <c r="BF59">
        <v>2.0979999999999999E-2</v>
      </c>
      <c r="BG59">
        <v>2.0500000000000001E-2</v>
      </c>
      <c r="BH59">
        <v>1.9650000000000001E-2</v>
      </c>
      <c r="BI59">
        <v>1.9230000000000001E-2</v>
      </c>
      <c r="BJ59">
        <v>1.9990000000000001E-2</v>
      </c>
      <c r="BK59">
        <v>1.9089999999999999E-2</v>
      </c>
      <c r="BL59">
        <v>1.864E-2</v>
      </c>
      <c r="BM59">
        <v>1.6480000000000002E-2</v>
      </c>
      <c r="BN59">
        <v>1.6990000000000002E-2</v>
      </c>
    </row>
    <row r="60" spans="1:66" x14ac:dyDescent="0.3">
      <c r="A60" s="3">
        <v>58</v>
      </c>
      <c r="B60">
        <v>2.0250000000000001E-2</v>
      </c>
      <c r="C60">
        <v>1.8849999999999999E-2</v>
      </c>
      <c r="D60">
        <v>1.915E-2</v>
      </c>
      <c r="E60">
        <v>1.8859999999999998E-2</v>
      </c>
      <c r="F60">
        <v>1.737E-2</v>
      </c>
      <c r="G60">
        <v>1.6580000000000001E-2</v>
      </c>
      <c r="H60">
        <v>1.772E-2</v>
      </c>
      <c r="I60">
        <v>1.7239999999999998E-2</v>
      </c>
      <c r="J60">
        <v>1.6660000000000001E-2</v>
      </c>
      <c r="K60">
        <v>1.7520000000000001E-2</v>
      </c>
      <c r="L60">
        <v>1.7809999999999999E-2</v>
      </c>
      <c r="M60">
        <v>1.5630000000000002E-2</v>
      </c>
      <c r="N60">
        <v>1.6469999999999999E-2</v>
      </c>
      <c r="O60">
        <v>1.678E-2</v>
      </c>
      <c r="P60">
        <v>1.6240000000000001E-2</v>
      </c>
      <c r="Q60">
        <v>1.719E-2</v>
      </c>
      <c r="R60">
        <v>1.468E-2</v>
      </c>
      <c r="S60">
        <v>1.5869999999999999E-2</v>
      </c>
      <c r="T60">
        <v>1.634E-2</v>
      </c>
      <c r="U60">
        <v>1.6219999999999998E-2</v>
      </c>
      <c r="V60">
        <v>1.6719999999999999E-2</v>
      </c>
      <c r="W60">
        <v>1.6150000000000001E-2</v>
      </c>
      <c r="X60">
        <v>1.652E-2</v>
      </c>
      <c r="Y60">
        <v>1.8350000000000002E-2</v>
      </c>
      <c r="Z60">
        <v>1.5910000000000001E-2</v>
      </c>
      <c r="AA60">
        <v>1.7000000000000001E-2</v>
      </c>
      <c r="AB60">
        <v>1.711E-2</v>
      </c>
      <c r="AC60">
        <v>1.617E-2</v>
      </c>
      <c r="AD60">
        <v>2.121E-2</v>
      </c>
      <c r="AE60">
        <v>1.916E-2</v>
      </c>
      <c r="AF60">
        <v>2.2679999999999999E-2</v>
      </c>
      <c r="AG60">
        <v>2.171E-2</v>
      </c>
      <c r="AH60">
        <v>2.247E-2</v>
      </c>
      <c r="AI60">
        <v>2.4379999999999999E-2</v>
      </c>
      <c r="AJ60">
        <v>2.495E-2</v>
      </c>
      <c r="AK60">
        <v>2.4320000000000001E-2</v>
      </c>
      <c r="AL60">
        <v>2.4670000000000001E-2</v>
      </c>
      <c r="AM60">
        <v>2.2880000000000001E-2</v>
      </c>
      <c r="AN60">
        <v>2.3120000000000002E-2</v>
      </c>
      <c r="AO60">
        <v>2.5839999999999998E-2</v>
      </c>
      <c r="AP60">
        <v>2.554E-2</v>
      </c>
      <c r="AQ60">
        <v>2.5530000000000001E-2</v>
      </c>
      <c r="AR60">
        <v>2.7490000000000001E-2</v>
      </c>
      <c r="AS60">
        <v>2.7449999999999999E-2</v>
      </c>
      <c r="AT60">
        <v>2.6519999999999998E-2</v>
      </c>
      <c r="AU60">
        <v>2.7220000000000001E-2</v>
      </c>
      <c r="AV60">
        <v>2.622E-2</v>
      </c>
      <c r="AW60">
        <v>2.4E-2</v>
      </c>
      <c r="AX60">
        <v>2.3800000000000002E-2</v>
      </c>
      <c r="AY60">
        <v>2.3640000000000001E-2</v>
      </c>
      <c r="AZ60">
        <v>2.3439999999999999E-2</v>
      </c>
      <c r="BA60">
        <v>2.0590000000000001E-2</v>
      </c>
      <c r="BB60">
        <v>2.2009999999999998E-2</v>
      </c>
      <c r="BC60">
        <v>2.2669999999999999E-2</v>
      </c>
      <c r="BD60">
        <v>2.0590000000000001E-2</v>
      </c>
      <c r="BE60">
        <v>2.2329999999999999E-2</v>
      </c>
      <c r="BF60">
        <v>2.2429999999999999E-2</v>
      </c>
      <c r="BG60">
        <v>2.2040000000000001E-2</v>
      </c>
      <c r="BH60">
        <v>2.0809999999999999E-2</v>
      </c>
      <c r="BI60">
        <v>2.1350000000000001E-2</v>
      </c>
      <c r="BJ60">
        <v>2.0219999999999998E-2</v>
      </c>
      <c r="BK60">
        <v>1.9789999999999999E-2</v>
      </c>
      <c r="BL60">
        <v>1.949E-2</v>
      </c>
      <c r="BM60">
        <v>1.772E-2</v>
      </c>
      <c r="BN60">
        <v>1.8550000000000001E-2</v>
      </c>
    </row>
    <row r="61" spans="1:66" x14ac:dyDescent="0.3">
      <c r="A61" s="3">
        <v>59</v>
      </c>
      <c r="B61">
        <v>2.1659999999999999E-2</v>
      </c>
      <c r="C61">
        <v>1.8769999999999998E-2</v>
      </c>
      <c r="D61">
        <v>1.9609999999999999E-2</v>
      </c>
      <c r="E61">
        <v>1.8249999999999999E-2</v>
      </c>
      <c r="F61">
        <v>2.0420000000000001E-2</v>
      </c>
      <c r="G61">
        <v>1.8169999999999999E-2</v>
      </c>
      <c r="H61">
        <v>1.975E-2</v>
      </c>
      <c r="I61">
        <v>1.9429999999999999E-2</v>
      </c>
      <c r="J61">
        <v>1.8530000000000001E-2</v>
      </c>
      <c r="K61">
        <v>1.975E-2</v>
      </c>
      <c r="L61">
        <v>1.8149999999999999E-2</v>
      </c>
      <c r="M61">
        <v>1.6990000000000002E-2</v>
      </c>
      <c r="N61">
        <v>1.9109999999999999E-2</v>
      </c>
      <c r="O61">
        <v>1.7739999999999999E-2</v>
      </c>
      <c r="P61">
        <v>1.7139999999999999E-2</v>
      </c>
      <c r="Q61">
        <v>1.7129999999999999E-2</v>
      </c>
      <c r="R61">
        <v>1.6760000000000001E-2</v>
      </c>
      <c r="S61">
        <v>1.7819999999999999E-2</v>
      </c>
      <c r="T61">
        <v>1.7489999999999999E-2</v>
      </c>
      <c r="U61">
        <v>1.8100000000000002E-2</v>
      </c>
      <c r="V61">
        <v>1.8489999999999999E-2</v>
      </c>
      <c r="W61">
        <v>1.9179999999999999E-2</v>
      </c>
      <c r="X61">
        <v>1.738E-2</v>
      </c>
      <c r="Y61">
        <v>1.78E-2</v>
      </c>
      <c r="Z61">
        <v>1.9699999999999999E-2</v>
      </c>
      <c r="AA61">
        <v>1.7319999999999999E-2</v>
      </c>
      <c r="AB61">
        <v>1.8929999999999999E-2</v>
      </c>
      <c r="AC61">
        <v>1.9439999999999999E-2</v>
      </c>
      <c r="AD61">
        <v>1.925E-2</v>
      </c>
      <c r="AE61">
        <v>2.5170000000000001E-2</v>
      </c>
      <c r="AF61">
        <v>2.3269999999999999E-2</v>
      </c>
      <c r="AG61">
        <v>2.3630000000000002E-2</v>
      </c>
      <c r="AH61">
        <v>2.3990000000000001E-2</v>
      </c>
      <c r="AI61">
        <v>2.4469999999999999E-2</v>
      </c>
      <c r="AJ61">
        <v>2.5399999999999999E-2</v>
      </c>
      <c r="AK61">
        <v>2.733E-2</v>
      </c>
      <c r="AL61">
        <v>2.8320000000000001E-2</v>
      </c>
      <c r="AM61">
        <v>2.5360000000000001E-2</v>
      </c>
      <c r="AN61">
        <v>2.452E-2</v>
      </c>
      <c r="AO61">
        <v>2.7050000000000001E-2</v>
      </c>
      <c r="AP61">
        <v>2.8660000000000001E-2</v>
      </c>
      <c r="AQ61">
        <v>2.5850000000000001E-2</v>
      </c>
      <c r="AR61">
        <v>2.7099999999999999E-2</v>
      </c>
      <c r="AS61">
        <v>2.8170000000000001E-2</v>
      </c>
      <c r="AT61">
        <v>2.8410000000000001E-2</v>
      </c>
      <c r="AU61">
        <v>2.802E-2</v>
      </c>
      <c r="AV61">
        <v>2.6859999999999998E-2</v>
      </c>
      <c r="AW61">
        <v>2.4420000000000001E-2</v>
      </c>
      <c r="AX61">
        <v>2.589E-2</v>
      </c>
      <c r="AY61">
        <v>2.5579999999999999E-2</v>
      </c>
      <c r="AZ61">
        <v>2.274E-2</v>
      </c>
      <c r="BA61">
        <v>2.3609999999999999E-2</v>
      </c>
      <c r="BB61">
        <v>2.2110000000000001E-2</v>
      </c>
      <c r="BC61">
        <v>2.4840000000000001E-2</v>
      </c>
      <c r="BD61">
        <v>2.3220000000000001E-2</v>
      </c>
      <c r="BE61">
        <v>2.2370000000000001E-2</v>
      </c>
      <c r="BF61">
        <v>2.324E-2</v>
      </c>
      <c r="BG61">
        <v>2.2800000000000001E-2</v>
      </c>
      <c r="BH61">
        <v>2.2020000000000001E-2</v>
      </c>
      <c r="BI61">
        <v>2.2370000000000001E-2</v>
      </c>
      <c r="BJ61">
        <v>2.2280000000000001E-2</v>
      </c>
      <c r="BK61">
        <v>2.0910000000000002E-2</v>
      </c>
      <c r="BL61">
        <v>2.0049999999999998E-2</v>
      </c>
      <c r="BM61">
        <v>1.984E-2</v>
      </c>
      <c r="BN61">
        <v>1.8870000000000001E-2</v>
      </c>
    </row>
    <row r="62" spans="1:66" x14ac:dyDescent="0.3">
      <c r="A62" s="3">
        <v>60</v>
      </c>
      <c r="B62">
        <v>2.2890000000000001E-2</v>
      </c>
      <c r="C62">
        <v>2.2769999999999999E-2</v>
      </c>
      <c r="D62">
        <v>2.1919999999999999E-2</v>
      </c>
      <c r="E62">
        <v>2.2380000000000001E-2</v>
      </c>
      <c r="F62">
        <v>2.1600000000000001E-2</v>
      </c>
      <c r="G62">
        <v>1.9720000000000001E-2</v>
      </c>
      <c r="H62">
        <v>2.1989999999999999E-2</v>
      </c>
      <c r="I62">
        <v>2.1129999999999999E-2</v>
      </c>
      <c r="J62">
        <v>1.9369999999999998E-2</v>
      </c>
      <c r="K62">
        <v>2.2380000000000001E-2</v>
      </c>
      <c r="L62">
        <v>2.2239999999999999E-2</v>
      </c>
      <c r="M62">
        <v>1.9140000000000001E-2</v>
      </c>
      <c r="N62">
        <v>2.1160000000000002E-2</v>
      </c>
      <c r="O62">
        <v>1.839E-2</v>
      </c>
      <c r="P62">
        <v>2.0080000000000001E-2</v>
      </c>
      <c r="Q62">
        <v>2.018E-2</v>
      </c>
      <c r="R62">
        <v>1.7760000000000001E-2</v>
      </c>
      <c r="S62">
        <v>2.112E-2</v>
      </c>
      <c r="T62">
        <v>1.9800000000000002E-2</v>
      </c>
      <c r="U62">
        <v>2.1530000000000001E-2</v>
      </c>
      <c r="V62">
        <v>2.1649999999999999E-2</v>
      </c>
      <c r="W62">
        <v>2.0310000000000002E-2</v>
      </c>
      <c r="X62">
        <v>1.881E-2</v>
      </c>
      <c r="Y62">
        <v>1.985E-2</v>
      </c>
      <c r="Z62">
        <v>2.0660000000000001E-2</v>
      </c>
      <c r="AA62">
        <v>2.316E-2</v>
      </c>
      <c r="AB62">
        <v>1.9599999999999999E-2</v>
      </c>
      <c r="AC62">
        <v>2.103E-2</v>
      </c>
      <c r="AD62">
        <v>2.248E-2</v>
      </c>
      <c r="AE62">
        <v>2.145E-2</v>
      </c>
      <c r="AF62">
        <v>2.743E-2</v>
      </c>
      <c r="AG62">
        <v>2.4510000000000001E-2</v>
      </c>
      <c r="AH62">
        <v>2.6530000000000001E-2</v>
      </c>
      <c r="AI62">
        <v>2.6429999999999999E-2</v>
      </c>
      <c r="AJ62">
        <v>2.8750000000000001E-2</v>
      </c>
      <c r="AK62">
        <v>2.9499999999999998E-2</v>
      </c>
      <c r="AL62">
        <v>2.9080000000000002E-2</v>
      </c>
      <c r="AM62">
        <v>2.767E-2</v>
      </c>
      <c r="AN62">
        <v>2.742E-2</v>
      </c>
      <c r="AO62">
        <v>2.928E-2</v>
      </c>
      <c r="AP62">
        <v>2.8649999999999998E-2</v>
      </c>
      <c r="AQ62">
        <v>2.8549999999999999E-2</v>
      </c>
      <c r="AR62">
        <v>2.9860000000000001E-2</v>
      </c>
      <c r="AS62">
        <v>3.1119999999999998E-2</v>
      </c>
      <c r="AT62">
        <v>3.0499999999999999E-2</v>
      </c>
      <c r="AU62">
        <v>2.8879999999999999E-2</v>
      </c>
      <c r="AV62">
        <v>2.7640000000000001E-2</v>
      </c>
      <c r="AW62">
        <v>2.7519999999999999E-2</v>
      </c>
      <c r="AX62">
        <v>2.8240000000000001E-2</v>
      </c>
      <c r="AY62">
        <v>2.9440000000000001E-2</v>
      </c>
      <c r="AZ62">
        <v>2.6110000000000001E-2</v>
      </c>
      <c r="BA62">
        <v>2.547E-2</v>
      </c>
      <c r="BB62">
        <v>2.4549999999999999E-2</v>
      </c>
      <c r="BC62">
        <v>2.487E-2</v>
      </c>
      <c r="BD62">
        <v>2.6089999999999999E-2</v>
      </c>
      <c r="BE62">
        <v>2.4590000000000001E-2</v>
      </c>
      <c r="BF62">
        <v>2.3560000000000001E-2</v>
      </c>
      <c r="BG62">
        <v>2.4129999999999999E-2</v>
      </c>
      <c r="BH62">
        <v>2.4119999999999999E-2</v>
      </c>
      <c r="BI62">
        <v>2.4510000000000001E-2</v>
      </c>
      <c r="BJ62">
        <v>2.4049999999999998E-2</v>
      </c>
      <c r="BK62">
        <v>2.3019999999999999E-2</v>
      </c>
      <c r="BL62">
        <v>2.1950000000000001E-2</v>
      </c>
      <c r="BM62">
        <v>1.9970000000000002E-2</v>
      </c>
      <c r="BN62">
        <v>2.1870000000000001E-2</v>
      </c>
    </row>
    <row r="63" spans="1:66" x14ac:dyDescent="0.3">
      <c r="A63" s="3">
        <v>61</v>
      </c>
      <c r="B63">
        <v>2.4559999999999998E-2</v>
      </c>
      <c r="C63">
        <v>2.614E-2</v>
      </c>
      <c r="D63">
        <v>2.4549999999999999E-2</v>
      </c>
      <c r="E63">
        <v>2.4299999999999999E-2</v>
      </c>
      <c r="F63">
        <v>2.281E-2</v>
      </c>
      <c r="G63">
        <v>2.0760000000000001E-2</v>
      </c>
      <c r="H63">
        <v>2.2939999999999999E-2</v>
      </c>
      <c r="I63">
        <v>2.3009999999999999E-2</v>
      </c>
      <c r="J63">
        <v>2.1340000000000001E-2</v>
      </c>
      <c r="K63">
        <v>2.4E-2</v>
      </c>
      <c r="L63">
        <v>2.0420000000000001E-2</v>
      </c>
      <c r="M63">
        <v>2.1389999999999999E-2</v>
      </c>
      <c r="N63">
        <v>2.2280000000000001E-2</v>
      </c>
      <c r="O63">
        <v>2.1919999999999999E-2</v>
      </c>
      <c r="P63">
        <v>2.1909999999999999E-2</v>
      </c>
      <c r="Q63">
        <v>2.1649999999999999E-2</v>
      </c>
      <c r="R63">
        <v>2.147E-2</v>
      </c>
      <c r="S63">
        <v>2.154E-2</v>
      </c>
      <c r="T63">
        <v>2.2419999999999999E-2</v>
      </c>
      <c r="U63">
        <v>2.2110000000000001E-2</v>
      </c>
      <c r="V63">
        <v>2.274E-2</v>
      </c>
      <c r="W63">
        <v>2.3310000000000001E-2</v>
      </c>
      <c r="X63">
        <v>2.2450000000000001E-2</v>
      </c>
      <c r="Y63">
        <v>2.2210000000000001E-2</v>
      </c>
      <c r="Z63">
        <v>2.1610000000000001E-2</v>
      </c>
      <c r="AA63">
        <v>2.342E-2</v>
      </c>
      <c r="AB63">
        <v>2.503E-2</v>
      </c>
      <c r="AC63">
        <v>2.1610000000000001E-2</v>
      </c>
      <c r="AD63">
        <v>2.5010000000000001E-2</v>
      </c>
      <c r="AE63">
        <v>2.4309999999999998E-2</v>
      </c>
      <c r="AF63">
        <v>2.4729999999999999E-2</v>
      </c>
      <c r="AG63">
        <v>3.0439999999999998E-2</v>
      </c>
      <c r="AH63">
        <v>2.7709999999999999E-2</v>
      </c>
      <c r="AI63">
        <v>3.0249999999999999E-2</v>
      </c>
      <c r="AJ63">
        <v>3.0329999999999999E-2</v>
      </c>
      <c r="AK63">
        <v>2.852E-2</v>
      </c>
      <c r="AL63">
        <v>2.9049999999999999E-2</v>
      </c>
      <c r="AM63">
        <v>3.2309999999999998E-2</v>
      </c>
      <c r="AN63">
        <v>3.125E-2</v>
      </c>
      <c r="AO63">
        <v>3.2289999999999999E-2</v>
      </c>
      <c r="AP63">
        <v>3.15E-2</v>
      </c>
      <c r="AQ63">
        <v>2.9909999999999999E-2</v>
      </c>
      <c r="AR63">
        <v>3.2759999999999997E-2</v>
      </c>
      <c r="AS63">
        <v>3.261E-2</v>
      </c>
      <c r="AT63">
        <v>3.0329999999999999E-2</v>
      </c>
      <c r="AU63">
        <v>3.0870000000000002E-2</v>
      </c>
      <c r="AV63">
        <v>2.9739999999999999E-2</v>
      </c>
      <c r="AW63">
        <v>0.03</v>
      </c>
      <c r="AX63">
        <v>3.0249999999999999E-2</v>
      </c>
      <c r="AY63">
        <v>2.9569999999999999E-2</v>
      </c>
      <c r="AZ63">
        <v>2.7959999999999999E-2</v>
      </c>
      <c r="BA63">
        <v>2.5850000000000001E-2</v>
      </c>
      <c r="BB63">
        <v>2.5839999999999998E-2</v>
      </c>
      <c r="BC63">
        <v>2.7109999999999999E-2</v>
      </c>
      <c r="BD63">
        <v>2.598E-2</v>
      </c>
      <c r="BE63">
        <v>2.75E-2</v>
      </c>
      <c r="BF63">
        <v>2.6689999999999998E-2</v>
      </c>
      <c r="BG63">
        <v>2.4649999999999998E-2</v>
      </c>
      <c r="BH63">
        <v>2.6159999999999999E-2</v>
      </c>
      <c r="BI63">
        <v>2.5520000000000001E-2</v>
      </c>
      <c r="BJ63">
        <v>2.513E-2</v>
      </c>
      <c r="BK63">
        <v>2.5010000000000001E-2</v>
      </c>
      <c r="BL63">
        <v>2.307E-2</v>
      </c>
      <c r="BM63">
        <v>2.2280000000000001E-2</v>
      </c>
      <c r="BN63">
        <v>2.1780000000000001E-2</v>
      </c>
    </row>
    <row r="64" spans="1:66" x14ac:dyDescent="0.3">
      <c r="A64" s="3">
        <v>62</v>
      </c>
      <c r="B64">
        <v>2.6800000000000001E-2</v>
      </c>
      <c r="C64">
        <v>2.7689999999999999E-2</v>
      </c>
      <c r="D64">
        <v>2.7009999999999999E-2</v>
      </c>
      <c r="E64">
        <v>2.7E-2</v>
      </c>
      <c r="F64">
        <v>2.5839999999999998E-2</v>
      </c>
      <c r="G64">
        <v>2.393E-2</v>
      </c>
      <c r="H64">
        <v>2.4680000000000001E-2</v>
      </c>
      <c r="I64">
        <v>2.5850000000000001E-2</v>
      </c>
      <c r="J64">
        <v>2.315E-2</v>
      </c>
      <c r="K64">
        <v>2.7199999999999998E-2</v>
      </c>
      <c r="L64">
        <v>2.2720000000000001E-2</v>
      </c>
      <c r="M64">
        <v>2.3779999999999999E-2</v>
      </c>
      <c r="N64">
        <v>2.6599999999999999E-2</v>
      </c>
      <c r="O64">
        <v>2.3529999999999999E-2</v>
      </c>
      <c r="P64">
        <v>2.3359999999999999E-2</v>
      </c>
      <c r="Q64">
        <v>2.41E-2</v>
      </c>
      <c r="R64">
        <v>2.223E-2</v>
      </c>
      <c r="S64">
        <v>2.3970000000000002E-2</v>
      </c>
      <c r="T64">
        <v>2.4150000000000001E-2</v>
      </c>
      <c r="U64">
        <v>2.53E-2</v>
      </c>
      <c r="V64">
        <v>2.5909999999999999E-2</v>
      </c>
      <c r="W64">
        <v>2.5440000000000001E-2</v>
      </c>
      <c r="X64">
        <v>2.4709999999999999E-2</v>
      </c>
      <c r="Y64">
        <v>2.401E-2</v>
      </c>
      <c r="Z64">
        <v>2.4549999999999999E-2</v>
      </c>
      <c r="AA64">
        <v>2.639E-2</v>
      </c>
      <c r="AB64">
        <v>2.5319999999999999E-2</v>
      </c>
      <c r="AC64">
        <v>2.6950000000000002E-2</v>
      </c>
      <c r="AD64">
        <v>2.6919999999999999E-2</v>
      </c>
      <c r="AE64">
        <v>2.8590000000000001E-2</v>
      </c>
      <c r="AF64">
        <v>3.1879999999999999E-2</v>
      </c>
      <c r="AG64">
        <v>2.8660000000000001E-2</v>
      </c>
      <c r="AH64">
        <v>3.3910000000000003E-2</v>
      </c>
      <c r="AI64">
        <v>3.0849999999999999E-2</v>
      </c>
      <c r="AJ64">
        <v>3.2829999999999998E-2</v>
      </c>
      <c r="AK64">
        <v>3.1730000000000001E-2</v>
      </c>
      <c r="AL64">
        <v>3.2960000000000003E-2</v>
      </c>
      <c r="AM64">
        <v>3.1969999999999998E-2</v>
      </c>
      <c r="AN64">
        <v>3.3300000000000003E-2</v>
      </c>
      <c r="AO64">
        <v>3.4020000000000002E-2</v>
      </c>
      <c r="AP64">
        <v>3.354E-2</v>
      </c>
      <c r="AQ64">
        <v>3.3869999999999997E-2</v>
      </c>
      <c r="AR64">
        <v>3.2820000000000002E-2</v>
      </c>
      <c r="AS64">
        <v>3.5310000000000001E-2</v>
      </c>
      <c r="AT64">
        <v>3.3959999999999997E-2</v>
      </c>
      <c r="AU64">
        <v>3.2030000000000003E-2</v>
      </c>
      <c r="AV64">
        <v>3.1370000000000002E-2</v>
      </c>
      <c r="AW64">
        <v>3.2009999999999997E-2</v>
      </c>
      <c r="AX64">
        <v>3.1320000000000001E-2</v>
      </c>
      <c r="AY64">
        <v>3.15E-2</v>
      </c>
      <c r="AZ64">
        <v>3.1019999999999999E-2</v>
      </c>
      <c r="BA64">
        <v>2.7890000000000002E-2</v>
      </c>
      <c r="BB64">
        <v>2.8910000000000002E-2</v>
      </c>
      <c r="BC64">
        <v>2.911E-2</v>
      </c>
      <c r="BD64">
        <v>2.7210000000000002E-2</v>
      </c>
      <c r="BE64">
        <v>2.8060000000000002E-2</v>
      </c>
      <c r="BF64">
        <v>2.8340000000000001E-2</v>
      </c>
      <c r="BG64">
        <v>2.8420000000000001E-2</v>
      </c>
      <c r="BH64">
        <v>2.5270000000000001E-2</v>
      </c>
      <c r="BI64">
        <v>2.7740000000000001E-2</v>
      </c>
      <c r="BJ64">
        <v>2.606E-2</v>
      </c>
      <c r="BK64">
        <v>2.5479999999999999E-2</v>
      </c>
      <c r="BL64">
        <v>2.5770000000000001E-2</v>
      </c>
      <c r="BM64">
        <v>2.53E-2</v>
      </c>
      <c r="BN64">
        <v>2.4230000000000002E-2</v>
      </c>
    </row>
    <row r="65" spans="1:66" x14ac:dyDescent="0.3">
      <c r="A65" s="3">
        <v>63</v>
      </c>
      <c r="B65">
        <v>2.8680000000000001E-2</v>
      </c>
      <c r="C65">
        <v>2.9989999999999999E-2</v>
      </c>
      <c r="D65">
        <v>2.9180000000000001E-2</v>
      </c>
      <c r="E65">
        <v>3.0159999999999999E-2</v>
      </c>
      <c r="F65">
        <v>2.845E-2</v>
      </c>
      <c r="G65">
        <v>2.5260000000000001E-2</v>
      </c>
      <c r="H65">
        <v>2.7050000000000001E-2</v>
      </c>
      <c r="I65">
        <v>2.8309999999999998E-2</v>
      </c>
      <c r="J65">
        <v>2.5989999999999999E-2</v>
      </c>
      <c r="K65">
        <v>2.6720000000000001E-2</v>
      </c>
      <c r="L65">
        <v>2.6110000000000001E-2</v>
      </c>
      <c r="M65">
        <v>2.5520000000000001E-2</v>
      </c>
      <c r="N65">
        <v>2.7779999999999999E-2</v>
      </c>
      <c r="O65">
        <v>2.7130000000000001E-2</v>
      </c>
      <c r="P65">
        <v>2.7089999999999999E-2</v>
      </c>
      <c r="Q65">
        <v>2.5999999999999999E-2</v>
      </c>
      <c r="R65">
        <v>2.581E-2</v>
      </c>
      <c r="S65">
        <v>2.717E-2</v>
      </c>
      <c r="T65">
        <v>2.911E-2</v>
      </c>
      <c r="U65">
        <v>2.7740000000000001E-2</v>
      </c>
      <c r="V65">
        <v>2.826E-2</v>
      </c>
      <c r="W65">
        <v>2.9319999999999999E-2</v>
      </c>
      <c r="X65">
        <v>2.597E-2</v>
      </c>
      <c r="Y65">
        <v>2.5559999999999999E-2</v>
      </c>
      <c r="Z65">
        <v>2.7269999999999999E-2</v>
      </c>
      <c r="AA65">
        <v>2.8840000000000001E-2</v>
      </c>
      <c r="AB65">
        <v>2.683E-2</v>
      </c>
      <c r="AC65">
        <v>2.7830000000000001E-2</v>
      </c>
      <c r="AD65">
        <v>3.1669999999999997E-2</v>
      </c>
      <c r="AE65">
        <v>2.7969999999999998E-2</v>
      </c>
      <c r="AF65">
        <v>3.3759999999999998E-2</v>
      </c>
      <c r="AG65">
        <v>2.9659999999999999E-2</v>
      </c>
      <c r="AH65">
        <v>3.041E-2</v>
      </c>
      <c r="AI65">
        <v>3.773E-2</v>
      </c>
      <c r="AJ65">
        <v>3.3099999999999997E-2</v>
      </c>
      <c r="AK65">
        <v>3.4790000000000001E-2</v>
      </c>
      <c r="AL65">
        <v>3.5459999999999998E-2</v>
      </c>
      <c r="AM65">
        <v>3.4419999999999999E-2</v>
      </c>
      <c r="AN65">
        <v>3.4250000000000003E-2</v>
      </c>
      <c r="AO65">
        <v>3.6569999999999998E-2</v>
      </c>
      <c r="AP65">
        <v>3.653E-2</v>
      </c>
      <c r="AQ65">
        <v>3.662E-2</v>
      </c>
      <c r="AR65">
        <v>3.6549999999999999E-2</v>
      </c>
      <c r="AS65">
        <v>3.6580000000000001E-2</v>
      </c>
      <c r="AT65">
        <v>3.6479999999999999E-2</v>
      </c>
      <c r="AU65">
        <v>3.4500000000000003E-2</v>
      </c>
      <c r="AV65">
        <v>3.3910000000000003E-2</v>
      </c>
      <c r="AW65">
        <v>3.2660000000000002E-2</v>
      </c>
      <c r="AX65">
        <v>3.5279999999999999E-2</v>
      </c>
      <c r="AY65">
        <v>3.2919999999999998E-2</v>
      </c>
      <c r="AZ65">
        <v>3.3500000000000002E-2</v>
      </c>
      <c r="BA65">
        <v>2.9739999999999999E-2</v>
      </c>
      <c r="BB65">
        <v>3.0200000000000001E-2</v>
      </c>
      <c r="BC65">
        <v>2.997E-2</v>
      </c>
      <c r="BD65">
        <v>3.0120000000000001E-2</v>
      </c>
      <c r="BE65">
        <v>2.9170000000000001E-2</v>
      </c>
      <c r="BF65">
        <v>2.93E-2</v>
      </c>
      <c r="BG65">
        <v>3.0509999999999999E-2</v>
      </c>
      <c r="BH65">
        <v>3.005E-2</v>
      </c>
      <c r="BI65">
        <v>2.7279999999999999E-2</v>
      </c>
      <c r="BJ65">
        <v>2.8660000000000001E-2</v>
      </c>
      <c r="BK65">
        <v>2.751E-2</v>
      </c>
      <c r="BL65">
        <v>2.6190000000000001E-2</v>
      </c>
      <c r="BM65">
        <v>2.6460000000000001E-2</v>
      </c>
      <c r="BN65">
        <v>2.5749999999999999E-2</v>
      </c>
    </row>
    <row r="66" spans="1:66" x14ac:dyDescent="0.3">
      <c r="A66" s="3">
        <v>64</v>
      </c>
      <c r="B66">
        <v>3.0169999999999999E-2</v>
      </c>
      <c r="C66">
        <v>2.9819999999999999E-2</v>
      </c>
      <c r="D66">
        <v>3.381E-2</v>
      </c>
      <c r="E66">
        <v>3.3270000000000001E-2</v>
      </c>
      <c r="F66">
        <v>3.2120000000000003E-2</v>
      </c>
      <c r="G66">
        <v>2.895E-2</v>
      </c>
      <c r="H66">
        <v>2.9729999999999999E-2</v>
      </c>
      <c r="I66">
        <v>3.2000000000000001E-2</v>
      </c>
      <c r="J66">
        <v>2.8129999999999999E-2</v>
      </c>
      <c r="K66">
        <v>3.2160000000000001E-2</v>
      </c>
      <c r="L66">
        <v>2.9260000000000001E-2</v>
      </c>
      <c r="M66">
        <v>2.7560000000000001E-2</v>
      </c>
      <c r="N66">
        <v>2.912E-2</v>
      </c>
      <c r="O66">
        <v>2.8629999999999999E-2</v>
      </c>
      <c r="P66">
        <v>2.7810000000000001E-2</v>
      </c>
      <c r="Q66">
        <v>2.9239999999999999E-2</v>
      </c>
      <c r="R66">
        <v>2.8459999999999999E-2</v>
      </c>
      <c r="S66">
        <v>2.9090000000000001E-2</v>
      </c>
      <c r="T66">
        <v>3.117E-2</v>
      </c>
      <c r="U66">
        <v>3.0550000000000001E-2</v>
      </c>
      <c r="V66">
        <v>3.1800000000000002E-2</v>
      </c>
      <c r="W66">
        <v>3.0720000000000001E-2</v>
      </c>
      <c r="X66">
        <v>3.0190000000000002E-2</v>
      </c>
      <c r="Y66">
        <v>3.0099999999999998E-2</v>
      </c>
      <c r="Z66">
        <v>2.997E-2</v>
      </c>
      <c r="AA66">
        <v>2.929E-2</v>
      </c>
      <c r="AB66">
        <v>3.159E-2</v>
      </c>
      <c r="AC66">
        <v>2.997E-2</v>
      </c>
      <c r="AD66">
        <v>3.347E-2</v>
      </c>
      <c r="AE66">
        <v>3.2689999999999997E-2</v>
      </c>
      <c r="AF66">
        <v>3.3439999999999998E-2</v>
      </c>
      <c r="AG66">
        <v>3.5770000000000003E-2</v>
      </c>
      <c r="AH66">
        <v>3.5119999999999998E-2</v>
      </c>
      <c r="AI66">
        <v>3.3320000000000002E-2</v>
      </c>
      <c r="AJ66">
        <v>4.0189999999999997E-2</v>
      </c>
      <c r="AK66">
        <v>3.5709999999999999E-2</v>
      </c>
      <c r="AL66">
        <v>3.7499999999999999E-2</v>
      </c>
      <c r="AM66">
        <v>3.5999999999999997E-2</v>
      </c>
      <c r="AN66">
        <v>3.6499999999999998E-2</v>
      </c>
      <c r="AO66">
        <v>3.6979999999999999E-2</v>
      </c>
      <c r="AP66">
        <v>3.8100000000000002E-2</v>
      </c>
      <c r="AQ66">
        <v>3.8600000000000002E-2</v>
      </c>
      <c r="AR66">
        <v>3.8370000000000001E-2</v>
      </c>
      <c r="AS66">
        <v>4.1000000000000002E-2</v>
      </c>
      <c r="AT66">
        <v>3.7499999999999999E-2</v>
      </c>
      <c r="AU66">
        <v>3.721E-2</v>
      </c>
      <c r="AV66">
        <v>3.5920000000000001E-2</v>
      </c>
      <c r="AW66">
        <v>3.5470000000000002E-2</v>
      </c>
      <c r="AX66">
        <v>3.6179999999999997E-2</v>
      </c>
      <c r="AY66">
        <v>3.5150000000000001E-2</v>
      </c>
      <c r="AZ66">
        <v>3.3399999999999999E-2</v>
      </c>
      <c r="BA66">
        <v>3.1600000000000003E-2</v>
      </c>
      <c r="BB66">
        <v>3.236E-2</v>
      </c>
      <c r="BC66">
        <v>3.322E-2</v>
      </c>
      <c r="BD66">
        <v>3.2570000000000002E-2</v>
      </c>
      <c r="BE66">
        <v>3.175E-2</v>
      </c>
      <c r="BF66">
        <v>3.0640000000000001E-2</v>
      </c>
      <c r="BG66">
        <v>3.0089999999999999E-2</v>
      </c>
      <c r="BH66">
        <v>3.1370000000000002E-2</v>
      </c>
      <c r="BI66">
        <v>3.0679999999999999E-2</v>
      </c>
      <c r="BJ66">
        <v>2.8649999999999998E-2</v>
      </c>
      <c r="BK66">
        <v>2.928E-2</v>
      </c>
      <c r="BL66">
        <v>2.8389999999999999E-2</v>
      </c>
      <c r="BM66">
        <v>2.7009999999999999E-2</v>
      </c>
      <c r="BN66">
        <v>2.8309999999999998E-2</v>
      </c>
    </row>
    <row r="67" spans="1:66" x14ac:dyDescent="0.3">
      <c r="A67" s="3">
        <v>65</v>
      </c>
      <c r="B67">
        <v>3.5349999999999999E-2</v>
      </c>
      <c r="C67">
        <v>3.6609999999999997E-2</v>
      </c>
      <c r="D67">
        <v>3.5380000000000002E-2</v>
      </c>
      <c r="E67">
        <v>3.6139999999999999E-2</v>
      </c>
      <c r="F67">
        <v>3.4779999999999998E-2</v>
      </c>
      <c r="G67">
        <v>3.0290000000000001E-2</v>
      </c>
      <c r="H67">
        <v>3.092E-2</v>
      </c>
      <c r="I67">
        <v>3.2500000000000001E-2</v>
      </c>
      <c r="J67">
        <v>2.9479999999999999E-2</v>
      </c>
      <c r="K67">
        <v>3.32E-2</v>
      </c>
      <c r="L67">
        <v>3.1230000000000001E-2</v>
      </c>
      <c r="M67">
        <v>2.9749999999999999E-2</v>
      </c>
      <c r="N67">
        <v>3.3459999999999997E-2</v>
      </c>
      <c r="O67">
        <v>3.108E-2</v>
      </c>
      <c r="P67">
        <v>3.2439999999999997E-2</v>
      </c>
      <c r="Q67">
        <v>3.1910000000000001E-2</v>
      </c>
      <c r="R67">
        <v>3.116E-2</v>
      </c>
      <c r="S67">
        <v>3.1109999999999999E-2</v>
      </c>
      <c r="T67">
        <v>3.4029999999999998E-2</v>
      </c>
      <c r="U67">
        <v>3.4500000000000003E-2</v>
      </c>
      <c r="V67">
        <v>3.5159999999999997E-2</v>
      </c>
      <c r="W67">
        <v>3.524E-2</v>
      </c>
      <c r="X67">
        <v>3.2149999999999998E-2</v>
      </c>
      <c r="Y67">
        <v>3.159E-2</v>
      </c>
      <c r="Z67">
        <v>3.32E-2</v>
      </c>
      <c r="AA67">
        <v>3.3390000000000003E-2</v>
      </c>
      <c r="AB67">
        <v>3.32E-2</v>
      </c>
      <c r="AC67">
        <v>3.3230000000000003E-2</v>
      </c>
      <c r="AD67">
        <v>3.6170000000000001E-2</v>
      </c>
      <c r="AE67">
        <v>3.5549999999999998E-2</v>
      </c>
      <c r="AF67">
        <v>3.9149999999999997E-2</v>
      </c>
      <c r="AG67">
        <v>3.5189999999999999E-2</v>
      </c>
      <c r="AH67">
        <v>3.7089999999999998E-2</v>
      </c>
      <c r="AI67">
        <v>3.8719999999999997E-2</v>
      </c>
      <c r="AJ67">
        <v>3.4209999999999997E-2</v>
      </c>
      <c r="AK67">
        <v>4.1669999999999999E-2</v>
      </c>
      <c r="AL67">
        <v>3.8399999999999997E-2</v>
      </c>
      <c r="AM67">
        <v>3.9949999999999999E-2</v>
      </c>
      <c r="AN67">
        <v>3.8679999999999999E-2</v>
      </c>
      <c r="AO67">
        <v>4.1390000000000003E-2</v>
      </c>
      <c r="AP67">
        <v>3.9539999999999999E-2</v>
      </c>
      <c r="AQ67">
        <v>4.1579999999999999E-2</v>
      </c>
      <c r="AR67">
        <v>4.3569999999999998E-2</v>
      </c>
      <c r="AS67">
        <v>4.0689999999999997E-2</v>
      </c>
      <c r="AT67">
        <v>4.0509999999999997E-2</v>
      </c>
      <c r="AU67">
        <v>4.045E-2</v>
      </c>
      <c r="AV67">
        <v>3.7789999999999997E-2</v>
      </c>
      <c r="AW67">
        <v>3.8690000000000002E-2</v>
      </c>
      <c r="AX67">
        <v>3.6470000000000002E-2</v>
      </c>
      <c r="AY67">
        <v>3.7170000000000002E-2</v>
      </c>
      <c r="AZ67">
        <v>3.687E-2</v>
      </c>
      <c r="BA67">
        <v>3.5069999999999997E-2</v>
      </c>
      <c r="BB67">
        <v>3.551E-2</v>
      </c>
      <c r="BC67">
        <v>3.3829999999999999E-2</v>
      </c>
      <c r="BD67">
        <v>3.3730000000000003E-2</v>
      </c>
      <c r="BE67">
        <v>3.5009999999999999E-2</v>
      </c>
      <c r="BF67">
        <v>3.3439999999999998E-2</v>
      </c>
      <c r="BG67">
        <v>3.3509999999999998E-2</v>
      </c>
      <c r="BH67">
        <v>3.2870000000000003E-2</v>
      </c>
      <c r="BI67">
        <v>3.261E-2</v>
      </c>
      <c r="BJ67">
        <v>3.0689999999999999E-2</v>
      </c>
      <c r="BK67">
        <v>2.862E-2</v>
      </c>
      <c r="BL67">
        <v>2.911E-2</v>
      </c>
      <c r="BM67">
        <v>2.9780000000000001E-2</v>
      </c>
      <c r="BN67">
        <v>2.9960000000000001E-2</v>
      </c>
    </row>
    <row r="68" spans="1:66" x14ac:dyDescent="0.3">
      <c r="A68" s="3">
        <v>66</v>
      </c>
      <c r="B68">
        <v>3.3730000000000003E-2</v>
      </c>
      <c r="C68">
        <v>3.6970000000000003E-2</v>
      </c>
      <c r="D68">
        <v>3.8890000000000001E-2</v>
      </c>
      <c r="E68">
        <v>3.7519999999999998E-2</v>
      </c>
      <c r="F68">
        <v>3.6380000000000003E-2</v>
      </c>
      <c r="G68">
        <v>3.3570000000000003E-2</v>
      </c>
      <c r="H68">
        <v>3.1719999999999998E-2</v>
      </c>
      <c r="I68">
        <v>3.6499999999999998E-2</v>
      </c>
      <c r="J68">
        <v>3.3730000000000003E-2</v>
      </c>
      <c r="K68">
        <v>3.7080000000000002E-2</v>
      </c>
      <c r="L68">
        <v>3.4729999999999997E-2</v>
      </c>
      <c r="M68">
        <v>3.3020000000000001E-2</v>
      </c>
      <c r="N68">
        <v>3.628E-2</v>
      </c>
      <c r="O68">
        <v>3.388E-2</v>
      </c>
      <c r="P68">
        <v>3.5049999999999998E-2</v>
      </c>
      <c r="Q68">
        <v>3.6249999999999998E-2</v>
      </c>
      <c r="R68">
        <v>3.4869999999999998E-2</v>
      </c>
      <c r="S68">
        <v>3.3849999999999998E-2</v>
      </c>
      <c r="T68">
        <v>3.8100000000000002E-2</v>
      </c>
      <c r="U68">
        <v>3.7969999999999997E-2</v>
      </c>
      <c r="V68">
        <v>4.0149999999999998E-2</v>
      </c>
      <c r="W68">
        <v>3.8150000000000003E-2</v>
      </c>
      <c r="X68">
        <v>3.5869999999999999E-2</v>
      </c>
      <c r="Y68">
        <v>3.7319999999999999E-2</v>
      </c>
      <c r="Z68">
        <v>3.73E-2</v>
      </c>
      <c r="AA68">
        <v>3.6769999999999997E-2</v>
      </c>
      <c r="AB68">
        <v>3.6740000000000002E-2</v>
      </c>
      <c r="AC68">
        <v>3.7879999999999997E-2</v>
      </c>
      <c r="AD68">
        <v>3.8519999999999999E-2</v>
      </c>
      <c r="AE68">
        <v>3.8629999999999998E-2</v>
      </c>
      <c r="AF68">
        <v>3.9579999999999997E-2</v>
      </c>
      <c r="AG68">
        <v>4.3569999999999998E-2</v>
      </c>
      <c r="AH68">
        <v>3.671E-2</v>
      </c>
      <c r="AI68">
        <v>4.1930000000000002E-2</v>
      </c>
      <c r="AJ68">
        <v>4.2759999999999999E-2</v>
      </c>
      <c r="AK68">
        <v>3.712E-2</v>
      </c>
      <c r="AL68">
        <v>4.759E-2</v>
      </c>
      <c r="AM68">
        <v>3.9039999999999998E-2</v>
      </c>
      <c r="AN68">
        <v>4.1300000000000003E-2</v>
      </c>
      <c r="AO68">
        <v>4.3099999999999999E-2</v>
      </c>
      <c r="AP68">
        <v>4.1889999999999997E-2</v>
      </c>
      <c r="AQ68">
        <v>4.0980000000000003E-2</v>
      </c>
      <c r="AR68">
        <v>4.6469999999999997E-2</v>
      </c>
      <c r="AS68">
        <v>4.4519999999999997E-2</v>
      </c>
      <c r="AT68">
        <v>4.3639999999999998E-2</v>
      </c>
      <c r="AU68">
        <v>4.4220000000000002E-2</v>
      </c>
      <c r="AV68">
        <v>4.1439999999999998E-2</v>
      </c>
      <c r="AW68">
        <v>4.011E-2</v>
      </c>
      <c r="AX68">
        <v>4.147E-2</v>
      </c>
      <c r="AY68">
        <v>3.9070000000000001E-2</v>
      </c>
      <c r="AZ68">
        <v>3.8339999999999999E-2</v>
      </c>
      <c r="BA68">
        <v>3.7100000000000001E-2</v>
      </c>
      <c r="BB68">
        <v>3.6679999999999997E-2</v>
      </c>
      <c r="BC68">
        <v>3.6929999999999998E-2</v>
      </c>
      <c r="BD68">
        <v>3.6650000000000002E-2</v>
      </c>
      <c r="BE68">
        <v>3.4799999999999998E-2</v>
      </c>
      <c r="BF68">
        <v>3.6949999999999997E-2</v>
      </c>
      <c r="BG68">
        <v>3.3099999999999997E-2</v>
      </c>
      <c r="BH68">
        <v>3.295E-2</v>
      </c>
      <c r="BI68">
        <v>3.4139999999999997E-2</v>
      </c>
      <c r="BJ68">
        <v>3.3930000000000002E-2</v>
      </c>
      <c r="BK68">
        <v>3.431E-2</v>
      </c>
      <c r="BL68">
        <v>3.075E-2</v>
      </c>
      <c r="BM68">
        <v>3.0589999999999999E-2</v>
      </c>
      <c r="BN68">
        <v>3.0339999999999999E-2</v>
      </c>
    </row>
    <row r="69" spans="1:66" x14ac:dyDescent="0.3">
      <c r="A69" s="3">
        <v>67</v>
      </c>
      <c r="B69">
        <v>3.7479999999999999E-2</v>
      </c>
      <c r="C69">
        <v>4.1849999999999998E-2</v>
      </c>
      <c r="D69">
        <v>4.1489999999999999E-2</v>
      </c>
      <c r="E69">
        <v>4.1079999999999998E-2</v>
      </c>
      <c r="F69">
        <v>4.079E-2</v>
      </c>
      <c r="G69">
        <v>3.5889999999999998E-2</v>
      </c>
      <c r="H69">
        <v>3.7560000000000003E-2</v>
      </c>
      <c r="I69">
        <v>4.1700000000000001E-2</v>
      </c>
      <c r="J69">
        <v>3.5589999999999997E-2</v>
      </c>
      <c r="K69">
        <v>4.215E-2</v>
      </c>
      <c r="L69">
        <v>3.832E-2</v>
      </c>
      <c r="M69">
        <v>3.6510000000000001E-2</v>
      </c>
      <c r="N69">
        <v>3.8059999999999997E-2</v>
      </c>
      <c r="O69">
        <v>3.7130000000000003E-2</v>
      </c>
      <c r="P69">
        <v>3.7060000000000003E-2</v>
      </c>
      <c r="Q69">
        <v>3.5459999999999998E-2</v>
      </c>
      <c r="R69">
        <v>3.6479999999999999E-2</v>
      </c>
      <c r="S69">
        <v>4.0320000000000002E-2</v>
      </c>
      <c r="T69">
        <v>3.841E-2</v>
      </c>
      <c r="U69">
        <v>4.1059999999999999E-2</v>
      </c>
      <c r="V69">
        <v>4.02E-2</v>
      </c>
      <c r="W69">
        <v>4.2349999999999999E-2</v>
      </c>
      <c r="X69">
        <v>3.9030000000000002E-2</v>
      </c>
      <c r="Y69">
        <v>4.0980000000000003E-2</v>
      </c>
      <c r="Z69">
        <v>3.9649999999999998E-2</v>
      </c>
      <c r="AA69">
        <v>4.0739999999999998E-2</v>
      </c>
      <c r="AB69">
        <v>4.2180000000000002E-2</v>
      </c>
      <c r="AC69">
        <v>4.1250000000000002E-2</v>
      </c>
      <c r="AD69">
        <v>4.19E-2</v>
      </c>
      <c r="AE69">
        <v>4.1770000000000002E-2</v>
      </c>
      <c r="AF69">
        <v>4.36E-2</v>
      </c>
      <c r="AG69">
        <v>4.4909999999999999E-2</v>
      </c>
      <c r="AH69">
        <v>4.6719999999999998E-2</v>
      </c>
      <c r="AI69">
        <v>4.1799999999999997E-2</v>
      </c>
      <c r="AJ69">
        <v>4.5999999999999999E-2</v>
      </c>
      <c r="AK69">
        <v>4.2799999999999998E-2</v>
      </c>
      <c r="AL69">
        <v>3.9899999999999998E-2</v>
      </c>
      <c r="AM69">
        <v>4.9279999999999997E-2</v>
      </c>
      <c r="AN69">
        <v>4.3159999999999997E-2</v>
      </c>
      <c r="AO69">
        <v>4.5449999999999997E-2</v>
      </c>
      <c r="AP69">
        <v>4.6710000000000002E-2</v>
      </c>
      <c r="AQ69">
        <v>4.589E-2</v>
      </c>
      <c r="AR69">
        <v>4.7910000000000001E-2</v>
      </c>
      <c r="AS69">
        <v>4.8759999999999998E-2</v>
      </c>
      <c r="AT69">
        <v>4.6260000000000003E-2</v>
      </c>
      <c r="AU69">
        <v>4.4830000000000002E-2</v>
      </c>
      <c r="AV69">
        <v>4.317E-2</v>
      </c>
      <c r="AW69">
        <v>4.3119999999999999E-2</v>
      </c>
      <c r="AX69">
        <v>4.4269999999999997E-2</v>
      </c>
      <c r="AY69">
        <v>4.2290000000000001E-2</v>
      </c>
      <c r="AZ69">
        <v>4.07E-2</v>
      </c>
      <c r="BA69">
        <v>3.9649999999999998E-2</v>
      </c>
      <c r="BB69">
        <v>3.8249999999999999E-2</v>
      </c>
      <c r="BC69">
        <v>3.9269999999999999E-2</v>
      </c>
      <c r="BD69">
        <v>3.9530000000000003E-2</v>
      </c>
      <c r="BE69">
        <v>3.95E-2</v>
      </c>
      <c r="BF69">
        <v>3.7609999999999998E-2</v>
      </c>
      <c r="BG69">
        <v>3.6339999999999997E-2</v>
      </c>
      <c r="BH69">
        <v>3.4079999999999999E-2</v>
      </c>
      <c r="BI69">
        <v>3.671E-2</v>
      </c>
      <c r="BJ69">
        <v>3.4009999999999999E-2</v>
      </c>
      <c r="BK69">
        <v>3.4630000000000001E-2</v>
      </c>
      <c r="BL69">
        <v>3.3169999999999998E-2</v>
      </c>
      <c r="BM69">
        <v>2.945E-2</v>
      </c>
      <c r="BN69">
        <v>3.1780000000000003E-2</v>
      </c>
    </row>
    <row r="70" spans="1:66" x14ac:dyDescent="0.3">
      <c r="A70" s="3">
        <v>68</v>
      </c>
      <c r="B70">
        <v>4.317E-2</v>
      </c>
      <c r="C70">
        <v>4.734E-2</v>
      </c>
      <c r="D70">
        <v>4.4290000000000003E-2</v>
      </c>
      <c r="E70">
        <v>4.5310000000000003E-2</v>
      </c>
      <c r="F70">
        <v>4.4240000000000002E-2</v>
      </c>
      <c r="G70">
        <v>4.1059999999999999E-2</v>
      </c>
      <c r="H70">
        <v>4.122E-2</v>
      </c>
      <c r="I70">
        <v>4.4019999999999997E-2</v>
      </c>
      <c r="J70">
        <v>3.9320000000000001E-2</v>
      </c>
      <c r="K70">
        <v>4.3290000000000002E-2</v>
      </c>
      <c r="L70">
        <v>4.2040000000000001E-2</v>
      </c>
      <c r="M70">
        <v>3.9100000000000003E-2</v>
      </c>
      <c r="N70">
        <v>4.3389999999999998E-2</v>
      </c>
      <c r="O70">
        <v>4.0120000000000003E-2</v>
      </c>
      <c r="P70">
        <v>4.036E-2</v>
      </c>
      <c r="Q70">
        <v>4.3839999999999997E-2</v>
      </c>
      <c r="R70">
        <v>4.0030000000000003E-2</v>
      </c>
      <c r="S70">
        <v>4.3400000000000001E-2</v>
      </c>
      <c r="T70">
        <v>4.3130000000000002E-2</v>
      </c>
      <c r="U70">
        <v>4.5609999999999998E-2</v>
      </c>
      <c r="V70">
        <v>4.9169999999999998E-2</v>
      </c>
      <c r="W70">
        <v>4.521E-2</v>
      </c>
      <c r="X70">
        <v>4.4560000000000002E-2</v>
      </c>
      <c r="Y70">
        <v>4.5560000000000003E-2</v>
      </c>
      <c r="Z70">
        <v>4.403E-2</v>
      </c>
      <c r="AA70">
        <v>4.5659999999999999E-2</v>
      </c>
      <c r="AB70">
        <v>4.41E-2</v>
      </c>
      <c r="AC70">
        <v>4.5080000000000002E-2</v>
      </c>
      <c r="AD70">
        <v>4.6379999999999998E-2</v>
      </c>
      <c r="AE70">
        <v>4.6120000000000001E-2</v>
      </c>
      <c r="AF70">
        <v>4.5620000000000001E-2</v>
      </c>
      <c r="AG70">
        <v>4.8349999999999997E-2</v>
      </c>
      <c r="AH70">
        <v>4.8680000000000001E-2</v>
      </c>
      <c r="AI70">
        <v>5.1720000000000002E-2</v>
      </c>
      <c r="AJ70">
        <v>4.5629999999999997E-2</v>
      </c>
      <c r="AK70">
        <v>4.7910000000000001E-2</v>
      </c>
      <c r="AL70">
        <v>4.7010000000000003E-2</v>
      </c>
      <c r="AM70">
        <v>4.2630000000000001E-2</v>
      </c>
      <c r="AN70">
        <v>5.178E-2</v>
      </c>
      <c r="AO70">
        <v>4.7620000000000003E-2</v>
      </c>
      <c r="AP70">
        <v>4.8230000000000002E-2</v>
      </c>
      <c r="AQ70">
        <v>4.7669999999999997E-2</v>
      </c>
      <c r="AR70">
        <v>5.1860000000000003E-2</v>
      </c>
      <c r="AS70">
        <v>5.2209999999999999E-2</v>
      </c>
      <c r="AT70">
        <v>5.0340000000000003E-2</v>
      </c>
      <c r="AU70">
        <v>4.7919999999999997E-2</v>
      </c>
      <c r="AV70">
        <v>4.9200000000000001E-2</v>
      </c>
      <c r="AW70">
        <v>4.6429999999999999E-2</v>
      </c>
      <c r="AX70">
        <v>4.564E-2</v>
      </c>
      <c r="AY70">
        <v>4.6539999999999998E-2</v>
      </c>
      <c r="AZ70">
        <v>4.335E-2</v>
      </c>
      <c r="BA70">
        <v>4.1459999999999997E-2</v>
      </c>
      <c r="BB70">
        <v>4.088E-2</v>
      </c>
      <c r="BC70">
        <v>4.4510000000000001E-2</v>
      </c>
      <c r="BD70">
        <v>4.0820000000000002E-2</v>
      </c>
      <c r="BE70">
        <v>4.0129999999999999E-2</v>
      </c>
      <c r="BF70">
        <v>4.224E-2</v>
      </c>
      <c r="BG70">
        <v>3.9750000000000001E-2</v>
      </c>
      <c r="BH70">
        <v>3.8109999999999998E-2</v>
      </c>
      <c r="BI70">
        <v>3.8170000000000003E-2</v>
      </c>
      <c r="BJ70">
        <v>3.737E-2</v>
      </c>
      <c r="BK70">
        <v>3.3649999999999999E-2</v>
      </c>
      <c r="BL70">
        <v>3.7060000000000003E-2</v>
      </c>
      <c r="BM70">
        <v>3.3430000000000001E-2</v>
      </c>
      <c r="BN70">
        <v>3.2530000000000003E-2</v>
      </c>
    </row>
    <row r="71" spans="1:66" x14ac:dyDescent="0.3">
      <c r="A71" s="3">
        <v>69</v>
      </c>
      <c r="B71">
        <v>4.5010000000000001E-2</v>
      </c>
      <c r="C71">
        <v>4.7010000000000003E-2</v>
      </c>
      <c r="D71">
        <v>4.8840000000000001E-2</v>
      </c>
      <c r="E71">
        <v>4.9970000000000001E-2</v>
      </c>
      <c r="F71">
        <v>4.6949999999999999E-2</v>
      </c>
      <c r="G71">
        <v>4.3880000000000002E-2</v>
      </c>
      <c r="H71">
        <v>4.7559999999999998E-2</v>
      </c>
      <c r="I71">
        <v>4.7260000000000003E-2</v>
      </c>
      <c r="J71">
        <v>4.4690000000000001E-2</v>
      </c>
      <c r="K71">
        <v>4.8039999999999999E-2</v>
      </c>
      <c r="L71">
        <v>4.5069999999999999E-2</v>
      </c>
      <c r="M71">
        <v>4.1640000000000003E-2</v>
      </c>
      <c r="N71">
        <v>4.7870000000000003E-2</v>
      </c>
      <c r="O71">
        <v>4.2999999999999997E-2</v>
      </c>
      <c r="P71">
        <v>4.7149999999999997E-2</v>
      </c>
      <c r="Q71">
        <v>4.7410000000000001E-2</v>
      </c>
      <c r="R71">
        <v>4.3630000000000002E-2</v>
      </c>
      <c r="S71">
        <v>4.7449999999999999E-2</v>
      </c>
      <c r="T71">
        <v>4.8860000000000001E-2</v>
      </c>
      <c r="U71">
        <v>4.9239999999999999E-2</v>
      </c>
      <c r="V71">
        <v>4.9599999999999998E-2</v>
      </c>
      <c r="W71">
        <v>5.2970000000000003E-2</v>
      </c>
      <c r="X71">
        <v>4.7600000000000003E-2</v>
      </c>
      <c r="Y71">
        <v>4.8800000000000003E-2</v>
      </c>
      <c r="Z71">
        <v>4.8460000000000003E-2</v>
      </c>
      <c r="AA71">
        <v>4.8989999999999999E-2</v>
      </c>
      <c r="AB71">
        <v>5.1389999999999998E-2</v>
      </c>
      <c r="AC71">
        <v>4.9840000000000002E-2</v>
      </c>
      <c r="AD71">
        <v>5.185E-2</v>
      </c>
      <c r="AE71">
        <v>5.1020000000000003E-2</v>
      </c>
      <c r="AF71">
        <v>5.3879999999999997E-2</v>
      </c>
      <c r="AG71">
        <v>5.4359999999999999E-2</v>
      </c>
      <c r="AH71">
        <v>5.151E-2</v>
      </c>
      <c r="AI71">
        <v>5.4199999999999998E-2</v>
      </c>
      <c r="AJ71">
        <v>5.491E-2</v>
      </c>
      <c r="AK71">
        <v>4.9750000000000003E-2</v>
      </c>
      <c r="AL71">
        <v>5.194E-2</v>
      </c>
      <c r="AM71">
        <v>5.0090000000000003E-2</v>
      </c>
      <c r="AN71">
        <v>4.5409999999999999E-2</v>
      </c>
      <c r="AO71">
        <v>5.534E-2</v>
      </c>
      <c r="AP71">
        <v>5.0459999999999998E-2</v>
      </c>
      <c r="AQ71">
        <v>5.176E-2</v>
      </c>
      <c r="AR71">
        <v>5.3760000000000002E-2</v>
      </c>
      <c r="AS71">
        <v>5.3769999999999998E-2</v>
      </c>
      <c r="AT71">
        <v>5.253E-2</v>
      </c>
      <c r="AU71">
        <v>5.237E-2</v>
      </c>
      <c r="AV71">
        <v>5.024E-2</v>
      </c>
      <c r="AW71">
        <v>5.1880000000000003E-2</v>
      </c>
      <c r="AX71">
        <v>4.931E-2</v>
      </c>
      <c r="AY71">
        <v>4.8500000000000001E-2</v>
      </c>
      <c r="AZ71">
        <v>4.6789999999999998E-2</v>
      </c>
      <c r="BA71">
        <v>4.3749999999999997E-2</v>
      </c>
      <c r="BB71">
        <v>4.3990000000000001E-2</v>
      </c>
      <c r="BC71">
        <v>4.7550000000000002E-2</v>
      </c>
      <c r="BD71">
        <v>4.4499999999999998E-2</v>
      </c>
      <c r="BE71">
        <v>4.3920000000000001E-2</v>
      </c>
      <c r="BF71">
        <v>4.2119999999999998E-2</v>
      </c>
      <c r="BG71">
        <v>4.283E-2</v>
      </c>
      <c r="BH71">
        <v>4.283E-2</v>
      </c>
      <c r="BI71">
        <v>4.0779999999999997E-2</v>
      </c>
      <c r="BJ71">
        <v>3.9050000000000001E-2</v>
      </c>
      <c r="BK71">
        <v>3.687E-2</v>
      </c>
      <c r="BL71">
        <v>3.6459999999999999E-2</v>
      </c>
      <c r="BM71">
        <v>3.7080000000000002E-2</v>
      </c>
      <c r="BN71">
        <v>3.5470000000000002E-2</v>
      </c>
    </row>
    <row r="72" spans="1:66" x14ac:dyDescent="0.3">
      <c r="A72" s="3">
        <v>70</v>
      </c>
      <c r="B72">
        <v>4.9329999999999999E-2</v>
      </c>
      <c r="C72">
        <v>5.2760000000000001E-2</v>
      </c>
      <c r="D72">
        <v>5.5539999999999999E-2</v>
      </c>
      <c r="E72">
        <v>5.4800000000000001E-2</v>
      </c>
      <c r="F72">
        <v>5.3900000000000003E-2</v>
      </c>
      <c r="G72">
        <v>4.6280000000000002E-2</v>
      </c>
      <c r="H72">
        <v>5.1790000000000003E-2</v>
      </c>
      <c r="I72">
        <v>4.929E-2</v>
      </c>
      <c r="J72">
        <v>4.5580000000000002E-2</v>
      </c>
      <c r="K72">
        <v>5.373E-2</v>
      </c>
      <c r="L72">
        <v>5.0479999999999997E-2</v>
      </c>
      <c r="M72">
        <v>4.6870000000000002E-2</v>
      </c>
      <c r="N72">
        <v>5.3429999999999998E-2</v>
      </c>
      <c r="O72">
        <v>4.795E-2</v>
      </c>
      <c r="P72">
        <v>4.8860000000000001E-2</v>
      </c>
      <c r="Q72">
        <v>5.6070000000000002E-2</v>
      </c>
      <c r="R72">
        <v>4.7120000000000002E-2</v>
      </c>
      <c r="S72">
        <v>4.9790000000000001E-2</v>
      </c>
      <c r="T72">
        <v>5.3039999999999997E-2</v>
      </c>
      <c r="U72">
        <v>5.6939999999999998E-2</v>
      </c>
      <c r="V72">
        <v>5.3670000000000002E-2</v>
      </c>
      <c r="W72">
        <v>5.7020000000000001E-2</v>
      </c>
      <c r="X72">
        <v>5.219E-2</v>
      </c>
      <c r="Y72">
        <v>5.2729999999999999E-2</v>
      </c>
      <c r="Z72">
        <v>5.5199999999999999E-2</v>
      </c>
      <c r="AA72">
        <v>5.3990000000000003E-2</v>
      </c>
      <c r="AB72">
        <v>5.5070000000000001E-2</v>
      </c>
      <c r="AC72">
        <v>5.5350000000000003E-2</v>
      </c>
      <c r="AD72">
        <v>5.6270000000000001E-2</v>
      </c>
      <c r="AE72">
        <v>5.493E-2</v>
      </c>
      <c r="AF72">
        <v>5.8040000000000001E-2</v>
      </c>
      <c r="AG72">
        <v>5.7250000000000002E-2</v>
      </c>
      <c r="AH72">
        <v>5.7439999999999998E-2</v>
      </c>
      <c r="AI72">
        <v>5.5489999999999998E-2</v>
      </c>
      <c r="AJ72">
        <v>5.6669999999999998E-2</v>
      </c>
      <c r="AK72">
        <v>6.2810000000000005E-2</v>
      </c>
      <c r="AL72">
        <v>5.2299999999999999E-2</v>
      </c>
      <c r="AM72">
        <v>5.3330000000000002E-2</v>
      </c>
      <c r="AN72">
        <v>5.2429999999999997E-2</v>
      </c>
      <c r="AO72">
        <v>4.8860000000000001E-2</v>
      </c>
      <c r="AP72">
        <v>6.0499999999999998E-2</v>
      </c>
      <c r="AQ72">
        <v>5.2339999999999998E-2</v>
      </c>
      <c r="AR72">
        <v>5.8279999999999998E-2</v>
      </c>
      <c r="AS72">
        <v>5.7419999999999999E-2</v>
      </c>
      <c r="AT72">
        <v>5.7910000000000003E-2</v>
      </c>
      <c r="AU72">
        <v>5.4330000000000003E-2</v>
      </c>
      <c r="AV72">
        <v>5.6739999999999999E-2</v>
      </c>
      <c r="AW72">
        <v>5.4190000000000002E-2</v>
      </c>
      <c r="AX72">
        <v>5.5309999999999998E-2</v>
      </c>
      <c r="AY72">
        <v>5.4510000000000003E-2</v>
      </c>
      <c r="AZ72">
        <v>4.9299999999999997E-2</v>
      </c>
      <c r="BA72">
        <v>5.0029999999999998E-2</v>
      </c>
      <c r="BB72">
        <v>4.743E-2</v>
      </c>
      <c r="BC72">
        <v>4.8829999999999998E-2</v>
      </c>
      <c r="BD72">
        <v>4.6600000000000003E-2</v>
      </c>
      <c r="BE72">
        <v>4.7669999999999997E-2</v>
      </c>
      <c r="BF72">
        <v>4.4519999999999997E-2</v>
      </c>
      <c r="BG72">
        <v>4.3799999999999999E-2</v>
      </c>
      <c r="BH72">
        <v>4.428E-2</v>
      </c>
      <c r="BI72">
        <v>4.299E-2</v>
      </c>
      <c r="BJ72">
        <v>4.4209999999999999E-2</v>
      </c>
      <c r="BK72">
        <v>4.0779999999999997E-2</v>
      </c>
      <c r="BL72">
        <v>4.0800000000000003E-2</v>
      </c>
      <c r="BM72">
        <v>3.8330000000000003E-2</v>
      </c>
      <c r="BN72">
        <v>4.0340000000000001E-2</v>
      </c>
    </row>
    <row r="73" spans="1:66" x14ac:dyDescent="0.3">
      <c r="A73" s="3">
        <v>71</v>
      </c>
      <c r="B73">
        <v>5.3409999999999999E-2</v>
      </c>
      <c r="C73">
        <v>5.9020000000000003E-2</v>
      </c>
      <c r="D73">
        <v>5.8430000000000003E-2</v>
      </c>
      <c r="E73">
        <v>6.0359999999999997E-2</v>
      </c>
      <c r="F73">
        <v>5.8970000000000002E-2</v>
      </c>
      <c r="G73">
        <v>5.3240000000000003E-2</v>
      </c>
      <c r="H73">
        <v>5.2080000000000001E-2</v>
      </c>
      <c r="I73">
        <v>5.8459999999999998E-2</v>
      </c>
      <c r="J73">
        <v>5.364E-2</v>
      </c>
      <c r="K73">
        <v>5.8340000000000003E-2</v>
      </c>
      <c r="L73">
        <v>5.5210000000000002E-2</v>
      </c>
      <c r="M73">
        <v>5.2600000000000001E-2</v>
      </c>
      <c r="N73">
        <v>5.6279999999999997E-2</v>
      </c>
      <c r="O73">
        <v>5.4109999999999998E-2</v>
      </c>
      <c r="P73">
        <v>5.4739999999999997E-2</v>
      </c>
      <c r="Q73">
        <v>5.7349999999999998E-2</v>
      </c>
      <c r="R73">
        <v>5.3120000000000001E-2</v>
      </c>
      <c r="S73">
        <v>5.7489999999999999E-2</v>
      </c>
      <c r="T73">
        <v>5.7689999999999998E-2</v>
      </c>
      <c r="U73">
        <v>6.1710000000000001E-2</v>
      </c>
      <c r="V73">
        <v>6.139E-2</v>
      </c>
      <c r="W73">
        <v>6.4420000000000005E-2</v>
      </c>
      <c r="X73">
        <v>5.4760000000000003E-2</v>
      </c>
      <c r="Y73">
        <v>5.6059999999999999E-2</v>
      </c>
      <c r="Z73">
        <v>5.9180000000000003E-2</v>
      </c>
      <c r="AA73">
        <v>6.4360000000000001E-2</v>
      </c>
      <c r="AB73">
        <v>6.0859999999999997E-2</v>
      </c>
      <c r="AC73">
        <v>5.8500000000000003E-2</v>
      </c>
      <c r="AD73">
        <v>6.2399999999999997E-2</v>
      </c>
      <c r="AE73">
        <v>6.1809999999999997E-2</v>
      </c>
      <c r="AF73">
        <v>6.3589999999999994E-2</v>
      </c>
      <c r="AG73">
        <v>6.2039999999999998E-2</v>
      </c>
      <c r="AH73">
        <v>6.3570000000000002E-2</v>
      </c>
      <c r="AI73">
        <v>6.3E-2</v>
      </c>
      <c r="AJ73">
        <v>6.182E-2</v>
      </c>
      <c r="AK73">
        <v>6.2289999999999998E-2</v>
      </c>
      <c r="AL73">
        <v>6.3740000000000005E-2</v>
      </c>
      <c r="AM73">
        <v>5.6619999999999997E-2</v>
      </c>
      <c r="AN73">
        <v>5.7000000000000002E-2</v>
      </c>
      <c r="AO73">
        <v>6.1359999999999998E-2</v>
      </c>
      <c r="AP73">
        <v>5.357E-2</v>
      </c>
      <c r="AQ73">
        <v>6.6309999999999994E-2</v>
      </c>
      <c r="AR73">
        <v>5.8990000000000001E-2</v>
      </c>
      <c r="AS73">
        <v>6.3229999999999995E-2</v>
      </c>
      <c r="AT73">
        <v>5.9749999999999998E-2</v>
      </c>
      <c r="AU73">
        <v>6.2E-2</v>
      </c>
      <c r="AV73">
        <v>5.7979999999999997E-2</v>
      </c>
      <c r="AW73">
        <v>6.0049999999999999E-2</v>
      </c>
      <c r="AX73">
        <v>5.9040000000000002E-2</v>
      </c>
      <c r="AY73">
        <v>5.7489999999999999E-2</v>
      </c>
      <c r="AZ73">
        <v>5.2920000000000002E-2</v>
      </c>
      <c r="BA73">
        <v>5.1270000000000003E-2</v>
      </c>
      <c r="BB73">
        <v>5.4050000000000001E-2</v>
      </c>
      <c r="BC73">
        <v>5.2769999999999997E-2</v>
      </c>
      <c r="BD73">
        <v>5.0220000000000001E-2</v>
      </c>
      <c r="BE73">
        <v>5.1950000000000003E-2</v>
      </c>
      <c r="BF73">
        <v>4.9709999999999997E-2</v>
      </c>
      <c r="BG73">
        <v>5.0459999999999998E-2</v>
      </c>
      <c r="BH73">
        <v>4.7710000000000002E-2</v>
      </c>
      <c r="BI73">
        <v>4.7509999999999997E-2</v>
      </c>
      <c r="BJ73">
        <v>4.6420000000000003E-2</v>
      </c>
      <c r="BK73">
        <v>4.4769999999999997E-2</v>
      </c>
      <c r="BL73">
        <v>4.1599999999999998E-2</v>
      </c>
      <c r="BM73">
        <v>4.0480000000000002E-2</v>
      </c>
      <c r="BN73">
        <v>4.129E-2</v>
      </c>
    </row>
    <row r="74" spans="1:66" x14ac:dyDescent="0.3">
      <c r="A74" s="3">
        <v>72</v>
      </c>
      <c r="B74">
        <v>5.706E-2</v>
      </c>
      <c r="C74">
        <v>6.4310000000000006E-2</v>
      </c>
      <c r="D74">
        <v>6.7540000000000003E-2</v>
      </c>
      <c r="E74">
        <v>6.6720000000000002E-2</v>
      </c>
      <c r="F74">
        <v>6.6669999999999993E-2</v>
      </c>
      <c r="G74">
        <v>5.654E-2</v>
      </c>
      <c r="H74">
        <v>5.969E-2</v>
      </c>
      <c r="I74">
        <v>6.0630000000000003E-2</v>
      </c>
      <c r="J74">
        <v>5.9249999999999997E-2</v>
      </c>
      <c r="K74">
        <v>6.2640000000000001E-2</v>
      </c>
      <c r="L74">
        <v>6.0819999999999999E-2</v>
      </c>
      <c r="M74">
        <v>5.6030000000000003E-2</v>
      </c>
      <c r="N74">
        <v>6.368E-2</v>
      </c>
      <c r="O74">
        <v>5.9490000000000001E-2</v>
      </c>
      <c r="P74">
        <v>5.7669999999999999E-2</v>
      </c>
      <c r="Q74">
        <v>6.2740000000000004E-2</v>
      </c>
      <c r="R74">
        <v>5.7270000000000001E-2</v>
      </c>
      <c r="S74">
        <v>6.2230000000000001E-2</v>
      </c>
      <c r="T74">
        <v>6.4100000000000004E-2</v>
      </c>
      <c r="U74">
        <v>6.515E-2</v>
      </c>
      <c r="V74">
        <v>6.3799999999999996E-2</v>
      </c>
      <c r="W74">
        <v>6.6339999999999996E-2</v>
      </c>
      <c r="X74">
        <v>6.3469999999999999E-2</v>
      </c>
      <c r="Y74">
        <v>6.4449999999999993E-2</v>
      </c>
      <c r="Z74">
        <v>6.6040000000000001E-2</v>
      </c>
      <c r="AA74">
        <v>6.3570000000000002E-2</v>
      </c>
      <c r="AB74">
        <v>6.7710000000000006E-2</v>
      </c>
      <c r="AC74">
        <v>6.5189999999999998E-2</v>
      </c>
      <c r="AD74">
        <v>6.8919999999999995E-2</v>
      </c>
      <c r="AE74">
        <v>6.9570000000000007E-2</v>
      </c>
      <c r="AF74">
        <v>6.8680000000000005E-2</v>
      </c>
      <c r="AG74">
        <v>6.8779999999999994E-2</v>
      </c>
      <c r="AH74">
        <v>6.8650000000000003E-2</v>
      </c>
      <c r="AI74">
        <v>7.1160000000000001E-2</v>
      </c>
      <c r="AJ74">
        <v>6.6629999999999995E-2</v>
      </c>
      <c r="AK74">
        <v>6.7599999999999993E-2</v>
      </c>
      <c r="AL74">
        <v>6.7140000000000005E-2</v>
      </c>
      <c r="AM74">
        <v>6.8930000000000005E-2</v>
      </c>
      <c r="AN74">
        <v>5.6529999999999997E-2</v>
      </c>
      <c r="AO74">
        <v>6.1710000000000001E-2</v>
      </c>
      <c r="AP74">
        <v>6.0720000000000003E-2</v>
      </c>
      <c r="AQ74">
        <v>5.6279999999999997E-2</v>
      </c>
      <c r="AR74">
        <v>6.9559999999999997E-2</v>
      </c>
      <c r="AS74">
        <v>6.4810000000000006E-2</v>
      </c>
      <c r="AT74">
        <v>6.7040000000000002E-2</v>
      </c>
      <c r="AU74">
        <v>6.3899999999999998E-2</v>
      </c>
      <c r="AV74">
        <v>6.5619999999999998E-2</v>
      </c>
      <c r="AW74">
        <v>6.0019999999999997E-2</v>
      </c>
      <c r="AX74">
        <v>6.1809999999999997E-2</v>
      </c>
      <c r="AY74">
        <v>6.2859999999999999E-2</v>
      </c>
      <c r="AZ74">
        <v>5.5660000000000001E-2</v>
      </c>
      <c r="BA74">
        <v>5.5210000000000002E-2</v>
      </c>
      <c r="BB74">
        <v>5.7099999999999998E-2</v>
      </c>
      <c r="BC74">
        <v>5.7790000000000001E-2</v>
      </c>
      <c r="BD74">
        <v>5.2400000000000002E-2</v>
      </c>
      <c r="BE74">
        <v>5.5309999999999998E-2</v>
      </c>
      <c r="BF74">
        <v>5.1360000000000003E-2</v>
      </c>
      <c r="BG74">
        <v>5.4019999999999999E-2</v>
      </c>
      <c r="BH74">
        <v>5.1979999999999998E-2</v>
      </c>
      <c r="BI74">
        <v>4.9360000000000001E-2</v>
      </c>
      <c r="BJ74">
        <v>5.0959999999999998E-2</v>
      </c>
      <c r="BK74">
        <v>5.0029999999999998E-2</v>
      </c>
      <c r="BL74">
        <v>4.7960000000000003E-2</v>
      </c>
      <c r="BM74">
        <v>4.471E-2</v>
      </c>
      <c r="BN74">
        <v>4.4650000000000002E-2</v>
      </c>
    </row>
    <row r="75" spans="1:66" x14ac:dyDescent="0.3">
      <c r="A75" s="3">
        <v>73</v>
      </c>
      <c r="B75">
        <v>6.1780000000000002E-2</v>
      </c>
      <c r="C75">
        <v>6.7129999999999995E-2</v>
      </c>
      <c r="D75">
        <v>6.9779999999999995E-2</v>
      </c>
      <c r="E75">
        <v>7.7729999999999994E-2</v>
      </c>
      <c r="F75">
        <v>6.658E-2</v>
      </c>
      <c r="G75">
        <v>6.2920000000000004E-2</v>
      </c>
      <c r="H75">
        <v>6.7320000000000005E-2</v>
      </c>
      <c r="I75">
        <v>6.9690000000000002E-2</v>
      </c>
      <c r="J75">
        <v>6.3E-2</v>
      </c>
      <c r="K75">
        <v>6.7559999999999995E-2</v>
      </c>
      <c r="L75">
        <v>6.7580000000000001E-2</v>
      </c>
      <c r="M75">
        <v>6.1600000000000002E-2</v>
      </c>
      <c r="N75">
        <v>6.8909999999999999E-2</v>
      </c>
      <c r="O75">
        <v>6.1940000000000002E-2</v>
      </c>
      <c r="P75">
        <v>6.386E-2</v>
      </c>
      <c r="Q75">
        <v>7.0790000000000006E-2</v>
      </c>
      <c r="R75">
        <v>6.293E-2</v>
      </c>
      <c r="S75">
        <v>6.8010000000000001E-2</v>
      </c>
      <c r="T75">
        <v>7.177E-2</v>
      </c>
      <c r="U75">
        <v>7.0220000000000005E-2</v>
      </c>
      <c r="V75">
        <v>7.2090000000000001E-2</v>
      </c>
      <c r="W75">
        <v>7.3800000000000004E-2</v>
      </c>
      <c r="X75">
        <v>7.0220000000000005E-2</v>
      </c>
      <c r="Y75">
        <v>7.4149999999999994E-2</v>
      </c>
      <c r="Z75">
        <v>6.8199999999999997E-2</v>
      </c>
      <c r="AA75">
        <v>7.1709999999999996E-2</v>
      </c>
      <c r="AB75">
        <v>6.973E-2</v>
      </c>
      <c r="AC75">
        <v>7.4249999999999997E-2</v>
      </c>
      <c r="AD75">
        <v>7.5249999999999997E-2</v>
      </c>
      <c r="AE75">
        <v>7.0699999999999999E-2</v>
      </c>
      <c r="AF75">
        <v>7.7420000000000003E-2</v>
      </c>
      <c r="AG75">
        <v>7.5060000000000002E-2</v>
      </c>
      <c r="AH75">
        <v>7.467E-2</v>
      </c>
      <c r="AI75">
        <v>7.6060000000000003E-2</v>
      </c>
      <c r="AJ75">
        <v>7.6009999999999994E-2</v>
      </c>
      <c r="AK75">
        <v>7.1889999999999996E-2</v>
      </c>
      <c r="AL75">
        <v>7.0989999999999998E-2</v>
      </c>
      <c r="AM75">
        <v>7.0599999999999996E-2</v>
      </c>
      <c r="AN75">
        <v>7.059E-2</v>
      </c>
      <c r="AO75">
        <v>6.4000000000000001E-2</v>
      </c>
      <c r="AP75">
        <v>6.5009999999999998E-2</v>
      </c>
      <c r="AQ75">
        <v>6.6129999999999994E-2</v>
      </c>
      <c r="AR75">
        <v>6.3710000000000003E-2</v>
      </c>
      <c r="AS75">
        <v>7.8049999999999994E-2</v>
      </c>
      <c r="AT75">
        <v>6.5409999999999996E-2</v>
      </c>
      <c r="AU75">
        <v>6.6640000000000005E-2</v>
      </c>
      <c r="AV75">
        <v>6.9739999999999996E-2</v>
      </c>
      <c r="AW75">
        <v>6.7930000000000004E-2</v>
      </c>
      <c r="AX75">
        <v>6.5699999999999995E-2</v>
      </c>
      <c r="AY75">
        <v>6.7070000000000005E-2</v>
      </c>
      <c r="AZ75">
        <v>6.3630000000000006E-2</v>
      </c>
      <c r="BA75">
        <v>5.9909999999999998E-2</v>
      </c>
      <c r="BB75">
        <v>6.207E-2</v>
      </c>
      <c r="BC75">
        <v>6.1800000000000001E-2</v>
      </c>
      <c r="BD75">
        <v>6.0940000000000001E-2</v>
      </c>
      <c r="BE75">
        <v>5.6919999999999998E-2</v>
      </c>
      <c r="BF75">
        <v>5.6270000000000001E-2</v>
      </c>
      <c r="BG75">
        <v>5.645E-2</v>
      </c>
      <c r="BH75">
        <v>5.4760000000000003E-2</v>
      </c>
      <c r="BI75">
        <v>5.2299999999999999E-2</v>
      </c>
      <c r="BJ75">
        <v>5.2830000000000002E-2</v>
      </c>
      <c r="BK75">
        <v>5.058E-2</v>
      </c>
      <c r="BL75">
        <v>5.1709999999999999E-2</v>
      </c>
      <c r="BM75">
        <v>4.888E-2</v>
      </c>
      <c r="BN75">
        <v>4.9689999999999998E-2</v>
      </c>
    </row>
    <row r="76" spans="1:66" x14ac:dyDescent="0.3">
      <c r="A76" s="3">
        <v>74</v>
      </c>
      <c r="B76">
        <v>7.3300000000000004E-2</v>
      </c>
      <c r="C76">
        <v>8.0640000000000003E-2</v>
      </c>
      <c r="D76">
        <v>7.8390000000000001E-2</v>
      </c>
      <c r="E76">
        <v>8.1140000000000004E-2</v>
      </c>
      <c r="F76">
        <v>7.9759999999999998E-2</v>
      </c>
      <c r="G76">
        <v>6.8279999999999993E-2</v>
      </c>
      <c r="H76">
        <v>7.3840000000000003E-2</v>
      </c>
      <c r="I76">
        <v>7.3480000000000004E-2</v>
      </c>
      <c r="J76">
        <v>7.0639999999999994E-2</v>
      </c>
      <c r="K76">
        <v>7.3620000000000005E-2</v>
      </c>
      <c r="L76">
        <v>7.3599999999999999E-2</v>
      </c>
      <c r="M76">
        <v>6.7580000000000001E-2</v>
      </c>
      <c r="N76">
        <v>7.6969999999999997E-2</v>
      </c>
      <c r="O76">
        <v>6.8479999999999999E-2</v>
      </c>
      <c r="P76">
        <v>6.9190000000000002E-2</v>
      </c>
      <c r="Q76">
        <v>7.2599999999999998E-2</v>
      </c>
      <c r="R76">
        <v>6.6839999999999997E-2</v>
      </c>
      <c r="S76">
        <v>7.5789999999999996E-2</v>
      </c>
      <c r="T76">
        <v>7.6530000000000001E-2</v>
      </c>
      <c r="U76">
        <v>7.5630000000000003E-2</v>
      </c>
      <c r="V76">
        <v>7.596E-2</v>
      </c>
      <c r="W76">
        <v>8.1610000000000002E-2</v>
      </c>
      <c r="X76">
        <v>7.3499999999999996E-2</v>
      </c>
      <c r="Y76">
        <v>7.6219999999999996E-2</v>
      </c>
      <c r="Z76">
        <v>7.6149999999999995E-2</v>
      </c>
      <c r="AA76">
        <v>7.5609999999999997E-2</v>
      </c>
      <c r="AB76">
        <v>8.0519999999999994E-2</v>
      </c>
      <c r="AC76">
        <v>8.0170000000000005E-2</v>
      </c>
      <c r="AD76">
        <v>8.2610000000000003E-2</v>
      </c>
      <c r="AE76">
        <v>8.097E-2</v>
      </c>
      <c r="AF76">
        <v>8.1900000000000001E-2</v>
      </c>
      <c r="AG76">
        <v>8.4779999999999994E-2</v>
      </c>
      <c r="AH76">
        <v>8.1930000000000003E-2</v>
      </c>
      <c r="AI76">
        <v>8.319E-2</v>
      </c>
      <c r="AJ76">
        <v>8.0369999999999997E-2</v>
      </c>
      <c r="AK76">
        <v>7.9490000000000005E-2</v>
      </c>
      <c r="AL76">
        <v>8.0659999999999996E-2</v>
      </c>
      <c r="AM76">
        <v>7.689E-2</v>
      </c>
      <c r="AN76">
        <v>7.392E-2</v>
      </c>
      <c r="AO76">
        <v>7.8280000000000002E-2</v>
      </c>
      <c r="AP76">
        <v>7.0440000000000003E-2</v>
      </c>
      <c r="AQ76">
        <v>7.1739999999999998E-2</v>
      </c>
      <c r="AR76">
        <v>7.2959999999999997E-2</v>
      </c>
      <c r="AS76">
        <v>6.2549999999999994E-2</v>
      </c>
      <c r="AT76">
        <v>7.8890000000000002E-2</v>
      </c>
      <c r="AU76">
        <v>7.0610000000000006E-2</v>
      </c>
      <c r="AV76">
        <v>7.3929999999999996E-2</v>
      </c>
      <c r="AW76">
        <v>6.9110000000000005E-2</v>
      </c>
      <c r="AX76">
        <v>7.1340000000000001E-2</v>
      </c>
      <c r="AY76">
        <v>7.1660000000000001E-2</v>
      </c>
      <c r="AZ76">
        <v>6.7479999999999998E-2</v>
      </c>
      <c r="BA76">
        <v>6.4670000000000005E-2</v>
      </c>
      <c r="BB76">
        <v>6.3530000000000003E-2</v>
      </c>
      <c r="BC76">
        <v>6.5710000000000005E-2</v>
      </c>
      <c r="BD76">
        <v>6.2050000000000001E-2</v>
      </c>
      <c r="BE76">
        <v>6.105E-2</v>
      </c>
      <c r="BF76">
        <v>5.9069999999999998E-2</v>
      </c>
      <c r="BG76">
        <v>5.944E-2</v>
      </c>
      <c r="BH76">
        <v>6.1609999999999998E-2</v>
      </c>
      <c r="BI76">
        <v>6.0650000000000003E-2</v>
      </c>
      <c r="BJ76">
        <v>5.9540000000000003E-2</v>
      </c>
      <c r="BK76">
        <v>5.6439999999999997E-2</v>
      </c>
      <c r="BL76">
        <v>5.5910000000000001E-2</v>
      </c>
      <c r="BM76">
        <v>5.0869999999999999E-2</v>
      </c>
      <c r="BN76">
        <v>5.2089999999999997E-2</v>
      </c>
    </row>
    <row r="77" spans="1:66" x14ac:dyDescent="0.3">
      <c r="A77" s="3">
        <v>75</v>
      </c>
      <c r="B77">
        <v>8.2739999999999994E-2</v>
      </c>
      <c r="C77">
        <v>8.3019999999999997E-2</v>
      </c>
      <c r="D77">
        <v>9.0670000000000001E-2</v>
      </c>
      <c r="E77">
        <v>9.3369999999999995E-2</v>
      </c>
      <c r="F77">
        <v>8.6690000000000003E-2</v>
      </c>
      <c r="G77">
        <v>7.7149999999999996E-2</v>
      </c>
      <c r="H77">
        <v>7.9049999999999995E-2</v>
      </c>
      <c r="I77">
        <v>7.8299999999999995E-2</v>
      </c>
      <c r="J77">
        <v>7.6399999999999996E-2</v>
      </c>
      <c r="K77">
        <v>8.1979999999999997E-2</v>
      </c>
      <c r="L77">
        <v>7.9280000000000003E-2</v>
      </c>
      <c r="M77">
        <v>7.7329999999999996E-2</v>
      </c>
      <c r="N77">
        <v>8.8050000000000003E-2</v>
      </c>
      <c r="O77">
        <v>7.3480000000000004E-2</v>
      </c>
      <c r="P77">
        <v>7.3169999999999999E-2</v>
      </c>
      <c r="Q77">
        <v>8.541E-2</v>
      </c>
      <c r="R77">
        <v>7.5200000000000003E-2</v>
      </c>
      <c r="S77">
        <v>7.6630000000000004E-2</v>
      </c>
      <c r="T77">
        <v>8.0729999999999996E-2</v>
      </c>
      <c r="U77">
        <v>8.6679999999999993E-2</v>
      </c>
      <c r="V77">
        <v>8.4019999999999997E-2</v>
      </c>
      <c r="W77">
        <v>8.6819999999999994E-2</v>
      </c>
      <c r="X77">
        <v>8.3699999999999997E-2</v>
      </c>
      <c r="Y77">
        <v>8.3220000000000002E-2</v>
      </c>
      <c r="Z77">
        <v>8.3710000000000007E-2</v>
      </c>
      <c r="AA77">
        <v>8.6739999999999998E-2</v>
      </c>
      <c r="AB77">
        <v>8.5980000000000001E-2</v>
      </c>
      <c r="AC77">
        <v>8.8359999999999994E-2</v>
      </c>
      <c r="AD77">
        <v>9.2230000000000006E-2</v>
      </c>
      <c r="AE77">
        <v>8.7889999999999996E-2</v>
      </c>
      <c r="AF77">
        <v>9.2299999999999993E-2</v>
      </c>
      <c r="AG77">
        <v>8.9330000000000007E-2</v>
      </c>
      <c r="AH77">
        <v>9.1829999999999995E-2</v>
      </c>
      <c r="AI77">
        <v>9.1740000000000002E-2</v>
      </c>
      <c r="AJ77">
        <v>8.8510000000000005E-2</v>
      </c>
      <c r="AK77">
        <v>8.788E-2</v>
      </c>
      <c r="AL77">
        <v>8.473E-2</v>
      </c>
      <c r="AM77">
        <v>7.8939999999999996E-2</v>
      </c>
      <c r="AN77">
        <v>7.9070000000000001E-2</v>
      </c>
      <c r="AO77">
        <v>8.0780000000000005E-2</v>
      </c>
      <c r="AP77">
        <v>8.5339999999999999E-2</v>
      </c>
      <c r="AQ77">
        <v>7.4840000000000004E-2</v>
      </c>
      <c r="AR77">
        <v>7.5249999999999997E-2</v>
      </c>
      <c r="AS77">
        <v>7.9189999999999997E-2</v>
      </c>
      <c r="AT77">
        <v>7.2599999999999998E-2</v>
      </c>
      <c r="AU77">
        <v>8.4889999999999993E-2</v>
      </c>
      <c r="AV77">
        <v>7.8060000000000004E-2</v>
      </c>
      <c r="AW77">
        <v>7.5439999999999993E-2</v>
      </c>
      <c r="AX77">
        <v>7.3940000000000006E-2</v>
      </c>
      <c r="AY77">
        <v>7.5700000000000003E-2</v>
      </c>
      <c r="AZ77">
        <v>7.2230000000000003E-2</v>
      </c>
      <c r="BA77">
        <v>7.3150000000000007E-2</v>
      </c>
      <c r="BB77">
        <v>6.9529999999999995E-2</v>
      </c>
      <c r="BC77">
        <v>6.8949999999999997E-2</v>
      </c>
      <c r="BD77">
        <v>7.0169999999999996E-2</v>
      </c>
      <c r="BE77">
        <v>6.5949999999999995E-2</v>
      </c>
      <c r="BF77">
        <v>6.5960000000000005E-2</v>
      </c>
      <c r="BG77">
        <v>6.6809999999999994E-2</v>
      </c>
      <c r="BH77">
        <v>6.1719999999999997E-2</v>
      </c>
      <c r="BI77">
        <v>6.4369999999999997E-2</v>
      </c>
      <c r="BJ77">
        <v>6.166E-2</v>
      </c>
      <c r="BK77">
        <v>6.0049999999999999E-2</v>
      </c>
      <c r="BL77">
        <v>6.0010000000000001E-2</v>
      </c>
      <c r="BM77">
        <v>5.8439999999999999E-2</v>
      </c>
      <c r="BN77">
        <v>5.3940000000000002E-2</v>
      </c>
    </row>
    <row r="78" spans="1:66" x14ac:dyDescent="0.3">
      <c r="A78" s="3">
        <v>76</v>
      </c>
      <c r="B78">
        <v>8.9789999999999995E-2</v>
      </c>
      <c r="C78">
        <v>9.4350000000000003E-2</v>
      </c>
      <c r="D78">
        <v>9.9140000000000006E-2</v>
      </c>
      <c r="E78">
        <v>0.1014</v>
      </c>
      <c r="F78">
        <v>9.4219999999999998E-2</v>
      </c>
      <c r="G78">
        <v>8.6819999999999994E-2</v>
      </c>
      <c r="H78">
        <v>9.0920000000000001E-2</v>
      </c>
      <c r="I78">
        <v>8.4339999999999998E-2</v>
      </c>
      <c r="J78">
        <v>8.208E-2</v>
      </c>
      <c r="K78">
        <v>9.3390000000000001E-2</v>
      </c>
      <c r="L78">
        <v>8.9730000000000004E-2</v>
      </c>
      <c r="M78">
        <v>8.2210000000000005E-2</v>
      </c>
      <c r="N78">
        <v>9.7119999999999998E-2</v>
      </c>
      <c r="O78">
        <v>8.3019999999999997E-2</v>
      </c>
      <c r="P78">
        <v>8.2199999999999995E-2</v>
      </c>
      <c r="Q78">
        <v>8.7790000000000007E-2</v>
      </c>
      <c r="R78">
        <v>8.0990000000000006E-2</v>
      </c>
      <c r="S78">
        <v>8.7550000000000003E-2</v>
      </c>
      <c r="T78">
        <v>8.9969999999999994E-2</v>
      </c>
      <c r="U78">
        <v>9.4630000000000006E-2</v>
      </c>
      <c r="V78">
        <v>9.1130000000000003E-2</v>
      </c>
      <c r="W78">
        <v>9.4799999999999995E-2</v>
      </c>
      <c r="X78">
        <v>9.0079999999999993E-2</v>
      </c>
      <c r="Y78">
        <v>9.325E-2</v>
      </c>
      <c r="Z78">
        <v>8.9849999999999999E-2</v>
      </c>
      <c r="AA78">
        <v>9.2619999999999994E-2</v>
      </c>
      <c r="AB78">
        <v>9.3920000000000003E-2</v>
      </c>
      <c r="AC78">
        <v>9.3049999999999994E-2</v>
      </c>
      <c r="AD78">
        <v>9.9650000000000002E-2</v>
      </c>
      <c r="AE78">
        <v>9.1609999999999997E-2</v>
      </c>
      <c r="AF78">
        <v>0.1031</v>
      </c>
      <c r="AG78">
        <v>0.10128</v>
      </c>
      <c r="AH78">
        <v>9.3689999999999996E-2</v>
      </c>
      <c r="AI78">
        <v>9.98E-2</v>
      </c>
      <c r="AJ78">
        <v>9.8780000000000007E-2</v>
      </c>
      <c r="AK78">
        <v>9.5479999999999995E-2</v>
      </c>
      <c r="AL78">
        <v>9.2380000000000004E-2</v>
      </c>
      <c r="AM78">
        <v>8.8099999999999998E-2</v>
      </c>
      <c r="AN78">
        <v>8.6029999999999995E-2</v>
      </c>
      <c r="AO78">
        <v>8.8220000000000007E-2</v>
      </c>
      <c r="AP78">
        <v>8.4269999999999998E-2</v>
      </c>
      <c r="AQ78">
        <v>9.4289999999999999E-2</v>
      </c>
      <c r="AR78">
        <v>7.7799999999999994E-2</v>
      </c>
      <c r="AS78">
        <v>8.8900000000000007E-2</v>
      </c>
      <c r="AT78">
        <v>8.6650000000000005E-2</v>
      </c>
      <c r="AU78">
        <v>7.4749999999999997E-2</v>
      </c>
      <c r="AV78">
        <v>9.0560000000000002E-2</v>
      </c>
      <c r="AW78">
        <v>7.7899999999999997E-2</v>
      </c>
      <c r="AX78">
        <v>8.072E-2</v>
      </c>
      <c r="AY78">
        <v>8.1009999999999999E-2</v>
      </c>
      <c r="AZ78">
        <v>7.5520000000000004E-2</v>
      </c>
      <c r="BA78">
        <v>7.7289999999999998E-2</v>
      </c>
      <c r="BB78">
        <v>7.7170000000000002E-2</v>
      </c>
      <c r="BC78">
        <v>7.7660000000000007E-2</v>
      </c>
      <c r="BD78">
        <v>7.4389999999999998E-2</v>
      </c>
      <c r="BE78">
        <v>7.4889999999999998E-2</v>
      </c>
      <c r="BF78">
        <v>6.7860000000000004E-2</v>
      </c>
      <c r="BG78">
        <v>7.2569999999999996E-2</v>
      </c>
      <c r="BH78">
        <v>6.5589999999999996E-2</v>
      </c>
      <c r="BI78">
        <v>6.6540000000000002E-2</v>
      </c>
      <c r="BJ78">
        <v>6.6290000000000002E-2</v>
      </c>
      <c r="BK78">
        <v>6.7049999999999998E-2</v>
      </c>
      <c r="BL78">
        <v>6.3240000000000005E-2</v>
      </c>
      <c r="BM78">
        <v>6.447E-2</v>
      </c>
      <c r="BN78">
        <v>6.1159999999999999E-2</v>
      </c>
    </row>
    <row r="79" spans="1:66" x14ac:dyDescent="0.3">
      <c r="A79" s="3">
        <v>77</v>
      </c>
      <c r="B79">
        <v>8.4940000000000002E-2</v>
      </c>
      <c r="C79">
        <v>9.9989999999999996E-2</v>
      </c>
      <c r="D79">
        <v>0.10598</v>
      </c>
      <c r="E79">
        <v>0.12145</v>
      </c>
      <c r="F79">
        <v>0.10456</v>
      </c>
      <c r="G79">
        <v>8.9389999999999997E-2</v>
      </c>
      <c r="H79">
        <v>9.987E-2</v>
      </c>
      <c r="I79">
        <v>9.9720000000000003E-2</v>
      </c>
      <c r="J79">
        <v>8.5349999999999995E-2</v>
      </c>
      <c r="K79">
        <v>0.10452</v>
      </c>
      <c r="L79">
        <v>9.8629999999999995E-2</v>
      </c>
      <c r="M79">
        <v>9.1999999999999998E-2</v>
      </c>
      <c r="N79">
        <v>0.10355</v>
      </c>
      <c r="O79">
        <v>9.2799999999999994E-2</v>
      </c>
      <c r="P79">
        <v>9.2499999999999999E-2</v>
      </c>
      <c r="Q79">
        <v>9.9129999999999996E-2</v>
      </c>
      <c r="R79">
        <v>8.7239999999999998E-2</v>
      </c>
      <c r="S79">
        <v>9.7720000000000001E-2</v>
      </c>
      <c r="T79">
        <v>9.9489999999999995E-2</v>
      </c>
      <c r="U79">
        <v>9.887E-2</v>
      </c>
      <c r="V79">
        <v>0.10174</v>
      </c>
      <c r="W79">
        <v>0.10245</v>
      </c>
      <c r="X79">
        <v>9.5409999999999995E-2</v>
      </c>
      <c r="Y79">
        <v>9.937E-2</v>
      </c>
      <c r="Z79">
        <v>9.6670000000000006E-2</v>
      </c>
      <c r="AA79">
        <v>9.8970000000000002E-2</v>
      </c>
      <c r="AB79">
        <v>0.10228</v>
      </c>
      <c r="AC79">
        <v>0.10514999999999999</v>
      </c>
      <c r="AD79">
        <v>0.10791000000000001</v>
      </c>
      <c r="AE79">
        <v>0.10323</v>
      </c>
      <c r="AF79">
        <v>0.10861999999999999</v>
      </c>
      <c r="AG79">
        <v>0.10546</v>
      </c>
      <c r="AH79">
        <v>9.9309999999999996E-2</v>
      </c>
      <c r="AI79">
        <v>0.10666</v>
      </c>
      <c r="AJ79">
        <v>0.10384</v>
      </c>
      <c r="AK79">
        <v>0.1028</v>
      </c>
      <c r="AL79">
        <v>0.10093000000000001</v>
      </c>
      <c r="AM79">
        <v>9.9849999999999994E-2</v>
      </c>
      <c r="AN79">
        <v>9.3759999999999996E-2</v>
      </c>
      <c r="AO79">
        <v>9.3950000000000006E-2</v>
      </c>
      <c r="AP79">
        <v>9.4280000000000003E-2</v>
      </c>
      <c r="AQ79">
        <v>9.5039999999999999E-2</v>
      </c>
      <c r="AR79">
        <v>9.6960000000000005E-2</v>
      </c>
      <c r="AS79">
        <v>8.677E-2</v>
      </c>
      <c r="AT79">
        <v>8.6550000000000002E-2</v>
      </c>
      <c r="AU79">
        <v>8.906E-2</v>
      </c>
      <c r="AV79">
        <v>7.7929999999999999E-2</v>
      </c>
      <c r="AW79">
        <v>9.5799999999999996E-2</v>
      </c>
      <c r="AX79">
        <v>8.3379999999999996E-2</v>
      </c>
      <c r="AY79">
        <v>8.9639999999999997E-2</v>
      </c>
      <c r="AZ79">
        <v>8.4029999999999994E-2</v>
      </c>
      <c r="BA79">
        <v>8.4559999999999996E-2</v>
      </c>
      <c r="BB79">
        <v>7.8810000000000005E-2</v>
      </c>
      <c r="BC79">
        <v>8.5389999999999994E-2</v>
      </c>
      <c r="BD79">
        <v>8.3119999999999999E-2</v>
      </c>
      <c r="BE79">
        <v>8.3390000000000006E-2</v>
      </c>
      <c r="BF79">
        <v>7.4999999999999997E-2</v>
      </c>
      <c r="BG79">
        <v>7.8460000000000002E-2</v>
      </c>
      <c r="BH79">
        <v>7.3899999999999993E-2</v>
      </c>
      <c r="BI79">
        <v>7.356E-2</v>
      </c>
      <c r="BJ79">
        <v>6.991E-2</v>
      </c>
      <c r="BK79">
        <v>7.5800000000000006E-2</v>
      </c>
      <c r="BL79">
        <v>6.8860000000000005E-2</v>
      </c>
      <c r="BM79">
        <v>6.8949999999999997E-2</v>
      </c>
      <c r="BN79">
        <v>6.4920000000000005E-2</v>
      </c>
    </row>
    <row r="80" spans="1:66" x14ac:dyDescent="0.3">
      <c r="A80" s="3">
        <v>78</v>
      </c>
      <c r="B80">
        <v>0.11206000000000001</v>
      </c>
      <c r="C80">
        <v>0.11176999999999999</v>
      </c>
      <c r="D80">
        <v>0.11462</v>
      </c>
      <c r="E80">
        <v>0.11846</v>
      </c>
      <c r="F80">
        <v>0.11559</v>
      </c>
      <c r="G80">
        <v>0.10091</v>
      </c>
      <c r="H80">
        <v>0.10176</v>
      </c>
      <c r="I80">
        <v>0.10664</v>
      </c>
      <c r="J80">
        <v>0.10707999999999999</v>
      </c>
      <c r="K80">
        <v>0.10086000000000001</v>
      </c>
      <c r="L80">
        <v>0.11229</v>
      </c>
      <c r="M80">
        <v>0.10043000000000001</v>
      </c>
      <c r="N80">
        <v>0.11493</v>
      </c>
      <c r="O80">
        <v>0.10185</v>
      </c>
      <c r="P80">
        <v>0.10292</v>
      </c>
      <c r="Q80">
        <v>0.11042</v>
      </c>
      <c r="R80">
        <v>9.8540000000000003E-2</v>
      </c>
      <c r="S80">
        <v>0.10143000000000001</v>
      </c>
      <c r="T80">
        <v>0.11043</v>
      </c>
      <c r="U80">
        <v>0.11131000000000001</v>
      </c>
      <c r="V80">
        <v>0.10604</v>
      </c>
      <c r="W80">
        <v>0.10859000000000001</v>
      </c>
      <c r="X80">
        <v>0.10395</v>
      </c>
      <c r="Y80">
        <v>0.10659</v>
      </c>
      <c r="Z80">
        <v>0.10596999999999999</v>
      </c>
      <c r="AA80">
        <v>0.11201</v>
      </c>
      <c r="AB80">
        <v>0.1079</v>
      </c>
      <c r="AC80">
        <v>0.10964</v>
      </c>
      <c r="AD80">
        <v>0.11597</v>
      </c>
      <c r="AE80">
        <v>0.11</v>
      </c>
      <c r="AF80">
        <v>0.11749999999999999</v>
      </c>
      <c r="AG80">
        <v>0.11104</v>
      </c>
      <c r="AH80">
        <v>0.11459999999999999</v>
      </c>
      <c r="AI80">
        <v>0.11070000000000001</v>
      </c>
      <c r="AJ80">
        <v>0.11629</v>
      </c>
      <c r="AK80">
        <v>0.10816000000000001</v>
      </c>
      <c r="AL80">
        <v>0.11172</v>
      </c>
      <c r="AM80">
        <v>0.10743</v>
      </c>
      <c r="AN80">
        <v>0.10385999999999999</v>
      </c>
      <c r="AO80">
        <v>0.10485999999999999</v>
      </c>
      <c r="AP80">
        <v>0.10629</v>
      </c>
      <c r="AQ80">
        <v>0.10261000000000001</v>
      </c>
      <c r="AR80">
        <v>0.10049</v>
      </c>
      <c r="AS80">
        <v>0.11186</v>
      </c>
      <c r="AT80">
        <v>8.9590000000000003E-2</v>
      </c>
      <c r="AU80">
        <v>9.2579999999999996E-2</v>
      </c>
      <c r="AV80">
        <v>9.3670000000000003E-2</v>
      </c>
      <c r="AW80">
        <v>8.3290000000000003E-2</v>
      </c>
      <c r="AX80">
        <v>0.10161000000000001</v>
      </c>
      <c r="AY80">
        <v>9.4130000000000005E-2</v>
      </c>
      <c r="AZ80">
        <v>9.1590000000000005E-2</v>
      </c>
      <c r="BA80">
        <v>8.5889999999999994E-2</v>
      </c>
      <c r="BB80">
        <v>9.1590000000000005E-2</v>
      </c>
      <c r="BC80">
        <v>8.7379999999999999E-2</v>
      </c>
      <c r="BD80">
        <v>8.5889999999999994E-2</v>
      </c>
      <c r="BE80">
        <v>8.6269999999999999E-2</v>
      </c>
      <c r="BF80">
        <v>8.2360000000000003E-2</v>
      </c>
      <c r="BG80">
        <v>8.201E-2</v>
      </c>
      <c r="BH80">
        <v>7.8310000000000005E-2</v>
      </c>
      <c r="BI80">
        <v>7.7420000000000003E-2</v>
      </c>
      <c r="BJ80">
        <v>7.9070000000000001E-2</v>
      </c>
      <c r="BK80">
        <v>7.5520000000000004E-2</v>
      </c>
      <c r="BL80">
        <v>7.7420000000000003E-2</v>
      </c>
      <c r="BM80">
        <v>7.6340000000000005E-2</v>
      </c>
      <c r="BN80">
        <v>7.4230000000000004E-2</v>
      </c>
    </row>
    <row r="81" spans="1:66" x14ac:dyDescent="0.3">
      <c r="A81" s="3">
        <v>79</v>
      </c>
      <c r="B81">
        <v>0.11143</v>
      </c>
      <c r="C81">
        <v>0.12156</v>
      </c>
      <c r="D81">
        <v>0.12368999999999999</v>
      </c>
      <c r="E81">
        <v>0.13252</v>
      </c>
      <c r="F81">
        <v>0.12325999999999999</v>
      </c>
      <c r="G81">
        <v>0.10942</v>
      </c>
      <c r="H81">
        <v>0.11393</v>
      </c>
      <c r="I81">
        <v>0.11749999999999999</v>
      </c>
      <c r="J81">
        <v>0.10929999999999999</v>
      </c>
      <c r="K81">
        <v>0.11479</v>
      </c>
      <c r="L81">
        <v>0.11524</v>
      </c>
      <c r="M81">
        <v>0.11015999999999999</v>
      </c>
      <c r="N81">
        <v>0.11622</v>
      </c>
      <c r="O81">
        <v>0.11788999999999999</v>
      </c>
      <c r="P81">
        <v>0.10494000000000001</v>
      </c>
      <c r="Q81">
        <v>0.12254</v>
      </c>
      <c r="R81">
        <v>0.10822</v>
      </c>
      <c r="S81">
        <v>0.11416999999999999</v>
      </c>
      <c r="T81">
        <v>0.11607000000000001</v>
      </c>
      <c r="U81">
        <v>0.11693000000000001</v>
      </c>
      <c r="V81">
        <v>0.11984</v>
      </c>
      <c r="W81">
        <v>0.12316000000000001</v>
      </c>
      <c r="X81">
        <v>0.10983999999999999</v>
      </c>
      <c r="Y81">
        <v>0.12154</v>
      </c>
      <c r="Z81">
        <v>0.11493</v>
      </c>
      <c r="AA81">
        <v>0.12293999999999999</v>
      </c>
      <c r="AB81">
        <v>0.11866</v>
      </c>
      <c r="AC81">
        <v>0.1177</v>
      </c>
      <c r="AD81">
        <v>0.12180000000000001</v>
      </c>
      <c r="AE81">
        <v>0.12169000000000001</v>
      </c>
      <c r="AF81">
        <v>0.12352</v>
      </c>
      <c r="AG81">
        <v>0.12519</v>
      </c>
      <c r="AH81">
        <v>0.12383</v>
      </c>
      <c r="AI81">
        <v>0.12520000000000001</v>
      </c>
      <c r="AJ81">
        <v>0.12222</v>
      </c>
      <c r="AK81">
        <v>0.12439</v>
      </c>
      <c r="AL81">
        <v>0.11942</v>
      </c>
      <c r="AM81">
        <v>0.11570999999999999</v>
      </c>
      <c r="AN81">
        <v>0.11425</v>
      </c>
      <c r="AO81">
        <v>0.11294</v>
      </c>
      <c r="AP81">
        <v>0.11343</v>
      </c>
      <c r="AQ81">
        <v>0.10491</v>
      </c>
      <c r="AR81">
        <v>0.10856</v>
      </c>
      <c r="AS81">
        <v>0.10856</v>
      </c>
      <c r="AT81">
        <v>0.10882</v>
      </c>
      <c r="AU81">
        <v>9.6909999999999996E-2</v>
      </c>
      <c r="AV81">
        <v>0.10075000000000001</v>
      </c>
      <c r="AW81">
        <v>9.7089999999999996E-2</v>
      </c>
      <c r="AX81">
        <v>8.727E-2</v>
      </c>
      <c r="AY81">
        <v>0.11025</v>
      </c>
      <c r="AZ81">
        <v>9.3210000000000001E-2</v>
      </c>
      <c r="BA81">
        <v>9.3700000000000006E-2</v>
      </c>
      <c r="BB81">
        <v>9.3119999999999994E-2</v>
      </c>
      <c r="BC81">
        <v>9.7000000000000003E-2</v>
      </c>
      <c r="BD81">
        <v>9.0670000000000001E-2</v>
      </c>
      <c r="BE81">
        <v>9.5610000000000001E-2</v>
      </c>
      <c r="BF81">
        <v>9.1120000000000007E-2</v>
      </c>
      <c r="BG81">
        <v>9.2319999999999999E-2</v>
      </c>
      <c r="BH81">
        <v>8.7080000000000005E-2</v>
      </c>
      <c r="BI81">
        <v>8.7779999999999997E-2</v>
      </c>
      <c r="BJ81">
        <v>8.3839999999999998E-2</v>
      </c>
      <c r="BK81">
        <v>8.251E-2</v>
      </c>
      <c r="BL81">
        <v>8.1659999999999996E-2</v>
      </c>
      <c r="BM81">
        <v>8.0439999999999998E-2</v>
      </c>
      <c r="BN81">
        <v>7.9089999999999994E-2</v>
      </c>
    </row>
    <row r="82" spans="1:66" x14ac:dyDescent="0.3">
      <c r="A82" s="3">
        <v>80</v>
      </c>
      <c r="B82">
        <v>0.12243</v>
      </c>
      <c r="C82">
        <v>0.13425000000000001</v>
      </c>
      <c r="D82">
        <v>0.13553000000000001</v>
      </c>
      <c r="E82">
        <v>0.15523999999999999</v>
      </c>
      <c r="F82">
        <v>0.14154</v>
      </c>
      <c r="G82">
        <v>0.12338</v>
      </c>
      <c r="H82">
        <v>0.12508</v>
      </c>
      <c r="I82">
        <v>0.12271</v>
      </c>
      <c r="J82">
        <v>0.12185</v>
      </c>
      <c r="K82">
        <v>0.12806000000000001</v>
      </c>
      <c r="L82">
        <v>0.12931999999999999</v>
      </c>
      <c r="M82">
        <v>0.11476</v>
      </c>
      <c r="N82">
        <v>0.13542000000000001</v>
      </c>
      <c r="O82">
        <v>0.11799</v>
      </c>
      <c r="P82">
        <v>0.12429999999999999</v>
      </c>
      <c r="Q82">
        <v>0.13056999999999999</v>
      </c>
      <c r="R82">
        <v>0.11804000000000001</v>
      </c>
      <c r="S82">
        <v>0.12736</v>
      </c>
      <c r="T82">
        <v>0.1313</v>
      </c>
      <c r="U82">
        <v>0.12973999999999999</v>
      </c>
      <c r="V82">
        <v>0.13350999999999999</v>
      </c>
      <c r="W82">
        <v>0.12753</v>
      </c>
      <c r="X82">
        <v>0.11992999999999999</v>
      </c>
      <c r="Y82">
        <v>0.12950999999999999</v>
      </c>
      <c r="Z82">
        <v>0.12629000000000001</v>
      </c>
      <c r="AA82">
        <v>0.12950999999999999</v>
      </c>
      <c r="AB82">
        <v>0.12870000000000001</v>
      </c>
      <c r="AC82">
        <v>0.13136999999999999</v>
      </c>
      <c r="AD82">
        <v>0.1328</v>
      </c>
      <c r="AE82">
        <v>0.13045000000000001</v>
      </c>
      <c r="AF82">
        <v>0.14033000000000001</v>
      </c>
      <c r="AG82">
        <v>0.13216</v>
      </c>
      <c r="AH82">
        <v>0.13830999999999999</v>
      </c>
      <c r="AI82">
        <v>0.13649</v>
      </c>
      <c r="AJ82">
        <v>0.13236000000000001</v>
      </c>
      <c r="AK82">
        <v>0.12519</v>
      </c>
      <c r="AL82">
        <v>0.12742000000000001</v>
      </c>
      <c r="AM82">
        <v>0.12642</v>
      </c>
      <c r="AN82">
        <v>0.12218</v>
      </c>
      <c r="AO82">
        <v>0.11907</v>
      </c>
      <c r="AP82">
        <v>0.12531</v>
      </c>
      <c r="AQ82">
        <v>0.1178</v>
      </c>
      <c r="AR82">
        <v>0.12152</v>
      </c>
      <c r="AS82">
        <v>0.11487</v>
      </c>
      <c r="AT82">
        <v>0.11527999999999999</v>
      </c>
      <c r="AU82">
        <v>0.1206</v>
      </c>
      <c r="AV82">
        <v>0.10467</v>
      </c>
      <c r="AW82">
        <v>0.10922999999999999</v>
      </c>
      <c r="AX82">
        <v>0.1024</v>
      </c>
      <c r="AY82">
        <v>9.4289999999999999E-2</v>
      </c>
      <c r="AZ82">
        <v>0.11443</v>
      </c>
      <c r="BA82">
        <v>9.6740000000000007E-2</v>
      </c>
      <c r="BB82">
        <v>0.10141</v>
      </c>
      <c r="BC82">
        <v>0.10296</v>
      </c>
      <c r="BD82">
        <v>0.10076</v>
      </c>
      <c r="BE82">
        <v>0.10269</v>
      </c>
      <c r="BF82">
        <v>9.6920000000000006E-2</v>
      </c>
      <c r="BG82">
        <v>9.8199999999999996E-2</v>
      </c>
      <c r="BH82">
        <v>9.1569999999999999E-2</v>
      </c>
      <c r="BI82">
        <v>9.2759999999999995E-2</v>
      </c>
      <c r="BJ82">
        <v>9.1490000000000002E-2</v>
      </c>
      <c r="BK82">
        <v>9.0499999999999997E-2</v>
      </c>
      <c r="BL82">
        <v>9.1800000000000007E-2</v>
      </c>
      <c r="BM82">
        <v>8.5860000000000006E-2</v>
      </c>
      <c r="BN82">
        <v>8.9649999999999994E-2</v>
      </c>
    </row>
    <row r="83" spans="1:66" x14ac:dyDescent="0.3">
      <c r="A83" s="3">
        <v>81</v>
      </c>
      <c r="B83">
        <v>0.12496</v>
      </c>
      <c r="C83">
        <v>0.15046999999999999</v>
      </c>
      <c r="D83">
        <v>0.15259</v>
      </c>
      <c r="E83">
        <v>0.16425000000000001</v>
      </c>
      <c r="F83">
        <v>0.15326000000000001</v>
      </c>
      <c r="G83">
        <v>0.13739999999999999</v>
      </c>
      <c r="H83">
        <v>0.14008000000000001</v>
      </c>
      <c r="I83">
        <v>0.13242999999999999</v>
      </c>
      <c r="J83">
        <v>0.13317999999999999</v>
      </c>
      <c r="K83">
        <v>0.14260999999999999</v>
      </c>
      <c r="L83">
        <v>0.13983000000000001</v>
      </c>
      <c r="M83">
        <v>0.13375000000000001</v>
      </c>
      <c r="N83">
        <v>0.14355000000000001</v>
      </c>
      <c r="O83">
        <v>0.13075000000000001</v>
      </c>
      <c r="P83">
        <v>0.13497000000000001</v>
      </c>
      <c r="Q83">
        <v>0.14505000000000001</v>
      </c>
      <c r="R83">
        <v>0.13084000000000001</v>
      </c>
      <c r="S83">
        <v>0.13802</v>
      </c>
      <c r="T83">
        <v>0.14992</v>
      </c>
      <c r="U83">
        <v>0.13661999999999999</v>
      </c>
      <c r="V83">
        <v>0.14155000000000001</v>
      </c>
      <c r="W83">
        <v>0.13735</v>
      </c>
      <c r="X83">
        <v>0.13264999999999999</v>
      </c>
      <c r="Y83">
        <v>0.14779999999999999</v>
      </c>
      <c r="Z83">
        <v>0.13758999999999999</v>
      </c>
      <c r="AA83">
        <v>0.14874000000000001</v>
      </c>
      <c r="AB83">
        <v>0.13456000000000001</v>
      </c>
      <c r="AC83">
        <v>0.13627</v>
      </c>
      <c r="AD83">
        <v>0.15018000000000001</v>
      </c>
      <c r="AE83">
        <v>0.14127999999999999</v>
      </c>
      <c r="AF83">
        <v>0.14717</v>
      </c>
      <c r="AG83">
        <v>0.14704999999999999</v>
      </c>
      <c r="AH83">
        <v>0.14548</v>
      </c>
      <c r="AI83">
        <v>0.14602000000000001</v>
      </c>
      <c r="AJ83">
        <v>0.14607000000000001</v>
      </c>
      <c r="AK83">
        <v>0.14649000000000001</v>
      </c>
      <c r="AL83">
        <v>0.14471999999999999</v>
      </c>
      <c r="AM83">
        <v>0.13286000000000001</v>
      </c>
      <c r="AN83">
        <v>0.13627</v>
      </c>
      <c r="AO83">
        <v>0.13291</v>
      </c>
      <c r="AP83">
        <v>0.12986</v>
      </c>
      <c r="AQ83">
        <v>0.1283</v>
      </c>
      <c r="AR83">
        <v>0.1321</v>
      </c>
      <c r="AS83">
        <v>0.12975</v>
      </c>
      <c r="AT83">
        <v>0.12676999999999999</v>
      </c>
      <c r="AU83">
        <v>0.12373000000000001</v>
      </c>
      <c r="AV83">
        <v>0.12687000000000001</v>
      </c>
      <c r="AW83">
        <v>0.114</v>
      </c>
      <c r="AX83">
        <v>0.11914</v>
      </c>
      <c r="AY83">
        <v>0.11532000000000001</v>
      </c>
      <c r="AZ83">
        <v>9.4439999999999996E-2</v>
      </c>
      <c r="BA83">
        <v>0.11635</v>
      </c>
      <c r="BB83">
        <v>0.10754</v>
      </c>
      <c r="BC83">
        <v>0.11394</v>
      </c>
      <c r="BD83">
        <v>0.10804</v>
      </c>
      <c r="BE83">
        <v>0.11247</v>
      </c>
      <c r="BF83">
        <v>0.10856</v>
      </c>
      <c r="BG83">
        <v>0.10749</v>
      </c>
      <c r="BH83">
        <v>0.10579</v>
      </c>
      <c r="BI83">
        <v>0.10211000000000001</v>
      </c>
      <c r="BJ83">
        <v>0.10128</v>
      </c>
      <c r="BK83">
        <v>9.6820000000000003E-2</v>
      </c>
      <c r="BL83">
        <v>9.9309999999999996E-2</v>
      </c>
      <c r="BM83">
        <v>9.3390000000000001E-2</v>
      </c>
      <c r="BN83">
        <v>9.5049999999999996E-2</v>
      </c>
    </row>
    <row r="84" spans="1:66" x14ac:dyDescent="0.3">
      <c r="A84" s="3">
        <v>82</v>
      </c>
      <c r="B84">
        <v>0.14004</v>
      </c>
      <c r="C84">
        <v>0.16338</v>
      </c>
      <c r="D84">
        <v>0.17322000000000001</v>
      </c>
      <c r="E84">
        <v>0.17965</v>
      </c>
      <c r="F84">
        <v>0.15805</v>
      </c>
      <c r="G84">
        <v>0.14937</v>
      </c>
      <c r="H84">
        <v>0.15779000000000001</v>
      </c>
      <c r="I84">
        <v>0.14940000000000001</v>
      </c>
      <c r="J84">
        <v>0.14715</v>
      </c>
      <c r="K84">
        <v>0.14915999999999999</v>
      </c>
      <c r="L84">
        <v>0.15356</v>
      </c>
      <c r="M84">
        <v>0.14634</v>
      </c>
      <c r="N84">
        <v>0.17307</v>
      </c>
      <c r="O84">
        <v>0.14418</v>
      </c>
      <c r="P84">
        <v>0.1416</v>
      </c>
      <c r="Q84">
        <v>0.15626999999999999</v>
      </c>
      <c r="R84">
        <v>0.13827</v>
      </c>
      <c r="S84">
        <v>0.15232999999999999</v>
      </c>
      <c r="T84">
        <v>0.16258</v>
      </c>
      <c r="U84">
        <v>0.15106</v>
      </c>
      <c r="V84">
        <v>0.14724000000000001</v>
      </c>
      <c r="W84">
        <v>0.15035999999999999</v>
      </c>
      <c r="X84">
        <v>0.1545</v>
      </c>
      <c r="Y84">
        <v>0.15143999999999999</v>
      </c>
      <c r="Z84">
        <v>0.14405000000000001</v>
      </c>
      <c r="AA84">
        <v>0.15140000000000001</v>
      </c>
      <c r="AB84">
        <v>0.15448000000000001</v>
      </c>
      <c r="AC84">
        <v>0.15292</v>
      </c>
      <c r="AD84">
        <v>0.15448999999999999</v>
      </c>
      <c r="AE84">
        <v>0.16017000000000001</v>
      </c>
      <c r="AF84">
        <v>0.15662999999999999</v>
      </c>
      <c r="AG84">
        <v>0.15583</v>
      </c>
      <c r="AH84">
        <v>0.15834000000000001</v>
      </c>
      <c r="AI84">
        <v>0.15643000000000001</v>
      </c>
      <c r="AJ84">
        <v>0.16023999999999999</v>
      </c>
      <c r="AK84">
        <v>0.15828</v>
      </c>
      <c r="AL84">
        <v>0.15412000000000001</v>
      </c>
      <c r="AM84">
        <v>0.14562</v>
      </c>
      <c r="AN84">
        <v>0.14166000000000001</v>
      </c>
      <c r="AO84">
        <v>0.14910000000000001</v>
      </c>
      <c r="AP84">
        <v>0.14321999999999999</v>
      </c>
      <c r="AQ84">
        <v>0.14252999999999999</v>
      </c>
      <c r="AR84">
        <v>0.14238999999999999</v>
      </c>
      <c r="AS84">
        <v>0.13750999999999999</v>
      </c>
      <c r="AT84">
        <v>0.13148000000000001</v>
      </c>
      <c r="AU84">
        <v>0.13200000000000001</v>
      </c>
      <c r="AV84">
        <v>0.12908</v>
      </c>
      <c r="AW84">
        <v>0.13155</v>
      </c>
      <c r="AX84">
        <v>0.11219</v>
      </c>
      <c r="AY84">
        <v>0.12202</v>
      </c>
      <c r="AZ84">
        <v>0.10842</v>
      </c>
      <c r="BA84">
        <v>0.10475</v>
      </c>
      <c r="BB84">
        <v>0.12063</v>
      </c>
      <c r="BC84">
        <v>0.11952</v>
      </c>
      <c r="BD84">
        <v>0.11488</v>
      </c>
      <c r="BE84">
        <v>0.11711000000000001</v>
      </c>
      <c r="BF84">
        <v>0.11879000000000001</v>
      </c>
      <c r="BG84">
        <v>0.11218</v>
      </c>
      <c r="BH84">
        <v>0.11683</v>
      </c>
      <c r="BI84">
        <v>0.11579</v>
      </c>
      <c r="BJ84">
        <v>0.10793</v>
      </c>
      <c r="BK84">
        <v>0.10585</v>
      </c>
      <c r="BL84">
        <v>0.10557999999999999</v>
      </c>
      <c r="BM84">
        <v>0.10696</v>
      </c>
      <c r="BN84">
        <v>0.10699</v>
      </c>
    </row>
    <row r="85" spans="1:66" x14ac:dyDescent="0.3">
      <c r="A85" s="3">
        <v>83</v>
      </c>
      <c r="B85">
        <v>0.15412000000000001</v>
      </c>
      <c r="C85">
        <v>0.17577000000000001</v>
      </c>
      <c r="D85">
        <v>0.18212999999999999</v>
      </c>
      <c r="E85">
        <v>0.20336000000000001</v>
      </c>
      <c r="F85">
        <v>0.17860000000000001</v>
      </c>
      <c r="G85">
        <v>0.16242000000000001</v>
      </c>
      <c r="H85">
        <v>0.16782</v>
      </c>
      <c r="I85">
        <v>0.17582</v>
      </c>
      <c r="J85">
        <v>0.15617</v>
      </c>
      <c r="K85">
        <v>0.17471999999999999</v>
      </c>
      <c r="L85">
        <v>0.16491</v>
      </c>
      <c r="M85">
        <v>0.15948000000000001</v>
      </c>
      <c r="N85">
        <v>0.19017000000000001</v>
      </c>
      <c r="O85">
        <v>0.15708</v>
      </c>
      <c r="P85">
        <v>0.13922999999999999</v>
      </c>
      <c r="Q85">
        <v>0.17849999999999999</v>
      </c>
      <c r="R85">
        <v>0.15415000000000001</v>
      </c>
      <c r="S85">
        <v>0.16273000000000001</v>
      </c>
      <c r="T85">
        <v>0.16453000000000001</v>
      </c>
      <c r="U85">
        <v>0.1699</v>
      </c>
      <c r="V85">
        <v>0.16503999999999999</v>
      </c>
      <c r="W85">
        <v>0.17093</v>
      </c>
      <c r="X85">
        <v>0.16087000000000001</v>
      </c>
      <c r="Y85">
        <v>0.17079</v>
      </c>
      <c r="Z85">
        <v>0.16431999999999999</v>
      </c>
      <c r="AA85">
        <v>0.16669</v>
      </c>
      <c r="AB85">
        <v>0.17241999999999999</v>
      </c>
      <c r="AC85">
        <v>0.16136</v>
      </c>
      <c r="AD85">
        <v>0.16889000000000001</v>
      </c>
      <c r="AE85">
        <v>0.16436000000000001</v>
      </c>
      <c r="AF85">
        <v>0.16768</v>
      </c>
      <c r="AG85">
        <v>0.16880000000000001</v>
      </c>
      <c r="AH85">
        <v>0.16556000000000001</v>
      </c>
      <c r="AI85">
        <v>0.16900000000000001</v>
      </c>
      <c r="AJ85">
        <v>0.17136999999999999</v>
      </c>
      <c r="AK85">
        <v>0.17169999999999999</v>
      </c>
      <c r="AL85">
        <v>0.15853</v>
      </c>
      <c r="AM85">
        <v>0.16012000000000001</v>
      </c>
      <c r="AN85">
        <v>0.15859000000000001</v>
      </c>
      <c r="AO85">
        <v>0.15662000000000001</v>
      </c>
      <c r="AP85">
        <v>0.15814</v>
      </c>
      <c r="AQ85">
        <v>0.14940000000000001</v>
      </c>
      <c r="AR85">
        <v>0.15648000000000001</v>
      </c>
      <c r="AS85">
        <v>0.15076999999999999</v>
      </c>
      <c r="AT85">
        <v>0.14566999999999999</v>
      </c>
      <c r="AU85">
        <v>0.1447</v>
      </c>
      <c r="AV85">
        <v>0.14238999999999999</v>
      </c>
      <c r="AW85">
        <v>0.13951</v>
      </c>
      <c r="AX85">
        <v>0.14546999999999999</v>
      </c>
      <c r="AY85">
        <v>0.13472999999999999</v>
      </c>
      <c r="AZ85">
        <v>0.129</v>
      </c>
      <c r="BA85">
        <v>0.12192</v>
      </c>
      <c r="BB85">
        <v>0.1087</v>
      </c>
      <c r="BC85">
        <v>0.13388</v>
      </c>
      <c r="BD85">
        <v>0.11928</v>
      </c>
      <c r="BE85">
        <v>0.13158</v>
      </c>
      <c r="BF85">
        <v>0.12253</v>
      </c>
      <c r="BG85">
        <v>0.13208</v>
      </c>
      <c r="BH85">
        <v>0.12051000000000001</v>
      </c>
      <c r="BI85">
        <v>0.11738</v>
      </c>
      <c r="BJ85">
        <v>0.11806999999999999</v>
      </c>
      <c r="BK85">
        <v>0.11763999999999999</v>
      </c>
      <c r="BL85">
        <v>0.11521000000000001</v>
      </c>
      <c r="BM85">
        <v>0.11804000000000001</v>
      </c>
      <c r="BN85">
        <v>0.11226</v>
      </c>
    </row>
    <row r="86" spans="1:66" x14ac:dyDescent="0.3">
      <c r="A86" s="3">
        <v>84</v>
      </c>
      <c r="B86">
        <v>0.17688000000000001</v>
      </c>
      <c r="C86">
        <v>0.19689999999999999</v>
      </c>
      <c r="D86">
        <v>0.19095000000000001</v>
      </c>
      <c r="E86">
        <v>0.20910999999999999</v>
      </c>
      <c r="F86">
        <v>0.20061000000000001</v>
      </c>
      <c r="G86">
        <v>0.1704</v>
      </c>
      <c r="H86">
        <v>0.18251000000000001</v>
      </c>
      <c r="I86">
        <v>0.17605000000000001</v>
      </c>
      <c r="J86">
        <v>0.17129</v>
      </c>
      <c r="K86">
        <v>0.19022</v>
      </c>
      <c r="L86">
        <v>0.18739</v>
      </c>
      <c r="M86">
        <v>0.17041000000000001</v>
      </c>
      <c r="N86">
        <v>0.20663000000000001</v>
      </c>
      <c r="O86">
        <v>0.16553999999999999</v>
      </c>
      <c r="P86">
        <v>0.17158999999999999</v>
      </c>
      <c r="Q86">
        <v>0.18967000000000001</v>
      </c>
      <c r="R86">
        <v>0.16350999999999999</v>
      </c>
      <c r="S86">
        <v>0.17721000000000001</v>
      </c>
      <c r="T86">
        <v>0.19281999999999999</v>
      </c>
      <c r="U86">
        <v>0.17222999999999999</v>
      </c>
      <c r="V86">
        <v>0.18360000000000001</v>
      </c>
      <c r="W86">
        <v>0.18217</v>
      </c>
      <c r="X86">
        <v>0.18062</v>
      </c>
      <c r="Y86">
        <v>0.17710999999999999</v>
      </c>
      <c r="Z86">
        <v>0.1719</v>
      </c>
      <c r="AA86">
        <v>0.18334</v>
      </c>
      <c r="AB86">
        <v>0.17816000000000001</v>
      </c>
      <c r="AC86">
        <v>0.17793</v>
      </c>
      <c r="AD86">
        <v>0.19112999999999999</v>
      </c>
      <c r="AE86">
        <v>0.17524000000000001</v>
      </c>
      <c r="AF86">
        <v>0.18207000000000001</v>
      </c>
      <c r="AG86">
        <v>0.18129000000000001</v>
      </c>
      <c r="AH86">
        <v>0.18822</v>
      </c>
      <c r="AI86">
        <v>0.18551999999999999</v>
      </c>
      <c r="AJ86">
        <v>0.17482</v>
      </c>
      <c r="AK86">
        <v>0.18465999999999999</v>
      </c>
      <c r="AL86">
        <v>0.18187</v>
      </c>
      <c r="AM86">
        <v>0.17865</v>
      </c>
      <c r="AN86">
        <v>0.16980999999999999</v>
      </c>
      <c r="AO86">
        <v>0.16925000000000001</v>
      </c>
      <c r="AP86">
        <v>0.16846</v>
      </c>
      <c r="AQ86">
        <v>0.1661</v>
      </c>
      <c r="AR86">
        <v>0.15790000000000001</v>
      </c>
      <c r="AS86">
        <v>0.16574</v>
      </c>
      <c r="AT86">
        <v>0.15984000000000001</v>
      </c>
      <c r="AU86">
        <v>0.15739</v>
      </c>
      <c r="AV86">
        <v>0.14985999999999999</v>
      </c>
      <c r="AW86">
        <v>0.14105000000000001</v>
      </c>
      <c r="AX86">
        <v>0.14696999999999999</v>
      </c>
      <c r="AY86">
        <v>0.15540000000000001</v>
      </c>
      <c r="AZ86">
        <v>0.13336999999999999</v>
      </c>
      <c r="BA86">
        <v>0.13013</v>
      </c>
      <c r="BB86">
        <v>0.12392</v>
      </c>
      <c r="BC86">
        <v>0.11459</v>
      </c>
      <c r="BD86">
        <v>0.14127000000000001</v>
      </c>
      <c r="BE86">
        <v>0.13861999999999999</v>
      </c>
      <c r="BF86">
        <v>0.13655</v>
      </c>
      <c r="BG86">
        <v>0.13614000000000001</v>
      </c>
      <c r="BH86">
        <v>0.12995000000000001</v>
      </c>
      <c r="BI86">
        <v>0.1285</v>
      </c>
      <c r="BJ86">
        <v>0.12792999999999999</v>
      </c>
      <c r="BK86">
        <v>0.12655</v>
      </c>
      <c r="BL86">
        <v>0.13002</v>
      </c>
      <c r="BM86">
        <v>0.12942000000000001</v>
      </c>
      <c r="BN86">
        <v>0.12252</v>
      </c>
    </row>
    <row r="87" spans="1:66" x14ac:dyDescent="0.3">
      <c r="A87" s="3">
        <v>85</v>
      </c>
      <c r="B87">
        <v>0.19159000000000001</v>
      </c>
      <c r="C87">
        <v>0.20501</v>
      </c>
      <c r="D87">
        <v>0.21204999999999999</v>
      </c>
      <c r="E87">
        <v>0.23945</v>
      </c>
      <c r="F87">
        <v>0.21912999999999999</v>
      </c>
      <c r="G87">
        <v>0.19636000000000001</v>
      </c>
      <c r="H87">
        <v>0.20435</v>
      </c>
      <c r="I87">
        <v>0.20166999999999999</v>
      </c>
      <c r="J87">
        <v>0.18179999999999999</v>
      </c>
      <c r="K87">
        <v>0.20427000000000001</v>
      </c>
      <c r="L87">
        <v>0.19350000000000001</v>
      </c>
      <c r="M87">
        <v>0.18099000000000001</v>
      </c>
      <c r="N87">
        <v>0.22722999999999999</v>
      </c>
      <c r="O87">
        <v>0.17985000000000001</v>
      </c>
      <c r="P87">
        <v>0.18695999999999999</v>
      </c>
      <c r="Q87">
        <v>0.21213000000000001</v>
      </c>
      <c r="R87">
        <v>0.17488999999999999</v>
      </c>
      <c r="S87">
        <v>0.18245</v>
      </c>
      <c r="T87">
        <v>0.19572999999999999</v>
      </c>
      <c r="U87">
        <v>0.20791000000000001</v>
      </c>
      <c r="V87">
        <v>0.20047999999999999</v>
      </c>
      <c r="W87">
        <v>0.18260000000000001</v>
      </c>
      <c r="X87">
        <v>0.18987000000000001</v>
      </c>
      <c r="Y87">
        <v>0.19969999999999999</v>
      </c>
      <c r="Z87">
        <v>0.18174999999999999</v>
      </c>
      <c r="AA87">
        <v>0.18532000000000001</v>
      </c>
      <c r="AB87">
        <v>0.20161999999999999</v>
      </c>
      <c r="AC87">
        <v>0.18876000000000001</v>
      </c>
      <c r="AD87">
        <v>0.19733000000000001</v>
      </c>
      <c r="AE87">
        <v>0.17330000000000001</v>
      </c>
      <c r="AF87">
        <v>0.20219999999999999</v>
      </c>
      <c r="AG87">
        <v>0.18709000000000001</v>
      </c>
      <c r="AH87">
        <v>0.19782</v>
      </c>
      <c r="AI87">
        <v>0.1971</v>
      </c>
      <c r="AJ87">
        <v>0.19633</v>
      </c>
      <c r="AK87">
        <v>0.21289</v>
      </c>
      <c r="AL87">
        <v>0.19302</v>
      </c>
      <c r="AM87">
        <v>0.18631</v>
      </c>
      <c r="AN87">
        <v>0.17365</v>
      </c>
      <c r="AO87">
        <v>0.17953</v>
      </c>
      <c r="AP87">
        <v>0.18631</v>
      </c>
      <c r="AQ87">
        <v>0.17838999999999999</v>
      </c>
      <c r="AR87">
        <v>0.17655000000000001</v>
      </c>
      <c r="AS87">
        <v>0.18002000000000001</v>
      </c>
      <c r="AT87">
        <v>0.17096</v>
      </c>
      <c r="AU87">
        <v>0.17146</v>
      </c>
      <c r="AV87">
        <v>0.16563</v>
      </c>
      <c r="AW87">
        <v>0.16489999999999999</v>
      </c>
      <c r="AX87">
        <v>0.16585</v>
      </c>
      <c r="AY87">
        <v>0.16078000000000001</v>
      </c>
      <c r="AZ87">
        <v>0.15889</v>
      </c>
      <c r="BA87">
        <v>0.12791</v>
      </c>
      <c r="BB87">
        <v>0.15196000000000001</v>
      </c>
      <c r="BC87">
        <v>0.14121</v>
      </c>
      <c r="BD87">
        <v>0.11742</v>
      </c>
      <c r="BE87">
        <v>0.15476999999999999</v>
      </c>
      <c r="BF87">
        <v>0.13281999999999999</v>
      </c>
      <c r="BG87">
        <v>0.13943</v>
      </c>
      <c r="BH87">
        <v>0.13625000000000001</v>
      </c>
      <c r="BI87">
        <v>0.14252999999999999</v>
      </c>
      <c r="BJ87">
        <v>0.13816000000000001</v>
      </c>
      <c r="BK87">
        <v>0.14208000000000001</v>
      </c>
      <c r="BL87">
        <v>0.14198</v>
      </c>
      <c r="BM87">
        <v>0.14177999999999999</v>
      </c>
      <c r="BN87">
        <v>0.13477</v>
      </c>
    </row>
    <row r="88" spans="1:66" x14ac:dyDescent="0.3">
      <c r="A88" s="3">
        <v>86</v>
      </c>
      <c r="B88">
        <v>0.21285000000000001</v>
      </c>
      <c r="C88">
        <v>0.23011999999999999</v>
      </c>
      <c r="D88">
        <v>0.24249000000000001</v>
      </c>
      <c r="E88">
        <v>0.25924000000000003</v>
      </c>
      <c r="F88">
        <v>0.22547</v>
      </c>
      <c r="G88">
        <v>0.20186000000000001</v>
      </c>
      <c r="H88">
        <v>0.23030999999999999</v>
      </c>
      <c r="I88">
        <v>0.20288999999999999</v>
      </c>
      <c r="J88">
        <v>0.20186000000000001</v>
      </c>
      <c r="K88">
        <v>0.19647999999999999</v>
      </c>
      <c r="L88">
        <v>0.22745000000000001</v>
      </c>
      <c r="M88">
        <v>0.19796</v>
      </c>
      <c r="N88">
        <v>0.24948999999999999</v>
      </c>
      <c r="O88">
        <v>0.21343000000000001</v>
      </c>
      <c r="P88">
        <v>0.21748999999999999</v>
      </c>
      <c r="Q88">
        <v>0.22017999999999999</v>
      </c>
      <c r="R88">
        <v>0.20177</v>
      </c>
      <c r="S88">
        <v>0.19985</v>
      </c>
      <c r="T88">
        <v>0.21843000000000001</v>
      </c>
      <c r="U88">
        <v>0.1988</v>
      </c>
      <c r="V88">
        <v>0.20993000000000001</v>
      </c>
      <c r="W88">
        <v>0.20321</v>
      </c>
      <c r="X88">
        <v>0.20974000000000001</v>
      </c>
      <c r="Y88">
        <v>0.20463999999999999</v>
      </c>
      <c r="Z88">
        <v>0.21007000000000001</v>
      </c>
      <c r="AA88">
        <v>0.20619000000000001</v>
      </c>
      <c r="AB88">
        <v>0.21698000000000001</v>
      </c>
      <c r="AC88">
        <v>0.20322999999999999</v>
      </c>
      <c r="AD88">
        <v>0.19905999999999999</v>
      </c>
      <c r="AE88">
        <v>0.20580000000000001</v>
      </c>
      <c r="AF88">
        <v>0.21818000000000001</v>
      </c>
      <c r="AG88">
        <v>0.19339999999999999</v>
      </c>
      <c r="AH88">
        <v>0.20519999999999999</v>
      </c>
      <c r="AI88">
        <v>0.20881</v>
      </c>
      <c r="AJ88">
        <v>0.19569</v>
      </c>
      <c r="AK88">
        <v>0.20909</v>
      </c>
      <c r="AL88">
        <v>0.20369000000000001</v>
      </c>
      <c r="AM88">
        <v>0.19181999999999999</v>
      </c>
      <c r="AN88">
        <v>0.19392999999999999</v>
      </c>
      <c r="AO88">
        <v>0.20441000000000001</v>
      </c>
      <c r="AP88">
        <v>0.18384</v>
      </c>
      <c r="AQ88">
        <v>0.19424</v>
      </c>
      <c r="AR88">
        <v>0.19078999999999999</v>
      </c>
      <c r="AS88">
        <v>0.19273000000000001</v>
      </c>
      <c r="AT88">
        <v>0.18221000000000001</v>
      </c>
      <c r="AU88">
        <v>0.18601000000000001</v>
      </c>
      <c r="AV88">
        <v>0.17885999999999999</v>
      </c>
      <c r="AW88">
        <v>0.17018</v>
      </c>
      <c r="AX88">
        <v>0.16964000000000001</v>
      </c>
      <c r="AY88">
        <v>0.18601000000000001</v>
      </c>
      <c r="AZ88">
        <v>0.16369</v>
      </c>
      <c r="BA88">
        <v>0.17949999999999999</v>
      </c>
      <c r="BB88">
        <v>0.15529999999999999</v>
      </c>
      <c r="BC88">
        <v>0.16087000000000001</v>
      </c>
      <c r="BD88">
        <v>0.12914999999999999</v>
      </c>
      <c r="BE88">
        <v>0.12833</v>
      </c>
      <c r="BF88">
        <v>0.15007999999999999</v>
      </c>
      <c r="BG88">
        <v>0.1502</v>
      </c>
      <c r="BH88">
        <v>0.14802999999999999</v>
      </c>
      <c r="BI88">
        <v>0.15379999999999999</v>
      </c>
      <c r="BJ88">
        <v>0.15271999999999999</v>
      </c>
      <c r="BK88">
        <v>0.15434</v>
      </c>
      <c r="BL88">
        <v>0.15512999999999999</v>
      </c>
      <c r="BM88">
        <v>0.15087999999999999</v>
      </c>
      <c r="BN88">
        <v>0.14532999999999999</v>
      </c>
    </row>
    <row r="89" spans="1:66" x14ac:dyDescent="0.3">
      <c r="A89" s="3">
        <v>87</v>
      </c>
      <c r="B89">
        <v>0.20372000000000001</v>
      </c>
      <c r="C89">
        <v>0.26512999999999998</v>
      </c>
      <c r="D89">
        <v>0.25718999999999997</v>
      </c>
      <c r="E89">
        <v>0.27030999999999999</v>
      </c>
      <c r="F89">
        <v>0.24606</v>
      </c>
      <c r="G89">
        <v>0.23136999999999999</v>
      </c>
      <c r="H89">
        <v>0.23519000000000001</v>
      </c>
      <c r="I89">
        <v>0.23211999999999999</v>
      </c>
      <c r="J89">
        <v>0.20155000000000001</v>
      </c>
      <c r="K89">
        <v>0.24634</v>
      </c>
      <c r="L89">
        <v>0.24434</v>
      </c>
      <c r="M89">
        <v>0.22284000000000001</v>
      </c>
      <c r="N89">
        <v>0.25176999999999999</v>
      </c>
      <c r="O89">
        <v>0.23311000000000001</v>
      </c>
      <c r="P89">
        <v>0.21987000000000001</v>
      </c>
      <c r="Q89">
        <v>0.24249000000000001</v>
      </c>
      <c r="R89">
        <v>0.19882</v>
      </c>
      <c r="S89">
        <v>0.21415000000000001</v>
      </c>
      <c r="T89">
        <v>0.22872999999999999</v>
      </c>
      <c r="U89">
        <v>0.22073000000000001</v>
      </c>
      <c r="V89">
        <v>0.23943999999999999</v>
      </c>
      <c r="W89">
        <v>0.22256999999999999</v>
      </c>
      <c r="X89">
        <v>0.21587000000000001</v>
      </c>
      <c r="Y89">
        <v>0.22197</v>
      </c>
      <c r="Z89">
        <v>0.21645</v>
      </c>
      <c r="AA89">
        <v>0.22622</v>
      </c>
      <c r="AB89">
        <v>0.21451000000000001</v>
      </c>
      <c r="AC89">
        <v>0.2286</v>
      </c>
      <c r="AD89">
        <v>0.22869999999999999</v>
      </c>
      <c r="AE89">
        <v>0.20988000000000001</v>
      </c>
      <c r="AF89">
        <v>0.23146</v>
      </c>
      <c r="AG89">
        <v>0.23244999999999999</v>
      </c>
      <c r="AH89">
        <v>0.22541</v>
      </c>
      <c r="AI89">
        <v>0.22739000000000001</v>
      </c>
      <c r="AJ89">
        <v>0.21875</v>
      </c>
      <c r="AK89">
        <v>0.22674</v>
      </c>
      <c r="AL89">
        <v>0.21335000000000001</v>
      </c>
      <c r="AM89">
        <v>0.21143999999999999</v>
      </c>
      <c r="AN89">
        <v>0.20014999999999999</v>
      </c>
      <c r="AO89">
        <v>0.21682999999999999</v>
      </c>
      <c r="AP89">
        <v>0.20615</v>
      </c>
      <c r="AQ89">
        <v>0.20952999999999999</v>
      </c>
      <c r="AR89">
        <v>0.20407</v>
      </c>
      <c r="AS89">
        <v>0.19997999999999999</v>
      </c>
      <c r="AT89">
        <v>0.18840999999999999</v>
      </c>
      <c r="AU89">
        <v>0.19641</v>
      </c>
      <c r="AV89">
        <v>0.20058999999999999</v>
      </c>
      <c r="AW89">
        <v>0.19211</v>
      </c>
      <c r="AX89">
        <v>0.18292</v>
      </c>
      <c r="AY89">
        <v>0.19101000000000001</v>
      </c>
      <c r="AZ89">
        <v>0.18310000000000001</v>
      </c>
      <c r="BA89">
        <v>0.17385999999999999</v>
      </c>
      <c r="BB89">
        <v>0.18725</v>
      </c>
      <c r="BC89">
        <v>0.16253999999999999</v>
      </c>
      <c r="BD89">
        <v>0.16161</v>
      </c>
      <c r="BE89">
        <v>0.1545</v>
      </c>
      <c r="BF89">
        <v>0.13872000000000001</v>
      </c>
      <c r="BG89">
        <v>0.16406999999999999</v>
      </c>
      <c r="BH89">
        <v>0.15631999999999999</v>
      </c>
      <c r="BI89">
        <v>0.16386999999999999</v>
      </c>
      <c r="BJ89">
        <v>0.16927</v>
      </c>
      <c r="BK89">
        <v>0.15917000000000001</v>
      </c>
      <c r="BL89">
        <v>0.15439</v>
      </c>
      <c r="BM89">
        <v>0.16302</v>
      </c>
      <c r="BN89">
        <v>0.16239000000000001</v>
      </c>
    </row>
    <row r="90" spans="1:66" x14ac:dyDescent="0.3">
      <c r="A90" s="3">
        <v>88</v>
      </c>
      <c r="B90">
        <v>0.23554</v>
      </c>
      <c r="C90">
        <v>0.27012000000000003</v>
      </c>
      <c r="D90">
        <v>0.27338000000000001</v>
      </c>
      <c r="E90">
        <v>0.26452999999999999</v>
      </c>
      <c r="F90">
        <v>0.27703</v>
      </c>
      <c r="G90">
        <v>0.22519</v>
      </c>
      <c r="H90">
        <v>0.25752999999999998</v>
      </c>
      <c r="I90">
        <v>0.23845</v>
      </c>
      <c r="J90">
        <v>0.25224999999999997</v>
      </c>
      <c r="K90">
        <v>0.23868</v>
      </c>
      <c r="L90">
        <v>0.26401000000000002</v>
      </c>
      <c r="M90">
        <v>0.21511</v>
      </c>
      <c r="N90">
        <v>0.26396999999999998</v>
      </c>
      <c r="O90">
        <v>0.23824000000000001</v>
      </c>
      <c r="P90">
        <v>0.25036000000000003</v>
      </c>
      <c r="Q90">
        <v>0.2414</v>
      </c>
      <c r="R90">
        <v>0.20927999999999999</v>
      </c>
      <c r="S90">
        <v>0.2152</v>
      </c>
      <c r="T90">
        <v>0.26239000000000001</v>
      </c>
      <c r="U90">
        <v>0.24549000000000001</v>
      </c>
      <c r="V90">
        <v>0.25168000000000001</v>
      </c>
      <c r="W90">
        <v>0.24970999999999999</v>
      </c>
      <c r="X90">
        <v>0.24092</v>
      </c>
      <c r="Y90">
        <v>0.24232999999999999</v>
      </c>
      <c r="Z90">
        <v>0.23494000000000001</v>
      </c>
      <c r="AA90">
        <v>0.24226</v>
      </c>
      <c r="AB90">
        <v>0.23991000000000001</v>
      </c>
      <c r="AC90">
        <v>0.24174000000000001</v>
      </c>
      <c r="AD90">
        <v>0.24196000000000001</v>
      </c>
      <c r="AE90">
        <v>0.23108999999999999</v>
      </c>
      <c r="AF90">
        <v>0.24843999999999999</v>
      </c>
      <c r="AG90">
        <v>0.24018999999999999</v>
      </c>
      <c r="AH90">
        <v>0.24157999999999999</v>
      </c>
      <c r="AI90">
        <v>0.23325000000000001</v>
      </c>
      <c r="AJ90">
        <v>0.22398000000000001</v>
      </c>
      <c r="AK90">
        <v>0.23452999999999999</v>
      </c>
      <c r="AL90">
        <v>0.21742</v>
      </c>
      <c r="AM90">
        <v>0.22572</v>
      </c>
      <c r="AN90">
        <v>0.21848000000000001</v>
      </c>
      <c r="AO90">
        <v>0.22087999999999999</v>
      </c>
      <c r="AP90">
        <v>0.24224000000000001</v>
      </c>
      <c r="AQ90">
        <v>0.22239999999999999</v>
      </c>
      <c r="AR90">
        <v>0.22219</v>
      </c>
      <c r="AS90">
        <v>0.22403999999999999</v>
      </c>
      <c r="AT90">
        <v>0.22001000000000001</v>
      </c>
      <c r="AU90">
        <v>0.21894</v>
      </c>
      <c r="AV90">
        <v>0.21998000000000001</v>
      </c>
      <c r="AW90">
        <v>0.21152000000000001</v>
      </c>
      <c r="AX90">
        <v>0.21234</v>
      </c>
      <c r="AY90">
        <v>0.20562</v>
      </c>
      <c r="AZ90">
        <v>0.19095999999999999</v>
      </c>
      <c r="BA90">
        <v>0.18326000000000001</v>
      </c>
      <c r="BB90">
        <v>0.19406999999999999</v>
      </c>
      <c r="BC90">
        <v>0.19367999999999999</v>
      </c>
      <c r="BD90">
        <v>0.16786999999999999</v>
      </c>
      <c r="BE90">
        <v>0.18157999999999999</v>
      </c>
      <c r="BF90">
        <v>0.15640000000000001</v>
      </c>
      <c r="BG90">
        <v>0.13173000000000001</v>
      </c>
      <c r="BH90">
        <v>0.16927</v>
      </c>
      <c r="BI90">
        <v>0.16116</v>
      </c>
      <c r="BJ90">
        <v>0.17216000000000001</v>
      </c>
      <c r="BK90">
        <v>0.16924</v>
      </c>
      <c r="BL90">
        <v>0.16922000000000001</v>
      </c>
      <c r="BM90">
        <v>0.17610999999999999</v>
      </c>
      <c r="BN90">
        <v>0.17874999999999999</v>
      </c>
    </row>
    <row r="91" spans="1:66" x14ac:dyDescent="0.3">
      <c r="A91" s="3">
        <v>89</v>
      </c>
      <c r="B91">
        <v>0.25317000000000001</v>
      </c>
      <c r="C91">
        <v>0.28660000000000002</v>
      </c>
      <c r="D91">
        <v>0.29368</v>
      </c>
      <c r="E91">
        <v>0.33040000000000003</v>
      </c>
      <c r="F91">
        <v>0.29202</v>
      </c>
      <c r="G91">
        <v>0.27388000000000001</v>
      </c>
      <c r="H91">
        <v>0.23694000000000001</v>
      </c>
      <c r="I91">
        <v>0.23472999999999999</v>
      </c>
      <c r="J91">
        <v>0.23785999999999999</v>
      </c>
      <c r="K91">
        <v>0.29322999999999999</v>
      </c>
      <c r="L91">
        <v>0.27818999999999999</v>
      </c>
      <c r="M91">
        <v>0.24968000000000001</v>
      </c>
      <c r="N91">
        <v>0.26790000000000003</v>
      </c>
      <c r="O91">
        <v>0.26490999999999998</v>
      </c>
      <c r="P91">
        <v>0.25545000000000001</v>
      </c>
      <c r="Q91">
        <v>0.27209</v>
      </c>
      <c r="R91">
        <v>0.25855</v>
      </c>
      <c r="S91">
        <v>0.24904999999999999</v>
      </c>
      <c r="T91">
        <v>0.28166000000000002</v>
      </c>
      <c r="U91">
        <v>0.27518999999999999</v>
      </c>
      <c r="V91">
        <v>0.25647999999999999</v>
      </c>
      <c r="W91">
        <v>0.25270999999999999</v>
      </c>
      <c r="X91">
        <v>0.25190000000000001</v>
      </c>
      <c r="Y91">
        <v>0.26333000000000001</v>
      </c>
      <c r="Z91">
        <v>0.25361</v>
      </c>
      <c r="AA91">
        <v>0.27263999999999999</v>
      </c>
      <c r="AB91">
        <v>0.24335999999999999</v>
      </c>
      <c r="AC91">
        <v>0.24079</v>
      </c>
      <c r="AD91">
        <v>0.25178</v>
      </c>
      <c r="AE91">
        <v>0.24071999999999999</v>
      </c>
      <c r="AF91">
        <v>0.27971000000000001</v>
      </c>
      <c r="AG91">
        <v>0.24357000000000001</v>
      </c>
      <c r="AH91">
        <v>0.24679000000000001</v>
      </c>
      <c r="AI91">
        <v>0.26445999999999997</v>
      </c>
      <c r="AJ91">
        <v>0.25436999999999999</v>
      </c>
      <c r="AK91">
        <v>0.26412999999999998</v>
      </c>
      <c r="AL91">
        <v>0.24922</v>
      </c>
      <c r="AM91">
        <v>0.24621000000000001</v>
      </c>
      <c r="AN91">
        <v>0.23044000000000001</v>
      </c>
      <c r="AO91">
        <v>0.23799000000000001</v>
      </c>
      <c r="AP91">
        <v>0.25158000000000003</v>
      </c>
      <c r="AQ91">
        <v>0.24095</v>
      </c>
      <c r="AR91">
        <v>0.24551000000000001</v>
      </c>
      <c r="AS91">
        <v>0.23491999999999999</v>
      </c>
      <c r="AT91">
        <v>0.22647</v>
      </c>
      <c r="AU91">
        <v>0.22123999999999999</v>
      </c>
      <c r="AV91">
        <v>0.22914999999999999</v>
      </c>
      <c r="AW91">
        <v>0.22800999999999999</v>
      </c>
      <c r="AX91">
        <v>0.24057000000000001</v>
      </c>
      <c r="AY91">
        <v>0.22455</v>
      </c>
      <c r="AZ91">
        <v>0.20680999999999999</v>
      </c>
      <c r="BA91">
        <v>0.21395</v>
      </c>
      <c r="BB91">
        <v>0.20630999999999999</v>
      </c>
      <c r="BC91">
        <v>0.19841</v>
      </c>
      <c r="BD91">
        <v>0.20669000000000001</v>
      </c>
      <c r="BE91">
        <v>0.18117</v>
      </c>
      <c r="BF91">
        <v>0.17551</v>
      </c>
      <c r="BG91">
        <v>0.16688</v>
      </c>
      <c r="BH91">
        <v>0.13533000000000001</v>
      </c>
      <c r="BI91">
        <v>0.18376999999999999</v>
      </c>
      <c r="BJ91">
        <v>0.1883</v>
      </c>
      <c r="BK91">
        <v>0.18673999999999999</v>
      </c>
      <c r="BL91">
        <v>0.19486000000000001</v>
      </c>
      <c r="BM91">
        <v>0.17732000000000001</v>
      </c>
      <c r="BN91">
        <v>0.17787</v>
      </c>
    </row>
    <row r="92" spans="1:66" x14ac:dyDescent="0.3">
      <c r="A92" s="3">
        <v>90</v>
      </c>
      <c r="B92">
        <v>0.26334000000000002</v>
      </c>
      <c r="C92">
        <v>0.34286</v>
      </c>
      <c r="D92">
        <v>0.32588</v>
      </c>
      <c r="E92">
        <v>0.34311000000000003</v>
      </c>
      <c r="F92">
        <v>0.31770999999999999</v>
      </c>
      <c r="G92">
        <v>0.26129999999999998</v>
      </c>
      <c r="H92">
        <v>0.27484999999999998</v>
      </c>
      <c r="I92">
        <v>0.27044000000000001</v>
      </c>
      <c r="J92">
        <v>0.25789000000000001</v>
      </c>
      <c r="K92">
        <v>0.28778999999999999</v>
      </c>
      <c r="L92">
        <v>0.31547999999999998</v>
      </c>
      <c r="M92">
        <v>0.28582999999999997</v>
      </c>
      <c r="N92">
        <v>0.33337</v>
      </c>
      <c r="O92">
        <v>0.25307000000000002</v>
      </c>
      <c r="P92">
        <v>0.28894999999999998</v>
      </c>
      <c r="Q92">
        <v>0.29060000000000002</v>
      </c>
      <c r="R92">
        <v>0.24611</v>
      </c>
      <c r="S92">
        <v>0.25269000000000003</v>
      </c>
      <c r="T92">
        <v>0.25012000000000001</v>
      </c>
      <c r="U92">
        <v>0.29382000000000003</v>
      </c>
      <c r="V92">
        <v>0.26695999999999998</v>
      </c>
      <c r="W92">
        <v>0.26334000000000002</v>
      </c>
      <c r="X92">
        <v>0.27765000000000001</v>
      </c>
      <c r="Y92">
        <v>0.28970000000000001</v>
      </c>
      <c r="Z92">
        <v>0.26451999999999998</v>
      </c>
      <c r="AA92">
        <v>0.27583000000000002</v>
      </c>
      <c r="AB92">
        <v>0.27583000000000002</v>
      </c>
      <c r="AC92">
        <v>0.25245000000000001</v>
      </c>
      <c r="AD92">
        <v>0.27998000000000001</v>
      </c>
      <c r="AE92">
        <v>0.26774999999999999</v>
      </c>
      <c r="AF92">
        <v>0.27404000000000001</v>
      </c>
      <c r="AG92">
        <v>0.25336999999999998</v>
      </c>
      <c r="AH92">
        <v>0.24854999999999999</v>
      </c>
      <c r="AI92">
        <v>0.28144999999999998</v>
      </c>
      <c r="AJ92">
        <v>0.26573000000000002</v>
      </c>
      <c r="AK92">
        <v>0.28320000000000001</v>
      </c>
      <c r="AL92">
        <v>0.28037000000000001</v>
      </c>
      <c r="AM92">
        <v>0.26713999999999999</v>
      </c>
      <c r="AN92">
        <v>0.25091999999999998</v>
      </c>
      <c r="AO92">
        <v>0.26421</v>
      </c>
      <c r="AP92">
        <v>0.25825999999999999</v>
      </c>
      <c r="AQ92">
        <v>0.24678</v>
      </c>
      <c r="AR92">
        <v>0.25813999999999998</v>
      </c>
      <c r="AS92">
        <v>0.26605000000000001</v>
      </c>
      <c r="AT92">
        <v>0.26354</v>
      </c>
      <c r="AU92">
        <v>0.2414</v>
      </c>
      <c r="AV92">
        <v>0.25331999999999999</v>
      </c>
      <c r="AW92">
        <v>0.24992</v>
      </c>
      <c r="AX92">
        <v>0.24085999999999999</v>
      </c>
      <c r="AY92">
        <v>0.25245000000000001</v>
      </c>
      <c r="AZ92">
        <v>0.23899999999999999</v>
      </c>
      <c r="BA92">
        <v>0.20968999999999999</v>
      </c>
      <c r="BB92">
        <v>0.22350999999999999</v>
      </c>
      <c r="BC92">
        <v>0.22428000000000001</v>
      </c>
      <c r="BD92">
        <v>0.22051999999999999</v>
      </c>
      <c r="BE92">
        <v>0.22217999999999999</v>
      </c>
      <c r="BF92">
        <v>0.17371</v>
      </c>
      <c r="BG92">
        <v>0.18987999999999999</v>
      </c>
      <c r="BH92">
        <v>0.17727000000000001</v>
      </c>
      <c r="BI92">
        <v>0.15195</v>
      </c>
      <c r="BJ92">
        <v>0.23266999999999999</v>
      </c>
      <c r="BK92">
        <v>0.19620000000000001</v>
      </c>
      <c r="BL92">
        <v>0.2082</v>
      </c>
      <c r="BM92">
        <v>0.20144000000000001</v>
      </c>
      <c r="BN92">
        <v>0.18829000000000001</v>
      </c>
    </row>
    <row r="93" spans="1:66" x14ac:dyDescent="0.3">
      <c r="A93" s="3">
        <v>91</v>
      </c>
      <c r="B93">
        <v>0.28977999999999998</v>
      </c>
      <c r="C93">
        <v>0.32057999999999998</v>
      </c>
      <c r="D93">
        <v>0.34244999999999998</v>
      </c>
      <c r="E93">
        <v>0.36297000000000001</v>
      </c>
      <c r="F93">
        <v>0.28033000000000002</v>
      </c>
      <c r="G93">
        <v>0.28172000000000003</v>
      </c>
      <c r="H93">
        <v>0.29320000000000002</v>
      </c>
      <c r="I93">
        <v>0.31057000000000001</v>
      </c>
      <c r="J93">
        <v>0.24135000000000001</v>
      </c>
      <c r="K93">
        <v>0.30481000000000003</v>
      </c>
      <c r="L93">
        <v>0.28847</v>
      </c>
      <c r="M93">
        <v>0.32007000000000002</v>
      </c>
      <c r="N93">
        <v>0.32457000000000003</v>
      </c>
      <c r="O93">
        <v>0.27779999999999999</v>
      </c>
      <c r="P93">
        <v>0.27024999999999999</v>
      </c>
      <c r="Q93">
        <v>0.30753000000000003</v>
      </c>
      <c r="R93">
        <v>0.25762000000000002</v>
      </c>
      <c r="S93">
        <v>0.29876000000000003</v>
      </c>
      <c r="T93">
        <v>0.29981000000000002</v>
      </c>
      <c r="U93">
        <v>0.30225000000000002</v>
      </c>
      <c r="V93">
        <v>0.32090000000000002</v>
      </c>
      <c r="W93">
        <v>0.28915000000000002</v>
      </c>
      <c r="X93">
        <v>0.26454</v>
      </c>
      <c r="Y93">
        <v>0.26861000000000002</v>
      </c>
      <c r="Z93">
        <v>0.26236999999999999</v>
      </c>
      <c r="AA93">
        <v>0.29365999999999998</v>
      </c>
      <c r="AB93">
        <v>0.27578000000000003</v>
      </c>
      <c r="AC93">
        <v>0.26590999999999998</v>
      </c>
      <c r="AD93">
        <v>0.28684999999999999</v>
      </c>
      <c r="AE93">
        <v>0.26755000000000001</v>
      </c>
      <c r="AF93">
        <v>0.30375999999999997</v>
      </c>
      <c r="AG93">
        <v>0.28571999999999997</v>
      </c>
      <c r="AH93">
        <v>0.29409000000000002</v>
      </c>
      <c r="AI93">
        <v>0.30689</v>
      </c>
      <c r="AJ93">
        <v>0.27833999999999998</v>
      </c>
      <c r="AK93">
        <v>0.30813000000000001</v>
      </c>
      <c r="AL93">
        <v>0.32418000000000002</v>
      </c>
      <c r="AM93">
        <v>0.24984999999999999</v>
      </c>
      <c r="AN93">
        <v>0.28445999999999999</v>
      </c>
      <c r="AO93">
        <v>0.28499999999999998</v>
      </c>
      <c r="AP93">
        <v>0.28649999999999998</v>
      </c>
      <c r="AQ93">
        <v>0.25761000000000001</v>
      </c>
      <c r="AR93">
        <v>0.25950000000000001</v>
      </c>
      <c r="AS93">
        <v>0.28499999999999998</v>
      </c>
      <c r="AT93">
        <v>0.27682000000000001</v>
      </c>
      <c r="AU93">
        <v>0.26325999999999999</v>
      </c>
      <c r="AV93">
        <v>0.27589999999999998</v>
      </c>
      <c r="AW93">
        <v>0.26355000000000001</v>
      </c>
      <c r="AX93">
        <v>0.2477</v>
      </c>
      <c r="AY93">
        <v>0.26739000000000002</v>
      </c>
      <c r="AZ93">
        <v>0.25562000000000001</v>
      </c>
      <c r="BA93">
        <v>0.21981000000000001</v>
      </c>
      <c r="BB93">
        <v>0.24168999999999999</v>
      </c>
      <c r="BC93">
        <v>0.25224999999999997</v>
      </c>
      <c r="BD93">
        <v>0.22794</v>
      </c>
      <c r="BE93">
        <v>0.22836999999999999</v>
      </c>
      <c r="BF93">
        <v>0.24357999999999999</v>
      </c>
      <c r="BG93">
        <v>0.18521000000000001</v>
      </c>
      <c r="BH93">
        <v>0.20558999999999999</v>
      </c>
      <c r="BI93">
        <v>0.16861000000000001</v>
      </c>
      <c r="BJ93">
        <v>0.20810999999999999</v>
      </c>
      <c r="BK93">
        <v>0.22617000000000001</v>
      </c>
      <c r="BL93">
        <v>0.20412</v>
      </c>
      <c r="BM93">
        <v>0.21645</v>
      </c>
      <c r="BN93">
        <v>0.20165</v>
      </c>
    </row>
    <row r="94" spans="1:66" x14ac:dyDescent="0.3">
      <c r="A94" s="3">
        <v>92</v>
      </c>
      <c r="B94">
        <v>0.30861</v>
      </c>
      <c r="C94">
        <v>0.36354999999999998</v>
      </c>
      <c r="D94">
        <v>0.38701000000000002</v>
      </c>
      <c r="E94">
        <v>0.34834999999999999</v>
      </c>
      <c r="F94">
        <v>0.34960999999999998</v>
      </c>
      <c r="G94">
        <v>0.31023000000000001</v>
      </c>
      <c r="H94">
        <v>0.38114999999999999</v>
      </c>
      <c r="I94">
        <v>0.33318999999999999</v>
      </c>
      <c r="J94">
        <v>0.30815999999999999</v>
      </c>
      <c r="K94">
        <v>0.3216</v>
      </c>
      <c r="L94">
        <v>0.33127000000000001</v>
      </c>
      <c r="M94">
        <v>0.31265999999999999</v>
      </c>
      <c r="N94">
        <v>0.41639999999999999</v>
      </c>
      <c r="O94">
        <v>0.28083999999999998</v>
      </c>
      <c r="P94">
        <v>0.28029999999999999</v>
      </c>
      <c r="Q94">
        <v>0.32707999999999998</v>
      </c>
      <c r="R94">
        <v>0.32808999999999999</v>
      </c>
      <c r="S94">
        <v>0.32474999999999998</v>
      </c>
      <c r="T94">
        <v>0.31807999999999997</v>
      </c>
      <c r="U94">
        <v>0.30286000000000002</v>
      </c>
      <c r="V94">
        <v>0.31762000000000001</v>
      </c>
      <c r="W94">
        <v>0.34140999999999999</v>
      </c>
      <c r="X94">
        <v>0.32634000000000002</v>
      </c>
      <c r="Y94">
        <v>0.32402999999999998</v>
      </c>
      <c r="Z94">
        <v>0.32607000000000003</v>
      </c>
      <c r="AA94">
        <v>0.30584</v>
      </c>
      <c r="AB94">
        <v>0.33095999999999998</v>
      </c>
      <c r="AC94">
        <v>0.27875</v>
      </c>
      <c r="AD94">
        <v>0.35910999999999998</v>
      </c>
      <c r="AE94">
        <v>0.27081</v>
      </c>
      <c r="AF94">
        <v>0.33201000000000003</v>
      </c>
      <c r="AG94">
        <v>0.31497000000000003</v>
      </c>
      <c r="AH94">
        <v>0.28376000000000001</v>
      </c>
      <c r="AI94">
        <v>0.31224000000000002</v>
      </c>
      <c r="AJ94">
        <v>0.29137000000000002</v>
      </c>
      <c r="AK94">
        <v>0.30836999999999998</v>
      </c>
      <c r="AL94">
        <v>0.29576999999999998</v>
      </c>
      <c r="AM94">
        <v>0.31441000000000002</v>
      </c>
      <c r="AN94">
        <v>0.29220000000000002</v>
      </c>
      <c r="AO94">
        <v>0.29547000000000001</v>
      </c>
      <c r="AP94">
        <v>0.29726999999999998</v>
      </c>
      <c r="AQ94">
        <v>0.28988000000000003</v>
      </c>
      <c r="AR94">
        <v>0.30141000000000001</v>
      </c>
      <c r="AS94">
        <v>0.30007</v>
      </c>
      <c r="AT94">
        <v>0.29654000000000003</v>
      </c>
      <c r="AU94">
        <v>0.28771000000000002</v>
      </c>
      <c r="AV94">
        <v>0.29248000000000002</v>
      </c>
      <c r="AW94">
        <v>0.27911000000000002</v>
      </c>
      <c r="AX94">
        <v>0.28670000000000001</v>
      </c>
      <c r="AY94">
        <v>0.26191999999999999</v>
      </c>
      <c r="AZ94">
        <v>0.28022999999999998</v>
      </c>
      <c r="BA94">
        <v>0.26357999999999998</v>
      </c>
      <c r="BB94">
        <v>0.25590000000000002</v>
      </c>
      <c r="BC94">
        <v>0.27095000000000002</v>
      </c>
      <c r="BD94">
        <v>0.24595</v>
      </c>
      <c r="BE94">
        <v>0.25645000000000001</v>
      </c>
      <c r="BF94">
        <v>0.21879999999999999</v>
      </c>
      <c r="BG94">
        <v>0.2291</v>
      </c>
      <c r="BH94">
        <v>0.20549000000000001</v>
      </c>
      <c r="BI94">
        <v>0.19438</v>
      </c>
      <c r="BJ94">
        <v>0.25492999999999999</v>
      </c>
      <c r="BK94">
        <v>0.21240999999999999</v>
      </c>
      <c r="BL94">
        <v>0.27117999999999998</v>
      </c>
      <c r="BM94">
        <v>0.2329</v>
      </c>
      <c r="BN94">
        <v>0.22389000000000001</v>
      </c>
    </row>
    <row r="95" spans="1:66" x14ac:dyDescent="0.3">
      <c r="A95" s="3">
        <v>93</v>
      </c>
      <c r="B95">
        <v>0.32772000000000001</v>
      </c>
      <c r="C95">
        <v>0.38195000000000001</v>
      </c>
      <c r="D95">
        <v>0.38435000000000002</v>
      </c>
      <c r="E95">
        <v>0.39467999999999998</v>
      </c>
      <c r="F95">
        <v>0.36219000000000001</v>
      </c>
      <c r="G95">
        <v>0.32871</v>
      </c>
      <c r="H95">
        <v>0.34832999999999997</v>
      </c>
      <c r="I95">
        <v>0.33890999999999999</v>
      </c>
      <c r="J95">
        <v>0.30521999999999999</v>
      </c>
      <c r="K95">
        <v>0.34401999999999999</v>
      </c>
      <c r="L95">
        <v>0.35415000000000002</v>
      </c>
      <c r="M95">
        <v>0.33006999999999997</v>
      </c>
      <c r="N95">
        <v>0.43879000000000001</v>
      </c>
      <c r="O95">
        <v>0.32983000000000001</v>
      </c>
      <c r="P95">
        <v>0.32694000000000001</v>
      </c>
      <c r="Q95">
        <v>0.35127000000000003</v>
      </c>
      <c r="R95">
        <v>0.34018999999999999</v>
      </c>
      <c r="S95">
        <v>0.31158000000000002</v>
      </c>
      <c r="T95">
        <v>0.39561000000000002</v>
      </c>
      <c r="U95">
        <v>0.32101000000000002</v>
      </c>
      <c r="V95">
        <v>0.31369000000000002</v>
      </c>
      <c r="W95">
        <v>0.27977000000000002</v>
      </c>
      <c r="X95">
        <v>0.34258</v>
      </c>
      <c r="Y95">
        <v>0.30586000000000002</v>
      </c>
      <c r="Z95">
        <v>0.33159</v>
      </c>
      <c r="AA95">
        <v>0.30121999999999999</v>
      </c>
      <c r="AB95">
        <v>0.37118000000000001</v>
      </c>
      <c r="AC95">
        <v>0.30690000000000001</v>
      </c>
      <c r="AD95">
        <v>0.35808000000000001</v>
      </c>
      <c r="AE95">
        <v>0.33772000000000002</v>
      </c>
      <c r="AF95">
        <v>0.32541999999999999</v>
      </c>
      <c r="AG95">
        <v>0.29254999999999998</v>
      </c>
      <c r="AH95">
        <v>0.32452999999999999</v>
      </c>
      <c r="AI95">
        <v>0.30528</v>
      </c>
      <c r="AJ95">
        <v>0.32966000000000001</v>
      </c>
      <c r="AK95">
        <v>0.34544000000000002</v>
      </c>
      <c r="AL95">
        <v>0.31461</v>
      </c>
      <c r="AM95">
        <v>0.29674</v>
      </c>
      <c r="AN95">
        <v>0.28838000000000003</v>
      </c>
      <c r="AO95">
        <v>0.30521999999999999</v>
      </c>
      <c r="AP95">
        <v>0.29513</v>
      </c>
      <c r="AQ95">
        <v>0.29486000000000001</v>
      </c>
      <c r="AR95">
        <v>0.29352</v>
      </c>
      <c r="AS95">
        <v>0.32135999999999998</v>
      </c>
      <c r="AT95">
        <v>0.28494999999999998</v>
      </c>
      <c r="AU95">
        <v>0.32921</v>
      </c>
      <c r="AV95">
        <v>0.30536999999999997</v>
      </c>
      <c r="AW95">
        <v>0.30517</v>
      </c>
      <c r="AX95">
        <v>0.32529000000000002</v>
      </c>
      <c r="AY95">
        <v>0.30976999999999999</v>
      </c>
      <c r="AZ95">
        <v>0.31524999999999997</v>
      </c>
      <c r="BA95">
        <v>0.28960000000000002</v>
      </c>
      <c r="BB95">
        <v>0.23738000000000001</v>
      </c>
      <c r="BC95">
        <v>0.30486000000000002</v>
      </c>
      <c r="BD95">
        <v>0.28371000000000002</v>
      </c>
      <c r="BE95">
        <v>0.26243</v>
      </c>
      <c r="BF95">
        <v>0.26385999999999998</v>
      </c>
      <c r="BG95">
        <v>0.2555</v>
      </c>
      <c r="BH95">
        <v>0.24399000000000001</v>
      </c>
      <c r="BI95">
        <v>0.20083000000000001</v>
      </c>
      <c r="BJ95">
        <v>0.29298999999999997</v>
      </c>
      <c r="BK95">
        <v>0.252</v>
      </c>
      <c r="BL95">
        <v>0.22689999999999999</v>
      </c>
      <c r="BM95">
        <v>0.27032</v>
      </c>
      <c r="BN95">
        <v>0.22463</v>
      </c>
    </row>
    <row r="96" spans="1:66" x14ac:dyDescent="0.3">
      <c r="A96" s="3">
        <v>94</v>
      </c>
      <c r="B96">
        <v>0.34687000000000001</v>
      </c>
      <c r="C96">
        <v>0.40282000000000001</v>
      </c>
      <c r="D96">
        <v>0.40497</v>
      </c>
      <c r="E96">
        <v>0.41419</v>
      </c>
      <c r="F96">
        <v>0.38128000000000001</v>
      </c>
      <c r="G96">
        <v>0.34721000000000002</v>
      </c>
      <c r="H96">
        <v>0.36778</v>
      </c>
      <c r="I96">
        <v>0.35819000000000001</v>
      </c>
      <c r="J96">
        <v>0.32195000000000001</v>
      </c>
      <c r="K96">
        <v>0.36298999999999998</v>
      </c>
      <c r="L96">
        <v>0.37401000000000001</v>
      </c>
      <c r="M96">
        <v>0.34944999999999998</v>
      </c>
      <c r="N96">
        <v>0.41615000000000002</v>
      </c>
      <c r="O96">
        <v>0.34914000000000001</v>
      </c>
      <c r="P96">
        <v>0.34583000000000003</v>
      </c>
      <c r="Q96">
        <v>0.37154999999999999</v>
      </c>
      <c r="R96">
        <v>0.32894000000000001</v>
      </c>
      <c r="S96">
        <v>0.32834999999999998</v>
      </c>
      <c r="T96">
        <v>0.36498000000000003</v>
      </c>
      <c r="U96">
        <v>0.35676000000000002</v>
      </c>
      <c r="V96">
        <v>0.41420000000000001</v>
      </c>
      <c r="W96">
        <v>0.34401999999999999</v>
      </c>
      <c r="X96">
        <v>0.35076000000000002</v>
      </c>
      <c r="Y96">
        <v>0.34688999999999998</v>
      </c>
      <c r="Z96">
        <v>0.36749999999999999</v>
      </c>
      <c r="AA96">
        <v>0.34179999999999999</v>
      </c>
      <c r="AB96">
        <v>0.37081999999999998</v>
      </c>
      <c r="AC96">
        <v>0.32806999999999997</v>
      </c>
      <c r="AD96">
        <v>0.36210999999999999</v>
      </c>
      <c r="AE96">
        <v>0.31833</v>
      </c>
      <c r="AF96">
        <v>0.35347000000000001</v>
      </c>
      <c r="AG96">
        <v>0.38879000000000002</v>
      </c>
      <c r="AH96">
        <v>0.37106</v>
      </c>
      <c r="AI96">
        <v>0.35854999999999998</v>
      </c>
      <c r="AJ96">
        <v>0.31785999999999998</v>
      </c>
      <c r="AK96">
        <v>0.36553000000000002</v>
      </c>
      <c r="AL96">
        <v>0.35805999999999999</v>
      </c>
      <c r="AM96">
        <v>0.37497999999999998</v>
      </c>
      <c r="AN96">
        <v>0.31935999999999998</v>
      </c>
      <c r="AO96">
        <v>0.33618999999999999</v>
      </c>
      <c r="AP96">
        <v>0.34183999999999998</v>
      </c>
      <c r="AQ96">
        <v>0.34279999999999999</v>
      </c>
      <c r="AR96">
        <v>0.34294000000000002</v>
      </c>
      <c r="AS96">
        <v>0.30298999999999998</v>
      </c>
      <c r="AT96">
        <v>0.33781</v>
      </c>
      <c r="AU96">
        <v>0.3009</v>
      </c>
      <c r="AV96">
        <v>0.31508999999999998</v>
      </c>
      <c r="AW96">
        <v>0.31944</v>
      </c>
      <c r="AX96">
        <v>0.33209</v>
      </c>
      <c r="AY96">
        <v>0.30869999999999997</v>
      </c>
      <c r="AZ96">
        <v>0.29520000000000002</v>
      </c>
      <c r="BA96">
        <v>0.30104999999999998</v>
      </c>
      <c r="BB96">
        <v>0.32655000000000001</v>
      </c>
      <c r="BC96">
        <v>0.26696999999999999</v>
      </c>
      <c r="BD96">
        <v>0.28022999999999998</v>
      </c>
      <c r="BE96">
        <v>0.26745999999999998</v>
      </c>
      <c r="BF96">
        <v>0.27246999999999999</v>
      </c>
      <c r="BG96">
        <v>0.27232000000000001</v>
      </c>
      <c r="BH96">
        <v>0.25018000000000001</v>
      </c>
      <c r="BI96">
        <v>0.24454999999999999</v>
      </c>
      <c r="BJ96">
        <v>0.28471999999999997</v>
      </c>
      <c r="BK96">
        <v>0.28050000000000003</v>
      </c>
      <c r="BL96">
        <v>0.30012</v>
      </c>
      <c r="BM96">
        <v>0.25411</v>
      </c>
      <c r="BN96">
        <v>0.30493999999999999</v>
      </c>
    </row>
    <row r="97" spans="1:66" x14ac:dyDescent="0.3">
      <c r="A97" s="3">
        <v>95</v>
      </c>
      <c r="B97">
        <v>0.36592999999999998</v>
      </c>
      <c r="C97">
        <v>0.42314000000000002</v>
      </c>
      <c r="D97">
        <v>0.42503000000000002</v>
      </c>
      <c r="E97">
        <v>0.43313000000000001</v>
      </c>
      <c r="F97">
        <v>0.40004000000000001</v>
      </c>
      <c r="G97">
        <v>0.36564000000000002</v>
      </c>
      <c r="H97">
        <v>0.38699</v>
      </c>
      <c r="I97">
        <v>0.37730999999999998</v>
      </c>
      <c r="J97">
        <v>0.33872999999999998</v>
      </c>
      <c r="K97">
        <v>0.38177</v>
      </c>
      <c r="L97">
        <v>0.39356999999999998</v>
      </c>
      <c r="M97">
        <v>0.36870999999999998</v>
      </c>
      <c r="N97">
        <v>0.43667</v>
      </c>
      <c r="O97">
        <v>0.36834</v>
      </c>
      <c r="P97">
        <v>0.36463000000000001</v>
      </c>
      <c r="Q97">
        <v>0.39049</v>
      </c>
      <c r="R97">
        <v>0.34697</v>
      </c>
      <c r="S97">
        <v>0.34514</v>
      </c>
      <c r="T97">
        <v>0.38352000000000003</v>
      </c>
      <c r="U97">
        <v>0.37547000000000003</v>
      </c>
      <c r="V97">
        <v>0.37626999999999999</v>
      </c>
      <c r="W97">
        <v>0.36187000000000002</v>
      </c>
      <c r="X97">
        <v>0.36954999999999999</v>
      </c>
      <c r="Y97">
        <v>0.36454999999999999</v>
      </c>
      <c r="Z97">
        <v>0.35679</v>
      </c>
      <c r="AA97">
        <v>0.35909000000000002</v>
      </c>
      <c r="AB97">
        <v>0.36976999999999999</v>
      </c>
      <c r="AC97">
        <v>0.34461999999999998</v>
      </c>
      <c r="AD97">
        <v>0.36842000000000003</v>
      </c>
      <c r="AE97">
        <v>0.33393</v>
      </c>
      <c r="AF97">
        <v>0.37374000000000002</v>
      </c>
      <c r="AG97">
        <v>0.34438000000000002</v>
      </c>
      <c r="AH97">
        <v>0.34714</v>
      </c>
      <c r="AI97">
        <v>0.35754999999999998</v>
      </c>
      <c r="AJ97">
        <v>0.34531000000000001</v>
      </c>
      <c r="AK97">
        <v>0.37296000000000001</v>
      </c>
      <c r="AL97">
        <v>0.35378999999999999</v>
      </c>
      <c r="AM97">
        <v>0.34620000000000001</v>
      </c>
      <c r="AN97">
        <v>0.33260000000000001</v>
      </c>
      <c r="AO97">
        <v>0.35053000000000001</v>
      </c>
      <c r="AP97">
        <v>0.34813</v>
      </c>
      <c r="AQ97">
        <v>0.34189999999999998</v>
      </c>
      <c r="AR97">
        <v>0.33654000000000001</v>
      </c>
      <c r="AS97">
        <v>0.34753000000000001</v>
      </c>
      <c r="AT97">
        <v>0.33500999999999997</v>
      </c>
      <c r="AU97">
        <v>0.33306999999999998</v>
      </c>
      <c r="AV97">
        <v>0.34107999999999999</v>
      </c>
      <c r="AW97">
        <v>0.33104</v>
      </c>
      <c r="AX97">
        <v>0.33533000000000002</v>
      </c>
      <c r="AY97">
        <v>0.34398000000000001</v>
      </c>
      <c r="AZ97">
        <v>0.31939000000000001</v>
      </c>
      <c r="BA97">
        <v>0.30669000000000002</v>
      </c>
      <c r="BB97">
        <v>0.30809999999999998</v>
      </c>
      <c r="BC97">
        <v>0.30192999999999998</v>
      </c>
      <c r="BD97">
        <v>0.28810000000000002</v>
      </c>
      <c r="BE97">
        <v>0.28883999999999999</v>
      </c>
      <c r="BF97">
        <v>0.26744000000000001</v>
      </c>
      <c r="BG97">
        <v>0.26425999999999999</v>
      </c>
      <c r="BH97">
        <v>0.25395000000000001</v>
      </c>
      <c r="BI97">
        <v>0.24426</v>
      </c>
      <c r="BJ97">
        <v>0.29649999999999999</v>
      </c>
      <c r="BK97">
        <v>0.28486</v>
      </c>
      <c r="BL97">
        <v>0.28909000000000001</v>
      </c>
      <c r="BM97">
        <v>0.28748000000000001</v>
      </c>
      <c r="BN97">
        <v>0.26999000000000001</v>
      </c>
    </row>
    <row r="98" spans="1:66" x14ac:dyDescent="0.3">
      <c r="A98" s="3">
        <v>96</v>
      </c>
      <c r="B98">
        <v>0.38477</v>
      </c>
      <c r="C98">
        <v>0.44275999999999999</v>
      </c>
      <c r="D98">
        <v>0.44439000000000001</v>
      </c>
      <c r="E98">
        <v>0.45138</v>
      </c>
      <c r="F98">
        <v>0.41837000000000002</v>
      </c>
      <c r="G98">
        <v>0.38385999999999998</v>
      </c>
      <c r="H98">
        <v>0.40583999999999998</v>
      </c>
      <c r="I98">
        <v>0.39613999999999999</v>
      </c>
      <c r="J98">
        <v>0.35548999999999997</v>
      </c>
      <c r="K98">
        <v>0.40023999999999998</v>
      </c>
      <c r="L98">
        <v>0.41271999999999998</v>
      </c>
      <c r="M98">
        <v>0.38773999999999997</v>
      </c>
      <c r="N98">
        <v>0.45635999999999999</v>
      </c>
      <c r="O98">
        <v>0.38732</v>
      </c>
      <c r="P98">
        <v>0.38324000000000003</v>
      </c>
      <c r="Q98">
        <v>0.40906999999999999</v>
      </c>
      <c r="R98">
        <v>0.36492000000000002</v>
      </c>
      <c r="S98">
        <v>0.36187000000000002</v>
      </c>
      <c r="T98">
        <v>0.40173999999999999</v>
      </c>
      <c r="U98">
        <v>0.39391999999999999</v>
      </c>
      <c r="V98">
        <v>0.39452999999999999</v>
      </c>
      <c r="W98">
        <v>0.37956000000000001</v>
      </c>
      <c r="X98">
        <v>0.38811000000000001</v>
      </c>
      <c r="Y98">
        <v>0.38202999999999998</v>
      </c>
      <c r="Z98">
        <v>0.37448999999999999</v>
      </c>
      <c r="AA98">
        <v>0.37623000000000001</v>
      </c>
      <c r="AB98">
        <v>0.38782</v>
      </c>
      <c r="AC98">
        <v>0.36112</v>
      </c>
      <c r="AD98">
        <v>0.38586999999999999</v>
      </c>
      <c r="AE98">
        <v>0.34954000000000002</v>
      </c>
      <c r="AF98">
        <v>0.39128000000000002</v>
      </c>
      <c r="AG98">
        <v>0.36042000000000002</v>
      </c>
      <c r="AH98">
        <v>0.36308000000000001</v>
      </c>
      <c r="AI98">
        <v>0.37423000000000001</v>
      </c>
      <c r="AJ98">
        <v>0.36137999999999998</v>
      </c>
      <c r="AK98">
        <v>0.39079999999999998</v>
      </c>
      <c r="AL98">
        <v>0.37086000000000002</v>
      </c>
      <c r="AM98">
        <v>0.36331999999999998</v>
      </c>
      <c r="AN98">
        <v>0.34906999999999999</v>
      </c>
      <c r="AO98">
        <v>0.36824000000000001</v>
      </c>
      <c r="AP98">
        <v>0.36567</v>
      </c>
      <c r="AQ98">
        <v>0.35948999999999998</v>
      </c>
      <c r="AR98">
        <v>0.35353000000000001</v>
      </c>
      <c r="AS98">
        <v>0.36564999999999998</v>
      </c>
      <c r="AT98">
        <v>0.35271000000000002</v>
      </c>
      <c r="AU98">
        <v>0.35058</v>
      </c>
      <c r="AV98">
        <v>0.35980000000000001</v>
      </c>
      <c r="AW98">
        <v>0.34944999999999998</v>
      </c>
      <c r="AX98">
        <v>0.35435</v>
      </c>
      <c r="AY98">
        <v>0.36382999999999999</v>
      </c>
      <c r="AZ98">
        <v>0.33789999999999998</v>
      </c>
      <c r="BA98">
        <v>0.32467000000000001</v>
      </c>
      <c r="BB98">
        <v>0.3261</v>
      </c>
      <c r="BC98">
        <v>0.31905</v>
      </c>
      <c r="BD98">
        <v>0.30471999999999999</v>
      </c>
      <c r="BE98">
        <v>0.30491000000000001</v>
      </c>
      <c r="BF98">
        <v>0.28216999999999998</v>
      </c>
      <c r="BG98">
        <v>0.27859</v>
      </c>
      <c r="BH98">
        <v>0.26771</v>
      </c>
      <c r="BI98">
        <v>0.25697999999999999</v>
      </c>
      <c r="BJ98">
        <v>0.31452000000000002</v>
      </c>
      <c r="BK98">
        <v>0.30209000000000003</v>
      </c>
      <c r="BL98">
        <v>0.30659999999999998</v>
      </c>
      <c r="BM98">
        <v>0.30513000000000001</v>
      </c>
      <c r="BN98">
        <v>0.28605999999999998</v>
      </c>
    </row>
    <row r="99" spans="1:66" x14ac:dyDescent="0.3">
      <c r="A99" s="3">
        <v>97</v>
      </c>
      <c r="B99">
        <v>0.40328000000000003</v>
      </c>
      <c r="C99">
        <v>0.46156999999999998</v>
      </c>
      <c r="D99">
        <v>0.46294999999999997</v>
      </c>
      <c r="E99">
        <v>0.46886</v>
      </c>
      <c r="F99">
        <v>0.43617</v>
      </c>
      <c r="G99">
        <v>0.40178000000000003</v>
      </c>
      <c r="H99">
        <v>0.42421999999999999</v>
      </c>
      <c r="I99">
        <v>0.41455999999999998</v>
      </c>
      <c r="J99">
        <v>0.37214000000000003</v>
      </c>
      <c r="K99">
        <v>0.41829</v>
      </c>
      <c r="L99">
        <v>0.43132999999999999</v>
      </c>
      <c r="M99">
        <v>0.40639999999999998</v>
      </c>
      <c r="N99">
        <v>0.47510000000000002</v>
      </c>
      <c r="O99">
        <v>0.40594000000000002</v>
      </c>
      <c r="P99">
        <v>0.40153</v>
      </c>
      <c r="Q99">
        <v>0.42715999999999998</v>
      </c>
      <c r="R99">
        <v>0.38268999999999997</v>
      </c>
      <c r="S99">
        <v>0.37846000000000002</v>
      </c>
      <c r="T99">
        <v>0.41954999999999998</v>
      </c>
      <c r="U99">
        <v>0.41198000000000001</v>
      </c>
      <c r="V99">
        <v>0.41242000000000001</v>
      </c>
      <c r="W99">
        <v>0.39699000000000001</v>
      </c>
      <c r="X99">
        <v>0.40633000000000002</v>
      </c>
      <c r="Y99">
        <v>0.39924999999999999</v>
      </c>
      <c r="Z99">
        <v>0.39195000000000002</v>
      </c>
      <c r="AA99">
        <v>0.39315</v>
      </c>
      <c r="AB99">
        <v>0.40555000000000002</v>
      </c>
      <c r="AC99">
        <v>0.37747999999999998</v>
      </c>
      <c r="AD99">
        <v>0.40303</v>
      </c>
      <c r="AE99">
        <v>0.36507000000000001</v>
      </c>
      <c r="AF99">
        <v>0.40850999999999998</v>
      </c>
      <c r="AG99">
        <v>0.37634000000000001</v>
      </c>
      <c r="AH99">
        <v>0.37889</v>
      </c>
      <c r="AI99">
        <v>0.39071</v>
      </c>
      <c r="AJ99">
        <v>0.37733</v>
      </c>
      <c r="AK99">
        <v>0.40831000000000001</v>
      </c>
      <c r="AL99">
        <v>0.38773999999999997</v>
      </c>
      <c r="AM99">
        <v>0.38028000000000001</v>
      </c>
      <c r="AN99">
        <v>0.36547000000000002</v>
      </c>
      <c r="AO99">
        <v>0.38575999999999999</v>
      </c>
      <c r="AP99">
        <v>0.38303999999999999</v>
      </c>
      <c r="AQ99">
        <v>0.37691999999999998</v>
      </c>
      <c r="AR99">
        <v>0.37040000000000001</v>
      </c>
      <c r="AS99">
        <v>0.38358999999999999</v>
      </c>
      <c r="AT99">
        <v>0.37030000000000002</v>
      </c>
      <c r="AU99">
        <v>0.36799999999999999</v>
      </c>
      <c r="AV99">
        <v>0.37835999999999997</v>
      </c>
      <c r="AW99">
        <v>0.36775999999999998</v>
      </c>
      <c r="AX99">
        <v>0.37322</v>
      </c>
      <c r="AY99">
        <v>0.38346999999999998</v>
      </c>
      <c r="AZ99">
        <v>0.35637000000000002</v>
      </c>
      <c r="BA99">
        <v>0.34271000000000001</v>
      </c>
      <c r="BB99">
        <v>0.34414</v>
      </c>
      <c r="BC99">
        <v>0.33626</v>
      </c>
      <c r="BD99">
        <v>0.32149</v>
      </c>
      <c r="BE99">
        <v>0.3211</v>
      </c>
      <c r="BF99">
        <v>0.29710999999999999</v>
      </c>
      <c r="BG99">
        <v>0.29313</v>
      </c>
      <c r="BH99">
        <v>0.28170000000000001</v>
      </c>
      <c r="BI99">
        <v>0.26994000000000001</v>
      </c>
      <c r="BJ99">
        <v>0.33266000000000001</v>
      </c>
      <c r="BK99">
        <v>0.31947999999999999</v>
      </c>
      <c r="BL99">
        <v>0.32425999999999999</v>
      </c>
      <c r="BM99">
        <v>0.32292999999999999</v>
      </c>
      <c r="BN99">
        <v>0.30236000000000002</v>
      </c>
    </row>
    <row r="100" spans="1:66" x14ac:dyDescent="0.3">
      <c r="A100" s="3">
        <v>98</v>
      </c>
      <c r="B100">
        <v>0.42136000000000001</v>
      </c>
      <c r="C100">
        <v>0.47946</v>
      </c>
      <c r="D100">
        <v>0.48060999999999998</v>
      </c>
      <c r="E100">
        <v>0.48548999999999998</v>
      </c>
      <c r="F100">
        <v>0.45334999999999998</v>
      </c>
      <c r="G100">
        <v>0.41930000000000001</v>
      </c>
      <c r="H100">
        <v>0.44202000000000002</v>
      </c>
      <c r="I100">
        <v>0.43247000000000002</v>
      </c>
      <c r="J100">
        <v>0.38858999999999999</v>
      </c>
      <c r="K100">
        <v>0.43583</v>
      </c>
      <c r="L100">
        <v>0.44929999999999998</v>
      </c>
      <c r="M100">
        <v>0.42459999999999998</v>
      </c>
      <c r="N100">
        <v>0.49281000000000003</v>
      </c>
      <c r="O100">
        <v>0.42409999999999998</v>
      </c>
      <c r="P100">
        <v>0.4194</v>
      </c>
      <c r="Q100">
        <v>0.44467000000000001</v>
      </c>
      <c r="R100">
        <v>0.40017999999999998</v>
      </c>
      <c r="S100">
        <v>0.39482</v>
      </c>
      <c r="T100">
        <v>0.43685000000000002</v>
      </c>
      <c r="U100">
        <v>0.42957000000000001</v>
      </c>
      <c r="V100">
        <v>0.42982999999999999</v>
      </c>
      <c r="W100">
        <v>0.41405999999999998</v>
      </c>
      <c r="X100">
        <v>0.42409999999999998</v>
      </c>
      <c r="Y100">
        <v>0.41610999999999998</v>
      </c>
      <c r="Z100">
        <v>0.40909000000000001</v>
      </c>
      <c r="AA100">
        <v>0.40976000000000001</v>
      </c>
      <c r="AB100">
        <v>0.42286000000000001</v>
      </c>
      <c r="AC100">
        <v>0.39362000000000003</v>
      </c>
      <c r="AD100">
        <v>0.41981000000000002</v>
      </c>
      <c r="AE100">
        <v>0.38046999999999997</v>
      </c>
      <c r="AF100">
        <v>0.42531999999999998</v>
      </c>
      <c r="AG100">
        <v>0.39206000000000002</v>
      </c>
      <c r="AH100">
        <v>0.39449000000000001</v>
      </c>
      <c r="AI100">
        <v>0.40690999999999999</v>
      </c>
      <c r="AJ100">
        <v>0.39307999999999998</v>
      </c>
      <c r="AK100">
        <v>0.4254</v>
      </c>
      <c r="AL100">
        <v>0.40433000000000002</v>
      </c>
      <c r="AM100">
        <v>0.39700000000000002</v>
      </c>
      <c r="AN100">
        <v>0.38170999999999999</v>
      </c>
      <c r="AO100">
        <v>0.40298</v>
      </c>
      <c r="AP100">
        <v>0.40012999999999999</v>
      </c>
      <c r="AQ100">
        <v>0.39412000000000003</v>
      </c>
      <c r="AR100">
        <v>0.38708999999999999</v>
      </c>
      <c r="AS100">
        <v>0.40123999999999999</v>
      </c>
      <c r="AT100">
        <v>0.38768999999999998</v>
      </c>
      <c r="AU100">
        <v>0.38523000000000002</v>
      </c>
      <c r="AV100">
        <v>0.39662999999999998</v>
      </c>
      <c r="AW100">
        <v>0.38585999999999998</v>
      </c>
      <c r="AX100">
        <v>0.39184999999999998</v>
      </c>
      <c r="AY100">
        <v>0.40276000000000001</v>
      </c>
      <c r="AZ100">
        <v>0.37470999999999999</v>
      </c>
      <c r="BA100">
        <v>0.36070000000000002</v>
      </c>
      <c r="BB100">
        <v>0.36212</v>
      </c>
      <c r="BC100">
        <v>0.35343999999999998</v>
      </c>
      <c r="BD100">
        <v>0.33831</v>
      </c>
      <c r="BE100">
        <v>0.33735999999999999</v>
      </c>
      <c r="BF100">
        <v>0.31219000000000002</v>
      </c>
      <c r="BG100">
        <v>0.30782999999999999</v>
      </c>
      <c r="BH100">
        <v>0.29588999999999999</v>
      </c>
      <c r="BI100">
        <v>0.28310000000000002</v>
      </c>
      <c r="BJ100">
        <v>0.35081000000000001</v>
      </c>
      <c r="BK100">
        <v>0.33695000000000003</v>
      </c>
      <c r="BL100">
        <v>0.34197</v>
      </c>
      <c r="BM100">
        <v>0.34079999999999999</v>
      </c>
      <c r="BN100">
        <v>0.31880999999999998</v>
      </c>
    </row>
    <row r="101" spans="1:66" x14ac:dyDescent="0.3">
      <c r="A101" s="3">
        <v>99</v>
      </c>
      <c r="B101">
        <v>0.43889</v>
      </c>
      <c r="C101">
        <v>0.49636999999999998</v>
      </c>
      <c r="D101">
        <v>0.49729000000000001</v>
      </c>
      <c r="E101">
        <v>0.50121000000000004</v>
      </c>
      <c r="F101">
        <v>0.46982000000000002</v>
      </c>
      <c r="G101">
        <v>0.43631999999999999</v>
      </c>
      <c r="H101">
        <v>0.45916000000000001</v>
      </c>
      <c r="I101">
        <v>0.44977</v>
      </c>
      <c r="J101">
        <v>0.40477999999999997</v>
      </c>
      <c r="K101">
        <v>0.45276</v>
      </c>
      <c r="L101">
        <v>0.46653</v>
      </c>
      <c r="M101">
        <v>0.44223000000000001</v>
      </c>
      <c r="N101">
        <v>0.50941999999999998</v>
      </c>
      <c r="O101">
        <v>0.44169000000000003</v>
      </c>
      <c r="P101">
        <v>0.43675999999999998</v>
      </c>
      <c r="Q101">
        <v>0.46150999999999998</v>
      </c>
      <c r="R101">
        <v>0.41728999999999999</v>
      </c>
      <c r="S101">
        <v>0.41088000000000002</v>
      </c>
      <c r="T101">
        <v>0.45355000000000001</v>
      </c>
      <c r="U101">
        <v>0.4466</v>
      </c>
      <c r="V101">
        <v>0.44668999999999998</v>
      </c>
      <c r="W101">
        <v>0.43070000000000003</v>
      </c>
      <c r="X101">
        <v>0.44133</v>
      </c>
      <c r="Y101">
        <v>0.43253000000000003</v>
      </c>
      <c r="Z101">
        <v>0.42581999999999998</v>
      </c>
      <c r="AA101">
        <v>0.42598000000000003</v>
      </c>
      <c r="AB101">
        <v>0.43966</v>
      </c>
      <c r="AC101">
        <v>0.40948000000000001</v>
      </c>
      <c r="AD101">
        <v>0.43614000000000003</v>
      </c>
      <c r="AE101">
        <v>0.39566000000000001</v>
      </c>
      <c r="AF101">
        <v>0.44163999999999998</v>
      </c>
      <c r="AG101">
        <v>0.40751999999999999</v>
      </c>
      <c r="AH101">
        <v>0.40982000000000002</v>
      </c>
      <c r="AI101">
        <v>0.42275000000000001</v>
      </c>
      <c r="AJ101">
        <v>0.40855999999999998</v>
      </c>
      <c r="AK101">
        <v>0.44197999999999998</v>
      </c>
      <c r="AL101">
        <v>0.42057</v>
      </c>
      <c r="AM101">
        <v>0.41338999999999998</v>
      </c>
      <c r="AN101">
        <v>0.39771000000000001</v>
      </c>
      <c r="AO101">
        <v>0.41982000000000003</v>
      </c>
      <c r="AP101">
        <v>0.41686000000000001</v>
      </c>
      <c r="AQ101">
        <v>0.41099000000000002</v>
      </c>
      <c r="AR101">
        <v>0.40350999999999998</v>
      </c>
      <c r="AS101">
        <v>0.41848999999999997</v>
      </c>
      <c r="AT101">
        <v>0.40477999999999997</v>
      </c>
      <c r="AU101">
        <v>0.40218999999999999</v>
      </c>
      <c r="AV101">
        <v>0.41452</v>
      </c>
      <c r="AW101">
        <v>0.40365000000000001</v>
      </c>
      <c r="AX101">
        <v>0.41010000000000002</v>
      </c>
      <c r="AY101">
        <v>0.42157</v>
      </c>
      <c r="AZ101">
        <v>0.39279999999999998</v>
      </c>
      <c r="BA101">
        <v>0.37852000000000002</v>
      </c>
      <c r="BB101">
        <v>0.37992999999999999</v>
      </c>
      <c r="BC101">
        <v>0.37053000000000003</v>
      </c>
      <c r="BD101">
        <v>0.35510999999999998</v>
      </c>
      <c r="BE101">
        <v>0.35359000000000002</v>
      </c>
      <c r="BF101">
        <v>0.32735999999999998</v>
      </c>
      <c r="BG101">
        <v>0.32262999999999997</v>
      </c>
      <c r="BH101">
        <v>0.31020999999999999</v>
      </c>
      <c r="BI101">
        <v>0.29642000000000002</v>
      </c>
      <c r="BJ101">
        <v>0.36885000000000001</v>
      </c>
      <c r="BK101">
        <v>0.35439999999999999</v>
      </c>
      <c r="BL101">
        <v>0.35963000000000001</v>
      </c>
      <c r="BM101">
        <v>0.35861999999999999</v>
      </c>
      <c r="BN101">
        <v>0.33533000000000002</v>
      </c>
    </row>
    <row r="102" spans="1:66" x14ac:dyDescent="0.3">
      <c r="A102" s="3">
        <v>100</v>
      </c>
      <c r="B102">
        <v>0.45579999999999998</v>
      </c>
      <c r="C102">
        <v>0.51224999999999998</v>
      </c>
      <c r="D102">
        <v>0.51295999999999997</v>
      </c>
      <c r="E102">
        <v>0.51600000000000001</v>
      </c>
      <c r="F102">
        <v>0.48553000000000002</v>
      </c>
      <c r="G102">
        <v>0.45277000000000001</v>
      </c>
      <c r="H102">
        <v>0.47554999999999997</v>
      </c>
      <c r="I102">
        <v>0.46638000000000002</v>
      </c>
      <c r="J102">
        <v>0.42060999999999998</v>
      </c>
      <c r="K102">
        <v>0.46900999999999998</v>
      </c>
      <c r="L102">
        <v>0.48294999999999999</v>
      </c>
      <c r="M102">
        <v>0.45921000000000001</v>
      </c>
      <c r="N102">
        <v>0.52490999999999999</v>
      </c>
      <c r="O102">
        <v>0.45863999999999999</v>
      </c>
      <c r="P102">
        <v>0.45351999999999998</v>
      </c>
      <c r="Q102">
        <v>0.47761999999999999</v>
      </c>
      <c r="R102">
        <v>0.43393999999999999</v>
      </c>
      <c r="S102">
        <v>0.42657</v>
      </c>
      <c r="T102">
        <v>0.46958</v>
      </c>
      <c r="U102">
        <v>0.46298</v>
      </c>
      <c r="V102">
        <v>0.46292</v>
      </c>
      <c r="W102">
        <v>0.44681999999999999</v>
      </c>
      <c r="X102">
        <v>0.45793</v>
      </c>
      <c r="Y102">
        <v>0.44844000000000001</v>
      </c>
      <c r="Z102">
        <v>0.44206000000000001</v>
      </c>
      <c r="AA102">
        <v>0.44173000000000001</v>
      </c>
      <c r="AB102">
        <v>0.45588000000000001</v>
      </c>
      <c r="AC102">
        <v>0.42498999999999998</v>
      </c>
      <c r="AD102">
        <v>0.45194000000000001</v>
      </c>
      <c r="AE102">
        <v>0.41059000000000001</v>
      </c>
      <c r="AF102">
        <v>0.45739999999999997</v>
      </c>
      <c r="AG102">
        <v>0.42265000000000003</v>
      </c>
      <c r="AH102">
        <v>0.42481000000000002</v>
      </c>
      <c r="AI102">
        <v>0.43817</v>
      </c>
      <c r="AJ102">
        <v>0.42370000000000002</v>
      </c>
      <c r="AK102">
        <v>0.45796999999999999</v>
      </c>
      <c r="AL102">
        <v>0.43636999999999998</v>
      </c>
      <c r="AM102">
        <v>0.42937999999999998</v>
      </c>
      <c r="AN102">
        <v>0.41342000000000001</v>
      </c>
      <c r="AO102">
        <v>0.43620999999999999</v>
      </c>
      <c r="AP102">
        <v>0.43315999999999999</v>
      </c>
      <c r="AQ102">
        <v>0.42745</v>
      </c>
      <c r="AR102">
        <v>0.41958000000000001</v>
      </c>
      <c r="AS102">
        <v>0.43528</v>
      </c>
      <c r="AT102">
        <v>0.42148000000000002</v>
      </c>
      <c r="AU102">
        <v>0.41876999999999998</v>
      </c>
      <c r="AV102">
        <v>0.43192999999999998</v>
      </c>
      <c r="AW102">
        <v>0.42103000000000002</v>
      </c>
      <c r="AX102">
        <v>0.42787999999999998</v>
      </c>
      <c r="AY102">
        <v>0.43980000000000002</v>
      </c>
      <c r="AZ102">
        <v>0.41053000000000001</v>
      </c>
      <c r="BA102">
        <v>0.39609</v>
      </c>
      <c r="BB102">
        <v>0.39746999999999999</v>
      </c>
      <c r="BC102">
        <v>0.38740999999999998</v>
      </c>
      <c r="BD102">
        <v>0.37180000000000002</v>
      </c>
      <c r="BE102">
        <v>0.36974000000000001</v>
      </c>
      <c r="BF102">
        <v>0.34255999999999998</v>
      </c>
      <c r="BG102">
        <v>0.33746999999999999</v>
      </c>
      <c r="BH102">
        <v>0.32462000000000002</v>
      </c>
      <c r="BI102">
        <v>0.30986000000000002</v>
      </c>
      <c r="BJ102">
        <v>0.38668000000000002</v>
      </c>
      <c r="BK102">
        <v>0.37174000000000001</v>
      </c>
      <c r="BL102">
        <v>0.37713999999999998</v>
      </c>
      <c r="BM102">
        <v>0.37629000000000001</v>
      </c>
      <c r="BN102">
        <v>0.35183999999999999</v>
      </c>
    </row>
    <row r="103" spans="1:66" x14ac:dyDescent="0.3">
      <c r="A103" s="3">
        <v>101</v>
      </c>
      <c r="B103">
        <v>0.47200999999999999</v>
      </c>
      <c r="C103">
        <v>0.52705999999999997</v>
      </c>
      <c r="D103">
        <v>0.52759</v>
      </c>
      <c r="E103">
        <v>0.52981999999999996</v>
      </c>
      <c r="F103">
        <v>0.50043000000000004</v>
      </c>
      <c r="G103">
        <v>0.46858</v>
      </c>
      <c r="H103">
        <v>0.49114000000000002</v>
      </c>
      <c r="I103">
        <v>0.48225000000000001</v>
      </c>
      <c r="J103">
        <v>0.43603999999999998</v>
      </c>
      <c r="K103">
        <v>0.48452000000000001</v>
      </c>
      <c r="L103">
        <v>0.49851000000000001</v>
      </c>
      <c r="M103">
        <v>0.47544999999999998</v>
      </c>
      <c r="N103">
        <v>0.53925000000000001</v>
      </c>
      <c r="O103">
        <v>0.47486</v>
      </c>
      <c r="P103">
        <v>0.46961000000000003</v>
      </c>
      <c r="Q103">
        <v>0.49295</v>
      </c>
      <c r="R103">
        <v>0.45006000000000002</v>
      </c>
      <c r="S103">
        <v>0.44181999999999999</v>
      </c>
      <c r="T103">
        <v>0.4849</v>
      </c>
      <c r="U103">
        <v>0.47865999999999997</v>
      </c>
      <c r="V103">
        <v>0.47846</v>
      </c>
      <c r="W103">
        <v>0.46235999999999999</v>
      </c>
      <c r="X103">
        <v>0.47384999999999999</v>
      </c>
      <c r="Y103">
        <v>0.46377000000000002</v>
      </c>
      <c r="Z103">
        <v>0.45773999999999998</v>
      </c>
      <c r="AA103">
        <v>0.45695999999999998</v>
      </c>
      <c r="AB103">
        <v>0.47145999999999999</v>
      </c>
      <c r="AC103">
        <v>0.44007000000000002</v>
      </c>
      <c r="AD103">
        <v>0.46715000000000001</v>
      </c>
      <c r="AE103">
        <v>0.42520000000000002</v>
      </c>
      <c r="AF103">
        <v>0.47254000000000002</v>
      </c>
      <c r="AG103">
        <v>0.43739</v>
      </c>
      <c r="AH103">
        <v>0.43941999999999998</v>
      </c>
      <c r="AI103">
        <v>0.4531</v>
      </c>
      <c r="AJ103">
        <v>0.43845000000000001</v>
      </c>
      <c r="AK103">
        <v>0.47332999999999997</v>
      </c>
      <c r="AL103">
        <v>0.45167000000000002</v>
      </c>
      <c r="AM103">
        <v>0.44490000000000002</v>
      </c>
      <c r="AN103">
        <v>0.42875999999999997</v>
      </c>
      <c r="AO103">
        <v>0.45206000000000002</v>
      </c>
      <c r="AP103">
        <v>0.44894000000000001</v>
      </c>
      <c r="AQ103">
        <v>0.44342999999999999</v>
      </c>
      <c r="AR103">
        <v>0.43523000000000001</v>
      </c>
      <c r="AS103">
        <v>0.45151000000000002</v>
      </c>
      <c r="AT103">
        <v>0.43772</v>
      </c>
      <c r="AU103">
        <v>0.43491999999999997</v>
      </c>
      <c r="AV103">
        <v>0.44877</v>
      </c>
      <c r="AW103">
        <v>0.43791000000000002</v>
      </c>
      <c r="AX103">
        <v>0.44508999999999999</v>
      </c>
      <c r="AY103">
        <v>0.45734999999999998</v>
      </c>
      <c r="AZ103">
        <v>0.42781000000000002</v>
      </c>
      <c r="BA103">
        <v>0.4133</v>
      </c>
      <c r="BB103">
        <v>0.41465000000000002</v>
      </c>
      <c r="BC103">
        <v>0.40401999999999999</v>
      </c>
      <c r="BD103">
        <v>0.38829000000000002</v>
      </c>
      <c r="BE103">
        <v>0.38569999999999999</v>
      </c>
      <c r="BF103">
        <v>0.35771999999999998</v>
      </c>
      <c r="BG103">
        <v>0.3523</v>
      </c>
      <c r="BH103">
        <v>0.33906999999999998</v>
      </c>
      <c r="BI103">
        <v>0.32338</v>
      </c>
      <c r="BJ103">
        <v>0.4042</v>
      </c>
      <c r="BK103">
        <v>0.38886999999999999</v>
      </c>
      <c r="BL103">
        <v>0.39440999999999998</v>
      </c>
      <c r="BM103">
        <v>0.39373000000000002</v>
      </c>
      <c r="BN103">
        <v>0.36825999999999998</v>
      </c>
    </row>
    <row r="104" spans="1:66" x14ac:dyDescent="0.3">
      <c r="A104" s="3">
        <v>102</v>
      </c>
      <c r="B104">
        <v>0.48746</v>
      </c>
      <c r="C104">
        <v>0.54079999999999995</v>
      </c>
      <c r="D104">
        <v>0.54115999999999997</v>
      </c>
      <c r="E104">
        <v>0.54268000000000005</v>
      </c>
      <c r="F104">
        <v>0.51449</v>
      </c>
      <c r="G104">
        <v>0.48369000000000001</v>
      </c>
      <c r="H104">
        <v>0.50588999999999995</v>
      </c>
      <c r="I104">
        <v>0.49730999999999997</v>
      </c>
      <c r="J104">
        <v>0.45099</v>
      </c>
      <c r="K104">
        <v>0.49925000000000003</v>
      </c>
      <c r="L104">
        <v>0.51317000000000002</v>
      </c>
      <c r="M104">
        <v>0.49091000000000001</v>
      </c>
      <c r="N104">
        <v>0.55245</v>
      </c>
      <c r="O104">
        <v>0.49030000000000001</v>
      </c>
      <c r="P104">
        <v>0.48497000000000001</v>
      </c>
      <c r="Q104">
        <v>0.50744</v>
      </c>
      <c r="R104">
        <v>0.46557999999999999</v>
      </c>
      <c r="S104">
        <v>0.45659</v>
      </c>
      <c r="T104">
        <v>0.49944</v>
      </c>
      <c r="U104">
        <v>0.49358000000000002</v>
      </c>
      <c r="V104">
        <v>0.49325000000000002</v>
      </c>
      <c r="W104">
        <v>0.47727000000000003</v>
      </c>
      <c r="X104">
        <v>0.48903000000000002</v>
      </c>
      <c r="Y104">
        <v>0.47848000000000002</v>
      </c>
      <c r="Z104">
        <v>0.47281000000000001</v>
      </c>
      <c r="AA104">
        <v>0.47161999999999998</v>
      </c>
      <c r="AB104">
        <v>0.48633999999999999</v>
      </c>
      <c r="AC104">
        <v>0.45467999999999997</v>
      </c>
      <c r="AD104">
        <v>0.48172999999999999</v>
      </c>
      <c r="AE104">
        <v>0.43944</v>
      </c>
      <c r="AF104">
        <v>0.48701</v>
      </c>
      <c r="AG104">
        <v>0.45168999999999998</v>
      </c>
      <c r="AH104">
        <v>0.45358999999999999</v>
      </c>
      <c r="AI104">
        <v>0.46750999999999998</v>
      </c>
      <c r="AJ104">
        <v>0.45274999999999999</v>
      </c>
      <c r="AK104">
        <v>0.48799999999999999</v>
      </c>
      <c r="AL104">
        <v>0.46643000000000001</v>
      </c>
      <c r="AM104">
        <v>0.45989000000000002</v>
      </c>
      <c r="AN104">
        <v>0.44367000000000001</v>
      </c>
      <c r="AO104">
        <v>0.46732000000000001</v>
      </c>
      <c r="AP104">
        <v>0.46416000000000002</v>
      </c>
      <c r="AQ104">
        <v>0.45885999999999999</v>
      </c>
      <c r="AR104">
        <v>0.45040000000000002</v>
      </c>
      <c r="AS104">
        <v>0.46711999999999998</v>
      </c>
      <c r="AT104">
        <v>0.45343</v>
      </c>
      <c r="AU104">
        <v>0.45056000000000002</v>
      </c>
      <c r="AV104">
        <v>0.46495999999999998</v>
      </c>
      <c r="AW104">
        <v>0.45422000000000001</v>
      </c>
      <c r="AX104">
        <v>0.46166000000000001</v>
      </c>
      <c r="AY104">
        <v>0.47413</v>
      </c>
      <c r="AZ104">
        <v>0.44456000000000001</v>
      </c>
      <c r="BA104">
        <v>0.43007000000000001</v>
      </c>
      <c r="BB104">
        <v>0.43137999999999999</v>
      </c>
      <c r="BC104">
        <v>0.42026000000000002</v>
      </c>
      <c r="BD104">
        <v>0.40450999999999998</v>
      </c>
      <c r="BE104">
        <v>0.40143000000000001</v>
      </c>
      <c r="BF104">
        <v>0.37278</v>
      </c>
      <c r="BG104">
        <v>0.36704999999999999</v>
      </c>
      <c r="BH104">
        <v>0.35349000000000003</v>
      </c>
      <c r="BI104">
        <v>0.33693000000000001</v>
      </c>
      <c r="BJ104">
        <v>0.42132999999999998</v>
      </c>
      <c r="BK104">
        <v>0.40570000000000001</v>
      </c>
      <c r="BL104">
        <v>0.41134999999999999</v>
      </c>
      <c r="BM104">
        <v>0.41082999999999997</v>
      </c>
      <c r="BN104">
        <v>0.38451000000000002</v>
      </c>
    </row>
    <row r="105" spans="1:66" x14ac:dyDescent="0.3">
      <c r="A105" s="3">
        <v>103</v>
      </c>
      <c r="B105">
        <v>0.50210999999999995</v>
      </c>
      <c r="C105">
        <v>0.55347000000000002</v>
      </c>
      <c r="D105">
        <v>0.55369000000000002</v>
      </c>
      <c r="E105">
        <v>0.55459000000000003</v>
      </c>
      <c r="F105">
        <v>0.52768000000000004</v>
      </c>
      <c r="G105">
        <v>0.49807000000000001</v>
      </c>
      <c r="H105">
        <v>0.51976999999999995</v>
      </c>
      <c r="I105">
        <v>0.51153999999999999</v>
      </c>
      <c r="J105">
        <v>0.46542</v>
      </c>
      <c r="K105">
        <v>0.51317000000000002</v>
      </c>
      <c r="L105">
        <v>0.52690999999999999</v>
      </c>
      <c r="M105">
        <v>0.50553999999999999</v>
      </c>
      <c r="N105">
        <v>0.56455</v>
      </c>
      <c r="O105">
        <v>0.50492999999999999</v>
      </c>
      <c r="P105">
        <v>0.49954999999999999</v>
      </c>
      <c r="Q105">
        <v>0.52107999999999999</v>
      </c>
      <c r="R105">
        <v>0.48044999999999999</v>
      </c>
      <c r="S105">
        <v>0.47081000000000001</v>
      </c>
      <c r="T105">
        <v>0.51319000000000004</v>
      </c>
      <c r="U105">
        <v>0.50770999999999999</v>
      </c>
      <c r="V105">
        <v>0.50727</v>
      </c>
      <c r="W105">
        <v>0.49149999999999999</v>
      </c>
      <c r="X105">
        <v>0.50341999999999998</v>
      </c>
      <c r="Y105">
        <v>0.49252000000000001</v>
      </c>
      <c r="Z105">
        <v>0.48721999999999999</v>
      </c>
      <c r="AA105">
        <v>0.48565999999999998</v>
      </c>
      <c r="AB105">
        <v>0.50048000000000004</v>
      </c>
      <c r="AC105">
        <v>0.46877999999999997</v>
      </c>
      <c r="AD105">
        <v>0.49563000000000001</v>
      </c>
      <c r="AE105">
        <v>0.45326</v>
      </c>
      <c r="AF105">
        <v>0.50078999999999996</v>
      </c>
      <c r="AG105">
        <v>0.46550999999999998</v>
      </c>
      <c r="AH105">
        <v>0.46727000000000002</v>
      </c>
      <c r="AI105">
        <v>0.48133999999999999</v>
      </c>
      <c r="AJ105">
        <v>0.46656999999999998</v>
      </c>
      <c r="AK105">
        <v>0.50194000000000005</v>
      </c>
      <c r="AL105">
        <v>0.48059000000000002</v>
      </c>
      <c r="AM105">
        <v>0.47431000000000001</v>
      </c>
      <c r="AN105">
        <v>0.45810000000000001</v>
      </c>
      <c r="AO105">
        <v>0.48193999999999998</v>
      </c>
      <c r="AP105">
        <v>0.47876000000000002</v>
      </c>
      <c r="AQ105">
        <v>0.47367999999999999</v>
      </c>
      <c r="AR105">
        <v>0.46503</v>
      </c>
      <c r="AS105">
        <v>0.48207</v>
      </c>
      <c r="AT105">
        <v>0.46854000000000001</v>
      </c>
      <c r="AU105">
        <v>0.46562999999999999</v>
      </c>
      <c r="AV105">
        <v>0.48044999999999999</v>
      </c>
      <c r="AW105">
        <v>0.46988999999999997</v>
      </c>
      <c r="AX105">
        <v>0.47750999999999999</v>
      </c>
      <c r="AY105">
        <v>0.49009000000000003</v>
      </c>
      <c r="AZ105">
        <v>0.46068999999999999</v>
      </c>
      <c r="BA105">
        <v>0.44631999999999999</v>
      </c>
      <c r="BB105">
        <v>0.44758999999999999</v>
      </c>
      <c r="BC105">
        <v>0.43608000000000002</v>
      </c>
      <c r="BD105">
        <v>0.42038999999999999</v>
      </c>
      <c r="BE105">
        <v>0.41685</v>
      </c>
      <c r="BF105">
        <v>0.38767000000000001</v>
      </c>
      <c r="BG105">
        <v>0.38166</v>
      </c>
      <c r="BH105">
        <v>0.36782999999999999</v>
      </c>
      <c r="BI105">
        <v>0.35047</v>
      </c>
      <c r="BJ105">
        <v>0.43796000000000002</v>
      </c>
      <c r="BK105">
        <v>0.42215000000000003</v>
      </c>
      <c r="BL105">
        <v>0.42786999999999997</v>
      </c>
      <c r="BM105">
        <v>0.42751</v>
      </c>
      <c r="BN105">
        <v>0.40051999999999999</v>
      </c>
    </row>
    <row r="106" spans="1:66" x14ac:dyDescent="0.3">
      <c r="A106" s="3">
        <v>104</v>
      </c>
      <c r="B106">
        <v>0.51593999999999995</v>
      </c>
      <c r="C106">
        <v>0.56511</v>
      </c>
      <c r="D106">
        <v>0.56520999999999999</v>
      </c>
      <c r="E106">
        <v>0.56555999999999995</v>
      </c>
      <c r="F106">
        <v>0.54001999999999994</v>
      </c>
      <c r="G106">
        <v>0.51166999999999996</v>
      </c>
      <c r="H106">
        <v>0.53276999999999997</v>
      </c>
      <c r="I106">
        <v>0.52492000000000005</v>
      </c>
      <c r="J106">
        <v>0.47928999999999999</v>
      </c>
      <c r="K106">
        <v>0.52625</v>
      </c>
      <c r="L106">
        <v>0.53973000000000004</v>
      </c>
      <c r="M106">
        <v>0.51932999999999996</v>
      </c>
      <c r="N106">
        <v>0.57557000000000003</v>
      </c>
      <c r="O106">
        <v>0.51870000000000005</v>
      </c>
      <c r="P106">
        <v>0.51334000000000002</v>
      </c>
      <c r="Q106">
        <v>0.53386</v>
      </c>
      <c r="R106">
        <v>0.49462</v>
      </c>
      <c r="S106">
        <v>0.48444999999999999</v>
      </c>
      <c r="T106">
        <v>0.52612999999999999</v>
      </c>
      <c r="U106">
        <v>0.52102000000000004</v>
      </c>
      <c r="V106">
        <v>0.52049999999999996</v>
      </c>
      <c r="W106">
        <v>0.50502000000000002</v>
      </c>
      <c r="X106">
        <v>0.51700000000000002</v>
      </c>
      <c r="Y106">
        <v>0.50587000000000004</v>
      </c>
      <c r="Z106">
        <v>0.50092999999999999</v>
      </c>
      <c r="AA106">
        <v>0.49903999999999998</v>
      </c>
      <c r="AB106">
        <v>0.51387000000000005</v>
      </c>
      <c r="AC106">
        <v>0.48232000000000003</v>
      </c>
      <c r="AD106">
        <v>0.50882000000000005</v>
      </c>
      <c r="AE106">
        <v>0.46661999999999998</v>
      </c>
      <c r="AF106">
        <v>0.51383999999999996</v>
      </c>
      <c r="AG106">
        <v>0.47882000000000002</v>
      </c>
      <c r="AH106">
        <v>0.48043000000000002</v>
      </c>
      <c r="AI106">
        <v>0.49456</v>
      </c>
      <c r="AJ106">
        <v>0.47986000000000001</v>
      </c>
      <c r="AK106">
        <v>0.51512999999999998</v>
      </c>
      <c r="AL106">
        <v>0.49412</v>
      </c>
      <c r="AM106">
        <v>0.48810999999999999</v>
      </c>
      <c r="AN106">
        <v>0.47200999999999999</v>
      </c>
      <c r="AO106">
        <v>0.49586999999999998</v>
      </c>
      <c r="AP106">
        <v>0.49270999999999998</v>
      </c>
      <c r="AQ106">
        <v>0.48786000000000002</v>
      </c>
      <c r="AR106">
        <v>0.47909000000000002</v>
      </c>
      <c r="AS106">
        <v>0.49630000000000002</v>
      </c>
      <c r="AT106">
        <v>0.48302</v>
      </c>
      <c r="AU106">
        <v>0.48009000000000002</v>
      </c>
      <c r="AV106">
        <v>0.49518000000000001</v>
      </c>
      <c r="AW106">
        <v>0.48486000000000001</v>
      </c>
      <c r="AX106">
        <v>0.49259999999999998</v>
      </c>
      <c r="AY106">
        <v>0.50517000000000001</v>
      </c>
      <c r="AZ106">
        <v>0.47616000000000003</v>
      </c>
      <c r="BA106">
        <v>0.46199000000000001</v>
      </c>
      <c r="BB106">
        <v>0.46321000000000001</v>
      </c>
      <c r="BC106">
        <v>0.45140000000000002</v>
      </c>
      <c r="BD106">
        <v>0.43586000000000003</v>
      </c>
      <c r="BE106">
        <v>0.43189</v>
      </c>
      <c r="BF106">
        <v>0.40234999999999999</v>
      </c>
      <c r="BG106">
        <v>0.39610000000000001</v>
      </c>
      <c r="BH106">
        <v>0.38205</v>
      </c>
      <c r="BI106">
        <v>0.36395</v>
      </c>
      <c r="BJ106">
        <v>0.45404</v>
      </c>
      <c r="BK106">
        <v>0.43815999999999999</v>
      </c>
      <c r="BL106">
        <v>0.44390000000000002</v>
      </c>
      <c r="BM106">
        <v>0.44368999999999997</v>
      </c>
      <c r="BN106">
        <v>0.41620000000000001</v>
      </c>
    </row>
    <row r="107" spans="1:66" x14ac:dyDescent="0.3">
      <c r="A107" s="3">
        <v>105</v>
      </c>
      <c r="B107">
        <v>0.52891999999999995</v>
      </c>
      <c r="C107">
        <v>0.57574999999999998</v>
      </c>
      <c r="D107">
        <v>0.57574000000000003</v>
      </c>
      <c r="E107">
        <v>0.57564000000000004</v>
      </c>
      <c r="F107">
        <v>0.55149999999999999</v>
      </c>
      <c r="G107">
        <v>0.52449999999999997</v>
      </c>
      <c r="H107">
        <v>0.54488999999999999</v>
      </c>
      <c r="I107">
        <v>0.53742999999999996</v>
      </c>
      <c r="J107">
        <v>0.49256</v>
      </c>
      <c r="K107">
        <v>0.53849999999999998</v>
      </c>
      <c r="L107">
        <v>0.55162</v>
      </c>
      <c r="M107">
        <v>0.53224000000000005</v>
      </c>
      <c r="N107">
        <v>0.58557999999999999</v>
      </c>
      <c r="O107">
        <v>0.53161999999999998</v>
      </c>
      <c r="P107">
        <v>0.52630999999999994</v>
      </c>
      <c r="Q107">
        <v>0.54578000000000004</v>
      </c>
      <c r="R107">
        <v>0.50807000000000002</v>
      </c>
      <c r="S107">
        <v>0.49748999999999999</v>
      </c>
      <c r="T107">
        <v>0.53825000000000001</v>
      </c>
      <c r="U107">
        <v>0.53351999999999999</v>
      </c>
      <c r="V107">
        <v>0.53290999999999999</v>
      </c>
      <c r="W107">
        <v>0.51781999999999995</v>
      </c>
      <c r="X107">
        <v>0.52976999999999996</v>
      </c>
      <c r="Y107">
        <v>0.51849999999999996</v>
      </c>
      <c r="Z107">
        <v>0.51392000000000004</v>
      </c>
      <c r="AA107">
        <v>0.51175000000000004</v>
      </c>
      <c r="AB107">
        <v>0.52647999999999995</v>
      </c>
      <c r="AC107">
        <v>0.49526999999999999</v>
      </c>
      <c r="AD107">
        <v>0.52129999999999999</v>
      </c>
      <c r="AE107">
        <v>0.47949000000000003</v>
      </c>
      <c r="AF107">
        <v>0.52615000000000001</v>
      </c>
      <c r="AG107">
        <v>0.49157000000000001</v>
      </c>
      <c r="AH107">
        <v>0.49304999999999999</v>
      </c>
      <c r="AI107">
        <v>0.50714999999999999</v>
      </c>
      <c r="AJ107">
        <v>0.49259999999999998</v>
      </c>
      <c r="AK107">
        <v>0.52756000000000003</v>
      </c>
      <c r="AL107">
        <v>0.50699000000000005</v>
      </c>
      <c r="AM107">
        <v>0.50126999999999999</v>
      </c>
      <c r="AN107">
        <v>0.48535</v>
      </c>
      <c r="AO107">
        <v>0.5091</v>
      </c>
      <c r="AP107">
        <v>0.50595999999999997</v>
      </c>
      <c r="AQ107">
        <v>0.50136000000000003</v>
      </c>
      <c r="AR107">
        <v>0.49253000000000002</v>
      </c>
      <c r="AS107">
        <v>0.50978999999999997</v>
      </c>
      <c r="AT107">
        <v>0.49682999999999999</v>
      </c>
      <c r="AU107">
        <v>0.49389</v>
      </c>
      <c r="AV107">
        <v>0.50914000000000004</v>
      </c>
      <c r="AW107">
        <v>0.49909999999999999</v>
      </c>
      <c r="AX107">
        <v>0.50688999999999995</v>
      </c>
      <c r="AY107">
        <v>0.51936000000000004</v>
      </c>
      <c r="AZ107">
        <v>0.49091000000000001</v>
      </c>
      <c r="BA107">
        <v>0.47700999999999999</v>
      </c>
      <c r="BB107">
        <v>0.47817999999999999</v>
      </c>
      <c r="BC107">
        <v>0.46616999999999997</v>
      </c>
      <c r="BD107">
        <v>0.45084999999999997</v>
      </c>
      <c r="BE107">
        <v>0.44651000000000002</v>
      </c>
      <c r="BF107">
        <v>0.41675000000000001</v>
      </c>
      <c r="BG107">
        <v>0.41028999999999999</v>
      </c>
      <c r="BH107">
        <v>0.39609</v>
      </c>
      <c r="BI107">
        <v>0.37733</v>
      </c>
      <c r="BJ107">
        <v>0.46949999999999997</v>
      </c>
      <c r="BK107">
        <v>0.45363999999999999</v>
      </c>
      <c r="BL107">
        <v>0.45938000000000001</v>
      </c>
      <c r="BM107">
        <v>0.45929999999999999</v>
      </c>
      <c r="BN107">
        <v>0.43151</v>
      </c>
    </row>
    <row r="108" spans="1:66" x14ac:dyDescent="0.3">
      <c r="A108" s="3">
        <v>106</v>
      </c>
      <c r="B108">
        <v>0.54105999999999999</v>
      </c>
      <c r="C108">
        <v>0.58543999999999996</v>
      </c>
      <c r="D108">
        <v>0.58533999999999997</v>
      </c>
      <c r="E108">
        <v>0.58486000000000005</v>
      </c>
      <c r="F108">
        <v>0.56213999999999997</v>
      </c>
      <c r="G108">
        <v>0.53652999999999995</v>
      </c>
      <c r="H108">
        <v>0.55613000000000001</v>
      </c>
      <c r="I108">
        <v>0.54908999999999997</v>
      </c>
      <c r="J108">
        <v>0.50519999999999998</v>
      </c>
      <c r="K108">
        <v>0.54991999999999996</v>
      </c>
      <c r="L108">
        <v>0.56262000000000001</v>
      </c>
      <c r="M108">
        <v>0.54429000000000005</v>
      </c>
      <c r="N108">
        <v>0.59462000000000004</v>
      </c>
      <c r="O108">
        <v>0.54368000000000005</v>
      </c>
      <c r="P108">
        <v>0.53846000000000005</v>
      </c>
      <c r="Q108">
        <v>0.55684</v>
      </c>
      <c r="R108">
        <v>0.52078000000000002</v>
      </c>
      <c r="S108">
        <v>0.50988999999999995</v>
      </c>
      <c r="T108">
        <v>0.54956000000000005</v>
      </c>
      <c r="U108">
        <v>0.54518999999999995</v>
      </c>
      <c r="V108">
        <v>0.54452</v>
      </c>
      <c r="W108">
        <v>0.52988000000000002</v>
      </c>
      <c r="X108">
        <v>0.54169999999999996</v>
      </c>
      <c r="Y108">
        <v>0.53041000000000005</v>
      </c>
      <c r="Z108">
        <v>0.52617999999999998</v>
      </c>
      <c r="AA108">
        <v>0.52378000000000002</v>
      </c>
      <c r="AB108">
        <v>0.53830999999999996</v>
      </c>
      <c r="AC108">
        <v>0.50761000000000001</v>
      </c>
      <c r="AD108">
        <v>0.53305000000000002</v>
      </c>
      <c r="AE108">
        <v>0.49185000000000001</v>
      </c>
      <c r="AF108">
        <v>0.53771999999999998</v>
      </c>
      <c r="AG108">
        <v>0.50375000000000003</v>
      </c>
      <c r="AH108">
        <v>0.50510999999999995</v>
      </c>
      <c r="AI108">
        <v>0.51909000000000005</v>
      </c>
      <c r="AJ108">
        <v>0.50477000000000005</v>
      </c>
      <c r="AK108">
        <v>0.53922000000000003</v>
      </c>
      <c r="AL108">
        <v>0.51919000000000004</v>
      </c>
      <c r="AM108">
        <v>0.51376999999999995</v>
      </c>
      <c r="AN108">
        <v>0.49811</v>
      </c>
      <c r="AO108">
        <v>0.52161000000000002</v>
      </c>
      <c r="AP108">
        <v>0.51851000000000003</v>
      </c>
      <c r="AQ108">
        <v>0.51415999999999995</v>
      </c>
      <c r="AR108">
        <v>0.50534000000000001</v>
      </c>
      <c r="AS108">
        <v>0.52253000000000005</v>
      </c>
      <c r="AT108">
        <v>0.50992999999999999</v>
      </c>
      <c r="AU108">
        <v>0.50700999999999996</v>
      </c>
      <c r="AV108">
        <v>0.52229000000000003</v>
      </c>
      <c r="AW108">
        <v>0.51258000000000004</v>
      </c>
      <c r="AX108">
        <v>0.52034999999999998</v>
      </c>
      <c r="AY108">
        <v>0.53263000000000005</v>
      </c>
      <c r="AZ108">
        <v>0.50490000000000002</v>
      </c>
      <c r="BA108">
        <v>0.49136000000000002</v>
      </c>
      <c r="BB108">
        <v>0.49247000000000002</v>
      </c>
      <c r="BC108">
        <v>0.48033999999999999</v>
      </c>
      <c r="BD108">
        <v>0.46531</v>
      </c>
      <c r="BE108">
        <v>0.46065</v>
      </c>
      <c r="BF108">
        <v>0.43082999999999999</v>
      </c>
      <c r="BG108">
        <v>0.42419000000000001</v>
      </c>
      <c r="BH108">
        <v>0.40989999999999999</v>
      </c>
      <c r="BI108">
        <v>0.39056999999999997</v>
      </c>
      <c r="BJ108">
        <v>0.48429</v>
      </c>
      <c r="BK108">
        <v>0.46854000000000001</v>
      </c>
      <c r="BL108">
        <v>0.47425</v>
      </c>
      <c r="BM108">
        <v>0.4743</v>
      </c>
      <c r="BN108">
        <v>0.44638</v>
      </c>
    </row>
    <row r="109" spans="1:66" x14ac:dyDescent="0.3">
      <c r="A109" s="3">
        <v>107</v>
      </c>
      <c r="B109">
        <v>0.55235999999999996</v>
      </c>
      <c r="C109">
        <v>0.59421999999999997</v>
      </c>
      <c r="D109">
        <v>0.59406000000000003</v>
      </c>
      <c r="E109">
        <v>0.59326999999999996</v>
      </c>
      <c r="F109">
        <v>0.57196999999999998</v>
      </c>
      <c r="G109">
        <v>0.54776999999999998</v>
      </c>
      <c r="H109">
        <v>0.56654000000000004</v>
      </c>
      <c r="I109">
        <v>0.55989999999999995</v>
      </c>
      <c r="J109">
        <v>0.51720999999999995</v>
      </c>
      <c r="K109">
        <v>0.56052000000000002</v>
      </c>
      <c r="L109">
        <v>0.57274999999999998</v>
      </c>
      <c r="M109">
        <v>0.55549000000000004</v>
      </c>
      <c r="N109">
        <v>0.60277000000000003</v>
      </c>
      <c r="O109">
        <v>0.55488000000000004</v>
      </c>
      <c r="P109">
        <v>0.54979</v>
      </c>
      <c r="Q109">
        <v>0.56708000000000003</v>
      </c>
      <c r="R109">
        <v>0.53273999999999999</v>
      </c>
      <c r="S109">
        <v>0.52164999999999995</v>
      </c>
      <c r="T109">
        <v>0.56006999999999996</v>
      </c>
      <c r="U109">
        <v>0.55605000000000004</v>
      </c>
      <c r="V109">
        <v>0.55532999999999999</v>
      </c>
      <c r="W109">
        <v>0.54120000000000001</v>
      </c>
      <c r="X109">
        <v>0.55281999999999998</v>
      </c>
      <c r="Y109">
        <v>0.54159000000000002</v>
      </c>
      <c r="Z109">
        <v>0.53769999999999996</v>
      </c>
      <c r="AA109">
        <v>0.53510999999999997</v>
      </c>
      <c r="AB109">
        <v>0.54935999999999996</v>
      </c>
      <c r="AC109">
        <v>0.51932</v>
      </c>
      <c r="AD109">
        <v>0.54408000000000001</v>
      </c>
      <c r="AE109">
        <v>0.50366</v>
      </c>
      <c r="AF109">
        <v>0.54854999999999998</v>
      </c>
      <c r="AG109">
        <v>0.51534999999999997</v>
      </c>
      <c r="AH109">
        <v>0.51658000000000004</v>
      </c>
      <c r="AI109">
        <v>0.53037999999999996</v>
      </c>
      <c r="AJ109">
        <v>0.51634000000000002</v>
      </c>
      <c r="AK109">
        <v>0.55012000000000005</v>
      </c>
      <c r="AL109">
        <v>0.53069999999999995</v>
      </c>
      <c r="AM109">
        <v>0.52558000000000005</v>
      </c>
      <c r="AN109">
        <v>0.51026000000000005</v>
      </c>
      <c r="AO109">
        <v>0.53337999999999997</v>
      </c>
      <c r="AP109">
        <v>0.53034999999999999</v>
      </c>
      <c r="AQ109">
        <v>0.52625</v>
      </c>
      <c r="AR109">
        <v>0.51749000000000001</v>
      </c>
      <c r="AS109">
        <v>0.53449999999999998</v>
      </c>
      <c r="AT109">
        <v>0.52232000000000001</v>
      </c>
      <c r="AU109">
        <v>0.51942999999999995</v>
      </c>
      <c r="AV109">
        <v>0.53461999999999998</v>
      </c>
      <c r="AW109">
        <v>0.52529000000000003</v>
      </c>
      <c r="AX109">
        <v>0.53298000000000001</v>
      </c>
      <c r="AY109">
        <v>0.54498000000000002</v>
      </c>
      <c r="AZ109">
        <v>0.51812000000000002</v>
      </c>
      <c r="BA109">
        <v>0.50497999999999998</v>
      </c>
      <c r="BB109">
        <v>0.50604000000000005</v>
      </c>
      <c r="BC109">
        <v>0.49387999999999999</v>
      </c>
      <c r="BD109">
        <v>0.47921999999999998</v>
      </c>
      <c r="BE109">
        <v>0.47427000000000002</v>
      </c>
      <c r="BF109">
        <v>0.44452999999999998</v>
      </c>
      <c r="BG109">
        <v>0.43775999999999998</v>
      </c>
      <c r="BH109">
        <v>0.42343999999999998</v>
      </c>
      <c r="BI109">
        <v>0.40362999999999999</v>
      </c>
      <c r="BJ109">
        <v>0.49836000000000003</v>
      </c>
      <c r="BK109">
        <v>0.48282999999999998</v>
      </c>
      <c r="BL109">
        <v>0.48846000000000001</v>
      </c>
      <c r="BM109">
        <v>0.48864000000000002</v>
      </c>
      <c r="BN109">
        <v>0.46074999999999999</v>
      </c>
    </row>
    <row r="110" spans="1:66" x14ac:dyDescent="0.3">
      <c r="A110" s="3">
        <v>108</v>
      </c>
      <c r="B110">
        <v>0.56283000000000005</v>
      </c>
      <c r="C110">
        <v>0.60216000000000003</v>
      </c>
      <c r="D110">
        <v>0.60194000000000003</v>
      </c>
      <c r="E110">
        <v>0.60089999999999999</v>
      </c>
      <c r="F110">
        <v>0.58101000000000003</v>
      </c>
      <c r="G110">
        <v>0.55823999999999996</v>
      </c>
      <c r="H110">
        <v>0.57611999999999997</v>
      </c>
      <c r="I110">
        <v>0.56989000000000001</v>
      </c>
      <c r="J110">
        <v>0.52856000000000003</v>
      </c>
      <c r="K110">
        <v>0.57032000000000005</v>
      </c>
      <c r="L110">
        <v>0.58203000000000005</v>
      </c>
      <c r="M110">
        <v>0.56584999999999996</v>
      </c>
      <c r="N110">
        <v>0.61007999999999996</v>
      </c>
      <c r="O110">
        <v>0.56525999999999998</v>
      </c>
      <c r="P110">
        <v>0.56032000000000004</v>
      </c>
      <c r="Q110">
        <v>0.57652000000000003</v>
      </c>
      <c r="R110">
        <v>0.54395000000000004</v>
      </c>
      <c r="S110">
        <v>0.53276000000000001</v>
      </c>
      <c r="T110">
        <v>0.56979999999999997</v>
      </c>
      <c r="U110">
        <v>0.56611999999999996</v>
      </c>
      <c r="V110">
        <v>0.56535999999999997</v>
      </c>
      <c r="W110">
        <v>0.55178000000000005</v>
      </c>
      <c r="X110">
        <v>0.56313999999999997</v>
      </c>
      <c r="Y110">
        <v>0.55205000000000004</v>
      </c>
      <c r="Z110">
        <v>0.54849000000000003</v>
      </c>
      <c r="AA110">
        <v>0.54574999999999996</v>
      </c>
      <c r="AB110">
        <v>0.55964999999999998</v>
      </c>
      <c r="AC110">
        <v>0.53041000000000005</v>
      </c>
      <c r="AD110">
        <v>0.55437999999999998</v>
      </c>
      <c r="AE110">
        <v>0.51492000000000004</v>
      </c>
      <c r="AF110">
        <v>0.55864999999999998</v>
      </c>
      <c r="AG110">
        <v>0.52634999999999998</v>
      </c>
      <c r="AH110">
        <v>0.52744999999999997</v>
      </c>
      <c r="AI110">
        <v>0.54101999999999995</v>
      </c>
      <c r="AJ110">
        <v>0.52732000000000001</v>
      </c>
      <c r="AK110">
        <v>0.56027000000000005</v>
      </c>
      <c r="AL110">
        <v>0.54154000000000002</v>
      </c>
      <c r="AM110">
        <v>0.53671000000000002</v>
      </c>
      <c r="AN110">
        <v>0.52178999999999998</v>
      </c>
      <c r="AO110">
        <v>0.54442000000000002</v>
      </c>
      <c r="AP110">
        <v>0.54146000000000005</v>
      </c>
      <c r="AQ110">
        <v>0.53761999999999999</v>
      </c>
      <c r="AR110">
        <v>0.52897000000000005</v>
      </c>
      <c r="AS110">
        <v>0.54569999999999996</v>
      </c>
      <c r="AT110">
        <v>0.53398000000000001</v>
      </c>
      <c r="AU110">
        <v>0.53113999999999995</v>
      </c>
      <c r="AV110">
        <v>0.54615000000000002</v>
      </c>
      <c r="AW110">
        <v>0.53720999999999997</v>
      </c>
      <c r="AX110">
        <v>0.54478000000000004</v>
      </c>
      <c r="AY110">
        <v>0.55642999999999998</v>
      </c>
      <c r="AZ110">
        <v>0.53054999999999997</v>
      </c>
      <c r="BA110">
        <v>0.51787000000000005</v>
      </c>
      <c r="BB110">
        <v>0.51885999999999999</v>
      </c>
      <c r="BC110">
        <v>0.50677000000000005</v>
      </c>
      <c r="BD110">
        <v>0.49252000000000001</v>
      </c>
      <c r="BE110">
        <v>0.48735000000000001</v>
      </c>
      <c r="BF110">
        <v>0.45783000000000001</v>
      </c>
      <c r="BG110">
        <v>0.45095000000000002</v>
      </c>
      <c r="BH110">
        <v>0.43667</v>
      </c>
      <c r="BI110">
        <v>0.41646</v>
      </c>
      <c r="BJ110">
        <v>0.51168999999999998</v>
      </c>
      <c r="BK110">
        <v>0.49646000000000001</v>
      </c>
      <c r="BL110">
        <v>0.50199000000000005</v>
      </c>
      <c r="BM110">
        <v>0.50226999999999999</v>
      </c>
      <c r="BN110">
        <v>0.47459000000000001</v>
      </c>
    </row>
    <row r="111" spans="1:66" x14ac:dyDescent="0.3">
      <c r="A111" s="3">
        <v>109</v>
      </c>
      <c r="B111">
        <v>0.57250999999999996</v>
      </c>
      <c r="C111">
        <v>0.60931000000000002</v>
      </c>
      <c r="D111">
        <v>0.60904999999999998</v>
      </c>
      <c r="E111">
        <v>0.60782000000000003</v>
      </c>
      <c r="F111">
        <v>0.58931</v>
      </c>
      <c r="G111">
        <v>0.56794999999999995</v>
      </c>
      <c r="H111">
        <v>0.58491000000000004</v>
      </c>
      <c r="I111">
        <v>0.57909999999999995</v>
      </c>
      <c r="J111">
        <v>0.53927000000000003</v>
      </c>
      <c r="K111">
        <v>0.57935999999999999</v>
      </c>
      <c r="L111">
        <v>0.59052000000000004</v>
      </c>
      <c r="M111">
        <v>0.57540000000000002</v>
      </c>
      <c r="N111">
        <v>0.61663000000000001</v>
      </c>
      <c r="O111">
        <v>0.57482999999999995</v>
      </c>
      <c r="P111">
        <v>0.57006000000000001</v>
      </c>
      <c r="Q111">
        <v>0.58520000000000005</v>
      </c>
      <c r="R111">
        <v>0.55442000000000002</v>
      </c>
      <c r="S111">
        <v>0.54322000000000004</v>
      </c>
      <c r="T111">
        <v>0.57877999999999996</v>
      </c>
      <c r="U111">
        <v>0.57542000000000004</v>
      </c>
      <c r="V111">
        <v>0.57464000000000004</v>
      </c>
      <c r="W111">
        <v>0.56164999999999998</v>
      </c>
      <c r="X111">
        <v>0.57267999999999997</v>
      </c>
      <c r="Y111">
        <v>0.56179999999999997</v>
      </c>
      <c r="Z111">
        <v>0.55855999999999995</v>
      </c>
      <c r="AA111">
        <v>0.55569999999999997</v>
      </c>
      <c r="AB111">
        <v>0.56920000000000004</v>
      </c>
      <c r="AC111">
        <v>0.54086000000000001</v>
      </c>
      <c r="AD111">
        <v>0.56398999999999999</v>
      </c>
      <c r="AE111">
        <v>0.52561999999999998</v>
      </c>
      <c r="AF111">
        <v>0.56803999999999999</v>
      </c>
      <c r="AG111">
        <v>0.53674999999999995</v>
      </c>
      <c r="AH111">
        <v>0.53774</v>
      </c>
      <c r="AI111">
        <v>0.55101</v>
      </c>
      <c r="AJ111">
        <v>0.53769</v>
      </c>
      <c r="AK111">
        <v>0.56969000000000003</v>
      </c>
      <c r="AL111">
        <v>0.55169999999999997</v>
      </c>
      <c r="AM111">
        <v>0.54717000000000005</v>
      </c>
      <c r="AN111">
        <v>0.53269</v>
      </c>
      <c r="AO111">
        <v>0.55474000000000001</v>
      </c>
      <c r="AP111">
        <v>0.55186999999999997</v>
      </c>
      <c r="AQ111">
        <v>0.54827999999999999</v>
      </c>
      <c r="AR111">
        <v>0.53978999999999999</v>
      </c>
      <c r="AS111">
        <v>0.55615000000000003</v>
      </c>
      <c r="AT111">
        <v>0.54491999999999996</v>
      </c>
      <c r="AU111">
        <v>0.54213999999999996</v>
      </c>
      <c r="AV111">
        <v>0.55688000000000004</v>
      </c>
      <c r="AW111">
        <v>0.54835</v>
      </c>
      <c r="AX111">
        <v>0.55574999999999997</v>
      </c>
      <c r="AY111">
        <v>0.56699999999999995</v>
      </c>
      <c r="AZ111">
        <v>0.54218999999999995</v>
      </c>
      <c r="BA111">
        <v>0.53000999999999998</v>
      </c>
      <c r="BB111">
        <v>0.53093999999999997</v>
      </c>
      <c r="BC111">
        <v>0.51898</v>
      </c>
      <c r="BD111">
        <v>0.50519000000000003</v>
      </c>
      <c r="BE111">
        <v>0.49985000000000002</v>
      </c>
      <c r="BF111">
        <v>0.47067999999999999</v>
      </c>
      <c r="BG111">
        <v>0.46373999999999999</v>
      </c>
      <c r="BH111">
        <v>0.44955000000000001</v>
      </c>
      <c r="BI111">
        <v>0.42903999999999998</v>
      </c>
      <c r="BJ111">
        <v>0.52427999999999997</v>
      </c>
      <c r="BK111">
        <v>0.50941000000000003</v>
      </c>
      <c r="BL111">
        <v>0.51480999999999999</v>
      </c>
      <c r="BM111">
        <v>0.51519000000000004</v>
      </c>
      <c r="BN111">
        <v>0.48786000000000002</v>
      </c>
    </row>
    <row r="112" spans="1:66" x14ac:dyDescent="0.3">
      <c r="A112" s="3">
        <v>110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opLeftCell="A93" workbookViewId="0">
      <selection activeCell="L98" sqref="L98"/>
    </sheetView>
  </sheetViews>
  <sheetFormatPr defaultRowHeight="14.4" x14ac:dyDescent="0.3"/>
  <sheetData>
    <row r="1" spans="1:11" x14ac:dyDescent="0.3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 x14ac:dyDescent="0.3">
      <c r="A2">
        <v>0</v>
      </c>
      <c r="B2">
        <v>2.1516397579506137E-2</v>
      </c>
      <c r="C2">
        <v>2.0367427372614204E-2</v>
      </c>
      <c r="D2">
        <v>1.9279811885137881E-2</v>
      </c>
      <c r="E2">
        <v>1.8250274790526672E-2</v>
      </c>
      <c r="F2">
        <v>1.7275714717241972E-2</v>
      </c>
      <c r="G2">
        <v>1.6353195906203578E-2</v>
      </c>
      <c r="H2">
        <v>1.5479939367126072E-2</v>
      </c>
      <c r="I2">
        <v>1.4653314507104801E-2</v>
      </c>
      <c r="J2">
        <v>1.3870831206233052E-2</v>
      </c>
      <c r="K2">
        <v>1.3130132316379467E-2</v>
      </c>
    </row>
    <row r="3" spans="1:11" x14ac:dyDescent="0.3">
      <c r="A3">
        <v>1</v>
      </c>
      <c r="B3">
        <v>1.379033911977306E-3</v>
      </c>
      <c r="C3">
        <v>1.2970597346919402E-3</v>
      </c>
      <c r="D3">
        <v>1.2199583641470395E-3</v>
      </c>
      <c r="E3">
        <v>1.1474401451570778E-3</v>
      </c>
      <c r="F3">
        <v>1.0792326405652693E-3</v>
      </c>
      <c r="G3">
        <v>1.015079607748983E-3</v>
      </c>
      <c r="H3">
        <v>9.5474003596494699E-4</v>
      </c>
      <c r="I3">
        <v>8.9798724091771779E-4</v>
      </c>
      <c r="J3">
        <v>8.4460801314989724E-4</v>
      </c>
      <c r="K3">
        <v>7.9440181705475038E-4</v>
      </c>
    </row>
    <row r="4" spans="1:11" x14ac:dyDescent="0.3">
      <c r="A4">
        <v>2</v>
      </c>
      <c r="B4">
        <v>7.0502266418075057E-4</v>
      </c>
      <c r="C4">
        <v>6.707027366863389E-4</v>
      </c>
      <c r="D4">
        <v>6.3805347523298282E-4</v>
      </c>
      <c r="E4">
        <v>6.0699355316225158E-4</v>
      </c>
      <c r="F4">
        <v>5.7744560273102503E-4</v>
      </c>
      <c r="G4">
        <v>5.4933602239473265E-4</v>
      </c>
      <c r="H4">
        <v>5.2259479347188166E-4</v>
      </c>
      <c r="I4">
        <v>4.9715530573320936E-4</v>
      </c>
      <c r="J4">
        <v>4.7295419148101354E-4</v>
      </c>
      <c r="K4">
        <v>4.4993116770536174E-4</v>
      </c>
    </row>
    <row r="5" spans="1:11" x14ac:dyDescent="0.3">
      <c r="A5">
        <v>3</v>
      </c>
      <c r="B5">
        <v>4.747673138267915E-4</v>
      </c>
      <c r="C5">
        <v>4.5253650629749798E-4</v>
      </c>
      <c r="D5">
        <v>4.3134664827970513E-4</v>
      </c>
      <c r="E5">
        <v>4.1114899768952525E-4</v>
      </c>
      <c r="F5">
        <v>3.9189709477349514E-4</v>
      </c>
      <c r="G5">
        <v>3.7354665523928296E-4</v>
      </c>
      <c r="H5">
        <v>3.5605546839050702E-4</v>
      </c>
      <c r="I5">
        <v>3.3938330003135703E-4</v>
      </c>
      <c r="J5">
        <v>3.2349179991766951E-4</v>
      </c>
      <c r="K5">
        <v>3.0834441354157598E-4</v>
      </c>
    </row>
    <row r="6" spans="1:11" x14ac:dyDescent="0.3">
      <c r="A6">
        <v>4</v>
      </c>
      <c r="B6">
        <v>3.8141701410256162E-4</v>
      </c>
      <c r="C6">
        <v>3.654328693072481E-4</v>
      </c>
      <c r="D6">
        <v>3.5011857634179803E-4</v>
      </c>
      <c r="E6">
        <v>3.3544606354646853E-4</v>
      </c>
      <c r="F6">
        <v>3.2138843566806709E-4</v>
      </c>
      <c r="G6">
        <v>3.0791992455996996E-4</v>
      </c>
      <c r="H6">
        <v>2.9501584194816221E-4</v>
      </c>
      <c r="I6">
        <v>2.8265253417673002E-4</v>
      </c>
      <c r="J6">
        <v>2.7080733884984198E-4</v>
      </c>
      <c r="K6">
        <v>2.5945854329074991E-4</v>
      </c>
    </row>
    <row r="7" spans="1:11" x14ac:dyDescent="0.3">
      <c r="A7">
        <v>5</v>
      </c>
      <c r="B7">
        <v>3.1633098512648584E-4</v>
      </c>
      <c r="C7">
        <v>3.0291299571278828E-4</v>
      </c>
      <c r="D7">
        <v>2.9006416470712422E-4</v>
      </c>
      <c r="E7">
        <v>2.7776034979700099E-4</v>
      </c>
      <c r="F7">
        <v>2.6597843272798278E-4</v>
      </c>
      <c r="G7">
        <v>2.5469627586564153E-4</v>
      </c>
      <c r="H7">
        <v>2.4389268060004697E-4</v>
      </c>
      <c r="I7">
        <v>2.3354734751463577E-4</v>
      </c>
      <c r="J7">
        <v>2.2364083824462071E-4</v>
      </c>
      <c r="K7">
        <v>2.1415453895327278E-4</v>
      </c>
    </row>
    <row r="8" spans="1:11" x14ac:dyDescent="0.3">
      <c r="A8">
        <v>6</v>
      </c>
      <c r="B8">
        <v>3.0069504758875208E-4</v>
      </c>
      <c r="C8">
        <v>2.8915639571853774E-4</v>
      </c>
      <c r="D8">
        <v>2.7806051963744858E-4</v>
      </c>
      <c r="E8">
        <v>2.6739042859113556E-4</v>
      </c>
      <c r="F8">
        <v>2.571297838160342E-4</v>
      </c>
      <c r="G8">
        <v>2.472628735203434E-4</v>
      </c>
      <c r="H8">
        <v>2.3777458882507299E-4</v>
      </c>
      <c r="I8">
        <v>2.2865040062830503E-4</v>
      </c>
      <c r="J8">
        <v>2.1987633735725558E-4</v>
      </c>
      <c r="K8">
        <v>2.1143896357405636E-4</v>
      </c>
    </row>
    <row r="9" spans="1:11" x14ac:dyDescent="0.3">
      <c r="A9">
        <v>7</v>
      </c>
      <c r="B9">
        <v>2.6916948776305476E-4</v>
      </c>
      <c r="C9">
        <v>2.5927433815446942E-4</v>
      </c>
      <c r="D9">
        <v>2.4974295186315352E-4</v>
      </c>
      <c r="E9">
        <v>2.4056195630190686E-4</v>
      </c>
      <c r="F9">
        <v>2.3171847048364516E-4</v>
      </c>
      <c r="G9">
        <v>2.2320008694930255E-4</v>
      </c>
      <c r="H9">
        <v>2.1499485436009949E-4</v>
      </c>
      <c r="I9">
        <v>2.0709126072974746E-4</v>
      </c>
      <c r="J9">
        <v>1.9947821727307126E-4</v>
      </c>
      <c r="K9">
        <v>1.9214504284838127E-4</v>
      </c>
    </row>
    <row r="10" spans="1:11" x14ac:dyDescent="0.3">
      <c r="A10">
        <v>8</v>
      </c>
      <c r="B10">
        <v>2.3229276197139727E-4</v>
      </c>
      <c r="C10">
        <v>2.2382490812834085E-4</v>
      </c>
      <c r="D10">
        <v>2.1566573608879284E-4</v>
      </c>
      <c r="E10">
        <v>2.0780399336096757E-4</v>
      </c>
      <c r="F10">
        <v>2.0022883764431683E-4</v>
      </c>
      <c r="G10">
        <v>1.9292982187667996E-4</v>
      </c>
      <c r="H10">
        <v>1.8589687982651054E-4</v>
      </c>
      <c r="I10">
        <v>1.7912031221031845E-4</v>
      </c>
      <c r="J10">
        <v>1.7259077331617772E-4</v>
      </c>
      <c r="K10">
        <v>1.662992581148496E-4</v>
      </c>
    </row>
    <row r="11" spans="1:11" x14ac:dyDescent="0.3">
      <c r="A11">
        <v>9</v>
      </c>
      <c r="B11">
        <v>2.2413465249347206E-4</v>
      </c>
      <c r="C11">
        <v>2.1652646933453161E-4</v>
      </c>
      <c r="D11">
        <v>2.0917654365758257E-4</v>
      </c>
      <c r="E11">
        <v>2.0207610899031334E-4</v>
      </c>
      <c r="F11">
        <v>1.952166964356701E-4</v>
      </c>
      <c r="G11">
        <v>1.885901245707546E-4</v>
      </c>
      <c r="H11">
        <v>1.821884896886005E-4</v>
      </c>
      <c r="I11">
        <v>1.7600415637118998E-4</v>
      </c>
      <c r="J11">
        <v>1.7002974838246628E-4</v>
      </c>
      <c r="K11">
        <v>1.6425813987048021E-4</v>
      </c>
    </row>
    <row r="12" spans="1:11" x14ac:dyDescent="0.3">
      <c r="A12">
        <v>10</v>
      </c>
      <c r="B12">
        <v>2.1992421644259096E-4</v>
      </c>
      <c r="C12">
        <v>2.1182834638449569E-4</v>
      </c>
      <c r="D12">
        <v>2.0403050222394753E-4</v>
      </c>
      <c r="E12">
        <v>1.9651971300477038E-4</v>
      </c>
      <c r="F12">
        <v>1.8928541163461623E-4</v>
      </c>
      <c r="G12">
        <v>1.8231742001789062E-4</v>
      </c>
      <c r="H12">
        <v>1.7560593473597163E-4</v>
      </c>
      <c r="I12">
        <v>1.691415132545663E-4</v>
      </c>
      <c r="J12">
        <v>1.6291506063880346E-4</v>
      </c>
      <c r="K12">
        <v>1.5691781675737445E-4</v>
      </c>
    </row>
    <row r="13" spans="1:11" x14ac:dyDescent="0.3">
      <c r="A13">
        <v>11</v>
      </c>
      <c r="B13">
        <v>2.2066797636851343E-4</v>
      </c>
      <c r="C13">
        <v>2.1308813912695909E-4</v>
      </c>
      <c r="D13">
        <v>2.0576866559360549E-4</v>
      </c>
      <c r="E13">
        <v>1.9870061240220537E-4</v>
      </c>
      <c r="F13">
        <v>1.918753433867743E-4</v>
      </c>
      <c r="G13">
        <v>1.8528451902941357E-4</v>
      </c>
      <c r="H13">
        <v>1.7892008627059199E-4</v>
      </c>
      <c r="I13">
        <v>1.7277426866944116E-4</v>
      </c>
      <c r="J13">
        <v>1.6683955690203971E-4</v>
      </c>
      <c r="K13">
        <v>1.6110869958607554E-4</v>
      </c>
    </row>
    <row r="14" spans="1:11" x14ac:dyDescent="0.3">
      <c r="A14">
        <v>12</v>
      </c>
      <c r="B14">
        <v>2.5215162178971742E-4</v>
      </c>
      <c r="C14">
        <v>2.4395183208419848E-4</v>
      </c>
      <c r="D14">
        <v>2.3601869365277211E-4</v>
      </c>
      <c r="E14">
        <v>2.283435351874505E-4</v>
      </c>
      <c r="F14">
        <v>2.2091796736495471E-4</v>
      </c>
      <c r="G14">
        <v>2.1373387367677724E-4</v>
      </c>
      <c r="H14">
        <v>2.0678340155743833E-4</v>
      </c>
      <c r="I14">
        <v>2.0005895380125131E-4</v>
      </c>
      <c r="J14">
        <v>1.9355318025820252E-4</v>
      </c>
      <c r="K14">
        <v>1.8725896979988066E-4</v>
      </c>
    </row>
    <row r="15" spans="1:11" x14ac:dyDescent="0.3">
      <c r="A15">
        <v>13</v>
      </c>
      <c r="B15">
        <v>2.6666646168190352E-4</v>
      </c>
      <c r="C15">
        <v>2.5831144724690547E-4</v>
      </c>
      <c r="D15">
        <v>2.5021820651141482E-4</v>
      </c>
      <c r="E15">
        <v>2.4237853775773457E-4</v>
      </c>
      <c r="F15">
        <v>2.3478449623887555E-4</v>
      </c>
      <c r="G15">
        <v>2.2742838612732538E-4</v>
      </c>
      <c r="H15">
        <v>2.2030275271606929E-4</v>
      </c>
      <c r="I15">
        <v>2.1340037486396356E-4</v>
      </c>
      <c r="J15">
        <v>2.0671425767780893E-4</v>
      </c>
      <c r="K15">
        <v>2.0023762542370078E-4</v>
      </c>
    </row>
    <row r="16" spans="1:11" x14ac:dyDescent="0.3">
      <c r="A16">
        <v>14</v>
      </c>
      <c r="B16">
        <v>3.0525866466744184E-4</v>
      </c>
      <c r="C16">
        <v>2.9559499720239622E-4</v>
      </c>
      <c r="D16">
        <v>2.8623725543147161E-4</v>
      </c>
      <c r="E16">
        <v>2.7717575457084727E-4</v>
      </c>
      <c r="F16">
        <v>2.6840111643088163E-4</v>
      </c>
      <c r="G16">
        <v>2.5990425971016948E-4</v>
      </c>
      <c r="H16">
        <v>2.5167639059685807E-4</v>
      </c>
      <c r="I16">
        <v>2.4370899366750069E-4</v>
      </c>
      <c r="J16">
        <v>2.3599382307403245E-4</v>
      </c>
      <c r="K16">
        <v>2.2852289400973578E-4</v>
      </c>
    </row>
    <row r="17" spans="1:11" x14ac:dyDescent="0.3">
      <c r="A17">
        <v>15</v>
      </c>
      <c r="B17">
        <v>3.6728569767047512E-4</v>
      </c>
      <c r="C17">
        <v>3.5505965132407515E-4</v>
      </c>
      <c r="D17">
        <v>3.4324058028385339E-4</v>
      </c>
      <c r="E17">
        <v>3.3181493733306044E-4</v>
      </c>
      <c r="F17">
        <v>3.2076962620879932E-4</v>
      </c>
      <c r="G17">
        <v>3.1009198659086675E-4</v>
      </c>
      <c r="H17">
        <v>2.9976977959028677E-4</v>
      </c>
      <c r="I17">
        <v>2.8979117372088741E-4</v>
      </c>
      <c r="J17">
        <v>2.801447313378571E-4</v>
      </c>
      <c r="K17">
        <v>2.7081939552772369E-4</v>
      </c>
    </row>
    <row r="18" spans="1:11" x14ac:dyDescent="0.3">
      <c r="A18">
        <v>16</v>
      </c>
      <c r="B18">
        <v>4.2726005951135705E-4</v>
      </c>
      <c r="C18">
        <v>4.1485868615695308E-4</v>
      </c>
      <c r="D18">
        <v>4.0281726702165178E-4</v>
      </c>
      <c r="E18">
        <v>3.911253543077667E-4</v>
      </c>
      <c r="F18">
        <v>3.7977280346860915E-4</v>
      </c>
      <c r="G18">
        <v>3.6874976440652314E-4</v>
      </c>
      <c r="H18">
        <v>3.580466729263976E-4</v>
      </c>
      <c r="I18">
        <v>3.4765424243724631E-4</v>
      </c>
      <c r="J18">
        <v>3.3756345589464846E-4</v>
      </c>
      <c r="K18">
        <v>3.2776555797706585E-4</v>
      </c>
    </row>
    <row r="19" spans="1:11" x14ac:dyDescent="0.3">
      <c r="A19">
        <v>17</v>
      </c>
      <c r="B19">
        <v>4.6074943095863178E-4</v>
      </c>
      <c r="C19">
        <v>4.4609023661052908E-4</v>
      </c>
      <c r="D19">
        <v>4.3189743888604967E-4</v>
      </c>
      <c r="E19">
        <v>4.1815619891988055E-4</v>
      </c>
      <c r="F19">
        <v>4.048521499597403E-4</v>
      </c>
      <c r="G19">
        <v>3.9197138234564003E-4</v>
      </c>
      <c r="H19">
        <v>3.7950042896704484E-4</v>
      </c>
      <c r="I19">
        <v>3.6742625118273039E-4</v>
      </c>
      <c r="J19">
        <v>3.5573622518861027E-4</v>
      </c>
      <c r="K19">
        <v>3.4441812881928785E-4</v>
      </c>
    </row>
    <row r="20" spans="1:11" x14ac:dyDescent="0.3">
      <c r="A20">
        <v>18</v>
      </c>
      <c r="B20">
        <v>4.8184127116084714E-4</v>
      </c>
      <c r="C20">
        <v>4.6752906867834497E-4</v>
      </c>
      <c r="D20">
        <v>4.5364198366119949E-4</v>
      </c>
      <c r="E20">
        <v>4.4016738878251447E-4</v>
      </c>
      <c r="F20">
        <v>4.2709303178675056E-4</v>
      </c>
      <c r="G20">
        <v>4.1440702434892489E-4</v>
      </c>
      <c r="H20">
        <v>4.0209783126472949E-4</v>
      </c>
      <c r="I20">
        <v>3.9015425996173349E-4</v>
      </c>
      <c r="J20">
        <v>3.7856545032213937E-4</v>
      </c>
      <c r="K20">
        <v>3.6732086480783328E-4</v>
      </c>
    </row>
    <row r="21" spans="1:11" x14ac:dyDescent="0.3">
      <c r="A21">
        <v>19</v>
      </c>
      <c r="B21">
        <v>5.1808845721880317E-4</v>
      </c>
      <c r="C21">
        <v>5.0110021811747242E-4</v>
      </c>
      <c r="D21">
        <v>4.8466902726483852E-4</v>
      </c>
      <c r="E21">
        <v>4.6877661892132008E-4</v>
      </c>
      <c r="F21">
        <v>4.5340532628511778E-4</v>
      </c>
      <c r="G21">
        <v>4.3853806185290581E-4</v>
      </c>
      <c r="H21">
        <v>4.2415829842450505E-4</v>
      </c>
      <c r="I21">
        <v>4.1025005073041306E-4</v>
      </c>
      <c r="J21">
        <v>3.9679785766177239E-4</v>
      </c>
      <c r="K21">
        <v>3.8378676508302515E-4</v>
      </c>
    </row>
    <row r="22" spans="1:11" x14ac:dyDescent="0.3">
      <c r="A22">
        <v>20</v>
      </c>
      <c r="B22">
        <v>5.3326948682933081E-4</v>
      </c>
      <c r="C22">
        <v>5.1525204711595416E-4</v>
      </c>
      <c r="D22">
        <v>4.9784335802837321E-4</v>
      </c>
      <c r="E22">
        <v>4.8102285186494415E-4</v>
      </c>
      <c r="F22">
        <v>4.6477065583969715E-4</v>
      </c>
      <c r="G22">
        <v>4.4906756860339651E-4</v>
      </c>
      <c r="H22">
        <v>4.3389503755788064E-4</v>
      </c>
      <c r="I22">
        <v>4.1923513693687509E-4</v>
      </c>
      <c r="J22">
        <v>4.0507054662738523E-4</v>
      </c>
      <c r="K22">
        <v>3.9138453170664176E-4</v>
      </c>
    </row>
    <row r="23" spans="1:11" x14ac:dyDescent="0.3">
      <c r="A23">
        <v>21</v>
      </c>
      <c r="B23">
        <v>5.322105493495257E-4</v>
      </c>
      <c r="C23">
        <v>5.1280625939454738E-4</v>
      </c>
      <c r="D23">
        <v>4.9410944596200328E-4</v>
      </c>
      <c r="E23">
        <v>4.7609431459968998E-4</v>
      </c>
      <c r="F23">
        <v>4.5873601131596103E-4</v>
      </c>
      <c r="G23">
        <v>4.4201058829072262E-4</v>
      </c>
      <c r="H23">
        <v>4.258949708366028E-4</v>
      </c>
      <c r="I23">
        <v>4.1036692556470567E-4</v>
      </c>
      <c r="J23">
        <v>3.9540502971103852E-4</v>
      </c>
      <c r="K23">
        <v>3.8098864158128898E-4</v>
      </c>
    </row>
    <row r="24" spans="1:11" x14ac:dyDescent="0.3">
      <c r="A24">
        <v>22</v>
      </c>
      <c r="B24">
        <v>5.5769544018988528E-4</v>
      </c>
      <c r="C24">
        <v>5.3891219163915204E-4</v>
      </c>
      <c r="D24">
        <v>5.2076156512670944E-4</v>
      </c>
      <c r="E24">
        <v>5.0322225386729936E-4</v>
      </c>
      <c r="F24">
        <v>4.862736686907169E-4</v>
      </c>
      <c r="G24">
        <v>4.6989591387245125E-4</v>
      </c>
      <c r="H24">
        <v>4.5406976377835098E-4</v>
      </c>
      <c r="I24">
        <v>4.3877664029590363E-4</v>
      </c>
      <c r="J24">
        <v>4.2399859102562859E-4</v>
      </c>
      <c r="K24">
        <v>4.0971826820698824E-4</v>
      </c>
    </row>
    <row r="25" spans="1:11" x14ac:dyDescent="0.3">
      <c r="A25">
        <v>23</v>
      </c>
      <c r="B25">
        <v>5.7047439276430368E-4</v>
      </c>
      <c r="C25">
        <v>5.499811410161605E-4</v>
      </c>
      <c r="D25">
        <v>5.3022407194780029E-4</v>
      </c>
      <c r="E25">
        <v>5.1117673953959364E-4</v>
      </c>
      <c r="F25">
        <v>4.9281364779691478E-4</v>
      </c>
      <c r="G25">
        <v>4.7511021662223051E-4</v>
      </c>
      <c r="H25">
        <v>4.5804274891316377E-4</v>
      </c>
      <c r="I25">
        <v>4.4158839884250739E-4</v>
      </c>
      <c r="J25">
        <v>4.257251412777149E-4</v>
      </c>
      <c r="K25">
        <v>4.1043174229894144E-4</v>
      </c>
    </row>
    <row r="26" spans="1:11" x14ac:dyDescent="0.3">
      <c r="A26">
        <v>24</v>
      </c>
      <c r="B26">
        <v>5.8973047950222309E-4</v>
      </c>
      <c r="C26">
        <v>5.6897256845852965E-4</v>
      </c>
      <c r="D26">
        <v>5.489453146996046E-4</v>
      </c>
      <c r="E26">
        <v>5.2962299983467696E-4</v>
      </c>
      <c r="F26">
        <v>5.1098081073408714E-4</v>
      </c>
      <c r="G26">
        <v>4.9299480766501523E-4</v>
      </c>
      <c r="H26">
        <v>4.756418935488057E-4</v>
      </c>
      <c r="I26">
        <v>4.5889978430040194E-4</v>
      </c>
      <c r="J26">
        <v>4.4274698021179812E-4</v>
      </c>
      <c r="K26">
        <v>4.2716273834277069E-4</v>
      </c>
    </row>
    <row r="27" spans="1:11" x14ac:dyDescent="0.3">
      <c r="A27">
        <v>25</v>
      </c>
      <c r="B27">
        <v>6.2659374055383293E-4</v>
      </c>
      <c r="C27">
        <v>6.0524250606464882E-4</v>
      </c>
      <c r="D27">
        <v>5.8461881668916027E-4</v>
      </c>
      <c r="E27">
        <v>5.6469788126633483E-4</v>
      </c>
      <c r="F27">
        <v>5.4545575339604035E-4</v>
      </c>
      <c r="G27">
        <v>5.2686930265374659E-4</v>
      </c>
      <c r="H27">
        <v>5.0891618678608724E-4</v>
      </c>
      <c r="I27">
        <v>4.9157482485386159E-4</v>
      </c>
      <c r="J27">
        <v>4.7482437129018978E-4</v>
      </c>
      <c r="K27">
        <v>4.5864469084263952E-4</v>
      </c>
    </row>
    <row r="28" spans="1:11" x14ac:dyDescent="0.3">
      <c r="A28">
        <v>26</v>
      </c>
      <c r="B28">
        <v>6.5361787316239525E-4</v>
      </c>
      <c r="C28">
        <v>6.3109157307033215E-4</v>
      </c>
      <c r="D28">
        <v>6.0934161985719173E-4</v>
      </c>
      <c r="E28">
        <v>5.8834125748785226E-4</v>
      </c>
      <c r="F28">
        <v>5.6806465204774931E-4</v>
      </c>
      <c r="G28">
        <v>5.4848685996289044E-4</v>
      </c>
      <c r="H28">
        <v>5.2958379731514113E-4</v>
      </c>
      <c r="I28">
        <v>5.1133221021502635E-4</v>
      </c>
      <c r="J28">
        <v>4.9370964619560576E-4</v>
      </c>
      <c r="K28">
        <v>4.7669442659223159E-4</v>
      </c>
    </row>
    <row r="29" spans="1:11" x14ac:dyDescent="0.3">
      <c r="A29">
        <v>27</v>
      </c>
      <c r="B29">
        <v>7.1016397979039973E-4</v>
      </c>
      <c r="C29">
        <v>6.8625142728751031E-4</v>
      </c>
      <c r="D29">
        <v>6.6314405525487203E-4</v>
      </c>
      <c r="E29">
        <v>6.408147517566274E-4</v>
      </c>
      <c r="F29">
        <v>6.1923731776662271E-4</v>
      </c>
      <c r="G29">
        <v>5.9838643642902878E-4</v>
      </c>
      <c r="H29">
        <v>5.7823764335401362E-4</v>
      </c>
      <c r="I29">
        <v>5.5876729791361137E-4</v>
      </c>
      <c r="J29">
        <v>5.3995255550411776E-4</v>
      </c>
      <c r="K29">
        <v>5.2177134074246189E-4</v>
      </c>
    </row>
    <row r="30" spans="1:11" x14ac:dyDescent="0.3">
      <c r="A30">
        <v>28</v>
      </c>
      <c r="B30">
        <v>7.7777787693252096E-4</v>
      </c>
      <c r="C30">
        <v>7.5307231788512548E-4</v>
      </c>
      <c r="D30">
        <v>7.2915151328491374E-4</v>
      </c>
      <c r="E30">
        <v>7.0599053596706498E-4</v>
      </c>
      <c r="F30">
        <v>6.8356525056035449E-4</v>
      </c>
      <c r="G30">
        <v>6.6185228833639598E-4</v>
      </c>
      <c r="H30">
        <v>6.4082902285777686E-4</v>
      </c>
      <c r="I30">
        <v>6.2047354639971927E-4</v>
      </c>
      <c r="J30">
        <v>6.0076464712068326E-4</v>
      </c>
      <c r="K30">
        <v>5.8168178695813398E-4</v>
      </c>
    </row>
    <row r="31" spans="1:11" x14ac:dyDescent="0.3">
      <c r="A31">
        <v>29</v>
      </c>
      <c r="B31">
        <v>8.226331670358292E-4</v>
      </c>
      <c r="C31">
        <v>7.9910410269060344E-4</v>
      </c>
      <c r="D31">
        <v>7.7624801980436333E-4</v>
      </c>
      <c r="E31">
        <v>7.5404566967101965E-4</v>
      </c>
      <c r="F31">
        <v>7.3247835413856001E-4</v>
      </c>
      <c r="G31">
        <v>7.1152790986202794E-4</v>
      </c>
      <c r="H31">
        <v>6.9117669300689899E-4</v>
      </c>
      <c r="I31">
        <v>6.7140756438997405E-4</v>
      </c>
      <c r="J31">
        <v>6.5220387504527372E-4</v>
      </c>
      <c r="K31">
        <v>6.3354945220278039E-4</v>
      </c>
    </row>
    <row r="32" spans="1:11" x14ac:dyDescent="0.3">
      <c r="A32">
        <v>30</v>
      </c>
      <c r="B32">
        <v>8.8089080245878719E-4</v>
      </c>
      <c r="C32">
        <v>8.5681218041445582E-4</v>
      </c>
      <c r="D32">
        <v>8.3339173307002521E-4</v>
      </c>
      <c r="E32">
        <v>8.1061146961460982E-4</v>
      </c>
      <c r="F32">
        <v>7.8845389100535494E-4</v>
      </c>
      <c r="G32">
        <v>7.6690197652525265E-4</v>
      </c>
      <c r="H32">
        <v>7.4593917070839115E-4</v>
      </c>
      <c r="I32">
        <v>7.2554937062259709E-4</v>
      </c>
      <c r="J32">
        <v>7.0571691349969354E-4</v>
      </c>
      <c r="K32">
        <v>6.8642656470388323E-4</v>
      </c>
    </row>
    <row r="33" spans="1:11" x14ac:dyDescent="0.3">
      <c r="A33">
        <v>31</v>
      </c>
      <c r="B33">
        <v>9.7374639954317822E-4</v>
      </c>
      <c r="C33">
        <v>9.4801576559968551E-4</v>
      </c>
      <c r="D33">
        <v>9.2296504741602985E-4</v>
      </c>
      <c r="E33">
        <v>8.9857627864744453E-4</v>
      </c>
      <c r="F33">
        <v>8.7483196769848467E-4</v>
      </c>
      <c r="G33">
        <v>8.517150851780705E-4</v>
      </c>
      <c r="H33">
        <v>8.2920905168603503E-4</v>
      </c>
      <c r="I33">
        <v>8.0729772592239306E-4</v>
      </c>
      <c r="J33">
        <v>7.8596539311082212E-4</v>
      </c>
      <c r="K33">
        <v>7.6519675372804699E-4</v>
      </c>
    </row>
    <row r="34" spans="1:11" x14ac:dyDescent="0.3">
      <c r="A34">
        <v>32</v>
      </c>
      <c r="B34">
        <v>1.0772001998374751E-3</v>
      </c>
      <c r="C34">
        <v>1.0506973717671838E-3</v>
      </c>
      <c r="D34">
        <v>1.0248466043777478E-3</v>
      </c>
      <c r="E34">
        <v>9.9963185473479071E-4</v>
      </c>
      <c r="F34">
        <v>9.7503747461527373E-4</v>
      </c>
      <c r="G34">
        <v>9.5104820079624044E-4</v>
      </c>
      <c r="H34">
        <v>9.276491455824877E-4</v>
      </c>
      <c r="I34">
        <v>9.0482578756729735E-4</v>
      </c>
      <c r="J34">
        <v>8.8256396262047687E-4</v>
      </c>
      <c r="K34">
        <v>8.6084985509812914E-4</v>
      </c>
    </row>
    <row r="35" spans="1:11" x14ac:dyDescent="0.3">
      <c r="A35">
        <v>33</v>
      </c>
      <c r="B35">
        <v>1.1362792781546343E-3</v>
      </c>
      <c r="C35">
        <v>1.1134684828743241E-3</v>
      </c>
      <c r="D35">
        <v>1.0911156140838523E-3</v>
      </c>
      <c r="E35">
        <v>1.0692114789134582E-3</v>
      </c>
      <c r="F35">
        <v>1.0477470690401557E-3</v>
      </c>
      <c r="G35">
        <v>1.0267135569829485E-3</v>
      </c>
      <c r="H35">
        <v>1.0061022924724389E-3</v>
      </c>
      <c r="I35">
        <v>9.8590479889329756E-4</v>
      </c>
      <c r="J35">
        <v>9.661127697981679E-4</v>
      </c>
      <c r="K35">
        <v>9.4671806549153845E-4</v>
      </c>
    </row>
    <row r="36" spans="1:11" x14ac:dyDescent="0.3">
      <c r="A36">
        <v>34</v>
      </c>
      <c r="B36">
        <v>1.2757192050935199E-3</v>
      </c>
      <c r="C36">
        <v>1.248875522356487E-3</v>
      </c>
      <c r="D36">
        <v>1.2225966843752681E-3</v>
      </c>
      <c r="E36">
        <v>1.1968708056868524E-3</v>
      </c>
      <c r="F36">
        <v>1.1716862509221397E-3</v>
      </c>
      <c r="G36">
        <v>1.1470316295434551E-3</v>
      </c>
      <c r="H36">
        <v>1.1228957906928131E-3</v>
      </c>
      <c r="I36">
        <v>1.0992678181485757E-3</v>
      </c>
      <c r="J36">
        <v>1.0761370253882304E-3</v>
      </c>
      <c r="K36">
        <v>1.0534929507550691E-3</v>
      </c>
    </row>
    <row r="37" spans="1:11" x14ac:dyDescent="0.3">
      <c r="A37">
        <v>35</v>
      </c>
      <c r="B37">
        <v>1.3819069078394202E-3</v>
      </c>
      <c r="C37">
        <v>1.3585325248735374E-3</v>
      </c>
      <c r="D37">
        <v>1.335553509913947E-3</v>
      </c>
      <c r="E37">
        <v>1.3129631754745846E-3</v>
      </c>
      <c r="F37">
        <v>1.2907549471854395E-3</v>
      </c>
      <c r="G37">
        <v>1.2689223618792462E-3</v>
      </c>
      <c r="H37">
        <v>1.2474590657105403E-3</v>
      </c>
      <c r="I37">
        <v>1.2263588123065181E-3</v>
      </c>
      <c r="J37">
        <v>1.2056154609491848E-3</v>
      </c>
      <c r="K37">
        <v>1.18522297478825E-3</v>
      </c>
    </row>
    <row r="38" spans="1:11" x14ac:dyDescent="0.3">
      <c r="A38">
        <v>36</v>
      </c>
      <c r="B38">
        <v>1.5526951729959767E-3</v>
      </c>
      <c r="C38">
        <v>1.5271195624069764E-3</v>
      </c>
      <c r="D38">
        <v>1.5019652269454937E-3</v>
      </c>
      <c r="E38">
        <v>1.4772252274718965E-3</v>
      </c>
      <c r="F38">
        <v>1.4528927391463413E-3</v>
      </c>
      <c r="G38">
        <v>1.4289610495460611E-3</v>
      </c>
      <c r="H38">
        <v>1.4054235568136523E-3</v>
      </c>
      <c r="I38">
        <v>1.3822737678358726E-3</v>
      </c>
      <c r="J38">
        <v>1.3595052964524338E-3</v>
      </c>
      <c r="K38">
        <v>1.3371118616943025E-3</v>
      </c>
    </row>
    <row r="39" spans="1:11" x14ac:dyDescent="0.3">
      <c r="A39">
        <v>37</v>
      </c>
      <c r="B39">
        <v>1.6779975228007093E-3</v>
      </c>
      <c r="C39">
        <v>1.6579166825874442E-3</v>
      </c>
      <c r="D39">
        <v>1.6380761527072941E-3</v>
      </c>
      <c r="E39">
        <v>1.6184730573315794E-3</v>
      </c>
      <c r="F39">
        <v>1.5991045550470813E-3</v>
      </c>
      <c r="G39">
        <v>1.5799678384441815E-3</v>
      </c>
      <c r="H39">
        <v>1.5610601337099454E-3</v>
      </c>
      <c r="I39">
        <v>1.5423787002260588E-3</v>
      </c>
      <c r="J39">
        <v>1.5239208301715873E-3</v>
      </c>
      <c r="K39">
        <v>1.5056838481304782E-3</v>
      </c>
    </row>
    <row r="40" spans="1:11" x14ac:dyDescent="0.3">
      <c r="A40">
        <v>38</v>
      </c>
      <c r="B40">
        <v>1.8554196764543904E-3</v>
      </c>
      <c r="C40">
        <v>1.8322014096780414E-3</v>
      </c>
      <c r="D40">
        <v>1.8092736905976857E-3</v>
      </c>
      <c r="E40">
        <v>1.786632883370718E-3</v>
      </c>
      <c r="F40">
        <v>1.7642753976525704E-3</v>
      </c>
      <c r="G40">
        <v>1.7421976880273682E-3</v>
      </c>
      <c r="H40">
        <v>1.7203962534457012E-3</v>
      </c>
      <c r="I40">
        <v>1.6988676366694333E-3</v>
      </c>
      <c r="J40">
        <v>1.6776084237234579E-3</v>
      </c>
      <c r="K40">
        <v>1.656615243354316E-3</v>
      </c>
    </row>
    <row r="41" spans="1:11" x14ac:dyDescent="0.3">
      <c r="A41">
        <v>39</v>
      </c>
      <c r="B41">
        <v>2.0409100368998568E-3</v>
      </c>
      <c r="C41">
        <v>2.0209214374166903E-3</v>
      </c>
      <c r="D41">
        <v>2.0011286055578044E-3</v>
      </c>
      <c r="E41">
        <v>1.9815296239821334E-3</v>
      </c>
      <c r="F41">
        <v>1.9621225941269735E-3</v>
      </c>
      <c r="G41">
        <v>1.9429056360240817E-3</v>
      </c>
      <c r="H41">
        <v>1.9238768881175525E-3</v>
      </c>
      <c r="I41">
        <v>1.9050345070834918E-3</v>
      </c>
      <c r="J41">
        <v>1.8863766676514584E-3</v>
      </c>
      <c r="K41">
        <v>1.8679015624276365E-3</v>
      </c>
    </row>
    <row r="42" spans="1:11" x14ac:dyDescent="0.3">
      <c r="A42">
        <v>40</v>
      </c>
      <c r="B42">
        <v>2.2117614564579479E-3</v>
      </c>
      <c r="C42">
        <v>2.1940310719226132E-3</v>
      </c>
      <c r="D42">
        <v>2.1764428214021635E-3</v>
      </c>
      <c r="E42">
        <v>2.1589955654921951E-3</v>
      </c>
      <c r="F42">
        <v>2.1416881739222387E-3</v>
      </c>
      <c r="G42">
        <v>2.1245195254825317E-3</v>
      </c>
      <c r="H42">
        <v>2.1074885079513943E-3</v>
      </c>
      <c r="I42">
        <v>2.0905940180231657E-3</v>
      </c>
      <c r="J42">
        <v>2.0738349612367348E-3</v>
      </c>
      <c r="K42">
        <v>2.0572102519046376E-3</v>
      </c>
    </row>
    <row r="43" spans="1:11" x14ac:dyDescent="0.3">
      <c r="A43">
        <v>41</v>
      </c>
      <c r="B43">
        <v>2.4079630979112845E-3</v>
      </c>
      <c r="C43">
        <v>2.3952583779148101E-3</v>
      </c>
      <c r="D43">
        <v>2.3826206896391798E-3</v>
      </c>
      <c r="E43">
        <v>2.3700496794165004E-3</v>
      </c>
      <c r="F43">
        <v>2.3575449954448707E-3</v>
      </c>
      <c r="G43">
        <v>2.3451062877785436E-3</v>
      </c>
      <c r="H43">
        <v>2.3327332083181306E-3</v>
      </c>
      <c r="I43">
        <v>2.3204254108008544E-3</v>
      </c>
      <c r="J43">
        <v>2.308182550790871E-3</v>
      </c>
      <c r="K43">
        <v>2.2960042856696203E-3</v>
      </c>
    </row>
    <row r="44" spans="1:11" x14ac:dyDescent="0.3">
      <c r="A44">
        <v>42</v>
      </c>
      <c r="B44">
        <v>2.6506661237142427E-3</v>
      </c>
      <c r="C44">
        <v>2.6357375500439075E-3</v>
      </c>
      <c r="D44">
        <v>2.6208930542247345E-3</v>
      </c>
      <c r="E44">
        <v>2.6061321627295644E-3</v>
      </c>
      <c r="F44">
        <v>2.5914544046981521E-3</v>
      </c>
      <c r="G44">
        <v>2.5768593119221369E-3</v>
      </c>
      <c r="H44">
        <v>2.5623464188301087E-3</v>
      </c>
      <c r="I44">
        <v>2.5479152624727688E-3</v>
      </c>
      <c r="J44">
        <v>2.5335653825081443E-3</v>
      </c>
      <c r="K44">
        <v>2.5192963211869129E-3</v>
      </c>
    </row>
    <row r="45" spans="1:11" x14ac:dyDescent="0.3">
      <c r="A45">
        <v>43</v>
      </c>
      <c r="B45">
        <v>2.9177111636359714E-3</v>
      </c>
      <c r="C45">
        <v>2.9070448244946996E-3</v>
      </c>
      <c r="D45">
        <v>2.8964174785176887E-3</v>
      </c>
      <c r="E45">
        <v>2.8858289831567986E-3</v>
      </c>
      <c r="F45">
        <v>2.8752791963849978E-3</v>
      </c>
      <c r="G45">
        <v>2.8647679766944669E-3</v>
      </c>
      <c r="H45">
        <v>2.8542951830947058E-3</v>
      </c>
      <c r="I45">
        <v>2.8438606751106277E-3</v>
      </c>
      <c r="J45">
        <v>2.8334643127806928E-3</v>
      </c>
      <c r="K45">
        <v>2.8231059566550141E-3</v>
      </c>
    </row>
    <row r="46" spans="1:11" x14ac:dyDescent="0.3">
      <c r="A46">
        <v>44</v>
      </c>
      <c r="B46">
        <v>3.1175348553404828E-3</v>
      </c>
      <c r="C46">
        <v>3.1073934222634156E-3</v>
      </c>
      <c r="D46">
        <v>3.097284979568053E-3</v>
      </c>
      <c r="E46">
        <v>3.0872094199357113E-3</v>
      </c>
      <c r="F46">
        <v>3.0771666363968078E-3</v>
      </c>
      <c r="G46">
        <v>3.0671565223297447E-3</v>
      </c>
      <c r="H46">
        <v>3.057178971459764E-3</v>
      </c>
      <c r="I46">
        <v>3.0472338778578219E-3</v>
      </c>
      <c r="J46">
        <v>3.0373211359394693E-3</v>
      </c>
      <c r="K46">
        <v>3.0274406404637165E-3</v>
      </c>
    </row>
    <row r="47" spans="1:11" x14ac:dyDescent="0.3">
      <c r="A47">
        <v>45</v>
      </c>
      <c r="B47">
        <v>3.4649513575630174E-3</v>
      </c>
      <c r="C47">
        <v>3.4521177972351713E-3</v>
      </c>
      <c r="D47">
        <v>3.4393317701202604E-3</v>
      </c>
      <c r="E47">
        <v>3.4265931001637591E-3</v>
      </c>
      <c r="F47">
        <v>3.4139016119632262E-3</v>
      </c>
      <c r="G47">
        <v>3.4012571307658664E-3</v>
      </c>
      <c r="H47">
        <v>3.3886594824661513E-3</v>
      </c>
      <c r="I47">
        <v>3.3761084936033943E-3</v>
      </c>
      <c r="J47">
        <v>3.3636039913593901E-3</v>
      </c>
      <c r="K47">
        <v>3.3511458035560076E-3</v>
      </c>
    </row>
    <row r="48" spans="1:11" x14ac:dyDescent="0.3">
      <c r="A48">
        <v>46</v>
      </c>
      <c r="B48">
        <v>3.7699019318523396E-3</v>
      </c>
      <c r="C48">
        <v>3.760046726498472E-3</v>
      </c>
      <c r="D48">
        <v>3.750217284433493E-3</v>
      </c>
      <c r="E48">
        <v>3.7404135383075146E-3</v>
      </c>
      <c r="F48">
        <v>3.730635420946698E-3</v>
      </c>
      <c r="G48">
        <v>3.7208828653528241E-3</v>
      </c>
      <c r="H48">
        <v>3.7111558047028047E-3</v>
      </c>
      <c r="I48">
        <v>3.7014541723482531E-3</v>
      </c>
      <c r="J48">
        <v>3.6917779018150036E-3</v>
      </c>
      <c r="K48">
        <v>3.6821269268026658E-3</v>
      </c>
    </row>
    <row r="49" spans="1:11" x14ac:dyDescent="0.3">
      <c r="A49">
        <v>47</v>
      </c>
      <c r="B49">
        <v>4.0364030098127236E-3</v>
      </c>
      <c r="C49">
        <v>4.0277455113066976E-3</v>
      </c>
      <c r="D49">
        <v>4.0191065818781886E-3</v>
      </c>
      <c r="E49">
        <v>4.0104861816992222E-3</v>
      </c>
      <c r="F49">
        <v>4.0018842710272508E-3</v>
      </c>
      <c r="G49">
        <v>3.9933008102049587E-3</v>
      </c>
      <c r="H49">
        <v>3.984735759660101E-3</v>
      </c>
      <c r="I49">
        <v>3.9761890799053035E-3</v>
      </c>
      <c r="J49">
        <v>3.9676607315378906E-3</v>
      </c>
      <c r="K49">
        <v>3.9591506752396956E-3</v>
      </c>
    </row>
    <row r="50" spans="1:11" x14ac:dyDescent="0.3">
      <c r="A50">
        <v>48</v>
      </c>
      <c r="B50">
        <v>4.4808255271658959E-3</v>
      </c>
      <c r="C50">
        <v>4.473569005422424E-3</v>
      </c>
      <c r="D50">
        <v>4.4663242353321928E-3</v>
      </c>
      <c r="E50">
        <v>4.4590911978638565E-3</v>
      </c>
      <c r="F50">
        <v>4.4518698740168925E-3</v>
      </c>
      <c r="G50">
        <v>4.4446602448215489E-3</v>
      </c>
      <c r="H50">
        <v>4.4374622913387913E-3</v>
      </c>
      <c r="I50">
        <v>4.4302759946602665E-3</v>
      </c>
      <c r="J50">
        <v>4.4231013359082322E-3</v>
      </c>
      <c r="K50">
        <v>4.4159382962355226E-3</v>
      </c>
    </row>
    <row r="51" spans="1:11" x14ac:dyDescent="0.3">
      <c r="A51">
        <v>49</v>
      </c>
      <c r="B51">
        <v>4.8587743956071457E-3</v>
      </c>
      <c r="C51">
        <v>4.8463993063408454E-3</v>
      </c>
      <c r="D51">
        <v>4.8340557358942885E-3</v>
      </c>
      <c r="E51">
        <v>4.8217436039904027E-3</v>
      </c>
      <c r="F51">
        <v>4.8094628305565624E-3</v>
      </c>
      <c r="G51">
        <v>4.7972133357241003E-3</v>
      </c>
      <c r="H51">
        <v>4.7849950398277637E-3</v>
      </c>
      <c r="I51">
        <v>4.7728078634052097E-3</v>
      </c>
      <c r="J51">
        <v>4.76065172719647E-3</v>
      </c>
      <c r="K51">
        <v>4.7485265521434589E-3</v>
      </c>
    </row>
    <row r="52" spans="1:11" x14ac:dyDescent="0.3">
      <c r="A52">
        <v>50</v>
      </c>
      <c r="B52">
        <v>5.1836305903076819E-3</v>
      </c>
      <c r="C52">
        <v>5.1710839024890331E-3</v>
      </c>
      <c r="D52">
        <v>5.1585675832262591E-3</v>
      </c>
      <c r="E52">
        <v>5.1460815590139708E-3</v>
      </c>
      <c r="F52">
        <v>5.1336257565246972E-3</v>
      </c>
      <c r="G52">
        <v>5.1212001026084393E-3</v>
      </c>
      <c r="H52">
        <v>5.1088045242922674E-3</v>
      </c>
      <c r="I52">
        <v>5.096438948779875E-3</v>
      </c>
      <c r="J52">
        <v>5.0841033034511544E-3</v>
      </c>
      <c r="K52">
        <v>5.0717975158617746E-3</v>
      </c>
    </row>
    <row r="53" spans="1:11" x14ac:dyDescent="0.3">
      <c r="A53">
        <v>51</v>
      </c>
      <c r="B53">
        <v>5.6275106696697854E-3</v>
      </c>
      <c r="C53">
        <v>5.6166288424669333E-3</v>
      </c>
      <c r="D53">
        <v>5.605768057278966E-3</v>
      </c>
      <c r="E53">
        <v>5.5949282734172765E-3</v>
      </c>
      <c r="F53">
        <v>5.5841094502719355E-3</v>
      </c>
      <c r="G53">
        <v>5.5733115473115425E-3</v>
      </c>
      <c r="H53">
        <v>5.5625345240830713E-3</v>
      </c>
      <c r="I53">
        <v>5.5517783402117236E-3</v>
      </c>
      <c r="J53">
        <v>5.541042955400758E-3</v>
      </c>
      <c r="K53">
        <v>5.5303283294313704E-3</v>
      </c>
    </row>
    <row r="54" spans="1:11" x14ac:dyDescent="0.3">
      <c r="A54">
        <v>52</v>
      </c>
      <c r="B54">
        <v>6.1408282521911248E-3</v>
      </c>
      <c r="C54">
        <v>6.1237209957681069E-3</v>
      </c>
      <c r="D54">
        <v>6.1066613971219015E-3</v>
      </c>
      <c r="E54">
        <v>6.0896493234864164E-3</v>
      </c>
      <c r="F54">
        <v>6.0726846424654151E-3</v>
      </c>
      <c r="G54">
        <v>6.0557672220314948E-3</v>
      </c>
      <c r="H54">
        <v>6.0388969305250626E-3</v>
      </c>
      <c r="I54">
        <v>6.0220736366532884E-3</v>
      </c>
      <c r="J54">
        <v>6.0052972094891193E-3</v>
      </c>
      <c r="K54">
        <v>5.988567518470234E-3</v>
      </c>
    </row>
    <row r="55" spans="1:11" x14ac:dyDescent="0.3">
      <c r="A55">
        <v>53</v>
      </c>
      <c r="B55">
        <v>6.6218145865548769E-3</v>
      </c>
      <c r="C55">
        <v>6.599198583401706E-3</v>
      </c>
      <c r="D55">
        <v>6.5766598224594021E-3</v>
      </c>
      <c r="E55">
        <v>6.5541980399165803E-3</v>
      </c>
      <c r="F55">
        <v>6.5318129728628759E-3</v>
      </c>
      <c r="G55">
        <v>6.509504359285846E-3</v>
      </c>
      <c r="H55">
        <v>6.4872719380679351E-3</v>
      </c>
      <c r="I55">
        <v>6.4651154489834047E-3</v>
      </c>
      <c r="J55">
        <v>6.4430346326952671E-3</v>
      </c>
      <c r="K55">
        <v>6.421029230752287E-3</v>
      </c>
    </row>
    <row r="56" spans="1:11" x14ac:dyDescent="0.3">
      <c r="A56">
        <v>54</v>
      </c>
      <c r="B56">
        <v>7.0606809786966174E-3</v>
      </c>
      <c r="C56">
        <v>7.0346092660465006E-3</v>
      </c>
      <c r="D56">
        <v>7.0086338237423411E-3</v>
      </c>
      <c r="E56">
        <v>6.9827542963038598E-3</v>
      </c>
      <c r="F56">
        <v>6.9569703295634154E-3</v>
      </c>
      <c r="G56">
        <v>6.9312815706611191E-3</v>
      </c>
      <c r="H56">
        <v>6.9056876680400258E-3</v>
      </c>
      <c r="I56">
        <v>6.8801882714413379E-3</v>
      </c>
      <c r="J56">
        <v>6.8547830318995799E-3</v>
      </c>
      <c r="K56">
        <v>6.8294716017378377E-3</v>
      </c>
    </row>
    <row r="57" spans="1:11" x14ac:dyDescent="0.3">
      <c r="A57">
        <v>55</v>
      </c>
      <c r="B57">
        <v>7.6805617987016342E-3</v>
      </c>
      <c r="C57">
        <v>7.643815588107554E-3</v>
      </c>
      <c r="D57">
        <v>7.6072451828814161E-3</v>
      </c>
      <c r="E57">
        <v>7.5708497419153314E-3</v>
      </c>
      <c r="F57">
        <v>7.5346284281255522E-3</v>
      </c>
      <c r="G57">
        <v>7.4985804084331852E-3</v>
      </c>
      <c r="H57">
        <v>7.4627048537450422E-3</v>
      </c>
      <c r="I57">
        <v>7.4270009389345998E-3</v>
      </c>
      <c r="J57">
        <v>7.3914678428229777E-3</v>
      </c>
      <c r="K57">
        <v>7.3561047481600708E-3</v>
      </c>
    </row>
    <row r="58" spans="1:11" x14ac:dyDescent="0.3">
      <c r="A58">
        <v>56</v>
      </c>
      <c r="B58">
        <v>8.3798775196645657E-3</v>
      </c>
      <c r="C58">
        <v>8.3431938376542017E-3</v>
      </c>
      <c r="D58">
        <v>8.3066707418245709E-3</v>
      </c>
      <c r="E58">
        <v>8.2703075291949389E-3</v>
      </c>
      <c r="F58">
        <v>8.2341034998619361E-3</v>
      </c>
      <c r="G58">
        <v>8.1980579569861014E-3</v>
      </c>
      <c r="H58">
        <v>8.1621702067784276E-3</v>
      </c>
      <c r="I58">
        <v>8.1264395584870596E-3</v>
      </c>
      <c r="J58">
        <v>8.0908653243839442E-3</v>
      </c>
      <c r="K58">
        <v>8.0554468197516459E-3</v>
      </c>
    </row>
    <row r="59" spans="1:11" x14ac:dyDescent="0.3">
      <c r="A59">
        <v>57</v>
      </c>
      <c r="B59">
        <v>9.1642379085397196E-3</v>
      </c>
      <c r="C59">
        <v>9.1129700523418181E-3</v>
      </c>
      <c r="D59">
        <v>9.0619890059261861E-3</v>
      </c>
      <c r="E59">
        <v>9.0112931647815721E-3</v>
      </c>
      <c r="F59">
        <v>8.9608809333729302E-3</v>
      </c>
      <c r="G59">
        <v>8.9107507250911818E-3</v>
      </c>
      <c r="H59">
        <v>8.8609009622032473E-3</v>
      </c>
      <c r="I59">
        <v>8.8113300758024607E-3</v>
      </c>
      <c r="J59">
        <v>8.762036505759116E-3</v>
      </c>
      <c r="K59">
        <v>8.7130187006714266E-3</v>
      </c>
    </row>
    <row r="60" spans="1:11" x14ac:dyDescent="0.3">
      <c r="A60">
        <v>58</v>
      </c>
      <c r="B60">
        <v>9.964271099621138E-3</v>
      </c>
      <c r="C60">
        <v>9.9073185542151009E-3</v>
      </c>
      <c r="D60">
        <v>9.8506915311072727E-3</v>
      </c>
      <c r="E60">
        <v>9.794388169717649E-3</v>
      </c>
      <c r="F60">
        <v>9.738406620100698E-3</v>
      </c>
      <c r="G60">
        <v>9.6827450428846051E-3</v>
      </c>
      <c r="H60">
        <v>9.6274016092107745E-3</v>
      </c>
      <c r="I60">
        <v>9.572374500673806E-3</v>
      </c>
      <c r="J60">
        <v>9.5176619092616904E-3</v>
      </c>
      <c r="K60">
        <v>9.4632620372964299E-3</v>
      </c>
    </row>
    <row r="61" spans="1:11" x14ac:dyDescent="0.3">
      <c r="A61">
        <v>59</v>
      </c>
      <c r="B61">
        <v>1.0895467862229245E-2</v>
      </c>
      <c r="C61">
        <v>1.0816728261020307E-2</v>
      </c>
      <c r="D61">
        <v>1.073855769685291E-2</v>
      </c>
      <c r="E61">
        <v>1.0660952057397928E-2</v>
      </c>
      <c r="F61">
        <v>1.0583907260045336E-2</v>
      </c>
      <c r="G61">
        <v>1.0507419251689368E-2</v>
      </c>
      <c r="H61">
        <v>1.0431484008515334E-2</v>
      </c>
      <c r="I61">
        <v>1.0356097535787959E-2</v>
      </c>
      <c r="J61">
        <v>1.0281255867641182E-2</v>
      </c>
      <c r="K61">
        <v>1.0206955066869548E-2</v>
      </c>
    </row>
    <row r="62" spans="1:11" x14ac:dyDescent="0.3">
      <c r="A62">
        <v>60</v>
      </c>
      <c r="B62">
        <v>1.1884259295451144E-2</v>
      </c>
      <c r="C62">
        <v>1.1790389411624596E-2</v>
      </c>
      <c r="D62">
        <v>1.1697260975360781E-2</v>
      </c>
      <c r="E62">
        <v>1.1604868130207511E-2</v>
      </c>
      <c r="F62">
        <v>1.1513205065970774E-2</v>
      </c>
      <c r="G62">
        <v>1.142226601834939E-2</v>
      </c>
      <c r="H62">
        <v>1.1332045268572507E-2</v>
      </c>
      <c r="I62">
        <v>1.1242537143040004E-2</v>
      </c>
      <c r="J62">
        <v>1.115373601296564E-2</v>
      </c>
      <c r="K62">
        <v>1.1065636294023129E-2</v>
      </c>
    </row>
    <row r="63" spans="1:11" x14ac:dyDescent="0.3">
      <c r="A63">
        <v>61</v>
      </c>
      <c r="B63">
        <v>1.2962657976363971E-2</v>
      </c>
      <c r="C63">
        <v>1.2852638102245247E-2</v>
      </c>
      <c r="D63">
        <v>1.2743552015990338E-2</v>
      </c>
      <c r="E63">
        <v>1.2635391792124136E-2</v>
      </c>
      <c r="F63">
        <v>1.2528149572438557E-2</v>
      </c>
      <c r="G63">
        <v>1.2421817565421671E-2</v>
      </c>
      <c r="H63">
        <v>1.2316388045691596E-2</v>
      </c>
      <c r="I63">
        <v>1.2211853353435182E-2</v>
      </c>
      <c r="J63">
        <v>1.210820589385158E-2</v>
      </c>
      <c r="K63">
        <v>1.2005438136600403E-2</v>
      </c>
    </row>
    <row r="64" spans="1:11" x14ac:dyDescent="0.3">
      <c r="A64">
        <v>62</v>
      </c>
      <c r="B64">
        <v>1.4401071828387508E-2</v>
      </c>
      <c r="C64">
        <v>1.4261306840075408E-2</v>
      </c>
      <c r="D64">
        <v>1.4122898296074585E-2</v>
      </c>
      <c r="E64">
        <v>1.3985833031849398E-2</v>
      </c>
      <c r="F64">
        <v>1.3850098010628392E-2</v>
      </c>
      <c r="G64">
        <v>1.3715680322164322E-2</v>
      </c>
      <c r="H64">
        <v>1.3582567181506206E-2</v>
      </c>
      <c r="I64">
        <v>1.345074592778331E-2</v>
      </c>
      <c r="J64">
        <v>1.3320204023000925E-2</v>
      </c>
      <c r="K64">
        <v>1.3190929050847832E-2</v>
      </c>
    </row>
    <row r="65" spans="1:11" x14ac:dyDescent="0.3">
      <c r="A65">
        <v>63</v>
      </c>
      <c r="B65">
        <v>1.5707093333801443E-2</v>
      </c>
      <c r="C65">
        <v>1.5551875875289953E-2</v>
      </c>
      <c r="D65">
        <v>1.539819227532979E-2</v>
      </c>
      <c r="E65">
        <v>1.5246027376334457E-2</v>
      </c>
      <c r="F65">
        <v>1.5095366170504689E-2</v>
      </c>
      <c r="G65">
        <v>1.4946193798348217E-2</v>
      </c>
      <c r="H65">
        <v>1.4798495547214279E-2</v>
      </c>
      <c r="I65">
        <v>1.465225684984249E-2</v>
      </c>
      <c r="J65">
        <v>1.4507463282926064E-2</v>
      </c>
      <c r="K65">
        <v>1.4364100565689345E-2</v>
      </c>
    </row>
    <row r="66" spans="1:11" x14ac:dyDescent="0.3">
      <c r="A66">
        <v>64</v>
      </c>
      <c r="B66">
        <v>1.7364157944178834E-2</v>
      </c>
      <c r="C66">
        <v>1.7185327925515512E-2</v>
      </c>
      <c r="D66">
        <v>1.700833964174531E-2</v>
      </c>
      <c r="E66">
        <v>1.6833174125205817E-2</v>
      </c>
      <c r="F66">
        <v>1.6659812603578884E-2</v>
      </c>
      <c r="G66">
        <v>1.6488236497878683E-2</v>
      </c>
      <c r="H66">
        <v>1.6318427420460732E-2</v>
      </c>
      <c r="I66">
        <v>1.615036717305119E-2</v>
      </c>
      <c r="J66">
        <v>1.59840377447967E-2</v>
      </c>
      <c r="K66">
        <v>1.5819421310334036E-2</v>
      </c>
    </row>
    <row r="67" spans="1:11" x14ac:dyDescent="0.3">
      <c r="A67">
        <v>65</v>
      </c>
      <c r="B67">
        <v>1.9108367222668801E-2</v>
      </c>
      <c r="C67">
        <v>1.8879648316963656E-2</v>
      </c>
      <c r="D67">
        <v>1.8653667077811454E-2</v>
      </c>
      <c r="E67">
        <v>1.843039073652554E-2</v>
      </c>
      <c r="F67">
        <v>1.8209786916646271E-2</v>
      </c>
      <c r="G67">
        <v>1.7991823629246281E-2</v>
      </c>
      <c r="H67">
        <v>1.7776469268291798E-2</v>
      </c>
      <c r="I67">
        <v>1.7563692606059698E-2</v>
      </c>
      <c r="J67">
        <v>1.735346278860915E-2</v>
      </c>
      <c r="K67">
        <v>1.7145749331307737E-2</v>
      </c>
    </row>
    <row r="68" spans="1:11" x14ac:dyDescent="0.3">
      <c r="A68">
        <v>66</v>
      </c>
      <c r="B68">
        <v>2.1263888832942571E-2</v>
      </c>
      <c r="C68">
        <v>2.1017318694263466E-2</v>
      </c>
      <c r="D68">
        <v>2.0773607714309552E-2</v>
      </c>
      <c r="E68">
        <v>2.0532722739071755E-2</v>
      </c>
      <c r="F68">
        <v>2.0294630998985659E-2</v>
      </c>
      <c r="G68">
        <v>2.0059300104473619E-2</v>
      </c>
      <c r="H68">
        <v>1.9826698041538481E-2</v>
      </c>
      <c r="I68">
        <v>1.9596793167408533E-2</v>
      </c>
      <c r="J68">
        <v>1.936955420623282E-2</v>
      </c>
      <c r="K68">
        <v>1.9144950244826462E-2</v>
      </c>
    </row>
    <row r="69" spans="1:11" x14ac:dyDescent="0.3">
      <c r="A69">
        <v>67</v>
      </c>
      <c r="B69">
        <v>2.3541373214036033E-2</v>
      </c>
      <c r="C69">
        <v>2.3254304873010397E-2</v>
      </c>
      <c r="D69">
        <v>2.2970737102307057E-2</v>
      </c>
      <c r="E69">
        <v>2.2690627215252401E-2</v>
      </c>
      <c r="F69">
        <v>2.2413933045702852E-2</v>
      </c>
      <c r="G69">
        <v>2.2140612941697481E-2</v>
      </c>
      <c r="H69">
        <v>2.1870625759187908E-2</v>
      </c>
      <c r="I69">
        <v>2.1603930855844746E-2</v>
      </c>
      <c r="J69">
        <v>2.1340488084939522E-2</v>
      </c>
      <c r="K69">
        <v>2.1080257789301185E-2</v>
      </c>
    </row>
    <row r="70" spans="1:11" x14ac:dyDescent="0.3">
      <c r="A70">
        <v>68</v>
      </c>
      <c r="B70">
        <v>2.6075601841155555E-2</v>
      </c>
      <c r="C70">
        <v>2.5756384975501506E-2</v>
      </c>
      <c r="D70">
        <v>2.5441075954733997E-2</v>
      </c>
      <c r="E70">
        <v>2.5129626939113633E-2</v>
      </c>
      <c r="F70">
        <v>2.4821990674553936E-2</v>
      </c>
      <c r="G70">
        <v>2.4518120485451766E-2</v>
      </c>
      <c r="H70">
        <v>2.4217970267605544E-2</v>
      </c>
      <c r="I70">
        <v>2.3921494481220201E-2</v>
      </c>
      <c r="J70">
        <v>2.3628648143997674E-2</v>
      </c>
      <c r="K70">
        <v>2.333938682431207E-2</v>
      </c>
    </row>
    <row r="71" spans="1:11" x14ac:dyDescent="0.3">
      <c r="A71">
        <v>69</v>
      </c>
      <c r="B71">
        <v>2.9125890227526468E-2</v>
      </c>
      <c r="C71">
        <v>2.8754424455565839E-2</v>
      </c>
      <c r="D71">
        <v>2.8387696283680618E-2</v>
      </c>
      <c r="E71">
        <v>2.8025645289468076E-2</v>
      </c>
      <c r="F71">
        <v>2.7668211821140706E-2</v>
      </c>
      <c r="G71">
        <v>2.7315336987697964E-2</v>
      </c>
      <c r="H71">
        <v>2.6966962649223308E-2</v>
      </c>
      <c r="I71">
        <v>2.6623031407305077E-2</v>
      </c>
      <c r="J71">
        <v>2.6283486595579452E-2</v>
      </c>
      <c r="K71">
        <v>2.594827227039407E-2</v>
      </c>
    </row>
    <row r="72" spans="1:11" x14ac:dyDescent="0.3">
      <c r="A72">
        <v>70</v>
      </c>
      <c r="B72">
        <v>3.2311342413761247E-2</v>
      </c>
      <c r="C72">
        <v>3.1883931946200227E-2</v>
      </c>
      <c r="D72">
        <v>3.1462175211790913E-2</v>
      </c>
      <c r="E72">
        <v>3.1045997423645808E-2</v>
      </c>
      <c r="F72">
        <v>3.0635324784149182E-2</v>
      </c>
      <c r="G72">
        <v>3.0230084471871092E-2</v>
      </c>
      <c r="H72">
        <v>2.983020462865453E-2</v>
      </c>
      <c r="I72">
        <v>2.9435614346873352E-2</v>
      </c>
      <c r="J72">
        <v>2.9046243656858792E-2</v>
      </c>
      <c r="K72">
        <v>2.8662023514492253E-2</v>
      </c>
    </row>
    <row r="73" spans="1:11" x14ac:dyDescent="0.3">
      <c r="A73">
        <v>71</v>
      </c>
      <c r="B73">
        <v>3.6139175184307475E-2</v>
      </c>
      <c r="C73">
        <v>3.5653514970405829E-2</v>
      </c>
      <c r="D73">
        <v>3.5174381353809306E-2</v>
      </c>
      <c r="E73">
        <v>3.4701686626134196E-2</v>
      </c>
      <c r="F73">
        <v>3.423534425767543E-2</v>
      </c>
      <c r="G73">
        <v>3.3775268881566706E-2</v>
      </c>
      <c r="H73">
        <v>3.3321376278153611E-2</v>
      </c>
      <c r="I73">
        <v>3.2873583359576651E-2</v>
      </c>
      <c r="J73">
        <v>3.2431808154561495E-2</v>
      </c>
      <c r="K73">
        <v>3.1995969793413709E-2</v>
      </c>
    </row>
    <row r="74" spans="1:11" x14ac:dyDescent="0.3">
      <c r="A74">
        <v>72</v>
      </c>
      <c r="B74">
        <v>4.0276448411852163E-2</v>
      </c>
      <c r="C74">
        <v>3.9716026797527622E-2</v>
      </c>
      <c r="D74">
        <v>3.9163403099806621E-2</v>
      </c>
      <c r="E74">
        <v>3.8618468815551858E-2</v>
      </c>
      <c r="F74">
        <v>3.8081116951379432E-2</v>
      </c>
      <c r="G74">
        <v>3.7551242002651496E-2</v>
      </c>
      <c r="H74">
        <v>3.7028739932761325E-2</v>
      </c>
      <c r="I74">
        <v>3.6513508152706563E-2</v>
      </c>
      <c r="J74">
        <v>3.6005445500946774E-2</v>
      </c>
      <c r="K74">
        <v>3.5504452223541087E-2</v>
      </c>
    </row>
    <row r="75" spans="1:11" x14ac:dyDescent="0.3">
      <c r="A75">
        <v>73</v>
      </c>
      <c r="B75">
        <v>4.4903234183318187E-2</v>
      </c>
      <c r="C75">
        <v>4.4272816609445875E-2</v>
      </c>
      <c r="D75">
        <v>4.3651249763693181E-2</v>
      </c>
      <c r="E75">
        <v>4.3038409386535116E-2</v>
      </c>
      <c r="F75">
        <v>4.2434172962984525E-2</v>
      </c>
      <c r="G75">
        <v>4.1838419698099635E-2</v>
      </c>
      <c r="H75">
        <v>4.1251030492835523E-2</v>
      </c>
      <c r="I75">
        <v>4.0671887920234677E-2</v>
      </c>
      <c r="J75">
        <v>4.0100876201951671E-2</v>
      </c>
      <c r="K75">
        <v>3.9537881185107648E-2</v>
      </c>
    </row>
    <row r="76" spans="1:11" x14ac:dyDescent="0.3">
      <c r="A76">
        <v>74</v>
      </c>
      <c r="B76">
        <v>5.0184074441562865E-2</v>
      </c>
      <c r="C76">
        <v>4.9498572204653056E-2</v>
      </c>
      <c r="D76">
        <v>4.882243376137773E-2</v>
      </c>
      <c r="E76">
        <v>4.8155531204595953E-2</v>
      </c>
      <c r="F76">
        <v>4.749773837434719E-2</v>
      </c>
      <c r="G76">
        <v>4.6848930833985232E-2</v>
      </c>
      <c r="H76">
        <v>4.620898584663817E-2</v>
      </c>
      <c r="I76">
        <v>4.5577782351989886E-2</v>
      </c>
      <c r="J76">
        <v>4.4955200943378675E-2</v>
      </c>
      <c r="K76">
        <v>4.4341123845208795E-2</v>
      </c>
    </row>
    <row r="77" spans="1:11" x14ac:dyDescent="0.3">
      <c r="A77">
        <v>75</v>
      </c>
      <c r="B77">
        <v>5.6081660341863147E-2</v>
      </c>
      <c r="C77">
        <v>5.5315488079860052E-2</v>
      </c>
      <c r="D77">
        <v>5.455978305316142E-2</v>
      </c>
      <c r="E77">
        <v>5.3814402261269344E-2</v>
      </c>
      <c r="F77">
        <v>5.3079204657319606E-2</v>
      </c>
      <c r="G77">
        <v>5.2354051121391451E-2</v>
      </c>
      <c r="H77">
        <v>5.1638804434182381E-2</v>
      </c>
      <c r="I77">
        <v>5.0933329251042346E-2</v>
      </c>
      <c r="J77">
        <v>5.0237492076362786E-2</v>
      </c>
      <c r="K77">
        <v>4.9551161238315586E-2</v>
      </c>
    </row>
    <row r="78" spans="1:11" x14ac:dyDescent="0.3">
      <c r="A78">
        <v>76</v>
      </c>
      <c r="B78">
        <v>6.226972911296913E-2</v>
      </c>
      <c r="C78">
        <v>6.1405385510899455E-2</v>
      </c>
      <c r="D78">
        <v>6.0553039549948201E-2</v>
      </c>
      <c r="E78">
        <v>5.9712524695195619E-2</v>
      </c>
      <c r="F78">
        <v>5.8883676723332987E-2</v>
      </c>
      <c r="G78">
        <v>5.8066333690575969E-2</v>
      </c>
      <c r="H78">
        <v>5.726033590102337E-2</v>
      </c>
      <c r="I78">
        <v>5.6465525875455065E-2</v>
      </c>
      <c r="J78">
        <v>5.5681748320563051E-2</v>
      </c>
      <c r="K78">
        <v>5.4908850098609671E-2</v>
      </c>
    </row>
    <row r="79" spans="1:11" x14ac:dyDescent="0.3">
      <c r="A79">
        <v>77</v>
      </c>
      <c r="B79">
        <v>6.9653471442152864E-2</v>
      </c>
      <c r="C79">
        <v>6.8690784981111697E-2</v>
      </c>
      <c r="D79">
        <v>6.7741403890256471E-2</v>
      </c>
      <c r="E79">
        <v>6.6805144274951711E-2</v>
      </c>
      <c r="F79">
        <v>6.5881824782185183E-2</v>
      </c>
      <c r="G79">
        <v>6.497126656543975E-2</v>
      </c>
      <c r="H79">
        <v>6.4073293250050997E-2</v>
      </c>
      <c r="I79">
        <v>6.3187730899043559E-2</v>
      </c>
      <c r="J79">
        <v>6.2314407979439455E-2</v>
      </c>
      <c r="K79">
        <v>6.1453155329032456E-2</v>
      </c>
    </row>
    <row r="80" spans="1:11" x14ac:dyDescent="0.3">
      <c r="A80">
        <v>78</v>
      </c>
      <c r="B80">
        <v>7.7298839690163323E-2</v>
      </c>
      <c r="C80">
        <v>7.6265858460119532E-2</v>
      </c>
      <c r="D80">
        <v>7.5246681450500036E-2</v>
      </c>
      <c r="E80">
        <v>7.4241124188929142E-2</v>
      </c>
      <c r="F80">
        <v>7.3249004668223414E-2</v>
      </c>
      <c r="G80">
        <v>7.2270143313448235E-2</v>
      </c>
      <c r="H80">
        <v>7.1304362949414335E-2</v>
      </c>
      <c r="I80">
        <v>7.0351488768608902E-2</v>
      </c>
      <c r="J80">
        <v>6.9411348299555323E-2</v>
      </c>
      <c r="K80">
        <v>6.8483771375595442E-2</v>
      </c>
    </row>
    <row r="81" spans="1:11" x14ac:dyDescent="0.3">
      <c r="A81">
        <v>79</v>
      </c>
      <c r="B81">
        <v>8.5295988177652493E-2</v>
      </c>
      <c r="C81">
        <v>8.4225485512505249E-2</v>
      </c>
      <c r="D81">
        <v>8.3168418132892233E-2</v>
      </c>
      <c r="E81">
        <v>8.212461741999226E-2</v>
      </c>
      <c r="F81">
        <v>8.1093916871225621E-2</v>
      </c>
      <c r="G81">
        <v>8.0076152073694173E-2</v>
      </c>
      <c r="H81">
        <v>7.9071160677954833E-2</v>
      </c>
      <c r="I81">
        <v>7.8078782372122499E-2</v>
      </c>
      <c r="J81">
        <v>7.7098858856297553E-2</v>
      </c>
      <c r="K81">
        <v>7.613123381731475E-2</v>
      </c>
    </row>
    <row r="82" spans="1:11" x14ac:dyDescent="0.3">
      <c r="A82">
        <v>80</v>
      </c>
      <c r="B82">
        <v>9.5950913442359856E-2</v>
      </c>
      <c r="C82">
        <v>9.4693898610028068E-2</v>
      </c>
      <c r="D82">
        <v>9.3453351430082418E-2</v>
      </c>
      <c r="E82">
        <v>9.2229056166345288E-2</v>
      </c>
      <c r="F82">
        <v>9.102079990891318E-2</v>
      </c>
      <c r="G82">
        <v>8.9828372537130594E-2</v>
      </c>
      <c r="H82">
        <v>8.8651566683049479E-2</v>
      </c>
      <c r="I82">
        <v>8.7490177695366864E-2</v>
      </c>
      <c r="J82">
        <v>8.6344003603835262E-2</v>
      </c>
      <c r="K82">
        <v>8.5212845084139358E-2</v>
      </c>
    </row>
    <row r="83" spans="1:11" x14ac:dyDescent="0.3">
      <c r="A83">
        <v>81</v>
      </c>
      <c r="B83">
        <v>0.10519737240247556</v>
      </c>
      <c r="C83">
        <v>0.10392355168545592</v>
      </c>
      <c r="D83">
        <v>0.10266515549076086</v>
      </c>
      <c r="E83">
        <v>0.1014219970449412</v>
      </c>
      <c r="F83">
        <v>0.10019389183616215</v>
      </c>
      <c r="G83">
        <v>9.8980657586817677E-2</v>
      </c>
      <c r="H83">
        <v>9.7782114226476646E-2</v>
      </c>
      <c r="I83">
        <v>9.6598083865156184E-2</v>
      </c>
      <c r="J83">
        <v>9.5428390766919238E-2</v>
      </c>
      <c r="K83">
        <v>9.4272861323791382E-2</v>
      </c>
    </row>
    <row r="84" spans="1:11" x14ac:dyDescent="0.3">
      <c r="A84">
        <v>82</v>
      </c>
      <c r="B84">
        <v>0.11688691219987243</v>
      </c>
      <c r="C84">
        <v>0.11544602625573372</v>
      </c>
      <c r="D84">
        <v>0.11402290237122119</v>
      </c>
      <c r="E84">
        <v>0.11261732159023809</v>
      </c>
      <c r="F84">
        <v>0.11122906765579886</v>
      </c>
      <c r="G84">
        <v>0.10985792697675652</v>
      </c>
      <c r="H84">
        <v>0.1085036885949405</v>
      </c>
      <c r="I84">
        <v>0.10716614415269947</v>
      </c>
      <c r="J84">
        <v>0.10584508786084426</v>
      </c>
      <c r="K84">
        <v>0.10454031646698597</v>
      </c>
    </row>
    <row r="85" spans="1:11" x14ac:dyDescent="0.3">
      <c r="A85">
        <v>83</v>
      </c>
      <c r="B85">
        <v>0.12910644526542037</v>
      </c>
      <c r="C85">
        <v>0.12758595720332916</v>
      </c>
      <c r="D85">
        <v>0.12608337594629487</v>
      </c>
      <c r="E85">
        <v>0.12459849060567241</v>
      </c>
      <c r="F85">
        <v>0.12313109277645452</v>
      </c>
      <c r="G85">
        <v>0.12168097650802227</v>
      </c>
      <c r="H85">
        <v>0.1202479382752393</v>
      </c>
      <c r="I85">
        <v>0.11883177694988716</v>
      </c>
      <c r="J85">
        <v>0.11743229377243661</v>
      </c>
      <c r="K85">
        <v>0.1160492923241518</v>
      </c>
    </row>
    <row r="86" spans="1:11" x14ac:dyDescent="0.3">
      <c r="A86">
        <v>84</v>
      </c>
      <c r="B86">
        <v>0.14206323152000955</v>
      </c>
      <c r="C86">
        <v>0.14040704086343073</v>
      </c>
      <c r="D86">
        <v>0.13877015828158451</v>
      </c>
      <c r="E86">
        <v>0.13715235867855666</v>
      </c>
      <c r="F86">
        <v>0.13555341958262895</v>
      </c>
      <c r="G86">
        <v>0.13397312111568582</v>
      </c>
      <c r="H86">
        <v>0.13241124596297787</v>
      </c>
      <c r="I86">
        <v>0.13086757934323787</v>
      </c>
      <c r="J86">
        <v>0.12934190897914488</v>
      </c>
      <c r="K86">
        <v>0.12783402506813335</v>
      </c>
    </row>
    <row r="87" spans="1:11" x14ac:dyDescent="0.3">
      <c r="A87">
        <v>85</v>
      </c>
      <c r="B87">
        <v>0.15523733953841898</v>
      </c>
      <c r="C87">
        <v>0.15346250513981494</v>
      </c>
      <c r="D87">
        <v>0.1517079624902955</v>
      </c>
      <c r="E87">
        <v>0.14997347959352267</v>
      </c>
      <c r="F87">
        <v>0.14825882710558144</v>
      </c>
      <c r="G87">
        <v>0.14656377830465461</v>
      </c>
      <c r="H87">
        <v>0.14488810906104396</v>
      </c>
      <c r="I87">
        <v>0.14323159780753469</v>
      </c>
      <c r="J87">
        <v>0.14159402551009836</v>
      </c>
      <c r="K87">
        <v>0.139975175638931</v>
      </c>
    </row>
    <row r="88" spans="1:11" x14ac:dyDescent="0.3">
      <c r="A88">
        <v>86</v>
      </c>
      <c r="B88">
        <v>0.1691684969144131</v>
      </c>
      <c r="C88">
        <v>0.16734517923149075</v>
      </c>
      <c r="D88">
        <v>0.16554151347805579</v>
      </c>
      <c r="E88">
        <v>0.16375728784333274</v>
      </c>
      <c r="F88">
        <v>0.16199229279946697</v>
      </c>
      <c r="G88">
        <v>0.16024632107691963</v>
      </c>
      <c r="H88">
        <v>0.15851916764012683</v>
      </c>
      <c r="I88">
        <v>0.15681062966342182</v>
      </c>
      <c r="J88">
        <v>0.15512050650721645</v>
      </c>
      <c r="K88">
        <v>0.15344859969443927</v>
      </c>
    </row>
    <row r="89" spans="1:11" x14ac:dyDescent="0.3">
      <c r="A89">
        <v>87</v>
      </c>
      <c r="B89">
        <v>0.18421694327135277</v>
      </c>
      <c r="C89">
        <v>0.1823172454154238</v>
      </c>
      <c r="D89">
        <v>0.1804371377876233</v>
      </c>
      <c r="E89">
        <v>0.17857641836791066</v>
      </c>
      <c r="F89">
        <v>0.17673488721953368</v>
      </c>
      <c r="G89">
        <v>0.17491234646754514</v>
      </c>
      <c r="H89">
        <v>0.17310860027754105</v>
      </c>
      <c r="I89">
        <v>0.17132345483461778</v>
      </c>
      <c r="J89">
        <v>0.16955671832254646</v>
      </c>
      <c r="K89">
        <v>0.16780820090316215</v>
      </c>
    </row>
    <row r="90" spans="1:11" x14ac:dyDescent="0.3">
      <c r="A90">
        <v>88</v>
      </c>
      <c r="B90">
        <v>0.19984301906848559</v>
      </c>
      <c r="C90">
        <v>0.19782589400100531</v>
      </c>
      <c r="D90">
        <v>0.19582912888183254</v>
      </c>
      <c r="E90">
        <v>0.1938525182068557</v>
      </c>
      <c r="F90">
        <v>0.19189585854622865</v>
      </c>
      <c r="G90">
        <v>0.18995894852343417</v>
      </c>
      <c r="H90">
        <v>0.18804158879455868</v>
      </c>
      <c r="I90">
        <v>0.1861435820277757</v>
      </c>
      <c r="J90">
        <v>0.18426473288303713</v>
      </c>
      <c r="K90">
        <v>0.1824048479919689</v>
      </c>
    </row>
    <row r="91" spans="1:11" x14ac:dyDescent="0.3">
      <c r="A91">
        <v>89</v>
      </c>
      <c r="B91">
        <v>0.21750104937902653</v>
      </c>
      <c r="C91">
        <v>0.21550858522432748</v>
      </c>
      <c r="D91">
        <v>0.21353437345700352</v>
      </c>
      <c r="E91">
        <v>0.21157824687221735</v>
      </c>
      <c r="F91">
        <v>0.20964003979684673</v>
      </c>
      <c r="G91">
        <v>0.20771958807545296</v>
      </c>
      <c r="H91">
        <v>0.20581672905637777</v>
      </c>
      <c r="I91">
        <v>0.20393130157796771</v>
      </c>
      <c r="J91">
        <v>0.2020631459549245</v>
      </c>
      <c r="K91">
        <v>0.20021210396478076</v>
      </c>
    </row>
    <row r="92" spans="1:11" x14ac:dyDescent="0.3">
      <c r="A92">
        <v>90</v>
      </c>
      <c r="B92">
        <v>0.23354102883133976</v>
      </c>
      <c r="C92">
        <v>0.2313214593666186</v>
      </c>
      <c r="D92">
        <v>0.22912298464757608</v>
      </c>
      <c r="E92">
        <v>0.2269454041901533</v>
      </c>
      <c r="F92">
        <v>0.22478851941568806</v>
      </c>
      <c r="G92">
        <v>0.22265213363280592</v>
      </c>
      <c r="H92">
        <v>0.22053605201948356</v>
      </c>
      <c r="I92">
        <v>0.21844008160528233</v>
      </c>
      <c r="J92">
        <v>0.21636403125375098</v>
      </c>
      <c r="K92">
        <v>0.21430771164499557</v>
      </c>
    </row>
    <row r="93" spans="1:11" x14ac:dyDescent="0.3">
      <c r="A93">
        <v>91</v>
      </c>
      <c r="B93">
        <v>0.25181940653261814</v>
      </c>
      <c r="C93">
        <v>0.2497437629361598</v>
      </c>
      <c r="D93">
        <v>0.24768522801452067</v>
      </c>
      <c r="E93">
        <v>0.24564366074794439</v>
      </c>
      <c r="F93">
        <v>0.2436189212790425</v>
      </c>
      <c r="G93">
        <v>0.2416108709032132</v>
      </c>
      <c r="H93">
        <v>0.23961937205913972</v>
      </c>
      <c r="I93">
        <v>0.23764428831936654</v>
      </c>
      <c r="J93">
        <v>0.23568548438095324</v>
      </c>
      <c r="K93">
        <v>0.23374282605620603</v>
      </c>
    </row>
    <row r="94" spans="1:11" x14ac:dyDescent="0.3">
      <c r="A94">
        <v>92</v>
      </c>
      <c r="B94">
        <v>0.26838490673608983</v>
      </c>
      <c r="C94">
        <v>0.26656357949852255</v>
      </c>
      <c r="D94">
        <v>0.26475461224403568</v>
      </c>
      <c r="E94">
        <v>0.26295792109468663</v>
      </c>
      <c r="F94">
        <v>0.26117342274174921</v>
      </c>
      <c r="G94">
        <v>0.25940103444185136</v>
      </c>
      <c r="H94">
        <v>0.25764067401313828</v>
      </c>
      <c r="I94">
        <v>0.25589225983146174</v>
      </c>
      <c r="J94">
        <v>0.25415571082659544</v>
      </c>
      <c r="K94">
        <v>0.25243094647847614</v>
      </c>
    </row>
    <row r="95" spans="1:11" x14ac:dyDescent="0.3">
      <c r="A95">
        <v>93</v>
      </c>
      <c r="B95">
        <v>0.28743364870781662</v>
      </c>
      <c r="C95">
        <v>0.28542790495726866</v>
      </c>
      <c r="D95">
        <v>0.28343615750816603</v>
      </c>
      <c r="E95">
        <v>0.28145830869277133</v>
      </c>
      <c r="F95">
        <v>0.27949426152488327</v>
      </c>
      <c r="G95">
        <v>0.27754391969508091</v>
      </c>
      <c r="H95">
        <v>0.27560718756600139</v>
      </c>
      <c r="I95">
        <v>0.27368397016764956</v>
      </c>
      <c r="J95">
        <v>0.27177417319274172</v>
      </c>
      <c r="K95">
        <v>0.26987770299208053</v>
      </c>
    </row>
    <row r="96" spans="1:11" x14ac:dyDescent="0.3">
      <c r="A96">
        <v>94</v>
      </c>
      <c r="B96">
        <v>0.30959627311196314</v>
      </c>
      <c r="C96">
        <v>0.30760410976986213</v>
      </c>
      <c r="D96">
        <v>0.30562476542826689</v>
      </c>
      <c r="E96">
        <v>0.3036581576005809</v>
      </c>
      <c r="F96">
        <v>0.30170420433098505</v>
      </c>
      <c r="G96">
        <v>0.29976282419102268</v>
      </c>
      <c r="H96">
        <v>0.2978339362762058</v>
      </c>
      <c r="I96">
        <v>0.29591746020264359</v>
      </c>
      <c r="J96">
        <v>0.29401331610369269</v>
      </c>
      <c r="K96">
        <v>0.2921214246266286</v>
      </c>
    </row>
    <row r="97" spans="1:11" x14ac:dyDescent="0.3">
      <c r="A97">
        <v>95</v>
      </c>
      <c r="B97">
        <v>0.32914910172884287</v>
      </c>
      <c r="C97">
        <v>0.32708840979245513</v>
      </c>
      <c r="D97">
        <v>0.3250406191559172</v>
      </c>
      <c r="E97">
        <v>0.3230056490485253</v>
      </c>
      <c r="F97">
        <v>0.32098341920525408</v>
      </c>
      <c r="G97">
        <v>0.31897384986359029</v>
      </c>
      <c r="H97">
        <v>0.31697686176038725</v>
      </c>
      <c r="I97">
        <v>0.31499237612873809</v>
      </c>
      <c r="J97">
        <v>0.31302031469486896</v>
      </c>
      <c r="K97">
        <v>0.31106059967505206</v>
      </c>
    </row>
    <row r="98" spans="1:11" x14ac:dyDescent="0.3">
      <c r="A98">
        <v>96</v>
      </c>
      <c r="B98" s="22">
        <v>0.29882216949152518</v>
      </c>
      <c r="C98" s="22">
        <v>0.29725276521255894</v>
      </c>
      <c r="D98" s="22">
        <v>0.29568336093359271</v>
      </c>
      <c r="E98" s="22">
        <v>0.29411395665462603</v>
      </c>
      <c r="F98" s="22">
        <v>0.29254455237565979</v>
      </c>
      <c r="G98" s="22">
        <v>0.29097514809669356</v>
      </c>
      <c r="H98" s="22">
        <v>0.28940574381772688</v>
      </c>
      <c r="I98" s="22">
        <v>0.28783633953876064</v>
      </c>
      <c r="J98" s="22">
        <v>0.28626693525979441</v>
      </c>
      <c r="K98" s="22">
        <v>0.28469753098082773</v>
      </c>
    </row>
    <row r="99" spans="1:11" x14ac:dyDescent="0.3">
      <c r="A99">
        <v>97</v>
      </c>
      <c r="B99" s="22">
        <v>0.31932207909604493</v>
      </c>
      <c r="C99" s="22">
        <v>0.31779056256367477</v>
      </c>
      <c r="D99" s="22">
        <v>0.31625904603130506</v>
      </c>
      <c r="E99" s="22">
        <v>0.3147275294989349</v>
      </c>
      <c r="F99" s="22">
        <v>0.31319601296656474</v>
      </c>
      <c r="G99" s="22">
        <v>0.31166449643419458</v>
      </c>
      <c r="H99" s="22">
        <v>0.31013297990182442</v>
      </c>
      <c r="I99" s="22">
        <v>0.30860146336945427</v>
      </c>
      <c r="J99" s="22">
        <v>0.30706994683708411</v>
      </c>
      <c r="K99" s="22">
        <v>0.30553843030471395</v>
      </c>
    </row>
    <row r="100" spans="1:11" x14ac:dyDescent="0.3">
      <c r="A100">
        <v>98</v>
      </c>
      <c r="B100" s="22">
        <v>0.33990562711864403</v>
      </c>
      <c r="C100" s="22">
        <v>0.33842187718810779</v>
      </c>
      <c r="D100" s="22">
        <v>0.33693812725757155</v>
      </c>
      <c r="E100" s="22">
        <v>0.33545437732703531</v>
      </c>
      <c r="F100" s="22">
        <v>0.33397062739649908</v>
      </c>
      <c r="G100" s="22">
        <v>0.33248687746596284</v>
      </c>
      <c r="H100" s="22">
        <v>0.3310031275354266</v>
      </c>
      <c r="I100" s="22">
        <v>0.32951937760489036</v>
      </c>
      <c r="J100" s="22">
        <v>0.32803562767435412</v>
      </c>
      <c r="K100" s="22">
        <v>0.32655187774381744</v>
      </c>
    </row>
    <row r="101" spans="1:11" x14ac:dyDescent="0.3">
      <c r="A101">
        <v>99</v>
      </c>
      <c r="B101" s="22">
        <v>0.36041294915254252</v>
      </c>
      <c r="C101" s="22">
        <v>0.35898570158377341</v>
      </c>
      <c r="D101" s="22">
        <v>0.3575584540150043</v>
      </c>
      <c r="E101" s="22">
        <v>0.35613120644623519</v>
      </c>
      <c r="F101" s="22">
        <v>0.35470395887746609</v>
      </c>
      <c r="G101" s="22">
        <v>0.35327671130869698</v>
      </c>
      <c r="H101" s="22">
        <v>0.35184946373992787</v>
      </c>
      <c r="I101" s="22">
        <v>0.35042221617115876</v>
      </c>
      <c r="J101" s="22">
        <v>0.34899496860238965</v>
      </c>
      <c r="K101" s="22">
        <v>0.34756772103362055</v>
      </c>
    </row>
    <row r="102" spans="1:11" x14ac:dyDescent="0.3">
      <c r="A102">
        <v>100</v>
      </c>
      <c r="B102" s="22">
        <v>0.38069282485875711</v>
      </c>
      <c r="C102" s="22">
        <v>0.37932961146614819</v>
      </c>
      <c r="D102" s="22">
        <v>0.37796639807353882</v>
      </c>
      <c r="E102" s="22">
        <v>0.3766031846809299</v>
      </c>
      <c r="F102" s="22">
        <v>0.37523997128832098</v>
      </c>
      <c r="G102" s="22">
        <v>0.37387675789571162</v>
      </c>
      <c r="H102" s="22">
        <v>0.3725135445031027</v>
      </c>
      <c r="I102" s="22">
        <v>0.37115033111049378</v>
      </c>
      <c r="J102" s="22">
        <v>0.36978711771788442</v>
      </c>
      <c r="K102" s="22">
        <v>0.3684239043252755</v>
      </c>
    </row>
    <row r="103" spans="1:11" x14ac:dyDescent="0.3">
      <c r="A103">
        <v>101</v>
      </c>
      <c r="B103" s="22">
        <v>0.40059884180790961</v>
      </c>
      <c r="C103" s="22">
        <v>0.39930572733166647</v>
      </c>
      <c r="D103" s="22">
        <v>0.39801261285542289</v>
      </c>
      <c r="E103" s="22">
        <v>0.39671949837917975</v>
      </c>
      <c r="F103" s="22">
        <v>0.39542638390293616</v>
      </c>
      <c r="G103" s="22">
        <v>0.39413326942669258</v>
      </c>
      <c r="H103" s="22">
        <v>0.39284015495044944</v>
      </c>
      <c r="I103" s="22">
        <v>0.39154704047420585</v>
      </c>
      <c r="J103" s="22">
        <v>0.39025392599796271</v>
      </c>
      <c r="K103" s="22">
        <v>0.38896081152171913</v>
      </c>
    </row>
    <row r="104" spans="1:11" x14ac:dyDescent="0.3">
      <c r="A104">
        <v>102</v>
      </c>
      <c r="B104" s="22">
        <v>0.41999720903954829</v>
      </c>
      <c r="C104" s="22">
        <v>0.41877881698620012</v>
      </c>
      <c r="D104" s="22">
        <v>0.41756042493285195</v>
      </c>
      <c r="E104" s="22">
        <v>0.41634203287950378</v>
      </c>
      <c r="F104" s="22">
        <v>0.4151236408261556</v>
      </c>
      <c r="G104" s="22">
        <v>0.41390524877280788</v>
      </c>
      <c r="H104" s="22">
        <v>0.4126868567194597</v>
      </c>
      <c r="I104" s="22">
        <v>0.41146846466611153</v>
      </c>
      <c r="J104" s="22">
        <v>0.41025007261276336</v>
      </c>
      <c r="K104" s="22">
        <v>0.40903168055941519</v>
      </c>
    </row>
    <row r="105" spans="1:11" x14ac:dyDescent="0.3">
      <c r="A105">
        <v>103</v>
      </c>
      <c r="B105" s="22">
        <v>0.43876593785310725</v>
      </c>
      <c r="C105" s="22">
        <v>0.43762540576085973</v>
      </c>
      <c r="D105" s="22">
        <v>0.43648487366861177</v>
      </c>
      <c r="E105" s="22">
        <v>0.43534434157636381</v>
      </c>
      <c r="F105" s="22">
        <v>0.43420380948411585</v>
      </c>
      <c r="G105" s="22">
        <v>0.43306327739186834</v>
      </c>
      <c r="H105" s="22">
        <v>0.43192274529962038</v>
      </c>
      <c r="I105" s="22">
        <v>0.43078221320737242</v>
      </c>
      <c r="J105" s="22">
        <v>0.42964168111512446</v>
      </c>
      <c r="K105" s="22">
        <v>0.42850114902287695</v>
      </c>
    </row>
    <row r="106" spans="1:11" x14ac:dyDescent="0.3">
      <c r="A106">
        <v>104</v>
      </c>
      <c r="B106" s="22">
        <v>0.45680572316384183</v>
      </c>
      <c r="C106" s="22">
        <v>0.45574476873205505</v>
      </c>
      <c r="D106" s="22">
        <v>0.45468381430026827</v>
      </c>
      <c r="E106" s="22">
        <v>0.45362285986848194</v>
      </c>
      <c r="F106" s="22">
        <v>0.45256190543669517</v>
      </c>
      <c r="G106" s="22">
        <v>0.45150095100490839</v>
      </c>
      <c r="H106" s="22">
        <v>0.45043999657312206</v>
      </c>
      <c r="I106" s="22">
        <v>0.44937904214133528</v>
      </c>
      <c r="J106" s="22">
        <v>0.44831808770954895</v>
      </c>
      <c r="K106" s="22">
        <v>0.44725713327776218</v>
      </c>
    </row>
    <row r="107" spans="1:11" x14ac:dyDescent="0.3">
      <c r="A107">
        <v>105</v>
      </c>
      <c r="B107" s="22">
        <v>0.47402871186440643</v>
      </c>
      <c r="C107" s="22">
        <v>0.47304766963045264</v>
      </c>
      <c r="D107" s="22">
        <v>0.47206662739649863</v>
      </c>
      <c r="E107" s="22">
        <v>0.47108558516254484</v>
      </c>
      <c r="F107" s="22">
        <v>0.47010454292859083</v>
      </c>
      <c r="G107" s="22">
        <v>0.46912350069463704</v>
      </c>
      <c r="H107" s="22">
        <v>0.46814245846068325</v>
      </c>
      <c r="I107" s="22">
        <v>0.46716141622672924</v>
      </c>
      <c r="J107" s="22">
        <v>0.46618037399277545</v>
      </c>
      <c r="K107" s="22">
        <v>0.46519933175882144</v>
      </c>
    </row>
    <row r="108" spans="1:11" x14ac:dyDescent="0.3">
      <c r="A108">
        <v>106</v>
      </c>
      <c r="B108" s="22">
        <v>0.49037264971751426</v>
      </c>
      <c r="C108" s="22">
        <v>0.48947074752246023</v>
      </c>
      <c r="D108" s="22">
        <v>0.48856884532740597</v>
      </c>
      <c r="E108" s="22">
        <v>0.48766694313235193</v>
      </c>
      <c r="F108" s="22">
        <v>0.48676504093729767</v>
      </c>
      <c r="G108" s="22">
        <v>0.48586313874224341</v>
      </c>
      <c r="H108" s="22">
        <v>0.48496123654718937</v>
      </c>
      <c r="I108" s="22">
        <v>0.48405933435213511</v>
      </c>
      <c r="J108" s="22">
        <v>0.48315743215708085</v>
      </c>
      <c r="K108" s="22">
        <v>0.48225552996202681</v>
      </c>
    </row>
    <row r="109" spans="1:11" x14ac:dyDescent="0.3">
      <c r="A109">
        <v>107</v>
      </c>
      <c r="B109" s="22">
        <v>0.50579024293785291</v>
      </c>
      <c r="C109" s="22">
        <v>0.50496565527461312</v>
      </c>
      <c r="D109" s="22">
        <v>0.50414106761137334</v>
      </c>
      <c r="E109" s="22">
        <v>0.50331647994813355</v>
      </c>
      <c r="F109" s="22">
        <v>0.50249189228489377</v>
      </c>
      <c r="G109" s="22">
        <v>0.50166730462165399</v>
      </c>
      <c r="H109" s="22">
        <v>0.5008427169584142</v>
      </c>
      <c r="I109" s="22">
        <v>0.50001812929517442</v>
      </c>
      <c r="J109" s="22">
        <v>0.49919354163193463</v>
      </c>
      <c r="K109" s="22">
        <v>0.49836895396869485</v>
      </c>
    </row>
    <row r="110" spans="1:11" x14ac:dyDescent="0.3">
      <c r="A110">
        <v>108</v>
      </c>
      <c r="B110" s="22">
        <v>0.52025415254237295</v>
      </c>
      <c r="C110" s="22">
        <v>0.51950415754376222</v>
      </c>
      <c r="D110" s="22">
        <v>0.5187541625451515</v>
      </c>
      <c r="E110" s="22">
        <v>0.51800416754654077</v>
      </c>
      <c r="F110" s="22">
        <v>0.51725417254793005</v>
      </c>
      <c r="G110" s="22">
        <v>0.51650417754931932</v>
      </c>
      <c r="H110" s="22">
        <v>0.5157541825507086</v>
      </c>
      <c r="I110" s="22">
        <v>0.51500418755209787</v>
      </c>
      <c r="J110" s="22">
        <v>0.51425419255348714</v>
      </c>
      <c r="K110" s="22">
        <v>0.51350419755487642</v>
      </c>
    </row>
    <row r="111" spans="1:11" x14ac:dyDescent="0.3">
      <c r="A111">
        <v>109</v>
      </c>
      <c r="B111" s="22">
        <v>0.53375378531073481</v>
      </c>
      <c r="C111" s="22">
        <v>0.53307510067611408</v>
      </c>
      <c r="D111" s="22">
        <v>0.53239641604149335</v>
      </c>
      <c r="E111" s="22">
        <v>0.53171773140687262</v>
      </c>
      <c r="F111" s="22">
        <v>0.53103904677225189</v>
      </c>
      <c r="G111" s="22">
        <v>0.53036036213763116</v>
      </c>
      <c r="H111" s="22">
        <v>0.52968167750301043</v>
      </c>
      <c r="I111" s="22">
        <v>0.5290029928683897</v>
      </c>
      <c r="J111" s="22">
        <v>0.52832430823376897</v>
      </c>
      <c r="K111" s="22">
        <v>0.52764562359914824</v>
      </c>
    </row>
    <row r="112" spans="1:11" x14ac:dyDescent="0.3">
      <c r="A112">
        <v>110</v>
      </c>
      <c r="B112" s="22">
        <v>1</v>
      </c>
      <c r="C112" s="22">
        <v>1</v>
      </c>
      <c r="D112" s="22">
        <v>1</v>
      </c>
      <c r="E112" s="22">
        <v>1</v>
      </c>
      <c r="F112" s="22">
        <v>1</v>
      </c>
      <c r="G112" s="22">
        <v>1</v>
      </c>
      <c r="H112" s="22">
        <v>1</v>
      </c>
      <c r="I112" s="22">
        <v>1</v>
      </c>
      <c r="J112" s="22">
        <v>1</v>
      </c>
      <c r="K112" s="2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opLeftCell="A95" workbookViewId="0">
      <selection activeCell="M104" sqref="M104"/>
    </sheetView>
  </sheetViews>
  <sheetFormatPr defaultRowHeight="14.4" x14ac:dyDescent="0.3"/>
  <sheetData>
    <row r="1" spans="1:11" x14ac:dyDescent="0.3">
      <c r="A1" t="s">
        <v>0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</row>
    <row r="2" spans="1:11" x14ac:dyDescent="0.3">
      <c r="A2">
        <v>0</v>
      </c>
      <c r="B2">
        <v>3.3969048462766424E-2</v>
      </c>
      <c r="C2">
        <v>3.2241291339995044E-2</v>
      </c>
      <c r="D2">
        <v>3.0601412589164521E-2</v>
      </c>
      <c r="E2">
        <v>2.904494248003716E-2</v>
      </c>
      <c r="F2">
        <v>2.7567638624871067E-2</v>
      </c>
      <c r="G2">
        <v>2.6165474415169535E-2</v>
      </c>
      <c r="H2">
        <v>2.4834628046568615E-2</v>
      </c>
      <c r="I2">
        <v>2.357147210194838E-2</v>
      </c>
      <c r="J2">
        <v>2.2372563664375057E-2</v>
      </c>
      <c r="K2">
        <v>2.1234634932925624E-2</v>
      </c>
    </row>
    <row r="3" spans="1:11" x14ac:dyDescent="0.3">
      <c r="A3">
        <v>1</v>
      </c>
      <c r="B3">
        <v>2.0471963645766139E-3</v>
      </c>
      <c r="C3">
        <v>1.9433731095459105E-3</v>
      </c>
      <c r="D3">
        <v>1.8448152352435456E-3</v>
      </c>
      <c r="E3">
        <v>1.7512557086796002E-3</v>
      </c>
      <c r="F3">
        <v>1.6624410394019788E-3</v>
      </c>
      <c r="G3">
        <v>1.5781305926886571E-3</v>
      </c>
      <c r="H3">
        <v>1.4980959375712642E-3</v>
      </c>
      <c r="I3">
        <v>1.4221202279235518E-3</v>
      </c>
      <c r="J3">
        <v>1.349997614937882E-3</v>
      </c>
      <c r="K3">
        <v>1.2815326893978608E-3</v>
      </c>
    </row>
    <row r="4" spans="1:11" x14ac:dyDescent="0.3">
      <c r="A4">
        <v>2</v>
      </c>
      <c r="B4">
        <v>1.0040551812333239E-3</v>
      </c>
      <c r="C4">
        <v>9.6294940445830837E-4</v>
      </c>
      <c r="D4">
        <v>9.2352648826292947E-4</v>
      </c>
      <c r="E4">
        <v>8.8571753674124103E-4</v>
      </c>
      <c r="F4">
        <v>8.4945647456906E-4</v>
      </c>
      <c r="G4">
        <v>8.1467993153002359E-4</v>
      </c>
      <c r="H4">
        <v>7.8132713176913473E-4</v>
      </c>
      <c r="I4">
        <v>7.4933978758022751E-4</v>
      </c>
      <c r="J4">
        <v>7.18661997541761E-4</v>
      </c>
      <c r="K4">
        <v>6.8924014882289642E-4</v>
      </c>
    </row>
    <row r="5" spans="1:11" x14ac:dyDescent="0.3">
      <c r="A5">
        <v>3</v>
      </c>
      <c r="B5">
        <v>7.0057001235695787E-4</v>
      </c>
      <c r="C5">
        <v>6.7491834050025163E-4</v>
      </c>
      <c r="D5">
        <v>6.5020591562448644E-4</v>
      </c>
      <c r="E5">
        <v>6.2639834679810305E-4</v>
      </c>
      <c r="F5">
        <v>6.034625023282694E-4</v>
      </c>
      <c r="G5">
        <v>5.8136646365331652E-4</v>
      </c>
      <c r="H5">
        <v>5.6007948092341611E-4</v>
      </c>
      <c r="I5">
        <v>5.3957193020769763E-4</v>
      </c>
      <c r="J5">
        <v>5.198152722682408E-4</v>
      </c>
      <c r="K5">
        <v>5.007820128435774E-4</v>
      </c>
    </row>
    <row r="6" spans="1:11" x14ac:dyDescent="0.3">
      <c r="A6">
        <v>4</v>
      </c>
      <c r="B6">
        <v>5.840068359299793E-4</v>
      </c>
      <c r="C6">
        <v>5.6153504147595868E-4</v>
      </c>
      <c r="D6">
        <v>5.3992793132855166E-4</v>
      </c>
      <c r="E6">
        <v>5.1915223360323522E-4</v>
      </c>
      <c r="F6">
        <v>4.9917595667267481E-4</v>
      </c>
      <c r="G6">
        <v>4.7996833990415744E-4</v>
      </c>
      <c r="H6">
        <v>4.6149980629258015E-4</v>
      </c>
      <c r="I6">
        <v>4.4374191691605815E-4</v>
      </c>
      <c r="J6">
        <v>4.2666732714401938E-4</v>
      </c>
      <c r="K6">
        <v>4.1024974453035226E-4</v>
      </c>
    </row>
    <row r="7" spans="1:11" x14ac:dyDescent="0.3">
      <c r="A7">
        <v>5</v>
      </c>
      <c r="B7">
        <v>4.9222964936313169E-4</v>
      </c>
      <c r="C7">
        <v>4.7296753625365896E-4</v>
      </c>
      <c r="D7">
        <v>4.5445919529489348E-4</v>
      </c>
      <c r="E7">
        <v>4.3667512959560842E-4</v>
      </c>
      <c r="F7">
        <v>4.1958699654785932E-4</v>
      </c>
      <c r="G7">
        <v>4.0316756265714219E-4</v>
      </c>
      <c r="H7">
        <v>3.8739066014015661E-4</v>
      </c>
      <c r="I7">
        <v>3.7223114522099755E-4</v>
      </c>
      <c r="J7">
        <v>3.5766485805931994E-4</v>
      </c>
      <c r="K7">
        <v>3.4366858424660687E-4</v>
      </c>
    </row>
    <row r="8" spans="1:11" x14ac:dyDescent="0.3">
      <c r="A8">
        <v>6</v>
      </c>
      <c r="B8">
        <v>4.7046439615841659E-4</v>
      </c>
      <c r="C8">
        <v>4.529769808736842E-4</v>
      </c>
      <c r="D8">
        <v>4.3613958224448965E-4</v>
      </c>
      <c r="E8">
        <v>4.1992803880125124E-4</v>
      </c>
      <c r="F8">
        <v>4.0431908716923872E-4</v>
      </c>
      <c r="G8">
        <v>3.8929032868590476E-4</v>
      </c>
      <c r="H8">
        <v>3.748201972590665E-4</v>
      </c>
      <c r="I8">
        <v>3.6088792841981591E-4</v>
      </c>
      <c r="J8">
        <v>3.4747352952575159E-4</v>
      </c>
      <c r="K8">
        <v>3.3455775107176986E-4</v>
      </c>
    </row>
    <row r="9" spans="1:11" x14ac:dyDescent="0.3">
      <c r="A9">
        <v>7</v>
      </c>
      <c r="B9">
        <v>4.5162906385907232E-4</v>
      </c>
      <c r="C9">
        <v>4.351729858002246E-4</v>
      </c>
      <c r="D9">
        <v>4.1931652040307082E-4</v>
      </c>
      <c r="E9">
        <v>4.0403781948830777E-4</v>
      </c>
      <c r="F9">
        <v>3.8931583096211991E-4</v>
      </c>
      <c r="G9">
        <v>3.7513026980909157E-4</v>
      </c>
      <c r="H9">
        <v>3.6146159014205142E-4</v>
      </c>
      <c r="I9">
        <v>3.4829095827034151E-4</v>
      </c>
      <c r="J9">
        <v>3.3560022674940443E-4</v>
      </c>
      <c r="K9">
        <v>3.2337190937592713E-4</v>
      </c>
    </row>
    <row r="10" spans="1:11" x14ac:dyDescent="0.3">
      <c r="A10">
        <v>8</v>
      </c>
      <c r="B10">
        <v>4.2373569971972781E-4</v>
      </c>
      <c r="C10">
        <v>4.0938090183699927E-4</v>
      </c>
      <c r="D10">
        <v>3.9551239817585773E-4</v>
      </c>
      <c r="E10">
        <v>3.8211371465761011E-4</v>
      </c>
      <c r="F10">
        <v>3.6916893529217868E-4</v>
      </c>
      <c r="G10">
        <v>3.566626832718589E-4</v>
      </c>
      <c r="H10">
        <v>3.4458010270556349E-4</v>
      </c>
      <c r="I10">
        <v>3.3290684097184625E-4</v>
      </c>
      <c r="J10">
        <v>3.2162903166975187E-4</v>
      </c>
      <c r="K10">
        <v>3.107332781472356E-4</v>
      </c>
    </row>
    <row r="11" spans="1:11" x14ac:dyDescent="0.3">
      <c r="A11">
        <v>9</v>
      </c>
      <c r="B11">
        <v>4.109719335340781E-4</v>
      </c>
      <c r="C11">
        <v>3.9774527739006108E-4</v>
      </c>
      <c r="D11">
        <v>3.8494430586943868E-4</v>
      </c>
      <c r="E11">
        <v>3.7255531880516711E-4</v>
      </c>
      <c r="F11">
        <v>3.6056505695422771E-4</v>
      </c>
      <c r="G11">
        <v>3.4896068780699484E-4</v>
      </c>
      <c r="H11">
        <v>3.3772979185331788E-4</v>
      </c>
      <c r="I11">
        <v>3.268603492906088E-4</v>
      </c>
      <c r="J11">
        <v>3.1634072715971804E-4</v>
      </c>
      <c r="K11">
        <v>3.0615966689482514E-4</v>
      </c>
    </row>
    <row r="12" spans="1:11" x14ac:dyDescent="0.3">
      <c r="A12">
        <v>10</v>
      </c>
      <c r="B12">
        <v>4.2017959115077852E-4</v>
      </c>
      <c r="C12">
        <v>4.0450310203711906E-4</v>
      </c>
      <c r="D12">
        <v>3.8941148738215822E-4</v>
      </c>
      <c r="E12">
        <v>3.7488292609254108E-4</v>
      </c>
      <c r="F12">
        <v>3.6089641119853787E-4</v>
      </c>
      <c r="G12">
        <v>3.474317194798902E-4</v>
      </c>
      <c r="H12">
        <v>3.3446938222488553E-4</v>
      </c>
      <c r="I12">
        <v>3.219906570803808E-4</v>
      </c>
      <c r="J12">
        <v>3.0997750095207791E-4</v>
      </c>
      <c r="K12">
        <v>2.9841254391585963E-4</v>
      </c>
    </row>
    <row r="13" spans="1:11" x14ac:dyDescent="0.3">
      <c r="A13">
        <v>11</v>
      </c>
      <c r="B13">
        <v>4.0214122144238652E-4</v>
      </c>
      <c r="C13">
        <v>3.8966318847090886E-4</v>
      </c>
      <c r="D13">
        <v>3.7757233616765216E-4</v>
      </c>
      <c r="E13">
        <v>3.6585665071039097E-4</v>
      </c>
      <c r="F13">
        <v>3.5450449105358073E-4</v>
      </c>
      <c r="G13">
        <v>3.4350457736147711E-4</v>
      </c>
      <c r="H13">
        <v>3.3284597980016192E-4</v>
      </c>
      <c r="I13">
        <v>3.2251810767734565E-4</v>
      </c>
      <c r="J13">
        <v>3.1251069891914354E-4</v>
      </c>
      <c r="K13">
        <v>3.0281380987338534E-4</v>
      </c>
    </row>
    <row r="14" spans="1:11" x14ac:dyDescent="0.3">
      <c r="A14">
        <v>12</v>
      </c>
      <c r="B14">
        <v>4.1731966989476697E-4</v>
      </c>
      <c r="C14">
        <v>4.0388120273133669E-4</v>
      </c>
      <c r="D14">
        <v>3.9087547912813203E-4</v>
      </c>
      <c r="E14">
        <v>3.7828856394012231E-4</v>
      </c>
      <c r="F14">
        <v>3.6610697075978543E-4</v>
      </c>
      <c r="G14">
        <v>3.543176474669268E-4</v>
      </c>
      <c r="H14">
        <v>3.429079622438247E-4</v>
      </c>
      <c r="I14">
        <v>3.3186569004070891E-4</v>
      </c>
      <c r="J14">
        <v>3.2117899947707953E-4</v>
      </c>
      <c r="K14">
        <v>3.1083644016482705E-4</v>
      </c>
    </row>
    <row r="15" spans="1:11" x14ac:dyDescent="0.3">
      <c r="A15">
        <v>13</v>
      </c>
      <c r="B15">
        <v>4.9470829296511956E-4</v>
      </c>
      <c r="C15">
        <v>4.8148764812628572E-4</v>
      </c>
      <c r="D15">
        <v>4.6862031341473356E-4</v>
      </c>
      <c r="E15">
        <v>4.5609684692747169E-4</v>
      </c>
      <c r="F15">
        <v>4.4390805908807918E-4</v>
      </c>
      <c r="G15">
        <v>4.3204500590349605E-4</v>
      </c>
      <c r="H15">
        <v>4.2049898240102663E-4</v>
      </c>
      <c r="I15">
        <v>4.0926151624072721E-4</v>
      </c>
      <c r="J15">
        <v>3.9832436149850298E-4</v>
      </c>
      <c r="K15">
        <v>3.8767949261534022E-4</v>
      </c>
    </row>
    <row r="16" spans="1:11" x14ac:dyDescent="0.3">
      <c r="A16">
        <v>14</v>
      </c>
      <c r="B16">
        <v>5.8501525005517755E-4</v>
      </c>
      <c r="C16">
        <v>5.7053041379921004E-4</v>
      </c>
      <c r="D16">
        <v>5.5640421858951013E-4</v>
      </c>
      <c r="E16">
        <v>5.4262778456041648E-4</v>
      </c>
      <c r="F16">
        <v>5.2919245170959816E-4</v>
      </c>
      <c r="G16">
        <v>5.160897744542882E-4</v>
      </c>
      <c r="H16">
        <v>5.0331151632230836E-4</v>
      </c>
      <c r="I16">
        <v>4.9084964477454323E-4</v>
      </c>
      <c r="J16">
        <v>4.7869632615560347E-4</v>
      </c>
      <c r="K16">
        <v>4.6684392076951634E-4</v>
      </c>
    </row>
    <row r="17" spans="1:11" x14ac:dyDescent="0.3">
      <c r="A17">
        <v>15</v>
      </c>
      <c r="B17">
        <v>6.7522634912195619E-4</v>
      </c>
      <c r="C17">
        <v>6.5800524609619716E-4</v>
      </c>
      <c r="D17">
        <v>6.4122335340310562E-4</v>
      </c>
      <c r="E17">
        <v>6.2486946933765556E-4</v>
      </c>
      <c r="F17">
        <v>6.0893267788526568E-4</v>
      </c>
      <c r="G17">
        <v>5.9340234143549612E-4</v>
      </c>
      <c r="H17">
        <v>5.7826809368157492E-4</v>
      </c>
      <c r="I17">
        <v>5.6351983270101736E-4</v>
      </c>
      <c r="J17">
        <v>5.4914771421271766E-4</v>
      </c>
      <c r="K17">
        <v>5.3514214500601409E-4</v>
      </c>
    </row>
    <row r="18" spans="1:11" x14ac:dyDescent="0.3">
      <c r="A18">
        <v>16</v>
      </c>
      <c r="B18">
        <v>8.3548181872001085E-4</v>
      </c>
      <c r="C18">
        <v>8.1457283171199068E-4</v>
      </c>
      <c r="D18">
        <v>7.9418711849390394E-4</v>
      </c>
      <c r="E18">
        <v>7.7431158347871171E-4</v>
      </c>
      <c r="F18">
        <v>7.5493345881297118E-4</v>
      </c>
      <c r="G18">
        <v>7.3604029617488625E-4</v>
      </c>
      <c r="H18">
        <v>7.1761995877762496E-4</v>
      </c>
      <c r="I18">
        <v>6.9966061357276438E-4</v>
      </c>
      <c r="J18">
        <v>6.8215072364885337E-4</v>
      </c>
      <c r="K18">
        <v>6.6507904082021077E-4</v>
      </c>
    </row>
    <row r="19" spans="1:11" x14ac:dyDescent="0.3">
      <c r="A19">
        <v>17</v>
      </c>
      <c r="B19">
        <v>1.0772940704119984E-3</v>
      </c>
      <c r="C19">
        <v>1.0535737824465836E-3</v>
      </c>
      <c r="D19">
        <v>1.0303757771861568E-3</v>
      </c>
      <c r="E19">
        <v>1.007688554803046E-3</v>
      </c>
      <c r="F19">
        <v>9.8550086867734451E-4</v>
      </c>
      <c r="G19">
        <v>9.6380171982168156E-4</v>
      </c>
      <c r="H19">
        <v>9.4258035142875051E-4</v>
      </c>
      <c r="I19">
        <v>9.2182624353889548E-4</v>
      </c>
      <c r="J19">
        <v>9.0152910782510028E-4</v>
      </c>
      <c r="K19">
        <v>8.8167888249281331E-4</v>
      </c>
    </row>
    <row r="20" spans="1:11" x14ac:dyDescent="0.3">
      <c r="A20">
        <v>18</v>
      </c>
      <c r="B20">
        <v>1.2827088704681067E-3</v>
      </c>
      <c r="C20">
        <v>1.2560160340632873E-3</v>
      </c>
      <c r="D20">
        <v>1.2298786686088441E-3</v>
      </c>
      <c r="E20">
        <v>1.2042852148994516E-3</v>
      </c>
      <c r="F20">
        <v>1.1792243542738271E-3</v>
      </c>
      <c r="G20">
        <v>1.1546850036090711E-3</v>
      </c>
      <c r="H20">
        <v>1.1306563104191761E-3</v>
      </c>
      <c r="I20">
        <v>1.1071276480555318E-3</v>
      </c>
      <c r="J20">
        <v>1.0840886110073092E-3</v>
      </c>
      <c r="K20">
        <v>1.0615290102996401E-3</v>
      </c>
    </row>
    <row r="21" spans="1:11" x14ac:dyDescent="0.3">
      <c r="A21">
        <v>19</v>
      </c>
      <c r="B21">
        <v>1.4654275680779164E-3</v>
      </c>
      <c r="C21">
        <v>1.4361886769235618E-3</v>
      </c>
      <c r="D21">
        <v>1.4075331736994998E-3</v>
      </c>
      <c r="E21">
        <v>1.3794494183789118E-3</v>
      </c>
      <c r="F21">
        <v>1.3519260031821972E-3</v>
      </c>
      <c r="G21">
        <v>1.3249517479430699E-3</v>
      </c>
      <c r="H21">
        <v>1.2985156955671129E-3</v>
      </c>
      <c r="I21">
        <v>1.2726071075809405E-3</v>
      </c>
      <c r="J21">
        <v>1.2472154597701767E-3</v>
      </c>
      <c r="K21">
        <v>1.2223304379044551E-3</v>
      </c>
    </row>
    <row r="22" spans="1:11" x14ac:dyDescent="0.3">
      <c r="A22">
        <v>20</v>
      </c>
      <c r="B22">
        <v>1.5067706202873538E-3</v>
      </c>
      <c r="C22">
        <v>1.4730978892939694E-3</v>
      </c>
      <c r="D22">
        <v>1.440177663557382E-3</v>
      </c>
      <c r="E22">
        <v>1.4079931263791881E-3</v>
      </c>
      <c r="F22">
        <v>1.3765278368741028E-3</v>
      </c>
      <c r="G22">
        <v>1.3457657215714253E-3</v>
      </c>
      <c r="H22">
        <v>1.3156910662042067E-3</v>
      </c>
      <c r="I22">
        <v>1.2862885076818989E-3</v>
      </c>
      <c r="J22">
        <v>1.2575430262423987E-3</v>
      </c>
      <c r="K22">
        <v>1.2294399377794773E-3</v>
      </c>
    </row>
    <row r="23" spans="1:11" x14ac:dyDescent="0.3">
      <c r="A23">
        <v>21</v>
      </c>
      <c r="B23">
        <v>1.520668101320488E-3</v>
      </c>
      <c r="C23">
        <v>1.4885898113071035E-3</v>
      </c>
      <c r="D23">
        <v>1.4571882085269762E-3</v>
      </c>
      <c r="E23">
        <v>1.4264490183535125E-3</v>
      </c>
      <c r="F23">
        <v>1.3963582672814562E-3</v>
      </c>
      <c r="G23">
        <v>1.3669022765747771E-3</v>
      </c>
      <c r="H23">
        <v>1.3380676560485459E-3</v>
      </c>
      <c r="I23">
        <v>1.3098412979819958E-3</v>
      </c>
      <c r="J23">
        <v>1.2822103711599717E-3</v>
      </c>
      <c r="K23">
        <v>1.2551623150400847E-3</v>
      </c>
    </row>
    <row r="24" spans="1:11" x14ac:dyDescent="0.3">
      <c r="A24">
        <v>22</v>
      </c>
      <c r="B24">
        <v>1.574284494919818E-3</v>
      </c>
      <c r="C24">
        <v>1.5417728609658503E-3</v>
      </c>
      <c r="D24">
        <v>1.5099326471686395E-3</v>
      </c>
      <c r="E24">
        <v>1.4787499875678468E-3</v>
      </c>
      <c r="F24">
        <v>1.4482113025586379E-3</v>
      </c>
      <c r="G24">
        <v>1.4183032929779532E-3</v>
      </c>
      <c r="H24">
        <v>1.3890129343129185E-3</v>
      </c>
      <c r="I24">
        <v>1.3603274710288465E-3</v>
      </c>
      <c r="J24">
        <v>1.3322344110143875E-3</v>
      </c>
      <c r="K24">
        <v>1.3047215201413909E-3</v>
      </c>
    </row>
    <row r="25" spans="1:11" x14ac:dyDescent="0.3">
      <c r="A25">
        <v>23</v>
      </c>
      <c r="B25">
        <v>1.5708459992078024E-3</v>
      </c>
      <c r="C25">
        <v>1.5400208779685557E-3</v>
      </c>
      <c r="D25">
        <v>1.5098006461327857E-3</v>
      </c>
      <c r="E25">
        <v>1.4801734337977709E-3</v>
      </c>
      <c r="F25">
        <v>1.4511276039869947E-3</v>
      </c>
      <c r="G25">
        <v>1.4226517480793648E-3</v>
      </c>
      <c r="H25">
        <v>1.3947346813281438E-3</v>
      </c>
      <c r="I25">
        <v>1.3673654384677961E-3</v>
      </c>
      <c r="J25">
        <v>1.3405332694070595E-3</v>
      </c>
      <c r="K25">
        <v>1.3142276350065164E-3</v>
      </c>
    </row>
    <row r="26" spans="1:11" x14ac:dyDescent="0.3">
      <c r="A26">
        <v>24</v>
      </c>
      <c r="B26">
        <v>1.607835980433699E-3</v>
      </c>
      <c r="C26">
        <v>1.5800108051775858E-3</v>
      </c>
      <c r="D26">
        <v>1.5526671718122239E-3</v>
      </c>
      <c r="E26">
        <v>1.525796746783898E-3</v>
      </c>
      <c r="F26">
        <v>1.499391340759202E-3</v>
      </c>
      <c r="G26">
        <v>1.4734429061291539E-3</v>
      </c>
      <c r="H26">
        <v>1.4479435345565255E-3</v>
      </c>
      <c r="I26">
        <v>1.4228854545656042E-3</v>
      </c>
      <c r="J26">
        <v>1.3982610291736668E-3</v>
      </c>
      <c r="K26">
        <v>1.3740627535634559E-3</v>
      </c>
    </row>
    <row r="27" spans="1:11" x14ac:dyDescent="0.3">
      <c r="A27">
        <v>25</v>
      </c>
      <c r="B27">
        <v>1.5960863906071558E-3</v>
      </c>
      <c r="C27">
        <v>1.5694888957258713E-3</v>
      </c>
      <c r="D27">
        <v>1.5433346266863223E-3</v>
      </c>
      <c r="E27">
        <v>1.5176161974866449E-3</v>
      </c>
      <c r="F27">
        <v>1.4923263452067514E-3</v>
      </c>
      <c r="G27">
        <v>1.4674579279572667E-3</v>
      </c>
      <c r="H27">
        <v>1.4430039228626574E-3</v>
      </c>
      <c r="I27">
        <v>1.4189574240779561E-3</v>
      </c>
      <c r="J27">
        <v>1.3953116408385428E-3</v>
      </c>
      <c r="K27">
        <v>1.3720598955424235E-3</v>
      </c>
    </row>
    <row r="28" spans="1:11" x14ac:dyDescent="0.3">
      <c r="A28">
        <v>26</v>
      </c>
      <c r="B28">
        <v>1.7136779250191368E-3</v>
      </c>
      <c r="C28">
        <v>1.686564606578903E-3</v>
      </c>
      <c r="D28">
        <v>1.6598802672520175E-3</v>
      </c>
      <c r="E28">
        <v>1.633618119854535E-3</v>
      </c>
      <c r="F28">
        <v>1.6077714845873757E-3</v>
      </c>
      <c r="G28">
        <v>1.582333787337316E-3</v>
      </c>
      <c r="H28">
        <v>1.5572985580048623E-3</v>
      </c>
      <c r="I28">
        <v>1.5326594288585665E-3</v>
      </c>
      <c r="J28">
        <v>1.5084101329153935E-3</v>
      </c>
      <c r="K28">
        <v>1.4845445023467126E-3</v>
      </c>
    </row>
    <row r="29" spans="1:11" x14ac:dyDescent="0.3">
      <c r="A29">
        <v>27</v>
      </c>
      <c r="B29">
        <v>1.7418877052750592E-3</v>
      </c>
      <c r="C29">
        <v>1.7171981125539799E-3</v>
      </c>
      <c r="D29">
        <v>1.6928584712028335E-3</v>
      </c>
      <c r="E29">
        <v>1.6688638209955593E-3</v>
      </c>
      <c r="F29">
        <v>1.6452092720125519E-3</v>
      </c>
      <c r="G29">
        <v>1.6218900036441477E-3</v>
      </c>
      <c r="H29">
        <v>1.5989012636082088E-3</v>
      </c>
      <c r="I29">
        <v>1.5762383669816584E-3</v>
      </c>
      <c r="J29">
        <v>1.5538966952457235E-3</v>
      </c>
      <c r="K29">
        <v>1.5318716953447154E-3</v>
      </c>
    </row>
    <row r="30" spans="1:11" x14ac:dyDescent="0.3">
      <c r="A30">
        <v>28</v>
      </c>
      <c r="B30">
        <v>1.8062769127838788E-3</v>
      </c>
      <c r="C30">
        <v>1.782476871671165E-3</v>
      </c>
      <c r="D30">
        <v>1.7589904269693661E-3</v>
      </c>
      <c r="E30">
        <v>1.7358134466390238E-3</v>
      </c>
      <c r="F30">
        <v>1.7129418530856643E-3</v>
      </c>
      <c r="G30">
        <v>1.6903716224424049E-3</v>
      </c>
      <c r="H30">
        <v>1.6680987838620283E-3</v>
      </c>
      <c r="I30">
        <v>1.6461194188183838E-3</v>
      </c>
      <c r="J30">
        <v>1.6244296604169812E-3</v>
      </c>
      <c r="K30">
        <v>1.6030256927146802E-3</v>
      </c>
    </row>
    <row r="31" spans="1:11" x14ac:dyDescent="0.3">
      <c r="A31">
        <v>29</v>
      </c>
      <c r="B31">
        <v>1.8737873426411444E-3</v>
      </c>
      <c r="C31">
        <v>1.8513229581540514E-3</v>
      </c>
      <c r="D31">
        <v>1.8291278937540871E-3</v>
      </c>
      <c r="E31">
        <v>1.8071989206276911E-3</v>
      </c>
      <c r="F31">
        <v>1.7855328486707652E-3</v>
      </c>
      <c r="G31">
        <v>1.7641265260245995E-3</v>
      </c>
      <c r="H31">
        <v>1.7429768386173631E-3</v>
      </c>
      <c r="I31">
        <v>1.7220807097110761E-3</v>
      </c>
      <c r="J31">
        <v>1.7014350994540282E-3</v>
      </c>
      <c r="K31">
        <v>1.6810370044385626E-3</v>
      </c>
    </row>
    <row r="32" spans="1:11" x14ac:dyDescent="0.3">
      <c r="A32">
        <v>30</v>
      </c>
      <c r="B32">
        <v>2.0239370453791206E-3</v>
      </c>
      <c r="C32">
        <v>2.0052237263251749E-3</v>
      </c>
      <c r="D32">
        <v>1.9866834305926899E-3</v>
      </c>
      <c r="E32">
        <v>1.9683145584082785E-3</v>
      </c>
      <c r="F32">
        <v>1.9501155247900579E-3</v>
      </c>
      <c r="G32">
        <v>1.9320847594108859E-3</v>
      </c>
      <c r="H32">
        <v>1.9142207064628627E-3</v>
      </c>
      <c r="I32">
        <v>1.8965218245230863E-3</v>
      </c>
      <c r="J32">
        <v>1.878986586420648E-3</v>
      </c>
      <c r="K32">
        <v>1.86161347910486E-3</v>
      </c>
    </row>
    <row r="33" spans="1:11" x14ac:dyDescent="0.3">
      <c r="A33">
        <v>31</v>
      </c>
      <c r="B33">
        <v>2.1541614704687498E-3</v>
      </c>
      <c r="C33">
        <v>2.1376685061567872E-3</v>
      </c>
      <c r="D33">
        <v>2.121301817370371E-3</v>
      </c>
      <c r="E33">
        <v>2.1050604373028048E-3</v>
      </c>
      <c r="F33">
        <v>2.0889434065495785E-3</v>
      </c>
      <c r="G33">
        <v>2.0729497730516983E-3</v>
      </c>
      <c r="H33">
        <v>2.0570785920394465E-3</v>
      </c>
      <c r="I33">
        <v>2.0413289259765648E-3</v>
      </c>
      <c r="J33">
        <v>2.0256998445048855E-3</v>
      </c>
      <c r="K33">
        <v>2.010190424389365E-3</v>
      </c>
    </row>
    <row r="34" spans="1:11" x14ac:dyDescent="0.3">
      <c r="A34">
        <v>32</v>
      </c>
      <c r="B34">
        <v>2.2375345771831839E-3</v>
      </c>
      <c r="C34">
        <v>2.2241678464164564E-3</v>
      </c>
      <c r="D34">
        <v>2.2108809667024088E-3</v>
      </c>
      <c r="E34">
        <v>2.1976734610215827E-3</v>
      </c>
      <c r="F34">
        <v>2.1845448552041753E-3</v>
      </c>
      <c r="G34">
        <v>2.1714946779130121E-3</v>
      </c>
      <c r="H34">
        <v>2.1585224606266167E-3</v>
      </c>
      <c r="I34">
        <v>2.1456277376224022E-3</v>
      </c>
      <c r="J34">
        <v>2.132810045959947E-3</v>
      </c>
      <c r="K34">
        <v>2.1200689254643672E-3</v>
      </c>
    </row>
    <row r="35" spans="1:11" x14ac:dyDescent="0.3">
      <c r="A35">
        <v>33</v>
      </c>
      <c r="B35">
        <v>2.4199225870944179E-3</v>
      </c>
      <c r="C35">
        <v>2.4078674757920344E-3</v>
      </c>
      <c r="D35">
        <v>2.3958724183563711E-3</v>
      </c>
      <c r="E35">
        <v>2.3839371156224643E-3</v>
      </c>
      <c r="F35">
        <v>2.3720612699156735E-3</v>
      </c>
      <c r="G35">
        <v>2.3602445850442635E-3</v>
      </c>
      <c r="H35">
        <v>2.3484867662920059E-3</v>
      </c>
      <c r="I35">
        <v>2.3367875204108341E-3</v>
      </c>
      <c r="J35">
        <v>2.3251465556135276E-3</v>
      </c>
      <c r="K35">
        <v>2.3135635815664424E-3</v>
      </c>
    </row>
    <row r="36" spans="1:11" x14ac:dyDescent="0.3">
      <c r="A36">
        <v>34</v>
      </c>
      <c r="B36">
        <v>2.5672465472451923E-3</v>
      </c>
      <c r="C36">
        <v>2.5630973045646576E-3</v>
      </c>
      <c r="D36">
        <v>2.558954767985195E-3</v>
      </c>
      <c r="E36">
        <v>2.5548189266682499E-3</v>
      </c>
      <c r="F36">
        <v>2.5506897697927856E-3</v>
      </c>
      <c r="G36">
        <v>2.5465672865552548E-3</v>
      </c>
      <c r="H36">
        <v>2.5424514661695733E-3</v>
      </c>
      <c r="I36">
        <v>2.5383422978670829E-3</v>
      </c>
      <c r="J36">
        <v>2.534239770896536E-3</v>
      </c>
      <c r="K36">
        <v>2.5301438745240607E-3</v>
      </c>
    </row>
    <row r="37" spans="1:11" x14ac:dyDescent="0.3">
      <c r="A37">
        <v>35</v>
      </c>
      <c r="B37">
        <v>2.7375092335283802E-3</v>
      </c>
      <c r="C37">
        <v>2.7351920208647414E-3</v>
      </c>
      <c r="D37">
        <v>2.7328767696463713E-3</v>
      </c>
      <c r="E37">
        <v>2.7305634782129663E-3</v>
      </c>
      <c r="F37">
        <v>2.7282521449056335E-3</v>
      </c>
      <c r="G37">
        <v>2.7259427680668856E-3</v>
      </c>
      <c r="H37">
        <v>2.7236353460406305E-3</v>
      </c>
      <c r="I37">
        <v>2.7213298771721884E-3</v>
      </c>
      <c r="J37">
        <v>2.7190263598082689E-3</v>
      </c>
      <c r="K37">
        <v>2.7167247922969895E-3</v>
      </c>
    </row>
    <row r="38" spans="1:11" x14ac:dyDescent="0.3">
      <c r="A38">
        <v>36</v>
      </c>
      <c r="B38">
        <v>2.9277605756019829E-3</v>
      </c>
      <c r="C38">
        <v>2.9331565203396894E-3</v>
      </c>
      <c r="D38">
        <v>2.9385624099546675E-3</v>
      </c>
      <c r="E38">
        <v>2.9439782627756097E-3</v>
      </c>
      <c r="F38">
        <v>2.9494040971649806E-3</v>
      </c>
      <c r="G38">
        <v>2.9548399315190888E-3</v>
      </c>
      <c r="H38">
        <v>2.9602857842681535E-3</v>
      </c>
      <c r="I38">
        <v>2.9657416738763523E-3</v>
      </c>
      <c r="J38">
        <v>2.9712076188419035E-3</v>
      </c>
      <c r="K38">
        <v>2.976683637697106E-3</v>
      </c>
    </row>
    <row r="39" spans="1:11" x14ac:dyDescent="0.3">
      <c r="A39">
        <v>37</v>
      </c>
      <c r="B39">
        <v>3.2215969443637037E-3</v>
      </c>
      <c r="C39">
        <v>3.2309325556980932E-3</v>
      </c>
      <c r="D39">
        <v>3.2402952199632154E-3</v>
      </c>
      <c r="E39">
        <v>3.249685015553623E-3</v>
      </c>
      <c r="F39">
        <v>3.2591020210910424E-3</v>
      </c>
      <c r="G39">
        <v>3.2685463154250249E-3</v>
      </c>
      <c r="H39">
        <v>3.2780179776336206E-3</v>
      </c>
      <c r="I39">
        <v>3.2875170870240327E-3</v>
      </c>
      <c r="J39">
        <v>3.2970437231332815E-3</v>
      </c>
      <c r="K39">
        <v>3.3065979657288707E-3</v>
      </c>
    </row>
    <row r="40" spans="1:11" x14ac:dyDescent="0.3">
      <c r="A40">
        <v>38</v>
      </c>
      <c r="B40">
        <v>3.4707685219540199E-3</v>
      </c>
      <c r="C40">
        <v>3.4894407973689824E-3</v>
      </c>
      <c r="D40">
        <v>3.5082135271550636E-3</v>
      </c>
      <c r="E40">
        <v>3.5270872517434919E-3</v>
      </c>
      <c r="F40">
        <v>3.5460625144729343E-3</v>
      </c>
      <c r="G40">
        <v>3.565139861605158E-3</v>
      </c>
      <c r="H40">
        <v>3.5843198423407461E-3</v>
      </c>
      <c r="I40">
        <v>3.6036030088348976E-3</v>
      </c>
      <c r="J40">
        <v>3.6229899162133448E-3</v>
      </c>
      <c r="K40">
        <v>3.6424811225883179E-3</v>
      </c>
    </row>
    <row r="41" spans="1:11" x14ac:dyDescent="0.3">
      <c r="A41">
        <v>39</v>
      </c>
      <c r="B41">
        <v>3.732117632425265E-3</v>
      </c>
      <c r="C41">
        <v>3.7646292146722229E-3</v>
      </c>
      <c r="D41">
        <v>3.7974240149429156E-3</v>
      </c>
      <c r="E41">
        <v>3.8305045004334445E-3</v>
      </c>
      <c r="F41">
        <v>3.8638731598323863E-3</v>
      </c>
      <c r="G41">
        <v>3.8975325035080226E-3</v>
      </c>
      <c r="H41">
        <v>3.9314850636971961E-3</v>
      </c>
      <c r="I41">
        <v>3.9657333946958133E-3</v>
      </c>
      <c r="J41">
        <v>4.0002800730510124E-3</v>
      </c>
      <c r="K41">
        <v>4.035127697754993E-3</v>
      </c>
    </row>
    <row r="42" spans="1:11" x14ac:dyDescent="0.3">
      <c r="A42">
        <v>40</v>
      </c>
      <c r="B42">
        <v>4.0907895076356697E-3</v>
      </c>
      <c r="C42">
        <v>4.1273562244028283E-3</v>
      </c>
      <c r="D42">
        <v>4.164249803447464E-3</v>
      </c>
      <c r="E42">
        <v>4.201473166523504E-3</v>
      </c>
      <c r="F42">
        <v>4.2390292615018246E-3</v>
      </c>
      <c r="G42">
        <v>4.2769210626037203E-3</v>
      </c>
      <c r="H42">
        <v>4.3151515706364146E-3</v>
      </c>
      <c r="I42">
        <v>4.3537238132307391E-3</v>
      </c>
      <c r="J42">
        <v>4.3926408450808748E-3</v>
      </c>
      <c r="K42">
        <v>4.431905748186281E-3</v>
      </c>
    </row>
    <row r="43" spans="1:11" x14ac:dyDescent="0.3">
      <c r="A43">
        <v>41</v>
      </c>
      <c r="B43">
        <v>4.4667889887896528E-3</v>
      </c>
      <c r="C43">
        <v>4.5135388702840827E-3</v>
      </c>
      <c r="D43">
        <v>4.5607780409357233E-3</v>
      </c>
      <c r="E43">
        <v>4.6085116216961477E-3</v>
      </c>
      <c r="F43">
        <v>4.6567447871133432E-3</v>
      </c>
      <c r="G43">
        <v>4.7054827658926726E-3</v>
      </c>
      <c r="H43">
        <v>4.7547308414636639E-3</v>
      </c>
      <c r="I43">
        <v>4.804494352552772E-3</v>
      </c>
      <c r="J43">
        <v>4.8547786937621342E-3</v>
      </c>
      <c r="K43">
        <v>4.9055893161543424E-3</v>
      </c>
    </row>
    <row r="44" spans="1:11" x14ac:dyDescent="0.3">
      <c r="A44">
        <v>42</v>
      </c>
      <c r="B44">
        <v>4.8590005111786563E-3</v>
      </c>
      <c r="C44">
        <v>4.9175042275298834E-3</v>
      </c>
      <c r="D44">
        <v>4.9767123448827182E-3</v>
      </c>
      <c r="E44">
        <v>5.0366333444209583E-3</v>
      </c>
      <c r="F44">
        <v>5.0972758094442105E-3</v>
      </c>
      <c r="G44">
        <v>5.1586484265973946E-3</v>
      </c>
      <c r="H44">
        <v>5.2207599871150392E-3</v>
      </c>
      <c r="I44">
        <v>5.2836193880805892E-3</v>
      </c>
      <c r="J44">
        <v>5.3472356337008493E-3</v>
      </c>
      <c r="K44">
        <v>5.4116178365957611E-3</v>
      </c>
    </row>
    <row r="45" spans="1:11" x14ac:dyDescent="0.3">
      <c r="A45">
        <v>43</v>
      </c>
      <c r="B45">
        <v>5.2743029239378384E-3</v>
      </c>
      <c r="C45">
        <v>5.3438903776274627E-3</v>
      </c>
      <c r="D45">
        <v>5.4143959457638377E-3</v>
      </c>
      <c r="E45">
        <v>5.4858317416532076E-3</v>
      </c>
      <c r="F45">
        <v>5.5582100384208785E-3</v>
      </c>
      <c r="G45">
        <v>5.6315432711198151E-3</v>
      </c>
      <c r="H45">
        <v>5.7058440388670691E-3</v>
      </c>
      <c r="I45">
        <v>5.7811251070083751E-3</v>
      </c>
      <c r="J45">
        <v>5.8573994093113445E-3</v>
      </c>
      <c r="K45">
        <v>5.9346800501875359E-3</v>
      </c>
    </row>
    <row r="46" spans="1:11" x14ac:dyDescent="0.3">
      <c r="A46">
        <v>44</v>
      </c>
      <c r="B46">
        <v>5.6655796533147621E-3</v>
      </c>
      <c r="C46">
        <v>5.7475062938982021E-3</v>
      </c>
      <c r="D46">
        <v>5.8306176278136645E-3</v>
      </c>
      <c r="E46">
        <v>5.9149307862199508E-3</v>
      </c>
      <c r="F46">
        <v>6.0004631479995711E-3</v>
      </c>
      <c r="G46">
        <v>6.0872323433409075E-3</v>
      </c>
      <c r="H46">
        <v>6.1752562573721944E-3</v>
      </c>
      <c r="I46">
        <v>6.2645530338480797E-3</v>
      </c>
      <c r="J46">
        <v>6.3551410788894548E-3</v>
      </c>
      <c r="K46">
        <v>6.4470390647773856E-3</v>
      </c>
    </row>
    <row r="47" spans="1:11" x14ac:dyDescent="0.3">
      <c r="A47">
        <v>45</v>
      </c>
      <c r="B47">
        <v>6.2265808869803579E-3</v>
      </c>
      <c r="C47">
        <v>6.3202132645068486E-3</v>
      </c>
      <c r="D47">
        <v>6.4152536414282552E-3</v>
      </c>
      <c r="E47">
        <v>6.5117231905733415E-3</v>
      </c>
      <c r="F47">
        <v>6.6096434031578527E-3</v>
      </c>
      <c r="G47">
        <v>6.7090360935722739E-3</v>
      </c>
      <c r="H47">
        <v>6.8099234042415576E-3</v>
      </c>
      <c r="I47">
        <v>6.9123278105579838E-3</v>
      </c>
      <c r="J47">
        <v>7.0162721258881433E-3</v>
      </c>
      <c r="K47">
        <v>7.1217795066552386E-3</v>
      </c>
    </row>
    <row r="48" spans="1:11" x14ac:dyDescent="0.3">
      <c r="A48">
        <v>46</v>
      </c>
      <c r="B48">
        <v>6.7995783344402929E-3</v>
      </c>
      <c r="C48">
        <v>6.8986754416598137E-3</v>
      </c>
      <c r="D48">
        <v>6.9992167908861569E-3</v>
      </c>
      <c r="E48">
        <v>7.1012234305134966E-3</v>
      </c>
      <c r="F48">
        <v>7.2047167156954594E-3</v>
      </c>
      <c r="G48">
        <v>7.3097183128158667E-3</v>
      </c>
      <c r="H48">
        <v>7.4162502040245638E-3</v>
      </c>
      <c r="I48">
        <v>7.5243346918394266E-3</v>
      </c>
      <c r="J48">
        <v>7.6339944038153976E-3</v>
      </c>
      <c r="K48">
        <v>7.7452522972815728E-3</v>
      </c>
    </row>
    <row r="49" spans="1:11" x14ac:dyDescent="0.3">
      <c r="A49">
        <v>47</v>
      </c>
      <c r="B49">
        <v>7.478202715500171E-3</v>
      </c>
      <c r="C49">
        <v>7.5867251663785471E-3</v>
      </c>
      <c r="D49">
        <v>7.6968224772590776E-3</v>
      </c>
      <c r="E49">
        <v>7.8085175022517316E-3</v>
      </c>
      <c r="F49">
        <v>7.9218334271215791E-3</v>
      </c>
      <c r="G49">
        <v>8.0367937741016859E-3</v>
      </c>
      <c r="H49">
        <v>8.1534224067759276E-3</v>
      </c>
      <c r="I49">
        <v>8.2717435350325927E-3</v>
      </c>
      <c r="J49">
        <v>8.3917817200898775E-3</v>
      </c>
      <c r="K49">
        <v>8.5135618795943654E-3</v>
      </c>
    </row>
    <row r="50" spans="1:11" x14ac:dyDescent="0.3">
      <c r="A50">
        <v>48</v>
      </c>
      <c r="B50">
        <v>8.064083367625062E-3</v>
      </c>
      <c r="C50">
        <v>8.1884574980614442E-3</v>
      </c>
      <c r="D50">
        <v>8.3147498780516312E-3</v>
      </c>
      <c r="E50">
        <v>8.4429900931801659E-3</v>
      </c>
      <c r="F50">
        <v>8.5732081853365626E-3</v>
      </c>
      <c r="G50">
        <v>8.7054346597530002E-3</v>
      </c>
      <c r="H50">
        <v>8.8397004921505623E-3</v>
      </c>
      <c r="I50">
        <v>8.9760371359956844E-3</v>
      </c>
      <c r="J50">
        <v>9.1144765298685326E-3</v>
      </c>
      <c r="K50">
        <v>9.255051104945013E-3</v>
      </c>
    </row>
    <row r="51" spans="1:11" x14ac:dyDescent="0.3">
      <c r="A51">
        <v>49</v>
      </c>
      <c r="B51">
        <v>8.764411221948043E-3</v>
      </c>
      <c r="C51">
        <v>8.8901748667198719E-3</v>
      </c>
      <c r="D51">
        <v>9.0177431386304491E-3</v>
      </c>
      <c r="E51">
        <v>9.147141932914573E-3</v>
      </c>
      <c r="F51">
        <v>9.2783975163869409E-3</v>
      </c>
      <c r="G51">
        <v>9.4115365327740869E-3</v>
      </c>
      <c r="H51">
        <v>9.5465860081228489E-3</v>
      </c>
      <c r="I51">
        <v>9.6835733562863693E-3</v>
      </c>
      <c r="J51">
        <v>9.8225263844889023E-3</v>
      </c>
      <c r="K51">
        <v>9.9634732989704218E-3</v>
      </c>
    </row>
    <row r="52" spans="1:11" x14ac:dyDescent="0.3">
      <c r="A52">
        <v>50</v>
      </c>
      <c r="B52">
        <v>9.6346773858753294E-3</v>
      </c>
      <c r="C52">
        <v>9.7690882710609276E-3</v>
      </c>
      <c r="D52">
        <v>9.905374287642512E-3</v>
      </c>
      <c r="E52">
        <v>1.0043561595091803E-2</v>
      </c>
      <c r="F52">
        <v>1.0183676717824554E-2</v>
      </c>
      <c r="G52">
        <v>1.0325746550291746E-2</v>
      </c>
      <c r="H52">
        <v>1.046979836214188E-2</v>
      </c>
      <c r="I52">
        <v>1.0615859803455243E-2</v>
      </c>
      <c r="J52">
        <v>1.0763958910051233E-2</v>
      </c>
      <c r="K52">
        <v>1.0914124108869661E-2</v>
      </c>
    </row>
    <row r="53" spans="1:11" x14ac:dyDescent="0.3">
      <c r="A53">
        <v>51</v>
      </c>
      <c r="B53">
        <v>1.0544639798187556E-2</v>
      </c>
      <c r="C53">
        <v>1.0689012718126863E-2</v>
      </c>
      <c r="D53">
        <v>1.0835362333374008E-2</v>
      </c>
      <c r="E53">
        <v>1.0983715708037264E-2</v>
      </c>
      <c r="F53">
        <v>1.1134100276775699E-2</v>
      </c>
      <c r="G53">
        <v>1.1286543849872569E-2</v>
      </c>
      <c r="H53">
        <v>1.1441074618378216E-2</v>
      </c>
      <c r="I53">
        <v>1.1597721159323376E-2</v>
      </c>
      <c r="J53">
        <v>1.1756512441003876E-2</v>
      </c>
      <c r="K53">
        <v>1.1917477828337675E-2</v>
      </c>
    </row>
    <row r="54" spans="1:11" x14ac:dyDescent="0.3">
      <c r="A54">
        <v>52</v>
      </c>
      <c r="B54">
        <v>1.1472419405634518E-2</v>
      </c>
      <c r="C54">
        <v>1.1623684720762063E-2</v>
      </c>
      <c r="D54">
        <v>1.1776944488389269E-2</v>
      </c>
      <c r="E54">
        <v>1.1932225005627061E-2</v>
      </c>
      <c r="F54">
        <v>1.2089552916317151E-2</v>
      </c>
      <c r="G54">
        <v>1.2248955215603706E-2</v>
      </c>
      <c r="H54">
        <v>1.241045925456531E-2</v>
      </c>
      <c r="I54">
        <v>1.2574092744908016E-2</v>
      </c>
      <c r="J54">
        <v>1.2739883763720256E-2</v>
      </c>
      <c r="K54">
        <v>1.2907860758290465E-2</v>
      </c>
    </row>
    <row r="55" spans="1:11" x14ac:dyDescent="0.3">
      <c r="A55">
        <v>53</v>
      </c>
      <c r="B55">
        <v>1.2491418509723653E-2</v>
      </c>
      <c r="C55">
        <v>1.2646912742772919E-2</v>
      </c>
      <c r="D55">
        <v>1.2804342581173382E-2</v>
      </c>
      <c r="E55">
        <v>1.2963732119504006E-2</v>
      </c>
      <c r="F55">
        <v>1.3125105752275107E-2</v>
      </c>
      <c r="G55">
        <v>1.3288488177661931E-2</v>
      </c>
      <c r="H55">
        <v>1.3453904401284668E-2</v>
      </c>
      <c r="I55">
        <v>1.3621379740035609E-2</v>
      </c>
      <c r="J55">
        <v>1.3790939825953866E-2</v>
      </c>
      <c r="K55">
        <v>1.39626106101483E-2</v>
      </c>
    </row>
    <row r="56" spans="1:11" x14ac:dyDescent="0.3">
      <c r="A56">
        <v>54</v>
      </c>
      <c r="B56">
        <v>1.360585689835671E-2</v>
      </c>
      <c r="C56">
        <v>1.3756706307099211E-2</v>
      </c>
      <c r="D56">
        <v>1.3909228197353766E-2</v>
      </c>
      <c r="E56">
        <v>1.4063441112079394E-2</v>
      </c>
      <c r="F56">
        <v>1.4219363799822683E-2</v>
      </c>
      <c r="G56">
        <v>1.4377015216997066E-2</v>
      </c>
      <c r="H56">
        <v>1.4536414530187556E-2</v>
      </c>
      <c r="I56">
        <v>1.4697581118480836E-2</v>
      </c>
      <c r="J56">
        <v>1.4860534575821385E-2</v>
      </c>
      <c r="K56">
        <v>1.502529471339353E-2</v>
      </c>
    </row>
    <row r="57" spans="1:11" x14ac:dyDescent="0.3">
      <c r="A57">
        <v>55</v>
      </c>
      <c r="B57">
        <v>1.472052556258086E-2</v>
      </c>
      <c r="C57">
        <v>1.4873339080831339E-2</v>
      </c>
      <c r="D57">
        <v>1.5027738953540485E-2</v>
      </c>
      <c r="E57">
        <v>1.5183741648626155E-2</v>
      </c>
      <c r="F57">
        <v>1.5341363804959419E-2</v>
      </c>
      <c r="G57">
        <v>1.550062223413913E-2</v>
      </c>
      <c r="H57">
        <v>1.5661533922285076E-2</v>
      </c>
      <c r="I57">
        <v>1.5824116031849633E-2</v>
      </c>
      <c r="J57">
        <v>1.5988385903448352E-2</v>
      </c>
      <c r="K57">
        <v>1.615436105770935E-2</v>
      </c>
    </row>
    <row r="58" spans="1:11" x14ac:dyDescent="0.3">
      <c r="A58">
        <v>56</v>
      </c>
      <c r="B58">
        <v>1.6100241463063093E-2</v>
      </c>
      <c r="C58">
        <v>1.6260247836433126E-2</v>
      </c>
      <c r="D58">
        <v>1.6421844374744338E-2</v>
      </c>
      <c r="E58">
        <v>1.6585046881270601E-2</v>
      </c>
      <c r="F58">
        <v>1.6749871316340859E-2</v>
      </c>
      <c r="G58">
        <v>1.6916333798899962E-2</v>
      </c>
      <c r="H58">
        <v>1.708445060808501E-2</v>
      </c>
      <c r="I58">
        <v>1.7254238184817357E-2</v>
      </c>
      <c r="J58">
        <v>1.7425713133410469E-2</v>
      </c>
      <c r="K58">
        <v>1.7598892223193708E-2</v>
      </c>
    </row>
    <row r="59" spans="1:11" x14ac:dyDescent="0.3">
      <c r="A59">
        <v>57</v>
      </c>
      <c r="B59">
        <v>1.7534834110775541E-2</v>
      </c>
      <c r="C59">
        <v>1.7684544273156712E-2</v>
      </c>
      <c r="D59">
        <v>1.7835532641683353E-2</v>
      </c>
      <c r="E59">
        <v>1.798781012951543E-2</v>
      </c>
      <c r="F59">
        <v>1.8141387742988065E-2</v>
      </c>
      <c r="G59">
        <v>1.8296276582407053E-2</v>
      </c>
      <c r="H59">
        <v>1.8452487842851185E-2</v>
      </c>
      <c r="I59">
        <v>1.8610032814981387E-2</v>
      </c>
      <c r="J59">
        <v>1.8768922885856805E-2</v>
      </c>
      <c r="K59">
        <v>1.8929169539757828E-2</v>
      </c>
    </row>
    <row r="60" spans="1:11" x14ac:dyDescent="0.3">
      <c r="A60">
        <v>58</v>
      </c>
      <c r="B60">
        <v>1.9201689091425316E-2</v>
      </c>
      <c r="C60">
        <v>1.9350360518804594E-2</v>
      </c>
      <c r="D60">
        <v>1.9500183052902343E-2</v>
      </c>
      <c r="E60">
        <v>1.9651165606303169E-2</v>
      </c>
      <c r="F60">
        <v>1.9803317160598487E-2</v>
      </c>
      <c r="G60">
        <v>1.9956646766920747E-2</v>
      </c>
      <c r="H60">
        <v>2.0111163546481941E-2</v>
      </c>
      <c r="I60">
        <v>2.0266876691116115E-2</v>
      </c>
      <c r="J60">
        <v>2.0423795463826257E-2</v>
      </c>
      <c r="K60">
        <v>2.0581929199335255E-2</v>
      </c>
    </row>
    <row r="61" spans="1:11" x14ac:dyDescent="0.3">
      <c r="A61">
        <v>59</v>
      </c>
      <c r="B61">
        <v>2.0654498050977646E-2</v>
      </c>
      <c r="C61">
        <v>2.0801129865130805E-2</v>
      </c>
      <c r="D61">
        <v>2.0948802657809257E-2</v>
      </c>
      <c r="E61">
        <v>2.1097523819198407E-2</v>
      </c>
      <c r="F61">
        <v>2.1247300791948517E-2</v>
      </c>
      <c r="G61">
        <v>2.1398141071547274E-2</v>
      </c>
      <c r="H61">
        <v>2.155005220669479E-2</v>
      </c>
      <c r="I61">
        <v>2.1703041799681452E-2</v>
      </c>
      <c r="J61">
        <v>2.1857117506768348E-2</v>
      </c>
      <c r="K61">
        <v>2.2012287038570381E-2</v>
      </c>
    </row>
    <row r="62" spans="1:11" x14ac:dyDescent="0.3">
      <c r="A62">
        <v>60</v>
      </c>
      <c r="B62">
        <v>2.2848607202169205E-2</v>
      </c>
      <c r="C62">
        <v>2.2987173437201705E-2</v>
      </c>
      <c r="D62">
        <v>2.3126580012361772E-2</v>
      </c>
      <c r="E62">
        <v>2.3266832023923632E-2</v>
      </c>
      <c r="F62">
        <v>2.3407934599068016E-2</v>
      </c>
      <c r="G62">
        <v>2.3549892896069676E-2</v>
      </c>
      <c r="H62">
        <v>2.3692712104485897E-2</v>
      </c>
      <c r="I62">
        <v>2.3836397445346238E-2</v>
      </c>
      <c r="J62">
        <v>2.3980954171343362E-2</v>
      </c>
      <c r="K62">
        <v>2.412638756702511E-2</v>
      </c>
    </row>
    <row r="63" spans="1:11" x14ac:dyDescent="0.3">
      <c r="A63">
        <v>61</v>
      </c>
      <c r="B63">
        <v>2.4706684351695585E-2</v>
      </c>
      <c r="C63">
        <v>2.4842641510123362E-2</v>
      </c>
      <c r="D63">
        <v>2.4979346820292778E-2</v>
      </c>
      <c r="E63">
        <v>2.5116804399170033E-2</v>
      </c>
      <c r="F63">
        <v>2.5255018386376418E-2</v>
      </c>
      <c r="G63">
        <v>2.5393992944312899E-2</v>
      </c>
      <c r="H63">
        <v>2.5533732258285501E-2</v>
      </c>
      <c r="I63">
        <v>2.5674240536631393E-2</v>
      </c>
      <c r="J63">
        <v>2.5815522010845561E-2</v>
      </c>
      <c r="K63">
        <v>2.5957580935708276E-2</v>
      </c>
    </row>
    <row r="64" spans="1:11" x14ac:dyDescent="0.3">
      <c r="A64">
        <v>62</v>
      </c>
      <c r="B64">
        <v>2.7138531760070039E-2</v>
      </c>
      <c r="C64">
        <v>2.7260589847668583E-2</v>
      </c>
      <c r="D64">
        <v>2.7383196902944506E-2</v>
      </c>
      <c r="E64">
        <v>2.7506355394931369E-2</v>
      </c>
      <c r="F64">
        <v>2.7630067803767377E-2</v>
      </c>
      <c r="G64">
        <v>2.7754336620745456E-2</v>
      </c>
      <c r="H64">
        <v>2.7879164348363294E-2</v>
      </c>
      <c r="I64">
        <v>2.8004553500373848E-2</v>
      </c>
      <c r="J64">
        <v>2.8130506601835869E-2</v>
      </c>
      <c r="K64">
        <v>2.8257026189164841E-2</v>
      </c>
    </row>
    <row r="65" spans="1:11" x14ac:dyDescent="0.3">
      <c r="A65">
        <v>63</v>
      </c>
      <c r="B65">
        <v>2.9423774812343855E-2</v>
      </c>
      <c r="C65">
        <v>2.9534256966737338E-2</v>
      </c>
      <c r="D65">
        <v>2.9645153966150431E-2</v>
      </c>
      <c r="E65">
        <v>2.9756467368268105E-2</v>
      </c>
      <c r="F65">
        <v>2.9868198736624229E-2</v>
      </c>
      <c r="G65">
        <v>2.9980349640623474E-2</v>
      </c>
      <c r="H65">
        <v>3.0092921655563445E-2</v>
      </c>
      <c r="I65">
        <v>3.0205916362656775E-2</v>
      </c>
      <c r="J65">
        <v>3.0319335349053289E-2</v>
      </c>
      <c r="K65">
        <v>3.043318020786237E-2</v>
      </c>
    </row>
    <row r="66" spans="1:11" x14ac:dyDescent="0.3">
      <c r="A66">
        <v>64</v>
      </c>
      <c r="B66">
        <v>3.1935741912809866E-2</v>
      </c>
      <c r="C66">
        <v>3.202965152851768E-2</v>
      </c>
      <c r="D66">
        <v>3.2123837292997816E-2</v>
      </c>
      <c r="E66">
        <v>3.2218300018287918E-2</v>
      </c>
      <c r="F66">
        <v>3.2313040518813528E-2</v>
      </c>
      <c r="G66">
        <v>3.2408059611395049E-2</v>
      </c>
      <c r="H66">
        <v>3.2503358115254795E-2</v>
      </c>
      <c r="I66">
        <v>3.2598936852024099E-2</v>
      </c>
      <c r="J66">
        <v>3.2694796645750361E-2</v>
      </c>
      <c r="K66">
        <v>3.2790938322904119E-2</v>
      </c>
    </row>
    <row r="67" spans="1:11" x14ac:dyDescent="0.3">
      <c r="A67">
        <v>65</v>
      </c>
      <c r="B67">
        <v>3.4626250043642649E-2</v>
      </c>
      <c r="C67">
        <v>3.4705200571191357E-2</v>
      </c>
      <c r="D67">
        <v>3.4784331112047685E-2</v>
      </c>
      <c r="E67">
        <v>3.4863642076655876E-2</v>
      </c>
      <c r="F67">
        <v>3.494313387639604E-2</v>
      </c>
      <c r="G67">
        <v>3.5022806923586239E-2</v>
      </c>
      <c r="H67">
        <v>3.5102661631484705E-2</v>
      </c>
      <c r="I67">
        <v>3.5182698414291884E-2</v>
      </c>
      <c r="J67">
        <v>3.5262917687152638E-2</v>
      </c>
      <c r="K67">
        <v>3.5343319866158421E-2</v>
      </c>
    </row>
    <row r="68" spans="1:11" x14ac:dyDescent="0.3">
      <c r="A68">
        <v>66</v>
      </c>
      <c r="B68">
        <v>3.7434500072264232E-2</v>
      </c>
      <c r="C68">
        <v>3.7501732617823698E-2</v>
      </c>
      <c r="D68">
        <v>3.7569085913364421E-2</v>
      </c>
      <c r="E68">
        <v>3.7636560175753973E-2</v>
      </c>
      <c r="F68">
        <v>3.7704155622249408E-2</v>
      </c>
      <c r="G68">
        <v>3.7771872470497965E-2</v>
      </c>
      <c r="H68">
        <v>3.7839710938537774E-2</v>
      </c>
      <c r="I68">
        <v>3.7907671244798609E-2</v>
      </c>
      <c r="J68">
        <v>3.79757536081025E-2</v>
      </c>
      <c r="K68">
        <v>3.8043958247664482E-2</v>
      </c>
    </row>
    <row r="69" spans="1:11" x14ac:dyDescent="0.3">
      <c r="A69">
        <v>67</v>
      </c>
      <c r="B69">
        <v>4.0633589577925101E-2</v>
      </c>
      <c r="C69">
        <v>4.0674787638235246E-2</v>
      </c>
      <c r="D69">
        <v>4.0716027468917913E-2</v>
      </c>
      <c r="E69">
        <v>4.0757309112323704E-2</v>
      </c>
      <c r="F69">
        <v>4.079863261084625E-2</v>
      </c>
      <c r="G69">
        <v>4.0839998006922069E-2</v>
      </c>
      <c r="H69">
        <v>4.0881405343030738E-2</v>
      </c>
      <c r="I69">
        <v>4.0922854661694937E-2</v>
      </c>
      <c r="J69">
        <v>4.09643460054804E-2</v>
      </c>
      <c r="K69">
        <v>4.1005879416996092E-2</v>
      </c>
    </row>
    <row r="70" spans="1:11" x14ac:dyDescent="0.3">
      <c r="A70">
        <v>68</v>
      </c>
      <c r="B70">
        <v>4.4510659571082092E-2</v>
      </c>
      <c r="C70">
        <v>4.4520190419259136E-2</v>
      </c>
      <c r="D70">
        <v>4.4529723308229713E-2</v>
      </c>
      <c r="E70">
        <v>4.4539258238430829E-2</v>
      </c>
      <c r="F70">
        <v>4.4548795210299579E-2</v>
      </c>
      <c r="G70">
        <v>4.4558334224273091E-2</v>
      </c>
      <c r="H70">
        <v>4.4567875280788677E-2</v>
      </c>
      <c r="I70">
        <v>4.4577418380283659E-2</v>
      </c>
      <c r="J70">
        <v>4.4586963523195522E-2</v>
      </c>
      <c r="K70">
        <v>4.4596510709961776E-2</v>
      </c>
    </row>
    <row r="71" spans="1:11" x14ac:dyDescent="0.3">
      <c r="A71">
        <v>69</v>
      </c>
      <c r="B71">
        <v>4.8337611302612722E-2</v>
      </c>
      <c r="C71">
        <v>4.8330875384536433E-2</v>
      </c>
      <c r="D71">
        <v>4.8324140405120349E-2</v>
      </c>
      <c r="E71">
        <v>4.831740636423365E-2</v>
      </c>
      <c r="F71">
        <v>4.8310673261745596E-2</v>
      </c>
      <c r="G71">
        <v>4.8303941097525373E-2</v>
      </c>
      <c r="H71">
        <v>4.8297209871442273E-2</v>
      </c>
      <c r="I71">
        <v>4.8290479583365527E-2</v>
      </c>
      <c r="J71">
        <v>4.828375023316446E-2</v>
      </c>
      <c r="K71">
        <v>4.8277021820708338E-2</v>
      </c>
    </row>
    <row r="72" spans="1:11" x14ac:dyDescent="0.3">
      <c r="A72">
        <v>70</v>
      </c>
      <c r="B72">
        <v>5.2648296168789674E-2</v>
      </c>
      <c r="C72">
        <v>5.2600193439914331E-2</v>
      </c>
      <c r="D72">
        <v>5.2552134660657369E-2</v>
      </c>
      <c r="E72">
        <v>5.2504119790863717E-2</v>
      </c>
      <c r="F72">
        <v>5.2456148790414971E-2</v>
      </c>
      <c r="G72">
        <v>5.2408221619229402E-2</v>
      </c>
      <c r="H72">
        <v>5.236033823726189E-2</v>
      </c>
      <c r="I72">
        <v>5.2312498604503911E-2</v>
      </c>
      <c r="J72">
        <v>5.2264702680983481E-2</v>
      </c>
      <c r="K72">
        <v>5.2216950426765156E-2</v>
      </c>
    </row>
    <row r="73" spans="1:11" x14ac:dyDescent="0.3">
      <c r="A73">
        <v>71</v>
      </c>
      <c r="B73">
        <v>5.7811938489981708E-2</v>
      </c>
      <c r="C73">
        <v>5.774036801348352E-2</v>
      </c>
      <c r="D73">
        <v>5.7668886140364521E-2</v>
      </c>
      <c r="E73">
        <v>5.7597492760934774E-2</v>
      </c>
      <c r="F73">
        <v>5.7526187765640155E-2</v>
      </c>
      <c r="G73">
        <v>5.7454971045062225E-2</v>
      </c>
      <c r="H73">
        <v>5.738384248991793E-2</v>
      </c>
      <c r="I73">
        <v>5.7312801991059509E-2</v>
      </c>
      <c r="J73">
        <v>5.7241849439474413E-2</v>
      </c>
      <c r="K73">
        <v>5.717098472628495E-2</v>
      </c>
    </row>
    <row r="74" spans="1:11" x14ac:dyDescent="0.3">
      <c r="A74">
        <v>72</v>
      </c>
      <c r="B74">
        <v>6.27012568826745E-2</v>
      </c>
      <c r="C74">
        <v>6.2576283283368977E-2</v>
      </c>
      <c r="D74">
        <v>6.2451558776367141E-2</v>
      </c>
      <c r="E74">
        <v>6.2327082865188406E-2</v>
      </c>
      <c r="F74">
        <v>6.2202855054341595E-2</v>
      </c>
      <c r="G74">
        <v>6.2078874849323264E-2</v>
      </c>
      <c r="H74">
        <v>6.1955141756615477E-2</v>
      </c>
      <c r="I74">
        <v>6.1831655283684055E-2</v>
      </c>
      <c r="J74">
        <v>6.1708414938976434E-2</v>
      </c>
      <c r="K74">
        <v>6.1585420231919867E-2</v>
      </c>
    </row>
    <row r="75" spans="1:11" x14ac:dyDescent="0.3">
      <c r="A75">
        <v>73</v>
      </c>
      <c r="B75">
        <v>6.823749299441409E-2</v>
      </c>
      <c r="C75">
        <v>6.807827684397004E-2</v>
      </c>
      <c r="D75">
        <v>6.7919432186988718E-2</v>
      </c>
      <c r="E75">
        <v>6.7760958156677473E-2</v>
      </c>
      <c r="F75">
        <v>6.760285388826609E-2</v>
      </c>
      <c r="G75">
        <v>6.744511851900209E-2</v>
      </c>
      <c r="H75">
        <v>6.7287751188146061E-2</v>
      </c>
      <c r="I75">
        <v>6.7130751036966821E-2</v>
      </c>
      <c r="J75">
        <v>6.697411720873693E-2</v>
      </c>
      <c r="K75">
        <v>6.6817848848727879E-2</v>
      </c>
    </row>
    <row r="76" spans="1:11" x14ac:dyDescent="0.3">
      <c r="A76">
        <v>74</v>
      </c>
      <c r="B76">
        <v>7.4581590850163249E-2</v>
      </c>
      <c r="C76">
        <v>7.4335322669740689E-2</v>
      </c>
      <c r="D76">
        <v>7.4089867666081943E-2</v>
      </c>
      <c r="E76">
        <v>7.3845223154079889E-2</v>
      </c>
      <c r="F76">
        <v>7.3601386457493617E-2</v>
      </c>
      <c r="G76">
        <v>7.3358354908919107E-2</v>
      </c>
      <c r="H76">
        <v>7.3116125849760141E-2</v>
      </c>
      <c r="I76">
        <v>7.2874696630199201E-2</v>
      </c>
      <c r="J76">
        <v>7.2634064609168422E-2</v>
      </c>
      <c r="K76">
        <v>7.2394227154320728E-2</v>
      </c>
    </row>
    <row r="77" spans="1:11" x14ac:dyDescent="0.3">
      <c r="A77">
        <v>75</v>
      </c>
      <c r="B77">
        <v>8.1729559992543749E-2</v>
      </c>
      <c r="C77">
        <v>8.1416407360065557E-2</v>
      </c>
      <c r="D77">
        <v>8.1104454594211395E-2</v>
      </c>
      <c r="E77">
        <v>8.079369709760674E-2</v>
      </c>
      <c r="F77">
        <v>8.0484130290492326E-2</v>
      </c>
      <c r="G77">
        <v>8.0175749610656516E-2</v>
      </c>
      <c r="H77">
        <v>7.9868550513368122E-2</v>
      </c>
      <c r="I77">
        <v>7.9562528471309416E-2</v>
      </c>
      <c r="J77">
        <v>7.9257678974509457E-2</v>
      </c>
      <c r="K77">
        <v>7.8953997530277528E-2</v>
      </c>
    </row>
    <row r="78" spans="1:11" x14ac:dyDescent="0.3">
      <c r="A78">
        <v>76</v>
      </c>
      <c r="B78">
        <v>8.9309189178606391E-2</v>
      </c>
      <c r="C78">
        <v>8.8909581992991898E-2</v>
      </c>
      <c r="D78">
        <v>8.8511762819386691E-2</v>
      </c>
      <c r="E78">
        <v>8.8115723657466893E-2</v>
      </c>
      <c r="F78">
        <v>8.7721456542705287E-2</v>
      </c>
      <c r="G78">
        <v>8.732895354621148E-2</v>
      </c>
      <c r="H78">
        <v>8.6938206774572188E-2</v>
      </c>
      <c r="I78">
        <v>8.6549208369692709E-2</v>
      </c>
      <c r="J78">
        <v>8.616195050863866E-2</v>
      </c>
      <c r="K78">
        <v>8.5776425403478934E-2</v>
      </c>
    </row>
    <row r="79" spans="1:11" x14ac:dyDescent="0.3">
      <c r="A79">
        <v>77</v>
      </c>
      <c r="B79">
        <v>9.6881712481861268E-2</v>
      </c>
      <c r="C79">
        <v>9.6456049401985502E-2</v>
      </c>
      <c r="D79">
        <v>9.6032256531181526E-2</v>
      </c>
      <c r="E79">
        <v>9.5610325652429398E-2</v>
      </c>
      <c r="F79">
        <v>9.519024858481194E-2</v>
      </c>
      <c r="G79">
        <v>9.4772017183355928E-2</v>
      </c>
      <c r="H79">
        <v>9.4355623338874095E-2</v>
      </c>
      <c r="I79">
        <v>9.3941058977808134E-2</v>
      </c>
      <c r="J79">
        <v>9.3528316062071876E-2</v>
      </c>
      <c r="K79">
        <v>9.311738658889572E-2</v>
      </c>
    </row>
    <row r="80" spans="1:11" x14ac:dyDescent="0.3">
      <c r="A80">
        <v>78</v>
      </c>
      <c r="B80">
        <v>0.10581089837010396</v>
      </c>
      <c r="C80">
        <v>0.10525454643785212</v>
      </c>
      <c r="D80">
        <v>0.10470111979474624</v>
      </c>
      <c r="E80">
        <v>0.10415060305966485</v>
      </c>
      <c r="F80">
        <v>0.10360298093236034</v>
      </c>
      <c r="G80">
        <v>0.1030582381930335</v>
      </c>
      <c r="H80">
        <v>0.10251635970191048</v>
      </c>
      <c r="I80">
        <v>0.10197733039882224</v>
      </c>
      <c r="J80">
        <v>0.10144113530278573</v>
      </c>
      <c r="K80">
        <v>0.10090775951158773</v>
      </c>
    </row>
    <row r="81" spans="1:11" x14ac:dyDescent="0.3">
      <c r="A81">
        <v>79</v>
      </c>
      <c r="B81">
        <v>0.11435868913818711</v>
      </c>
      <c r="C81">
        <v>0.1137741496583486</v>
      </c>
      <c r="D81">
        <v>0.11319259802671006</v>
      </c>
      <c r="E81">
        <v>0.1126140189710149</v>
      </c>
      <c r="F81">
        <v>0.11203839729707024</v>
      </c>
      <c r="G81">
        <v>0.11146571788834747</v>
      </c>
      <c r="H81">
        <v>0.11089596570558545</v>
      </c>
      <c r="I81">
        <v>0.11032912578639574</v>
      </c>
      <c r="J81">
        <v>0.10976518324486935</v>
      </c>
      <c r="K81">
        <v>0.10920412327118599</v>
      </c>
    </row>
    <row r="82" spans="1:11" x14ac:dyDescent="0.3">
      <c r="A82">
        <v>80</v>
      </c>
      <c r="B82">
        <v>0.12519693551588529</v>
      </c>
      <c r="C82">
        <v>0.12446802400274334</v>
      </c>
      <c r="D82">
        <v>0.12374335629949819</v>
      </c>
      <c r="E82">
        <v>0.12302290769818169</v>
      </c>
      <c r="F82">
        <v>0.12230665363467848</v>
      </c>
      <c r="G82">
        <v>0.12159456968788833</v>
      </c>
      <c r="H82">
        <v>0.12088663157889366</v>
      </c>
      <c r="I82">
        <v>0.12018281517013162</v>
      </c>
      <c r="J82">
        <v>0.11948309646457109</v>
      </c>
      <c r="K82">
        <v>0.11878745160489459</v>
      </c>
    </row>
    <row r="83" spans="1:11" x14ac:dyDescent="0.3">
      <c r="A83">
        <v>81</v>
      </c>
      <c r="B83">
        <v>0.13691097636086247</v>
      </c>
      <c r="C83">
        <v>0.13613274905594325</v>
      </c>
      <c r="D83">
        <v>0.13535894533892198</v>
      </c>
      <c r="E83">
        <v>0.13458954006530707</v>
      </c>
      <c r="F83">
        <v>0.13382450823353295</v>
      </c>
      <c r="G83">
        <v>0.13306382498414743</v>
      </c>
      <c r="H83">
        <v>0.13230746559900425</v>
      </c>
      <c r="I83">
        <v>0.13155540550045955</v>
      </c>
      <c r="J83">
        <v>0.13080762025057335</v>
      </c>
      <c r="K83">
        <v>0.1300640855503154</v>
      </c>
    </row>
    <row r="84" spans="1:11" x14ac:dyDescent="0.3">
      <c r="A84">
        <v>82</v>
      </c>
      <c r="B84">
        <v>0.14861691143885752</v>
      </c>
      <c r="C84">
        <v>0.14765529692163801</v>
      </c>
      <c r="D84">
        <v>0.14669990445863004</v>
      </c>
      <c r="E84">
        <v>0.1457506937905011</v>
      </c>
      <c r="F84">
        <v>0.14480762491841365</v>
      </c>
      <c r="G84">
        <v>0.14387065810233959</v>
      </c>
      <c r="H84">
        <v>0.14293975385938568</v>
      </c>
      <c r="I84">
        <v>0.14201487296212978</v>
      </c>
      <c r="J84">
        <v>0.14109597643696781</v>
      </c>
      <c r="K84">
        <v>0.14018302556247147</v>
      </c>
    </row>
    <row r="85" spans="1:11" x14ac:dyDescent="0.3">
      <c r="A85">
        <v>83</v>
      </c>
      <c r="B85">
        <v>0.1620949663052792</v>
      </c>
      <c r="C85">
        <v>0.16101442444681774</v>
      </c>
      <c r="D85">
        <v>0.1599410855924624</v>
      </c>
      <c r="E85">
        <v>0.15887490172624077</v>
      </c>
      <c r="F85">
        <v>0.15781582515225981</v>
      </c>
      <c r="G85">
        <v>0.15676380849257215</v>
      </c>
      <c r="H85">
        <v>0.15571880468505694</v>
      </c>
      <c r="I85">
        <v>0.15468076698131419</v>
      </c>
      <c r="J85">
        <v>0.15364964894457356</v>
      </c>
      <c r="K85">
        <v>0.1526254044476171</v>
      </c>
    </row>
    <row r="86" spans="1:11" x14ac:dyDescent="0.3">
      <c r="A86">
        <v>84</v>
      </c>
      <c r="B86">
        <v>0.1755392345949533</v>
      </c>
      <c r="C86">
        <v>0.17427640256870475</v>
      </c>
      <c r="D86">
        <v>0.1730226553759989</v>
      </c>
      <c r="E86">
        <v>0.17177792766039987</v>
      </c>
      <c r="F86">
        <v>0.17054215453564681</v>
      </c>
      <c r="G86">
        <v>0.1693152715822718</v>
      </c>
      <c r="H86">
        <v>0.16809721484424148</v>
      </c>
      <c r="I86">
        <v>0.16688792082562323</v>
      </c>
      <c r="J86">
        <v>0.1656873264872753</v>
      </c>
      <c r="K86">
        <v>0.16449536924356034</v>
      </c>
    </row>
    <row r="87" spans="1:11" x14ac:dyDescent="0.3">
      <c r="A87">
        <v>85</v>
      </c>
      <c r="B87">
        <v>0.18972067935550077</v>
      </c>
      <c r="C87">
        <v>0.18829165529027858</v>
      </c>
      <c r="D87">
        <v>0.18687339499517319</v>
      </c>
      <c r="E87">
        <v>0.18546581739474999</v>
      </c>
      <c r="F87">
        <v>0.18406884202425508</v>
      </c>
      <c r="G87">
        <v>0.1826823890250153</v>
      </c>
      <c r="H87">
        <v>0.18130637913987327</v>
      </c>
      <c r="I87">
        <v>0.17994073370865651</v>
      </c>
      <c r="J87">
        <v>0.17858537466368088</v>
      </c>
      <c r="K87">
        <v>0.17724022452528759</v>
      </c>
    </row>
    <row r="88" spans="1:11" x14ac:dyDescent="0.3">
      <c r="A88">
        <v>86</v>
      </c>
      <c r="B88">
        <v>0.20495151081261548</v>
      </c>
      <c r="C88">
        <v>0.20332230545725419</v>
      </c>
      <c r="D88">
        <v>0.20170605101930458</v>
      </c>
      <c r="E88">
        <v>0.20010264454903029</v>
      </c>
      <c r="F88">
        <v>0.1985119839150655</v>
      </c>
      <c r="G88">
        <v>0.19693396779790928</v>
      </c>
      <c r="H88">
        <v>0.19536849568347214</v>
      </c>
      <c r="I88">
        <v>0.19381546785667361</v>
      </c>
      <c r="J88">
        <v>0.19227478539509055</v>
      </c>
      <c r="K88">
        <v>0.19074635016265631</v>
      </c>
    </row>
    <row r="89" spans="1:11" x14ac:dyDescent="0.3">
      <c r="A89">
        <v>87</v>
      </c>
      <c r="B89">
        <v>0.22069721287946489</v>
      </c>
      <c r="C89">
        <v>0.21897964925319863</v>
      </c>
      <c r="D89">
        <v>0.21727545246909494</v>
      </c>
      <c r="E89">
        <v>0.21558451850045768</v>
      </c>
      <c r="F89">
        <v>0.21390674413017266</v>
      </c>
      <c r="G89">
        <v>0.212242026944407</v>
      </c>
      <c r="H89">
        <v>0.2105902653263578</v>
      </c>
      <c r="I89">
        <v>0.20895135845004917</v>
      </c>
      <c r="J89">
        <v>0.20732520627417761</v>
      </c>
      <c r="K89">
        <v>0.20571170953600562</v>
      </c>
    </row>
    <row r="90" spans="1:11" x14ac:dyDescent="0.3">
      <c r="A90">
        <v>88</v>
      </c>
      <c r="B90">
        <v>0.23564582584876212</v>
      </c>
      <c r="C90">
        <v>0.23384327244661882</v>
      </c>
      <c r="D90">
        <v>0.23205450752876491</v>
      </c>
      <c r="E90">
        <v>0.23027942562132167</v>
      </c>
      <c r="F90">
        <v>0.22851792205722404</v>
      </c>
      <c r="G90">
        <v>0.22676989297004924</v>
      </c>
      <c r="H90">
        <v>0.22503523528789204</v>
      </c>
      <c r="I90">
        <v>0.22331384672728732</v>
      </c>
      <c r="J90">
        <v>0.22160562578717899</v>
      </c>
      <c r="K90">
        <v>0.2199104717429349</v>
      </c>
    </row>
    <row r="91" spans="1:11" x14ac:dyDescent="0.3">
      <c r="A91">
        <v>89</v>
      </c>
      <c r="B91">
        <v>0.25395946609715114</v>
      </c>
      <c r="C91">
        <v>0.25200052338322632</v>
      </c>
      <c r="D91">
        <v>0.25005669117735002</v>
      </c>
      <c r="E91">
        <v>0.24812785292304917</v>
      </c>
      <c r="F91">
        <v>0.24621389296292123</v>
      </c>
      <c r="G91">
        <v>0.24431469653169921</v>
      </c>
      <c r="H91">
        <v>0.24243014974936963</v>
      </c>
      <c r="I91">
        <v>0.24056013961434461</v>
      </c>
      <c r="J91">
        <v>0.23870455399668553</v>
      </c>
      <c r="K91">
        <v>0.23686328163137987</v>
      </c>
    </row>
    <row r="92" spans="1:11" x14ac:dyDescent="0.3">
      <c r="A92">
        <v>90</v>
      </c>
      <c r="B92">
        <v>0.27192080760213189</v>
      </c>
      <c r="C92">
        <v>0.2698629360529291</v>
      </c>
      <c r="D92">
        <v>0.26782063828548419</v>
      </c>
      <c r="E92">
        <v>0.26579379643885565</v>
      </c>
      <c r="F92">
        <v>0.26378229354406268</v>
      </c>
      <c r="G92">
        <v>0.2617860135173351</v>
      </c>
      <c r="H92">
        <v>0.25980484115341368</v>
      </c>
      <c r="I92">
        <v>0.25783866211890216</v>
      </c>
      <c r="J92">
        <v>0.25588736294566877</v>
      </c>
      <c r="K92">
        <v>0.25395083102429811</v>
      </c>
    </row>
    <row r="93" spans="1:11" x14ac:dyDescent="0.3">
      <c r="A93">
        <v>91</v>
      </c>
      <c r="B93">
        <v>0.2858092679857398</v>
      </c>
      <c r="C93">
        <v>0.28399904198972326</v>
      </c>
      <c r="D93">
        <v>0.28220028139572029</v>
      </c>
      <c r="E93">
        <v>0.2804129135854812</v>
      </c>
      <c r="F93">
        <v>0.27863686640069746</v>
      </c>
      <c r="G93">
        <v>0.27687206814008863</v>
      </c>
      <c r="H93">
        <v>0.27511844755650755</v>
      </c>
      <c r="I93">
        <v>0.27337593385406406</v>
      </c>
      <c r="J93">
        <v>0.27164445668526693</v>
      </c>
      <c r="K93">
        <v>0.26992394614818394</v>
      </c>
    </row>
    <row r="94" spans="1:11" x14ac:dyDescent="0.3">
      <c r="A94">
        <v>92</v>
      </c>
      <c r="B94">
        <v>0.31441906588453999</v>
      </c>
      <c r="C94">
        <v>0.31213899380385446</v>
      </c>
      <c r="D94">
        <v>0.30987545611709477</v>
      </c>
      <c r="E94">
        <v>0.30762833292183117</v>
      </c>
      <c r="F94">
        <v>0.30539750518513004</v>
      </c>
      <c r="G94">
        <v>0.30318285473724871</v>
      </c>
      <c r="H94">
        <v>0.30098426426537583</v>
      </c>
      <c r="I94">
        <v>0.298801617307417</v>
      </c>
      <c r="J94">
        <v>0.29663479824582584</v>
      </c>
      <c r="K94">
        <v>0.29448369230147942</v>
      </c>
    </row>
    <row r="95" spans="1:11" x14ac:dyDescent="0.3">
      <c r="A95">
        <v>93</v>
      </c>
      <c r="B95">
        <v>0.3287078475086273</v>
      </c>
      <c r="C95">
        <v>0.32670561413569937</v>
      </c>
      <c r="D95">
        <v>0.32471557681622754</v>
      </c>
      <c r="E95">
        <v>0.32273766126130932</v>
      </c>
      <c r="F95">
        <v>0.32077179363455255</v>
      </c>
      <c r="G95">
        <v>0.31881790054931913</v>
      </c>
      <c r="H95">
        <v>0.31687590906598556</v>
      </c>
      <c r="I95">
        <v>0.31494574668921982</v>
      </c>
      <c r="J95">
        <v>0.31302734136527538</v>
      </c>
      <c r="K95">
        <v>0.3111206214793012</v>
      </c>
    </row>
    <row r="96" spans="1:11" x14ac:dyDescent="0.3">
      <c r="A96">
        <v>94</v>
      </c>
      <c r="B96">
        <v>0.35144359755005322</v>
      </c>
      <c r="C96">
        <v>0.34927577104528262</v>
      </c>
      <c r="D96">
        <v>0.347121316449369</v>
      </c>
      <c r="E96">
        <v>0.34498015127972143</v>
      </c>
      <c r="F96">
        <v>0.3428521935625306</v>
      </c>
      <c r="G96">
        <v>0.34073736182962999</v>
      </c>
      <c r="H96">
        <v>0.33863557511537734</v>
      </c>
      <c r="I96">
        <v>0.33654675295355441</v>
      </c>
      <c r="J96">
        <v>0.33447081537428669</v>
      </c>
      <c r="K96">
        <v>0.33240768290098183</v>
      </c>
    </row>
    <row r="97" spans="1:11" x14ac:dyDescent="0.3">
      <c r="A97">
        <v>95</v>
      </c>
      <c r="B97">
        <v>0.36346343240577028</v>
      </c>
      <c r="C97">
        <v>0.36106530846098878</v>
      </c>
      <c r="D97">
        <v>0.35868300728664798</v>
      </c>
      <c r="E97">
        <v>0.35631642448444717</v>
      </c>
      <c r="F97">
        <v>0.35396545634490373</v>
      </c>
      <c r="G97">
        <v>0.35162999984280757</v>
      </c>
      <c r="H97">
        <v>0.34930995263270714</v>
      </c>
      <c r="I97">
        <v>0.34700521304442361</v>
      </c>
      <c r="J97">
        <v>0.34471568007859604</v>
      </c>
      <c r="K97">
        <v>0.34244125340225517</v>
      </c>
    </row>
    <row r="98" spans="1:11" x14ac:dyDescent="0.3">
      <c r="A98">
        <v>96</v>
      </c>
      <c r="B98" s="21">
        <v>0.30871999999999999</v>
      </c>
      <c r="C98" s="21">
        <v>0.30676999999999999</v>
      </c>
      <c r="D98" s="21">
        <v>0.30481999999999998</v>
      </c>
      <c r="E98" s="21">
        <v>0.30286999999999997</v>
      </c>
      <c r="F98" s="21">
        <v>0.30092000000000002</v>
      </c>
      <c r="G98" s="21">
        <v>0.29897000000000001</v>
      </c>
      <c r="H98" s="21">
        <v>0.29702000000000001</v>
      </c>
      <c r="I98" s="21">
        <v>0.29507</v>
      </c>
      <c r="J98" s="21">
        <v>0.29311999999999999</v>
      </c>
      <c r="K98" s="21">
        <v>0.29116999999999998</v>
      </c>
    </row>
    <row r="99" spans="1:11" x14ac:dyDescent="0.3">
      <c r="A99">
        <v>97</v>
      </c>
      <c r="B99" s="21">
        <v>0.32507999999999998</v>
      </c>
      <c r="C99" s="21">
        <v>0.3231</v>
      </c>
      <c r="D99" s="21">
        <v>0.32111000000000001</v>
      </c>
      <c r="E99" s="21">
        <v>0.31913000000000002</v>
      </c>
      <c r="F99" s="21">
        <v>0.31714999999999999</v>
      </c>
      <c r="G99" s="21">
        <v>0.31516</v>
      </c>
      <c r="H99" s="21">
        <v>0.31318000000000001</v>
      </c>
      <c r="I99" s="21">
        <v>0.31119999999999998</v>
      </c>
      <c r="J99" s="21">
        <v>0.30921999999999999</v>
      </c>
      <c r="K99" s="21">
        <v>0.30723</v>
      </c>
    </row>
    <row r="100" spans="1:11" x14ac:dyDescent="0.3">
      <c r="A100">
        <v>98</v>
      </c>
      <c r="B100" s="21">
        <v>0.34148000000000001</v>
      </c>
      <c r="C100" s="21">
        <v>0.33948</v>
      </c>
      <c r="D100" s="21">
        <v>0.33748</v>
      </c>
      <c r="E100" s="21">
        <v>0.33546999999999999</v>
      </c>
      <c r="F100" s="21">
        <v>0.33346999999999999</v>
      </c>
      <c r="G100" s="21">
        <v>0.33146999999999999</v>
      </c>
      <c r="H100" s="21">
        <v>0.32945999999999998</v>
      </c>
      <c r="I100" s="21">
        <v>0.32745999999999997</v>
      </c>
      <c r="J100" s="21">
        <v>0.32545000000000002</v>
      </c>
      <c r="K100" s="21">
        <v>0.32345000000000002</v>
      </c>
    </row>
    <row r="101" spans="1:11" x14ac:dyDescent="0.3">
      <c r="A101">
        <v>99</v>
      </c>
      <c r="B101" s="21">
        <v>0.35785</v>
      </c>
      <c r="C101" s="21">
        <v>0.35583999999999999</v>
      </c>
      <c r="D101" s="21">
        <v>0.35382999999999998</v>
      </c>
      <c r="E101" s="21">
        <v>0.35182000000000002</v>
      </c>
      <c r="F101" s="21">
        <v>0.3498</v>
      </c>
      <c r="G101" s="21">
        <v>0.34778999999999999</v>
      </c>
      <c r="H101" s="21">
        <v>0.34577999999999998</v>
      </c>
      <c r="I101" s="21">
        <v>0.34377000000000002</v>
      </c>
      <c r="J101" s="21">
        <v>0.34175</v>
      </c>
      <c r="K101" s="21">
        <v>0.33973999999999999</v>
      </c>
    </row>
    <row r="102" spans="1:11" x14ac:dyDescent="0.3">
      <c r="A102">
        <v>100</v>
      </c>
      <c r="B102" s="21">
        <v>0.37409999999999999</v>
      </c>
      <c r="C102" s="21">
        <v>0.37208999999999998</v>
      </c>
      <c r="D102" s="21">
        <v>0.37008999999999997</v>
      </c>
      <c r="E102" s="21">
        <v>0.36808000000000002</v>
      </c>
      <c r="F102" s="21">
        <v>0.36607000000000001</v>
      </c>
      <c r="G102" s="21">
        <v>0.36405999999999999</v>
      </c>
      <c r="H102" s="21">
        <v>0.36204999999999998</v>
      </c>
      <c r="I102" s="21">
        <v>0.36004000000000003</v>
      </c>
      <c r="J102" s="21">
        <v>0.35803000000000001</v>
      </c>
      <c r="K102" s="21">
        <v>0.35602</v>
      </c>
    </row>
    <row r="103" spans="1:11" x14ac:dyDescent="0.3">
      <c r="A103">
        <v>101</v>
      </c>
      <c r="B103" s="21">
        <v>0.39015</v>
      </c>
      <c r="C103" s="21">
        <v>0.38816000000000001</v>
      </c>
      <c r="D103" s="21">
        <v>0.38616</v>
      </c>
      <c r="E103" s="21">
        <v>0.38417000000000001</v>
      </c>
      <c r="F103" s="21">
        <v>0.38217000000000001</v>
      </c>
      <c r="G103" s="21">
        <v>0.38018000000000002</v>
      </c>
      <c r="H103" s="21">
        <v>0.37818000000000002</v>
      </c>
      <c r="I103" s="21">
        <v>0.37619000000000002</v>
      </c>
      <c r="J103" s="21">
        <v>0.37419000000000002</v>
      </c>
      <c r="K103" s="21">
        <v>0.37219000000000002</v>
      </c>
    </row>
    <row r="104" spans="1:11" x14ac:dyDescent="0.3">
      <c r="A104">
        <v>102</v>
      </c>
      <c r="B104" s="21">
        <v>0.40593000000000001</v>
      </c>
      <c r="C104" s="21">
        <v>0.40395999999999999</v>
      </c>
      <c r="D104" s="21">
        <v>0.40199000000000001</v>
      </c>
      <c r="E104" s="21">
        <v>0.40001999999999999</v>
      </c>
      <c r="F104" s="21">
        <v>0.39805000000000001</v>
      </c>
      <c r="G104" s="21">
        <v>0.39606999999999998</v>
      </c>
      <c r="H104" s="21">
        <v>0.39410000000000001</v>
      </c>
      <c r="I104" s="21">
        <v>0.39212999999999998</v>
      </c>
      <c r="J104" s="21">
        <v>0.39016000000000001</v>
      </c>
      <c r="K104" s="21">
        <v>0.38818999999999998</v>
      </c>
    </row>
    <row r="105" spans="1:11" x14ac:dyDescent="0.3">
      <c r="A105">
        <v>103</v>
      </c>
      <c r="B105" s="21">
        <v>0.42136000000000001</v>
      </c>
      <c r="C105" s="21">
        <v>0.41942000000000002</v>
      </c>
      <c r="D105" s="21">
        <v>0.41748000000000002</v>
      </c>
      <c r="E105" s="21">
        <v>0.41554999999999997</v>
      </c>
      <c r="F105" s="21">
        <v>0.41360999999999998</v>
      </c>
      <c r="G105" s="21">
        <v>0.41166999999999998</v>
      </c>
      <c r="H105" s="21">
        <v>0.40973999999999999</v>
      </c>
      <c r="I105" s="21">
        <v>0.4078</v>
      </c>
      <c r="J105" s="21">
        <v>0.40586</v>
      </c>
      <c r="K105" s="21">
        <v>0.40393000000000001</v>
      </c>
    </row>
    <row r="106" spans="1:11" x14ac:dyDescent="0.3">
      <c r="A106">
        <v>104</v>
      </c>
      <c r="B106" s="21">
        <v>0.43636999999999998</v>
      </c>
      <c r="C106" s="21">
        <v>0.43447999999999998</v>
      </c>
      <c r="D106" s="21">
        <v>0.43258999999999997</v>
      </c>
      <c r="E106" s="21">
        <v>0.43069000000000002</v>
      </c>
      <c r="F106" s="21">
        <v>0.42880000000000001</v>
      </c>
      <c r="G106" s="21">
        <v>0.42691000000000001</v>
      </c>
      <c r="H106" s="21">
        <v>0.42501</v>
      </c>
      <c r="I106" s="21">
        <v>0.42312</v>
      </c>
      <c r="J106" s="21">
        <v>0.42121999999999998</v>
      </c>
      <c r="K106" s="21">
        <v>0.41932999999999998</v>
      </c>
    </row>
    <row r="107" spans="1:11" x14ac:dyDescent="0.3">
      <c r="A107">
        <v>105</v>
      </c>
      <c r="B107" s="21">
        <v>0.45093</v>
      </c>
      <c r="C107" s="21">
        <v>0.44907999999999998</v>
      </c>
      <c r="D107" s="21">
        <v>0.44724000000000003</v>
      </c>
      <c r="E107" s="21">
        <v>0.44540000000000002</v>
      </c>
      <c r="F107" s="21">
        <v>0.44355</v>
      </c>
      <c r="G107" s="21">
        <v>0.44170999999999999</v>
      </c>
      <c r="H107" s="21">
        <v>0.43986999999999998</v>
      </c>
      <c r="I107" s="21">
        <v>0.43802000000000002</v>
      </c>
      <c r="J107" s="21">
        <v>0.43618000000000001</v>
      </c>
      <c r="K107" s="21">
        <v>0.43434</v>
      </c>
    </row>
    <row r="108" spans="1:11" x14ac:dyDescent="0.3">
      <c r="A108">
        <v>106</v>
      </c>
      <c r="B108" s="21">
        <v>0.46496999999999999</v>
      </c>
      <c r="C108" s="21">
        <v>0.46317999999999998</v>
      </c>
      <c r="D108" s="21">
        <v>0.46139000000000002</v>
      </c>
      <c r="E108" s="21">
        <v>0.45961000000000002</v>
      </c>
      <c r="F108" s="21">
        <v>0.45782</v>
      </c>
      <c r="G108" s="21">
        <v>0.45602999999999999</v>
      </c>
      <c r="H108" s="21">
        <v>0.45424999999999999</v>
      </c>
      <c r="I108" s="21">
        <v>0.45245999999999997</v>
      </c>
      <c r="J108" s="21">
        <v>0.45067000000000002</v>
      </c>
      <c r="K108" s="21">
        <v>0.44889000000000001</v>
      </c>
    </row>
    <row r="109" spans="1:11" x14ac:dyDescent="0.3">
      <c r="A109">
        <v>107</v>
      </c>
      <c r="B109" s="21">
        <v>0.47844999999999999</v>
      </c>
      <c r="C109" s="21">
        <v>0.47672999999999999</v>
      </c>
      <c r="D109" s="21">
        <v>0.47499999999999998</v>
      </c>
      <c r="E109" s="21">
        <v>0.47327999999999998</v>
      </c>
      <c r="F109" s="21">
        <v>0.47155999999999998</v>
      </c>
      <c r="G109" s="21">
        <v>0.46983000000000003</v>
      </c>
      <c r="H109" s="21">
        <v>0.46811000000000003</v>
      </c>
      <c r="I109" s="21">
        <v>0.46638000000000002</v>
      </c>
      <c r="J109" s="21">
        <v>0.46466000000000002</v>
      </c>
      <c r="K109" s="21">
        <v>0.46293000000000001</v>
      </c>
    </row>
    <row r="110" spans="1:11" x14ac:dyDescent="0.3">
      <c r="A110">
        <v>108</v>
      </c>
      <c r="B110" s="21">
        <v>0.49136000000000002</v>
      </c>
      <c r="C110" s="21">
        <v>0.48970000000000002</v>
      </c>
      <c r="D110" s="21">
        <v>0.48803999999999997</v>
      </c>
      <c r="E110" s="21">
        <v>0.48638999999999999</v>
      </c>
      <c r="F110" s="21">
        <v>0.48472999999999999</v>
      </c>
      <c r="G110" s="21">
        <v>0.48307</v>
      </c>
      <c r="H110" s="21">
        <v>0.48141</v>
      </c>
      <c r="I110" s="21">
        <v>0.47976000000000002</v>
      </c>
      <c r="J110" s="21">
        <v>0.47810000000000002</v>
      </c>
      <c r="K110" s="21">
        <v>0.47643999999999997</v>
      </c>
    </row>
    <row r="111" spans="1:11" x14ac:dyDescent="0.3">
      <c r="A111">
        <v>109</v>
      </c>
      <c r="B111" s="21">
        <v>0.50366999999999995</v>
      </c>
      <c r="C111" s="21">
        <v>0.50207999999999997</v>
      </c>
      <c r="D111" s="21">
        <v>0.50048999999999999</v>
      </c>
      <c r="E111" s="21">
        <v>0.49890000000000001</v>
      </c>
      <c r="F111" s="21">
        <v>0.49730999999999997</v>
      </c>
      <c r="G111" s="21">
        <v>0.49571999999999999</v>
      </c>
      <c r="H111" s="21">
        <v>0.49414000000000002</v>
      </c>
      <c r="I111" s="21">
        <v>0.49254999999999999</v>
      </c>
      <c r="J111" s="21">
        <v>0.49096000000000001</v>
      </c>
      <c r="K111" s="21">
        <v>0.48937000000000003</v>
      </c>
    </row>
    <row r="112" spans="1:11" x14ac:dyDescent="0.3">
      <c r="A112">
        <v>110</v>
      </c>
      <c r="B112" s="21">
        <v>1</v>
      </c>
      <c r="C112" s="21">
        <v>1</v>
      </c>
      <c r="D112" s="21">
        <v>1</v>
      </c>
      <c r="E112" s="21">
        <v>1</v>
      </c>
      <c r="F112" s="21">
        <v>1</v>
      </c>
      <c r="G112" s="21">
        <v>1</v>
      </c>
      <c r="H112" s="21">
        <v>1</v>
      </c>
      <c r="I112" s="21">
        <v>1</v>
      </c>
      <c r="J112" s="21">
        <v>1</v>
      </c>
      <c r="K112" s="21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2"/>
  <sheetViews>
    <sheetView topLeftCell="A33" workbookViewId="0">
      <selection activeCell="B40" sqref="B40:K40"/>
    </sheetView>
  </sheetViews>
  <sheetFormatPr defaultRowHeight="14.4" x14ac:dyDescent="0.3"/>
  <cols>
    <col min="2" max="2" width="8.88671875" customWidth="1"/>
    <col min="3" max="11" width="9.88671875" bestFit="1" customWidth="1"/>
  </cols>
  <sheetData>
    <row r="1" spans="1:11" x14ac:dyDescent="0.3">
      <c r="A1" t="s">
        <v>0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</row>
    <row r="2" spans="1:11" x14ac:dyDescent="0.3">
      <c r="A2">
        <v>0</v>
      </c>
      <c r="B2" s="5">
        <v>7.2297289558818888E-3</v>
      </c>
      <c r="C2" s="5">
        <v>6.921041288405004E-3</v>
      </c>
      <c r="D2" s="5">
        <v>6.6255336552881565E-3</v>
      </c>
      <c r="E2" s="5">
        <v>6.3426433087314478E-3</v>
      </c>
      <c r="F2" s="5">
        <v>6.0718315285723402E-3</v>
      </c>
      <c r="G2" s="5">
        <v>5.8125825963778951E-3</v>
      </c>
      <c r="H2" s="5">
        <v>5.5644028133401283E-3</v>
      </c>
      <c r="I2" s="5">
        <v>5.3268195601042824E-3</v>
      </c>
      <c r="J2" s="5">
        <v>5.0993803967396495E-3</v>
      </c>
      <c r="K2" s="5">
        <v>4.8816522011388601E-3</v>
      </c>
    </row>
    <row r="3" spans="1:11" x14ac:dyDescent="0.3">
      <c r="A3">
        <v>1</v>
      </c>
      <c r="B3" s="5">
        <v>5.4706797743955381E-4</v>
      </c>
      <c r="C3" s="5">
        <v>5.3551484098962696E-4</v>
      </c>
      <c r="D3" s="5">
        <v>5.2420568694652139E-4</v>
      </c>
      <c r="E3" s="5">
        <v>5.1313536282068686E-4</v>
      </c>
      <c r="F3" s="5">
        <v>5.0229882493430477E-4</v>
      </c>
      <c r="G3" s="5">
        <v>4.9169113612337423E-4</v>
      </c>
      <c r="H3" s="5">
        <v>4.8130746348832112E-4</v>
      </c>
      <c r="I3" s="5">
        <v>4.7114307619211315E-4</v>
      </c>
      <c r="J3" s="5">
        <v>4.6119334330487388E-4</v>
      </c>
      <c r="K3" s="5">
        <v>4.5145373169401532E-4</v>
      </c>
    </row>
    <row r="4" spans="1:11" x14ac:dyDescent="0.3">
      <c r="A4">
        <v>2</v>
      </c>
      <c r="B4" s="5">
        <v>3.1746796025647263E-4</v>
      </c>
      <c r="C4" s="5">
        <v>3.0970976264464874E-4</v>
      </c>
      <c r="D4" s="5">
        <v>3.0214115780349577E-4</v>
      </c>
      <c r="E4" s="5">
        <v>2.9475751251528752E-4</v>
      </c>
      <c r="F4" s="5">
        <v>2.8755430678764236E-4</v>
      </c>
      <c r="G4" s="5">
        <v>2.8052713108655072E-4</v>
      </c>
      <c r="H4" s="5">
        <v>2.7367168363702147E-4</v>
      </c>
      <c r="I4" s="5">
        <v>2.6698376778969851E-4</v>
      </c>
      <c r="J4" s="5">
        <v>2.6045928945182687E-4</v>
      </c>
      <c r="K4" s="5">
        <v>2.5409425458100071E-4</v>
      </c>
    </row>
    <row r="5" spans="1:11" x14ac:dyDescent="0.3">
      <c r="A5">
        <v>3</v>
      </c>
      <c r="B5" s="5">
        <v>2.6294446652014915E-4</v>
      </c>
      <c r="C5" s="5">
        <v>2.6046021727119025E-4</v>
      </c>
      <c r="D5" s="5">
        <v>2.579994387360769E-4</v>
      </c>
      <c r="E5" s="5">
        <v>2.5556190916797399E-4</v>
      </c>
      <c r="F5" s="5">
        <v>2.5314740891506843E-4</v>
      </c>
      <c r="G5" s="5">
        <v>2.507557204007754E-4</v>
      </c>
      <c r="H5" s="5">
        <v>2.4838662810413252E-4</v>
      </c>
      <c r="I5" s="5">
        <v>2.4603991854037818E-4</v>
      </c>
      <c r="J5" s="5">
        <v>2.4371538024171426E-4</v>
      </c>
      <c r="K5" s="5">
        <v>2.4141280373825015E-4</v>
      </c>
    </row>
    <row r="6" spans="1:11" x14ac:dyDescent="0.3">
      <c r="A6">
        <v>4</v>
      </c>
      <c r="B6" s="5">
        <v>2.333573959006934E-4</v>
      </c>
      <c r="C6" s="5">
        <v>2.3073483915339701E-4</v>
      </c>
      <c r="D6" s="5">
        <v>2.2814175566905916E-4</v>
      </c>
      <c r="E6" s="5">
        <v>2.2557781421624765E-4</v>
      </c>
      <c r="F6" s="5">
        <v>2.2304268728603013E-4</v>
      </c>
      <c r="G6" s="5">
        <v>2.2053605105014194E-4</v>
      </c>
      <c r="H6" s="5">
        <v>2.1805758531962026E-4</v>
      </c>
      <c r="I6" s="5">
        <v>2.1560697350390314E-4</v>
      </c>
      <c r="J6" s="5">
        <v>2.1318390257039205E-4</v>
      </c>
      <c r="K6" s="5">
        <v>2.1078806300446303E-4</v>
      </c>
    </row>
    <row r="7" spans="1:11" x14ac:dyDescent="0.3">
      <c r="A7">
        <v>5</v>
      </c>
      <c r="B7" s="5">
        <v>1.4501612025141127E-4</v>
      </c>
      <c r="C7" s="5">
        <v>1.403272593300514E-4</v>
      </c>
      <c r="D7" s="5">
        <v>1.3579000511766798E-4</v>
      </c>
      <c r="E7" s="5">
        <v>1.3139945565734826E-4</v>
      </c>
      <c r="F7" s="5">
        <v>1.2715086748900126E-4</v>
      </c>
      <c r="G7" s="5">
        <v>1.2303965052462115E-4</v>
      </c>
      <c r="H7" s="5">
        <v>1.1906136308924852E-4</v>
      </c>
      <c r="I7" s="5">
        <v>1.1521170712227623E-4</v>
      </c>
      <c r="J7" s="5">
        <v>1.1148652353391205E-4</v>
      </c>
      <c r="K7" s="5">
        <v>1.0788178771178285E-4</v>
      </c>
    </row>
    <row r="8" spans="1:11" x14ac:dyDescent="0.3">
      <c r="A8">
        <v>6</v>
      </c>
      <c r="B8" s="5">
        <v>1.2744431009284002E-4</v>
      </c>
      <c r="C8" s="5">
        <v>1.2242095288044811E-4</v>
      </c>
      <c r="D8" s="5">
        <v>1.1759559680019704E-4</v>
      </c>
      <c r="E8" s="5">
        <v>1.1296043742037483E-4</v>
      </c>
      <c r="F8" s="5">
        <v>1.0850797792950217E-4</v>
      </c>
      <c r="G8" s="5">
        <v>1.0423101701114377E-4</v>
      </c>
      <c r="H8" s="5">
        <v>1.0012263719664715E-4</v>
      </c>
      <c r="I8" s="5">
        <v>9.6176193676970914E-5</v>
      </c>
      <c r="J8" s="5">
        <v>9.2385303555507937E-5</v>
      </c>
      <c r="K8" s="5">
        <v>8.8743835524518551E-5</v>
      </c>
    </row>
    <row r="9" spans="1:11" x14ac:dyDescent="0.3">
      <c r="A9">
        <v>7</v>
      </c>
      <c r="B9" s="5">
        <v>1.873143669525661E-4</v>
      </c>
      <c r="C9" s="5">
        <v>1.8650066739166299E-4</v>
      </c>
      <c r="D9" s="5">
        <v>1.8569050256750315E-4</v>
      </c>
      <c r="E9" s="5">
        <v>1.8488385712507824E-4</v>
      </c>
      <c r="F9" s="5">
        <v>1.8408071577608151E-4</v>
      </c>
      <c r="G9" s="5">
        <v>1.8328106329862013E-4</v>
      </c>
      <c r="H9" s="5">
        <v>1.8248488453692559E-4</v>
      </c>
      <c r="I9" s="5">
        <v>1.8169216440106569E-4</v>
      </c>
      <c r="J9" s="5">
        <v>1.8090288786666047E-4</v>
      </c>
      <c r="K9" s="5">
        <v>1.8011703997459523E-4</v>
      </c>
    </row>
    <row r="10" spans="1:11" x14ac:dyDescent="0.3">
      <c r="A10">
        <v>8</v>
      </c>
      <c r="B10" s="5">
        <v>1.5360513525524761E-4</v>
      </c>
      <c r="C10" s="5">
        <v>1.5202974110532064E-4</v>
      </c>
      <c r="D10" s="5">
        <v>1.5047050440171561E-4</v>
      </c>
      <c r="E10" s="5">
        <v>1.4892725943157115E-4</v>
      </c>
      <c r="F10" s="5">
        <v>1.4739984218159935E-4</v>
      </c>
      <c r="G10" s="5">
        <v>1.4588809032065289E-4</v>
      </c>
      <c r="H10" s="5">
        <v>1.4439184318247472E-4</v>
      </c>
      <c r="I10" s="5">
        <v>1.4291094174862063E-4</v>
      </c>
      <c r="J10" s="5">
        <v>1.4144522863156127E-4</v>
      </c>
      <c r="K10" s="5">
        <v>1.3999454805795308E-4</v>
      </c>
    </row>
    <row r="11" spans="1:11" x14ac:dyDescent="0.3">
      <c r="A11">
        <v>9</v>
      </c>
      <c r="B11" s="5">
        <v>1.2050593916805489E-4</v>
      </c>
      <c r="C11" s="5">
        <v>1.1712253221230338E-4</v>
      </c>
      <c r="D11" s="5">
        <v>1.1383412009835996E-4</v>
      </c>
      <c r="E11" s="5">
        <v>1.1063803568624189E-4</v>
      </c>
      <c r="F11" s="5">
        <v>1.0753168672040813E-4</v>
      </c>
      <c r="G11" s="5">
        <v>1.0451255372725198E-4</v>
      </c>
      <c r="H11" s="5">
        <v>1.0157818797162706E-4</v>
      </c>
      <c r="I11" s="5">
        <v>9.8726209470745467E-5</v>
      </c>
      <c r="J11" s="5">
        <v>9.5954305063839109E-5</v>
      </c>
      <c r="K11" s="5">
        <v>9.3260226536020138E-5</v>
      </c>
    </row>
    <row r="12" spans="1:11" x14ac:dyDescent="0.3">
      <c r="A12">
        <v>10</v>
      </c>
      <c r="B12" s="5">
        <v>7.2489959299829965E-5</v>
      </c>
      <c r="C12" s="5">
        <v>6.843135747073282E-5</v>
      </c>
      <c r="D12" s="5">
        <v>6.4599990543768953E-5</v>
      </c>
      <c r="E12" s="5">
        <v>6.0983135984695952E-5</v>
      </c>
      <c r="F12" s="5">
        <v>5.7568783574483532E-5</v>
      </c>
      <c r="G12" s="5">
        <v>5.4345595527875659E-5</v>
      </c>
      <c r="H12" s="5">
        <v>5.130286884485313E-5</v>
      </c>
      <c r="I12" s="5">
        <v>4.8430499769979797E-5</v>
      </c>
      <c r="J12" s="5">
        <v>4.5718950241616416E-5</v>
      </c>
      <c r="K12" s="5">
        <v>4.3159216219590739E-5</v>
      </c>
    </row>
    <row r="13" spans="1:11" x14ac:dyDescent="0.3">
      <c r="A13">
        <v>11</v>
      </c>
      <c r="B13" s="5">
        <v>6.0079881026616772E-5</v>
      </c>
      <c r="C13" s="5">
        <v>5.600026776546981E-5</v>
      </c>
      <c r="D13" s="5">
        <v>5.219767310149929E-5</v>
      </c>
      <c r="E13" s="5">
        <v>4.8653286598943549E-5</v>
      </c>
      <c r="F13" s="5">
        <v>4.5349575109909479E-5</v>
      </c>
      <c r="G13" s="5">
        <v>4.2270196042500816E-5</v>
      </c>
      <c r="H13" s="5">
        <v>3.9399916518314103E-5</v>
      </c>
      <c r="I13" s="5">
        <v>3.6724538019395511E-5</v>
      </c>
      <c r="J13" s="5">
        <v>3.4230826151906118E-5</v>
      </c>
      <c r="K13" s="5">
        <v>3.1906445179056578E-5</v>
      </c>
    </row>
    <row r="14" spans="1:11" x14ac:dyDescent="0.3">
      <c r="A14">
        <v>12</v>
      </c>
      <c r="B14" s="5">
        <v>1.8641226026812029E-4</v>
      </c>
      <c r="C14" s="5">
        <v>1.8635394678880493E-4</v>
      </c>
      <c r="D14" s="5">
        <v>1.8629565155111092E-4</v>
      </c>
      <c r="E14" s="5">
        <v>1.8623737454933194E-4</v>
      </c>
      <c r="F14" s="5">
        <v>1.8617911577776343E-4</v>
      </c>
      <c r="G14" s="5">
        <v>1.861208752307026E-4</v>
      </c>
      <c r="H14" s="5">
        <v>1.8606265290244846E-4</v>
      </c>
      <c r="I14" s="5">
        <v>1.8600444878730184E-4</v>
      </c>
      <c r="J14" s="5">
        <v>1.8594626287956527E-4</v>
      </c>
      <c r="K14" s="5">
        <v>1.8588809517354314E-4</v>
      </c>
    </row>
    <row r="15" spans="1:11" x14ac:dyDescent="0.3">
      <c r="A15">
        <v>13</v>
      </c>
      <c r="B15" s="5">
        <v>1.7940044726119631E-4</v>
      </c>
      <c r="C15" s="5">
        <v>1.7738808597200586E-4</v>
      </c>
      <c r="D15" s="5">
        <v>1.7539829763633951E-4</v>
      </c>
      <c r="E15" s="5">
        <v>1.7343082905004674E-4</v>
      </c>
      <c r="F15" s="5">
        <v>1.7148542984920503E-4</v>
      </c>
      <c r="G15" s="5">
        <v>1.6956185247826182E-4</v>
      </c>
      <c r="H15" s="5">
        <v>1.6765985215853082E-4</v>
      </c>
      <c r="I15" s="5">
        <v>1.6577918685704472E-4</v>
      </c>
      <c r="J15" s="5">
        <v>1.639196172557556E-4</v>
      </c>
      <c r="K15" s="5">
        <v>1.6208090672108127E-4</v>
      </c>
    </row>
    <row r="16" spans="1:11" x14ac:dyDescent="0.3">
      <c r="A16">
        <v>14</v>
      </c>
      <c r="B16" s="5">
        <v>1.7447902803980711E-4</v>
      </c>
      <c r="C16" s="5">
        <v>1.7021593902333696E-4</v>
      </c>
      <c r="D16" s="5">
        <v>1.6605701110958802E-4</v>
      </c>
      <c r="E16" s="5">
        <v>1.6199969930471203E-4</v>
      </c>
      <c r="F16" s="5">
        <v>1.5804152079732249E-4</v>
      </c>
      <c r="G16" s="5">
        <v>1.5418005343917335E-4</v>
      </c>
      <c r="H16" s="5">
        <v>1.5041293426296289E-4</v>
      </c>
      <c r="I16" s="5">
        <v>1.467378580363505E-4</v>
      </c>
      <c r="J16" s="5">
        <v>1.4315257585130532E-4</v>
      </c>
      <c r="K16" s="5">
        <v>1.3965489374791879E-4</v>
      </c>
    </row>
    <row r="17" spans="1:11" x14ac:dyDescent="0.3">
      <c r="A17">
        <v>15</v>
      </c>
      <c r="B17" s="5">
        <v>1.8367150250830859E-4</v>
      </c>
      <c r="C17" s="5">
        <v>1.7762891194110273E-4</v>
      </c>
      <c r="D17" s="5">
        <v>1.7178511596241083E-4</v>
      </c>
      <c r="E17" s="5">
        <v>1.6613357444875726E-4</v>
      </c>
      <c r="F17" s="5">
        <v>1.6066796243954071E-4</v>
      </c>
      <c r="G17" s="5">
        <v>1.553821630584125E-4</v>
      </c>
      <c r="H17" s="5">
        <v>1.5027026066753214E-4</v>
      </c>
      <c r="I17" s="5">
        <v>1.4532653424704334E-4</v>
      </c>
      <c r="J17" s="5">
        <v>1.4054545099235509E-4</v>
      </c>
      <c r="K17" s="5">
        <v>1.3592166012206652E-4</v>
      </c>
    </row>
    <row r="18" spans="1:11" x14ac:dyDescent="0.3">
      <c r="A18">
        <v>16</v>
      </c>
      <c r="B18" s="5">
        <v>2.5641832385619778E-4</v>
      </c>
      <c r="C18" s="5">
        <v>2.5114450096183486E-4</v>
      </c>
      <c r="D18" s="5">
        <v>2.4597914616562828E-4</v>
      </c>
      <c r="E18" s="5">
        <v>2.409200285757655E-4</v>
      </c>
      <c r="F18" s="5">
        <v>2.3596496318376961E-4</v>
      </c>
      <c r="G18" s="5">
        <v>2.3111180992080717E-4</v>
      </c>
      <c r="H18" s="5">
        <v>2.2635847273340111E-4</v>
      </c>
      <c r="I18" s="5">
        <v>2.2170289867815606E-4</v>
      </c>
      <c r="J18" s="5">
        <v>2.1714307703510067E-4</v>
      </c>
      <c r="K18" s="5">
        <v>2.1267703843926949E-4</v>
      </c>
    </row>
    <row r="19" spans="1:11" x14ac:dyDescent="0.3">
      <c r="A19">
        <v>17</v>
      </c>
      <c r="B19" s="5">
        <v>3.0764200603746979E-4</v>
      </c>
      <c r="C19" s="5">
        <v>3.0207499663310118E-4</v>
      </c>
      <c r="D19" s="5">
        <v>2.9660872637715874E-4</v>
      </c>
      <c r="E19" s="5">
        <v>2.912413723203193E-4</v>
      </c>
      <c r="F19" s="5">
        <v>2.8597114450087458E-4</v>
      </c>
      <c r="G19" s="5">
        <v>2.807962853477961E-4</v>
      </c>
      <c r="H19" s="5">
        <v>2.7571506909460113E-4</v>
      </c>
      <c r="I19" s="5">
        <v>2.7072580120382798E-4</v>
      </c>
      <c r="J19" s="5">
        <v>2.6582681780192095E-4</v>
      </c>
      <c r="K19" s="5">
        <v>2.6101648512434628E-4</v>
      </c>
    </row>
    <row r="20" spans="1:11" x14ac:dyDescent="0.3">
      <c r="A20">
        <v>18</v>
      </c>
      <c r="B20" s="5">
        <v>2.4637442908772428E-4</v>
      </c>
      <c r="C20" s="5">
        <v>2.3937592426067546E-4</v>
      </c>
      <c r="D20" s="5">
        <v>2.3257621875706123E-4</v>
      </c>
      <c r="E20" s="5">
        <v>2.2596966548911395E-4</v>
      </c>
      <c r="F20" s="5">
        <v>2.1955077778007705E-4</v>
      </c>
      <c r="G20" s="5">
        <v>2.1331422480757236E-4</v>
      </c>
      <c r="H20" s="5">
        <v>2.0725482717640661E-4</v>
      </c>
      <c r="I20" s="5">
        <v>2.013675526171349E-4</v>
      </c>
      <c r="J20" s="5">
        <v>1.9564751180681071E-4</v>
      </c>
      <c r="K20" s="5">
        <v>1.9008995430845309E-4</v>
      </c>
    </row>
    <row r="21" spans="1:11" x14ac:dyDescent="0.3">
      <c r="A21">
        <v>19</v>
      </c>
      <c r="B21" s="5">
        <v>2.9783041945110673E-4</v>
      </c>
      <c r="C21" s="5">
        <v>2.9049078039188058E-4</v>
      </c>
      <c r="D21" s="5">
        <v>2.8333201708610837E-4</v>
      </c>
      <c r="E21" s="5">
        <v>2.7634967208868636E-4</v>
      </c>
      <c r="F21" s="5">
        <v>2.695393978023842E-4</v>
      </c>
      <c r="G21" s="5">
        <v>2.6289695377078841E-4</v>
      </c>
      <c r="H21" s="5">
        <v>2.5641820403795787E-4</v>
      </c>
      <c r="I21" s="5">
        <v>2.5009911457314724E-4</v>
      </c>
      <c r="J21" s="5">
        <v>2.4393575075899431E-4</v>
      </c>
      <c r="K21" s="5">
        <v>2.3792427494160793E-4</v>
      </c>
    </row>
    <row r="22" spans="1:11" x14ac:dyDescent="0.3">
      <c r="A22">
        <v>20</v>
      </c>
      <c r="B22" s="5">
        <v>3.1979576986222334E-4</v>
      </c>
      <c r="C22" s="5">
        <v>3.1237342257706997E-4</v>
      </c>
      <c r="D22" s="5">
        <v>3.0512334536054618E-4</v>
      </c>
      <c r="E22" s="5">
        <v>2.9804153988497877E-4</v>
      </c>
      <c r="F22" s="5">
        <v>2.91124100622473E-4</v>
      </c>
      <c r="G22" s="5">
        <v>2.8436721269106381E-4</v>
      </c>
      <c r="H22" s="5">
        <v>2.7776714975085256E-4</v>
      </c>
      <c r="I22" s="5">
        <v>2.7132027194897888E-4</v>
      </c>
      <c r="J22" s="5">
        <v>2.6502302391228602E-4</v>
      </c>
      <c r="K22" s="5">
        <v>2.5887193278657843E-4</v>
      </c>
    </row>
    <row r="23" spans="1:11" x14ac:dyDescent="0.3">
      <c r="A23">
        <v>21</v>
      </c>
      <c r="B23" s="5">
        <v>3.0257216229486849E-4</v>
      </c>
      <c r="C23" s="5">
        <v>2.9477957957597402E-4</v>
      </c>
      <c r="D23" s="5">
        <v>2.871876906187602E-4</v>
      </c>
      <c r="E23" s="5">
        <v>2.7979132666372454E-4</v>
      </c>
      <c r="F23" s="5">
        <v>2.7258545206997552E-4</v>
      </c>
      <c r="G23" s="5">
        <v>2.6556516088683467E-4</v>
      </c>
      <c r="H23" s="5">
        <v>2.5872567351373509E-4</v>
      </c>
      <c r="I23" s="5">
        <v>2.5206233344614271E-4</v>
      </c>
      <c r="J23" s="5">
        <v>2.455706041052841E-4</v>
      </c>
      <c r="K23" s="5">
        <v>2.3924606574952351E-4</v>
      </c>
    </row>
    <row r="24" spans="1:11" x14ac:dyDescent="0.3">
      <c r="A24">
        <v>22</v>
      </c>
      <c r="B24" s="5">
        <v>3.4843667342370865E-4</v>
      </c>
      <c r="C24" s="5">
        <v>3.409201891700829E-4</v>
      </c>
      <c r="D24" s="5">
        <v>3.3356585069456906E-4</v>
      </c>
      <c r="E24" s="5">
        <v>3.2637016018456319E-4</v>
      </c>
      <c r="F24" s="5">
        <v>3.1932969528235852E-4</v>
      </c>
      <c r="G24" s="5">
        <v>3.1244110745743059E-4</v>
      </c>
      <c r="H24" s="5">
        <v>3.057011204138355E-4</v>
      </c>
      <c r="I24" s="5">
        <v>2.9910652853196336E-4</v>
      </c>
      <c r="J24" s="5">
        <v>2.9265419534390874E-4</v>
      </c>
      <c r="K24" s="5">
        <v>2.8634105204172522E-4</v>
      </c>
    </row>
    <row r="25" spans="1:11" x14ac:dyDescent="0.3">
      <c r="A25">
        <v>23</v>
      </c>
      <c r="B25" s="5">
        <v>3.3032747395844188E-4</v>
      </c>
      <c r="C25" s="5">
        <v>3.2228975637311032E-4</v>
      </c>
      <c r="D25" s="5">
        <v>3.1444761714281952E-4</v>
      </c>
      <c r="E25" s="5">
        <v>3.0679629734284302E-4</v>
      </c>
      <c r="F25" s="5">
        <v>2.9933115384534137E-4</v>
      </c>
      <c r="G25" s="5">
        <v>2.9204765650172362E-4</v>
      </c>
      <c r="H25" s="5">
        <v>2.849413853935744E-4</v>
      </c>
      <c r="I25" s="5">
        <v>2.7800802815046845E-4</v>
      </c>
      <c r="J25" s="5">
        <v>2.7124337733305109E-4</v>
      </c>
      <c r="K25" s="5">
        <v>2.6464332787979591E-4</v>
      </c>
    </row>
    <row r="26" spans="1:11" x14ac:dyDescent="0.3">
      <c r="A26">
        <v>24</v>
      </c>
      <c r="B26" s="5">
        <v>3.5304743964075197E-4</v>
      </c>
      <c r="C26" s="5">
        <v>3.4457055236542319E-4</v>
      </c>
      <c r="D26" s="5">
        <v>3.3629720039388182E-4</v>
      </c>
      <c r="E26" s="5">
        <v>3.2822249671766085E-4</v>
      </c>
      <c r="F26" s="5">
        <v>3.2034167166838771E-4</v>
      </c>
      <c r="G26" s="5">
        <v>3.1265007010037606E-4</v>
      </c>
      <c r="H26" s="5">
        <v>3.051431486408652E-4</v>
      </c>
      <c r="I26" s="5">
        <v>2.9781647300628308E-4</v>
      </c>
      <c r="J26" s="5">
        <v>2.9066571538294739E-4</v>
      </c>
      <c r="K26" s="5">
        <v>2.8368665187065783E-4</v>
      </c>
    </row>
    <row r="27" spans="1:11" x14ac:dyDescent="0.3">
      <c r="A27">
        <v>25</v>
      </c>
      <c r="B27" s="5">
        <v>3.4186827787606764E-4</v>
      </c>
      <c r="C27" s="5">
        <v>3.3197054409706862E-4</v>
      </c>
      <c r="D27" s="5">
        <v>3.2235936844674028E-4</v>
      </c>
      <c r="E27" s="5">
        <v>3.1302645452482137E-4</v>
      </c>
      <c r="F27" s="5">
        <v>3.0396374612754297E-4</v>
      </c>
      <c r="G27" s="5">
        <v>2.9516342029348527E-4</v>
      </c>
      <c r="H27" s="5">
        <v>2.866178805507698E-4</v>
      </c>
      <c r="I27" s="5">
        <v>2.7831975035975818E-4</v>
      </c>
      <c r="J27" s="5">
        <v>2.7026186674559933E-4</v>
      </c>
      <c r="K27" s="5">
        <v>2.6243727411512163E-4</v>
      </c>
    </row>
    <row r="28" spans="1:11" x14ac:dyDescent="0.3">
      <c r="A28">
        <v>26</v>
      </c>
      <c r="B28" s="5">
        <v>4.4357232576045213E-4</v>
      </c>
      <c r="C28" s="5">
        <v>4.349335425565601E-4</v>
      </c>
      <c r="D28" s="5">
        <v>4.26463003787476E-4</v>
      </c>
      <c r="E28" s="5">
        <v>4.1815743281236028E-4</v>
      </c>
      <c r="F28" s="5">
        <v>4.1001361680452237E-4</v>
      </c>
      <c r="G28" s="5">
        <v>4.0202840550860675E-4</v>
      </c>
      <c r="H28" s="5">
        <v>3.9419871002198913E-4</v>
      </c>
      <c r="I28" s="5">
        <v>3.865215015999002E-4</v>
      </c>
      <c r="J28" s="5">
        <v>3.7899381048382371E-4</v>
      </c>
      <c r="K28" s="5">
        <v>3.7161272475271195E-4</v>
      </c>
    </row>
    <row r="29" spans="1:11" x14ac:dyDescent="0.3">
      <c r="A29">
        <v>27</v>
      </c>
      <c r="B29" s="5">
        <v>3.2856642070534282E-4</v>
      </c>
      <c r="C29" s="5">
        <v>3.1471946189405028E-4</v>
      </c>
      <c r="D29" s="5">
        <v>3.0145606322840506E-4</v>
      </c>
      <c r="E29" s="5">
        <v>2.8875163140613513E-4</v>
      </c>
      <c r="F29" s="5">
        <v>2.7658260957429126E-4</v>
      </c>
      <c r="G29" s="5">
        <v>2.6492643364957699E-4</v>
      </c>
      <c r="H29" s="5">
        <v>2.537614904795074E-4</v>
      </c>
      <c r="I29" s="5">
        <v>2.4306707776679406E-4</v>
      </c>
      <c r="J29" s="5">
        <v>2.3282336568266596E-4</v>
      </c>
      <c r="K29" s="5">
        <v>2.230113600979396E-4</v>
      </c>
    </row>
    <row r="30" spans="1:11" x14ac:dyDescent="0.3">
      <c r="A30">
        <v>28</v>
      </c>
      <c r="B30" s="5">
        <v>4.7748847026042872E-4</v>
      </c>
      <c r="C30" s="5">
        <v>4.6565088610359877E-4</v>
      </c>
      <c r="D30" s="5">
        <v>4.5410677164791914E-4</v>
      </c>
      <c r="E30" s="5">
        <v>4.42848851383087E-4</v>
      </c>
      <c r="F30" s="5">
        <v>4.3187003016852788E-4</v>
      </c>
      <c r="G30" s="5">
        <v>4.2116338876178498E-4</v>
      </c>
      <c r="H30" s="5">
        <v>4.1072217945776953E-4</v>
      </c>
      <c r="I30" s="5">
        <v>4.0053982183611603E-4</v>
      </c>
      <c r="J30" s="5">
        <v>3.906098986139686E-4</v>
      </c>
      <c r="K30" s="5">
        <v>3.8092615160158162E-4</v>
      </c>
    </row>
    <row r="31" spans="1:11" x14ac:dyDescent="0.3">
      <c r="A31">
        <v>29</v>
      </c>
      <c r="B31" s="5">
        <v>5.5996345470675469E-4</v>
      </c>
      <c r="C31" s="5">
        <v>5.4751351988437894E-4</v>
      </c>
      <c r="D31" s="5">
        <v>5.3534039040667078E-4</v>
      </c>
      <c r="E31" s="5">
        <v>5.2343791192825196E-4</v>
      </c>
      <c r="F31" s="5">
        <v>5.1180006693624265E-4</v>
      </c>
      <c r="G31" s="5">
        <v>5.0042097170800021E-4</v>
      </c>
      <c r="H31" s="5">
        <v>4.8929487333649626E-4</v>
      </c>
      <c r="I31" s="5">
        <v>4.7841614682183096E-4</v>
      </c>
      <c r="J31" s="5">
        <v>4.6777929222741255E-4</v>
      </c>
      <c r="K31" s="5">
        <v>4.5737893189936501E-4</v>
      </c>
    </row>
    <row r="32" spans="1:11" x14ac:dyDescent="0.3">
      <c r="A32">
        <v>30</v>
      </c>
      <c r="B32" s="5">
        <v>5.9593757369398104E-4</v>
      </c>
      <c r="C32" s="5">
        <v>5.8015258109061151E-4</v>
      </c>
      <c r="D32" s="5">
        <v>5.6478569602482127E-4</v>
      </c>
      <c r="E32" s="5">
        <v>5.4982584380577199E-4</v>
      </c>
      <c r="F32" s="5">
        <v>5.35262243085284E-4</v>
      </c>
      <c r="G32" s="5">
        <v>5.2108439808787636E-4</v>
      </c>
      <c r="H32" s="5">
        <v>5.0728209104661541E-4</v>
      </c>
      <c r="I32" s="5">
        <v>4.9384537483931597E-4</v>
      </c>
      <c r="J32" s="5">
        <v>4.8076456581979592E-4</v>
      </c>
      <c r="K32" s="5">
        <v>4.6803023683901479E-4</v>
      </c>
    </row>
    <row r="33" spans="1:11" x14ac:dyDescent="0.3">
      <c r="A33">
        <v>31</v>
      </c>
      <c r="B33" s="5">
        <v>8.0102954436719973E-4</v>
      </c>
      <c r="C33" s="5">
        <v>7.8841914015391414E-4</v>
      </c>
      <c r="D33" s="5">
        <v>7.7600725832415449E-4</v>
      </c>
      <c r="E33" s="5">
        <v>7.6379077359057048E-4</v>
      </c>
      <c r="F33" s="5">
        <v>7.5176660986641709E-4</v>
      </c>
      <c r="G33" s="5">
        <v>7.3993173949099729E-4</v>
      </c>
      <c r="H33" s="5">
        <v>7.2828318246730822E-4</v>
      </c>
      <c r="I33" s="5">
        <v>7.1681800571167867E-4</v>
      </c>
      <c r="J33" s="5">
        <v>7.0553332231522989E-4</v>
      </c>
      <c r="K33" s="5">
        <v>6.9442629081695173E-4</v>
      </c>
    </row>
    <row r="34" spans="1:11" x14ac:dyDescent="0.3">
      <c r="A34">
        <v>32</v>
      </c>
      <c r="B34" s="5">
        <v>6.6902846040500688E-4</v>
      </c>
      <c r="C34" s="5">
        <v>6.4619515122733926E-4</v>
      </c>
      <c r="D34" s="5">
        <v>6.2414112131633788E-4</v>
      </c>
      <c r="E34" s="5">
        <v>6.0283977460698476E-4</v>
      </c>
      <c r="F34" s="5">
        <v>5.8226542273283018E-4</v>
      </c>
      <c r="G34" s="5">
        <v>5.6239325404709793E-4</v>
      </c>
      <c r="H34" s="5">
        <v>5.4319930370107228E-4</v>
      </c>
      <c r="I34" s="5">
        <v>5.246604247436782E-4</v>
      </c>
      <c r="J34" s="5">
        <v>5.0675426020740954E-4</v>
      </c>
      <c r="K34" s="5">
        <v>4.8945921614693545E-4</v>
      </c>
    </row>
    <row r="35" spans="1:11" x14ac:dyDescent="0.3">
      <c r="A35">
        <v>33</v>
      </c>
      <c r="B35" s="5">
        <v>9.6051187300752146E-4</v>
      </c>
      <c r="C35" s="5">
        <v>9.4527636140990558E-4</v>
      </c>
      <c r="D35" s="5">
        <v>9.3028251347118337E-4</v>
      </c>
      <c r="E35" s="5">
        <v>9.1552649595453325E-4</v>
      </c>
      <c r="F35" s="5">
        <v>9.0100453642542834E-4</v>
      </c>
      <c r="G35" s="5">
        <v>8.8671292228719703E-4</v>
      </c>
      <c r="H35" s="5">
        <v>8.7264799983187966E-4</v>
      </c>
      <c r="I35" s="5">
        <v>8.5880617330614953E-4</v>
      </c>
      <c r="J35" s="5">
        <v>8.4518390399203824E-4</v>
      </c>
      <c r="K35" s="5">
        <v>8.3177770930225388E-4</v>
      </c>
    </row>
    <row r="36" spans="1:11" x14ac:dyDescent="0.3">
      <c r="A36">
        <v>34</v>
      </c>
      <c r="B36" s="5">
        <v>1.0225903457048492E-3</v>
      </c>
      <c r="C36" s="5">
        <v>1.0029085963030988E-3</v>
      </c>
      <c r="D36" s="5">
        <v>9.8360566062782287E-4</v>
      </c>
      <c r="E36" s="5">
        <v>9.6467424766863311E-4</v>
      </c>
      <c r="F36" s="5">
        <v>9.4610720674488061E-4</v>
      </c>
      <c r="G36" s="5">
        <v>9.2789752480474102E-4</v>
      </c>
      <c r="H36" s="5">
        <v>9.1003832377627505E-4</v>
      </c>
      <c r="I36" s="5">
        <v>8.9252285796947843E-4</v>
      </c>
      <c r="J36" s="5">
        <v>8.7534451152833218E-4</v>
      </c>
      <c r="K36" s="5">
        <v>8.584967959318953E-4</v>
      </c>
    </row>
    <row r="37" spans="1:11" x14ac:dyDescent="0.3">
      <c r="A37">
        <v>35</v>
      </c>
      <c r="B37" s="5">
        <v>1.1862771089609558E-3</v>
      </c>
      <c r="C37" s="5">
        <v>1.166761890759753E-3</v>
      </c>
      <c r="D37" s="5">
        <v>1.1475677136867676E-3</v>
      </c>
      <c r="E37" s="5">
        <v>1.1286892963557041E-3</v>
      </c>
      <c r="F37" s="5">
        <v>1.1101214442633396E-3</v>
      </c>
      <c r="G37" s="5">
        <v>1.0918590483602365E-3</v>
      </c>
      <c r="H37" s="5">
        <v>1.07389708364495E-3</v>
      </c>
      <c r="I37" s="5">
        <v>1.0562306077813782E-3</v>
      </c>
      <c r="J37" s="5">
        <v>1.0388547597388429E-3</v>
      </c>
      <c r="K37" s="5">
        <v>1.0217647584545571E-3</v>
      </c>
    </row>
    <row r="38" spans="1:11" x14ac:dyDescent="0.3">
      <c r="A38">
        <v>36</v>
      </c>
      <c r="B38" s="5">
        <v>1.6021702237381729E-3</v>
      </c>
      <c r="C38" s="5">
        <v>1.5924182931104874E-3</v>
      </c>
      <c r="D38" s="5">
        <v>1.5827257195658139E-3</v>
      </c>
      <c r="E38" s="5">
        <v>1.5730921418153517E-3</v>
      </c>
      <c r="F38" s="5">
        <v>1.563517200769359E-3</v>
      </c>
      <c r="G38" s="5">
        <v>1.5540005395237636E-3</v>
      </c>
      <c r="H38" s="5">
        <v>1.5445418033468669E-3</v>
      </c>
      <c r="I38" s="5">
        <v>1.5351406396661104E-3</v>
      </c>
      <c r="J38" s="5">
        <v>1.5257966980549418E-3</v>
      </c>
      <c r="K38" s="5">
        <v>1.5165096302197484E-3</v>
      </c>
    </row>
    <row r="39" spans="1:11" x14ac:dyDescent="0.3">
      <c r="A39">
        <v>37</v>
      </c>
      <c r="B39" s="5">
        <v>1.788087105746586E-3</v>
      </c>
      <c r="C39" s="5">
        <v>1.7828024597254628E-3</v>
      </c>
      <c r="D39" s="5">
        <v>1.7775334323414192E-3</v>
      </c>
      <c r="E39" s="5">
        <v>1.7722799774339667E-3</v>
      </c>
      <c r="F39" s="5">
        <v>1.7670420489790482E-3</v>
      </c>
      <c r="G39" s="5">
        <v>1.7618196010886276E-3</v>
      </c>
      <c r="H39" s="5">
        <v>1.7566125880102911E-3</v>
      </c>
      <c r="I39" s="5">
        <v>1.7514209641268407E-3</v>
      </c>
      <c r="J39" s="5">
        <v>1.7462446839559035E-3</v>
      </c>
      <c r="K39" s="5">
        <v>1.7410837021495265E-3</v>
      </c>
    </row>
    <row r="40" spans="1:11" x14ac:dyDescent="0.3">
      <c r="A40">
        <v>38</v>
      </c>
      <c r="B40" s="5">
        <v>2.0838595432645778E-3</v>
      </c>
      <c r="C40" s="5">
        <v>2.0818015177196908E-3</v>
      </c>
      <c r="D40" s="5">
        <v>2.0797455246866193E-3</v>
      </c>
      <c r="E40" s="5">
        <v>2.0776915621580488E-3</v>
      </c>
      <c r="F40" s="5">
        <v>2.0756396281286474E-3</v>
      </c>
      <c r="G40" s="5">
        <v>2.0735897205950656E-3</v>
      </c>
      <c r="H40" s="5">
        <v>2.0715418375559266E-3</v>
      </c>
      <c r="I40" s="5">
        <v>2.0694959770118358E-3</v>
      </c>
      <c r="J40" s="5">
        <v>2.0674521369653713E-3</v>
      </c>
      <c r="K40" s="5">
        <v>2.0654103154210839E-3</v>
      </c>
    </row>
    <row r="41" spans="1:11" x14ac:dyDescent="0.3">
      <c r="A41">
        <v>39</v>
      </c>
      <c r="B41" s="5">
        <v>2.2568230349086951E-3</v>
      </c>
      <c r="C41" s="5">
        <v>2.2581404980830935E-3</v>
      </c>
      <c r="D41" s="5">
        <v>2.2594587303515633E-3</v>
      </c>
      <c r="E41" s="5">
        <v>2.2607777321630774E-3</v>
      </c>
      <c r="F41" s="5">
        <v>2.2620975039668693E-3</v>
      </c>
      <c r="G41" s="5">
        <v>2.2634180462124402E-3</v>
      </c>
      <c r="H41" s="5">
        <v>2.2647393593495488E-3</v>
      </c>
      <c r="I41" s="5">
        <v>2.2660614438282174E-3</v>
      </c>
      <c r="J41" s="5">
        <v>2.2673843000987305E-3</v>
      </c>
      <c r="K41" s="5">
        <v>2.2687079286116351E-3</v>
      </c>
    </row>
    <row r="42" spans="1:11" x14ac:dyDescent="0.3">
      <c r="A42">
        <v>40</v>
      </c>
      <c r="B42" s="5">
        <v>2.6379759392517505E-3</v>
      </c>
      <c r="C42" s="5">
        <v>2.6526840870925708E-3</v>
      </c>
      <c r="D42" s="5">
        <v>2.6674742408416673E-3</v>
      </c>
      <c r="E42" s="5">
        <v>2.6823468577264931E-3</v>
      </c>
      <c r="F42" s="5">
        <v>2.6973023975237942E-3</v>
      </c>
      <c r="G42" s="5">
        <v>2.7123413225738232E-3</v>
      </c>
      <c r="H42" s="5">
        <v>2.7274640977946229E-3</v>
      </c>
      <c r="I42" s="5">
        <v>2.7426711906964152E-3</v>
      </c>
      <c r="J42" s="5">
        <v>2.7579630713960414E-3</v>
      </c>
      <c r="K42" s="5">
        <v>2.7733402126315005E-3</v>
      </c>
    </row>
    <row r="43" spans="1:11" x14ac:dyDescent="0.3">
      <c r="A43">
        <v>41</v>
      </c>
      <c r="B43" s="5">
        <v>3.0173527888806193E-3</v>
      </c>
      <c r="C43" s="5">
        <v>3.0454927247910647E-3</v>
      </c>
      <c r="D43" s="5">
        <v>3.0738950947118635E-3</v>
      </c>
      <c r="E43" s="5">
        <v>3.1025623461116295E-3</v>
      </c>
      <c r="F43" s="5">
        <v>3.1314969492841449E-3</v>
      </c>
      <c r="G43" s="5">
        <v>3.1607013975612397E-3</v>
      </c>
      <c r="H43" s="5">
        <v>3.1901782075276397E-3</v>
      </c>
      <c r="I43" s="5">
        <v>3.2199299192378341E-3</v>
      </c>
      <c r="J43" s="5">
        <v>3.2499590964349405E-3</v>
      </c>
      <c r="K43" s="5">
        <v>3.2802683267716347E-3</v>
      </c>
    </row>
    <row r="44" spans="1:11" x14ac:dyDescent="0.3">
      <c r="A44">
        <v>42</v>
      </c>
      <c r="B44" s="5">
        <v>3.0742976447373158E-3</v>
      </c>
      <c r="C44" s="5">
        <v>3.0883382119959108E-3</v>
      </c>
      <c r="D44" s="5">
        <v>3.1024429036665552E-3</v>
      </c>
      <c r="E44" s="5">
        <v>3.1166120126106551E-3</v>
      </c>
      <c r="F44" s="5">
        <v>3.1308458330271344E-3</v>
      </c>
      <c r="G44" s="5">
        <v>3.145144660458548E-3</v>
      </c>
      <c r="H44" s="5">
        <v>3.1595087917972182E-3</v>
      </c>
      <c r="I44" s="5">
        <v>3.1739385252913975E-3</v>
      </c>
      <c r="J44" s="5">
        <v>3.1884341605514627E-3</v>
      </c>
      <c r="K44" s="5">
        <v>3.2029959985561398E-3</v>
      </c>
    </row>
    <row r="45" spans="1:11" x14ac:dyDescent="0.3">
      <c r="A45">
        <v>43</v>
      </c>
      <c r="B45" s="5">
        <v>3.2314084269729E-3</v>
      </c>
      <c r="C45" s="5">
        <v>3.2337914922095502E-3</v>
      </c>
      <c r="D45" s="5">
        <v>3.236176314884185E-3</v>
      </c>
      <c r="E45" s="5">
        <v>3.2385628962928671E-3</v>
      </c>
      <c r="F45" s="5">
        <v>3.2409512377326033E-3</v>
      </c>
      <c r="G45" s="5">
        <v>3.2433413405013687E-3</v>
      </c>
      <c r="H45" s="5">
        <v>3.245733205898084E-3</v>
      </c>
      <c r="I45" s="5">
        <v>3.2481268352226394E-3</v>
      </c>
      <c r="J45" s="5">
        <v>3.2505222297758724E-3</v>
      </c>
      <c r="K45" s="5">
        <v>3.2529193908595903E-3</v>
      </c>
    </row>
    <row r="46" spans="1:11" x14ac:dyDescent="0.3">
      <c r="A46">
        <v>44</v>
      </c>
      <c r="B46" s="5">
        <v>3.7275632046348023E-3</v>
      </c>
      <c r="C46" s="5">
        <v>3.7462321344927897E-3</v>
      </c>
      <c r="D46" s="5">
        <v>3.7649945648289464E-3</v>
      </c>
      <c r="E46" s="5">
        <v>3.7838509639261096E-3</v>
      </c>
      <c r="F46" s="5">
        <v>3.8028018024124375E-3</v>
      </c>
      <c r="G46" s="5">
        <v>3.8218475532731584E-3</v>
      </c>
      <c r="H46" s="5">
        <v>3.8409886918623743E-3</v>
      </c>
      <c r="I46" s="5">
        <v>3.8602256959149252E-3</v>
      </c>
      <c r="J46" s="5">
        <v>3.8795590455583139E-3</v>
      </c>
      <c r="K46" s="5">
        <v>3.8989892233246876E-3</v>
      </c>
    </row>
    <row r="47" spans="1:11" x14ac:dyDescent="0.3">
      <c r="A47">
        <v>45</v>
      </c>
      <c r="B47" s="5">
        <v>3.7229684275283384E-3</v>
      </c>
      <c r="C47" s="5">
        <v>3.7227719017328296E-3</v>
      </c>
      <c r="D47" s="5">
        <v>3.7225753863114053E-3</v>
      </c>
      <c r="E47" s="5">
        <v>3.7223788812635206E-3</v>
      </c>
      <c r="F47" s="5">
        <v>3.7221823865886219E-3</v>
      </c>
      <c r="G47" s="5">
        <v>3.7219859022861648E-3</v>
      </c>
      <c r="H47" s="5">
        <v>3.7217894283556015E-3</v>
      </c>
      <c r="I47" s="5">
        <v>3.7215929647963848E-3</v>
      </c>
      <c r="J47" s="5">
        <v>3.721396511607967E-3</v>
      </c>
      <c r="K47" s="5">
        <v>3.7212000687898011E-3</v>
      </c>
    </row>
    <row r="48" spans="1:11" x14ac:dyDescent="0.3">
      <c r="A48">
        <v>46</v>
      </c>
      <c r="B48" s="5">
        <v>4.1639431927130502E-3</v>
      </c>
      <c r="C48" s="5">
        <v>4.1715679537722757E-3</v>
      </c>
      <c r="D48" s="5">
        <v>4.1792066768330258E-3</v>
      </c>
      <c r="E48" s="5">
        <v>4.1868593874616724E-3</v>
      </c>
      <c r="F48" s="5">
        <v>4.1945261112714093E-3</v>
      </c>
      <c r="G48" s="5">
        <v>4.2022068739223251E-3</v>
      </c>
      <c r="H48" s="5">
        <v>4.2099017011214953E-3</v>
      </c>
      <c r="I48" s="5">
        <v>4.2176106186230721E-3</v>
      </c>
      <c r="J48" s="5">
        <v>4.2253336522283646E-3</v>
      </c>
      <c r="K48" s="5">
        <v>4.2330708277859277E-3</v>
      </c>
    </row>
    <row r="49" spans="1:11" x14ac:dyDescent="0.3">
      <c r="A49">
        <v>47</v>
      </c>
      <c r="B49" s="5">
        <v>4.4816804719871447E-3</v>
      </c>
      <c r="C49" s="5">
        <v>4.4948510431076097E-3</v>
      </c>
      <c r="D49" s="5">
        <v>4.5080603193398613E-3</v>
      </c>
      <c r="E49" s="5">
        <v>4.5213084144288193E-3</v>
      </c>
      <c r="F49" s="5">
        <v>4.5345954424536906E-3</v>
      </c>
      <c r="G49" s="5">
        <v>4.5479215178289194E-3</v>
      </c>
      <c r="H49" s="5">
        <v>4.5612867553051877E-3</v>
      </c>
      <c r="I49" s="5">
        <v>4.574691269970412E-3</v>
      </c>
      <c r="J49" s="5">
        <v>4.5881351772507099E-3</v>
      </c>
      <c r="K49" s="5">
        <v>4.601618592911424E-3</v>
      </c>
    </row>
    <row r="50" spans="1:11" x14ac:dyDescent="0.3">
      <c r="A50">
        <v>48</v>
      </c>
      <c r="B50" s="5">
        <v>4.7821899112875463E-3</v>
      </c>
      <c r="C50" s="5">
        <v>4.7832771556326412E-3</v>
      </c>
      <c r="D50" s="5">
        <v>4.7843646471657994E-3</v>
      </c>
      <c r="E50" s="5">
        <v>4.7854523859432174E-3</v>
      </c>
      <c r="F50" s="5">
        <v>4.7865403720211133E-3</v>
      </c>
      <c r="G50" s="5">
        <v>4.7876286054557085E-3</v>
      </c>
      <c r="H50" s="5">
        <v>4.7887170863032402E-3</v>
      </c>
      <c r="I50" s="5">
        <v>4.7898058146199577E-3</v>
      </c>
      <c r="J50" s="5">
        <v>4.790894790462125E-3</v>
      </c>
      <c r="K50" s="5">
        <v>4.7919840138860121E-3</v>
      </c>
    </row>
    <row r="51" spans="1:11" x14ac:dyDescent="0.3">
      <c r="A51">
        <v>49</v>
      </c>
      <c r="B51" s="5">
        <v>4.8988416412893265E-3</v>
      </c>
      <c r="C51" s="5">
        <v>4.8824997194525472E-3</v>
      </c>
      <c r="D51" s="5">
        <v>4.866212312219194E-3</v>
      </c>
      <c r="E51" s="5">
        <v>4.8499792377353808E-3</v>
      </c>
      <c r="F51" s="5">
        <v>4.8338003147538628E-3</v>
      </c>
      <c r="G51" s="5">
        <v>4.8176753626320151E-3</v>
      </c>
      <c r="H51" s="5">
        <v>4.8016042013298123E-3</v>
      </c>
      <c r="I51" s="5">
        <v>4.7855866514078206E-3</v>
      </c>
      <c r="J51" s="5">
        <v>4.769622534025195E-3</v>
      </c>
      <c r="K51" s="5">
        <v>4.7537116709376786E-3</v>
      </c>
    </row>
    <row r="52" spans="1:11" x14ac:dyDescent="0.3">
      <c r="A52">
        <v>50</v>
      </c>
      <c r="B52" s="5">
        <v>5.4164585189665103E-3</v>
      </c>
      <c r="C52" s="5">
        <v>5.4121573433240731E-3</v>
      </c>
      <c r="D52" s="5">
        <v>5.4078595832181553E-3</v>
      </c>
      <c r="E52" s="5">
        <v>5.4035652359365116E-3</v>
      </c>
      <c r="F52" s="5">
        <v>5.3992742987690303E-3</v>
      </c>
      <c r="G52" s="5">
        <v>5.394986769007769E-3</v>
      </c>
      <c r="H52" s="5">
        <v>5.3907026439469251E-3</v>
      </c>
      <c r="I52" s="5">
        <v>5.3864219208828411E-3</v>
      </c>
      <c r="J52" s="5">
        <v>5.3821445971140233E-3</v>
      </c>
      <c r="K52" s="5">
        <v>5.3778706699411025E-3</v>
      </c>
    </row>
    <row r="53" spans="1:11" x14ac:dyDescent="0.3">
      <c r="A53">
        <v>51</v>
      </c>
      <c r="B53" s="5">
        <v>5.8012204302787642E-3</v>
      </c>
      <c r="C53" s="5">
        <v>5.790481350851205E-3</v>
      </c>
      <c r="D53" s="5">
        <v>5.7797621513486202E-3</v>
      </c>
      <c r="E53" s="5">
        <v>5.7690627949697846E-3</v>
      </c>
      <c r="F53" s="5">
        <v>5.7583832449815738E-3</v>
      </c>
      <c r="G53" s="5">
        <v>5.7477234647188855E-3</v>
      </c>
      <c r="H53" s="5">
        <v>5.7370834175844709E-3</v>
      </c>
      <c r="I53" s="5">
        <v>5.7264630670488485E-3</v>
      </c>
      <c r="J53" s="5">
        <v>5.7158623766501385E-3</v>
      </c>
      <c r="K53" s="5">
        <v>5.7052813099939806E-3</v>
      </c>
    </row>
    <row r="54" spans="1:11" x14ac:dyDescent="0.3">
      <c r="A54">
        <v>52</v>
      </c>
      <c r="B54" s="5">
        <v>5.934951075210494E-3</v>
      </c>
      <c r="C54" s="5">
        <v>5.9024815983707126E-3</v>
      </c>
      <c r="D54" s="5">
        <v>5.8701897585346557E-3</v>
      </c>
      <c r="E54" s="5">
        <v>5.8380745838694402E-3</v>
      </c>
      <c r="F54" s="5">
        <v>5.8061351078589922E-3</v>
      </c>
      <c r="G54" s="5">
        <v>5.774370369274924E-3</v>
      </c>
      <c r="H54" s="5">
        <v>5.7427794121476415E-3</v>
      </c>
      <c r="I54" s="5">
        <v>5.7113612857375403E-3</v>
      </c>
      <c r="J54" s="5">
        <v>5.6801150445064275E-3</v>
      </c>
      <c r="K54" s="5">
        <v>5.6490397480890289E-3</v>
      </c>
    </row>
    <row r="55" spans="1:11" x14ac:dyDescent="0.3">
      <c r="A55">
        <v>53</v>
      </c>
      <c r="B55" s="5">
        <v>6.4207987545996112E-3</v>
      </c>
      <c r="C55" s="5">
        <v>6.3905709485430288E-3</v>
      </c>
      <c r="D55" s="5">
        <v>6.3604854488090523E-3</v>
      </c>
      <c r="E55" s="5">
        <v>6.3305415854486586E-3</v>
      </c>
      <c r="F55" s="5">
        <v>6.3007386916667917E-3</v>
      </c>
      <c r="G55" s="5">
        <v>6.2710761038075368E-3</v>
      </c>
      <c r="H55" s="5">
        <v>6.241553161339332E-3</v>
      </c>
      <c r="I55" s="5">
        <v>6.2121692068402654E-3</v>
      </c>
      <c r="J55" s="5">
        <v>6.1829235859834275E-3</v>
      </c>
      <c r="K55" s="5">
        <v>6.1538156475223612E-3</v>
      </c>
    </row>
    <row r="56" spans="1:11" x14ac:dyDescent="0.3">
      <c r="A56">
        <v>54</v>
      </c>
      <c r="B56" s="5">
        <v>7.0052896794267211E-3</v>
      </c>
      <c r="C56" s="5">
        <v>6.9811741591192401E-3</v>
      </c>
      <c r="D56" s="5">
        <v>6.9571416558383706E-3</v>
      </c>
      <c r="E56" s="5">
        <v>6.933191883800237E-3</v>
      </c>
      <c r="F56" s="5">
        <v>6.9093245582047685E-3</v>
      </c>
      <c r="G56" s="5">
        <v>6.8855393952323273E-3</v>
      </c>
      <c r="H56" s="5">
        <v>6.8618361120402985E-3</v>
      </c>
      <c r="I56" s="5">
        <v>6.838214426759746E-3</v>
      </c>
      <c r="J56" s="5">
        <v>6.8146740584920781E-3</v>
      </c>
      <c r="K56" s="5">
        <v>6.7912147273056708E-3</v>
      </c>
    </row>
    <row r="57" spans="1:11" x14ac:dyDescent="0.3">
      <c r="A57">
        <v>55</v>
      </c>
      <c r="B57" s="5">
        <v>7.4199942556539599E-3</v>
      </c>
      <c r="C57" s="5">
        <v>7.3805481848169766E-3</v>
      </c>
      <c r="D57" s="5">
        <v>7.3413118166361976E-3</v>
      </c>
      <c r="E57" s="5">
        <v>7.302284036293274E-3</v>
      </c>
      <c r="F57" s="5">
        <v>7.2634637348964219E-3</v>
      </c>
      <c r="G57" s="5">
        <v>7.2248498094489378E-3</v>
      </c>
      <c r="H57" s="5">
        <v>7.186441162817853E-3</v>
      </c>
      <c r="I57" s="5">
        <v>7.148236703702758E-3</v>
      </c>
      <c r="J57" s="5">
        <v>7.1102353466048164E-3</v>
      </c>
      <c r="K57" s="5">
        <v>7.0724360117958868E-3</v>
      </c>
    </row>
    <row r="58" spans="1:11" x14ac:dyDescent="0.3">
      <c r="A58">
        <v>56</v>
      </c>
      <c r="B58" s="5">
        <v>8.2349838312415092E-3</v>
      </c>
      <c r="C58" s="5">
        <v>8.1931959613813689E-3</v>
      </c>
      <c r="D58" s="5">
        <v>8.1516201412475172E-3</v>
      </c>
      <c r="E58" s="5">
        <v>8.1102552948079283E-3</v>
      </c>
      <c r="F58" s="5">
        <v>8.0691003514908339E-3</v>
      </c>
      <c r="G58" s="5">
        <v>8.0281542461569846E-3</v>
      </c>
      <c r="H58" s="5">
        <v>7.9874159190721321E-3</v>
      </c>
      <c r="I58" s="5">
        <v>7.9468843158795703E-3</v>
      </c>
      <c r="J58" s="5">
        <v>7.9065583875728603E-3</v>
      </c>
      <c r="K58" s="5">
        <v>7.866437090468659E-3</v>
      </c>
    </row>
    <row r="59" spans="1:11" x14ac:dyDescent="0.3">
      <c r="A59">
        <v>57</v>
      </c>
      <c r="B59" s="5">
        <v>8.7805716288368203E-3</v>
      </c>
      <c r="C59" s="5">
        <v>8.7295332367694628E-3</v>
      </c>
      <c r="D59" s="5">
        <v>8.6787915130256445E-3</v>
      </c>
      <c r="E59" s="5">
        <v>8.6283447331761496E-3</v>
      </c>
      <c r="F59" s="5">
        <v>8.5781911828152722E-3</v>
      </c>
      <c r="G59" s="5">
        <v>8.5283291575025469E-3</v>
      </c>
      <c r="H59" s="5">
        <v>8.4787569627048278E-3</v>
      </c>
      <c r="I59" s="5">
        <v>8.4294729137386806E-3</v>
      </c>
      <c r="J59" s="5">
        <v>8.3804753357131657E-3</v>
      </c>
      <c r="K59" s="5">
        <v>8.3317625634728928E-3</v>
      </c>
    </row>
    <row r="60" spans="1:11" x14ac:dyDescent="0.3">
      <c r="A60">
        <v>58</v>
      </c>
      <c r="B60" s="5">
        <v>9.3672929472406099E-3</v>
      </c>
      <c r="C60" s="5">
        <v>9.302365132827884E-3</v>
      </c>
      <c r="D60" s="5">
        <v>9.2378873546324694E-3</v>
      </c>
      <c r="E60" s="5">
        <v>9.1738564933040636E-3</v>
      </c>
      <c r="F60" s="5">
        <v>9.1102694511136419E-3</v>
      </c>
      <c r="G60" s="5">
        <v>9.0471231518035444E-3</v>
      </c>
      <c r="H60" s="5">
        <v>8.9844145404386778E-3</v>
      </c>
      <c r="I60" s="5">
        <v>8.9221405832587176E-3</v>
      </c>
      <c r="J60" s="5">
        <v>8.8602982675313434E-3</v>
      </c>
      <c r="K60" s="5">
        <v>8.7988846014064748E-3</v>
      </c>
    </row>
    <row r="61" spans="1:11" x14ac:dyDescent="0.3">
      <c r="A61">
        <v>59</v>
      </c>
      <c r="B61" s="5">
        <v>1.0391416706666191E-2</v>
      </c>
      <c r="C61" s="5">
        <v>1.0339195556586876E-2</v>
      </c>
      <c r="D61" s="5">
        <v>1.0287236839301144E-2</v>
      </c>
      <c r="E61" s="5">
        <v>1.0235539235976086E-2</v>
      </c>
      <c r="F61" s="5">
        <v>1.0184101434406477E-2</v>
      </c>
      <c r="G61" s="5">
        <v>1.0132922128981458E-2</v>
      </c>
      <c r="H61" s="5">
        <v>1.0082000020651408E-2</v>
      </c>
      <c r="I61" s="5">
        <v>1.0031333816894961E-2</v>
      </c>
      <c r="J61" s="5">
        <v>9.9809222316862064E-3</v>
      </c>
      <c r="K61" s="5">
        <v>9.9307639854620423E-3</v>
      </c>
    </row>
    <row r="62" spans="1:11" x14ac:dyDescent="0.3">
      <c r="A62">
        <v>60</v>
      </c>
      <c r="B62" s="5">
        <v>1.1034399440345018E-2</v>
      </c>
      <c r="C62" s="5">
        <v>1.0957449040534787E-2</v>
      </c>
      <c r="D62" s="5">
        <v>1.0881035268391787E-2</v>
      </c>
      <c r="E62" s="5">
        <v>1.0805154381644979E-2</v>
      </c>
      <c r="F62" s="5">
        <v>1.0729802664120708E-2</v>
      </c>
      <c r="G62" s="5">
        <v>1.0654976425560764E-2</v>
      </c>
      <c r="H62" s="5">
        <v>1.0580672001441615E-2</v>
      </c>
      <c r="I62" s="5">
        <v>1.0506885752794957E-2</v>
      </c>
      <c r="J62" s="5">
        <v>1.0433614066029492E-2</v>
      </c>
      <c r="K62" s="5">
        <v>1.036085335275397E-2</v>
      </c>
    </row>
    <row r="63" spans="1:11" x14ac:dyDescent="0.3">
      <c r="A63">
        <v>61</v>
      </c>
      <c r="B63" s="5">
        <v>1.1639886619695698E-2</v>
      </c>
      <c r="C63" s="5">
        <v>1.1546631337631109E-2</v>
      </c>
      <c r="D63" s="5">
        <v>1.1454123188929332E-2</v>
      </c>
      <c r="E63" s="5">
        <v>1.136235618778186E-2</v>
      </c>
      <c r="F63" s="5">
        <v>1.1271324396336659E-2</v>
      </c>
      <c r="G63" s="5">
        <v>1.118102192431401E-2</v>
      </c>
      <c r="H63" s="5">
        <v>1.1091442928625345E-2</v>
      </c>
      <c r="I63" s="5">
        <v>1.1002581612995178E-2</v>
      </c>
      <c r="J63" s="5">
        <v>1.0914432227586012E-2</v>
      </c>
      <c r="K63" s="5">
        <v>1.082698906862636E-2</v>
      </c>
    </row>
    <row r="64" spans="1:11" x14ac:dyDescent="0.3">
      <c r="A64">
        <v>62</v>
      </c>
      <c r="B64" s="5">
        <v>1.281431295064835E-2</v>
      </c>
      <c r="C64" s="5">
        <v>1.2711502019882673E-2</v>
      </c>
      <c r="D64" s="5">
        <v>1.2609515954837497E-2</v>
      </c>
      <c r="E64" s="5">
        <v>1.250834813750587E-2</v>
      </c>
      <c r="F64" s="5">
        <v>1.2407992002977954E-2</v>
      </c>
      <c r="G64" s="5">
        <v>1.2308441039015048E-2</v>
      </c>
      <c r="H64" s="5">
        <v>1.2209688785627046E-2</v>
      </c>
      <c r="I64" s="5">
        <v>1.211172883465316E-2</v>
      </c>
      <c r="J64" s="5">
        <v>1.2014554829346134E-2</v>
      </c>
      <c r="K64" s="5">
        <v>1.1918160463959734E-2</v>
      </c>
    </row>
    <row r="65" spans="1:11" x14ac:dyDescent="0.3">
      <c r="A65">
        <v>63</v>
      </c>
      <c r="B65" s="5">
        <v>1.3921119714008353E-2</v>
      </c>
      <c r="C65" s="5">
        <v>1.3808467389401927E-2</v>
      </c>
      <c r="D65" s="5">
        <v>1.3696726668639154E-2</v>
      </c>
      <c r="E65" s="5">
        <v>1.3585890174849909E-2</v>
      </c>
      <c r="F65" s="5">
        <v>1.3475950590859091E-2</v>
      </c>
      <c r="G65" s="5">
        <v>1.3366900658703563E-2</v>
      </c>
      <c r="H65" s="5">
        <v>1.3258733179152988E-2</v>
      </c>
      <c r="I65" s="5">
        <v>1.3151441011234558E-2</v>
      </c>
      <c r="J65" s="5">
        <v>1.3045017071761559E-2</v>
      </c>
      <c r="K65" s="5">
        <v>1.2939454334865784E-2</v>
      </c>
    </row>
    <row r="66" spans="1:11" x14ac:dyDescent="0.3">
      <c r="A66">
        <v>64</v>
      </c>
      <c r="B66" s="5">
        <v>1.4851706707143445E-2</v>
      </c>
      <c r="C66" s="5">
        <v>1.4705939141034546E-2</v>
      </c>
      <c r="D66" s="5">
        <v>1.456160226459307E-2</v>
      </c>
      <c r="E66" s="5">
        <v>1.4418682035786326E-2</v>
      </c>
      <c r="F66" s="5">
        <v>1.4277164550402389E-2</v>
      </c>
      <c r="G66" s="5">
        <v>1.4137036040697357E-2</v>
      </c>
      <c r="H66" s="5">
        <v>1.3998282874055905E-2</v>
      </c>
      <c r="I66" s="5">
        <v>1.3860891551665087E-2</v>
      </c>
      <c r="J66" s="5">
        <v>1.3724848707201047E-2</v>
      </c>
      <c r="K66" s="5">
        <v>1.3590141105528622E-2</v>
      </c>
    </row>
    <row r="67" spans="1:11" x14ac:dyDescent="0.3">
      <c r="A67">
        <v>65</v>
      </c>
      <c r="B67" s="5">
        <v>1.637963273230654E-2</v>
      </c>
      <c r="C67" s="5">
        <v>1.6234874174343689E-2</v>
      </c>
      <c r="D67" s="5">
        <v>1.609139495154335E-2</v>
      </c>
      <c r="E67" s="5">
        <v>1.5949183757503465E-2</v>
      </c>
      <c r="F67" s="5">
        <v>1.5808229385744752E-2</v>
      </c>
      <c r="G67" s="5">
        <v>1.5668520728827625E-2</v>
      </c>
      <c r="H67" s="5">
        <v>1.5530046777476901E-2</v>
      </c>
      <c r="I67" s="5">
        <v>1.5392796619714261E-2</v>
      </c>
      <c r="J67" s="5">
        <v>1.5256759439998359E-2</v>
      </c>
      <c r="K67" s="5">
        <v>1.5121924518372538E-2</v>
      </c>
    </row>
    <row r="68" spans="1:11" x14ac:dyDescent="0.3">
      <c r="A68">
        <v>66</v>
      </c>
      <c r="B68" s="5">
        <v>1.8455346186298717E-2</v>
      </c>
      <c r="C68" s="5">
        <v>1.8302081002063576E-2</v>
      </c>
      <c r="D68" s="5">
        <v>1.8150088631486955E-2</v>
      </c>
      <c r="E68" s="5">
        <v>1.7999358504297368E-2</v>
      </c>
      <c r="F68" s="5">
        <v>1.7849880138005678E-2</v>
      </c>
      <c r="G68" s="5">
        <v>1.7701643137176204E-2</v>
      </c>
      <c r="H68" s="5">
        <v>1.7554637192703691E-2</v>
      </c>
      <c r="I68" s="5">
        <v>1.7408852081096396E-2</v>
      </c>
      <c r="J68" s="5">
        <v>1.7264277663765096E-2</v>
      </c>
      <c r="K68" s="5">
        <v>1.7120903886318012E-2</v>
      </c>
    </row>
    <row r="69" spans="1:11" x14ac:dyDescent="0.3">
      <c r="A69">
        <v>67</v>
      </c>
      <c r="B69" s="5">
        <v>1.9669726560408878E-2</v>
      </c>
      <c r="C69" s="5">
        <v>1.9470131442649283E-2</v>
      </c>
      <c r="D69" s="5">
        <v>1.927256168151634E-2</v>
      </c>
      <c r="E69" s="5">
        <v>1.9076996725057121E-2</v>
      </c>
      <c r="F69" s="5">
        <v>1.8883416229866036E-2</v>
      </c>
      <c r="G69" s="5">
        <v>1.8691800058968686E-2</v>
      </c>
      <c r="H69" s="5">
        <v>1.8502128279727078E-2</v>
      </c>
      <c r="I69" s="5">
        <v>1.8314381161766202E-2</v>
      </c>
      <c r="J69" s="5">
        <v>1.8128539174921594E-2</v>
      </c>
      <c r="K69" s="5">
        <v>1.7944582987207681E-2</v>
      </c>
    </row>
    <row r="70" spans="1:11" x14ac:dyDescent="0.3">
      <c r="A70">
        <v>68</v>
      </c>
      <c r="B70" s="5">
        <v>2.1889496497927118E-2</v>
      </c>
      <c r="C70" s="5">
        <v>2.1685137162790753E-2</v>
      </c>
      <c r="D70" s="5">
        <v>2.1482685717032355E-2</v>
      </c>
      <c r="E70" s="5">
        <v>2.1282124348684213E-2</v>
      </c>
      <c r="F70" s="5">
        <v>2.1083435412070327E-2</v>
      </c>
      <c r="G70" s="5">
        <v>2.0886601426253926E-2</v>
      </c>
      <c r="H70" s="5">
        <v>2.0691605073499462E-2</v>
      </c>
      <c r="I70" s="5">
        <v>2.0498429197748962E-2</v>
      </c>
      <c r="J70" s="5">
        <v>2.0307056803112636E-2</v>
      </c>
      <c r="K70" s="5">
        <v>2.0117471052373534E-2</v>
      </c>
    </row>
    <row r="71" spans="1:11" x14ac:dyDescent="0.3">
      <c r="A71">
        <v>69</v>
      </c>
      <c r="B71" s="5">
        <v>2.3490361927597458E-2</v>
      </c>
      <c r="C71" s="5">
        <v>2.3222668783979411E-2</v>
      </c>
      <c r="D71" s="5">
        <v>2.2958026237000155E-2</v>
      </c>
      <c r="E71" s="5">
        <v>2.2696399522452691E-2</v>
      </c>
      <c r="F71" s="5">
        <v>2.2437754272298476E-2</v>
      </c>
      <c r="G71" s="5">
        <v>2.2182056510152714E-2</v>
      </c>
      <c r="H71" s="5">
        <v>2.19292726468211E-2</v>
      </c>
      <c r="I71" s="5">
        <v>2.1679369475887486E-2</v>
      </c>
      <c r="J71" s="5">
        <v>2.1432314169351784E-2</v>
      </c>
      <c r="K71" s="5">
        <v>2.118807427331753E-2</v>
      </c>
    </row>
    <row r="72" spans="1:11" x14ac:dyDescent="0.3">
      <c r="A72">
        <v>70</v>
      </c>
      <c r="B72" s="5">
        <v>2.5829194617239974E-2</v>
      </c>
      <c r="C72" s="5">
        <v>2.5510293788012197E-2</v>
      </c>
      <c r="D72" s="5">
        <v>2.5195330276242021E-2</v>
      </c>
      <c r="E72" s="5">
        <v>2.4884255469736116E-2</v>
      </c>
      <c r="F72" s="5">
        <v>2.4577021356492881E-2</v>
      </c>
      <c r="G72" s="5">
        <v>2.427358051729215E-2</v>
      </c>
      <c r="H72" s="5">
        <v>2.3973886118376399E-2</v>
      </c>
      <c r="I72" s="5">
        <v>2.3677891904222328E-2</v>
      </c>
      <c r="J72" s="5">
        <v>2.3385552190401667E-2</v>
      </c>
      <c r="K72" s="5">
        <v>2.3096821856530132E-2</v>
      </c>
    </row>
    <row r="73" spans="1:11" x14ac:dyDescent="0.3">
      <c r="A73">
        <v>71</v>
      </c>
      <c r="B73" s="5">
        <v>2.8920964963885427E-2</v>
      </c>
      <c r="C73" s="5">
        <v>2.8590594405074218E-2</v>
      </c>
      <c r="D73" s="5">
        <v>2.8263997741991089E-2</v>
      </c>
      <c r="E73" s="5">
        <v>2.7941131864593138E-2</v>
      </c>
      <c r="F73" s="5">
        <v>2.762195415529297E-2</v>
      </c>
      <c r="G73" s="5">
        <v>2.7306422483333304E-2</v>
      </c>
      <c r="H73" s="5">
        <v>2.6994495199225775E-2</v>
      </c>
      <c r="I73" s="5">
        <v>2.6686131129253315E-2</v>
      </c>
      <c r="J73" s="5">
        <v>2.6381289570035292E-2</v>
      </c>
      <c r="K73" s="5">
        <v>2.6079930283154779E-2</v>
      </c>
    </row>
    <row r="74" spans="1:11" x14ac:dyDescent="0.3">
      <c r="A74">
        <v>72</v>
      </c>
      <c r="B74" s="5">
        <v>3.2553404928672612E-2</v>
      </c>
      <c r="C74" s="5">
        <v>3.2226032699898523E-2</v>
      </c>
      <c r="D74" s="5">
        <v>3.1901952679002782E-2</v>
      </c>
      <c r="E74" s="5">
        <v>3.1581131758006857E-2</v>
      </c>
      <c r="F74" s="5">
        <v>3.1263537161881509E-2</v>
      </c>
      <c r="G74" s="5">
        <v>3.0949136445198522E-2</v>
      </c>
      <c r="H74" s="5">
        <v>3.0637897488816009E-2</v>
      </c>
      <c r="I74" s="5">
        <v>3.0329788496597166E-2</v>
      </c>
      <c r="J74" s="5">
        <v>3.0024777992161984E-2</v>
      </c>
      <c r="K74" s="5">
        <v>2.97228348156716E-2</v>
      </c>
    </row>
    <row r="75" spans="1:11" x14ac:dyDescent="0.3">
      <c r="A75">
        <v>73</v>
      </c>
      <c r="B75" s="5">
        <v>3.5382343182901628E-2</v>
      </c>
      <c r="C75" s="5">
        <v>3.4964866095443844E-2</v>
      </c>
      <c r="D75" s="5">
        <v>3.4552314829819047E-2</v>
      </c>
      <c r="E75" s="5">
        <v>3.4144631266141222E-2</v>
      </c>
      <c r="F75" s="5">
        <v>3.3741757970282268E-2</v>
      </c>
      <c r="G75" s="5">
        <v>3.334363818578067E-2</v>
      </c>
      <c r="H75" s="5">
        <v>3.2950215825845709E-2</v>
      </c>
      <c r="I75" s="5">
        <v>3.2561435465456048E-2</v>
      </c>
      <c r="J75" s="5">
        <v>3.2177242333551424E-2</v>
      </c>
      <c r="K75" s="5">
        <v>3.1797582305316624E-2</v>
      </c>
    </row>
    <row r="76" spans="1:11" x14ac:dyDescent="0.3">
      <c r="A76">
        <v>74</v>
      </c>
      <c r="B76" s="5">
        <v>4.034471975562684E-2</v>
      </c>
      <c r="C76" s="5">
        <v>3.9920235282754291E-2</v>
      </c>
      <c r="D76" s="5">
        <v>3.9500216997001202E-2</v>
      </c>
      <c r="E76" s="5">
        <v>3.9084617907656084E-2</v>
      </c>
      <c r="F76" s="5">
        <v>3.8673391518417331E-2</v>
      </c>
      <c r="G76" s="5">
        <v>3.8266491822191315E-2</v>
      </c>
      <c r="H76" s="5">
        <v>3.7863873295945184E-2</v>
      </c>
      <c r="I76" s="5">
        <v>3.7465490895613837E-2</v>
      </c>
      <c r="J76" s="5">
        <v>3.7071300051060574E-2</v>
      </c>
      <c r="K76" s="5">
        <v>3.6681256661090587E-2</v>
      </c>
    </row>
    <row r="77" spans="1:11" x14ac:dyDescent="0.3">
      <c r="A77">
        <v>75</v>
      </c>
      <c r="B77" s="5">
        <v>4.4176777522247246E-2</v>
      </c>
      <c r="C77" s="5">
        <v>4.3671541820271852E-2</v>
      </c>
      <c r="D77" s="5">
        <v>4.3172084337733604E-2</v>
      </c>
      <c r="E77" s="5">
        <v>4.2678338990981411E-2</v>
      </c>
      <c r="F77" s="5">
        <v>4.2190240452141779E-2</v>
      </c>
      <c r="G77" s="5">
        <v>4.1707724140475216E-2</v>
      </c>
      <c r="H77" s="5">
        <v>4.123072621383158E-2</v>
      </c>
      <c r="I77" s="5">
        <v>4.0759183560202972E-2</v>
      </c>
      <c r="J77" s="5">
        <v>4.0293033789373434E-2</v>
      </c>
      <c r="K77" s="5">
        <v>3.9832215224663924E-2</v>
      </c>
    </row>
    <row r="78" spans="1:11" x14ac:dyDescent="0.3">
      <c r="A78">
        <v>76</v>
      </c>
      <c r="B78" s="5">
        <v>4.9064640904812253E-2</v>
      </c>
      <c r="C78" s="5">
        <v>4.849501693385351E-2</v>
      </c>
      <c r="D78" s="5">
        <v>4.7932006105522694E-2</v>
      </c>
      <c r="E78" s="5">
        <v>4.7375531643459166E-2</v>
      </c>
      <c r="F78" s="5">
        <v>4.6825517662650008E-2</v>
      </c>
      <c r="G78" s="5">
        <v>4.6281889159081741E-2</v>
      </c>
      <c r="H78" s="5">
        <v>4.5744571999512318E-2</v>
      </c>
      <c r="I78" s="5">
        <v>4.5213492911361612E-2</v>
      </c>
      <c r="J78" s="5">
        <v>4.4688579472719529E-2</v>
      </c>
      <c r="K78" s="5">
        <v>4.4169760102469986E-2</v>
      </c>
    </row>
    <row r="79" spans="1:11" x14ac:dyDescent="0.3">
      <c r="A79">
        <v>77</v>
      </c>
      <c r="B79" s="5">
        <v>5.4140599572141394E-2</v>
      </c>
      <c r="C79" s="5">
        <v>5.3523461294805383E-2</v>
      </c>
      <c r="D79" s="5">
        <v>5.2913357657949217E-2</v>
      </c>
      <c r="E79" s="5">
        <v>5.2310208475059621E-2</v>
      </c>
      <c r="F79" s="5">
        <v>5.1713934473653897E-2</v>
      </c>
      <c r="G79" s="5">
        <v>5.1124457284861174E-2</v>
      </c>
      <c r="H79" s="5">
        <v>5.0541699433122263E-2</v>
      </c>
      <c r="I79" s="5">
        <v>4.9965584326006951E-2</v>
      </c>
      <c r="J79" s="5">
        <v>4.9396036244147422E-2</v>
      </c>
      <c r="K79" s="5">
        <v>4.8832980331286302E-2</v>
      </c>
    </row>
    <row r="80" spans="1:11" x14ac:dyDescent="0.3">
      <c r="A80">
        <v>78</v>
      </c>
      <c r="B80" s="5">
        <v>5.9082443945539478E-2</v>
      </c>
      <c r="C80" s="5">
        <v>5.8283971675047924E-2</v>
      </c>
      <c r="D80" s="5">
        <v>5.7496290392947645E-2</v>
      </c>
      <c r="E80" s="5">
        <v>5.6719254263954473E-2</v>
      </c>
      <c r="F80" s="5">
        <v>5.595271942368156E-2</v>
      </c>
      <c r="G80" s="5">
        <v>5.5196543952003629E-2</v>
      </c>
      <c r="H80" s="5">
        <v>5.4450587846781126E-2</v>
      </c>
      <c r="I80" s="5">
        <v>5.3714712997939479E-2</v>
      </c>
      <c r="J80" s="5">
        <v>5.2988783161898825E-2</v>
      </c>
      <c r="K80" s="5">
        <v>5.2272663936349086E-2</v>
      </c>
    </row>
    <row r="81" spans="1:11" x14ac:dyDescent="0.3">
      <c r="A81">
        <v>79</v>
      </c>
      <c r="B81" s="5">
        <v>6.5506087845484576E-2</v>
      </c>
      <c r="C81" s="5">
        <v>6.4616297112950707E-2</v>
      </c>
      <c r="D81" s="5">
        <v>6.373859270053979E-2</v>
      </c>
      <c r="E81" s="5">
        <v>6.2872810435791085E-2</v>
      </c>
      <c r="F81" s="5">
        <v>6.2018788376252375E-2</v>
      </c>
      <c r="G81" s="5">
        <v>6.1176366779188966E-2</v>
      </c>
      <c r="H81" s="5">
        <v>6.0345388071704337E-2</v>
      </c>
      <c r="I81" s="5">
        <v>5.9525696821266398E-2</v>
      </c>
      <c r="J81" s="5">
        <v>5.8717139706634267E-2</v>
      </c>
      <c r="K81" s="5">
        <v>5.791956548917989E-2</v>
      </c>
    </row>
    <row r="82" spans="1:11" x14ac:dyDescent="0.3">
      <c r="A82">
        <v>80</v>
      </c>
      <c r="B82" s="5">
        <v>7.1809301656814525E-2</v>
      </c>
      <c r="C82" s="5">
        <v>7.0750414349356916E-2</v>
      </c>
      <c r="D82" s="5">
        <v>6.9707141207530007E-2</v>
      </c>
      <c r="E82" s="5">
        <v>6.8679251987599041E-2</v>
      </c>
      <c r="F82" s="5">
        <v>6.7666519840962863E-2</v>
      </c>
      <c r="G82" s="5">
        <v>6.6668721264089709E-2</v>
      </c>
      <c r="H82" s="5">
        <v>6.5685636049191587E-2</v>
      </c>
      <c r="I82" s="5">
        <v>6.4717047235625672E-2</v>
      </c>
      <c r="J82" s="5">
        <v>6.3762741062012643E-2</v>
      </c>
      <c r="K82" s="5">
        <v>6.282250691906073E-2</v>
      </c>
    </row>
    <row r="83" spans="1:11" x14ac:dyDescent="0.3">
      <c r="A83">
        <v>81</v>
      </c>
      <c r="B83" s="5">
        <v>8.1391502716912312E-2</v>
      </c>
      <c r="C83" s="5">
        <v>8.0275496090370893E-2</v>
      </c>
      <c r="D83" s="5">
        <v>7.9174791685178256E-2</v>
      </c>
      <c r="E83" s="5">
        <v>7.8089179683603391E-2</v>
      </c>
      <c r="F83" s="5">
        <v>7.7018453144849161E-2</v>
      </c>
      <c r="G83" s="5">
        <v>7.5962407965605175E-2</v>
      </c>
      <c r="H83" s="5">
        <v>7.4920842841141103E-2</v>
      </c>
      <c r="I83" s="5">
        <v>7.3893559226933969E-2</v>
      </c>
      <c r="J83" s="5">
        <v>7.2880361300821053E-2</v>
      </c>
      <c r="K83" s="5">
        <v>7.1881055925672274E-2</v>
      </c>
    </row>
    <row r="84" spans="1:11" x14ac:dyDescent="0.3">
      <c r="A84">
        <v>82</v>
      </c>
      <c r="B84" s="5">
        <v>9.1406948409332195E-2</v>
      </c>
      <c r="C84" s="5">
        <v>9.0244531964294397E-2</v>
      </c>
      <c r="D84" s="5">
        <v>8.9096897896474181E-2</v>
      </c>
      <c r="E84" s="5">
        <v>8.7963858219305163E-2</v>
      </c>
      <c r="F84" s="5">
        <v>8.6845227336834363E-2</v>
      </c>
      <c r="G84" s="5">
        <v>8.574082201332095E-2</v>
      </c>
      <c r="H84" s="5">
        <v>8.4650461343221531E-2</v>
      </c>
      <c r="I84" s="5">
        <v>8.3573966721557216E-2</v>
      </c>
      <c r="J84" s="5">
        <v>8.2511161814657369E-2</v>
      </c>
      <c r="K84" s="5">
        <v>8.1461872531275709E-2</v>
      </c>
    </row>
    <row r="85" spans="1:11" x14ac:dyDescent="0.3">
      <c r="A85">
        <v>83</v>
      </c>
      <c r="B85" s="5">
        <v>0.10426077434490628</v>
      </c>
      <c r="C85" s="5">
        <v>0.10314268057928697</v>
      </c>
      <c r="D85" s="5">
        <v>0.10203657726430997</v>
      </c>
      <c r="E85" s="5">
        <v>0.1009423358142422</v>
      </c>
      <c r="F85" s="5">
        <v>9.9859829022305349E-2</v>
      </c>
      <c r="G85" s="5">
        <v>9.8788931045888109E-2</v>
      </c>
      <c r="H85" s="5">
        <v>9.7729517391916904E-2</v>
      </c>
      <c r="I85" s="5">
        <v>9.6681464902383205E-2</v>
      </c>
      <c r="J85" s="5">
        <v>9.5644651740026523E-2</v>
      </c>
      <c r="K85" s="5">
        <v>9.461895737417049E-2</v>
      </c>
    </row>
    <row r="86" spans="1:11" x14ac:dyDescent="0.3">
      <c r="A86">
        <v>84</v>
      </c>
      <c r="B86" s="5">
        <v>0.11583429079533937</v>
      </c>
      <c r="C86" s="5">
        <v>0.1146169096409022</v>
      </c>
      <c r="D86" s="5">
        <v>0.11341232277099851</v>
      </c>
      <c r="E86" s="5">
        <v>0.11222039572181149</v>
      </c>
      <c r="F86" s="5">
        <v>0.11104099544269554</v>
      </c>
      <c r="G86" s="5">
        <v>0.10987399028132477</v>
      </c>
      <c r="H86" s="5">
        <v>0.10871924996899675</v>
      </c>
      <c r="I86" s="5">
        <v>0.1075766456060914</v>
      </c>
      <c r="J86" s="5">
        <v>0.10644604964768201</v>
      </c>
      <c r="K86" s="5">
        <v>0.1053273358892982</v>
      </c>
    </row>
    <row r="87" spans="1:11" x14ac:dyDescent="0.3">
      <c r="A87">
        <v>85</v>
      </c>
      <c r="B87" s="5">
        <v>0.12702284606363751</v>
      </c>
      <c r="C87" s="5">
        <v>0.12578721637337448</v>
      </c>
      <c r="D87" s="5">
        <v>0.12456360641640174</v>
      </c>
      <c r="E87" s="5">
        <v>0.12335189926934857</v>
      </c>
      <c r="F87" s="5">
        <v>0.12215197914623012</v>
      </c>
      <c r="G87" s="5">
        <v>0.12096373138738321</v>
      </c>
      <c r="H87" s="5">
        <v>0.11978704244851018</v>
      </c>
      <c r="I87" s="5">
        <v>0.11862179988982886</v>
      </c>
      <c r="J87" s="5">
        <v>0.11746789236532826</v>
      </c>
      <c r="K87" s="5">
        <v>0.11632520961212885</v>
      </c>
    </row>
    <row r="88" spans="1:11" x14ac:dyDescent="0.3">
      <c r="A88">
        <v>86</v>
      </c>
      <c r="B88" s="5">
        <v>0.14109870130982544</v>
      </c>
      <c r="C88" s="5">
        <v>0.13986965756798997</v>
      </c>
      <c r="D88" s="5">
        <v>0.13865131944219011</v>
      </c>
      <c r="E88" s="5">
        <v>0.13744359368089148</v>
      </c>
      <c r="F88" s="5">
        <v>0.13624638784482962</v>
      </c>
      <c r="G88" s="5">
        <v>0.13505961029993441</v>
      </c>
      <c r="H88" s="5">
        <v>0.13388317021031676</v>
      </c>
      <c r="I88" s="5">
        <v>0.13271697753131564</v>
      </c>
      <c r="J88" s="5">
        <v>0.13156094300260646</v>
      </c>
      <c r="K88" s="5">
        <v>0.13041497814136879</v>
      </c>
    </row>
    <row r="89" spans="1:11" x14ac:dyDescent="0.3">
      <c r="A89">
        <v>87</v>
      </c>
      <c r="B89" s="5">
        <v>0.15453366988314371</v>
      </c>
      <c r="C89" s="5">
        <v>0.15312797721847587</v>
      </c>
      <c r="D89" s="5">
        <v>0.15173507122915844</v>
      </c>
      <c r="E89" s="5">
        <v>0.15035483560309088</v>
      </c>
      <c r="F89" s="5">
        <v>0.14898715508618846</v>
      </c>
      <c r="G89" s="5">
        <v>0.14763191547275825</v>
      </c>
      <c r="H89" s="5">
        <v>0.14628900359596242</v>
      </c>
      <c r="I89" s="5">
        <v>0.14495830731836862</v>
      </c>
      <c r="J89" s="5">
        <v>0.14363971552258595</v>
      </c>
      <c r="K89" s="5">
        <v>0.14233311810198654</v>
      </c>
    </row>
    <row r="90" spans="1:11" x14ac:dyDescent="0.3">
      <c r="A90">
        <v>88</v>
      </c>
      <c r="B90" s="5">
        <v>0.16930611547282726</v>
      </c>
      <c r="C90" s="5">
        <v>0.16791467048827555</v>
      </c>
      <c r="D90" s="5">
        <v>0.1665346611163101</v>
      </c>
      <c r="E90" s="5">
        <v>0.16516599337316826</v>
      </c>
      <c r="F90" s="5">
        <v>0.16380857404749433</v>
      </c>
      <c r="G90" s="5">
        <v>0.1624623106939917</v>
      </c>
      <c r="H90" s="5">
        <v>0.16112711162712678</v>
      </c>
      <c r="I90" s="5">
        <v>0.15980288591488517</v>
      </c>
      <c r="J90" s="5">
        <v>0.15848954337257848</v>
      </c>
      <c r="K90" s="5">
        <v>0.15718699455670265</v>
      </c>
    </row>
    <row r="91" spans="1:11" x14ac:dyDescent="0.3">
      <c r="A91">
        <v>89</v>
      </c>
      <c r="B91" s="5">
        <v>0.19040542774838354</v>
      </c>
      <c r="C91" s="5">
        <v>0.18921278856811791</v>
      </c>
      <c r="D91" s="5">
        <v>0.18802761970123114</v>
      </c>
      <c r="E91" s="5">
        <v>0.18684987435605055</v>
      </c>
      <c r="F91" s="5">
        <v>0.18567950603399191</v>
      </c>
      <c r="G91" s="5">
        <v>0.18451646852772319</v>
      </c>
      <c r="H91" s="5">
        <v>0.18336071591934053</v>
      </c>
      <c r="I91" s="5">
        <v>0.18221220257855517</v>
      </c>
      <c r="J91" s="5">
        <v>0.18107088316089207</v>
      </c>
      <c r="K91" s="5">
        <v>0.17993671260589955</v>
      </c>
    </row>
    <row r="92" spans="1:11" x14ac:dyDescent="0.3">
      <c r="A92">
        <v>90</v>
      </c>
      <c r="B92" s="5">
        <v>0.19881259146605149</v>
      </c>
      <c r="C92" s="5">
        <v>0.19717948123113338</v>
      </c>
      <c r="D92" s="5">
        <v>0.19555978588618633</v>
      </c>
      <c r="E92" s="5">
        <v>0.19395339523701227</v>
      </c>
      <c r="F92" s="5">
        <v>0.19236019999458329</v>
      </c>
      <c r="G92" s="5">
        <v>0.19078009176760666</v>
      </c>
      <c r="H92" s="5">
        <v>0.18921296305515029</v>
      </c>
      <c r="I92" s="5">
        <v>0.18765870723932931</v>
      </c>
      <c r="J92" s="5">
        <v>0.18611721857805208</v>
      </c>
      <c r="K92" s="5">
        <v>0.1845883921978265</v>
      </c>
    </row>
    <row r="93" spans="1:11" x14ac:dyDescent="0.3">
      <c r="A93">
        <v>91</v>
      </c>
      <c r="B93" s="5">
        <v>0.22466084696753508</v>
      </c>
      <c r="C93" s="5">
        <v>0.22343303142044671</v>
      </c>
      <c r="D93" s="5">
        <v>0.22221192612589244</v>
      </c>
      <c r="E93" s="5">
        <v>0.22099749441102742</v>
      </c>
      <c r="F93" s="5">
        <v>0.21978969980343099</v>
      </c>
      <c r="G93" s="5">
        <v>0.21858850603001156</v>
      </c>
      <c r="H93" s="5">
        <v>0.21739387701591706</v>
      </c>
      <c r="I93" s="5">
        <v>0.21620577688345152</v>
      </c>
      <c r="J93" s="5">
        <v>0.21502416995099755</v>
      </c>
      <c r="K93" s="5">
        <v>0.21384902073194489</v>
      </c>
    </row>
    <row r="94" spans="1:11" x14ac:dyDescent="0.3">
      <c r="A94">
        <v>92</v>
      </c>
      <c r="B94" s="5">
        <v>0.2392399390362363</v>
      </c>
      <c r="C94" s="5">
        <v>0.23785926871349197</v>
      </c>
      <c r="D94" s="5">
        <v>0.23648656633517937</v>
      </c>
      <c r="E94" s="5">
        <v>0.23512178591773725</v>
      </c>
      <c r="F94" s="5">
        <v>0.23376488174297858</v>
      </c>
      <c r="G94" s="5">
        <v>0.23241580835655917</v>
      </c>
      <c r="H94" s="5">
        <v>0.23107452056645508</v>
      </c>
      <c r="I94" s="5">
        <v>0.22974097344144864</v>
      </c>
      <c r="J94" s="5">
        <v>0.22841512230962335</v>
      </c>
      <c r="K94" s="5">
        <v>0.22709692275686741</v>
      </c>
    </row>
    <row r="95" spans="1:11" x14ac:dyDescent="0.3">
      <c r="A95">
        <v>93</v>
      </c>
      <c r="B95" s="5">
        <v>0.25217586691745858</v>
      </c>
      <c r="C95" s="5">
        <v>0.25031970909633322</v>
      </c>
      <c r="D95" s="5">
        <v>0.24847721365257586</v>
      </c>
      <c r="E95" s="5">
        <v>0.24664828002331771</v>
      </c>
      <c r="F95" s="5">
        <v>0.24483280838588989</v>
      </c>
      <c r="G95" s="5">
        <v>0.24303069965237534</v>
      </c>
      <c r="H95" s="5">
        <v>0.24124185546420018</v>
      </c>
      <c r="I95" s="5">
        <v>0.23946617818676572</v>
      </c>
      <c r="J95" s="5">
        <v>0.23770357090411934</v>
      </c>
      <c r="K95" s="5">
        <v>0.23595393741366513</v>
      </c>
    </row>
    <row r="96" spans="1:11" x14ac:dyDescent="0.3">
      <c r="A96">
        <v>94</v>
      </c>
      <c r="B96" s="5">
        <v>0.27647790821955825</v>
      </c>
      <c r="C96" s="5">
        <v>0.27540727650942204</v>
      </c>
      <c r="D96" s="5">
        <v>0.27434079070832468</v>
      </c>
      <c r="E96" s="5">
        <v>0.2732784347616683</v>
      </c>
      <c r="F96" s="5">
        <v>0.27222019267702441</v>
      </c>
      <c r="G96" s="5">
        <v>0.27116604852389381</v>
      </c>
      <c r="H96" s="5">
        <v>0.2701159864334664</v>
      </c>
      <c r="I96" s="5">
        <v>0.26906999059838244</v>
      </c>
      <c r="J96" s="5">
        <v>0.26802804527249435</v>
      </c>
      <c r="K96" s="5">
        <v>0.26699013477062999</v>
      </c>
    </row>
    <row r="97" spans="1:11" x14ac:dyDescent="0.3">
      <c r="A97">
        <v>95</v>
      </c>
      <c r="B97" s="5">
        <v>0.30249799967680935</v>
      </c>
      <c r="C97" s="5">
        <v>0.30135406466046077</v>
      </c>
      <c r="D97" s="5">
        <v>0.30021445558121929</v>
      </c>
      <c r="E97" s="5">
        <v>0.29907915607999841</v>
      </c>
      <c r="F97" s="5">
        <v>0.29794814985957574</v>
      </c>
      <c r="G97" s="5">
        <v>0.29682142068435874</v>
      </c>
      <c r="H97" s="5">
        <v>0.29569895238015198</v>
      </c>
      <c r="I97" s="5">
        <v>0.29458072883392478</v>
      </c>
      <c r="J97" s="5">
        <v>0.29346673399357986</v>
      </c>
      <c r="K97" s="5">
        <v>0.29235695186772326</v>
      </c>
    </row>
    <row r="98" spans="1:11" x14ac:dyDescent="0.3">
      <c r="A98">
        <v>96</v>
      </c>
      <c r="B98" s="23">
        <v>0.32343373684210519</v>
      </c>
      <c r="C98" s="23">
        <v>0.32202947368421064</v>
      </c>
      <c r="D98" s="23">
        <v>0.32062521052631565</v>
      </c>
      <c r="E98" s="23">
        <v>0.3192209473684211</v>
      </c>
      <c r="F98" s="23">
        <v>0.31781668421052656</v>
      </c>
      <c r="G98" s="23">
        <v>0.31641242105263157</v>
      </c>
      <c r="H98" s="23">
        <v>0.31500815789473702</v>
      </c>
      <c r="I98" s="23">
        <v>0.31360389473684203</v>
      </c>
      <c r="J98" s="23">
        <v>0.31219963157894748</v>
      </c>
      <c r="K98" s="23">
        <v>0.31079536842105293</v>
      </c>
    </row>
    <row r="99" spans="1:11" x14ac:dyDescent="0.3">
      <c r="A99">
        <v>97</v>
      </c>
      <c r="B99" s="23">
        <v>0.34430994736842102</v>
      </c>
      <c r="C99" s="23">
        <v>0.34301160902255656</v>
      </c>
      <c r="D99" s="23">
        <v>0.34171327067669166</v>
      </c>
      <c r="E99" s="23">
        <v>0.3404149323308272</v>
      </c>
      <c r="F99" s="23">
        <v>0.3391165939849623</v>
      </c>
      <c r="G99" s="23">
        <v>0.33781825563909784</v>
      </c>
      <c r="H99" s="23">
        <v>0.33651991729323294</v>
      </c>
      <c r="I99" s="23">
        <v>0.33522157894736848</v>
      </c>
      <c r="J99" s="23">
        <v>0.33392324060150358</v>
      </c>
      <c r="K99" s="23">
        <v>0.33262490225563912</v>
      </c>
    </row>
    <row r="100" spans="1:11" x14ac:dyDescent="0.3">
      <c r="A100">
        <v>98</v>
      </c>
      <c r="B100" s="23">
        <v>0.36509047368421044</v>
      </c>
      <c r="C100" s="23">
        <v>0.36390523308270684</v>
      </c>
      <c r="D100" s="23">
        <v>0.36271999248120279</v>
      </c>
      <c r="E100" s="23">
        <v>0.36153475187969919</v>
      </c>
      <c r="F100" s="23">
        <v>0.36034951127819559</v>
      </c>
      <c r="G100" s="23">
        <v>0.35916427067669154</v>
      </c>
      <c r="H100" s="23">
        <v>0.35797903007518794</v>
      </c>
      <c r="I100" s="23">
        <v>0.35679378947368434</v>
      </c>
      <c r="J100" s="23">
        <v>0.3556085488721803</v>
      </c>
      <c r="K100" s="23">
        <v>0.3544233082706767</v>
      </c>
    </row>
    <row r="101" spans="1:11" x14ac:dyDescent="0.3">
      <c r="A101">
        <v>99</v>
      </c>
      <c r="B101" s="23">
        <v>0.38561036842105256</v>
      </c>
      <c r="C101" s="23">
        <v>0.38454273684210527</v>
      </c>
      <c r="D101" s="23">
        <v>0.38347510526315798</v>
      </c>
      <c r="E101" s="23">
        <v>0.38240747368421069</v>
      </c>
      <c r="F101" s="23">
        <v>0.38133984210526295</v>
      </c>
      <c r="G101" s="23">
        <v>0.38027221052631566</v>
      </c>
      <c r="H101" s="23">
        <v>0.37920457894736836</v>
      </c>
      <c r="I101" s="23">
        <v>0.37813694736842107</v>
      </c>
      <c r="J101" s="23">
        <v>0.37706931578947378</v>
      </c>
      <c r="K101" s="23">
        <v>0.37600168421052649</v>
      </c>
    </row>
    <row r="102" spans="1:11" x14ac:dyDescent="0.3">
      <c r="A102">
        <v>100</v>
      </c>
      <c r="B102" s="23">
        <v>0.40572347368421058</v>
      </c>
      <c r="C102" s="23">
        <v>0.40477566165413537</v>
      </c>
      <c r="D102" s="23">
        <v>0.40382784962406015</v>
      </c>
      <c r="E102" s="23">
        <v>0.40288003759398494</v>
      </c>
      <c r="F102" s="23">
        <v>0.40193222556390973</v>
      </c>
      <c r="G102" s="23">
        <v>0.40098441353383452</v>
      </c>
      <c r="H102" s="23">
        <v>0.4000366015037593</v>
      </c>
      <c r="I102" s="23">
        <v>0.39908878947368409</v>
      </c>
      <c r="J102" s="23">
        <v>0.3981409774436091</v>
      </c>
      <c r="K102" s="23">
        <v>0.39719316541353389</v>
      </c>
    </row>
    <row r="103" spans="1:11" x14ac:dyDescent="0.3">
      <c r="A103">
        <v>101</v>
      </c>
      <c r="B103" s="23">
        <v>0.425284</v>
      </c>
      <c r="C103" s="23">
        <v>0.42445528571428581</v>
      </c>
      <c r="D103" s="23">
        <v>0.42362657142857163</v>
      </c>
      <c r="E103" s="23">
        <v>0.42279785714285723</v>
      </c>
      <c r="F103" s="23">
        <v>0.42196914285714304</v>
      </c>
      <c r="G103" s="23">
        <v>0.42114042857142864</v>
      </c>
      <c r="H103" s="23">
        <v>0.42031171428571446</v>
      </c>
      <c r="I103" s="23">
        <v>0.41948300000000005</v>
      </c>
      <c r="J103" s="23">
        <v>0.41865428571428587</v>
      </c>
      <c r="K103" s="23">
        <v>0.41782557142857146</v>
      </c>
    </row>
    <row r="104" spans="1:11" x14ac:dyDescent="0.3">
      <c r="A104">
        <v>102</v>
      </c>
      <c r="B104" s="23">
        <v>0.44417147368421062</v>
      </c>
      <c r="C104" s="23">
        <v>0.44345923308270674</v>
      </c>
      <c r="D104" s="23">
        <v>0.44274699248120308</v>
      </c>
      <c r="E104" s="23">
        <v>0.44203475187969921</v>
      </c>
      <c r="F104" s="23">
        <v>0.44132251127819555</v>
      </c>
      <c r="G104" s="23">
        <v>0.44061027067669167</v>
      </c>
      <c r="H104" s="23">
        <v>0.43989803007518802</v>
      </c>
      <c r="I104" s="23">
        <v>0.43918578947368414</v>
      </c>
      <c r="J104" s="23">
        <v>0.43847354887218049</v>
      </c>
      <c r="K104" s="23">
        <v>0.43776130827067661</v>
      </c>
    </row>
    <row r="105" spans="1:11" x14ac:dyDescent="0.3">
      <c r="A105">
        <v>103</v>
      </c>
      <c r="B105" s="23">
        <v>0.46228068421052626</v>
      </c>
      <c r="C105" s="23">
        <v>0.46168051127819543</v>
      </c>
      <c r="D105" s="23">
        <v>0.46108033834586459</v>
      </c>
      <c r="E105" s="23">
        <v>0.46048016541353376</v>
      </c>
      <c r="F105" s="23">
        <v>0.45987999248120293</v>
      </c>
      <c r="G105" s="23">
        <v>0.45927981954887209</v>
      </c>
      <c r="H105" s="23">
        <v>0.45867964661654126</v>
      </c>
      <c r="I105" s="23">
        <v>0.45807947368421043</v>
      </c>
      <c r="J105" s="23">
        <v>0.45747930075187959</v>
      </c>
      <c r="K105" s="23">
        <v>0.45687912781954876</v>
      </c>
    </row>
    <row r="106" spans="1:11" x14ac:dyDescent="0.3">
      <c r="A106">
        <v>104</v>
      </c>
      <c r="B106" s="23">
        <v>0.47953268421052642</v>
      </c>
      <c r="C106" s="23">
        <v>0.47903865413533842</v>
      </c>
      <c r="D106" s="23">
        <v>0.47854462406015041</v>
      </c>
      <c r="E106" s="23">
        <v>0.47805059398496241</v>
      </c>
      <c r="F106" s="23">
        <v>0.47755656390977452</v>
      </c>
      <c r="G106" s="23">
        <v>0.47706253383458652</v>
      </c>
      <c r="H106" s="23">
        <v>0.47656850375939852</v>
      </c>
      <c r="I106" s="23">
        <v>0.47607447368421063</v>
      </c>
      <c r="J106" s="23">
        <v>0.47558044360902263</v>
      </c>
      <c r="K106" s="23">
        <v>0.47508641353383463</v>
      </c>
    </row>
    <row r="107" spans="1:11" x14ac:dyDescent="0.3">
      <c r="A107">
        <v>105</v>
      </c>
      <c r="B107" s="23">
        <v>0.49585421052631595</v>
      </c>
      <c r="C107" s="23">
        <v>0.49545870676691739</v>
      </c>
      <c r="D107" s="23">
        <v>0.49506320300751894</v>
      </c>
      <c r="E107" s="23">
        <v>0.49466769924812037</v>
      </c>
      <c r="F107" s="23">
        <v>0.49427219548872192</v>
      </c>
      <c r="G107" s="23">
        <v>0.49387669172932347</v>
      </c>
      <c r="H107" s="23">
        <v>0.49348118796992491</v>
      </c>
      <c r="I107" s="23">
        <v>0.49308568421052645</v>
      </c>
      <c r="J107" s="23">
        <v>0.49269018045112789</v>
      </c>
      <c r="K107" s="23">
        <v>0.49229467669172944</v>
      </c>
    </row>
    <row r="108" spans="1:11" x14ac:dyDescent="0.3">
      <c r="A108">
        <v>106</v>
      </c>
      <c r="B108" s="23">
        <v>0.51120947368421055</v>
      </c>
      <c r="C108" s="23">
        <v>0.51090437593984972</v>
      </c>
      <c r="D108" s="23">
        <v>0.51059927819548878</v>
      </c>
      <c r="E108" s="23">
        <v>0.51029418045112784</v>
      </c>
      <c r="F108" s="23">
        <v>0.50998908270676702</v>
      </c>
      <c r="G108" s="23">
        <v>0.50968398496240608</v>
      </c>
      <c r="H108" s="23">
        <v>0.50937888721804514</v>
      </c>
      <c r="I108" s="23">
        <v>0.50907378947368431</v>
      </c>
      <c r="J108" s="23">
        <v>0.50876869172932337</v>
      </c>
      <c r="K108" s="23">
        <v>0.50846359398496244</v>
      </c>
    </row>
    <row r="109" spans="1:11" x14ac:dyDescent="0.3">
      <c r="A109">
        <v>107</v>
      </c>
      <c r="B109" s="23">
        <v>0.52556921052631589</v>
      </c>
      <c r="C109" s="23">
        <v>0.52534556390977449</v>
      </c>
      <c r="D109" s="23">
        <v>0.5251219172932331</v>
      </c>
      <c r="E109" s="23">
        <v>0.52489827067669181</v>
      </c>
      <c r="F109" s="23">
        <v>0.52467462406015042</v>
      </c>
      <c r="G109" s="23">
        <v>0.52445097744360902</v>
      </c>
      <c r="H109" s="23">
        <v>0.52422733082706774</v>
      </c>
      <c r="I109" s="23">
        <v>0.52400368421052634</v>
      </c>
      <c r="J109" s="23">
        <v>0.52378003759398495</v>
      </c>
      <c r="K109" s="23">
        <v>0.52355639097744366</v>
      </c>
    </row>
    <row r="110" spans="1:11" x14ac:dyDescent="0.3">
      <c r="A110">
        <v>108</v>
      </c>
      <c r="B110" s="23">
        <v>0.53893426315789483</v>
      </c>
      <c r="C110" s="23">
        <v>0.53878352631578952</v>
      </c>
      <c r="D110" s="23">
        <v>0.5386327894736842</v>
      </c>
      <c r="E110" s="23">
        <v>0.538482052631579</v>
      </c>
      <c r="F110" s="23">
        <v>0.5383313157894738</v>
      </c>
      <c r="G110" s="23">
        <v>0.53818057894736848</v>
      </c>
      <c r="H110" s="23">
        <v>0.53802984210526317</v>
      </c>
      <c r="I110" s="23">
        <v>0.53787910526315796</v>
      </c>
      <c r="J110" s="23">
        <v>0.53772836842105265</v>
      </c>
      <c r="K110" s="23">
        <v>0.53757763157894733</v>
      </c>
    </row>
    <row r="111" spans="1:11" x14ac:dyDescent="0.3">
      <c r="A111">
        <v>109</v>
      </c>
      <c r="B111" s="23">
        <v>0.55129910526315784</v>
      </c>
      <c r="C111" s="23">
        <v>0.55121163909774429</v>
      </c>
      <c r="D111" s="23">
        <v>0.55112417293233074</v>
      </c>
      <c r="E111" s="23">
        <v>0.55103670676691718</v>
      </c>
      <c r="F111" s="23">
        <v>0.55094924060150363</v>
      </c>
      <c r="G111" s="23">
        <v>0.55086177443609019</v>
      </c>
      <c r="H111" s="23">
        <v>0.55077430827067664</v>
      </c>
      <c r="I111" s="23">
        <v>0.55068684210526309</v>
      </c>
      <c r="J111" s="23">
        <v>0.55059937593984953</v>
      </c>
      <c r="K111" s="23">
        <v>0.55051190977443598</v>
      </c>
    </row>
    <row r="112" spans="1:11" x14ac:dyDescent="0.3">
      <c r="A112">
        <v>110</v>
      </c>
      <c r="B112" s="23">
        <v>1</v>
      </c>
      <c r="C112" s="23">
        <v>1</v>
      </c>
      <c r="D112" s="23">
        <v>1</v>
      </c>
      <c r="E112" s="23">
        <v>1</v>
      </c>
      <c r="F112" s="23">
        <v>1</v>
      </c>
      <c r="G112" s="23">
        <v>1</v>
      </c>
      <c r="H112" s="23">
        <v>1</v>
      </c>
      <c r="I112" s="23">
        <v>1</v>
      </c>
      <c r="J112" s="23">
        <v>1</v>
      </c>
      <c r="K112" s="2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Munkalapok</vt:lpstr>
      </vt:variant>
      <vt:variant>
        <vt:i4>26</vt:i4>
      </vt:variant>
      <vt:variant>
        <vt:lpstr>Diagramok</vt:lpstr>
      </vt:variant>
      <vt:variant>
        <vt:i4>1</vt:i4>
      </vt:variant>
      <vt:variant>
        <vt:lpstr>Névvel ellátott tartományok</vt:lpstr>
      </vt:variant>
      <vt:variant>
        <vt:i4>12</vt:i4>
      </vt:variant>
    </vt:vector>
  </HeadingPairs>
  <TitlesOfParts>
    <vt:vector size="39" baseType="lpstr">
      <vt:lpstr>Leírás</vt:lpstr>
      <vt:lpstr>Összehasonlítás</vt:lpstr>
      <vt:lpstr>Diagram_korévenkénti</vt:lpstr>
      <vt:lpstr>Diagram_ex</vt:lpstr>
      <vt:lpstr>Tényleges_F</vt:lpstr>
      <vt:lpstr>Tényleges_M</vt:lpstr>
      <vt:lpstr>qxs_Lee_5009_0_95_F</vt:lpstr>
      <vt:lpstr>qxs_Lee_5009_0_95_M</vt:lpstr>
      <vt:lpstr>qxs_Lee_8099_0_95_F</vt:lpstr>
      <vt:lpstr>qxs_Lee_8099_0_95_M</vt:lpstr>
      <vt:lpstr>qxs_Lee_8099_25_95_F</vt:lpstr>
      <vt:lpstr>qxs_Lee_8099_25_95_M</vt:lpstr>
      <vt:lpstr>qxs_Lee_9009_0_95_F</vt:lpstr>
      <vt:lpstr>qxs_Lee_9009_0_95_M</vt:lpstr>
      <vt:lpstr>qxs_Lee_9009_25_95_F</vt:lpstr>
      <vt:lpstr>qxs_Lee_9009_25_95_M</vt:lpstr>
      <vt:lpstr>io_Lee_5009_0_95_F</vt:lpstr>
      <vt:lpstr>io_Lee_5009_0_95_M</vt:lpstr>
      <vt:lpstr>io_Lee_8099_0_95_F</vt:lpstr>
      <vt:lpstr>io_Lee_8099_0_95_M</vt:lpstr>
      <vt:lpstr>io_Lee_8099_25_95_F</vt:lpstr>
      <vt:lpstr>io_Lee_8099_25_95_M</vt:lpstr>
      <vt:lpstr>io_Lee_9009_0_95_F</vt:lpstr>
      <vt:lpstr>io_Lee_9009_0_95_M</vt:lpstr>
      <vt:lpstr>io_Lee_9009_25_95_F</vt:lpstr>
      <vt:lpstr>io_Lee_9009_25_95_M</vt:lpstr>
      <vt:lpstr>Diagram1</vt:lpstr>
      <vt:lpstr>qxs_Lee_5009_0_95_F</vt:lpstr>
      <vt:lpstr>qxs_Lee_5009_0_95_M</vt:lpstr>
      <vt:lpstr>qxs_Lee_8099_0_95_F</vt:lpstr>
      <vt:lpstr>qxs_Lee_8099_0_95_M</vt:lpstr>
      <vt:lpstr>qxs_Lee_8099_25_95_F</vt:lpstr>
      <vt:lpstr>qxs_Lee_8099_25_95_M</vt:lpstr>
      <vt:lpstr>qxs_Lee_9009_0_95_F</vt:lpstr>
      <vt:lpstr>qxs_Lee_9009_0_95_M</vt:lpstr>
      <vt:lpstr>qxs_Lee_9009_25_95_F</vt:lpstr>
      <vt:lpstr>qxs_Lee_9009_25_95_M</vt:lpstr>
      <vt:lpstr>qxs_tenyleges_F</vt:lpstr>
      <vt:lpstr>qxs_tenyleges_M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Mózes Árpád Benedek</dc:creator>
  <cp:lastModifiedBy>Mózes Árpád Benedek</cp:lastModifiedBy>
  <dcterms:created xsi:type="dcterms:W3CDTF">2017-02-21T22:12:15Z</dcterms:created>
  <dcterms:modified xsi:type="dcterms:W3CDTF">2017-03-13T00:43:17Z</dcterms:modified>
</cp:coreProperties>
</file>