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localSheetId="0" name="task_start">ProjectSchedule!$E$1</definedName>
    <definedName localSheetId="0" name="task_progress">ProjectSchedule!$D$1</definedName>
    <definedName name="Project_Start">ProjectSchedule!$E$3</definedName>
    <definedName name="Display_Week">ProjectSchedule!$E$4</definedName>
    <definedName localSheetId="0" name="task_end">ProjectSchedule!$F$1</definedName>
  </definedNames>
  <calcPr/>
  <extLst>
    <ext uri="GoogleSheetsCustomDataVersion1">
      <go:sheetsCustomData xmlns:go="http://customooxmlschemas.google.com/" r:id="rId6" roundtripDataSignature="AMtx7mg8nzF+4MfMpDKAUx0pNYDa1sfC7A=="/>
    </ext>
  </extLst>
</workbook>
</file>

<file path=xl/sharedStrings.xml><?xml version="1.0" encoding="utf-8"?>
<sst xmlns="http://schemas.openxmlformats.org/spreadsheetml/2006/main" count="86" uniqueCount="68">
  <si>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</si>
  <si>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PROJETO: PROCESSO DE DESENVOLVIMENTO DE SOFTWARE (PDS)</t>
  </si>
  <si>
    <t>Enter Company Name in cell B2.</t>
  </si>
  <si>
    <t>você.com</t>
  </si>
  <si>
    <t>Enter the name of the Project Lead in cell B3. Enter the Project Start date in cell E3. Project Start: label is in cell C3.</t>
  </si>
  <si>
    <t xml:space="preserve">Filipe Abner </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</si>
  <si>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</si>
  <si>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</si>
  <si>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</si>
  <si>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</si>
  <si>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</si>
  <si>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</si>
  <si>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</si>
  <si>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</si>
  <si>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</si>
  <si>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</si>
  <si>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</si>
  <si>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</si>
  <si>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</si>
  <si>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Iniciação</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</si>
  <si>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</si>
  <si>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Confeccao do documento de Visao</t>
  </si>
  <si>
    <t>Gerente de Projeto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</si>
  <si>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</si>
  <si>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Confeccao do planejamento de atividades</t>
  </si>
  <si>
    <t>Disponibilizacao de Ferramentas e Ambiente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</si>
  <si>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</si>
  <si>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Elaboraçāo</t>
  </si>
  <si>
    <t>Levantamento de Requisitos</t>
  </si>
  <si>
    <t>Analista de Requisitos</t>
  </si>
  <si>
    <t>Elaboracao do diagrama de Casos de Uso</t>
  </si>
  <si>
    <t>Elaboracao de do Wireframe</t>
  </si>
  <si>
    <t>Designer</t>
  </si>
  <si>
    <t xml:space="preserve">Prototipacao </t>
  </si>
  <si>
    <t>Sample phase title block</t>
  </si>
  <si>
    <t>Construçāo</t>
  </si>
  <si>
    <t xml:space="preserve">Implementacao das paginas </t>
  </si>
  <si>
    <t>Desenvolvedor</t>
  </si>
  <si>
    <t>Implementacao das interacoes entre paginas e componentes</t>
  </si>
  <si>
    <t xml:space="preserve">Implemetacao do vinclu do componente com links externos </t>
  </si>
  <si>
    <t xml:space="preserve">Teste de Funcionalidade </t>
  </si>
  <si>
    <t>Analista de Teste</t>
  </si>
  <si>
    <t>Teste de Usubilidade e ambiente</t>
  </si>
  <si>
    <t xml:space="preserve">Teste de Links Externos </t>
  </si>
  <si>
    <t>Correcao de Defeitos</t>
  </si>
  <si>
    <t>Transiçāo</t>
  </si>
  <si>
    <t xml:space="preserve">Validacao de Final com o Cliente </t>
  </si>
  <si>
    <t>date</t>
  </si>
  <si>
    <t>Entrega do Produto</t>
  </si>
  <si>
    <t>Finalizacao do projeto</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</si>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</sst>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mm\ d\,\ yyyy"/>
    <numFmt numFmtId="166" formatCode="d"/>
    <numFmt numFmtId="167" formatCode="m/d/yy"/>
  </numFmts>
  <fonts count="27">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4" fillId="0" fontId="7" numFmtId="0" xfId="0" applyAlignment="1" applyBorder="1" applyFont="1">
      <alignment horizontal="right" vertical="center"/>
    </xf>
    <xf borderId="15" fillId="6" fontId="5"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7" fontId="7" numFmtId="167" xfId="0" applyAlignment="1" applyBorder="1" applyFont="1" applyNumberFormat="1">
      <alignment horizontal="center" readingOrder="0" vertical="center"/>
    </xf>
    <xf borderId="15" fillId="8" fontId="5"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2" fontId="14" numFmtId="0" xfId="0" applyAlignment="1" applyBorder="1" applyFill="1" applyFont="1">
      <alignment horizontal="left" vertical="center"/>
    </xf>
    <xf borderId="15" fillId="12" fontId="14"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15" numFmtId="167" xfId="0" applyAlignment="1" applyBorder="1" applyFont="1" applyNumberFormat="1">
      <alignment horizontal="left" vertical="center"/>
    </xf>
    <xf borderId="15" fillId="12" fontId="7" numFmtId="167" xfId="0" applyAlignment="1" applyBorder="1" applyFont="1" applyNumberFormat="1">
      <alignment horizontal="center" vertical="center"/>
    </xf>
    <xf borderId="15" fillId="12" fontId="7" numFmtId="0" xfId="0" applyAlignment="1" applyBorder="1" applyFont="1">
      <alignment horizontal="center" vertical="center"/>
    </xf>
    <xf borderId="14" fillId="12" fontId="7" numFmtId="0" xfId="0" applyAlignment="1" applyBorder="1" applyFont="1">
      <alignment vertical="center"/>
    </xf>
    <xf borderId="0" fillId="0" fontId="7" numFmtId="0" xfId="0" applyAlignment="1" applyFont="1">
      <alignment horizontal="right" vertical="center"/>
    </xf>
    <xf borderId="0" fillId="0" fontId="16" numFmtId="0" xfId="0" applyFont="1"/>
    <xf borderId="0" fillId="0" fontId="1" numFmtId="0" xfId="0" applyAlignment="1" applyFont="1">
      <alignment horizontal="center"/>
    </xf>
    <xf borderId="0" fillId="0" fontId="17" numFmtId="0" xfId="0" applyFont="1"/>
    <xf borderId="0" fillId="0" fontId="4" numFmtId="0" xfId="0" applyAlignment="1" applyFont="1">
      <alignment vertical="top"/>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vertical="top"/>
    </xf>
    <xf borderId="0" fillId="0" fontId="22" numFmtId="0" xfId="0" applyAlignment="1" applyFont="1">
      <alignment vertical="top"/>
    </xf>
    <xf borderId="0" fillId="0" fontId="4" numFmtId="0" xfId="0" applyAlignment="1" applyFont="1">
      <alignment horizontal="left" vertical="top"/>
    </xf>
    <xf borderId="0" fillId="0" fontId="23" numFmtId="0" xfId="0" applyAlignment="1" applyFont="1">
      <alignment vertical="center"/>
    </xf>
    <xf borderId="0" fillId="0" fontId="24" numFmtId="0" xfId="0" applyFont="1"/>
    <xf borderId="0" fillId="0" fontId="25" numFmtId="0" xfId="0" applyAlignment="1" applyFont="1">
      <alignment horizontal="left" shrinkToFit="0" vertical="top" wrapText="1"/>
    </xf>
    <xf borderId="0" fillId="0" fontId="7" numFmtId="0" xfId="0" applyAlignment="1" applyFont="1">
      <alignment shrinkToFit="0" vertical="top" wrapText="1"/>
    </xf>
    <xf borderId="0" fillId="0" fontId="26"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54.86"/>
    <col customWidth="1" min="3" max="3" width="30.71"/>
    <col customWidth="1" min="4" max="4" width="10.71"/>
    <col customWidth="1" min="5" max="6" width="10.43"/>
    <col customWidth="1" min="7" max="7" width="2.71"/>
    <col customWidth="1" hidden="1" min="8" max="8" width="6.14"/>
    <col customWidth="1" min="9" max="64" width="2.43"/>
  </cols>
  <sheetData>
    <row r="1" ht="30.0" customHeight="1">
      <c r="A1" s="1" t="s">
        <v>0</v>
      </c>
      <c r="B1" s="2" t="s">
        <v>1</v>
      </c>
      <c r="C1" s="3"/>
      <c r="D1" s="4"/>
      <c r="E1" s="5"/>
      <c r="F1" s="6"/>
      <c r="H1" s="4"/>
      <c r="I1" s="7"/>
    </row>
    <row r="2" ht="30.0" customHeight="1">
      <c r="A2" s="8" t="s">
        <v>2</v>
      </c>
      <c r="B2" s="9" t="s">
        <v>3</v>
      </c>
      <c r="E2" s="10"/>
      <c r="I2" s="11"/>
    </row>
    <row r="3" ht="30.0" customHeight="1">
      <c r="A3" s="8" t="s">
        <v>4</v>
      </c>
      <c r="B3" s="12" t="s">
        <v>5</v>
      </c>
      <c r="C3" s="13" t="s">
        <v>6</v>
      </c>
      <c r="D3" s="14"/>
      <c r="E3" s="15">
        <v>44810.0</v>
      </c>
      <c r="F3" s="16"/>
    </row>
    <row r="4" ht="30.0" customHeight="1">
      <c r="A4" s="1" t="s">
        <v>7</v>
      </c>
      <c r="C4" s="13" t="s">
        <v>8</v>
      </c>
      <c r="D4" s="14"/>
      <c r="E4" s="17">
        <v>1.0</v>
      </c>
      <c r="I4" s="18">
        <f>I5</f>
        <v>44809</v>
      </c>
      <c r="J4" s="19"/>
      <c r="K4" s="19"/>
      <c r="L4" s="19"/>
      <c r="M4" s="19"/>
      <c r="N4" s="19"/>
      <c r="O4" s="20"/>
      <c r="P4" s="18">
        <f>P5</f>
        <v>44816</v>
      </c>
      <c r="Q4" s="19"/>
      <c r="R4" s="19"/>
      <c r="S4" s="19"/>
      <c r="T4" s="19"/>
      <c r="U4" s="19"/>
      <c r="V4" s="20"/>
      <c r="W4" s="18">
        <f>W5</f>
        <v>44823</v>
      </c>
      <c r="X4" s="19"/>
      <c r="Y4" s="19"/>
      <c r="Z4" s="19"/>
      <c r="AA4" s="19"/>
      <c r="AB4" s="19"/>
      <c r="AC4" s="20"/>
      <c r="AD4" s="18">
        <f>AD5</f>
        <v>44830</v>
      </c>
      <c r="AE4" s="19"/>
      <c r="AF4" s="19"/>
      <c r="AG4" s="19"/>
      <c r="AH4" s="19"/>
      <c r="AI4" s="19"/>
      <c r="AJ4" s="20"/>
      <c r="AK4" s="18">
        <f>AK5</f>
        <v>44837</v>
      </c>
      <c r="AL4" s="19"/>
      <c r="AM4" s="19"/>
      <c r="AN4" s="19"/>
      <c r="AO4" s="19"/>
      <c r="AP4" s="19"/>
      <c r="AQ4" s="20"/>
      <c r="AR4" s="18">
        <f>AR5</f>
        <v>44844</v>
      </c>
      <c r="AS4" s="19"/>
      <c r="AT4" s="19"/>
      <c r="AU4" s="19"/>
      <c r="AV4" s="19"/>
      <c r="AW4" s="19"/>
      <c r="AX4" s="20"/>
      <c r="AY4" s="18">
        <f>AY5</f>
        <v>44851</v>
      </c>
      <c r="AZ4" s="19"/>
      <c r="BA4" s="19"/>
      <c r="BB4" s="19"/>
      <c r="BC4" s="19"/>
      <c r="BD4" s="19"/>
      <c r="BE4" s="20"/>
      <c r="BF4" s="18">
        <f>BF5</f>
        <v>44858</v>
      </c>
      <c r="BG4" s="19"/>
      <c r="BH4" s="19"/>
      <c r="BI4" s="19"/>
      <c r="BJ4" s="19"/>
      <c r="BK4" s="19"/>
      <c r="BL4" s="20"/>
    </row>
    <row r="5" ht="15.0" customHeight="1">
      <c r="A5" s="1" t="s">
        <v>9</v>
      </c>
      <c r="B5" s="21"/>
      <c r="C5" s="21"/>
      <c r="D5" s="21"/>
      <c r="E5" s="21"/>
      <c r="F5" s="21"/>
      <c r="G5" s="21"/>
      <c r="I5" s="22">
        <f>Project_Start-WEEKDAY(Project_Start,1)+2+7*(Display_Week-1)</f>
        <v>44809</v>
      </c>
      <c r="J5" s="23">
        <f t="shared" ref="J5:BL5" si="1">I5+1</f>
        <v>44810</v>
      </c>
      <c r="K5" s="23">
        <f t="shared" si="1"/>
        <v>44811</v>
      </c>
      <c r="L5" s="23">
        <f t="shared" si="1"/>
        <v>44812</v>
      </c>
      <c r="M5" s="23">
        <f t="shared" si="1"/>
        <v>44813</v>
      </c>
      <c r="N5" s="23">
        <f t="shared" si="1"/>
        <v>44814</v>
      </c>
      <c r="O5" s="24">
        <f t="shared" si="1"/>
        <v>44815</v>
      </c>
      <c r="P5" s="22">
        <f t="shared" si="1"/>
        <v>44816</v>
      </c>
      <c r="Q5" s="23">
        <f t="shared" si="1"/>
        <v>44817</v>
      </c>
      <c r="R5" s="23">
        <f t="shared" si="1"/>
        <v>44818</v>
      </c>
      <c r="S5" s="23">
        <f t="shared" si="1"/>
        <v>44819</v>
      </c>
      <c r="T5" s="23">
        <f t="shared" si="1"/>
        <v>44820</v>
      </c>
      <c r="U5" s="23">
        <f t="shared" si="1"/>
        <v>44821</v>
      </c>
      <c r="V5" s="24">
        <f t="shared" si="1"/>
        <v>44822</v>
      </c>
      <c r="W5" s="22">
        <f t="shared" si="1"/>
        <v>44823</v>
      </c>
      <c r="X5" s="23">
        <f t="shared" si="1"/>
        <v>44824</v>
      </c>
      <c r="Y5" s="23">
        <f t="shared" si="1"/>
        <v>44825</v>
      </c>
      <c r="Z5" s="23">
        <f t="shared" si="1"/>
        <v>44826</v>
      </c>
      <c r="AA5" s="23">
        <f t="shared" si="1"/>
        <v>44827</v>
      </c>
      <c r="AB5" s="23">
        <f t="shared" si="1"/>
        <v>44828</v>
      </c>
      <c r="AC5" s="24">
        <f t="shared" si="1"/>
        <v>44829</v>
      </c>
      <c r="AD5" s="22">
        <f t="shared" si="1"/>
        <v>44830</v>
      </c>
      <c r="AE5" s="23">
        <f t="shared" si="1"/>
        <v>44831</v>
      </c>
      <c r="AF5" s="23">
        <f t="shared" si="1"/>
        <v>44832</v>
      </c>
      <c r="AG5" s="23">
        <f t="shared" si="1"/>
        <v>44833</v>
      </c>
      <c r="AH5" s="23">
        <f t="shared" si="1"/>
        <v>44834</v>
      </c>
      <c r="AI5" s="23">
        <f t="shared" si="1"/>
        <v>44835</v>
      </c>
      <c r="AJ5" s="24">
        <f t="shared" si="1"/>
        <v>44836</v>
      </c>
      <c r="AK5" s="22">
        <f t="shared" si="1"/>
        <v>44837</v>
      </c>
      <c r="AL5" s="23">
        <f t="shared" si="1"/>
        <v>44838</v>
      </c>
      <c r="AM5" s="23">
        <f t="shared" si="1"/>
        <v>44839</v>
      </c>
      <c r="AN5" s="23">
        <f t="shared" si="1"/>
        <v>44840</v>
      </c>
      <c r="AO5" s="23">
        <f t="shared" si="1"/>
        <v>44841</v>
      </c>
      <c r="AP5" s="23">
        <f t="shared" si="1"/>
        <v>44842</v>
      </c>
      <c r="AQ5" s="24">
        <f t="shared" si="1"/>
        <v>44843</v>
      </c>
      <c r="AR5" s="22">
        <f t="shared" si="1"/>
        <v>44844</v>
      </c>
      <c r="AS5" s="23">
        <f t="shared" si="1"/>
        <v>44845</v>
      </c>
      <c r="AT5" s="23">
        <f t="shared" si="1"/>
        <v>44846</v>
      </c>
      <c r="AU5" s="23">
        <f t="shared" si="1"/>
        <v>44847</v>
      </c>
      <c r="AV5" s="23">
        <f t="shared" si="1"/>
        <v>44848</v>
      </c>
      <c r="AW5" s="23">
        <f t="shared" si="1"/>
        <v>44849</v>
      </c>
      <c r="AX5" s="24">
        <f t="shared" si="1"/>
        <v>44850</v>
      </c>
      <c r="AY5" s="22">
        <f t="shared" si="1"/>
        <v>44851</v>
      </c>
      <c r="AZ5" s="23">
        <f t="shared" si="1"/>
        <v>44852</v>
      </c>
      <c r="BA5" s="23">
        <f t="shared" si="1"/>
        <v>44853</v>
      </c>
      <c r="BB5" s="23">
        <f t="shared" si="1"/>
        <v>44854</v>
      </c>
      <c r="BC5" s="23">
        <f t="shared" si="1"/>
        <v>44855</v>
      </c>
      <c r="BD5" s="23">
        <f t="shared" si="1"/>
        <v>44856</v>
      </c>
      <c r="BE5" s="24">
        <f t="shared" si="1"/>
        <v>44857</v>
      </c>
      <c r="BF5" s="22">
        <f t="shared" si="1"/>
        <v>44858</v>
      </c>
      <c r="BG5" s="23">
        <f t="shared" si="1"/>
        <v>44859</v>
      </c>
      <c r="BH5" s="23">
        <f t="shared" si="1"/>
        <v>44860</v>
      </c>
      <c r="BI5" s="23">
        <f t="shared" si="1"/>
        <v>44861</v>
      </c>
      <c r="BJ5" s="23">
        <f t="shared" si="1"/>
        <v>44862</v>
      </c>
      <c r="BK5" s="23">
        <f t="shared" si="1"/>
        <v>44863</v>
      </c>
      <c r="BL5" s="24">
        <f t="shared" si="1"/>
        <v>44864</v>
      </c>
    </row>
    <row r="6" ht="30.0" customHeight="1">
      <c r="A6" s="1" t="s">
        <v>10</v>
      </c>
      <c r="B6" s="25" t="s">
        <v>11</v>
      </c>
      <c r="C6" s="26" t="s">
        <v>12</v>
      </c>
      <c r="D6" s="26" t="s">
        <v>13</v>
      </c>
      <c r="E6" s="26" t="s">
        <v>14</v>
      </c>
      <c r="F6" s="26" t="s">
        <v>15</v>
      </c>
      <c r="G6" s="26"/>
      <c r="H6" s="26" t="s">
        <v>16</v>
      </c>
      <c r="I6" s="27" t="str">
        <f t="shared" ref="I6:BL6" si="2">LEFT(TEXT(I5,"ddd"),1)</f>
        <v>s</v>
      </c>
      <c r="J6" s="27" t="str">
        <f t="shared" si="2"/>
        <v>t</v>
      </c>
      <c r="K6" s="27" t="str">
        <f t="shared" si="2"/>
        <v>q</v>
      </c>
      <c r="L6" s="27" t="str">
        <f t="shared" si="2"/>
        <v>q</v>
      </c>
      <c r="M6" s="27" t="str">
        <f t="shared" si="2"/>
        <v>s</v>
      </c>
      <c r="N6" s="27" t="str">
        <f t="shared" si="2"/>
        <v>s</v>
      </c>
      <c r="O6" s="27" t="str">
        <f t="shared" si="2"/>
        <v>d</v>
      </c>
      <c r="P6" s="27" t="str">
        <f t="shared" si="2"/>
        <v>s</v>
      </c>
      <c r="Q6" s="27" t="str">
        <f t="shared" si="2"/>
        <v>t</v>
      </c>
      <c r="R6" s="27" t="str">
        <f t="shared" si="2"/>
        <v>q</v>
      </c>
      <c r="S6" s="27" t="str">
        <f t="shared" si="2"/>
        <v>q</v>
      </c>
      <c r="T6" s="27" t="str">
        <f t="shared" si="2"/>
        <v>s</v>
      </c>
      <c r="U6" s="27" t="str">
        <f t="shared" si="2"/>
        <v>s</v>
      </c>
      <c r="V6" s="27" t="str">
        <f t="shared" si="2"/>
        <v>d</v>
      </c>
      <c r="W6" s="27" t="str">
        <f t="shared" si="2"/>
        <v>s</v>
      </c>
      <c r="X6" s="27" t="str">
        <f t="shared" si="2"/>
        <v>t</v>
      </c>
      <c r="Y6" s="27" t="str">
        <f t="shared" si="2"/>
        <v>q</v>
      </c>
      <c r="Z6" s="27" t="str">
        <f t="shared" si="2"/>
        <v>q</v>
      </c>
      <c r="AA6" s="27" t="str">
        <f t="shared" si="2"/>
        <v>s</v>
      </c>
      <c r="AB6" s="27" t="str">
        <f t="shared" si="2"/>
        <v>s</v>
      </c>
      <c r="AC6" s="27" t="str">
        <f t="shared" si="2"/>
        <v>d</v>
      </c>
      <c r="AD6" s="27" t="str">
        <f t="shared" si="2"/>
        <v>s</v>
      </c>
      <c r="AE6" s="27" t="str">
        <f t="shared" si="2"/>
        <v>t</v>
      </c>
      <c r="AF6" s="27" t="str">
        <f t="shared" si="2"/>
        <v>q</v>
      </c>
      <c r="AG6" s="27" t="str">
        <f t="shared" si="2"/>
        <v>q</v>
      </c>
      <c r="AH6" s="27" t="str">
        <f t="shared" si="2"/>
        <v>s</v>
      </c>
      <c r="AI6" s="27" t="str">
        <f t="shared" si="2"/>
        <v>s</v>
      </c>
      <c r="AJ6" s="27" t="str">
        <f t="shared" si="2"/>
        <v>d</v>
      </c>
      <c r="AK6" s="27" t="str">
        <f t="shared" si="2"/>
        <v>s</v>
      </c>
      <c r="AL6" s="27" t="str">
        <f t="shared" si="2"/>
        <v>t</v>
      </c>
      <c r="AM6" s="27" t="str">
        <f t="shared" si="2"/>
        <v>q</v>
      </c>
      <c r="AN6" s="27" t="str">
        <f t="shared" si="2"/>
        <v>q</v>
      </c>
      <c r="AO6" s="27" t="str">
        <f t="shared" si="2"/>
        <v>s</v>
      </c>
      <c r="AP6" s="27" t="str">
        <f t="shared" si="2"/>
        <v>s</v>
      </c>
      <c r="AQ6" s="27" t="str">
        <f t="shared" si="2"/>
        <v>d</v>
      </c>
      <c r="AR6" s="27" t="str">
        <f t="shared" si="2"/>
        <v>s</v>
      </c>
      <c r="AS6" s="27" t="str">
        <f t="shared" si="2"/>
        <v>t</v>
      </c>
      <c r="AT6" s="27" t="str">
        <f t="shared" si="2"/>
        <v>q</v>
      </c>
      <c r="AU6" s="27" t="str">
        <f t="shared" si="2"/>
        <v>q</v>
      </c>
      <c r="AV6" s="27" t="str">
        <f t="shared" si="2"/>
        <v>s</v>
      </c>
      <c r="AW6" s="27" t="str">
        <f t="shared" si="2"/>
        <v>s</v>
      </c>
      <c r="AX6" s="27" t="str">
        <f t="shared" si="2"/>
        <v>d</v>
      </c>
      <c r="AY6" s="27" t="str">
        <f t="shared" si="2"/>
        <v>s</v>
      </c>
      <c r="AZ6" s="27" t="str">
        <f t="shared" si="2"/>
        <v>t</v>
      </c>
      <c r="BA6" s="27" t="str">
        <f t="shared" si="2"/>
        <v>q</v>
      </c>
      <c r="BB6" s="27" t="str">
        <f t="shared" si="2"/>
        <v>q</v>
      </c>
      <c r="BC6" s="27" t="str">
        <f t="shared" si="2"/>
        <v>s</v>
      </c>
      <c r="BD6" s="27" t="str">
        <f t="shared" si="2"/>
        <v>s</v>
      </c>
      <c r="BE6" s="27" t="str">
        <f t="shared" si="2"/>
        <v>d</v>
      </c>
      <c r="BF6" s="27" t="str">
        <f t="shared" si="2"/>
        <v>s</v>
      </c>
      <c r="BG6" s="27" t="str">
        <f t="shared" si="2"/>
        <v>t</v>
      </c>
      <c r="BH6" s="27" t="str">
        <f t="shared" si="2"/>
        <v>q</v>
      </c>
      <c r="BI6" s="27" t="str">
        <f t="shared" si="2"/>
        <v>q</v>
      </c>
      <c r="BJ6" s="27" t="str">
        <f t="shared" si="2"/>
        <v>s</v>
      </c>
      <c r="BK6" s="27" t="str">
        <f t="shared" si="2"/>
        <v>s</v>
      </c>
      <c r="BL6" s="27" t="str">
        <f t="shared" si="2"/>
        <v>d</v>
      </c>
    </row>
    <row r="7" ht="30.0" hidden="1" customHeight="1">
      <c r="A7" s="8" t="s">
        <v>17</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ht="30.0" customHeight="1">
      <c r="A8" s="1" t="s">
        <v>18</v>
      </c>
      <c r="B8" s="31" t="s">
        <v>19</v>
      </c>
      <c r="C8" s="32"/>
      <c r="D8" s="33"/>
      <c r="E8" s="34"/>
      <c r="F8" s="34"/>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ht="30.0" customHeight="1">
      <c r="A9" s="1" t="s">
        <v>20</v>
      </c>
      <c r="B9" s="36" t="s">
        <v>21</v>
      </c>
      <c r="C9" s="37" t="s">
        <v>22</v>
      </c>
      <c r="D9" s="38">
        <v>1.0</v>
      </c>
      <c r="E9" s="39">
        <f>Project_Start</f>
        <v>44810</v>
      </c>
      <c r="F9" s="39">
        <v>44814.0</v>
      </c>
      <c r="G9" s="35"/>
      <c r="H9" s="35" t="str">
        <f>IF(OR(ISBLANK(ProjectSchedule!task_start),ISBLANK(ProjectSchedule!task_end)),"",ProjectSchedule!task_end-ProjectSchedule!task_start+1)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ht="30.0" customHeight="1">
      <c r="A10" s="1" t="s">
        <v>23</v>
      </c>
      <c r="B10" s="36" t="s">
        <v>24</v>
      </c>
      <c r="C10" s="37" t="s">
        <v>22</v>
      </c>
      <c r="D10" s="38">
        <v>1.0</v>
      </c>
      <c r="E10" s="39">
        <v>44815.0</v>
      </c>
      <c r="F10" s="39">
        <v>44815.0</v>
      </c>
      <c r="G10" s="35"/>
      <c r="H10" s="35" t="str">
        <f>IF(OR(ISBLANK(ProjectSchedule!task_start),ISBLANK(ProjectSchedule!task_end)),"",ProjectSchedule!task_end-ProjectSchedule!task_start+1)</f>
        <v/>
      </c>
      <c r="I10" s="30"/>
      <c r="J10" s="30"/>
      <c r="K10" s="30"/>
      <c r="L10" s="30"/>
      <c r="M10" s="30"/>
      <c r="N10" s="30"/>
      <c r="O10" s="30"/>
      <c r="P10" s="30"/>
      <c r="Q10" s="30"/>
      <c r="R10" s="30"/>
      <c r="S10" s="30"/>
      <c r="T10" s="30"/>
      <c r="U10" s="40"/>
      <c r="V10" s="4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ht="30.0" customHeight="1">
      <c r="A11" s="8"/>
      <c r="B11" s="36" t="s">
        <v>25</v>
      </c>
      <c r="C11" s="37" t="s">
        <v>22</v>
      </c>
      <c r="D11" s="38">
        <v>0.9</v>
      </c>
      <c r="E11" s="39">
        <v>44816.0</v>
      </c>
      <c r="F11" s="39">
        <v>44817.0</v>
      </c>
      <c r="G11" s="35"/>
      <c r="H11" s="35" t="str">
        <f>IF(OR(ISBLANK(ProjectSchedule!task_start),ISBLANK(ProjectSchedule!task_end)),"",ProjectSchedule!task_end-ProjectSchedule!task_start+1)</f>
        <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ht="30.0" customHeight="1">
      <c r="A12" s="1" t="s">
        <v>26</v>
      </c>
      <c r="B12" s="41" t="s">
        <v>27</v>
      </c>
      <c r="C12" s="42"/>
      <c r="D12" s="43"/>
      <c r="E12" s="44"/>
      <c r="F12" s="44"/>
      <c r="G12" s="35"/>
      <c r="H12" s="35" t="str">
        <f>IF(OR(ISBLANK(ProjectSchedule!task_start),ISBLANK(ProjectSchedule!task_end)),"",ProjectSchedule!task_end-ProjectSchedule!task_start+1)</f>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ht="30.0" customHeight="1">
      <c r="A13" s="1"/>
      <c r="B13" s="45" t="s">
        <v>28</v>
      </c>
      <c r="C13" s="46" t="s">
        <v>29</v>
      </c>
      <c r="D13" s="47">
        <v>0.5</v>
      </c>
      <c r="E13" s="48">
        <v>44814.0</v>
      </c>
      <c r="F13" s="48">
        <f>E13+3</f>
        <v>44817</v>
      </c>
      <c r="G13" s="35"/>
      <c r="H13" s="35" t="str">
        <f>IF(OR(ISBLANK(ProjectSchedule!task_start),ISBLANK(ProjectSchedule!task_end)),"",ProjectSchedule!task_end-ProjectSchedule!task_start+1)</f>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ht="30.0" customHeight="1">
      <c r="A14" s="8"/>
      <c r="B14" s="45" t="s">
        <v>30</v>
      </c>
      <c r="C14" s="46" t="s">
        <v>29</v>
      </c>
      <c r="D14" s="47">
        <v>0.5</v>
      </c>
      <c r="E14" s="48">
        <f>E13+2</f>
        <v>44816</v>
      </c>
      <c r="F14" s="49">
        <v>44824.0</v>
      </c>
      <c r="G14" s="35"/>
      <c r="H14" s="35" t="str">
        <f>IF(OR(ISBLANK(ProjectSchedule!task_start),ISBLANK(ProjectSchedule!task_end)),"",ProjectSchedule!task_end-ProjectSchedule!task_start+1)</f>
        <v/>
      </c>
      <c r="I14" s="30"/>
      <c r="J14" s="30"/>
      <c r="K14" s="30"/>
      <c r="L14" s="30"/>
      <c r="M14" s="30"/>
      <c r="N14" s="30"/>
      <c r="O14" s="30"/>
      <c r="P14" s="30"/>
      <c r="Q14" s="30"/>
      <c r="R14" s="30"/>
      <c r="S14" s="30"/>
      <c r="T14" s="30"/>
      <c r="U14" s="40"/>
      <c r="V14" s="4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ht="30.0" customHeight="1">
      <c r="A15" s="8"/>
      <c r="B15" s="45" t="s">
        <v>31</v>
      </c>
      <c r="C15" s="46" t="s">
        <v>32</v>
      </c>
      <c r="D15" s="47"/>
      <c r="E15" s="48">
        <f t="shared" ref="E15:E16" si="3">F14+1</f>
        <v>44825</v>
      </c>
      <c r="F15" s="49">
        <v>44824.0</v>
      </c>
      <c r="G15" s="35"/>
      <c r="H15" s="35" t="str">
        <f>IF(OR(ISBLANK(ProjectSchedule!task_start),ISBLANK(ProjectSchedule!task_end)),"",ProjectSchedule!task_end-ProjectSchedule!task_start+1)</f>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ht="30.0" customHeight="1">
      <c r="A16" s="8"/>
      <c r="B16" s="45" t="s">
        <v>33</v>
      </c>
      <c r="C16" s="46" t="s">
        <v>32</v>
      </c>
      <c r="D16" s="47"/>
      <c r="E16" s="48">
        <f t="shared" si="3"/>
        <v>44825</v>
      </c>
      <c r="F16" s="48">
        <f>E16+2</f>
        <v>44827</v>
      </c>
      <c r="G16" s="35"/>
      <c r="H16" s="35" t="str">
        <f>IF(OR(ISBLANK(ProjectSchedule!task_start),ISBLANK(ProjectSchedule!task_end)),"",ProjectSchedule!task_end-ProjectSchedule!task_start+1)</f>
        <v/>
      </c>
      <c r="I16" s="30"/>
      <c r="J16" s="30"/>
      <c r="K16" s="30"/>
      <c r="L16" s="30"/>
      <c r="M16" s="30"/>
      <c r="N16" s="30"/>
      <c r="O16" s="30"/>
      <c r="P16" s="30"/>
      <c r="Q16" s="30"/>
      <c r="R16" s="30"/>
      <c r="S16" s="30"/>
      <c r="T16" s="30"/>
      <c r="U16" s="30"/>
      <c r="V16" s="30"/>
      <c r="W16" s="30"/>
      <c r="X16" s="30"/>
      <c r="Y16" s="4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ht="30.0" customHeight="1">
      <c r="A17" s="8" t="s">
        <v>34</v>
      </c>
      <c r="B17" s="50" t="s">
        <v>35</v>
      </c>
      <c r="C17" s="51"/>
      <c r="D17" s="52"/>
      <c r="E17" s="53"/>
      <c r="F17" s="53"/>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ht="30.0" customHeight="1">
      <c r="A18" s="8"/>
      <c r="B18" s="54" t="s">
        <v>36</v>
      </c>
      <c r="C18" s="55" t="s">
        <v>37</v>
      </c>
      <c r="D18" s="56"/>
      <c r="E18" s="57">
        <f>E9+15</f>
        <v>44825</v>
      </c>
      <c r="F18" s="57">
        <f>E18+5</f>
        <v>44830</v>
      </c>
      <c r="G18" s="35"/>
      <c r="H18" s="35" t="str">
        <f>IF(OR(ISBLANK(ProjectSchedule!task_start),ISBLANK(ProjectSchedule!task_end)),"",ProjectSchedule!task_end-ProjectSchedule!task_start+1)</f>
        <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ht="30.0" customHeight="1">
      <c r="A19" s="8"/>
      <c r="B19" s="54" t="s">
        <v>38</v>
      </c>
      <c r="C19" s="55" t="s">
        <v>37</v>
      </c>
      <c r="D19" s="56"/>
      <c r="E19" s="57">
        <f>F18+1</f>
        <v>44831</v>
      </c>
      <c r="F19" s="57">
        <f>E19+4</f>
        <v>44835</v>
      </c>
      <c r="G19" s="35"/>
      <c r="H19" s="35" t="str">
        <f>IF(OR(ISBLANK(ProjectSchedule!task_start),ISBLANK(ProjectSchedule!task_end)),"",ProjectSchedule!task_end-ProjectSchedule!task_start+1)</f>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ht="30.0" customHeight="1">
      <c r="A20" s="8"/>
      <c r="B20" s="54" t="s">
        <v>39</v>
      </c>
      <c r="C20" s="55" t="s">
        <v>37</v>
      </c>
      <c r="D20" s="56"/>
      <c r="E20" s="57">
        <f>E19+5</f>
        <v>44836</v>
      </c>
      <c r="F20" s="57">
        <f>E20+5</f>
        <v>44841</v>
      </c>
      <c r="G20" s="35"/>
      <c r="H20" s="35" t="str">
        <f>IF(OR(ISBLANK(ProjectSchedule!task_start),ISBLANK(ProjectSchedule!task_end)),"",ProjectSchedule!task_end-ProjectSchedule!task_start+1)</f>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ht="30.0" customHeight="1">
      <c r="A21" s="8"/>
      <c r="B21" s="54" t="s">
        <v>40</v>
      </c>
      <c r="C21" s="55" t="s">
        <v>41</v>
      </c>
      <c r="D21" s="56"/>
      <c r="E21" s="57">
        <f>F20+1</f>
        <v>44842</v>
      </c>
      <c r="F21" s="57">
        <f>E21+4</f>
        <v>44846</v>
      </c>
      <c r="G21" s="35"/>
      <c r="H21" s="35" t="str">
        <f>IF(OR(ISBLANK(ProjectSchedule!task_start),ISBLANK(ProjectSchedule!task_end)),"",ProjectSchedule!task_end-ProjectSchedule!task_start+1)</f>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ht="30.0" customHeight="1">
      <c r="A22" s="8"/>
      <c r="B22" s="54" t="s">
        <v>42</v>
      </c>
      <c r="C22" s="55" t="s">
        <v>41</v>
      </c>
      <c r="D22" s="56"/>
      <c r="E22" s="57"/>
      <c r="F22" s="57"/>
      <c r="G22" s="35"/>
      <c r="H22" s="35"/>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ht="30.0" customHeight="1">
      <c r="A23" s="8"/>
      <c r="B23" s="54" t="s">
        <v>43</v>
      </c>
      <c r="C23" s="55" t="s">
        <v>41</v>
      </c>
      <c r="D23" s="56"/>
      <c r="E23" s="57"/>
      <c r="F23" s="57"/>
      <c r="G23" s="35"/>
      <c r="H23" s="35"/>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ht="30.0" customHeight="1">
      <c r="A24" s="8"/>
      <c r="B24" s="54" t="s">
        <v>44</v>
      </c>
      <c r="C24" s="55" t="s">
        <v>37</v>
      </c>
      <c r="D24" s="56"/>
      <c r="E24" s="57">
        <f>E20</f>
        <v>44836</v>
      </c>
      <c r="F24" s="57">
        <f>E24+4</f>
        <v>44840</v>
      </c>
      <c r="G24" s="35"/>
      <c r="H24" s="35" t="str">
        <f>IF(OR(ISBLANK(ProjectSchedule!task_start),ISBLANK(ProjectSchedule!task_end)),"",ProjectSchedule!task_end-ProjectSchedule!task_start+1)</f>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ht="30.0" customHeight="1">
      <c r="A25" s="8" t="s">
        <v>34</v>
      </c>
      <c r="B25" s="58" t="s">
        <v>45</v>
      </c>
      <c r="C25" s="59"/>
      <c r="D25" s="60"/>
      <c r="E25" s="61"/>
      <c r="F25" s="61"/>
      <c r="G25" s="35"/>
      <c r="H25" s="35" t="str">
        <f>IF(OR(ISBLANK(ProjectSchedule!task_start),ISBLANK(ProjectSchedule!task_end)),"",ProjectSchedule!task_end-ProjectSchedule!task_start+1)</f>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ht="30.0" customHeight="1">
      <c r="A26" s="8"/>
      <c r="B26" s="62" t="s">
        <v>46</v>
      </c>
      <c r="C26" s="63" t="s">
        <v>22</v>
      </c>
      <c r="D26" s="64"/>
      <c r="E26" s="65" t="s">
        <v>47</v>
      </c>
      <c r="F26" s="65" t="s">
        <v>47</v>
      </c>
      <c r="G26" s="35"/>
      <c r="H26" s="35" t="str">
        <f>IF(OR(ISBLANK(ProjectSchedule!task_start),ISBLANK(ProjectSchedule!task_end)),"",ProjectSchedule!task_end-ProjectSchedule!task_start+1)</f>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ht="30.0" customHeight="1">
      <c r="A27" s="8"/>
      <c r="B27" s="62" t="s">
        <v>48</v>
      </c>
      <c r="C27" s="63" t="s">
        <v>22</v>
      </c>
      <c r="D27" s="64"/>
      <c r="E27" s="65" t="s">
        <v>47</v>
      </c>
      <c r="F27" s="65" t="s">
        <v>47</v>
      </c>
      <c r="G27" s="35"/>
      <c r="H27" s="35" t="str">
        <f>IF(OR(ISBLANK(ProjectSchedule!task_start),ISBLANK(ProjectSchedule!task_end)),"",ProjectSchedule!task_end-ProjectSchedule!task_start+1)</f>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ht="30.0" customHeight="1">
      <c r="A28" s="8"/>
      <c r="B28" s="62" t="s">
        <v>49</v>
      </c>
      <c r="C28" s="63" t="s">
        <v>22</v>
      </c>
      <c r="D28" s="64"/>
      <c r="E28" s="65" t="s">
        <v>47</v>
      </c>
      <c r="F28" s="65" t="s">
        <v>47</v>
      </c>
      <c r="G28" s="35"/>
      <c r="H28" s="35" t="str">
        <f>IF(OR(ISBLANK(ProjectSchedule!task_start),ISBLANK(ProjectSchedule!task_end)),"",ProjectSchedule!task_end-ProjectSchedule!task_start+1)</f>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ht="30.0" customHeight="1">
      <c r="A29" s="8" t="s">
        <v>50</v>
      </c>
      <c r="B29" s="66"/>
      <c r="C29" s="35"/>
      <c r="D29" s="67"/>
      <c r="E29" s="68"/>
      <c r="F29" s="68"/>
      <c r="G29" s="35"/>
      <c r="H29" s="35" t="str">
        <f>IF(OR(ISBLANK(ProjectSchedule!task_start),ISBLANK(ProjectSchedule!task_end)),"",ProjectSchedule!task_end-ProjectSchedule!task_start+1)</f>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ht="30.0" customHeight="1">
      <c r="A30" s="1" t="s">
        <v>51</v>
      </c>
      <c r="B30" s="69" t="s">
        <v>52</v>
      </c>
      <c r="C30" s="70"/>
      <c r="D30" s="71"/>
      <c r="E30" s="72"/>
      <c r="F30" s="73"/>
      <c r="G30" s="74"/>
      <c r="H30" s="74" t="str">
        <f>IF(OR(ISBLANK(ProjectSchedule!task_start),ISBLANK(ProjectSchedule!task_end)),"",ProjectSchedule!task_end-ProjectSchedule!task_start+1)</f>
        <v/>
      </c>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row>
    <row r="31" ht="30.0" customHeight="1">
      <c r="A31" s="8"/>
      <c r="E31" s="10"/>
      <c r="G31" s="76"/>
    </row>
    <row r="32" ht="30.0" customHeight="1">
      <c r="A32" s="8"/>
      <c r="C32" s="77"/>
      <c r="E32" s="10"/>
      <c r="F32" s="78"/>
    </row>
    <row r="33" ht="30.0" customHeight="1">
      <c r="A33" s="8"/>
      <c r="C33" s="79"/>
      <c r="E33" s="10"/>
    </row>
    <row r="34" ht="30.0" customHeight="1">
      <c r="A34" s="8"/>
      <c r="E34" s="10"/>
    </row>
    <row r="35" ht="30.0" customHeight="1">
      <c r="A35" s="8"/>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30">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0"/>
      <c r="B1" s="4"/>
      <c r="C1" s="4"/>
      <c r="D1" s="4"/>
      <c r="E1" s="4"/>
      <c r="F1" s="4"/>
      <c r="G1" s="4"/>
      <c r="H1" s="4"/>
      <c r="I1" s="4"/>
      <c r="J1" s="4"/>
      <c r="K1" s="4"/>
      <c r="L1" s="4"/>
      <c r="M1" s="4"/>
      <c r="N1" s="4"/>
      <c r="O1" s="4"/>
      <c r="P1" s="4"/>
      <c r="Q1" s="4"/>
      <c r="R1" s="4"/>
      <c r="S1" s="4"/>
      <c r="T1" s="4"/>
      <c r="U1" s="4"/>
      <c r="V1" s="4"/>
      <c r="W1" s="4"/>
      <c r="X1" s="4"/>
      <c r="Y1" s="4"/>
      <c r="Z1" s="4"/>
    </row>
    <row r="2" ht="13.5" customHeight="1">
      <c r="A2" s="81" t="s">
        <v>53</v>
      </c>
      <c r="B2" s="82"/>
      <c r="C2" s="83"/>
      <c r="D2" s="83"/>
      <c r="E2" s="83"/>
      <c r="F2" s="83"/>
      <c r="G2" s="83"/>
      <c r="H2" s="83"/>
      <c r="I2" s="83"/>
      <c r="J2" s="83"/>
      <c r="K2" s="83"/>
      <c r="L2" s="83"/>
      <c r="M2" s="83"/>
      <c r="N2" s="83"/>
      <c r="O2" s="83"/>
      <c r="P2" s="83"/>
      <c r="Q2" s="83"/>
      <c r="R2" s="83"/>
      <c r="S2" s="83"/>
      <c r="T2" s="83"/>
      <c r="U2" s="83"/>
      <c r="V2" s="83"/>
      <c r="W2" s="83"/>
      <c r="X2" s="83"/>
      <c r="Y2" s="83"/>
      <c r="Z2" s="83"/>
    </row>
    <row r="3" ht="27.0" customHeight="1">
      <c r="A3" s="84" t="s">
        <v>54</v>
      </c>
      <c r="B3" s="85"/>
      <c r="C3" s="86"/>
      <c r="D3" s="86"/>
      <c r="E3" s="86"/>
      <c r="F3" s="86"/>
      <c r="G3" s="86"/>
      <c r="H3" s="86"/>
      <c r="I3" s="86"/>
      <c r="J3" s="86"/>
      <c r="K3" s="86"/>
      <c r="L3" s="86"/>
      <c r="M3" s="86"/>
      <c r="N3" s="86"/>
      <c r="O3" s="86"/>
      <c r="P3" s="86"/>
      <c r="Q3" s="86"/>
      <c r="R3" s="86"/>
      <c r="S3" s="86"/>
      <c r="T3" s="86"/>
      <c r="U3" s="86"/>
      <c r="V3" s="86"/>
      <c r="W3" s="86"/>
      <c r="X3" s="86"/>
      <c r="Y3" s="86"/>
      <c r="Z3" s="86"/>
    </row>
    <row r="4" ht="13.5" customHeight="1">
      <c r="A4" s="87" t="s">
        <v>55</v>
      </c>
      <c r="B4" s="88"/>
      <c r="C4" s="88"/>
      <c r="D4" s="88"/>
      <c r="E4" s="88"/>
      <c r="F4" s="88"/>
      <c r="G4" s="88"/>
      <c r="H4" s="88"/>
      <c r="I4" s="88"/>
      <c r="J4" s="88"/>
      <c r="K4" s="88"/>
      <c r="L4" s="88"/>
      <c r="M4" s="88"/>
      <c r="N4" s="88"/>
      <c r="O4" s="88"/>
      <c r="P4" s="88"/>
      <c r="Q4" s="88"/>
      <c r="R4" s="88"/>
      <c r="S4" s="88"/>
      <c r="T4" s="88"/>
      <c r="U4" s="88"/>
      <c r="V4" s="88"/>
      <c r="W4" s="88"/>
      <c r="X4" s="88"/>
      <c r="Y4" s="88"/>
      <c r="Z4" s="88"/>
    </row>
    <row r="5" ht="73.5" customHeight="1">
      <c r="A5" s="89" t="s">
        <v>56</v>
      </c>
      <c r="B5" s="4"/>
      <c r="C5" s="4"/>
      <c r="D5" s="4"/>
      <c r="E5" s="4"/>
      <c r="F5" s="4"/>
      <c r="G5" s="4"/>
      <c r="H5" s="4"/>
      <c r="I5" s="4"/>
      <c r="J5" s="4"/>
      <c r="K5" s="4"/>
      <c r="L5" s="4"/>
      <c r="M5" s="4"/>
      <c r="N5" s="4"/>
      <c r="O5" s="4"/>
      <c r="P5" s="4"/>
      <c r="Q5" s="4"/>
      <c r="R5" s="4"/>
      <c r="S5" s="4"/>
      <c r="T5" s="4"/>
      <c r="U5" s="4"/>
      <c r="V5" s="4"/>
      <c r="W5" s="4"/>
      <c r="X5" s="4"/>
      <c r="Y5" s="4"/>
      <c r="Z5" s="4"/>
    </row>
    <row r="6" ht="26.25" customHeight="1">
      <c r="A6" s="87" t="s">
        <v>57</v>
      </c>
      <c r="B6" s="4"/>
      <c r="C6" s="4"/>
      <c r="D6" s="4"/>
      <c r="E6" s="4"/>
      <c r="F6" s="4"/>
      <c r="G6" s="4"/>
      <c r="H6" s="4"/>
      <c r="I6" s="4"/>
      <c r="J6" s="4"/>
      <c r="K6" s="4"/>
      <c r="L6" s="4"/>
      <c r="M6" s="4"/>
      <c r="N6" s="4"/>
      <c r="O6" s="4"/>
      <c r="P6" s="4"/>
      <c r="Q6" s="4"/>
      <c r="R6" s="4"/>
      <c r="S6" s="4"/>
      <c r="T6" s="4"/>
      <c r="U6" s="4"/>
      <c r="V6" s="4"/>
      <c r="W6" s="4"/>
      <c r="X6" s="4"/>
      <c r="Y6" s="4"/>
      <c r="Z6" s="4"/>
    </row>
    <row r="7" ht="204.75" customHeight="1">
      <c r="A7" s="90" t="s">
        <v>58</v>
      </c>
      <c r="B7" s="80"/>
      <c r="C7" s="80"/>
      <c r="D7" s="80"/>
      <c r="E7" s="80"/>
      <c r="F7" s="80"/>
      <c r="G7" s="80"/>
      <c r="H7" s="80"/>
      <c r="I7" s="80"/>
      <c r="J7" s="80"/>
      <c r="K7" s="80"/>
      <c r="L7" s="80"/>
      <c r="M7" s="80"/>
      <c r="N7" s="80"/>
      <c r="O7" s="80"/>
      <c r="P7" s="80"/>
      <c r="Q7" s="80"/>
      <c r="R7" s="80"/>
      <c r="S7" s="80"/>
      <c r="T7" s="80"/>
      <c r="U7" s="80"/>
      <c r="V7" s="80"/>
      <c r="W7" s="80"/>
      <c r="X7" s="80"/>
      <c r="Y7" s="80"/>
      <c r="Z7" s="80"/>
    </row>
    <row r="8" ht="13.5" customHeight="1">
      <c r="A8" s="87" t="s">
        <v>59</v>
      </c>
      <c r="B8" s="88"/>
      <c r="C8" s="88"/>
      <c r="D8" s="88"/>
      <c r="E8" s="88"/>
      <c r="F8" s="88"/>
      <c r="G8" s="88"/>
      <c r="H8" s="88"/>
      <c r="I8" s="88"/>
      <c r="J8" s="88"/>
      <c r="K8" s="88"/>
      <c r="L8" s="88"/>
      <c r="M8" s="88"/>
      <c r="N8" s="88"/>
      <c r="O8" s="88"/>
      <c r="P8" s="88"/>
      <c r="Q8" s="88"/>
      <c r="R8" s="88"/>
      <c r="S8" s="88"/>
      <c r="T8" s="88"/>
      <c r="U8" s="88"/>
      <c r="V8" s="88"/>
      <c r="W8" s="88"/>
      <c r="X8" s="88"/>
      <c r="Y8" s="88"/>
      <c r="Z8" s="88"/>
    </row>
    <row r="9" ht="13.5" customHeight="1">
      <c r="A9" s="89" t="s">
        <v>60</v>
      </c>
      <c r="B9" s="4"/>
      <c r="C9" s="4"/>
      <c r="D9" s="4"/>
      <c r="E9" s="4"/>
      <c r="F9" s="4"/>
      <c r="G9" s="4"/>
      <c r="H9" s="4"/>
      <c r="I9" s="4"/>
      <c r="J9" s="4"/>
      <c r="K9" s="4"/>
      <c r="L9" s="4"/>
      <c r="M9" s="4"/>
      <c r="N9" s="4"/>
      <c r="O9" s="4"/>
      <c r="P9" s="4"/>
      <c r="Q9" s="4"/>
      <c r="R9" s="4"/>
      <c r="S9" s="4"/>
      <c r="T9" s="4"/>
      <c r="U9" s="4"/>
      <c r="V9" s="4"/>
      <c r="W9" s="4"/>
      <c r="X9" s="4"/>
      <c r="Y9" s="4"/>
      <c r="Z9" s="4"/>
    </row>
    <row r="10" ht="27.75" customHeight="1">
      <c r="A10" s="91" t="s">
        <v>61</v>
      </c>
      <c r="B10" s="80"/>
      <c r="C10" s="80"/>
      <c r="D10" s="80"/>
      <c r="E10" s="80"/>
      <c r="F10" s="80"/>
      <c r="G10" s="80"/>
      <c r="H10" s="80"/>
      <c r="I10" s="80"/>
      <c r="J10" s="80"/>
      <c r="K10" s="80"/>
      <c r="L10" s="80"/>
      <c r="M10" s="80"/>
      <c r="N10" s="80"/>
      <c r="O10" s="80"/>
      <c r="P10" s="80"/>
      <c r="Q10" s="80"/>
      <c r="R10" s="80"/>
      <c r="S10" s="80"/>
      <c r="T10" s="80"/>
      <c r="U10" s="80"/>
      <c r="V10" s="80"/>
      <c r="W10" s="80"/>
      <c r="X10" s="80"/>
      <c r="Y10" s="80"/>
      <c r="Z10" s="80"/>
    </row>
    <row r="11" ht="13.5" customHeight="1">
      <c r="A11" s="87" t="s">
        <v>62</v>
      </c>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ht="13.5" customHeight="1">
      <c r="A12" s="89" t="s">
        <v>63</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1" t="s">
        <v>64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row>
    <row r="14" ht="13.5" customHeight="1">
      <c r="A14" s="87" t="s">
        <v>65</v>
      </c>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ht="75.0" customHeight="1">
      <c r="A15" s="89" t="s">
        <v>66</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89" t="s">
        <v>67</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80"/>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80"/>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80"/>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80"/>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80"/>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80"/>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80"/>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80"/>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80"/>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80"/>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80"/>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80"/>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80"/>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80"/>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80"/>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80"/>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80"/>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80"/>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80"/>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80"/>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80"/>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80"/>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80"/>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80"/>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80"/>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80"/>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80"/>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80"/>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80"/>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80"/>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80"/>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80"/>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80"/>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80"/>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80"/>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80"/>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80"/>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80"/>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80"/>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80"/>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80"/>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80"/>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80"/>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80"/>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80"/>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80"/>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80"/>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80"/>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80"/>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80"/>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80"/>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80"/>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80"/>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80"/>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80"/>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80"/>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80"/>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80"/>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80"/>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80"/>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80"/>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80"/>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80"/>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80"/>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80"/>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80"/>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80"/>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80"/>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80"/>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80"/>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80"/>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80"/>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80"/>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80"/>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80"/>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80"/>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80"/>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80"/>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80"/>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80"/>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80"/>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80"/>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80"/>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8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8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8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8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8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8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8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8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8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8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8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8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8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8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8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8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8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8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8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8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8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8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8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8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8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8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8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8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8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8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8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8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8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8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8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8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8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8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8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8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8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8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8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8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8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8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8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8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8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8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8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8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8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8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8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8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8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8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8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8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8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8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8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8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8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8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8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8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8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8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8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8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8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8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8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8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8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8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8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8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8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8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8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8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8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8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8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8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8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8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8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8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8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8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8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8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8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8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8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8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8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8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8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8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8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8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8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8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8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8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8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8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8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8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8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8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8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8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8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8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8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8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8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8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8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8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8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8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8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8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8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8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8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8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8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8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8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8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8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8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8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8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8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8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8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8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8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8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8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8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8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8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8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8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8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8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8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8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8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8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8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8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8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8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8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8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8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8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8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8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8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8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8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8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8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8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8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8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8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8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8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8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8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8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8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8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8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8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8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8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8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8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8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8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8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8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8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8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8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8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8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8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8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8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8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8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8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8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8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8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8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8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8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8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8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8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8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8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8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8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8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8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8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8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8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8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8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8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8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8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8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8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8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8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8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8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8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8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8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8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8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8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8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8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8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8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8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8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8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8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8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8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8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8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8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8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8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8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8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8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8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8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8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8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8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8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8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8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8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8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8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8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8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8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8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8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8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8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8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8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8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8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8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8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8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8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8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8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8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8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8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8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8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8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8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8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8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8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8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8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8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8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8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8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8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8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8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8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8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8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8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8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8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8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8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8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8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8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8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8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8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8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8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8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8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8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8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8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8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8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8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8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8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8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8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8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8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8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8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8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8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8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8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8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8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8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8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8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8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8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8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8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8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8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8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8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8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8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8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8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8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8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8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8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8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8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8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8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8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8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8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8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8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8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8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8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8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8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8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8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8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8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8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8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8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8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8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8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8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8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8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8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8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8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8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8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8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8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8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8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8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8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8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8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8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8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8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8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8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8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8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8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8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8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8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8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8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8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8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8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8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8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8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8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8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8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8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8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8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8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8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8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8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8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8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8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8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8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8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8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8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8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8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8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8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8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8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8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8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8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8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8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8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8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8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8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8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8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8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8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8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8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8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8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8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8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8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8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8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8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8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8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8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8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8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8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8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8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8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8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8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8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8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8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8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8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8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8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8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8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8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8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8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8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8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8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8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8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8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8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8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8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8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8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8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8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8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8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8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8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8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8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8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8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8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8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8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8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8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8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8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8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8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8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8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8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8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8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8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8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8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8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8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8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8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8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8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8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8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8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8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8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8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8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8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8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8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8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8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8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8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8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8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8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8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8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8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8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8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8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8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8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8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8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8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8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8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8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8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8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8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8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8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8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8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8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8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8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8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8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8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8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8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8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8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8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8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8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8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8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8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8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8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8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8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8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8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8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8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8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8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8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8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8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8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8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8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8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8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8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8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8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8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8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8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8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8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8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8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8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8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8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8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8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8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8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8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8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8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8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8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8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8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8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8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8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8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8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8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8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8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8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8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8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8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8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8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8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8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8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8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8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8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8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8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8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8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8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8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8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8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8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8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8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8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8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8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8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8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8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8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8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8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8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8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8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8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8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8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8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8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8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8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8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8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8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8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8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8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8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8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8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8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8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8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8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8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8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8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8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8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8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8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8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8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8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8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8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8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8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8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8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8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8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8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8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8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8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8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8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8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8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8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8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8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8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8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8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8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8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8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8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8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8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8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8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8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8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8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8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8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8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8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8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8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8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8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8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8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8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8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8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8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8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8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8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8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8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8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8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8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8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8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8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8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8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8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8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8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8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8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8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8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8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8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8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8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8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8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8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8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8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8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8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8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8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8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8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8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8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8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8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8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8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8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8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8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8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8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8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8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8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8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8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8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8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8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8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8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8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8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8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8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8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8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8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8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8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8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8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8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8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8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8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8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8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8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8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8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8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8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8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8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8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8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8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8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8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8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8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8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8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8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8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8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8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8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8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8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8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8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8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8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8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8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8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8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8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8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8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8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8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8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8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8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8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8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8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8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8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8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8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8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8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8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8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8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8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8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8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8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8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8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8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8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8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8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8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8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8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8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8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8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8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8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8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8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8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8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8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8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