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30"/>
  <workbookPr defaultThemeVersion="166925"/>
  <xr:revisionPtr revIDLastSave="160" documentId="11_9248486D44C93C52631DEA188F3E8C1851038387" xr6:coauthVersionLast="47" xr6:coauthVersionMax="47" xr10:uidLastSave="{65BC403F-FAC8-4F72-AB92-356BB55138B1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" i="1"/>
  <c r="O18" i="1"/>
  <c r="L23" i="1"/>
  <c r="K23" i="1"/>
  <c r="J23" i="1"/>
  <c r="I23" i="1"/>
  <c r="L18" i="1"/>
  <c r="I18" i="1"/>
  <c r="K1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" i="1"/>
  <c r="C32" i="1" s="1"/>
  <c r="B32" i="1"/>
  <c r="C33" i="1" l="1"/>
  <c r="J13" i="1" s="1"/>
  <c r="L13" i="1" l="1"/>
  <c r="I13" i="1"/>
  <c r="D6" i="1"/>
  <c r="D7" i="1"/>
  <c r="D8" i="1"/>
  <c r="J9" i="1"/>
  <c r="J10" i="1"/>
  <c r="J11" i="1"/>
  <c r="J12" i="1"/>
  <c r="D14" i="1"/>
  <c r="D15" i="1"/>
  <c r="D16" i="1"/>
  <c r="D17" i="1"/>
  <c r="J18" i="1"/>
  <c r="J19" i="1"/>
  <c r="J20" i="1"/>
  <c r="J21" i="1"/>
  <c r="J22" i="1"/>
  <c r="D24" i="1"/>
  <c r="D25" i="1"/>
  <c r="D26" i="1"/>
  <c r="D27" i="1"/>
  <c r="D28" i="1"/>
  <c r="D29" i="1"/>
  <c r="D30" i="1"/>
  <c r="D31" i="1"/>
  <c r="D5" i="1"/>
  <c r="D2" i="1"/>
  <c r="D3" i="1"/>
  <c r="D4" i="1"/>
  <c r="D1" i="1"/>
  <c r="D32" i="1" s="1"/>
  <c r="E32" i="1" s="1"/>
  <c r="J14" i="1" l="1"/>
  <c r="L22" i="1"/>
  <c r="I22" i="1"/>
  <c r="L21" i="1"/>
  <c r="I21" i="1"/>
  <c r="L20" i="1"/>
  <c r="I20" i="1"/>
  <c r="L19" i="1"/>
  <c r="I19" i="1"/>
  <c r="I12" i="1"/>
  <c r="L12" i="1"/>
  <c r="I11" i="1"/>
  <c r="L11" i="1"/>
  <c r="I10" i="1"/>
  <c r="L10" i="1"/>
  <c r="I9" i="1"/>
  <c r="I14" i="1" s="1"/>
  <c r="L9" i="1"/>
  <c r="L14" i="1" s="1"/>
  <c r="N18" i="1" l="1"/>
  <c r="O9" i="1"/>
  <c r="N9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<sst xmlns="http://schemas.openxmlformats.org/spreadsheetml/2006/main" count="1" uniqueCount="1">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</sst>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Arkusz1!$A$1:$A$31</c:f>
              <c:numCache>
                <c:formatCode>General</c:formatCode>
                <c:ptCount val="3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</c:numCache>
            </c:numRef>
          </c:cat>
          <c:val>
            <c:numRef>
              <c:f>Arkusz1!$B$1:$B$31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14</c:v>
                </c:pt>
                <c:pt idx="11">
                  <c:v>10</c:v>
                </c:pt>
                <c:pt idx="12">
                  <c:v>15</c:v>
                </c:pt>
                <c:pt idx="13">
                  <c:v>10</c:v>
                </c:pt>
                <c:pt idx="14">
                  <c:v>19</c:v>
                </c:pt>
                <c:pt idx="15">
                  <c:v>23</c:v>
                </c:pt>
                <c:pt idx="16">
                  <c:v>20</c:v>
                </c:pt>
                <c:pt idx="17">
                  <c:v>18</c:v>
                </c:pt>
                <c:pt idx="18">
                  <c:v>14</c:v>
                </c:pt>
                <c:pt idx="19">
                  <c:v>14</c:v>
                </c:pt>
                <c:pt idx="20">
                  <c:v>11</c:v>
                </c:pt>
                <c:pt idx="21">
                  <c:v>5</c:v>
                </c:pt>
                <c:pt idx="22">
                  <c:v>3</c:v>
                </c:pt>
                <c:pt idx="23">
                  <c:v>6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D5-449D-A377-BCDBC840C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586999"/>
        <c:axId val="791478855"/>
      </c:barChart>
      <c:catAx>
        <c:axId val="1085586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78855"/>
        <c:crosses val="autoZero"/>
        <c:auto val="1"/>
        <c:lblAlgn val="ctr"/>
        <c:lblOffset val="100"/>
        <c:noMultiLvlLbl val="0"/>
      </c:catAx>
      <c:valAx>
        <c:axId val="791478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86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Arkusz1!$E$1:$E$31</c:f>
              <c:numCache>
                <c:formatCode>General</c:formatCode>
                <c:ptCount val="31"/>
                <c:pt idx="0">
                  <c:v>8.8148920591861352E-5</c:v>
                </c:pt>
                <c:pt idx="1">
                  <c:v>2.1817067376144004E-4</c:v>
                </c:pt>
                <c:pt idx="2">
                  <c:v>5.0726201432494203E-4</c:v>
                </c:pt>
                <c:pt idx="3">
                  <c:v>1.1079621029845019E-3</c:v>
                </c:pt>
                <c:pt idx="4">
                  <c:v>2.2733906253977632E-3</c:v>
                </c:pt>
                <c:pt idx="5">
                  <c:v>4.3820751233921351E-3</c:v>
                </c:pt>
                <c:pt idx="6">
                  <c:v>7.9349129589168545E-3</c:v>
                </c:pt>
                <c:pt idx="7">
                  <c:v>1.3497741628297016E-2</c:v>
                </c:pt>
                <c:pt idx="8">
                  <c:v>2.1569329706627883E-2</c:v>
                </c:pt>
                <c:pt idx="9">
                  <c:v>3.2379398916472936E-2</c:v>
                </c:pt>
                <c:pt idx="10">
                  <c:v>4.5662271347255479E-2</c:v>
                </c:pt>
                <c:pt idx="11">
                  <c:v>6.0492681129785841E-2</c:v>
                </c:pt>
                <c:pt idx="12">
                  <c:v>7.5284358038701107E-2</c:v>
                </c:pt>
                <c:pt idx="13">
                  <c:v>8.8016331691074881E-2</c:v>
                </c:pt>
                <c:pt idx="14">
                  <c:v>9.6667029200712309E-2</c:v>
                </c:pt>
                <c:pt idx="15">
                  <c:v>9.9735570100358176E-2</c:v>
                </c:pt>
                <c:pt idx="16">
                  <c:v>9.6667029200712309E-2</c:v>
                </c:pt>
                <c:pt idx="17">
                  <c:v>8.8016331691074881E-2</c:v>
                </c:pt>
                <c:pt idx="18">
                  <c:v>7.5284358038701107E-2</c:v>
                </c:pt>
                <c:pt idx="19">
                  <c:v>6.0492681129785841E-2</c:v>
                </c:pt>
                <c:pt idx="20">
                  <c:v>4.5662271347255479E-2</c:v>
                </c:pt>
                <c:pt idx="21">
                  <c:v>3.2379398916472936E-2</c:v>
                </c:pt>
                <c:pt idx="22">
                  <c:v>2.1569329706627883E-2</c:v>
                </c:pt>
                <c:pt idx="23">
                  <c:v>1.3497741628297016E-2</c:v>
                </c:pt>
                <c:pt idx="24">
                  <c:v>7.9349129589168545E-3</c:v>
                </c:pt>
                <c:pt idx="25">
                  <c:v>4.3820751233921351E-3</c:v>
                </c:pt>
                <c:pt idx="26">
                  <c:v>2.2733906253977632E-3</c:v>
                </c:pt>
                <c:pt idx="27">
                  <c:v>1.1079621029845019E-3</c:v>
                </c:pt>
                <c:pt idx="28">
                  <c:v>5.0726201432494203E-4</c:v>
                </c:pt>
                <c:pt idx="29">
                  <c:v>2.1817067376144004E-4</c:v>
                </c:pt>
                <c:pt idx="30">
                  <c:v>8.8148920591861352E-5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2-46A2-9C39-CC9D80457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449015"/>
        <c:axId val="1470737176"/>
      </c:lineChart>
      <c:catAx>
        <c:axId val="1674449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37176"/>
        <c:crosses val="autoZero"/>
        <c:auto val="1"/>
        <c:lblAlgn val="ctr"/>
        <c:lblOffset val="100"/>
        <c:noMultiLvlLbl val="0"/>
      </c:catAx>
      <c:valAx>
        <c:axId val="14707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449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228600</xdr:colOff>
      <xdr:row>9</xdr:row>
      <xdr:rowOff>104775</xdr:rowOff>
    </xdr:from>
    <xdr:to>
      <xdr:col>30</xdr:col>
      <xdr:colOff>533400</xdr:colOff>
      <xdr:row>23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BD69617-3407-E039-00DB-B4A553AC1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9525</xdr:colOff>
      <xdr:row>40</xdr:row>
      <xdr:rowOff>161925</xdr:rowOff>
    </xdr:from>
    <xdr:to>
      <xdr:col>33</xdr:col>
      <xdr:colOff>590550</xdr:colOff>
      <xdr:row>75</xdr:row>
      <xdr:rowOff>66675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DC44026-6422-A0D6-8E0E-5078B835E4BA}"/>
            </a:ext>
            <a:ext uri="{147F2762-F138-4A5C-976F-8EAC2B608ADB}">
              <a16:predDERef xmlns:a16="http://schemas.microsoft.com/office/drawing/2014/main" pred="{1BD69617-3407-E039-00DB-B4A553AC1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topLeftCell="H1" workbookViewId="0">
      <selection activeCell="E1" sqref="E1:E31"/>
    </sheetView>
  </sheetViews>
  <sheetFormatPr defaultRowHeight="15"/>
  <cols>
    <col min="5" max="5" width="10" bestFit="1" customWidth="1"/>
  </cols>
  <sheetData>
    <row r="1" spans="1:15">
      <c r="A1">
        <v>6</v>
      </c>
      <c r="B1">
        <v>0</v>
      </c>
      <c r="C1">
        <f>B1*A1</f>
        <v>0</v>
      </c>
      <c r="D1">
        <f>B1*(A1-$C$33)^2</f>
        <v>0</v>
      </c>
      <c r="E1">
        <f>NORMDIST(A1,21,4,FALSE)</f>
        <v>8.8148920591861352E-5</v>
      </c>
    </row>
    <row r="2" spans="1:15">
      <c r="A2">
        <v>7</v>
      </c>
      <c r="B2">
        <v>0</v>
      </c>
      <c r="C2">
        <f t="shared" ref="C2:C31" si="0">B2*A2</f>
        <v>0</v>
      </c>
      <c r="D2">
        <f>B2*(A2-$C$33)^2</f>
        <v>0</v>
      </c>
      <c r="E2">
        <f t="shared" ref="E2:E31" si="1">NORMDIST(A2,21,4,FALSE)</f>
        <v>2.1817067376144004E-4</v>
      </c>
    </row>
    <row r="3" spans="1:15">
      <c r="A3">
        <v>8</v>
      </c>
      <c r="B3">
        <v>0</v>
      </c>
      <c r="C3">
        <f t="shared" si="0"/>
        <v>0</v>
      </c>
      <c r="D3">
        <f>B3*(A3-$C$33)^2</f>
        <v>0</v>
      </c>
      <c r="E3">
        <f t="shared" si="1"/>
        <v>5.0726201432494203E-4</v>
      </c>
    </row>
    <row r="4" spans="1:15">
      <c r="A4">
        <v>9</v>
      </c>
      <c r="B4">
        <v>0</v>
      </c>
      <c r="C4">
        <f t="shared" si="0"/>
        <v>0</v>
      </c>
      <c r="D4">
        <f>B4*(A4-$C$33)^2</f>
        <v>0</v>
      </c>
      <c r="E4">
        <f t="shared" si="1"/>
        <v>1.1079621029845019E-3</v>
      </c>
    </row>
    <row r="5" spans="1:15">
      <c r="A5">
        <v>10</v>
      </c>
      <c r="B5">
        <v>1</v>
      </c>
      <c r="C5">
        <f t="shared" si="0"/>
        <v>10</v>
      </c>
      <c r="D5">
        <f>(A5-$C$33)^2</f>
        <v>119.74013873308758</v>
      </c>
      <c r="E5">
        <f t="shared" si="1"/>
        <v>2.2733906253977632E-3</v>
      </c>
    </row>
    <row r="6" spans="1:15">
      <c r="A6">
        <v>11</v>
      </c>
      <c r="B6">
        <v>5</v>
      </c>
      <c r="C6">
        <f t="shared" si="0"/>
        <v>55</v>
      </c>
      <c r="D6">
        <f t="shared" ref="D6:D31" si="2">(A6-$C$33)^2</f>
        <v>98.854971268972747</v>
      </c>
      <c r="E6">
        <f t="shared" si="1"/>
        <v>4.3820751233921351E-3</v>
      </c>
    </row>
    <row r="7" spans="1:15">
      <c r="A7">
        <v>12</v>
      </c>
      <c r="B7">
        <v>4</v>
      </c>
      <c r="C7">
        <f t="shared" si="0"/>
        <v>48</v>
      </c>
      <c r="D7">
        <f t="shared" si="2"/>
        <v>79.969803804857918</v>
      </c>
      <c r="E7">
        <f t="shared" si="1"/>
        <v>7.9349129589168545E-3</v>
      </c>
    </row>
    <row r="8" spans="1:15">
      <c r="A8">
        <v>13</v>
      </c>
      <c r="B8">
        <v>4</v>
      </c>
      <c r="C8">
        <f t="shared" si="0"/>
        <v>52</v>
      </c>
      <c r="D8">
        <f t="shared" si="2"/>
        <v>63.084636340743089</v>
      </c>
      <c r="E8">
        <f t="shared" si="1"/>
        <v>1.3497741628297016E-2</v>
      </c>
    </row>
    <row r="9" spans="1:15">
      <c r="A9">
        <v>14</v>
      </c>
      <c r="B9">
        <v>4</v>
      </c>
      <c r="C9">
        <f t="shared" si="0"/>
        <v>56</v>
      </c>
      <c r="E9">
        <f t="shared" si="1"/>
        <v>2.1569329706627883E-2</v>
      </c>
      <c r="I9">
        <f t="shared" ref="I9:I13" si="3">J9*J9</f>
        <v>1247.0998842538481</v>
      </c>
      <c r="J9">
        <f>(A10-$C$33)^2</f>
        <v>35.31430141251343</v>
      </c>
      <c r="K9">
        <v>1.871</v>
      </c>
      <c r="L9">
        <f t="shared" ref="L9:L13" si="4">K9*J9</f>
        <v>66.073057942812625</v>
      </c>
      <c r="N9">
        <f>(L14-J14*K14)/(5*I14-J14*J14)</f>
        <v>-2.1769477721274331E-2</v>
      </c>
      <c r="O9">
        <f>(K14*I14-J14*L14/5)/(5*I14-J14*J14)</f>
        <v>2.7527229875223984</v>
      </c>
    </row>
    <row r="10" spans="1:15">
      <c r="A10">
        <v>15</v>
      </c>
      <c r="B10">
        <v>4</v>
      </c>
      <c r="C10">
        <f t="shared" si="0"/>
        <v>60</v>
      </c>
      <c r="E10">
        <f t="shared" si="1"/>
        <v>3.2379398916472936E-2</v>
      </c>
      <c r="I10">
        <f t="shared" si="3"/>
        <v>596.78258546880102</v>
      </c>
      <c r="J10">
        <f>(A11-$C$33)^2</f>
        <v>24.429133948398601</v>
      </c>
      <c r="K10">
        <v>2.351</v>
      </c>
      <c r="L10">
        <f t="shared" si="4"/>
        <v>57.43289391268511</v>
      </c>
    </row>
    <row r="11" spans="1:15">
      <c r="A11">
        <v>16</v>
      </c>
      <c r="B11">
        <v>14</v>
      </c>
      <c r="C11">
        <f t="shared" si="0"/>
        <v>224</v>
      </c>
      <c r="E11">
        <f t="shared" si="1"/>
        <v>4.5662271347255479E-2</v>
      </c>
      <c r="I11">
        <f t="shared" si="3"/>
        <v>241.6148940645372</v>
      </c>
      <c r="J11">
        <f>(A12-$C$33)^2</f>
        <v>15.543966484283771</v>
      </c>
      <c r="K11">
        <v>2.5049999999999999</v>
      </c>
      <c r="L11">
        <f t="shared" si="4"/>
        <v>38.937636043130844</v>
      </c>
    </row>
    <row r="12" spans="1:15">
      <c r="A12">
        <v>17</v>
      </c>
      <c r="B12">
        <v>10</v>
      </c>
      <c r="C12">
        <f t="shared" si="0"/>
        <v>170</v>
      </c>
      <c r="E12">
        <f t="shared" si="1"/>
        <v>6.0492681129785841E-2</v>
      </c>
      <c r="I12">
        <f t="shared" si="3"/>
        <v>74.974800471678634</v>
      </c>
      <c r="J12">
        <f>(A13-$C$33)^2</f>
        <v>8.6587990201689422</v>
      </c>
      <c r="K12">
        <v>2.5249999999999999</v>
      </c>
      <c r="L12">
        <f t="shared" si="4"/>
        <v>21.863467525926577</v>
      </c>
    </row>
    <row r="13" spans="1:15">
      <c r="A13">
        <v>18</v>
      </c>
      <c r="B13">
        <v>15</v>
      </c>
      <c r="C13">
        <f t="shared" si="0"/>
        <v>270</v>
      </c>
      <c r="E13">
        <f t="shared" si="1"/>
        <v>7.5284358038701107E-2</v>
      </c>
      <c r="I13">
        <f t="shared" si="3"/>
        <v>14.240295120847389</v>
      </c>
      <c r="J13">
        <f>(A14-$C$33)^2</f>
        <v>3.7736315560541134</v>
      </c>
      <c r="K13">
        <v>2.6019999999999999</v>
      </c>
      <c r="L13">
        <f t="shared" si="4"/>
        <v>9.8189893088528031</v>
      </c>
    </row>
    <row r="14" spans="1:15">
      <c r="A14">
        <v>19</v>
      </c>
      <c r="B14">
        <v>10</v>
      </c>
      <c r="C14">
        <f t="shared" si="0"/>
        <v>190</v>
      </c>
      <c r="D14">
        <f t="shared" si="2"/>
        <v>3.7736315560541134</v>
      </c>
      <c r="E14">
        <f t="shared" si="1"/>
        <v>8.8016331691074881E-2</v>
      </c>
      <c r="I14">
        <f>SUM(I9:I13)</f>
        <v>2174.7124593797121</v>
      </c>
      <c r="J14">
        <f>SUM(J9:J13)</f>
        <v>87.719832421418857</v>
      </c>
      <c r="K14">
        <f>SUM(K9:K13)</f>
        <v>11.853999999999999</v>
      </c>
      <c r="L14">
        <f>5*SUM(L9:L13)</f>
        <v>970.63022366703979</v>
      </c>
    </row>
    <row r="15" spans="1:15">
      <c r="A15">
        <v>20</v>
      </c>
      <c r="B15">
        <v>19</v>
      </c>
      <c r="C15">
        <f t="shared" si="0"/>
        <v>380</v>
      </c>
      <c r="D15">
        <f t="shared" si="2"/>
        <v>0.888464091939284</v>
      </c>
      <c r="E15">
        <f t="shared" si="1"/>
        <v>9.6667029200712309E-2</v>
      </c>
    </row>
    <row r="16" spans="1:15">
      <c r="A16">
        <v>21</v>
      </c>
      <c r="B16">
        <v>23</v>
      </c>
      <c r="C16">
        <f t="shared" si="0"/>
        <v>483</v>
      </c>
      <c r="D16">
        <f t="shared" si="2"/>
        <v>3.2966278244547557E-3</v>
      </c>
      <c r="E16">
        <f t="shared" si="1"/>
        <v>9.9735570100358176E-2</v>
      </c>
    </row>
    <row r="17" spans="1:15">
      <c r="A17">
        <v>22</v>
      </c>
      <c r="B17">
        <v>20</v>
      </c>
      <c r="C17">
        <f t="shared" si="0"/>
        <v>440</v>
      </c>
      <c r="D17">
        <f t="shared" si="2"/>
        <v>1.1181291637096256</v>
      </c>
      <c r="E17">
        <f t="shared" si="1"/>
        <v>9.6667029200712309E-2</v>
      </c>
    </row>
    <row r="18" spans="1:15">
      <c r="A18">
        <v>23</v>
      </c>
      <c r="B18">
        <v>18</v>
      </c>
      <c r="C18">
        <f t="shared" si="0"/>
        <v>414</v>
      </c>
      <c r="E18">
        <f t="shared" si="1"/>
        <v>8.8016331691074881E-2</v>
      </c>
      <c r="I18">
        <f>J18*J18</f>
        <v>17.917964750236461</v>
      </c>
      <c r="J18">
        <f>(A18-$C$33)^2</f>
        <v>4.2329616995947958</v>
      </c>
      <c r="K18">
        <v>2.8620000000000001</v>
      </c>
      <c r="L18">
        <f>K18*J18</f>
        <v>12.114736384240306</v>
      </c>
      <c r="N18">
        <f t="shared" ref="N18" si="5">(L23-J23*K23)/(5*I23-J23*J23)</f>
        <v>-3.1792656166693432E-2</v>
      </c>
      <c r="O18">
        <f t="shared" ref="O10:O18" si="6">(K23*I23-J23*L23/5)/(5*I23-J23*J23)</f>
        <v>3.0423759448760008</v>
      </c>
    </row>
    <row r="19" spans="1:15">
      <c r="A19">
        <v>24</v>
      </c>
      <c r="B19">
        <v>14</v>
      </c>
      <c r="C19">
        <f t="shared" si="0"/>
        <v>336</v>
      </c>
      <c r="E19">
        <f t="shared" si="1"/>
        <v>7.5284358038701107E-2</v>
      </c>
      <c r="H19" t="s">
        <v>0</v>
      </c>
      <c r="I19">
        <f>J19*J19</f>
        <v>87.381257068872486</v>
      </c>
      <c r="J19">
        <f>(A19-$C$33)^2</f>
        <v>9.3477942354799666</v>
      </c>
      <c r="K19">
        <v>2.7080000000000002</v>
      </c>
      <c r="L19">
        <f>K19*J19</f>
        <v>25.313826789679752</v>
      </c>
    </row>
    <row r="20" spans="1:15">
      <c r="A20">
        <v>25</v>
      </c>
      <c r="B20">
        <v>14</v>
      </c>
      <c r="C20">
        <f t="shared" si="0"/>
        <v>350</v>
      </c>
      <c r="E20">
        <f t="shared" si="1"/>
        <v>6.0492681129785841E-2</v>
      </c>
      <c r="I20">
        <f t="shared" ref="I20:I22" si="7">J20*J20</f>
        <v>271.01808021326815</v>
      </c>
      <c r="J20">
        <f>(A20-$C$33)^2</f>
        <v>16.462626771365137</v>
      </c>
      <c r="K20">
        <v>2.589</v>
      </c>
      <c r="L20">
        <f>K20*J20</f>
        <v>42.621740711064341</v>
      </c>
    </row>
    <row r="21" spans="1:15">
      <c r="A21">
        <v>26</v>
      </c>
      <c r="B21">
        <v>11</v>
      </c>
      <c r="C21">
        <f t="shared" si="0"/>
        <v>286</v>
      </c>
      <c r="E21">
        <f t="shared" si="1"/>
        <v>4.5662271347255479E-2</v>
      </c>
      <c r="I21">
        <f t="shared" si="7"/>
        <v>654.20642461404543</v>
      </c>
      <c r="J21">
        <f>(A21-$C$33)^2</f>
        <v>25.577459307250308</v>
      </c>
      <c r="K21">
        <v>2.327</v>
      </c>
      <c r="L21">
        <f>K21*J21</f>
        <v>59.518747807971465</v>
      </c>
    </row>
    <row r="22" spans="1:15">
      <c r="A22">
        <v>27</v>
      </c>
      <c r="B22">
        <v>5</v>
      </c>
      <c r="C22">
        <f t="shared" si="0"/>
        <v>135</v>
      </c>
      <c r="E22">
        <f t="shared" si="1"/>
        <v>3.2379398916472936E-2</v>
      </c>
      <c r="I22">
        <f t="shared" si="7"/>
        <v>1346.3242807018264</v>
      </c>
      <c r="J22">
        <f>(A22-$C$33)^2</f>
        <v>36.692291843135479</v>
      </c>
      <c r="K22">
        <v>1.7909999999999999</v>
      </c>
      <c r="L22">
        <f>K22*J22</f>
        <v>65.715894691055638</v>
      </c>
    </row>
    <row r="23" spans="1:15">
      <c r="A23">
        <v>28</v>
      </c>
      <c r="B23">
        <v>3</v>
      </c>
      <c r="C23">
        <f t="shared" si="0"/>
        <v>84</v>
      </c>
      <c r="E23">
        <f t="shared" si="1"/>
        <v>2.1569329706627883E-2</v>
      </c>
      <c r="I23">
        <f>SUM(I18:I22)</f>
        <v>2376.8480073482488</v>
      </c>
      <c r="J23">
        <f>SUM(J18:J22)</f>
        <v>92.313133856825687</v>
      </c>
      <c r="K23">
        <f>SUM(K18:K22)</f>
        <v>12.277000000000001</v>
      </c>
      <c r="L23">
        <f>5*SUM(L18:L22)</f>
        <v>1026.4247319200576</v>
      </c>
    </row>
    <row r="24" spans="1:15">
      <c r="A24">
        <v>29</v>
      </c>
      <c r="B24">
        <v>6</v>
      </c>
      <c r="C24">
        <f t="shared" si="0"/>
        <v>174</v>
      </c>
      <c r="D24">
        <f t="shared" si="2"/>
        <v>64.92195691490582</v>
      </c>
      <c r="E24">
        <f t="shared" si="1"/>
        <v>1.3497741628297016E-2</v>
      </c>
    </row>
    <row r="25" spans="1:15">
      <c r="A25">
        <v>30</v>
      </c>
      <c r="B25">
        <v>1</v>
      </c>
      <c r="C25">
        <f t="shared" si="0"/>
        <v>30</v>
      </c>
      <c r="D25">
        <f t="shared" si="2"/>
        <v>82.036789450790991</v>
      </c>
      <c r="E25">
        <f t="shared" si="1"/>
        <v>7.9349129589168545E-3</v>
      </c>
    </row>
    <row r="26" spans="1:15">
      <c r="A26">
        <v>31</v>
      </c>
      <c r="B26">
        <v>1</v>
      </c>
      <c r="C26">
        <f t="shared" si="0"/>
        <v>31</v>
      </c>
      <c r="D26">
        <f t="shared" si="2"/>
        <v>101.15162198667616</v>
      </c>
      <c r="E26">
        <f t="shared" si="1"/>
        <v>4.3820751233921351E-3</v>
      </c>
    </row>
    <row r="27" spans="1:15">
      <c r="A27">
        <v>32</v>
      </c>
      <c r="B27">
        <v>0</v>
      </c>
      <c r="C27">
        <f t="shared" si="0"/>
        <v>0</v>
      </c>
      <c r="D27">
        <f t="shared" si="2"/>
        <v>122.26645452256133</v>
      </c>
      <c r="E27">
        <f t="shared" si="1"/>
        <v>2.2733906253977632E-3</v>
      </c>
    </row>
    <row r="28" spans="1:15">
      <c r="A28">
        <v>33</v>
      </c>
      <c r="B28">
        <v>3</v>
      </c>
      <c r="C28">
        <f t="shared" si="0"/>
        <v>99</v>
      </c>
      <c r="D28">
        <f t="shared" si="2"/>
        <v>145.3812870584465</v>
      </c>
      <c r="E28">
        <f t="shared" si="1"/>
        <v>1.1079621029845019E-3</v>
      </c>
    </row>
    <row r="29" spans="1:15">
      <c r="A29">
        <v>34</v>
      </c>
      <c r="B29">
        <v>0</v>
      </c>
      <c r="C29">
        <f t="shared" si="0"/>
        <v>0</v>
      </c>
      <c r="D29">
        <f t="shared" si="2"/>
        <v>170.49611959433167</v>
      </c>
      <c r="E29">
        <f t="shared" si="1"/>
        <v>5.0726201432494203E-4</v>
      </c>
    </row>
    <row r="30" spans="1:15">
      <c r="A30">
        <v>35</v>
      </c>
      <c r="B30">
        <v>0</v>
      </c>
      <c r="C30">
        <f t="shared" si="0"/>
        <v>0</v>
      </c>
      <c r="D30">
        <f t="shared" si="2"/>
        <v>197.61095213021684</v>
      </c>
      <c r="E30">
        <f t="shared" si="1"/>
        <v>2.1817067376144004E-4</v>
      </c>
    </row>
    <row r="31" spans="1:15">
      <c r="A31">
        <v>36</v>
      </c>
      <c r="B31">
        <v>0</v>
      </c>
      <c r="C31">
        <f t="shared" si="0"/>
        <v>0</v>
      </c>
      <c r="D31">
        <f t="shared" si="2"/>
        <v>226.72578466610202</v>
      </c>
      <c r="E31">
        <f t="shared" si="1"/>
        <v>8.8148920591861352E-5</v>
      </c>
    </row>
    <row r="32" spans="1:15">
      <c r="B32">
        <f>SUM(B1:B31)</f>
        <v>209</v>
      </c>
      <c r="C32">
        <f>SUM(C1:C31)</f>
        <v>4377</v>
      </c>
      <c r="D32">
        <f>SUM(D1:D31)/208</f>
        <v>7.1058847976500976</v>
      </c>
      <c r="E32">
        <f>D32^(1/2)</f>
        <v>2.6656865527758695</v>
      </c>
    </row>
    <row r="33" spans="3:3">
      <c r="C33">
        <f>C32/B32</f>
        <v>20.942583732057415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Szulc Mateusz</cp:lastModifiedBy>
  <cp:revision/>
  <dcterms:created xsi:type="dcterms:W3CDTF">2023-04-05T12:21:42Z</dcterms:created>
  <dcterms:modified xsi:type="dcterms:W3CDTF">2023-04-08T11:46:30Z</dcterms:modified>
  <cp:category/>
  <cp:contentStatus/>
</cp:coreProperties>
</file>