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39" documentId="11_9248486D44C93C52631DEA188F3E8C1851038387" xr6:coauthVersionLast="47" xr6:coauthVersionMax="47" xr10:uidLastSave="{2F624762-E172-4936-AF55-E34ED0E64A08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1" l="1"/>
  <c r="W12" i="1"/>
  <c r="W16" i="1"/>
  <c r="W4" i="1"/>
  <c r="V8" i="1"/>
  <c r="V12" i="1"/>
  <c r="V16" i="1"/>
  <c r="V4" i="1"/>
  <c r="U8" i="1"/>
  <c r="U12" i="1"/>
  <c r="U16" i="1"/>
  <c r="U4" i="1"/>
  <c r="T8" i="1"/>
  <c r="T12" i="1"/>
  <c r="T16" i="1"/>
  <c r="T4" i="1"/>
  <c r="D17" i="1"/>
  <c r="E17" i="1" s="1"/>
  <c r="D3" i="1"/>
  <c r="E3" i="1" s="1"/>
  <c r="D4" i="1"/>
  <c r="D5" i="1"/>
  <c r="E5" i="1" s="1"/>
  <c r="D6" i="1"/>
  <c r="D7" i="1"/>
  <c r="E7" i="1" s="1"/>
  <c r="D8" i="1"/>
  <c r="D9" i="1"/>
  <c r="E9" i="1" s="1"/>
  <c r="D10" i="1"/>
  <c r="D11" i="1"/>
  <c r="E11" i="1" s="1"/>
  <c r="D12" i="1"/>
  <c r="D13" i="1"/>
  <c r="E13" i="1" s="1"/>
  <c r="D14" i="1"/>
  <c r="D15" i="1"/>
  <c r="E15" i="1" s="1"/>
  <c r="D16" i="1"/>
  <c r="D2" i="1"/>
  <c r="E2" i="1" l="1"/>
  <c r="F2" i="1" s="1"/>
  <c r="S4" i="1"/>
  <c r="E16" i="1"/>
  <c r="F16" i="1" s="1"/>
  <c r="S18" i="1"/>
  <c r="E14" i="1"/>
  <c r="S16" i="1"/>
  <c r="E12" i="1"/>
  <c r="S14" i="1"/>
  <c r="E10" i="1"/>
  <c r="S12" i="1"/>
  <c r="E8" i="1"/>
  <c r="S10" i="1"/>
  <c r="E6" i="1"/>
  <c r="S8" i="1"/>
  <c r="E4" i="1"/>
  <c r="S6" i="1"/>
  <c r="F14" i="1"/>
  <c r="R16" i="1" s="1"/>
  <c r="F12" i="1"/>
  <c r="F10" i="1"/>
  <c r="R12" i="1" s="1"/>
  <c r="F8" i="1"/>
  <c r="F6" i="1"/>
  <c r="R8" i="1" s="1"/>
  <c r="F4" i="1"/>
  <c r="R4" i="1" s="1"/>
</calcChain>
</file>

<file path=xl/sharedStrings.xml><?xml version="1.0" encoding="utf-8"?>
<sst xmlns="http://schemas.openxmlformats.org/spreadsheetml/2006/main" count="13" uniqueCount="13">
  <si>
    <t>R4</t>
  </si>
  <si>
    <t>L2</t>
  </si>
  <si>
    <t>L3</t>
  </si>
  <si>
    <t>RX1/RX2</t>
  </si>
  <si>
    <t>Punkt 1</t>
  </si>
  <si>
    <t>Punkt 2</t>
  </si>
  <si>
    <t>Punkt 3</t>
  </si>
  <si>
    <t>Punkt 4</t>
  </si>
  <si>
    <t>Punkt 5</t>
  </si>
  <si>
    <t>Rśr</t>
  </si>
  <si>
    <t>delta l</t>
  </si>
  <si>
    <t>delta amp</t>
  </si>
  <si>
    <t>delta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</si>
</sst>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0"/>
  <sheetViews>
    <sheetView tabSelected="1" workbookViewId="0">
      <selection activeCell="S8" sqref="S8"/>
    </sheetView>
  </sheetViews>
  <sheetFormatPr defaultRowHeight="15"/>
  <cols>
    <col min="7" max="7" width="12.5703125" bestFit="1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</row>
    <row r="2" spans="2:23">
      <c r="B2">
        <v>160</v>
      </c>
      <c r="C2">
        <v>0.502</v>
      </c>
      <c r="D2">
        <f>1-C2</f>
        <v>0.498</v>
      </c>
      <c r="E2">
        <f>B2*(C2/D2)</f>
        <v>161.28514056224901</v>
      </c>
      <c r="F2">
        <f>(E2+E3)/2</f>
        <v>161.60836504973616</v>
      </c>
      <c r="R2" t="s">
        <v>4</v>
      </c>
      <c r="S2" t="s">
        <v>5</v>
      </c>
      <c r="T2" t="s">
        <v>6</v>
      </c>
      <c r="U2" t="s">
        <v>7</v>
      </c>
      <c r="V2" t="s">
        <v>8</v>
      </c>
    </row>
    <row r="3" spans="2:23">
      <c r="B3">
        <v>160</v>
      </c>
      <c r="C3">
        <v>0.503</v>
      </c>
      <c r="D3">
        <f t="shared" ref="D3:D17" si="0">1-C3</f>
        <v>0.497</v>
      </c>
      <c r="E3">
        <f t="shared" ref="E3:E17" si="1">B3*(C3/D3)</f>
        <v>161.93158953722335</v>
      </c>
      <c r="R3" t="s">
        <v>9</v>
      </c>
    </row>
    <row r="4" spans="2:23">
      <c r="B4">
        <v>160</v>
      </c>
      <c r="C4">
        <v>0.502</v>
      </c>
      <c r="D4">
        <f t="shared" si="0"/>
        <v>0.498</v>
      </c>
      <c r="E4">
        <f t="shared" si="1"/>
        <v>161.28514056224901</v>
      </c>
      <c r="F4">
        <f t="shared" ref="F4" si="2">(E4+E5)/2</f>
        <v>160.96321156368964</v>
      </c>
      <c r="R4">
        <f>(F2+F4)/2</f>
        <v>161.2857883067129</v>
      </c>
      <c r="S4">
        <f>SQRT(((B2/(D2*D2))*$B$20)^2+(((B2*C2)/(D2*D2))*$B$20)^2+((C2/D2)*$D$20)^2)/SQRT(3)</f>
        <v>5.8347803699265777</v>
      </c>
      <c r="T4">
        <f>SQRT(S4^2+S6^2)/2</f>
        <v>4.1258127663092354</v>
      </c>
      <c r="U4">
        <f>T4/R4</f>
        <v>2.5580758290143252E-2</v>
      </c>
      <c r="V4">
        <f>U4*2</f>
        <v>5.1161516580286504E-2</v>
      </c>
      <c r="W4">
        <f>V4*R4</f>
        <v>8.2516255326184709</v>
      </c>
    </row>
    <row r="5" spans="2:23">
      <c r="B5">
        <v>160</v>
      </c>
      <c r="C5">
        <v>0.501</v>
      </c>
      <c r="D5">
        <f t="shared" si="0"/>
        <v>0.499</v>
      </c>
      <c r="E5">
        <f t="shared" si="1"/>
        <v>160.64128256513027</v>
      </c>
    </row>
    <row r="6" spans="2:23">
      <c r="B6">
        <v>680</v>
      </c>
      <c r="C6">
        <v>0.502</v>
      </c>
      <c r="D6">
        <f t="shared" si="0"/>
        <v>0.498</v>
      </c>
      <c r="E6">
        <f t="shared" si="1"/>
        <v>685.46184738955833</v>
      </c>
      <c r="F6">
        <f t="shared" ref="F6" si="3">(E6+E7)/2</f>
        <v>686.83555146137883</v>
      </c>
      <c r="S6">
        <f>SQRT(((B4/(D4*D4))*$B$20)^2+(((B4*C4)/(D4*D4))*$B$20)^2+((C4/D4)*$D$20)^2)/SQRT(3)</f>
        <v>5.8347803699265777</v>
      </c>
    </row>
    <row r="7" spans="2:23">
      <c r="B7">
        <v>680</v>
      </c>
      <c r="C7">
        <v>0.503</v>
      </c>
      <c r="D7">
        <f t="shared" si="0"/>
        <v>0.497</v>
      </c>
      <c r="E7">
        <f t="shared" si="1"/>
        <v>688.20925553319921</v>
      </c>
    </row>
    <row r="8" spans="2:23">
      <c r="B8">
        <v>680</v>
      </c>
      <c r="C8">
        <v>0.48099999999999998</v>
      </c>
      <c r="D8">
        <f t="shared" si="0"/>
        <v>0.51900000000000002</v>
      </c>
      <c r="E8">
        <f t="shared" si="1"/>
        <v>630.21194605009623</v>
      </c>
      <c r="F8">
        <f t="shared" ref="F8" si="4">(E8+E9)/2</f>
        <v>631.47662939570444</v>
      </c>
      <c r="R8">
        <f>(F6+F8)/2</f>
        <v>659.15609042854157</v>
      </c>
      <c r="S8">
        <f>SQRT(((B6/(D6*D6))*$B$20)^2+(((B6*C6)/(D6*D6))*$B$20)^2+((C6/D6)*$D$20)^2)/SQRT(3)</f>
        <v>6.0834585234531842</v>
      </c>
      <c r="T8">
        <f t="shared" ref="T8" si="5">SQRT(S8^2+S10^2)/2</f>
        <v>4.1308341128050747</v>
      </c>
      <c r="U8">
        <f t="shared" ref="U5:U19" si="6">T8/R8</f>
        <v>6.2668526814634567E-3</v>
      </c>
      <c r="V8">
        <f t="shared" ref="V5:V19" si="7">U8*2</f>
        <v>1.2533705362926913E-2</v>
      </c>
      <c r="W8">
        <f t="shared" ref="W8" si="8">V8*R8</f>
        <v>8.2616682256101495</v>
      </c>
    </row>
    <row r="9" spans="2:23">
      <c r="B9">
        <v>680</v>
      </c>
      <c r="C9">
        <v>0.48199999999999998</v>
      </c>
      <c r="D9">
        <f t="shared" si="0"/>
        <v>0.51800000000000002</v>
      </c>
      <c r="E9">
        <f t="shared" si="1"/>
        <v>632.74131274131264</v>
      </c>
    </row>
    <row r="10" spans="2:23">
      <c r="B10">
        <v>130</v>
      </c>
      <c r="C10">
        <v>0.50700000000000001</v>
      </c>
      <c r="D10">
        <f t="shared" si="0"/>
        <v>0.49299999999999999</v>
      </c>
      <c r="E10">
        <f t="shared" si="1"/>
        <v>133.69168356997972</v>
      </c>
      <c r="F10">
        <f t="shared" ref="F10" si="9">(E10+E11)/2</f>
        <v>133.95966292320122</v>
      </c>
      <c r="S10">
        <f>SQRT(((B8/(D8*D8))*$B$20)^2+(((B8*C8)/(D8*D8))*$B$20)^2+((C8/D8)*$D$20)^2)/SQRT(3)</f>
        <v>5.5898742618668216</v>
      </c>
    </row>
    <row r="11" spans="2:23">
      <c r="B11">
        <v>130</v>
      </c>
      <c r="C11">
        <v>0.50800000000000001</v>
      </c>
      <c r="D11">
        <f t="shared" si="0"/>
        <v>0.49199999999999999</v>
      </c>
      <c r="E11">
        <f t="shared" si="1"/>
        <v>134.22764227642276</v>
      </c>
    </row>
    <row r="12" spans="2:23">
      <c r="B12">
        <v>130</v>
      </c>
      <c r="C12">
        <v>0.501</v>
      </c>
      <c r="D12">
        <f t="shared" si="0"/>
        <v>0.499</v>
      </c>
      <c r="E12">
        <f t="shared" si="1"/>
        <v>130.52104208416833</v>
      </c>
      <c r="F12">
        <f t="shared" ref="F12" si="10">(E12+E13)/2</f>
        <v>130.78260939549784</v>
      </c>
      <c r="R12">
        <f>(F10+F12)/2</f>
        <v>132.37113615934953</v>
      </c>
      <c r="S12">
        <f>SQRT(((B10/(D10*D10))*$B$20)^2+(((B10*C10)/(D10*D10))*$B$20)^2+((C10/D10)*$D$20)^2)/SQRT(3)</f>
        <v>5.9475423912004324</v>
      </c>
      <c r="T12">
        <f t="shared" ref="T12" si="11">SQRT(S12^2+S14^2)/2</f>
        <v>4.1559593911629475</v>
      </c>
      <c r="U12">
        <f t="shared" si="6"/>
        <v>3.1396265921295463E-2</v>
      </c>
      <c r="V12">
        <f t="shared" si="7"/>
        <v>6.2792531842590926E-2</v>
      </c>
      <c r="W12">
        <f t="shared" ref="W12" si="12">V12*R12</f>
        <v>8.3119187823258951</v>
      </c>
    </row>
    <row r="13" spans="2:23">
      <c r="B13">
        <v>130</v>
      </c>
      <c r="C13">
        <v>0.502</v>
      </c>
      <c r="D13">
        <f t="shared" si="0"/>
        <v>0.498</v>
      </c>
      <c r="E13">
        <f t="shared" si="1"/>
        <v>131.04417670682733</v>
      </c>
    </row>
    <row r="14" spans="2:23">
      <c r="B14">
        <v>840</v>
      </c>
      <c r="C14">
        <v>0.50600000000000001</v>
      </c>
      <c r="D14">
        <f t="shared" si="0"/>
        <v>0.49399999999999999</v>
      </c>
      <c r="E14">
        <f t="shared" si="1"/>
        <v>860.40485829959516</v>
      </c>
      <c r="F14">
        <f t="shared" ref="F14" si="13">(E14+E15)/2</f>
        <v>862.12940683742431</v>
      </c>
      <c r="S14">
        <f>SQRT(((B12/(D12*D12))*$B$20)^2+(((B12*C12)/(D12*D12))*$B$20)^2+((C12/D12)*$D$20)^2)/SQRT(3)</f>
        <v>5.8064389559226264</v>
      </c>
    </row>
    <row r="15" spans="2:23">
      <c r="B15">
        <v>840</v>
      </c>
      <c r="C15">
        <v>0.50700000000000001</v>
      </c>
      <c r="D15">
        <f t="shared" si="0"/>
        <v>0.49299999999999999</v>
      </c>
      <c r="E15">
        <f t="shared" si="1"/>
        <v>863.85395537525358</v>
      </c>
    </row>
    <row r="16" spans="2:23">
      <c r="B16">
        <v>840</v>
      </c>
      <c r="C16">
        <v>0.503</v>
      </c>
      <c r="D16">
        <f t="shared" si="0"/>
        <v>0.497</v>
      </c>
      <c r="E16">
        <f t="shared" si="1"/>
        <v>850.14084507042264</v>
      </c>
      <c r="F16">
        <f t="shared" ref="F16" si="14">(E16+E17)/2</f>
        <v>848.44391651111505</v>
      </c>
      <c r="R16">
        <f>(F14+F16)/2</f>
        <v>855.28666167426968</v>
      </c>
      <c r="S16">
        <f>SQRT(((B14/(D14*D14))*$B$20)^2+(((B14*C14)/(D14*D14))*$B$20)^2+((C14/D14)*$D$20)^2)/SQRT(3)</f>
        <v>6.3192567650299365</v>
      </c>
      <c r="T16">
        <f t="shared" ref="T16" si="15">SQRT(S16^2+S18^2)/2</f>
        <v>4.4414591022204606</v>
      </c>
      <c r="U16">
        <f t="shared" si="6"/>
        <v>5.1929479334169261E-3</v>
      </c>
      <c r="V16">
        <f t="shared" si="7"/>
        <v>1.0385895866833852E-2</v>
      </c>
      <c r="W16">
        <f t="shared" ref="W16" si="16">V16*R16</f>
        <v>8.8829182044409212</v>
      </c>
    </row>
    <row r="17" spans="2:19">
      <c r="B17">
        <v>840</v>
      </c>
      <c r="C17">
        <v>0.502</v>
      </c>
      <c r="D17">
        <f t="shared" si="0"/>
        <v>0.498</v>
      </c>
      <c r="E17">
        <f t="shared" si="1"/>
        <v>846.74698795180734</v>
      </c>
    </row>
    <row r="18" spans="2:19">
      <c r="S18">
        <f>SQRT(((B16/(D16*D16))*$B$20)^2+(((B16*C16)/(D16*D16))*$B$20)^2+((C16/D16)*$D$20)^2)/SQRT(3)</f>
        <v>6.2428542962663567</v>
      </c>
    </row>
    <row r="19" spans="2:19">
      <c r="B19" t="s">
        <v>10</v>
      </c>
      <c r="C19" t="s">
        <v>11</v>
      </c>
      <c r="D19" t="s">
        <v>12</v>
      </c>
    </row>
    <row r="20" spans="2:19">
      <c r="B20">
        <v>1E-3</v>
      </c>
      <c r="C20">
        <v>1E-4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Szulc Mateusz</cp:lastModifiedBy>
  <cp:revision/>
  <dcterms:created xsi:type="dcterms:W3CDTF">2023-05-04T21:56:41Z</dcterms:created>
  <dcterms:modified xsi:type="dcterms:W3CDTF">2023-05-09T17:42:47Z</dcterms:modified>
  <cp:category/>
  <cp:contentStatus/>
</cp:coreProperties>
</file>