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Accounting Cycle\Excel Workshet\"/>
    </mc:Choice>
  </mc:AlternateContent>
  <bookViews>
    <workbookView xWindow="120" yWindow="45" windowWidth="7350" windowHeight="5220" tabRatio="817" activeTab="1" xr2:uid="{00000000-000D-0000-FFFF-FFFF00000000}"/>
  </bookViews>
  <sheets>
    <sheet name="Example" sheetId="70" r:id="rId1"/>
    <sheet name="Worksheet" sheetId="71" r:id="rId2"/>
  </sheets>
  <calcPr calcId="171027"/>
  <fileRecoveryPr autoRecover="0"/>
</workbook>
</file>

<file path=xl/calcChain.xml><?xml version="1.0" encoding="utf-8"?>
<calcChain xmlns="http://schemas.openxmlformats.org/spreadsheetml/2006/main">
  <c r="P24" i="71" l="1"/>
  <c r="P25" i="71" s="1"/>
  <c r="H10" i="71" s="1"/>
  <c r="L24" i="71"/>
  <c r="L25" i="71" s="1"/>
  <c r="H7" i="71" s="1"/>
  <c r="G7" i="71" s="1"/>
  <c r="P23" i="71"/>
  <c r="L23" i="71"/>
  <c r="N21" i="71"/>
  <c r="J21" i="71"/>
  <c r="P18" i="71"/>
  <c r="P19" i="71" s="1"/>
  <c r="H9" i="71" s="1"/>
  <c r="L17" i="71"/>
  <c r="L18" i="71" s="1"/>
  <c r="L19" i="71" s="1"/>
  <c r="H6" i="71" s="1"/>
  <c r="G6" i="71" s="1"/>
  <c r="N16" i="71"/>
  <c r="J15" i="71"/>
  <c r="F15" i="71"/>
  <c r="T14" i="71"/>
  <c r="T15" i="71" s="1"/>
  <c r="T16" i="71" s="1"/>
  <c r="H12" i="71" s="1"/>
  <c r="G12" i="71" s="1"/>
  <c r="F13" i="71"/>
  <c r="R12" i="71"/>
  <c r="L9" i="71"/>
  <c r="L10" i="71" s="1"/>
  <c r="L11" i="71" s="1"/>
  <c r="L12" i="71" s="1"/>
  <c r="L13" i="71" s="1"/>
  <c r="T8" i="71"/>
  <c r="T9" i="71" s="1"/>
  <c r="T10" i="71" s="1"/>
  <c r="H11" i="71" s="1"/>
  <c r="G11" i="71" s="1"/>
  <c r="P8" i="71"/>
  <c r="L8" i="71"/>
  <c r="R6" i="71"/>
  <c r="N6" i="71"/>
  <c r="J6" i="71"/>
  <c r="G4" i="71"/>
  <c r="H5" i="71" l="1"/>
  <c r="P9" i="71"/>
  <c r="P10" i="71" s="1"/>
  <c r="P11" i="71" s="1"/>
  <c r="P12" i="71" s="1"/>
  <c r="P13" i="71" s="1"/>
  <c r="P14" i="71" s="1"/>
  <c r="H8" i="71" s="1"/>
  <c r="G9" i="71"/>
  <c r="I2" i="71"/>
  <c r="H15" i="71"/>
  <c r="G10" i="71"/>
  <c r="G15" i="71" s="1"/>
  <c r="K10" i="70"/>
  <c r="N13" i="70"/>
  <c r="C17" i="70"/>
  <c r="O12" i="70"/>
  <c r="R15" i="70"/>
  <c r="D15" i="70"/>
  <c r="O11" i="70"/>
  <c r="R9" i="70"/>
  <c r="D12" i="70"/>
  <c r="K9" i="70"/>
  <c r="N10" i="70"/>
  <c r="C8" i="70"/>
  <c r="O9" i="70"/>
  <c r="J24" i="70"/>
  <c r="D6" i="70"/>
  <c r="E2" i="71" l="1"/>
  <c r="E3" i="71" s="1"/>
  <c r="G8" i="71"/>
  <c r="C2" i="71"/>
  <c r="H13" i="71"/>
  <c r="G5" i="71"/>
  <c r="L5" i="71"/>
  <c r="P23" i="70"/>
  <c r="P24" i="70" s="1"/>
  <c r="P25" i="70" s="1"/>
  <c r="H10" i="70" s="1"/>
  <c r="L23" i="70"/>
  <c r="N21" i="70"/>
  <c r="J21" i="70"/>
  <c r="P18" i="70"/>
  <c r="P19" i="70" s="1"/>
  <c r="H9" i="70" s="1"/>
  <c r="L17" i="70"/>
  <c r="L18" i="70" s="1"/>
  <c r="L19" i="70" s="1"/>
  <c r="H6" i="70" s="1"/>
  <c r="G6" i="70" s="1"/>
  <c r="N16" i="70"/>
  <c r="J15" i="70"/>
  <c r="T14" i="70"/>
  <c r="F15" i="70"/>
  <c r="F13" i="70"/>
  <c r="R12" i="70"/>
  <c r="T8" i="70"/>
  <c r="P8" i="70"/>
  <c r="L8" i="70"/>
  <c r="L9" i="70" s="1"/>
  <c r="L10" i="70" s="1"/>
  <c r="L11" i="70" s="1"/>
  <c r="L12" i="70" s="1"/>
  <c r="L13" i="70" s="1"/>
  <c r="R6" i="70"/>
  <c r="N6" i="70"/>
  <c r="J6" i="70"/>
  <c r="G4" i="70"/>
  <c r="G13" i="71" l="1"/>
  <c r="P9" i="70"/>
  <c r="T9" i="70"/>
  <c r="T10" i="70" s="1"/>
  <c r="H11" i="70" s="1"/>
  <c r="G11" i="70" s="1"/>
  <c r="T15" i="70"/>
  <c r="T16" i="70" s="1"/>
  <c r="H12" i="70" s="1"/>
  <c r="G12" i="70" s="1"/>
  <c r="L24" i="70"/>
  <c r="L25" i="70" s="1"/>
  <c r="H7" i="70" s="1"/>
  <c r="G7" i="70" s="1"/>
  <c r="P10" i="70"/>
  <c r="P11" i="70" s="1"/>
  <c r="P12" i="70" s="1"/>
  <c r="P13" i="70" s="1"/>
  <c r="P14" i="70" s="1"/>
  <c r="H8" i="70" s="1"/>
  <c r="E2" i="70" s="1"/>
  <c r="G9" i="70"/>
  <c r="G10" i="70"/>
  <c r="H5" i="70"/>
  <c r="I2" i="70" l="1"/>
  <c r="H15" i="70"/>
  <c r="G15" i="70"/>
  <c r="G8" i="70"/>
  <c r="L5" i="70"/>
  <c r="H13" i="70"/>
  <c r="C2" i="70"/>
  <c r="G5" i="70"/>
  <c r="E3" i="70"/>
  <c r="G13" i="70" l="1"/>
</calcChain>
</file>

<file path=xl/sharedStrings.xml><?xml version="1.0" encoding="utf-8"?>
<sst xmlns="http://schemas.openxmlformats.org/spreadsheetml/2006/main" count="140" uniqueCount="35">
  <si>
    <t>Cash</t>
  </si>
  <si>
    <t>Accounts Receivable</t>
  </si>
  <si>
    <t>Accounts Payable</t>
  </si>
  <si>
    <t>Balance</t>
  </si>
  <si>
    <t>Accounts</t>
  </si>
  <si>
    <t>Debit</t>
  </si>
  <si>
    <t>Credit</t>
  </si>
  <si>
    <t>Supplies</t>
  </si>
  <si>
    <t xml:space="preserve">a. </t>
  </si>
  <si>
    <t xml:space="preserve">b. </t>
  </si>
  <si>
    <t xml:space="preserve">c. </t>
  </si>
  <si>
    <t xml:space="preserve">d. </t>
  </si>
  <si>
    <t xml:space="preserve">e. </t>
  </si>
  <si>
    <t>Net Income</t>
  </si>
  <si>
    <t>12/31/x1</t>
  </si>
  <si>
    <t>Owner Capital</t>
  </si>
  <si>
    <t>Assets</t>
  </si>
  <si>
    <t>=</t>
  </si>
  <si>
    <t>Liabilities</t>
  </si>
  <si>
    <t>+</t>
  </si>
  <si>
    <t>Owner's Equity</t>
  </si>
  <si>
    <t>Increase</t>
  </si>
  <si>
    <t>None</t>
  </si>
  <si>
    <t>Auto Expense</t>
  </si>
  <si>
    <t>Entertainment Expense</t>
  </si>
  <si>
    <t>General Ledger</t>
  </si>
  <si>
    <t>Beginning Balance</t>
  </si>
  <si>
    <t xml:space="preserve">   </t>
  </si>
  <si>
    <t>Revenue, income or sales</t>
  </si>
  <si>
    <t>(Credit)</t>
  </si>
  <si>
    <t>Total General Ledger</t>
  </si>
  <si>
    <t>Total Debits - Total (credits)</t>
  </si>
  <si>
    <t>Trial Balance</t>
  </si>
  <si>
    <t xml:space="preserve">   Accounts Payable</t>
  </si>
  <si>
    <t xml:space="preserve">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</si>
</sst>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</cellStyleXfs>
  <cellXfs count="75">
    <xf numFmtId="0" fontId="0" fillId="0" borderId="0" xfId="0"/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37" fontId="10" fillId="6" borderId="5" xfId="0" applyNumberFormat="1" applyFont="1" applyFill="1" applyBorder="1" applyProtection="1">
      <protection locked="0"/>
    </xf>
    <xf numFmtId="37" fontId="4" fillId="4" borderId="0" xfId="2" applyNumberFormat="1" applyFont="1" applyFill="1" applyAlignment="1">
      <alignment horizontal="center"/>
    </xf>
    <xf numFmtId="37" fontId="7" fillId="4" borderId="0" xfId="0" applyNumberFormat="1" applyFont="1" applyFill="1" applyAlignment="1">
      <alignment horizontal="center"/>
    </xf>
    <xf numFmtId="37" fontId="11" fillId="0" borderId="5" xfId="2" applyNumberFormat="1" applyFont="1" applyFill="1" applyBorder="1" applyProtection="1">
      <protection locked="0"/>
    </xf>
    <xf numFmtId="37" fontId="5" fillId="0" borderId="0" xfId="2" applyNumberFormat="1" applyFont="1" applyFill="1" applyBorder="1"/>
    <xf numFmtId="37" fontId="8" fillId="0" borderId="0" xfId="2" applyNumberFormat="1" applyFont="1" applyFill="1" applyBorder="1"/>
    <xf numFmtId="0" fontId="3" fillId="0" borderId="0" xfId="0" applyFont="1" applyAlignment="1">
      <alignment horizontal="left"/>
    </xf>
    <xf numFmtId="37" fontId="3" fillId="6" borderId="5" xfId="0" applyNumberFormat="1" applyFont="1" applyFill="1" applyBorder="1" applyProtection="1">
      <protection locked="0"/>
    </xf>
    <xf numFmtId="37" fontId="5" fillId="4" borderId="0" xfId="2" applyNumberFormat="1" applyFont="1" applyFill="1" applyAlignment="1">
      <alignment horizontal="centerContinuous" wrapText="1"/>
    </xf>
    <xf numFmtId="0" fontId="3" fillId="0" borderId="0" xfId="0" applyFont="1"/>
    <xf numFmtId="37" fontId="3" fillId="0" borderId="0" xfId="0" applyNumberFormat="1" applyFont="1"/>
    <xf numFmtId="0" fontId="3" fillId="0" borderId="0" xfId="0" applyFont="1" applyFill="1"/>
    <xf numFmtId="37" fontId="3" fillId="0" borderId="0" xfId="0" applyNumberFormat="1" applyFont="1" applyFill="1"/>
    <xf numFmtId="37" fontId="3" fillId="0" borderId="0" xfId="3" applyNumberFormat="1" applyFont="1" applyFill="1" applyBorder="1" applyAlignment="1">
      <alignment horizontal="centerContinuous"/>
    </xf>
    <xf numFmtId="37" fontId="3" fillId="0" borderId="0" xfId="3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3" fillId="0" borderId="0" xfId="0" applyNumberFormat="1" applyFont="1" applyFill="1" applyBorder="1" applyProtection="1">
      <protection locked="0"/>
    </xf>
    <xf numFmtId="0" fontId="3" fillId="0" borderId="0" xfId="0" applyFont="1" applyFill="1" applyBorder="1"/>
    <xf numFmtId="37" fontId="3" fillId="0" borderId="0" xfId="0" applyNumberFormat="1" applyFont="1" applyFill="1" applyBorder="1"/>
    <xf numFmtId="37" fontId="6" fillId="4" borderId="0" xfId="2" applyNumberFormat="1" applyFont="1" applyFill="1" applyAlignment="1">
      <alignment horizontal="center"/>
    </xf>
    <xf numFmtId="37" fontId="17" fillId="12" borderId="0" xfId="1" applyNumberFormat="1" applyFont="1" applyFill="1" applyBorder="1" applyAlignment="1" applyProtection="1">
      <alignment horizontal="center" vertical="top"/>
      <protection locked="0"/>
    </xf>
    <xf numFmtId="0" fontId="17" fillId="12" borderId="0" xfId="1" applyFont="1" applyFill="1" applyBorder="1" applyAlignment="1" applyProtection="1">
      <alignment horizontal="center" vertical="top"/>
      <protection locked="0"/>
    </xf>
    <xf numFmtId="37" fontId="17" fillId="12" borderId="0" xfId="1" quotePrefix="1" applyNumberFormat="1" applyFont="1" applyFill="1" applyBorder="1" applyAlignment="1" applyProtection="1">
      <alignment horizontal="center" vertical="top"/>
      <protection locked="0"/>
    </xf>
    <xf numFmtId="37" fontId="17" fillId="12" borderId="0" xfId="1" applyNumberFormat="1" applyFont="1" applyFill="1" applyBorder="1" applyAlignment="1" applyProtection="1">
      <alignment horizontal="center" vertical="top" wrapText="1"/>
      <protection locked="0"/>
    </xf>
    <xf numFmtId="37" fontId="16" fillId="10" borderId="5" xfId="6" applyNumberFormat="1" applyFont="1" applyBorder="1" applyAlignment="1" applyProtection="1">
      <alignment horizontal="left"/>
      <protection locked="0"/>
    </xf>
    <xf numFmtId="37" fontId="16" fillId="9" borderId="5" xfId="5" applyNumberFormat="1" applyFont="1" applyBorder="1" applyAlignment="1" applyProtection="1">
      <alignment horizontal="left"/>
      <protection locked="0"/>
    </xf>
    <xf numFmtId="0" fontId="16" fillId="7" borderId="5" xfId="2" applyFont="1" applyFill="1" applyBorder="1" applyProtection="1">
      <protection locked="0"/>
    </xf>
    <xf numFmtId="0" fontId="16" fillId="11" borderId="5" xfId="2" applyFont="1" applyFill="1" applyBorder="1" applyProtection="1">
      <protection locked="0"/>
    </xf>
    <xf numFmtId="37" fontId="16" fillId="10" borderId="2" xfId="6" applyNumberFormat="1" applyFont="1" applyBorder="1" applyAlignment="1" applyProtection="1">
      <alignment horizontal="centerContinuous"/>
      <protection locked="0"/>
    </xf>
    <xf numFmtId="37" fontId="16" fillId="10" borderId="8" xfId="6" applyNumberFormat="1" applyFont="1" applyBorder="1" applyAlignment="1" applyProtection="1">
      <alignment horizontal="centerContinuous"/>
      <protection locked="0"/>
    </xf>
    <xf numFmtId="37" fontId="16" fillId="9" borderId="2" xfId="5" applyNumberFormat="1" applyFont="1" applyBorder="1" applyAlignment="1" applyProtection="1">
      <alignment horizontal="centerContinuous"/>
      <protection locked="0"/>
    </xf>
    <xf numFmtId="37" fontId="16" fillId="9" borderId="8" xfId="5" applyNumberFormat="1" applyFont="1" applyBorder="1" applyAlignment="1" applyProtection="1">
      <alignment horizontal="centerContinuous"/>
      <protection locked="0"/>
    </xf>
    <xf numFmtId="37" fontId="16" fillId="7" borderId="9" xfId="3" applyNumberFormat="1" applyFont="1" applyFill="1" applyBorder="1" applyAlignment="1" applyProtection="1">
      <alignment horizontal="centerContinuous"/>
      <protection locked="0"/>
    </xf>
    <xf numFmtId="37" fontId="16" fillId="7" borderId="10" xfId="3" applyNumberFormat="1" applyFont="1" applyFill="1" applyBorder="1" applyAlignment="1" applyProtection="1">
      <alignment horizontal="centerContinuous"/>
      <protection locked="0"/>
    </xf>
    <xf numFmtId="37" fontId="16" fillId="7" borderId="11" xfId="3" applyNumberFormat="1" applyFont="1" applyFill="1" applyBorder="1" applyAlignment="1" applyProtection="1">
      <alignment horizontal="centerContinuous"/>
      <protection locked="0"/>
    </xf>
    <xf numFmtId="37" fontId="16" fillId="11" borderId="9" xfId="3" applyNumberFormat="1" applyFont="1" applyFill="1" applyBorder="1" applyAlignment="1" applyProtection="1">
      <alignment horizontal="centerContinuous"/>
      <protection locked="0"/>
    </xf>
    <xf numFmtId="37" fontId="16" fillId="11" borderId="10" xfId="3" applyNumberFormat="1" applyFont="1" applyFill="1" applyBorder="1" applyAlignment="1" applyProtection="1">
      <alignment horizontal="centerContinuous"/>
      <protection locked="0"/>
    </xf>
    <xf numFmtId="37" fontId="16" fillId="11" borderId="11" xfId="3" applyNumberFormat="1" applyFont="1" applyFill="1" applyBorder="1" applyAlignment="1" applyProtection="1">
      <alignment horizontal="centerContinuous"/>
      <protection locked="0"/>
    </xf>
    <xf numFmtId="37" fontId="18" fillId="12" borderId="2" xfId="4" applyNumberFormat="1" applyFont="1" applyFill="1" applyBorder="1" applyAlignment="1" applyProtection="1">
      <alignment horizontal="centerContinuous"/>
      <protection locked="0"/>
    </xf>
    <xf numFmtId="37" fontId="18" fillId="12" borderId="3" xfId="4" applyNumberFormat="1" applyFont="1" applyFill="1" applyBorder="1" applyAlignment="1" applyProtection="1">
      <alignment horizontal="centerContinuous"/>
      <protection locked="0"/>
    </xf>
    <xf numFmtId="37" fontId="18" fillId="12" borderId="4" xfId="4" applyNumberFormat="1" applyFont="1" applyFill="1" applyBorder="1" applyAlignment="1" applyProtection="1">
      <alignment horizontal="centerContinuous"/>
      <protection locked="0"/>
    </xf>
    <xf numFmtId="37" fontId="11" fillId="0" borderId="5" xfId="2" applyNumberFormat="1" applyFont="1" applyBorder="1" applyProtection="1">
      <protection locked="0"/>
    </xf>
    <xf numFmtId="37" fontId="12" fillId="4" borderId="5" xfId="2" applyNumberFormat="1" applyFont="1" applyFill="1" applyBorder="1" applyProtection="1">
      <protection locked="0"/>
    </xf>
    <xf numFmtId="37" fontId="9" fillId="4" borderId="5" xfId="2" applyNumberFormat="1" applyFont="1" applyFill="1" applyBorder="1" applyProtection="1">
      <protection locked="0"/>
    </xf>
    <xf numFmtId="37" fontId="4" fillId="4" borderId="5" xfId="0" applyNumberFormat="1" applyFont="1" applyFill="1" applyBorder="1" applyProtection="1">
      <protection locked="0"/>
    </xf>
    <xf numFmtId="37" fontId="6" fillId="4" borderId="0" xfId="2" applyNumberFormat="1" applyFont="1" applyFill="1" applyProtection="1">
      <protection locked="0"/>
    </xf>
    <xf numFmtId="37" fontId="9" fillId="4" borderId="0" xfId="2" applyNumberFormat="1" applyFont="1" applyFill="1" applyProtection="1">
      <protection locked="0"/>
    </xf>
    <xf numFmtId="37" fontId="5" fillId="4" borderId="0" xfId="2" applyNumberFormat="1" applyFont="1" applyFill="1" applyProtection="1">
      <protection locked="0"/>
    </xf>
    <xf numFmtId="37" fontId="8" fillId="4" borderId="0" xfId="2" applyNumberFormat="1" applyFont="1" applyFill="1" applyProtection="1">
      <protection locked="0"/>
    </xf>
    <xf numFmtId="37" fontId="11" fillId="7" borderId="5" xfId="2" applyNumberFormat="1" applyFont="1" applyFill="1" applyBorder="1" applyProtection="1">
      <protection locked="0"/>
    </xf>
    <xf numFmtId="37" fontId="8" fillId="4" borderId="5" xfId="2" applyNumberFormat="1" applyFont="1" applyFill="1" applyBorder="1" applyProtection="1">
      <protection locked="0"/>
    </xf>
    <xf numFmtId="37" fontId="13" fillId="4" borderId="5" xfId="2" applyNumberFormat="1" applyFont="1" applyFill="1" applyBorder="1" applyProtection="1">
      <protection locked="0"/>
    </xf>
    <xf numFmtId="0" fontId="14" fillId="0" borderId="0" xfId="2" applyFont="1" applyFill="1" applyProtection="1">
      <protection locked="0"/>
    </xf>
    <xf numFmtId="37" fontId="11" fillId="0" borderId="6" xfId="2" applyNumberFormat="1" applyFont="1" applyFill="1" applyBorder="1" applyProtection="1">
      <protection locked="0"/>
    </xf>
    <xf numFmtId="37" fontId="11" fillId="4" borderId="6" xfId="2" applyNumberFormat="1" applyFont="1" applyFill="1" applyBorder="1" applyProtection="1">
      <protection locked="0"/>
    </xf>
    <xf numFmtId="37" fontId="13" fillId="4" borderId="0" xfId="2" applyNumberFormat="1" applyFont="1" applyFill="1" applyProtection="1">
      <protection locked="0"/>
    </xf>
    <xf numFmtId="37" fontId="5" fillId="0" borderId="0" xfId="2" applyNumberFormat="1" applyFont="1" applyFill="1" applyBorder="1" applyProtection="1">
      <protection locked="0"/>
    </xf>
    <xf numFmtId="37" fontId="8" fillId="0" borderId="0" xfId="2" applyNumberFormat="1" applyFont="1" applyFill="1" applyBorder="1" applyProtection="1">
      <protection locked="0"/>
    </xf>
    <xf numFmtId="0" fontId="3" fillId="5" borderId="0" xfId="0" applyFont="1" applyFill="1"/>
    <xf numFmtId="0" fontId="1" fillId="0" borderId="1" xfId="1" applyFont="1" applyAlignment="1">
      <alignment horizontal="left"/>
    </xf>
    <xf numFmtId="37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Protection="1">
      <protection locked="0"/>
    </xf>
    <xf numFmtId="37" fontId="3" fillId="2" borderId="5" xfId="3" applyNumberFormat="1" applyFont="1" applyBorder="1" applyAlignment="1" applyProtection="1">
      <alignment horizontal="center"/>
      <protection locked="0"/>
    </xf>
    <xf numFmtId="37" fontId="8" fillId="4" borderId="0" xfId="0" applyNumberFormat="1" applyFont="1" applyFill="1" applyProtection="1">
      <protection locked="0"/>
    </xf>
    <xf numFmtId="37" fontId="3" fillId="0" borderId="0" xfId="3" applyNumberFormat="1" applyFont="1" applyFill="1" applyBorder="1" applyAlignment="1" applyProtection="1">
      <alignment horizontal="centerContinuous"/>
      <protection locked="0"/>
    </xf>
    <xf numFmtId="37" fontId="3" fillId="0" borderId="0" xfId="3" applyNumberFormat="1" applyFont="1" applyFill="1" applyBorder="1" applyAlignment="1" applyProtection="1">
      <alignment horizontal="center"/>
      <protection locked="0"/>
    </xf>
    <xf numFmtId="37" fontId="4" fillId="0" borderId="0" xfId="0" applyNumberFormat="1" applyFont="1" applyFill="1" applyBorder="1" applyProtection="1">
      <protection locked="0"/>
    </xf>
    <xf numFmtId="0" fontId="3" fillId="0" borderId="0" xfId="0" applyFont="1" applyFill="1" applyAlignment="1">
      <alignment horizontal="left"/>
    </xf>
    <xf numFmtId="37" fontId="3" fillId="8" borderId="2" xfId="0" applyNumberFormat="1" applyFont="1" applyFill="1" applyBorder="1" applyAlignment="1" applyProtection="1">
      <alignment horizontal="center"/>
      <protection locked="0"/>
    </xf>
    <xf numFmtId="37" fontId="3" fillId="8" borderId="3" xfId="0" applyNumberFormat="1" applyFont="1" applyFill="1" applyBorder="1" applyAlignment="1" applyProtection="1">
      <alignment horizontal="center"/>
      <protection locked="0"/>
    </xf>
    <xf numFmtId="37" fontId="3" fillId="8" borderId="7" xfId="0" applyNumberFormat="1" applyFont="1" applyFill="1" applyBorder="1" applyAlignment="1" applyProtection="1">
      <alignment horizontal="center"/>
      <protection locked="0"/>
    </xf>
  </cellXfs>
  <cellStyles count="7">
    <cellStyle name="20% - Accent1" xfId="3" builtinId="30"/>
    <cellStyle name="40% - Accent2" xfId="4" builtinId="35"/>
    <cellStyle name="Accent2" xfId="5" builtinId="33"/>
    <cellStyle name="Accent6" xfId="6" builtinId="49"/>
    <cellStyle name="Heading 3" xfId="1" builtinId="18"/>
    <cellStyle name="Heading 4" xfId="2" builtinId="19"/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289892</xdr:colOff>
      <xdr:row>18</xdr:row>
      <xdr:rowOff>74544</xdr:rowOff>
    </xdr:from>
    <xdr:to>
      <xdr:col>7</xdr:col>
      <xdr:colOff>537542</xdr:colOff>
      <xdr:row>32</xdr:row>
      <xdr:rowOff>75786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F52700-B253-43B8-8972-4C5A03AC3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1" y="3735457"/>
          <a:ext cx="2367998" cy="2751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289892</xdr:colOff>
      <xdr:row>18</xdr:row>
      <xdr:rowOff>74544</xdr:rowOff>
    </xdr:from>
    <xdr:to>
      <xdr:col>7</xdr:col>
      <xdr:colOff>537542</xdr:colOff>
      <xdr:row>32</xdr:row>
      <xdr:rowOff>75786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655D27-AE49-422F-BF94-396F166B6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1617" y="3865494"/>
          <a:ext cx="2362200" cy="2763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F0"/>
  </sheetPr>
  <dimension ref="A1:Z38"/>
  <sheetViews>
    <sheetView zoomScale="140" zoomScaleNormal="140" workbookViewId="0">
      <selection activeCell="B10" sqref="B10"/>
    </sheetView>
  </sheetViews>
  <sheetFormatPr defaultRowHeight="15" x14ac:dyDescent="0.25"/>
  <cols>
    <col min="1" max="1" width="3.42578125" style="9" customWidth="1"/>
    <col min="2" max="2" width="22.85546875" style="13" customWidth="1"/>
    <col min="3" max="4" width="9.28515625" style="13" customWidth="1"/>
    <col min="5" max="5" width="22.42578125" style="13" customWidth="1"/>
    <col min="6" max="6" width="9.85546875" style="13" hidden="1" customWidth="1"/>
    <col min="7" max="7" width="9" style="13" hidden="1" customWidth="1"/>
    <col min="8" max="8" width="9.85546875" style="13" bestFit="1" customWidth="1"/>
    <col min="9" max="9" width="1.42578125" style="13" customWidth="1"/>
    <col min="10" max="12" width="9.42578125" style="13" customWidth="1"/>
    <col min="13" max="13" width="1.42578125" style="13" customWidth="1"/>
    <col min="14" max="16" width="9.42578125" style="13" customWidth="1"/>
    <col min="17" max="17" width="3" style="12" customWidth="1"/>
    <col min="18" max="20" width="9.42578125" style="21" customWidth="1"/>
    <col min="21" max="24" width="9.140625" style="12"/>
    <col min="25" max="25" width="0" style="12" hidden="1" customWidth="1"/>
    <col min="26" max="16384" width="9.140625" style="12"/>
  </cols>
  <sheetData>
    <row r="1" spans="1:26" ht="15" customHeight="1" x14ac:dyDescent="0.25">
      <c r="C1" s="4" t="s">
        <v>16</v>
      </c>
      <c r="D1" s="5" t="s">
        <v>17</v>
      </c>
      <c r="E1" s="22" t="s">
        <v>18</v>
      </c>
      <c r="H1" s="5" t="s">
        <v>19</v>
      </c>
      <c r="I1" s="11" t="s">
        <v>20</v>
      </c>
      <c r="J1" s="11"/>
      <c r="N1" s="12"/>
      <c r="O1" s="12"/>
      <c r="P1" s="12"/>
      <c r="R1" s="20"/>
      <c r="S1" s="20"/>
      <c r="T1" s="20"/>
      <c r="X1" s="61"/>
      <c r="Y1" s="61"/>
      <c r="Z1" s="61"/>
    </row>
    <row r="2" spans="1:26" ht="15" customHeight="1" thickBot="1" x14ac:dyDescent="0.3">
      <c r="C2" s="4">
        <f>SUM(H5:H7)</f>
        <v>49584</v>
      </c>
      <c r="D2" s="5" t="s">
        <v>17</v>
      </c>
      <c r="E2" s="22">
        <f>-SUM(H8:H8)</f>
        <v>1950</v>
      </c>
      <c r="H2" s="5" t="s">
        <v>19</v>
      </c>
      <c r="I2" s="11">
        <f>-SUM(H9:H12)</f>
        <v>47634</v>
      </c>
      <c r="J2" s="11"/>
      <c r="N2" s="12"/>
      <c r="O2" s="12"/>
      <c r="P2" s="12"/>
      <c r="R2" s="20"/>
      <c r="S2" s="20"/>
      <c r="T2" s="20"/>
      <c r="Y2" s="12" t="s">
        <v>22</v>
      </c>
    </row>
    <row r="3" spans="1:26" ht="15" customHeight="1" thickBot="1" x14ac:dyDescent="0.3">
      <c r="E3" s="72">
        <f>E2+I2</f>
        <v>49584</v>
      </c>
      <c r="F3" s="73"/>
      <c r="G3" s="73"/>
      <c r="H3" s="73"/>
      <c r="I3" s="73"/>
      <c r="J3" s="74"/>
      <c r="N3" s="12"/>
      <c r="O3" s="12"/>
      <c r="P3" s="12"/>
      <c r="R3" s="20"/>
      <c r="S3" s="20"/>
      <c r="T3" s="20"/>
      <c r="Y3" s="12" t="s">
        <v>21</v>
      </c>
    </row>
    <row r="4" spans="1:26" ht="26.25" customHeight="1" thickBot="1" x14ac:dyDescent="0.4">
      <c r="A4" s="62"/>
      <c r="B4" s="23" t="s">
        <v>4</v>
      </c>
      <c r="C4" s="23" t="s">
        <v>5</v>
      </c>
      <c r="D4" s="23" t="s">
        <v>29</v>
      </c>
      <c r="E4" s="24" t="s">
        <v>4</v>
      </c>
      <c r="F4" s="25" t="s">
        <v>14</v>
      </c>
      <c r="G4" s="23" t="str">
        <f>F4</f>
        <v>12/31/x1</v>
      </c>
      <c r="H4" s="26" t="s">
        <v>32</v>
      </c>
      <c r="I4" s="63"/>
      <c r="J4" s="41" t="s">
        <v>25</v>
      </c>
      <c r="K4" s="42"/>
      <c r="L4" s="42"/>
      <c r="M4" s="42"/>
      <c r="N4" s="42"/>
      <c r="O4" s="42"/>
      <c r="P4" s="42"/>
      <c r="Q4" s="42"/>
      <c r="R4" s="42"/>
      <c r="S4" s="42"/>
      <c r="T4" s="43"/>
    </row>
    <row r="5" spans="1:26" ht="16.5" thickBot="1" x14ac:dyDescent="0.3">
      <c r="A5" s="1" t="s">
        <v>8</v>
      </c>
      <c r="B5" s="3" t="s">
        <v>7</v>
      </c>
      <c r="C5" s="3">
        <v>585</v>
      </c>
      <c r="D5" s="3"/>
      <c r="E5" s="27" t="s">
        <v>0</v>
      </c>
      <c r="F5" s="44">
        <v>50000</v>
      </c>
      <c r="G5" s="6">
        <f>+H5-F5</f>
        <v>-1001</v>
      </c>
      <c r="H5" s="45">
        <f>+L13</f>
        <v>48999</v>
      </c>
      <c r="I5" s="63"/>
      <c r="J5" s="63" t="s">
        <v>30</v>
      </c>
      <c r="K5" s="63"/>
      <c r="L5" s="63">
        <f>+L13+L19+L25+P14+P19+P25+T10+T16</f>
        <v>0</v>
      </c>
      <c r="M5" s="63"/>
      <c r="N5" s="64"/>
      <c r="O5" s="64"/>
      <c r="P5" s="64"/>
      <c r="Q5" s="64"/>
      <c r="R5" s="65"/>
      <c r="S5" s="65"/>
      <c r="T5" s="65"/>
    </row>
    <row r="6" spans="1:26" ht="16.5" thickBot="1" x14ac:dyDescent="0.3">
      <c r="A6" s="1"/>
      <c r="B6" s="3" t="s">
        <v>33</v>
      </c>
      <c r="C6" s="3"/>
      <c r="D6" s="3">
        <f>-C5</f>
        <v>-585</v>
      </c>
      <c r="E6" s="27" t="s">
        <v>1</v>
      </c>
      <c r="F6" s="44">
        <v>0</v>
      </c>
      <c r="G6" s="6">
        <f t="shared" ref="G6:G12" si="0">+H6-F6</f>
        <v>0</v>
      </c>
      <c r="H6" s="45">
        <f>+L19</f>
        <v>0</v>
      </c>
      <c r="I6" s="63"/>
      <c r="J6" s="31" t="str">
        <f>+E5</f>
        <v>Cash</v>
      </c>
      <c r="K6" s="31"/>
      <c r="L6" s="32"/>
      <c r="M6" s="63" t="s">
        <v>27</v>
      </c>
      <c r="N6" s="33" t="str">
        <f>+E8</f>
        <v>Accounts Payable</v>
      </c>
      <c r="O6" s="33"/>
      <c r="P6" s="34"/>
      <c r="Q6" s="64"/>
      <c r="R6" s="38" t="str">
        <f>+E11</f>
        <v>Auto Expense</v>
      </c>
      <c r="S6" s="39"/>
      <c r="T6" s="40"/>
    </row>
    <row r="7" spans="1:26" ht="15.75" x14ac:dyDescent="0.25">
      <c r="A7" s="1"/>
      <c r="B7" s="3"/>
      <c r="C7" s="3"/>
      <c r="D7" s="3"/>
      <c r="E7" s="27" t="s">
        <v>7</v>
      </c>
      <c r="F7" s="6">
        <v>0</v>
      </c>
      <c r="G7" s="6">
        <f t="shared" si="0"/>
        <v>585</v>
      </c>
      <c r="H7" s="45">
        <f>+L25</f>
        <v>585</v>
      </c>
      <c r="I7" s="63"/>
      <c r="J7" s="66" t="s">
        <v>5</v>
      </c>
      <c r="K7" s="66" t="s">
        <v>6</v>
      </c>
      <c r="L7" s="66" t="s">
        <v>3</v>
      </c>
      <c r="M7" s="63"/>
      <c r="N7" s="66" t="s">
        <v>5</v>
      </c>
      <c r="O7" s="66" t="s">
        <v>6</v>
      </c>
      <c r="P7" s="66" t="s">
        <v>3</v>
      </c>
      <c r="Q7" s="64"/>
      <c r="R7" s="66" t="s">
        <v>5</v>
      </c>
      <c r="S7" s="66" t="s">
        <v>6</v>
      </c>
      <c r="T7" s="66" t="s">
        <v>3</v>
      </c>
    </row>
    <row r="8" spans="1:26" ht="15.75" x14ac:dyDescent="0.25">
      <c r="A8" s="1" t="s">
        <v>9</v>
      </c>
      <c r="B8" s="3" t="s">
        <v>2</v>
      </c>
      <c r="C8" s="3">
        <f>-D9</f>
        <v>585</v>
      </c>
      <c r="D8" s="3"/>
      <c r="E8" s="28" t="s">
        <v>2</v>
      </c>
      <c r="F8" s="6">
        <v>0</v>
      </c>
      <c r="G8" s="6">
        <f t="shared" si="0"/>
        <v>-1950</v>
      </c>
      <c r="H8" s="46">
        <f>+P14</f>
        <v>-1950</v>
      </c>
      <c r="I8" s="63"/>
      <c r="J8" s="47" t="s">
        <v>26</v>
      </c>
      <c r="K8" s="47"/>
      <c r="L8" s="47">
        <f>+F5</f>
        <v>50000</v>
      </c>
      <c r="M8" s="63"/>
      <c r="N8" s="48" t="s">
        <v>26</v>
      </c>
      <c r="O8" s="47"/>
      <c r="P8" s="49">
        <f>+F8</f>
        <v>0</v>
      </c>
      <c r="Q8" s="64"/>
      <c r="R8" s="50" t="s">
        <v>26</v>
      </c>
      <c r="S8" s="47"/>
      <c r="T8" s="51">
        <f>+F11</f>
        <v>0</v>
      </c>
    </row>
    <row r="9" spans="1:26" ht="15.75" x14ac:dyDescent="0.25">
      <c r="A9" s="1"/>
      <c r="B9" s="3" t="s">
        <v>34</v>
      </c>
      <c r="C9" s="3"/>
      <c r="D9" s="3">
        <v>-585</v>
      </c>
      <c r="E9" s="29" t="s">
        <v>15</v>
      </c>
      <c r="F9" s="52">
        <v>0</v>
      </c>
      <c r="G9" s="6">
        <f t="shared" si="0"/>
        <v>0</v>
      </c>
      <c r="H9" s="53">
        <f>+P19</f>
        <v>0</v>
      </c>
      <c r="I9" s="63"/>
      <c r="J9" s="10"/>
      <c r="K9" s="10">
        <f>D9</f>
        <v>-585</v>
      </c>
      <c r="L9" s="47">
        <f>+L8+SUM(J9:K9)</f>
        <v>49415</v>
      </c>
      <c r="M9" s="63"/>
      <c r="N9" s="10"/>
      <c r="O9" s="10">
        <f>D6</f>
        <v>-585</v>
      </c>
      <c r="P9" s="49">
        <f t="shared" ref="P9:P14" si="1">+P8+SUM(N9:O9)</f>
        <v>-585</v>
      </c>
      <c r="Q9" s="64"/>
      <c r="R9" s="10">
        <f>C11</f>
        <v>416</v>
      </c>
      <c r="S9" s="10"/>
      <c r="T9" s="51">
        <f>+T8+SUM(R9:S9)</f>
        <v>416</v>
      </c>
    </row>
    <row r="10" spans="1:26" ht="15.75" x14ac:dyDescent="0.25">
      <c r="A10" s="1"/>
      <c r="B10" s="3"/>
      <c r="C10" s="3"/>
      <c r="D10" s="3"/>
      <c r="E10" s="30" t="s">
        <v>28</v>
      </c>
      <c r="F10" s="6">
        <v>-50000</v>
      </c>
      <c r="G10" s="6">
        <f t="shared" si="0"/>
        <v>0</v>
      </c>
      <c r="H10" s="54">
        <f>+P25</f>
        <v>-50000</v>
      </c>
      <c r="I10" s="63"/>
      <c r="J10" s="10"/>
      <c r="K10" s="10">
        <f>D18</f>
        <v>-416</v>
      </c>
      <c r="L10" s="47">
        <f>+L9+SUM(J10:K10)</f>
        <v>48999</v>
      </c>
      <c r="M10" s="63"/>
      <c r="N10" s="10">
        <f>C8</f>
        <v>585</v>
      </c>
      <c r="O10" s="10"/>
      <c r="P10" s="49">
        <f t="shared" si="1"/>
        <v>0</v>
      </c>
      <c r="Q10" s="64"/>
      <c r="R10" s="10"/>
      <c r="S10" s="10"/>
      <c r="T10" s="51">
        <f>+T9+SUM(R10:S10)</f>
        <v>416</v>
      </c>
    </row>
    <row r="11" spans="1:26" ht="16.5" thickBot="1" x14ac:dyDescent="0.3">
      <c r="A11" s="1" t="s">
        <v>10</v>
      </c>
      <c r="B11" s="3" t="s">
        <v>23</v>
      </c>
      <c r="C11" s="3">
        <v>416</v>
      </c>
      <c r="D11" s="3"/>
      <c r="E11" s="30" t="s">
        <v>23</v>
      </c>
      <c r="F11" s="6">
        <v>0</v>
      </c>
      <c r="G11" s="6">
        <f t="shared" si="0"/>
        <v>416</v>
      </c>
      <c r="H11" s="54">
        <f>+T10</f>
        <v>416</v>
      </c>
      <c r="I11" s="63"/>
      <c r="J11" s="10"/>
      <c r="K11" s="10"/>
      <c r="L11" s="47">
        <f>+L10+SUM(J11:K11)</f>
        <v>48999</v>
      </c>
      <c r="M11" s="63"/>
      <c r="N11" s="10"/>
      <c r="O11" s="10">
        <f>D12</f>
        <v>-416</v>
      </c>
      <c r="P11" s="49">
        <f t="shared" si="1"/>
        <v>-416</v>
      </c>
      <c r="Q11" s="64"/>
      <c r="R11" s="64"/>
      <c r="S11" s="64"/>
      <c r="T11" s="64"/>
    </row>
    <row r="12" spans="1:26" ht="16.5" thickBot="1" x14ac:dyDescent="0.3">
      <c r="A12" s="1"/>
      <c r="B12" s="3" t="s">
        <v>33</v>
      </c>
      <c r="C12" s="3"/>
      <c r="D12" s="3">
        <f>-C11</f>
        <v>-416</v>
      </c>
      <c r="E12" s="30" t="s">
        <v>24</v>
      </c>
      <c r="F12" s="6">
        <v>0</v>
      </c>
      <c r="G12" s="6">
        <f t="shared" si="0"/>
        <v>1950</v>
      </c>
      <c r="H12" s="54">
        <f>+T16</f>
        <v>1950</v>
      </c>
      <c r="I12" s="63"/>
      <c r="J12" s="10"/>
      <c r="K12" s="10"/>
      <c r="L12" s="47">
        <f>+L11+SUM(J12:K12)</f>
        <v>48999</v>
      </c>
      <c r="M12" s="63"/>
      <c r="N12" s="10"/>
      <c r="O12" s="10">
        <f>D15</f>
        <v>-1950</v>
      </c>
      <c r="P12" s="49">
        <f t="shared" si="1"/>
        <v>-2366</v>
      </c>
      <c r="Q12" s="64"/>
      <c r="R12" s="38" t="str">
        <f>+E12</f>
        <v>Entertainment Expense</v>
      </c>
      <c r="S12" s="39"/>
      <c r="T12" s="40"/>
    </row>
    <row r="13" spans="1:26" ht="16.5" thickBot="1" x14ac:dyDescent="0.3">
      <c r="A13" s="1"/>
      <c r="B13" s="3"/>
      <c r="C13" s="3"/>
      <c r="D13" s="3"/>
      <c r="E13" s="55" t="s">
        <v>31</v>
      </c>
      <c r="F13" s="56">
        <f>SUM(F5:F12)</f>
        <v>0</v>
      </c>
      <c r="G13" s="56">
        <f>SUM(G5:G12)</f>
        <v>0</v>
      </c>
      <c r="H13" s="57">
        <f>SUM(H5:H12)</f>
        <v>0</v>
      </c>
      <c r="I13" s="63"/>
      <c r="J13" s="10"/>
      <c r="K13" s="10"/>
      <c r="L13" s="47">
        <f>+L12+SUM(J13:K13)</f>
        <v>48999</v>
      </c>
      <c r="M13" s="63"/>
      <c r="N13" s="10">
        <f>C17</f>
        <v>416</v>
      </c>
      <c r="O13" s="10"/>
      <c r="P13" s="49">
        <f t="shared" si="1"/>
        <v>-1950</v>
      </c>
      <c r="Q13" s="64"/>
      <c r="R13" s="66" t="s">
        <v>5</v>
      </c>
      <c r="S13" s="66" t="s">
        <v>6</v>
      </c>
      <c r="T13" s="66" t="s">
        <v>3</v>
      </c>
    </row>
    <row r="14" spans="1:26" ht="17.25" thickTop="1" thickBot="1" x14ac:dyDescent="0.3">
      <c r="A14" s="2" t="s">
        <v>11</v>
      </c>
      <c r="B14" s="3" t="s">
        <v>24</v>
      </c>
      <c r="C14" s="3">
        <v>1950</v>
      </c>
      <c r="D14" s="3"/>
      <c r="E14" s="63"/>
      <c r="F14" s="63"/>
      <c r="G14" s="63"/>
      <c r="H14" s="63"/>
      <c r="I14" s="63"/>
      <c r="J14" s="63"/>
      <c r="K14" s="63"/>
      <c r="L14" s="63"/>
      <c r="M14" s="63"/>
      <c r="N14" s="10"/>
      <c r="O14" s="10"/>
      <c r="P14" s="49">
        <f t="shared" si="1"/>
        <v>-1950</v>
      </c>
      <c r="Q14" s="64"/>
      <c r="R14" s="50" t="s">
        <v>26</v>
      </c>
      <c r="S14" s="47"/>
      <c r="T14" s="51">
        <f>+F12</f>
        <v>0</v>
      </c>
    </row>
    <row r="15" spans="1:26" ht="16.5" thickBot="1" x14ac:dyDescent="0.3">
      <c r="A15" s="1"/>
      <c r="B15" s="3" t="s">
        <v>33</v>
      </c>
      <c r="C15" s="3"/>
      <c r="D15" s="3">
        <f>-C14</f>
        <v>-1950</v>
      </c>
      <c r="E15" s="67" t="s">
        <v>13</v>
      </c>
      <c r="F15" s="58">
        <f>SUM(F10:F12)</f>
        <v>-50000</v>
      </c>
      <c r="G15" s="58">
        <f>SUM(G10:G12)</f>
        <v>2366</v>
      </c>
      <c r="H15" s="58">
        <f>SUM(H10:H12)</f>
        <v>-47634</v>
      </c>
      <c r="I15" s="63"/>
      <c r="J15" s="31" t="str">
        <f>+E6</f>
        <v>Accounts Receivable</v>
      </c>
      <c r="K15" s="31"/>
      <c r="L15" s="32"/>
      <c r="M15" s="63"/>
      <c r="N15" s="63"/>
      <c r="O15" s="63"/>
      <c r="P15" s="63"/>
      <c r="Q15" s="64"/>
      <c r="R15" s="10">
        <f>C14</f>
        <v>1950</v>
      </c>
      <c r="S15" s="10"/>
      <c r="T15" s="51">
        <f>+T14+SUM(R15:S15)</f>
        <v>1950</v>
      </c>
    </row>
    <row r="16" spans="1:26" ht="16.5" thickBot="1" x14ac:dyDescent="0.3">
      <c r="A16" s="1"/>
      <c r="B16" s="3"/>
      <c r="C16" s="3"/>
      <c r="D16" s="3"/>
      <c r="E16" s="63"/>
      <c r="F16" s="63"/>
      <c r="G16" s="63"/>
      <c r="H16" s="63"/>
      <c r="I16" s="63"/>
      <c r="J16" s="66" t="s">
        <v>5</v>
      </c>
      <c r="K16" s="66" t="s">
        <v>6</v>
      </c>
      <c r="L16" s="66" t="s">
        <v>3</v>
      </c>
      <c r="M16" s="63"/>
      <c r="N16" s="35" t="str">
        <f>+E9</f>
        <v>Owner Capital</v>
      </c>
      <c r="O16" s="36"/>
      <c r="P16" s="37"/>
      <c r="Q16" s="64"/>
      <c r="R16" s="10"/>
      <c r="S16" s="10"/>
      <c r="T16" s="51">
        <f>+T15+SUM(R16:S16)</f>
        <v>1950</v>
      </c>
    </row>
    <row r="17" spans="1:20" ht="15.75" x14ac:dyDescent="0.25">
      <c r="A17" s="1" t="s">
        <v>12</v>
      </c>
      <c r="B17" s="3" t="s">
        <v>2</v>
      </c>
      <c r="C17" s="3">
        <f>-D18</f>
        <v>416</v>
      </c>
      <c r="D17" s="3"/>
      <c r="E17" s="63"/>
      <c r="F17" s="63"/>
      <c r="G17" s="63"/>
      <c r="H17" s="63"/>
      <c r="I17" s="63"/>
      <c r="J17" s="47" t="s">
        <v>26</v>
      </c>
      <c r="K17" s="47"/>
      <c r="L17" s="47">
        <f>+F6</f>
        <v>0</v>
      </c>
      <c r="M17" s="63"/>
      <c r="N17" s="66" t="s">
        <v>5</v>
      </c>
      <c r="O17" s="66" t="s">
        <v>6</v>
      </c>
      <c r="P17" s="66" t="s">
        <v>3</v>
      </c>
      <c r="Q17" s="64"/>
      <c r="R17" s="59"/>
      <c r="S17" s="60"/>
      <c r="T17" s="60"/>
    </row>
    <row r="18" spans="1:20" ht="15.75" x14ac:dyDescent="0.25">
      <c r="B18" s="3" t="s">
        <v>34</v>
      </c>
      <c r="C18" s="3"/>
      <c r="D18" s="3">
        <v>-416</v>
      </c>
      <c r="E18" s="63"/>
      <c r="F18" s="63"/>
      <c r="G18" s="63"/>
      <c r="H18" s="63"/>
      <c r="I18" s="63"/>
      <c r="J18" s="10"/>
      <c r="K18" s="10"/>
      <c r="L18" s="47">
        <f>+L17+SUM(J18:K18)</f>
        <v>0</v>
      </c>
      <c r="M18" s="63"/>
      <c r="N18" s="50" t="s">
        <v>26</v>
      </c>
      <c r="O18" s="51"/>
      <c r="P18" s="51">
        <f>+F9</f>
        <v>0</v>
      </c>
      <c r="Q18" s="64"/>
      <c r="R18" s="19"/>
      <c r="S18" s="19"/>
      <c r="T18" s="60"/>
    </row>
    <row r="19" spans="1:20" ht="15.75" x14ac:dyDescent="0.25">
      <c r="B19" s="63"/>
      <c r="C19" s="63"/>
      <c r="D19" s="63"/>
      <c r="E19" s="63"/>
      <c r="F19" s="63"/>
      <c r="G19" s="63"/>
      <c r="H19" s="63"/>
      <c r="I19" s="63"/>
      <c r="J19" s="10"/>
      <c r="K19" s="10"/>
      <c r="L19" s="47">
        <f>+L18+SUM(J19:K19)</f>
        <v>0</v>
      </c>
      <c r="M19" s="63"/>
      <c r="N19" s="10"/>
      <c r="O19" s="10"/>
      <c r="P19" s="51">
        <f>+P18+SUM(N19:O19)</f>
        <v>0</v>
      </c>
      <c r="Q19" s="64"/>
      <c r="R19" s="19"/>
      <c r="S19" s="19"/>
      <c r="T19" s="19"/>
    </row>
    <row r="20" spans="1:20" ht="15.75" thickBo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  <c r="R20" s="68"/>
      <c r="S20" s="68"/>
      <c r="T20" s="68"/>
    </row>
    <row r="21" spans="1:20" ht="15.75" thickBot="1" x14ac:dyDescent="0.3">
      <c r="B21" s="63"/>
      <c r="C21" s="63"/>
      <c r="D21" s="63"/>
      <c r="E21" s="63"/>
      <c r="F21" s="63"/>
      <c r="G21" s="63"/>
      <c r="H21" s="63"/>
      <c r="I21" s="63"/>
      <c r="J21" s="31" t="str">
        <f>+E7</f>
        <v>Supplies</v>
      </c>
      <c r="K21" s="31"/>
      <c r="L21" s="32"/>
      <c r="M21" s="63"/>
      <c r="N21" s="38" t="str">
        <f>+E10</f>
        <v>Revenue, income or sales</v>
      </c>
      <c r="O21" s="39"/>
      <c r="P21" s="40"/>
      <c r="Q21" s="64"/>
      <c r="R21" s="69"/>
      <c r="S21" s="69"/>
      <c r="T21" s="69"/>
    </row>
    <row r="22" spans="1:20" ht="15.75" x14ac:dyDescent="0.25">
      <c r="B22" s="63"/>
      <c r="C22" s="63"/>
      <c r="D22" s="63"/>
      <c r="E22" s="63"/>
      <c r="F22" s="63"/>
      <c r="G22" s="63"/>
      <c r="H22" s="63"/>
      <c r="I22" s="63"/>
      <c r="J22" s="66" t="s">
        <v>5</v>
      </c>
      <c r="K22" s="66" t="s">
        <v>6</v>
      </c>
      <c r="L22" s="66" t="s">
        <v>3</v>
      </c>
      <c r="M22" s="63"/>
      <c r="N22" s="66" t="s">
        <v>5</v>
      </c>
      <c r="O22" s="66" t="s">
        <v>6</v>
      </c>
      <c r="P22" s="66" t="s">
        <v>3</v>
      </c>
      <c r="Q22" s="64"/>
      <c r="R22" s="59"/>
      <c r="S22" s="70"/>
      <c r="T22" s="60"/>
    </row>
    <row r="23" spans="1:20" ht="15.75" x14ac:dyDescent="0.25">
      <c r="B23" s="63"/>
      <c r="C23" s="63"/>
      <c r="D23" s="63"/>
      <c r="E23" s="63"/>
      <c r="F23" s="63"/>
      <c r="G23" s="63"/>
      <c r="H23" s="63"/>
      <c r="I23" s="63"/>
      <c r="J23" s="47" t="s">
        <v>26</v>
      </c>
      <c r="K23" s="47"/>
      <c r="L23" s="47">
        <f>+F7</f>
        <v>0</v>
      </c>
      <c r="M23" s="63"/>
      <c r="N23" s="50" t="s">
        <v>26</v>
      </c>
      <c r="O23" s="47"/>
      <c r="P23" s="51">
        <f>+F10</f>
        <v>-50000</v>
      </c>
      <c r="Q23" s="64"/>
      <c r="R23" s="19"/>
      <c r="S23" s="19"/>
      <c r="T23" s="60"/>
    </row>
    <row r="24" spans="1:20" ht="15.75" x14ac:dyDescent="0.25">
      <c r="B24" s="63"/>
      <c r="C24" s="63"/>
      <c r="D24" s="63"/>
      <c r="E24" s="63"/>
      <c r="F24" s="63"/>
      <c r="G24" s="63"/>
      <c r="H24" s="63"/>
      <c r="I24" s="63"/>
      <c r="J24" s="10">
        <f>C5</f>
        <v>585</v>
      </c>
      <c r="K24" s="10"/>
      <c r="L24" s="47">
        <f>+L23+SUM(J24:K24)</f>
        <v>585</v>
      </c>
      <c r="M24" s="63"/>
      <c r="N24" s="10"/>
      <c r="O24" s="10"/>
      <c r="P24" s="51">
        <f>+P23+SUM(N24:O24)</f>
        <v>-50000</v>
      </c>
      <c r="Q24" s="64"/>
      <c r="R24" s="19"/>
      <c r="S24" s="19"/>
      <c r="T24" s="60"/>
    </row>
    <row r="25" spans="1:20" ht="15.75" x14ac:dyDescent="0.25">
      <c r="B25" s="63"/>
      <c r="C25" s="63"/>
      <c r="D25" s="63"/>
      <c r="E25" s="63"/>
      <c r="F25" s="63"/>
      <c r="G25" s="63"/>
      <c r="H25" s="63"/>
      <c r="I25" s="63"/>
      <c r="J25" s="10"/>
      <c r="K25" s="10"/>
      <c r="L25" s="47">
        <f>+L24+SUM(J25:K25)</f>
        <v>585</v>
      </c>
      <c r="M25" s="63"/>
      <c r="N25" s="10"/>
      <c r="O25" s="10"/>
      <c r="P25" s="51">
        <f>+P24+SUM(N25:O25)</f>
        <v>-50000</v>
      </c>
      <c r="Q25" s="64"/>
      <c r="R25" s="65"/>
      <c r="S25" s="65"/>
      <c r="T25" s="65"/>
    </row>
    <row r="26" spans="1:20" x14ac:dyDescent="0.25">
      <c r="J26" s="12"/>
      <c r="K26" s="12"/>
      <c r="L26" s="12"/>
      <c r="N26" s="12"/>
      <c r="O26" s="12"/>
      <c r="P26" s="12"/>
      <c r="R26" s="16"/>
      <c r="S26" s="16"/>
      <c r="T26" s="16"/>
    </row>
    <row r="27" spans="1:20" x14ac:dyDescent="0.25">
      <c r="R27" s="17"/>
      <c r="S27" s="17"/>
      <c r="T27" s="17"/>
    </row>
    <row r="28" spans="1:20" ht="15.75" x14ac:dyDescent="0.25">
      <c r="R28" s="7"/>
      <c r="S28" s="18"/>
      <c r="T28" s="8"/>
    </row>
    <row r="29" spans="1:20" ht="15.75" x14ac:dyDescent="0.25">
      <c r="T29" s="8"/>
    </row>
    <row r="30" spans="1:20" ht="15.75" x14ac:dyDescent="0.25">
      <c r="T30" s="8"/>
    </row>
    <row r="31" spans="1:20" x14ac:dyDescent="0.25">
      <c r="J31" s="12"/>
      <c r="K31" s="12"/>
      <c r="L31" s="12"/>
      <c r="R31" s="20"/>
      <c r="S31" s="20"/>
      <c r="T31" s="20"/>
    </row>
    <row r="32" spans="1:20" x14ac:dyDescent="0.25">
      <c r="R32" s="16"/>
      <c r="S32" s="16"/>
      <c r="T32" s="16"/>
    </row>
    <row r="33" spans="1:20" x14ac:dyDescent="0.25">
      <c r="E33" s="15"/>
      <c r="F33" s="15"/>
      <c r="G33" s="15"/>
      <c r="H33" s="15"/>
      <c r="R33" s="17"/>
      <c r="S33" s="17"/>
      <c r="T33" s="17"/>
    </row>
    <row r="34" spans="1:20" ht="15.75" x14ac:dyDescent="0.25">
      <c r="A34" s="71"/>
      <c r="B34" s="15"/>
      <c r="C34" s="15"/>
      <c r="D34" s="15"/>
      <c r="I34" s="15"/>
      <c r="R34" s="7"/>
      <c r="S34" s="18"/>
      <c r="T34" s="8"/>
    </row>
    <row r="35" spans="1:20" s="14" customFormat="1" ht="15.75" x14ac:dyDescent="0.25">
      <c r="A35" s="9"/>
      <c r="B35" s="13"/>
      <c r="C35" s="13"/>
      <c r="D35" s="13"/>
      <c r="E35" s="13"/>
      <c r="F35" s="13"/>
      <c r="G35" s="13"/>
      <c r="H35" s="13"/>
      <c r="I35" s="13"/>
      <c r="M35" s="15"/>
      <c r="N35" s="13"/>
      <c r="O35" s="13"/>
      <c r="P35" s="13"/>
      <c r="R35" s="21"/>
      <c r="S35" s="21"/>
      <c r="T35" s="8"/>
    </row>
    <row r="36" spans="1:20" ht="15.75" x14ac:dyDescent="0.25">
      <c r="N36" s="14"/>
      <c r="O36" s="14"/>
      <c r="P36" s="14"/>
      <c r="T36" s="8"/>
    </row>
    <row r="38" spans="1:20" x14ac:dyDescent="0.25">
      <c r="N38" s="15"/>
      <c r="O38" s="15"/>
      <c r="P38" s="15"/>
    </row>
  </sheetData>
  <sheetProtection algorithmName="SHA-512" hashValue="s5V1wTJkA5LHihXPEIrSdclt6xlmVBoI2z3B7A7WBzaFwO1AO+EZQONaddbCTxGLXTrykRBIwOu317heSGOPiA==" saltValue="kVBLiCAUvG3GdjyGGsketQ==" spinCount="100000" sheet="1" objects="1" scenarios="1" formatCells="0" formatColumns="0" formatRows="0" insertColumns="0" insertRows="0" insertHyperlinks="0" deleteColumns="0" deleteRows="0" selectLockedCells="1" sort="0" autoFilter="0"/>
  <mergeCells count="1">
    <mergeCell ref="E3:J3"/>
  </mergeCells>
  <conditionalFormatting sqref="F13:H13">
    <cfRule type="cellIs" dxfId="23" priority="6" operator="lessThan">
      <formula>-1</formula>
    </cfRule>
    <cfRule type="cellIs" dxfId="22" priority="7" operator="greaterThan">
      <formula>1</formula>
    </cfRule>
    <cfRule type="cellIs" dxfId="21" priority="8" operator="between">
      <formula>-1</formula>
      <formula>1</formula>
    </cfRule>
  </conditionalFormatting>
  <conditionalFormatting sqref="L5">
    <cfRule type="cellIs" dxfId="20" priority="1" operator="lessThan">
      <formula>0</formula>
    </cfRule>
    <cfRule type="cellIs" dxfId="19" priority="2" operator="greaterThan">
      <formula>0</formula>
    </cfRule>
    <cfRule type="cellIs" dxfId="18" priority="3" operator="equal">
      <formula>0</formula>
    </cfRule>
  </conditionalFormatting>
  <conditionalFormatting sqref="E3">
    <cfRule type="cellIs" dxfId="17" priority="9" operator="greaterThan">
      <formula>$C$2</formula>
    </cfRule>
    <cfRule type="cellIs" dxfId="16" priority="10" operator="lessThan">
      <formula>$C$2</formula>
    </cfRule>
    <cfRule type="cellIs" dxfId="15" priority="11" operator="lessThan">
      <formula>$C$2</formula>
    </cfRule>
  </conditionalFormatting>
  <conditionalFormatting sqref="E3">
    <cfRule type="cellIs" dxfId="14" priority="12" operator="lessThan">
      <formula>$C$2</formula>
    </cfRule>
    <cfRule type="cellIs" dxfId="13" priority="13" operator="greaterThan">
      <formula>$C$2</formula>
    </cfRule>
    <cfRule type="cellIs" dxfId="12" priority="14" operator="equal">
      <formula>$C$2</formula>
    </cfRule>
  </conditionalFormatting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90A1-92DA-4046-A7FB-70EBFFC11EF6}">
  <sheetPr>
    <tabColor rgb="FFFF0000"/>
  </sheetPr>
  <dimension ref="A1:Z38"/>
  <sheetViews>
    <sheetView tabSelected="1" zoomScale="140" zoomScaleNormal="140" workbookViewId="0">
      <selection activeCell="C24" sqref="C24"/>
    </sheetView>
  </sheetViews>
  <sheetFormatPr defaultRowHeight="15" x14ac:dyDescent="0.25"/>
  <cols>
    <col min="1" max="1" width="3.42578125" style="9" customWidth="1"/>
    <col min="2" max="2" width="22.85546875" style="13" customWidth="1"/>
    <col min="3" max="4" width="9.28515625" style="13" customWidth="1"/>
    <col min="5" max="5" width="22.42578125" style="13" customWidth="1"/>
    <col min="6" max="6" width="9.85546875" style="13" hidden="1" customWidth="1"/>
    <col min="7" max="7" width="9" style="13" hidden="1" customWidth="1"/>
    <col min="8" max="8" width="9.85546875" style="13" bestFit="1" customWidth="1"/>
    <col min="9" max="9" width="1.42578125" style="13" customWidth="1"/>
    <col min="10" max="12" width="9.42578125" style="13" customWidth="1"/>
    <col min="13" max="13" width="1.42578125" style="13" customWidth="1"/>
    <col min="14" max="16" width="9.42578125" style="13" customWidth="1"/>
    <col min="17" max="17" width="3" style="12" customWidth="1"/>
    <col min="18" max="20" width="9.42578125" style="21" customWidth="1"/>
    <col min="21" max="24" width="9.140625" style="12"/>
    <col min="25" max="25" width="0" style="12" hidden="1" customWidth="1"/>
    <col min="26" max="16384" width="9.140625" style="12"/>
  </cols>
  <sheetData>
    <row r="1" spans="1:26" ht="15" customHeight="1" x14ac:dyDescent="0.25">
      <c r="C1" s="4" t="s">
        <v>16</v>
      </c>
      <c r="D1" s="5" t="s">
        <v>17</v>
      </c>
      <c r="E1" s="22" t="s">
        <v>18</v>
      </c>
      <c r="H1" s="5" t="s">
        <v>19</v>
      </c>
      <c r="I1" s="11" t="s">
        <v>20</v>
      </c>
      <c r="J1" s="11"/>
      <c r="N1" s="12"/>
      <c r="O1" s="12"/>
      <c r="P1" s="12"/>
      <c r="R1" s="20"/>
      <c r="S1" s="20"/>
      <c r="T1" s="20"/>
      <c r="X1" s="61"/>
      <c r="Y1" s="61"/>
      <c r="Z1" s="61"/>
    </row>
    <row r="2" spans="1:26" ht="15" customHeight="1" thickBot="1" x14ac:dyDescent="0.3">
      <c r="C2" s="4">
        <f>SUM(H5:H7)</f>
        <v>50000</v>
      </c>
      <c r="D2" s="5" t="s">
        <v>17</v>
      </c>
      <c r="E2" s="22">
        <f>-SUM(H8:H8)</f>
        <v>0</v>
      </c>
      <c r="H2" s="5" t="s">
        <v>19</v>
      </c>
      <c r="I2" s="11">
        <f>-SUM(H9:H12)</f>
        <v>50000</v>
      </c>
      <c r="J2" s="11"/>
      <c r="N2" s="12"/>
      <c r="O2" s="12"/>
      <c r="P2" s="12"/>
      <c r="R2" s="20"/>
      <c r="S2" s="20"/>
      <c r="T2" s="20"/>
      <c r="Y2" s="12" t="s">
        <v>22</v>
      </c>
    </row>
    <row r="3" spans="1:26" ht="15" customHeight="1" thickBot="1" x14ac:dyDescent="0.3">
      <c r="E3" s="72">
        <f>E2+I2</f>
        <v>50000</v>
      </c>
      <c r="F3" s="73"/>
      <c r="G3" s="73"/>
      <c r="H3" s="73"/>
      <c r="I3" s="73"/>
      <c r="J3" s="74"/>
      <c r="N3" s="12"/>
      <c r="O3" s="12"/>
      <c r="P3" s="12"/>
      <c r="R3" s="20"/>
      <c r="S3" s="20"/>
      <c r="T3" s="20"/>
      <c r="Y3" s="12" t="s">
        <v>21</v>
      </c>
    </row>
    <row r="4" spans="1:26" ht="26.25" customHeight="1" thickBot="1" x14ac:dyDescent="0.4">
      <c r="A4" s="62"/>
      <c r="B4" s="23" t="s">
        <v>4</v>
      </c>
      <c r="C4" s="23" t="s">
        <v>5</v>
      </c>
      <c r="D4" s="23" t="s">
        <v>29</v>
      </c>
      <c r="E4" s="24" t="s">
        <v>4</v>
      </c>
      <c r="F4" s="25" t="s">
        <v>14</v>
      </c>
      <c r="G4" s="23" t="str">
        <f>F4</f>
        <v>12/31/x1</v>
      </c>
      <c r="H4" s="26" t="s">
        <v>32</v>
      </c>
      <c r="I4" s="63"/>
      <c r="J4" s="41" t="s">
        <v>25</v>
      </c>
      <c r="K4" s="42"/>
      <c r="L4" s="42"/>
      <c r="M4" s="42"/>
      <c r="N4" s="42"/>
      <c r="O4" s="42"/>
      <c r="P4" s="42"/>
      <c r="Q4" s="42"/>
      <c r="R4" s="42"/>
      <c r="S4" s="42"/>
      <c r="T4" s="43"/>
    </row>
    <row r="5" spans="1:26" ht="16.5" thickBot="1" x14ac:dyDescent="0.3">
      <c r="A5" s="1" t="s">
        <v>8</v>
      </c>
      <c r="B5" s="3"/>
      <c r="C5" s="3"/>
      <c r="D5" s="3"/>
      <c r="E5" s="27" t="s">
        <v>0</v>
      </c>
      <c r="F5" s="44">
        <v>50000</v>
      </c>
      <c r="G5" s="6">
        <f>+H5-F5</f>
        <v>0</v>
      </c>
      <c r="H5" s="45">
        <f>+L13</f>
        <v>50000</v>
      </c>
      <c r="I5" s="63"/>
      <c r="J5" s="63" t="s">
        <v>30</v>
      </c>
      <c r="K5" s="63"/>
      <c r="L5" s="63">
        <f>+L13+L19+L25+P14+P19+P25+T10+T16</f>
        <v>0</v>
      </c>
      <c r="M5" s="63"/>
      <c r="N5" s="64"/>
      <c r="O5" s="64"/>
      <c r="P5" s="64"/>
      <c r="Q5" s="64"/>
      <c r="R5" s="65"/>
      <c r="S5" s="65"/>
      <c r="T5" s="65"/>
    </row>
    <row r="6" spans="1:26" ht="16.5" thickBot="1" x14ac:dyDescent="0.3">
      <c r="A6" s="1"/>
      <c r="B6" s="3"/>
      <c r="C6" s="3"/>
      <c r="D6" s="3"/>
      <c r="E6" s="27" t="s">
        <v>1</v>
      </c>
      <c r="F6" s="44">
        <v>0</v>
      </c>
      <c r="G6" s="6">
        <f t="shared" ref="G6:G12" si="0">+H6-F6</f>
        <v>0</v>
      </c>
      <c r="H6" s="45">
        <f>+L19</f>
        <v>0</v>
      </c>
      <c r="I6" s="63"/>
      <c r="J6" s="31" t="str">
        <f>+E5</f>
        <v>Cash</v>
      </c>
      <c r="K6" s="31"/>
      <c r="L6" s="32"/>
      <c r="M6" s="63" t="s">
        <v>27</v>
      </c>
      <c r="N6" s="33" t="str">
        <f>+E8</f>
        <v>Accounts Payable</v>
      </c>
      <c r="O6" s="33"/>
      <c r="P6" s="34"/>
      <c r="Q6" s="64"/>
      <c r="R6" s="38" t="str">
        <f>+E11</f>
        <v>Auto Expense</v>
      </c>
      <c r="S6" s="39"/>
      <c r="T6" s="40"/>
    </row>
    <row r="7" spans="1:26" ht="15.75" x14ac:dyDescent="0.25">
      <c r="A7" s="1"/>
      <c r="B7" s="3"/>
      <c r="C7" s="3"/>
      <c r="D7" s="3"/>
      <c r="E7" s="27" t="s">
        <v>7</v>
      </c>
      <c r="F7" s="6">
        <v>0</v>
      </c>
      <c r="G7" s="6">
        <f t="shared" si="0"/>
        <v>0</v>
      </c>
      <c r="H7" s="45">
        <f>+L25</f>
        <v>0</v>
      </c>
      <c r="I7" s="63"/>
      <c r="J7" s="66" t="s">
        <v>5</v>
      </c>
      <c r="K7" s="66" t="s">
        <v>6</v>
      </c>
      <c r="L7" s="66" t="s">
        <v>3</v>
      </c>
      <c r="M7" s="63"/>
      <c r="N7" s="66" t="s">
        <v>5</v>
      </c>
      <c r="O7" s="66" t="s">
        <v>6</v>
      </c>
      <c r="P7" s="66" t="s">
        <v>3</v>
      </c>
      <c r="Q7" s="64"/>
      <c r="R7" s="66" t="s">
        <v>5</v>
      </c>
      <c r="S7" s="66" t="s">
        <v>6</v>
      </c>
      <c r="T7" s="66" t="s">
        <v>3</v>
      </c>
    </row>
    <row r="8" spans="1:26" ht="15.75" x14ac:dyDescent="0.25">
      <c r="A8" s="1" t="s">
        <v>9</v>
      </c>
      <c r="B8" s="3"/>
      <c r="C8" s="3"/>
      <c r="D8" s="3"/>
      <c r="E8" s="28" t="s">
        <v>2</v>
      </c>
      <c r="F8" s="6">
        <v>0</v>
      </c>
      <c r="G8" s="6">
        <f t="shared" si="0"/>
        <v>0</v>
      </c>
      <c r="H8" s="46">
        <f>+P14</f>
        <v>0</v>
      </c>
      <c r="I8" s="63"/>
      <c r="J8" s="47" t="s">
        <v>26</v>
      </c>
      <c r="K8" s="47"/>
      <c r="L8" s="47">
        <f>+F5</f>
        <v>50000</v>
      </c>
      <c r="M8" s="63"/>
      <c r="N8" s="48" t="s">
        <v>26</v>
      </c>
      <c r="O8" s="47"/>
      <c r="P8" s="49">
        <f>+F8</f>
        <v>0</v>
      </c>
      <c r="Q8" s="64"/>
      <c r="R8" s="50" t="s">
        <v>26</v>
      </c>
      <c r="S8" s="47"/>
      <c r="T8" s="51">
        <f>+F11</f>
        <v>0</v>
      </c>
    </row>
    <row r="9" spans="1:26" ht="15.75" x14ac:dyDescent="0.25">
      <c r="A9" s="1"/>
      <c r="B9" s="3"/>
      <c r="C9" s="3"/>
      <c r="D9" s="3"/>
      <c r="E9" s="29" t="s">
        <v>15</v>
      </c>
      <c r="F9" s="52">
        <v>0</v>
      </c>
      <c r="G9" s="6">
        <f t="shared" si="0"/>
        <v>0</v>
      </c>
      <c r="H9" s="53">
        <f>+P19</f>
        <v>0</v>
      </c>
      <c r="I9" s="63"/>
      <c r="J9" s="10"/>
      <c r="K9" s="10"/>
      <c r="L9" s="47">
        <f>+L8+SUM(J9:K9)</f>
        <v>50000</v>
      </c>
      <c r="M9" s="63"/>
      <c r="N9" s="10"/>
      <c r="O9" s="10"/>
      <c r="P9" s="49">
        <f t="shared" ref="P9:P14" si="1">+P8+SUM(N9:O9)</f>
        <v>0</v>
      </c>
      <c r="Q9" s="64"/>
      <c r="R9" s="10"/>
      <c r="S9" s="10"/>
      <c r="T9" s="51">
        <f>+T8+SUM(R9:S9)</f>
        <v>0</v>
      </c>
    </row>
    <row r="10" spans="1:26" ht="15.75" x14ac:dyDescent="0.25">
      <c r="A10" s="1"/>
      <c r="B10" s="3"/>
      <c r="C10" s="3"/>
      <c r="D10" s="3"/>
      <c r="E10" s="30" t="s">
        <v>28</v>
      </c>
      <c r="F10" s="6">
        <v>-50000</v>
      </c>
      <c r="G10" s="6">
        <f t="shared" si="0"/>
        <v>0</v>
      </c>
      <c r="H10" s="54">
        <f>+P25</f>
        <v>-50000</v>
      </c>
      <c r="I10" s="63"/>
      <c r="J10" s="10"/>
      <c r="K10" s="10"/>
      <c r="L10" s="47">
        <f>+L9+SUM(J10:K10)</f>
        <v>50000</v>
      </c>
      <c r="M10" s="63"/>
      <c r="N10" s="10"/>
      <c r="O10" s="10"/>
      <c r="P10" s="49">
        <f t="shared" si="1"/>
        <v>0</v>
      </c>
      <c r="Q10" s="64"/>
      <c r="R10" s="10"/>
      <c r="S10" s="10"/>
      <c r="T10" s="51">
        <f>+T9+SUM(R10:S10)</f>
        <v>0</v>
      </c>
    </row>
    <row r="11" spans="1:26" ht="16.5" thickBot="1" x14ac:dyDescent="0.3">
      <c r="A11" s="1" t="s">
        <v>10</v>
      </c>
      <c r="B11" s="3"/>
      <c r="C11" s="3"/>
      <c r="D11" s="3"/>
      <c r="E11" s="30" t="s">
        <v>23</v>
      </c>
      <c r="F11" s="6">
        <v>0</v>
      </c>
      <c r="G11" s="6">
        <f t="shared" si="0"/>
        <v>0</v>
      </c>
      <c r="H11" s="54">
        <f>+T10</f>
        <v>0</v>
      </c>
      <c r="I11" s="63"/>
      <c r="J11" s="10"/>
      <c r="K11" s="10"/>
      <c r="L11" s="47">
        <f>+L10+SUM(J11:K11)</f>
        <v>50000</v>
      </c>
      <c r="M11" s="63"/>
      <c r="N11" s="10"/>
      <c r="O11" s="10"/>
      <c r="P11" s="49">
        <f t="shared" si="1"/>
        <v>0</v>
      </c>
      <c r="Q11" s="64"/>
      <c r="R11" s="64"/>
      <c r="S11" s="64"/>
      <c r="T11" s="64"/>
    </row>
    <row r="12" spans="1:26" ht="16.5" thickBot="1" x14ac:dyDescent="0.3">
      <c r="A12" s="1"/>
      <c r="B12" s="3"/>
      <c r="C12" s="3"/>
      <c r="D12" s="3"/>
      <c r="E12" s="30" t="s">
        <v>24</v>
      </c>
      <c r="F12" s="6">
        <v>0</v>
      </c>
      <c r="G12" s="6">
        <f t="shared" si="0"/>
        <v>0</v>
      </c>
      <c r="H12" s="54">
        <f>+T16</f>
        <v>0</v>
      </c>
      <c r="I12" s="63"/>
      <c r="J12" s="10"/>
      <c r="K12" s="10"/>
      <c r="L12" s="47">
        <f>+L11+SUM(J12:K12)</f>
        <v>50000</v>
      </c>
      <c r="M12" s="63"/>
      <c r="N12" s="10"/>
      <c r="O12" s="10"/>
      <c r="P12" s="49">
        <f t="shared" si="1"/>
        <v>0</v>
      </c>
      <c r="Q12" s="64"/>
      <c r="R12" s="38" t="str">
        <f>+E12</f>
        <v>Entertainment Expense</v>
      </c>
      <c r="S12" s="39"/>
      <c r="T12" s="40"/>
    </row>
    <row r="13" spans="1:26" ht="16.5" thickBot="1" x14ac:dyDescent="0.3">
      <c r="A13" s="1"/>
      <c r="B13" s="3"/>
      <c r="C13" s="3"/>
      <c r="D13" s="3"/>
      <c r="E13" s="55" t="s">
        <v>31</v>
      </c>
      <c r="F13" s="56">
        <f>SUM(F5:F12)</f>
        <v>0</v>
      </c>
      <c r="G13" s="56">
        <f>SUM(G5:G12)</f>
        <v>0</v>
      </c>
      <c r="H13" s="57">
        <f>SUM(H5:H12)</f>
        <v>0</v>
      </c>
      <c r="I13" s="63"/>
      <c r="J13" s="10"/>
      <c r="K13" s="10"/>
      <c r="L13" s="47">
        <f>+L12+SUM(J13:K13)</f>
        <v>50000</v>
      </c>
      <c r="M13" s="63"/>
      <c r="N13" s="10"/>
      <c r="O13" s="10"/>
      <c r="P13" s="49">
        <f t="shared" si="1"/>
        <v>0</v>
      </c>
      <c r="Q13" s="64"/>
      <c r="R13" s="66" t="s">
        <v>5</v>
      </c>
      <c r="S13" s="66" t="s">
        <v>6</v>
      </c>
      <c r="T13" s="66" t="s">
        <v>3</v>
      </c>
    </row>
    <row r="14" spans="1:26" ht="17.25" thickTop="1" thickBot="1" x14ac:dyDescent="0.3">
      <c r="A14" s="2" t="s">
        <v>11</v>
      </c>
      <c r="B14" s="3"/>
      <c r="C14" s="3"/>
      <c r="D14" s="3"/>
      <c r="E14" s="63"/>
      <c r="F14" s="63"/>
      <c r="G14" s="63"/>
      <c r="H14" s="63"/>
      <c r="I14" s="63"/>
      <c r="J14" s="63"/>
      <c r="K14" s="63"/>
      <c r="L14" s="63"/>
      <c r="M14" s="63"/>
      <c r="N14" s="10"/>
      <c r="O14" s="10"/>
      <c r="P14" s="49">
        <f t="shared" si="1"/>
        <v>0</v>
      </c>
      <c r="Q14" s="64"/>
      <c r="R14" s="50" t="s">
        <v>26</v>
      </c>
      <c r="S14" s="47"/>
      <c r="T14" s="51">
        <f>+F12</f>
        <v>0</v>
      </c>
    </row>
    <row r="15" spans="1:26" ht="16.5" thickBot="1" x14ac:dyDescent="0.3">
      <c r="A15" s="1"/>
      <c r="B15" s="3"/>
      <c r="C15" s="3"/>
      <c r="D15" s="3"/>
      <c r="E15" s="67" t="s">
        <v>13</v>
      </c>
      <c r="F15" s="58">
        <f>SUM(F10:F12)</f>
        <v>-50000</v>
      </c>
      <c r="G15" s="58">
        <f>SUM(G10:G12)</f>
        <v>0</v>
      </c>
      <c r="H15" s="58">
        <f>SUM(H10:H12)</f>
        <v>-50000</v>
      </c>
      <c r="I15" s="63"/>
      <c r="J15" s="31" t="str">
        <f>+E6</f>
        <v>Accounts Receivable</v>
      </c>
      <c r="K15" s="31"/>
      <c r="L15" s="32"/>
      <c r="M15" s="63"/>
      <c r="N15" s="63"/>
      <c r="O15" s="63"/>
      <c r="P15" s="63"/>
      <c r="Q15" s="64"/>
      <c r="R15" s="10"/>
      <c r="S15" s="10"/>
      <c r="T15" s="51">
        <f>+T14+SUM(R15:S15)</f>
        <v>0</v>
      </c>
    </row>
    <row r="16" spans="1:26" ht="16.5" thickBot="1" x14ac:dyDescent="0.3">
      <c r="A16" s="1"/>
      <c r="B16" s="3"/>
      <c r="C16" s="3"/>
      <c r="D16" s="3"/>
      <c r="E16" s="63"/>
      <c r="F16" s="63"/>
      <c r="G16" s="63"/>
      <c r="H16" s="63"/>
      <c r="I16" s="63"/>
      <c r="J16" s="66" t="s">
        <v>5</v>
      </c>
      <c r="K16" s="66" t="s">
        <v>6</v>
      </c>
      <c r="L16" s="66" t="s">
        <v>3</v>
      </c>
      <c r="M16" s="63"/>
      <c r="N16" s="35" t="str">
        <f>+E9</f>
        <v>Owner Capital</v>
      </c>
      <c r="O16" s="36"/>
      <c r="P16" s="37"/>
      <c r="Q16" s="64"/>
      <c r="R16" s="10"/>
      <c r="S16" s="10"/>
      <c r="T16" s="51">
        <f>+T15+SUM(R16:S16)</f>
        <v>0</v>
      </c>
    </row>
    <row r="17" spans="1:20" ht="15.75" x14ac:dyDescent="0.25">
      <c r="A17" s="1" t="s">
        <v>12</v>
      </c>
      <c r="B17" s="3"/>
      <c r="C17" s="3"/>
      <c r="D17" s="3"/>
      <c r="E17" s="63"/>
      <c r="F17" s="63"/>
      <c r="G17" s="63"/>
      <c r="H17" s="63"/>
      <c r="I17" s="63"/>
      <c r="J17" s="47" t="s">
        <v>26</v>
      </c>
      <c r="K17" s="47"/>
      <c r="L17" s="47">
        <f>+F6</f>
        <v>0</v>
      </c>
      <c r="M17" s="63"/>
      <c r="N17" s="66" t="s">
        <v>5</v>
      </c>
      <c r="O17" s="66" t="s">
        <v>6</v>
      </c>
      <c r="P17" s="66" t="s">
        <v>3</v>
      </c>
      <c r="Q17" s="64"/>
      <c r="R17" s="59"/>
      <c r="S17" s="60"/>
      <c r="T17" s="60"/>
    </row>
    <row r="18" spans="1:20" ht="15.75" x14ac:dyDescent="0.25">
      <c r="B18" s="3"/>
      <c r="C18" s="3"/>
      <c r="D18" s="3"/>
      <c r="E18" s="63"/>
      <c r="F18" s="63"/>
      <c r="G18" s="63"/>
      <c r="H18" s="63"/>
      <c r="I18" s="63"/>
      <c r="J18" s="10"/>
      <c r="K18" s="10"/>
      <c r="L18" s="47">
        <f>+L17+SUM(J18:K18)</f>
        <v>0</v>
      </c>
      <c r="M18" s="63"/>
      <c r="N18" s="50" t="s">
        <v>26</v>
      </c>
      <c r="O18" s="51"/>
      <c r="P18" s="51">
        <f>+F9</f>
        <v>0</v>
      </c>
      <c r="Q18" s="64"/>
      <c r="R18" s="19"/>
      <c r="S18" s="19"/>
      <c r="T18" s="60"/>
    </row>
    <row r="19" spans="1:20" ht="15.75" x14ac:dyDescent="0.25">
      <c r="B19" s="63"/>
      <c r="C19" s="63"/>
      <c r="D19" s="63"/>
      <c r="E19" s="63"/>
      <c r="F19" s="63"/>
      <c r="G19" s="63"/>
      <c r="H19" s="63"/>
      <c r="I19" s="63"/>
      <c r="J19" s="10"/>
      <c r="K19" s="10"/>
      <c r="L19" s="47">
        <f>+L18+SUM(J19:K19)</f>
        <v>0</v>
      </c>
      <c r="M19" s="63"/>
      <c r="N19" s="10"/>
      <c r="O19" s="10"/>
      <c r="P19" s="51">
        <f>+P18+SUM(N19:O19)</f>
        <v>0</v>
      </c>
      <c r="Q19" s="64"/>
      <c r="R19" s="19"/>
      <c r="S19" s="19"/>
      <c r="T19" s="19"/>
    </row>
    <row r="20" spans="1:20" ht="15.75" thickBo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  <c r="R20" s="68"/>
      <c r="S20" s="68"/>
      <c r="T20" s="68"/>
    </row>
    <row r="21" spans="1:20" ht="15.75" thickBot="1" x14ac:dyDescent="0.3">
      <c r="B21" s="63"/>
      <c r="C21" s="63"/>
      <c r="D21" s="63"/>
      <c r="E21" s="63"/>
      <c r="F21" s="63"/>
      <c r="G21" s="63"/>
      <c r="H21" s="63"/>
      <c r="I21" s="63"/>
      <c r="J21" s="31" t="str">
        <f>+E7</f>
        <v>Supplies</v>
      </c>
      <c r="K21" s="31"/>
      <c r="L21" s="32"/>
      <c r="M21" s="63"/>
      <c r="N21" s="38" t="str">
        <f>+E10</f>
        <v>Revenue, income or sales</v>
      </c>
      <c r="O21" s="39"/>
      <c r="P21" s="40"/>
      <c r="Q21" s="64"/>
      <c r="R21" s="69"/>
      <c r="S21" s="69"/>
      <c r="T21" s="69"/>
    </row>
    <row r="22" spans="1:20" ht="15.75" x14ac:dyDescent="0.25">
      <c r="B22" s="63"/>
      <c r="C22" s="63"/>
      <c r="D22" s="63"/>
      <c r="E22" s="63"/>
      <c r="F22" s="63"/>
      <c r="G22" s="63"/>
      <c r="H22" s="63"/>
      <c r="I22" s="63"/>
      <c r="J22" s="66" t="s">
        <v>5</v>
      </c>
      <c r="K22" s="66" t="s">
        <v>6</v>
      </c>
      <c r="L22" s="66" t="s">
        <v>3</v>
      </c>
      <c r="M22" s="63"/>
      <c r="N22" s="66" t="s">
        <v>5</v>
      </c>
      <c r="O22" s="66" t="s">
        <v>6</v>
      </c>
      <c r="P22" s="66" t="s">
        <v>3</v>
      </c>
      <c r="Q22" s="64"/>
      <c r="R22" s="59"/>
      <c r="S22" s="70"/>
      <c r="T22" s="60"/>
    </row>
    <row r="23" spans="1:20" ht="15.75" x14ac:dyDescent="0.25">
      <c r="B23" s="63"/>
      <c r="C23" s="63"/>
      <c r="D23" s="63"/>
      <c r="E23" s="63"/>
      <c r="F23" s="63"/>
      <c r="G23" s="63"/>
      <c r="H23" s="63"/>
      <c r="I23" s="63"/>
      <c r="J23" s="47" t="s">
        <v>26</v>
      </c>
      <c r="K23" s="47"/>
      <c r="L23" s="47">
        <f>+F7</f>
        <v>0</v>
      </c>
      <c r="M23" s="63"/>
      <c r="N23" s="50" t="s">
        <v>26</v>
      </c>
      <c r="O23" s="47"/>
      <c r="P23" s="51">
        <f>+F10</f>
        <v>-50000</v>
      </c>
      <c r="Q23" s="64"/>
      <c r="R23" s="19"/>
      <c r="S23" s="19"/>
      <c r="T23" s="60"/>
    </row>
    <row r="24" spans="1:20" ht="15.75" x14ac:dyDescent="0.25">
      <c r="B24" s="63"/>
      <c r="C24" s="63"/>
      <c r="D24" s="63"/>
      <c r="E24" s="63"/>
      <c r="F24" s="63"/>
      <c r="G24" s="63"/>
      <c r="H24" s="63"/>
      <c r="I24" s="63"/>
      <c r="J24" s="10"/>
      <c r="K24" s="10"/>
      <c r="L24" s="47">
        <f>+L23+SUM(J24:K24)</f>
        <v>0</v>
      </c>
      <c r="M24" s="63"/>
      <c r="N24" s="10"/>
      <c r="O24" s="10"/>
      <c r="P24" s="51">
        <f>+P23+SUM(N24:O24)</f>
        <v>-50000</v>
      </c>
      <c r="Q24" s="64"/>
      <c r="R24" s="19"/>
      <c r="S24" s="19"/>
      <c r="T24" s="60"/>
    </row>
    <row r="25" spans="1:20" ht="15.75" x14ac:dyDescent="0.25">
      <c r="B25" s="63"/>
      <c r="C25" s="63"/>
      <c r="D25" s="63"/>
      <c r="E25" s="63"/>
      <c r="F25" s="63"/>
      <c r="G25" s="63"/>
      <c r="H25" s="63"/>
      <c r="I25" s="63"/>
      <c r="J25" s="10"/>
      <c r="K25" s="10"/>
      <c r="L25" s="47">
        <f>+L24+SUM(J25:K25)</f>
        <v>0</v>
      </c>
      <c r="M25" s="63"/>
      <c r="N25" s="10"/>
      <c r="O25" s="10"/>
      <c r="P25" s="51">
        <f>+P24+SUM(N25:O25)</f>
        <v>-50000</v>
      </c>
      <c r="Q25" s="64"/>
      <c r="R25" s="65"/>
      <c r="S25" s="65"/>
      <c r="T25" s="65"/>
    </row>
    <row r="26" spans="1:20" x14ac:dyDescent="0.25">
      <c r="J26" s="12"/>
      <c r="K26" s="12"/>
      <c r="L26" s="12"/>
      <c r="N26" s="12"/>
      <c r="O26" s="12"/>
      <c r="P26" s="12"/>
      <c r="R26" s="16"/>
      <c r="S26" s="16"/>
      <c r="T26" s="16"/>
    </row>
    <row r="27" spans="1:20" x14ac:dyDescent="0.25">
      <c r="R27" s="17"/>
      <c r="S27" s="17"/>
      <c r="T27" s="17"/>
    </row>
    <row r="28" spans="1:20" ht="15.75" x14ac:dyDescent="0.25">
      <c r="R28" s="7"/>
      <c r="S28" s="18"/>
      <c r="T28" s="8"/>
    </row>
    <row r="29" spans="1:20" ht="15.75" x14ac:dyDescent="0.25">
      <c r="T29" s="8"/>
    </row>
    <row r="30" spans="1:20" ht="15.75" x14ac:dyDescent="0.25">
      <c r="T30" s="8"/>
    </row>
    <row r="31" spans="1:20" x14ac:dyDescent="0.25">
      <c r="J31" s="12"/>
      <c r="K31" s="12"/>
      <c r="L31" s="12"/>
      <c r="R31" s="20"/>
      <c r="S31" s="20"/>
      <c r="T31" s="20"/>
    </row>
    <row r="32" spans="1:20" x14ac:dyDescent="0.25">
      <c r="R32" s="16"/>
      <c r="S32" s="16"/>
      <c r="T32" s="16"/>
    </row>
    <row r="33" spans="1:20" x14ac:dyDescent="0.25">
      <c r="E33" s="15"/>
      <c r="F33" s="15"/>
      <c r="G33" s="15"/>
      <c r="H33" s="15"/>
      <c r="R33" s="17"/>
      <c r="S33" s="17"/>
      <c r="T33" s="17"/>
    </row>
    <row r="34" spans="1:20" ht="15.75" x14ac:dyDescent="0.25">
      <c r="A34" s="71"/>
      <c r="B34" s="15"/>
      <c r="C34" s="15"/>
      <c r="D34" s="15"/>
      <c r="I34" s="15"/>
      <c r="R34" s="7"/>
      <c r="S34" s="18"/>
      <c r="T34" s="8"/>
    </row>
    <row r="35" spans="1:20" s="14" customFormat="1" ht="15.75" x14ac:dyDescent="0.25">
      <c r="A35" s="9"/>
      <c r="B35" s="13"/>
      <c r="C35" s="13"/>
      <c r="D35" s="13"/>
      <c r="E35" s="13"/>
      <c r="F35" s="13"/>
      <c r="G35" s="13"/>
      <c r="H35" s="13"/>
      <c r="I35" s="13"/>
      <c r="M35" s="15"/>
      <c r="N35" s="13"/>
      <c r="O35" s="13"/>
      <c r="P35" s="13"/>
      <c r="R35" s="21"/>
      <c r="S35" s="21"/>
      <c r="T35" s="8"/>
    </row>
    <row r="36" spans="1:20" ht="15.75" x14ac:dyDescent="0.25">
      <c r="N36" s="14"/>
      <c r="O36" s="14"/>
      <c r="P36" s="14"/>
      <c r="T36" s="8"/>
    </row>
    <row r="38" spans="1:20" x14ac:dyDescent="0.25">
      <c r="N38" s="15"/>
      <c r="O38" s="15"/>
      <c r="P38" s="15"/>
    </row>
  </sheetData>
  <sheetProtection algorithmName="SHA-512" hashValue="7tVHsrn/NDb0yLrmmmibgg2Gvl7iPCxFDdcKjm0JU0FMmvh8ApJy3nmxaeSEEZo2bTkasInQP3YR3y4tJ7YHHg==" saltValue="rhbjHJtCFkI62enD82Vvvw==" spinCount="100000" sheet="1" objects="1" scenarios="1" formatCells="0" formatColumns="0" formatRows="0" insertColumns="0" insertRows="0" insertHyperlinks="0" deleteColumns="0" deleteRows="0" selectLockedCells="1" sort="0" autoFilter="0"/>
  <mergeCells count="1">
    <mergeCell ref="E3:J3"/>
  </mergeCells>
  <conditionalFormatting sqref="F13:H13">
    <cfRule type="cellIs" dxfId="11" priority="4" operator="lessThan">
      <formula>-1</formula>
    </cfRule>
    <cfRule type="cellIs" dxfId="10" priority="5" operator="greaterThan">
      <formula>1</formula>
    </cfRule>
    <cfRule type="cellIs" dxfId="9" priority="6" operator="between">
      <formula>-1</formula>
      <formula>1</formula>
    </cfRule>
  </conditionalFormatting>
  <conditionalFormatting sqref="L5">
    <cfRule type="cellIs" dxfId="8" priority="1" operator="lessThan">
      <formula>0</formula>
    </cfRule>
    <cfRule type="cellIs" dxfId="7" priority="2" operator="greaterThan">
      <formula>0</formula>
    </cfRule>
    <cfRule type="cellIs" dxfId="6" priority="3" operator="equal">
      <formula>0</formula>
    </cfRule>
  </conditionalFormatting>
  <conditionalFormatting sqref="E3">
    <cfRule type="cellIs" dxfId="5" priority="7" operator="greaterThan">
      <formula>$C$2</formula>
    </cfRule>
    <cfRule type="cellIs" dxfId="4" priority="8" operator="lessThan">
      <formula>$C$2</formula>
    </cfRule>
    <cfRule type="cellIs" dxfId="3" priority="9" operator="lessThan">
      <formula>$C$2</formula>
    </cfRule>
  </conditionalFormatting>
  <conditionalFormatting sqref="E3">
    <cfRule type="cellIs" dxfId="2" priority="10" operator="lessThan">
      <formula>$C$2</formula>
    </cfRule>
    <cfRule type="cellIs" dxfId="1" priority="11" operator="greaterThan">
      <formula>$C$2</formula>
    </cfRule>
    <cfRule type="cellIs" dxfId="0" priority="12" operator="equal">
      <formula>$C$2</formula>
    </cfRule>
  </conditionalFormatting>
  <printOptions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Worksheet</vt:lpstr>
    </vt:vector>
  </TitlesOfParts>
  <Company>Charter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Owner</cp:lastModifiedBy>
  <cp:lastPrinted>2016-08-05T17:23:28Z</cp:lastPrinted>
  <dcterms:created xsi:type="dcterms:W3CDTF">2010-09-15T18:39:54Z</dcterms:created>
  <dcterms:modified xsi:type="dcterms:W3CDTF">2018-02-20T00:19:13Z</dcterms:modified>
</cp:coreProperties>
</file>