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120" yWindow="45" windowWidth="7350" windowHeight="5220" tabRatio="817" firstSheet="1" activeTab="1"/>
  </bookViews>
  <sheets>
    <sheet name="Petty cash Problem" sheetId="84" state="hidden" r:id="rId1"/>
    <sheet name="Example" sheetId="91" r:id="rId2"/>
    <sheet name="Practice" sheetId="149" r:id="rId3"/>
  </sheets>
  <calcPr calcId="152511"/>
</workbook>
</file>

<file path=xl/calcChain.xml><?xml version="1.0" encoding="utf-8"?>
<calcChain xmlns="http://schemas.openxmlformats.org/spreadsheetml/2006/main">
  <c r="E12" i="91" l="1"/>
  <c r="H20" i="149" l="1"/>
  <c r="H19" i="149"/>
  <c r="J18" i="149"/>
  <c r="J17" i="149"/>
  <c r="J16" i="149"/>
  <c r="J15" i="149"/>
  <c r="J14" i="149"/>
  <c r="J13" i="149"/>
  <c r="J12" i="149"/>
  <c r="J11" i="149"/>
  <c r="J10" i="149"/>
  <c r="J9" i="149"/>
  <c r="J8" i="149"/>
  <c r="J7" i="149"/>
  <c r="I19" i="149"/>
  <c r="J5" i="149"/>
  <c r="K2" i="149" l="1"/>
  <c r="I3" i="149" s="1"/>
  <c r="J20" i="149"/>
  <c r="I20" i="149"/>
  <c r="J6" i="149"/>
  <c r="G2" i="149" s="1"/>
  <c r="I5" i="91"/>
  <c r="E25" i="91"/>
  <c r="I18" i="91"/>
  <c r="I15" i="91"/>
  <c r="I13" i="91"/>
  <c r="D22" i="91"/>
  <c r="J19" i="149" l="1"/>
  <c r="D15" i="91"/>
  <c r="I16" i="91"/>
  <c r="J16" i="91" s="1"/>
  <c r="I14" i="91"/>
  <c r="I10" i="91"/>
  <c r="E13" i="91"/>
  <c r="I17" i="91" s="1"/>
  <c r="J17" i="91" s="1"/>
  <c r="D5" i="91"/>
  <c r="H20" i="91"/>
  <c r="H19" i="91"/>
  <c r="J18" i="91"/>
  <c r="J15" i="91"/>
  <c r="J14" i="91"/>
  <c r="J13" i="91"/>
  <c r="J12" i="91"/>
  <c r="J11" i="91"/>
  <c r="J10" i="91"/>
  <c r="J9" i="91"/>
  <c r="J8" i="91"/>
  <c r="J7" i="91"/>
  <c r="I6" i="91" l="1"/>
  <c r="J6" i="91" s="1"/>
  <c r="K2" i="91"/>
  <c r="I3" i="91" s="1"/>
  <c r="J20" i="91"/>
  <c r="I20" i="91"/>
  <c r="J5" i="91" l="1"/>
  <c r="G2" i="91" s="1"/>
  <c r="I19" i="91"/>
  <c r="J19" i="91" l="1"/>
</calcChain>
</file>

<file path=xl/sharedStrings.xml><?xml version="1.0" encoding="utf-8"?>
<sst xmlns="http://schemas.openxmlformats.org/spreadsheetml/2006/main" count="99" uniqueCount="44">
  <si>
    <t>Cash</t>
  </si>
  <si>
    <t>Accounts</t>
  </si>
  <si>
    <t>Debit</t>
  </si>
  <si>
    <t>Entries</t>
  </si>
  <si>
    <t>Net Income</t>
  </si>
  <si>
    <t>Assets</t>
  </si>
  <si>
    <t>=</t>
  </si>
  <si>
    <t>Liabilities</t>
  </si>
  <si>
    <t>+</t>
  </si>
  <si>
    <t>Owner's Equity</t>
  </si>
  <si>
    <t>Beg Trial Balance</t>
  </si>
  <si>
    <t>End Trial Balance</t>
  </si>
  <si>
    <t>(Credit)</t>
  </si>
  <si>
    <t>Date</t>
  </si>
  <si>
    <t>Total Debits - Total (credits)</t>
  </si>
  <si>
    <t>Inventory</t>
  </si>
  <si>
    <t>Amount</t>
  </si>
  <si>
    <t>Misc. expense</t>
  </si>
  <si>
    <t>Capital</t>
  </si>
  <si>
    <t>Advertising expense</t>
  </si>
  <si>
    <t>Petty cash</t>
  </si>
  <si>
    <t>Janitorial expenses</t>
  </si>
  <si>
    <t>Service revenue</t>
  </si>
  <si>
    <t>Postage expense</t>
  </si>
  <si>
    <t>Insurance expense</t>
  </si>
  <si>
    <t>Rent expense</t>
  </si>
  <si>
    <t>Cash over and short</t>
  </si>
  <si>
    <t>Mileage expense</t>
  </si>
  <si>
    <t>Delivery expense</t>
  </si>
  <si>
    <t>Description</t>
  </si>
  <si>
    <t>Prepared a company check to set up a petty cash fund</t>
  </si>
  <si>
    <t>Company check to replenish the petty cash fund for the expenditures below</t>
  </si>
  <si>
    <t>Payment for janitorial services</t>
  </si>
  <si>
    <t>Payment for misc. expenses</t>
  </si>
  <si>
    <t>Paid postage expenses</t>
  </si>
  <si>
    <t>Paid for advertising</t>
  </si>
  <si>
    <t>Remaining petty cash by count</t>
  </si>
  <si>
    <t>Company check to increase the fund in petty cash to</t>
  </si>
  <si>
    <t>Reimbursed manager mileage</t>
  </si>
  <si>
    <t>Paid to deliver merchandise to customer</t>
  </si>
  <si>
    <t xml:space="preserve">Company sets up a petty cash fund. Record the following transactions. </t>
  </si>
  <si>
    <t xml:space="preserve">Reduces the fund leaving a total of </t>
  </si>
  <si>
    <t>Those expense were paid using the petty cash from 5-1</t>
  </si>
  <si>
    <t>This is to replenish Petty Cash and will be used later.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</si>
</sst>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/d;@"/>
  </numFmts>
  <fonts count="2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B0F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" fillId="6" borderId="0" applyNumberFormat="0" applyBorder="0" applyAlignment="0" applyProtection="0"/>
    <xf numFmtId="44" fontId="2" fillId="0" borderId="0" applyFont="0" applyFill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</cellStyleXfs>
  <cellXfs count="58">
    <xf numFmtId="0" fontId="0" fillId="0" borderId="0" xfId="0"/>
    <xf numFmtId="37" fontId="11" fillId="3" borderId="5" xfId="0" applyNumberFormat="1" applyFont="1" applyFill="1" applyBorder="1" applyProtection="1">
      <protection locked="0"/>
    </xf>
    <xf numFmtId="37" fontId="3" fillId="5" borderId="0" xfId="0" applyNumberFormat="1" applyFont="1" applyFill="1"/>
    <xf numFmtId="37" fontId="3" fillId="0" borderId="0" xfId="0" applyNumberFormat="1" applyFont="1"/>
    <xf numFmtId="164" fontId="17" fillId="0" borderId="0" xfId="4" applyNumberFormat="1" applyAlignment="1" applyProtection="1">
      <alignment horizontal="left"/>
    </xf>
    <xf numFmtId="37" fontId="0" fillId="0" borderId="0" xfId="0" applyNumberFormat="1" applyProtection="1"/>
    <xf numFmtId="164" fontId="0" fillId="0" borderId="0" xfId="0" applyNumberFormat="1" applyAlignment="1" applyProtection="1">
      <alignment horizontal="left"/>
    </xf>
    <xf numFmtId="37" fontId="6" fillId="2" borderId="0" xfId="2" applyNumberFormat="1" applyFont="1" applyFill="1" applyAlignment="1" applyProtection="1">
      <alignment horizontal="center" wrapText="1"/>
    </xf>
    <xf numFmtId="0" fontId="0" fillId="0" borderId="0" xfId="0" applyProtection="1"/>
    <xf numFmtId="37" fontId="6" fillId="2" borderId="0" xfId="2" applyNumberFormat="1" applyFont="1" applyFill="1" applyAlignment="1" applyProtection="1">
      <alignment horizontal="center"/>
    </xf>
    <xf numFmtId="37" fontId="1" fillId="0" borderId="1" xfId="1" applyNumberFormat="1" applyAlignment="1" applyProtection="1">
      <alignment horizontal="center"/>
    </xf>
    <xf numFmtId="164" fontId="1" fillId="0" borderId="1" xfId="1" applyNumberFormat="1" applyAlignment="1" applyProtection="1">
      <alignment horizontal="left"/>
    </xf>
    <xf numFmtId="39" fontId="0" fillId="0" borderId="0" xfId="0" applyNumberFormat="1" applyProtection="1"/>
    <xf numFmtId="39" fontId="10" fillId="0" borderId="0" xfId="0" applyNumberFormat="1" applyFont="1" applyProtection="1"/>
    <xf numFmtId="0" fontId="0" fillId="5" borderId="0" xfId="0" applyFill="1" applyProtection="1"/>
    <xf numFmtId="39" fontId="5" fillId="2" borderId="0" xfId="2" applyNumberFormat="1" applyFont="1" applyFill="1" applyAlignment="1" applyProtection="1">
      <alignment horizontal="center"/>
    </xf>
    <xf numFmtId="39" fontId="8" fillId="2" borderId="0" xfId="0" applyNumberFormat="1" applyFont="1" applyFill="1" applyAlignment="1" applyProtection="1">
      <alignment horizontal="center"/>
    </xf>
    <xf numFmtId="39" fontId="7" fillId="2" borderId="0" xfId="2" applyNumberFormat="1" applyFont="1" applyFill="1" applyAlignment="1" applyProtection="1">
      <alignment horizontal="center"/>
    </xf>
    <xf numFmtId="39" fontId="1" fillId="0" borderId="1" xfId="1" applyNumberFormat="1" applyAlignment="1" applyProtection="1">
      <alignment horizontal="center"/>
    </xf>
    <xf numFmtId="39" fontId="4" fillId="0" borderId="0" xfId="1" applyNumberFormat="1" applyFont="1" applyBorder="1" applyAlignment="1" applyProtection="1">
      <alignment horizontal="center" wrapText="1"/>
    </xf>
    <xf numFmtId="39" fontId="1" fillId="0" borderId="1" xfId="1" applyNumberFormat="1" applyAlignment="1" applyProtection="1">
      <alignment horizontal="center" wrapText="1"/>
    </xf>
    <xf numFmtId="39" fontId="13" fillId="2" borderId="5" xfId="2" applyNumberFormat="1" applyFont="1" applyFill="1" applyBorder="1" applyProtection="1"/>
    <xf numFmtId="39" fontId="9" fillId="2" borderId="5" xfId="2" applyNumberFormat="1" applyFont="1" applyFill="1" applyBorder="1" applyProtection="1"/>
    <xf numFmtId="39" fontId="14" fillId="2" borderId="5" xfId="2" applyNumberFormat="1" applyFont="1" applyFill="1" applyBorder="1" applyProtection="1"/>
    <xf numFmtId="39" fontId="18" fillId="0" borderId="0" xfId="2" applyNumberFormat="1" applyFont="1" applyFill="1" applyProtection="1"/>
    <xf numFmtId="39" fontId="12" fillId="0" borderId="6" xfId="2" applyNumberFormat="1" applyFont="1" applyFill="1" applyBorder="1" applyProtection="1"/>
    <xf numFmtId="39" fontId="16" fillId="2" borderId="0" xfId="0" applyNumberFormat="1" applyFont="1" applyFill="1" applyProtection="1"/>
    <xf numFmtId="39" fontId="14" fillId="2" borderId="0" xfId="2" applyNumberFormat="1" applyFont="1" applyFill="1" applyProtection="1"/>
    <xf numFmtId="39" fontId="0" fillId="0" borderId="0" xfId="0" applyNumberFormat="1" applyFill="1" applyProtection="1"/>
    <xf numFmtId="164" fontId="3" fillId="0" borderId="0" xfId="0" applyNumberFormat="1" applyFont="1" applyAlignment="1">
      <alignment vertical="top"/>
    </xf>
    <xf numFmtId="164" fontId="3" fillId="0" borderId="5" xfId="0" applyNumberFormat="1" applyFont="1" applyBorder="1" applyAlignment="1">
      <alignment vertical="top"/>
    </xf>
    <xf numFmtId="164" fontId="3" fillId="6" borderId="5" xfId="5" applyNumberFormat="1" applyFont="1" applyBorder="1" applyAlignment="1">
      <alignment vertical="top"/>
    </xf>
    <xf numFmtId="37" fontId="3" fillId="6" borderId="5" xfId="5" applyNumberFormat="1" applyFont="1" applyBorder="1" applyAlignment="1">
      <alignment horizontal="center" vertical="top" wrapText="1"/>
    </xf>
    <xf numFmtId="44" fontId="3" fillId="6" borderId="5" xfId="5" applyNumberFormat="1" applyFont="1" applyBorder="1" applyAlignment="1">
      <alignment horizontal="center" vertical="top"/>
    </xf>
    <xf numFmtId="37" fontId="3" fillId="0" borderId="5" xfId="0" applyNumberFormat="1" applyFont="1" applyBorder="1" applyAlignment="1">
      <alignment vertical="top" wrapText="1"/>
    </xf>
    <xf numFmtId="44" fontId="3" fillId="0" borderId="5" xfId="6" applyNumberFormat="1" applyFont="1" applyBorder="1" applyAlignment="1">
      <alignment vertical="top"/>
    </xf>
    <xf numFmtId="37" fontId="3" fillId="0" borderId="5" xfId="0" applyNumberFormat="1" applyFont="1" applyBorder="1" applyAlignment="1">
      <alignment horizontal="left" vertical="top" wrapText="1" indent="1"/>
    </xf>
    <xf numFmtId="37" fontId="3" fillId="0" borderId="0" xfId="0" applyNumberFormat="1" applyFont="1" applyAlignment="1">
      <alignment vertical="top" wrapText="1"/>
    </xf>
    <xf numFmtId="44" fontId="3" fillId="0" borderId="0" xfId="6" applyNumberFormat="1" applyFont="1" applyAlignment="1">
      <alignment vertical="top"/>
    </xf>
    <xf numFmtId="0" fontId="21" fillId="0" borderId="0" xfId="3" applyFont="1"/>
    <xf numFmtId="37" fontId="22" fillId="8" borderId="5" xfId="8" applyNumberFormat="1" applyFont="1" applyBorder="1" applyAlignment="1" applyProtection="1">
      <alignment horizontal="left"/>
    </xf>
    <xf numFmtId="0" fontId="22" fillId="4" borderId="5" xfId="2" applyFont="1" applyFill="1" applyBorder="1"/>
    <xf numFmtId="0" fontId="22" fillId="9" borderId="5" xfId="2" applyFont="1" applyFill="1" applyBorder="1"/>
    <xf numFmtId="37" fontId="6" fillId="2" borderId="0" xfId="2" applyNumberFormat="1" applyFont="1" applyFill="1" applyAlignment="1" applyProtection="1">
      <alignment horizontal="center" wrapText="1"/>
    </xf>
    <xf numFmtId="37" fontId="6" fillId="2" borderId="0" xfId="2" applyNumberFormat="1" applyFont="1" applyFill="1" applyAlignment="1" applyProtection="1">
      <alignment horizontal="center"/>
    </xf>
    <xf numFmtId="164" fontId="11" fillId="3" borderId="5" xfId="0" applyNumberFormat="1" applyFont="1" applyFill="1" applyBorder="1" applyAlignment="1" applyProtection="1">
      <alignment horizontal="left"/>
      <protection locked="0"/>
    </xf>
    <xf numFmtId="39" fontId="11" fillId="3" borderId="5" xfId="0" applyNumberFormat="1" applyFont="1" applyFill="1" applyBorder="1" applyProtection="1">
      <protection locked="0"/>
    </xf>
    <xf numFmtId="39" fontId="12" fillId="3" borderId="5" xfId="2" applyNumberFormat="1" applyFont="1" applyFill="1" applyBorder="1" applyProtection="1">
      <protection locked="0"/>
    </xf>
    <xf numFmtId="37" fontId="19" fillId="7" borderId="7" xfId="7" applyNumberFormat="1" applyFont="1" applyBorder="1" applyAlignment="1">
      <alignment horizontal="left" vertical="top" wrapText="1"/>
    </xf>
    <xf numFmtId="37" fontId="19" fillId="7" borderId="8" xfId="7" applyNumberFormat="1" applyFont="1" applyBorder="1" applyAlignment="1">
      <alignment horizontal="left" vertical="top" wrapText="1"/>
    </xf>
    <xf numFmtId="37" fontId="19" fillId="7" borderId="9" xfId="7" applyNumberFormat="1" applyFont="1" applyBorder="1" applyAlignment="1">
      <alignment horizontal="left" vertical="top" wrapText="1"/>
    </xf>
    <xf numFmtId="37" fontId="19" fillId="7" borderId="10" xfId="7" applyNumberFormat="1" applyFont="1" applyBorder="1" applyAlignment="1">
      <alignment horizontal="left" vertical="top" wrapText="1"/>
    </xf>
    <xf numFmtId="37" fontId="19" fillId="7" borderId="0" xfId="7" applyNumberFormat="1" applyFont="1" applyBorder="1" applyAlignment="1">
      <alignment horizontal="left" vertical="top" wrapText="1"/>
    </xf>
    <xf numFmtId="37" fontId="19" fillId="7" borderId="11" xfId="7" applyNumberFormat="1" applyFont="1" applyBorder="1" applyAlignment="1">
      <alignment horizontal="left" vertical="top" wrapText="1"/>
    </xf>
    <xf numFmtId="37" fontId="3" fillId="5" borderId="2" xfId="0" applyNumberFormat="1" applyFont="1" applyFill="1" applyBorder="1" applyAlignment="1" applyProtection="1">
      <alignment horizontal="center"/>
    </xf>
    <xf numFmtId="37" fontId="3" fillId="5" borderId="3" xfId="0" applyNumberFormat="1" applyFont="1" applyFill="1" applyBorder="1" applyAlignment="1" applyProtection="1">
      <alignment horizontal="center"/>
    </xf>
    <xf numFmtId="37" fontId="3" fillId="5" borderId="4" xfId="0" applyNumberFormat="1" applyFont="1" applyFill="1" applyBorder="1" applyAlignment="1" applyProtection="1">
      <alignment horizontal="center"/>
    </xf>
    <xf numFmtId="164" fontId="23" fillId="3" borderId="5" xfId="0" applyNumberFormat="1" applyFont="1" applyFill="1" applyBorder="1" applyAlignment="1" applyProtection="1">
      <alignment horizontal="left"/>
      <protection locked="0"/>
    </xf>
  </cellXfs>
  <cellStyles count="9">
    <cellStyle name="40% - Accent4" xfId="5" builtinId="43"/>
    <cellStyle name="60% - Accent4" xfId="7" builtinId="44"/>
    <cellStyle name="Accent6" xfId="8" builtinId="49"/>
    <cellStyle name="Currency" xfId="6" builtinId="4"/>
    <cellStyle name="Heading 3" xfId="1" builtinId="18"/>
    <cellStyle name="Heading 4" xfId="2" builtinId="19"/>
    <cellStyle name="Hyperlink" xfId="3" builtinId="8"/>
    <cellStyle name="Normal" xfId="0" builtinId="0"/>
    <cellStyle name="Title" xfId="4" builtinId="15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FF"/>
      <color rgb="FFFF7C80"/>
      <color rgb="FFCCFFCC"/>
      <color rgb="FFFF9933"/>
      <color rgb="FFFF6600"/>
      <color rgb="FFFF9999"/>
      <color rgb="FFFFCC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4</xdr:row>
      <xdr:rowOff>1</xdr:rowOff>
    </xdr:from>
    <xdr:to>
      <xdr:col>0</xdr:col>
      <xdr:colOff>2553040</xdr:colOff>
      <xdr:row>18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3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199445"/>
          <a:ext cx="2600664" cy="2765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4</xdr:row>
      <xdr:rowOff>1</xdr:rowOff>
    </xdr:from>
    <xdr:to>
      <xdr:col>1</xdr:col>
      <xdr:colOff>340</xdr:colOff>
      <xdr:row>18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1783D77C-10DF-45EC-96D2-734F4C0AF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238251"/>
          <a:ext cx="2553039" cy="2790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17"/>
  <sheetViews>
    <sheetView zoomScaleNormal="100" workbookViewId="0">
      <selection activeCell="A3" sqref="A3:C17"/>
    </sheetView>
  </sheetViews>
  <sheetFormatPr defaultColWidth="8.7109375" defaultRowHeight="15" x14ac:dyDescent="0.25"/>
  <cols>
    <col min="1" max="1" width="6.85546875" style="29" bestFit="1" customWidth="1"/>
    <col min="2" max="2" width="36.85546875" style="37" customWidth="1"/>
    <col min="3" max="3" width="8.42578125" style="38" customWidth="1"/>
    <col min="4" max="16384" width="8.7109375" style="3"/>
  </cols>
  <sheetData>
    <row r="1" spans="1:3" s="2" customFormat="1" x14ac:dyDescent="0.25">
      <c r="A1" s="48" t="s">
        <v>40</v>
      </c>
      <c r="B1" s="49"/>
      <c r="C1" s="50"/>
    </row>
    <row r="2" spans="1:3" s="2" customFormat="1" x14ac:dyDescent="0.25">
      <c r="A2" s="51"/>
      <c r="B2" s="52"/>
      <c r="C2" s="53"/>
    </row>
    <row r="3" spans="1:3" x14ac:dyDescent="0.25">
      <c r="A3" s="31" t="s">
        <v>13</v>
      </c>
      <c r="B3" s="32" t="s">
        <v>29</v>
      </c>
      <c r="C3" s="33" t="s">
        <v>16</v>
      </c>
    </row>
    <row r="4" spans="1:3" ht="30" x14ac:dyDescent="0.25">
      <c r="A4" s="30">
        <v>42125</v>
      </c>
      <c r="B4" s="34" t="s">
        <v>30</v>
      </c>
      <c r="C4" s="35">
        <v>250</v>
      </c>
    </row>
    <row r="5" spans="1:3" ht="30" x14ac:dyDescent="0.25">
      <c r="A5" s="30">
        <v>42139</v>
      </c>
      <c r="B5" s="34" t="s">
        <v>31</v>
      </c>
      <c r="C5" s="35"/>
    </row>
    <row r="6" spans="1:3" x14ac:dyDescent="0.25">
      <c r="A6" s="30"/>
      <c r="B6" s="36" t="s">
        <v>32</v>
      </c>
      <c r="C6" s="35">
        <v>78</v>
      </c>
    </row>
    <row r="7" spans="1:3" x14ac:dyDescent="0.25">
      <c r="A7" s="30"/>
      <c r="B7" s="36" t="s">
        <v>33</v>
      </c>
      <c r="C7" s="35">
        <v>63.68</v>
      </c>
    </row>
    <row r="8" spans="1:3" x14ac:dyDescent="0.25">
      <c r="A8" s="30"/>
      <c r="B8" s="36" t="s">
        <v>34</v>
      </c>
      <c r="C8" s="35">
        <v>43.5</v>
      </c>
    </row>
    <row r="9" spans="1:3" x14ac:dyDescent="0.25">
      <c r="A9" s="30"/>
      <c r="B9" s="36" t="s">
        <v>35</v>
      </c>
      <c r="C9" s="35">
        <v>57.15</v>
      </c>
    </row>
    <row r="10" spans="1:3" x14ac:dyDescent="0.25">
      <c r="A10" s="30"/>
      <c r="B10" s="36" t="s">
        <v>36</v>
      </c>
      <c r="C10" s="35">
        <v>19.170000000000002</v>
      </c>
    </row>
    <row r="11" spans="1:3" ht="30" x14ac:dyDescent="0.25">
      <c r="A11" s="30">
        <v>42140</v>
      </c>
      <c r="B11" s="34" t="s">
        <v>37</v>
      </c>
      <c r="C11" s="35">
        <v>450</v>
      </c>
    </row>
    <row r="12" spans="1:3" ht="30" x14ac:dyDescent="0.25">
      <c r="A12" s="30">
        <v>42155</v>
      </c>
      <c r="B12" s="34" t="s">
        <v>31</v>
      </c>
      <c r="C12" s="35"/>
    </row>
    <row r="13" spans="1:3" x14ac:dyDescent="0.25">
      <c r="A13" s="30"/>
      <c r="B13" s="36" t="s">
        <v>34</v>
      </c>
      <c r="C13" s="35">
        <v>48.36</v>
      </c>
    </row>
    <row r="14" spans="1:3" x14ac:dyDescent="0.25">
      <c r="A14" s="30"/>
      <c r="B14" s="36" t="s">
        <v>38</v>
      </c>
      <c r="C14" s="35">
        <v>38.5</v>
      </c>
    </row>
    <row r="15" spans="1:3" x14ac:dyDescent="0.25">
      <c r="A15" s="30"/>
      <c r="B15" s="36" t="s">
        <v>39</v>
      </c>
      <c r="C15" s="35">
        <v>39.75</v>
      </c>
    </row>
    <row r="16" spans="1:3" x14ac:dyDescent="0.25">
      <c r="A16" s="30"/>
      <c r="B16" s="36" t="s">
        <v>36</v>
      </c>
      <c r="C16" s="35">
        <v>288.39</v>
      </c>
    </row>
    <row r="17" spans="1:3" x14ac:dyDescent="0.25">
      <c r="A17" s="30">
        <v>42155</v>
      </c>
      <c r="B17" s="34" t="s">
        <v>41</v>
      </c>
      <c r="C17" s="35">
        <v>400</v>
      </c>
    </row>
  </sheetData>
  <mergeCells count="1">
    <mergeCell ref="A1:C2"/>
  </mergeCells>
  <printOptions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27"/>
  <sheetViews>
    <sheetView tabSelected="1" topLeftCell="A2" zoomScale="145" zoomScaleNormal="145" workbookViewId="0">
      <selection activeCell="E13" sqref="E13"/>
    </sheetView>
  </sheetViews>
  <sheetFormatPr defaultColWidth="8.85546875" defaultRowHeight="15" x14ac:dyDescent="0.25"/>
  <cols>
    <col min="1" max="1" width="38.28515625" style="14" customWidth="1"/>
    <col min="2" max="2" width="6.28515625" style="6" customWidth="1"/>
    <col min="3" max="3" width="19.7109375" style="5" customWidth="1"/>
    <col min="4" max="4" width="8.7109375" style="12" customWidth="1"/>
    <col min="5" max="5" width="9.140625" style="12" bestFit="1" customWidth="1"/>
    <col min="6" max="6" width="1.42578125" style="5" customWidth="1"/>
    <col min="7" max="7" width="22.42578125" style="12" customWidth="1"/>
    <col min="8" max="8" width="12.7109375" style="12" customWidth="1"/>
    <col min="9" max="9" width="9.42578125" style="12" customWidth="1"/>
    <col min="10" max="10" width="12.140625" style="12" customWidth="1"/>
    <col min="11" max="11" width="9.140625" style="5" customWidth="1"/>
    <col min="12" max="16384" width="8.85546875" style="8"/>
  </cols>
  <sheetData>
    <row r="1" spans="1:11" ht="31.5" x14ac:dyDescent="0.35">
      <c r="A1" s="39"/>
      <c r="B1" s="4"/>
      <c r="G1" s="15" t="s">
        <v>5</v>
      </c>
      <c r="H1" s="16" t="s">
        <v>6</v>
      </c>
      <c r="I1" s="17" t="s">
        <v>7</v>
      </c>
      <c r="J1" s="16" t="s">
        <v>8</v>
      </c>
      <c r="K1" s="7" t="s">
        <v>9</v>
      </c>
    </row>
    <row r="2" spans="1:11" ht="15.75" thickBot="1" x14ac:dyDescent="0.3">
      <c r="A2" s="39"/>
      <c r="G2" s="15">
        <f>SUM(J5:J7)</f>
        <v>7474.2199999999993</v>
      </c>
      <c r="H2" s="16" t="s">
        <v>6</v>
      </c>
      <c r="I2" s="17">
        <v>0</v>
      </c>
      <c r="J2" s="16" t="s">
        <v>8</v>
      </c>
      <c r="K2" s="9">
        <f>-SUM(J8:J18)</f>
        <v>7474.2199999999993</v>
      </c>
    </row>
    <row r="3" spans="1:11" ht="19.5" thickBot="1" x14ac:dyDescent="0.35">
      <c r="G3" s="13"/>
      <c r="H3" s="13"/>
      <c r="I3" s="54">
        <f>I2+K2</f>
        <v>7474.2199999999993</v>
      </c>
      <c r="J3" s="55"/>
      <c r="K3" s="56"/>
    </row>
    <row r="4" spans="1:11" ht="30.75" thickBot="1" x14ac:dyDescent="0.3">
      <c r="B4" s="11" t="s">
        <v>13</v>
      </c>
      <c r="C4" s="10" t="s">
        <v>1</v>
      </c>
      <c r="D4" s="18" t="s">
        <v>2</v>
      </c>
      <c r="E4" s="18" t="s">
        <v>12</v>
      </c>
      <c r="G4" s="18" t="s">
        <v>1</v>
      </c>
      <c r="H4" s="19" t="s">
        <v>10</v>
      </c>
      <c r="I4" s="19" t="s">
        <v>3</v>
      </c>
      <c r="J4" s="20" t="s">
        <v>11</v>
      </c>
    </row>
    <row r="5" spans="1:11" ht="15.75" x14ac:dyDescent="0.25">
      <c r="B5" s="45">
        <v>42125</v>
      </c>
      <c r="C5" s="1" t="s">
        <v>20</v>
      </c>
      <c r="D5" s="46">
        <f>-E6</f>
        <v>250</v>
      </c>
      <c r="E5" s="46"/>
      <c r="G5" s="40" t="s">
        <v>0</v>
      </c>
      <c r="H5" s="21">
        <v>2505</v>
      </c>
      <c r="I5" s="47">
        <f>E6+E12+E16+E21+D24</f>
        <v>-330.78000000000003</v>
      </c>
      <c r="J5" s="21">
        <f>SUM(H5:I5)</f>
        <v>2174.2199999999998</v>
      </c>
    </row>
    <row r="6" spans="1:11" ht="15.75" x14ac:dyDescent="0.25">
      <c r="B6" s="45"/>
      <c r="C6" s="1" t="s">
        <v>0</v>
      </c>
      <c r="D6" s="46"/>
      <c r="E6" s="46">
        <v>-250</v>
      </c>
      <c r="G6" s="40" t="s">
        <v>20</v>
      </c>
      <c r="H6" s="21">
        <v>0</v>
      </c>
      <c r="I6" s="47">
        <f>D5+D15+E25</f>
        <v>400</v>
      </c>
      <c r="J6" s="21">
        <f t="shared" ref="J6:J18" si="0">SUM(H6:I6)</f>
        <v>400</v>
      </c>
    </row>
    <row r="7" spans="1:11" ht="15.75" x14ac:dyDescent="0.25">
      <c r="B7" s="45"/>
      <c r="C7" s="1"/>
      <c r="D7" s="46"/>
      <c r="E7" s="46"/>
      <c r="G7" s="40" t="s">
        <v>15</v>
      </c>
      <c r="H7" s="21">
        <v>4900</v>
      </c>
      <c r="I7" s="47"/>
      <c r="J7" s="21">
        <f t="shared" si="0"/>
        <v>4900</v>
      </c>
    </row>
    <row r="8" spans="1:11" ht="15.75" x14ac:dyDescent="0.25">
      <c r="B8" s="45">
        <v>42139</v>
      </c>
      <c r="C8" s="1" t="s">
        <v>21</v>
      </c>
      <c r="D8" s="46">
        <v>78</v>
      </c>
      <c r="E8" s="46"/>
      <c r="G8" s="41" t="s">
        <v>18</v>
      </c>
      <c r="H8" s="22">
        <v>-2500</v>
      </c>
      <c r="I8" s="47"/>
      <c r="J8" s="22">
        <f t="shared" si="0"/>
        <v>-2500</v>
      </c>
    </row>
    <row r="9" spans="1:11" ht="15.75" x14ac:dyDescent="0.25">
      <c r="B9" s="57" t="s">
        <v>42</v>
      </c>
      <c r="C9" s="1" t="s">
        <v>17</v>
      </c>
      <c r="D9" s="46">
        <v>63.68</v>
      </c>
      <c r="E9" s="46"/>
      <c r="G9" s="42" t="s">
        <v>22</v>
      </c>
      <c r="H9" s="23">
        <v>-10000</v>
      </c>
      <c r="I9" s="47"/>
      <c r="J9" s="23">
        <f t="shared" si="0"/>
        <v>-10000</v>
      </c>
    </row>
    <row r="10" spans="1:11" ht="15.75" x14ac:dyDescent="0.25">
      <c r="B10" s="45"/>
      <c r="C10" s="1" t="s">
        <v>23</v>
      </c>
      <c r="D10" s="46">
        <v>43.5</v>
      </c>
      <c r="E10" s="46"/>
      <c r="G10" s="42" t="s">
        <v>21</v>
      </c>
      <c r="H10" s="23">
        <v>400</v>
      </c>
      <c r="I10" s="47">
        <f>D8</f>
        <v>78</v>
      </c>
      <c r="J10" s="23">
        <f t="shared" si="0"/>
        <v>478</v>
      </c>
    </row>
    <row r="11" spans="1:11" ht="15.75" x14ac:dyDescent="0.25">
      <c r="B11" s="45"/>
      <c r="C11" s="1" t="s">
        <v>19</v>
      </c>
      <c r="D11" s="46">
        <v>57.15</v>
      </c>
      <c r="E11" s="46"/>
      <c r="G11" s="42" t="s">
        <v>24</v>
      </c>
      <c r="H11" s="23">
        <v>1200</v>
      </c>
      <c r="I11" s="47"/>
      <c r="J11" s="23">
        <f t="shared" si="0"/>
        <v>1200</v>
      </c>
    </row>
    <row r="12" spans="1:11" ht="15.75" x14ac:dyDescent="0.25">
      <c r="B12" s="57" t="s">
        <v>43</v>
      </c>
      <c r="C12" s="1" t="s">
        <v>0</v>
      </c>
      <c r="D12" s="46"/>
      <c r="E12" s="46">
        <f>250-19.17</f>
        <v>230.82999999999998</v>
      </c>
      <c r="G12" s="42" t="s">
        <v>25</v>
      </c>
      <c r="H12" s="23">
        <v>2300</v>
      </c>
      <c r="I12" s="47"/>
      <c r="J12" s="23">
        <f t="shared" si="0"/>
        <v>2300</v>
      </c>
    </row>
    <row r="13" spans="1:11" ht="15.75" x14ac:dyDescent="0.25">
      <c r="B13" s="45"/>
      <c r="C13" s="1" t="s">
        <v>26</v>
      </c>
      <c r="D13" s="46"/>
      <c r="E13" s="46">
        <f>-SUM(D8:E12)</f>
        <v>-473.15999999999997</v>
      </c>
      <c r="G13" s="42" t="s">
        <v>23</v>
      </c>
      <c r="H13" s="23">
        <v>100</v>
      </c>
      <c r="I13" s="47">
        <f>D10+D18</f>
        <v>91.86</v>
      </c>
      <c r="J13" s="23">
        <f t="shared" si="0"/>
        <v>191.86</v>
      </c>
    </row>
    <row r="14" spans="1:11" ht="15.75" x14ac:dyDescent="0.25">
      <c r="B14" s="45"/>
      <c r="C14" s="1"/>
      <c r="D14" s="46"/>
      <c r="E14" s="46"/>
      <c r="G14" s="42" t="s">
        <v>17</v>
      </c>
      <c r="H14" s="23">
        <v>650</v>
      </c>
      <c r="I14" s="47">
        <f>D9</f>
        <v>63.68</v>
      </c>
      <c r="J14" s="23">
        <f t="shared" si="0"/>
        <v>713.68</v>
      </c>
    </row>
    <row r="15" spans="1:11" ht="15.75" x14ac:dyDescent="0.25">
      <c r="B15" s="45">
        <v>42140</v>
      </c>
      <c r="C15" s="1" t="s">
        <v>20</v>
      </c>
      <c r="D15" s="46">
        <f>-E16</f>
        <v>200</v>
      </c>
      <c r="E15" s="46"/>
      <c r="G15" s="42" t="s">
        <v>27</v>
      </c>
      <c r="H15" s="23">
        <v>60</v>
      </c>
      <c r="I15" s="47">
        <f>D19</f>
        <v>38.5</v>
      </c>
      <c r="J15" s="23">
        <f t="shared" si="0"/>
        <v>98.5</v>
      </c>
    </row>
    <row r="16" spans="1:11" ht="15.4" customHeight="1" x14ac:dyDescent="0.25">
      <c r="B16" s="45"/>
      <c r="C16" s="1" t="s">
        <v>0</v>
      </c>
      <c r="D16" s="46"/>
      <c r="E16" s="46">
        <v>-200</v>
      </c>
      <c r="G16" s="42" t="s">
        <v>19</v>
      </c>
      <c r="H16" s="23">
        <v>300</v>
      </c>
      <c r="I16" s="47">
        <f>D11</f>
        <v>57.15</v>
      </c>
      <c r="J16" s="23">
        <f t="shared" si="0"/>
        <v>357.15</v>
      </c>
    </row>
    <row r="17" spans="2:10" ht="15.75" x14ac:dyDescent="0.25">
      <c r="B17" s="45"/>
      <c r="C17" s="1"/>
      <c r="D17" s="46"/>
      <c r="E17" s="46"/>
      <c r="G17" s="42" t="s">
        <v>26</v>
      </c>
      <c r="H17" s="23">
        <v>0</v>
      </c>
      <c r="I17" s="47">
        <f>E13+D22</f>
        <v>-438.15999999999997</v>
      </c>
      <c r="J17" s="23">
        <f t="shared" si="0"/>
        <v>-438.15999999999997</v>
      </c>
    </row>
    <row r="18" spans="2:10" ht="15.75" x14ac:dyDescent="0.25">
      <c r="B18" s="45">
        <v>42155</v>
      </c>
      <c r="C18" s="1" t="s">
        <v>23</v>
      </c>
      <c r="D18" s="46">
        <v>48.36</v>
      </c>
      <c r="E18" s="46"/>
      <c r="G18" s="42" t="s">
        <v>28</v>
      </c>
      <c r="H18" s="23">
        <v>85</v>
      </c>
      <c r="I18" s="47">
        <f>D20</f>
        <v>39.75</v>
      </c>
      <c r="J18" s="23">
        <f t="shared" si="0"/>
        <v>124.75</v>
      </c>
    </row>
    <row r="19" spans="2:10" ht="16.5" thickBot="1" x14ac:dyDescent="0.3">
      <c r="B19" s="45"/>
      <c r="C19" s="1" t="s">
        <v>27</v>
      </c>
      <c r="D19" s="46">
        <v>38.5</v>
      </c>
      <c r="E19" s="46"/>
      <c r="G19" s="24" t="s">
        <v>14</v>
      </c>
      <c r="H19" s="25">
        <f>SUM(H5:H18)</f>
        <v>0</v>
      </c>
      <c r="I19" s="25">
        <f>SUM(I5:I18)</f>
        <v>0</v>
      </c>
      <c r="J19" s="25">
        <f>SUM(J5:J18)</f>
        <v>-6.8212102632969618E-13</v>
      </c>
    </row>
    <row r="20" spans="2:10" ht="16.5" thickTop="1" x14ac:dyDescent="0.25">
      <c r="B20" s="45"/>
      <c r="C20" s="1" t="s">
        <v>28</v>
      </c>
      <c r="D20" s="46">
        <v>39.75</v>
      </c>
      <c r="E20" s="46"/>
      <c r="G20" s="26" t="s">
        <v>4</v>
      </c>
      <c r="H20" s="27">
        <f>SUM(H9:H18)</f>
        <v>-4905</v>
      </c>
      <c r="I20" s="27">
        <f>SUM(I9:I18)</f>
        <v>-69.21999999999997</v>
      </c>
      <c r="J20" s="27">
        <f>SUM(J9:J18)</f>
        <v>-4974.22</v>
      </c>
    </row>
    <row r="21" spans="2:10" ht="15.75" x14ac:dyDescent="0.25">
      <c r="B21" s="45"/>
      <c r="C21" s="1" t="s">
        <v>0</v>
      </c>
      <c r="D21" s="46"/>
      <c r="E21" s="46">
        <v>-161.61000000000001</v>
      </c>
    </row>
    <row r="22" spans="2:10" ht="15.75" x14ac:dyDescent="0.25">
      <c r="B22" s="45"/>
      <c r="C22" s="1" t="s">
        <v>26</v>
      </c>
      <c r="D22" s="46">
        <f>-SUM(D18:E21)</f>
        <v>35.000000000000014</v>
      </c>
      <c r="E22" s="46"/>
    </row>
    <row r="23" spans="2:10" ht="15.75" x14ac:dyDescent="0.25">
      <c r="B23" s="45"/>
      <c r="C23" s="1"/>
      <c r="D23" s="46"/>
      <c r="E23" s="46"/>
    </row>
    <row r="24" spans="2:10" ht="15.75" x14ac:dyDescent="0.25">
      <c r="B24" s="45">
        <v>42155</v>
      </c>
      <c r="C24" s="1" t="s">
        <v>0</v>
      </c>
      <c r="D24" s="46">
        <v>50</v>
      </c>
      <c r="E24" s="46"/>
      <c r="G24" s="28"/>
      <c r="H24" s="28"/>
      <c r="I24" s="28"/>
      <c r="J24" s="28"/>
    </row>
    <row r="25" spans="2:10" ht="15.4" customHeight="1" x14ac:dyDescent="0.25">
      <c r="B25" s="45"/>
      <c r="C25" s="1" t="s">
        <v>20</v>
      </c>
      <c r="D25" s="46"/>
      <c r="E25" s="46">
        <f>-D24</f>
        <v>-50</v>
      </c>
    </row>
    <row r="26" spans="2:10" ht="15.4" customHeight="1" x14ac:dyDescent="0.25">
      <c r="B26" s="45"/>
      <c r="C26" s="1"/>
      <c r="D26" s="46"/>
      <c r="E26" s="46"/>
    </row>
    <row r="27" spans="2:10" ht="15.4" customHeight="1" x14ac:dyDescent="0.25">
      <c r="B27" s="45"/>
      <c r="C27" s="1"/>
      <c r="D27" s="46"/>
      <c r="E27" s="46"/>
    </row>
  </sheetData>
  <sheetProtection algorithmName="SHA-512" hashValue="zVnKrg179FEUgPCdKCK93ul3ec6MMWUkv2oLTD+zM8K1OX/wcHulWqWtDRaa5IhN8cRtUWpw8MwzZ+tin9VAxg==" saltValue="2z8zfEFbDiw882jLZjQWrg==" spinCount="100000" sheet="1" formatCells="0" formatColumns="0" formatRows="0" insertColumns="0" insertRows="0" insertHyperlinks="0" deleteColumns="0" deleteRows="0" selectLockedCells="1" sort="0" autoFilter="0" pivotTables="0"/>
  <mergeCells count="1">
    <mergeCell ref="I3:K3"/>
  </mergeCells>
  <conditionalFormatting sqref="H19:J19">
    <cfRule type="cellIs" dxfId="17" priority="7" operator="lessThan">
      <formula>-1</formula>
    </cfRule>
    <cfRule type="cellIs" dxfId="16" priority="8" operator="greaterThan">
      <formula>1</formula>
    </cfRule>
    <cfRule type="cellIs" dxfId="15" priority="9" operator="between">
      <formula>-1</formula>
      <formula>1</formula>
    </cfRule>
  </conditionalFormatting>
  <conditionalFormatting sqref="I3">
    <cfRule type="cellIs" dxfId="14" priority="4" operator="greaterThan">
      <formula>$G$2</formula>
    </cfRule>
    <cfRule type="cellIs" dxfId="13" priority="5" operator="lessThan">
      <formula>$G$2</formula>
    </cfRule>
    <cfRule type="cellIs" dxfId="12" priority="6" operator="lessThan">
      <formula>$G$2</formula>
    </cfRule>
  </conditionalFormatting>
  <conditionalFormatting sqref="I3:K3">
    <cfRule type="cellIs" dxfId="11" priority="1" operator="lessThan">
      <formula>$G$2</formula>
    </cfRule>
    <cfRule type="cellIs" dxfId="10" priority="2" operator="greaterThan">
      <formula>$G$2</formula>
    </cfRule>
    <cfRule type="cellIs" dxfId="9" priority="3" operator="equal">
      <formula>$G$2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27"/>
  <sheetViews>
    <sheetView zoomScale="120" zoomScaleNormal="120" workbookViewId="0">
      <selection activeCell="I8" sqref="I8"/>
    </sheetView>
  </sheetViews>
  <sheetFormatPr defaultColWidth="8.85546875" defaultRowHeight="15" x14ac:dyDescent="0.25"/>
  <cols>
    <col min="1" max="1" width="38.28515625" style="14" customWidth="1"/>
    <col min="2" max="2" width="6.28515625" style="6" customWidth="1"/>
    <col min="3" max="3" width="19.7109375" style="5" customWidth="1"/>
    <col min="4" max="4" width="8.7109375" style="12" customWidth="1"/>
    <col min="5" max="5" width="9.140625" style="12" bestFit="1" customWidth="1"/>
    <col min="6" max="6" width="1.42578125" style="5" customWidth="1"/>
    <col min="7" max="7" width="22.42578125" style="12" customWidth="1"/>
    <col min="8" max="8" width="12.7109375" style="12" customWidth="1"/>
    <col min="9" max="9" width="9.42578125" style="12" customWidth="1"/>
    <col min="10" max="10" width="12.140625" style="12" customWidth="1"/>
    <col min="11" max="11" width="9.140625" style="5" customWidth="1"/>
    <col min="12" max="16384" width="8.85546875" style="8"/>
  </cols>
  <sheetData>
    <row r="1" spans="1:11" ht="31.5" x14ac:dyDescent="0.35">
      <c r="A1" s="39"/>
      <c r="B1" s="4"/>
      <c r="G1" s="15" t="s">
        <v>5</v>
      </c>
      <c r="H1" s="16" t="s">
        <v>6</v>
      </c>
      <c r="I1" s="17" t="s">
        <v>7</v>
      </c>
      <c r="J1" s="16" t="s">
        <v>8</v>
      </c>
      <c r="K1" s="43" t="s">
        <v>9</v>
      </c>
    </row>
    <row r="2" spans="1:11" ht="15.75" thickBot="1" x14ac:dyDescent="0.3">
      <c r="A2" s="39"/>
      <c r="G2" s="15">
        <f>SUM(J5:J7)</f>
        <v>7405</v>
      </c>
      <c r="H2" s="16" t="s">
        <v>6</v>
      </c>
      <c r="I2" s="17">
        <v>0</v>
      </c>
      <c r="J2" s="16" t="s">
        <v>8</v>
      </c>
      <c r="K2" s="44">
        <f>-SUM(J8:J18)</f>
        <v>7405</v>
      </c>
    </row>
    <row r="3" spans="1:11" ht="19.5" thickBot="1" x14ac:dyDescent="0.35">
      <c r="G3" s="13"/>
      <c r="H3" s="13"/>
      <c r="I3" s="54">
        <f>I2+K2</f>
        <v>7405</v>
      </c>
      <c r="J3" s="55"/>
      <c r="K3" s="56"/>
    </row>
    <row r="4" spans="1:11" ht="30.75" thickBot="1" x14ac:dyDescent="0.3">
      <c r="B4" s="11" t="s">
        <v>13</v>
      </c>
      <c r="C4" s="10" t="s">
        <v>1</v>
      </c>
      <c r="D4" s="18" t="s">
        <v>2</v>
      </c>
      <c r="E4" s="18" t="s">
        <v>12</v>
      </c>
      <c r="G4" s="18" t="s">
        <v>1</v>
      </c>
      <c r="H4" s="19" t="s">
        <v>10</v>
      </c>
      <c r="I4" s="19" t="s">
        <v>3</v>
      </c>
      <c r="J4" s="20" t="s">
        <v>11</v>
      </c>
    </row>
    <row r="5" spans="1:11" ht="15.75" x14ac:dyDescent="0.25">
      <c r="B5" s="45"/>
      <c r="C5" s="1"/>
      <c r="D5" s="46"/>
      <c r="E5" s="46"/>
      <c r="G5" s="40" t="s">
        <v>0</v>
      </c>
      <c r="H5" s="21">
        <v>2505</v>
      </c>
      <c r="I5" s="47"/>
      <c r="J5" s="21">
        <f>SUM(H5:I5)</f>
        <v>2505</v>
      </c>
    </row>
    <row r="6" spans="1:11" ht="15.75" x14ac:dyDescent="0.25">
      <c r="B6" s="45"/>
      <c r="C6" s="1"/>
      <c r="D6" s="46"/>
      <c r="E6" s="46"/>
      <c r="G6" s="40" t="s">
        <v>20</v>
      </c>
      <c r="H6" s="21">
        <v>0</v>
      </c>
      <c r="I6" s="47"/>
      <c r="J6" s="21">
        <f t="shared" ref="J6:J18" si="0">SUM(H6:I6)</f>
        <v>0</v>
      </c>
    </row>
    <row r="7" spans="1:11" ht="15.75" x14ac:dyDescent="0.25">
      <c r="B7" s="45"/>
      <c r="C7" s="1"/>
      <c r="D7" s="46"/>
      <c r="E7" s="46"/>
      <c r="G7" s="40" t="s">
        <v>15</v>
      </c>
      <c r="H7" s="21">
        <v>4900</v>
      </c>
      <c r="I7" s="47"/>
      <c r="J7" s="21">
        <f t="shared" si="0"/>
        <v>4900</v>
      </c>
    </row>
    <row r="8" spans="1:11" ht="15.75" x14ac:dyDescent="0.25">
      <c r="B8" s="45"/>
      <c r="C8" s="1"/>
      <c r="D8" s="46"/>
      <c r="E8" s="46"/>
      <c r="G8" s="41" t="s">
        <v>18</v>
      </c>
      <c r="H8" s="22">
        <v>-2500</v>
      </c>
      <c r="I8" s="47"/>
      <c r="J8" s="22">
        <f t="shared" si="0"/>
        <v>-2500</v>
      </c>
    </row>
    <row r="9" spans="1:11" ht="15.75" x14ac:dyDescent="0.25">
      <c r="B9" s="45"/>
      <c r="C9" s="1"/>
      <c r="D9" s="46"/>
      <c r="E9" s="46"/>
      <c r="G9" s="42" t="s">
        <v>22</v>
      </c>
      <c r="H9" s="23">
        <v>-10000</v>
      </c>
      <c r="I9" s="47"/>
      <c r="J9" s="23">
        <f t="shared" si="0"/>
        <v>-10000</v>
      </c>
    </row>
    <row r="10" spans="1:11" ht="15.75" x14ac:dyDescent="0.25">
      <c r="B10" s="45"/>
      <c r="C10" s="1"/>
      <c r="D10" s="46"/>
      <c r="E10" s="46"/>
      <c r="G10" s="42" t="s">
        <v>21</v>
      </c>
      <c r="H10" s="23">
        <v>400</v>
      </c>
      <c r="I10" s="47"/>
      <c r="J10" s="23">
        <f t="shared" si="0"/>
        <v>400</v>
      </c>
    </row>
    <row r="11" spans="1:11" ht="15.75" x14ac:dyDescent="0.25">
      <c r="B11" s="45"/>
      <c r="C11" s="1"/>
      <c r="D11" s="46"/>
      <c r="E11" s="46"/>
      <c r="G11" s="42" t="s">
        <v>24</v>
      </c>
      <c r="H11" s="23">
        <v>1200</v>
      </c>
      <c r="I11" s="47"/>
      <c r="J11" s="23">
        <f t="shared" si="0"/>
        <v>1200</v>
      </c>
    </row>
    <row r="12" spans="1:11" ht="15.75" x14ac:dyDescent="0.25">
      <c r="B12" s="45"/>
      <c r="C12" s="1"/>
      <c r="D12" s="46"/>
      <c r="E12" s="46"/>
      <c r="G12" s="42" t="s">
        <v>25</v>
      </c>
      <c r="H12" s="23">
        <v>2300</v>
      </c>
      <c r="I12" s="47"/>
      <c r="J12" s="23">
        <f t="shared" si="0"/>
        <v>2300</v>
      </c>
    </row>
    <row r="13" spans="1:11" ht="15.75" x14ac:dyDescent="0.25">
      <c r="B13" s="45"/>
      <c r="C13" s="1"/>
      <c r="D13" s="46"/>
      <c r="E13" s="46"/>
      <c r="G13" s="42" t="s">
        <v>23</v>
      </c>
      <c r="H13" s="23">
        <v>100</v>
      </c>
      <c r="I13" s="47"/>
      <c r="J13" s="23">
        <f t="shared" si="0"/>
        <v>100</v>
      </c>
    </row>
    <row r="14" spans="1:11" ht="15.75" x14ac:dyDescent="0.25">
      <c r="B14" s="45"/>
      <c r="C14" s="1"/>
      <c r="D14" s="46"/>
      <c r="E14" s="46"/>
      <c r="G14" s="42" t="s">
        <v>17</v>
      </c>
      <c r="H14" s="23">
        <v>650</v>
      </c>
      <c r="I14" s="47"/>
      <c r="J14" s="23">
        <f t="shared" si="0"/>
        <v>650</v>
      </c>
    </row>
    <row r="15" spans="1:11" ht="15.75" x14ac:dyDescent="0.25">
      <c r="B15" s="45"/>
      <c r="C15" s="1"/>
      <c r="D15" s="46"/>
      <c r="E15" s="46"/>
      <c r="G15" s="42" t="s">
        <v>27</v>
      </c>
      <c r="H15" s="23">
        <v>60</v>
      </c>
      <c r="I15" s="47"/>
      <c r="J15" s="23">
        <f t="shared" si="0"/>
        <v>60</v>
      </c>
    </row>
    <row r="16" spans="1:11" ht="15.4" customHeight="1" x14ac:dyDescent="0.25">
      <c r="B16" s="45"/>
      <c r="C16" s="1"/>
      <c r="D16" s="46"/>
      <c r="E16" s="46"/>
      <c r="G16" s="42" t="s">
        <v>19</v>
      </c>
      <c r="H16" s="23">
        <v>300</v>
      </c>
      <c r="I16" s="47"/>
      <c r="J16" s="23">
        <f t="shared" si="0"/>
        <v>300</v>
      </c>
    </row>
    <row r="17" spans="2:10" ht="15.75" x14ac:dyDescent="0.25">
      <c r="B17" s="45"/>
      <c r="C17" s="1"/>
      <c r="D17" s="46"/>
      <c r="E17" s="46"/>
      <c r="G17" s="42" t="s">
        <v>26</v>
      </c>
      <c r="H17" s="23">
        <v>0</v>
      </c>
      <c r="I17" s="47"/>
      <c r="J17" s="23">
        <f t="shared" si="0"/>
        <v>0</v>
      </c>
    </row>
    <row r="18" spans="2:10" ht="15.75" x14ac:dyDescent="0.25">
      <c r="B18" s="45"/>
      <c r="C18" s="1"/>
      <c r="D18" s="46"/>
      <c r="E18" s="46"/>
      <c r="G18" s="42" t="s">
        <v>28</v>
      </c>
      <c r="H18" s="23">
        <v>85</v>
      </c>
      <c r="I18" s="47"/>
      <c r="J18" s="23">
        <f t="shared" si="0"/>
        <v>85</v>
      </c>
    </row>
    <row r="19" spans="2:10" ht="16.5" thickBot="1" x14ac:dyDescent="0.3">
      <c r="B19" s="45"/>
      <c r="C19" s="1"/>
      <c r="D19" s="46"/>
      <c r="E19" s="46"/>
      <c r="G19" s="24" t="s">
        <v>14</v>
      </c>
      <c r="H19" s="25">
        <f>SUM(H5:H18)</f>
        <v>0</v>
      </c>
      <c r="I19" s="25">
        <f>SUM(I5:I18)</f>
        <v>0</v>
      </c>
      <c r="J19" s="25">
        <f>SUM(J5:J18)</f>
        <v>0</v>
      </c>
    </row>
    <row r="20" spans="2:10" ht="16.5" thickTop="1" x14ac:dyDescent="0.25">
      <c r="B20" s="45"/>
      <c r="C20" s="1"/>
      <c r="D20" s="46"/>
      <c r="E20" s="46"/>
      <c r="G20" s="26" t="s">
        <v>4</v>
      </c>
      <c r="H20" s="27">
        <f>SUM(H9:H18)</f>
        <v>-4905</v>
      </c>
      <c r="I20" s="27">
        <f>SUM(I9:I18)</f>
        <v>0</v>
      </c>
      <c r="J20" s="27">
        <f>SUM(J9:J18)</f>
        <v>-4905</v>
      </c>
    </row>
    <row r="21" spans="2:10" ht="15.75" x14ac:dyDescent="0.25">
      <c r="B21" s="45"/>
      <c r="C21" s="1"/>
      <c r="D21" s="46"/>
      <c r="E21" s="46"/>
    </row>
    <row r="22" spans="2:10" ht="15.75" x14ac:dyDescent="0.25">
      <c r="B22" s="45"/>
      <c r="C22" s="1"/>
      <c r="D22" s="46"/>
      <c r="E22" s="46"/>
    </row>
    <row r="23" spans="2:10" ht="15.75" x14ac:dyDescent="0.25">
      <c r="B23" s="45"/>
      <c r="C23" s="1"/>
      <c r="D23" s="46"/>
      <c r="E23" s="46"/>
    </row>
    <row r="24" spans="2:10" ht="15.75" x14ac:dyDescent="0.25">
      <c r="B24" s="45"/>
      <c r="C24" s="1"/>
      <c r="D24" s="46"/>
      <c r="E24" s="46"/>
      <c r="G24" s="28"/>
      <c r="H24" s="28"/>
      <c r="I24" s="28"/>
      <c r="J24" s="28"/>
    </row>
    <row r="25" spans="2:10" ht="15.4" customHeight="1" x14ac:dyDescent="0.25">
      <c r="B25" s="45"/>
      <c r="C25" s="1"/>
      <c r="D25" s="46"/>
      <c r="E25" s="46"/>
    </row>
    <row r="26" spans="2:10" ht="15.4" customHeight="1" x14ac:dyDescent="0.25">
      <c r="B26" s="45"/>
      <c r="C26" s="1"/>
      <c r="D26" s="46"/>
      <c r="E26" s="46"/>
    </row>
    <row r="27" spans="2:10" ht="15.4" customHeight="1" x14ac:dyDescent="0.25">
      <c r="B27" s="45"/>
      <c r="C27" s="1"/>
      <c r="D27" s="46"/>
      <c r="E27" s="46"/>
    </row>
  </sheetData>
  <sheetProtection algorithmName="SHA-512" hashValue="mhKrnINuoknQnDDCVLCUGWIsE/9P7E+vNf3vVwHeIcAiIJ5GzBehNLjg1njBRk2+vmYqOdKCtYhlg8ktMyzS9w==" saltValue="PhQrBJxWyu08G7BmMfU4uA==" spinCount="100000" sheet="1" formatCells="0" formatColumns="0" formatRows="0" insertColumns="0" insertRows="0" insertHyperlinks="0" deleteColumns="0" deleteRows="0" selectLockedCells="1" sort="0" autoFilter="0" pivotTables="0"/>
  <mergeCells count="1">
    <mergeCell ref="I3:K3"/>
  </mergeCells>
  <conditionalFormatting sqref="H19:J19">
    <cfRule type="cellIs" dxfId="8" priority="7" operator="lessThan">
      <formula>-1</formula>
    </cfRule>
    <cfRule type="cellIs" dxfId="7" priority="8" operator="greaterThan">
      <formula>1</formula>
    </cfRule>
    <cfRule type="cellIs" dxfId="6" priority="9" operator="between">
      <formula>-1</formula>
      <formula>1</formula>
    </cfRule>
  </conditionalFormatting>
  <conditionalFormatting sqref="I3">
    <cfRule type="cellIs" dxfId="5" priority="4" operator="greaterThan">
      <formula>$G$2</formula>
    </cfRule>
    <cfRule type="cellIs" dxfId="4" priority="5" operator="lessThan">
      <formula>$G$2</formula>
    </cfRule>
    <cfRule type="cellIs" dxfId="3" priority="6" operator="lessThan">
      <formula>$G$2</formula>
    </cfRule>
  </conditionalFormatting>
  <conditionalFormatting sqref="I3:K3">
    <cfRule type="cellIs" dxfId="2" priority="1" operator="lessThan">
      <formula>$G$2</formula>
    </cfRule>
    <cfRule type="cellIs" dxfId="1" priority="2" operator="greaterThan">
      <formula>$G$2</formula>
    </cfRule>
    <cfRule type="cellIs" dxfId="0" priority="3" operator="equal">
      <formula>$G$2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Petty cash Problem</vt:lpstr>
      <vt:lpstr>Example</vt:lpstr>
      <vt:lpstr>Practice</vt:lpstr>
    </vt:vector>
  </TitlesOfParts>
  <Company>Charter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Charter College</dc:creator>
  <cp:lastModifiedBy>DELL</cp:lastModifiedBy>
  <cp:lastPrinted>2016-08-05T17:23:28Z</cp:lastPrinted>
  <dcterms:created xsi:type="dcterms:W3CDTF">2010-09-15T18:39:54Z</dcterms:created>
  <dcterms:modified xsi:type="dcterms:W3CDTF">2019-02-12T20:00:48Z</dcterms:modified>
</cp:coreProperties>
</file>