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D:\Data Analysis\Data Analysis 4\Session 6\Project\"/>
    </mc:Choice>
  </mc:AlternateContent>
  <xr:revisionPtr revIDLastSave="0" documentId="13_ncr:1_{CFFFA21E-8644-427A-BB98-B62F38A14187}" xr6:coauthVersionLast="47" xr6:coauthVersionMax="47" xr10:uidLastSave="{00000000-0000-0000-0000-000000000000}"/>
  <bookViews>
    <workbookView xWindow="-108" yWindow="-108" windowWidth="23256" windowHeight="12576" activeTab="3" xr2:uid="{990294BF-121D-473C-BDCE-B150B17CF30C}"/>
  </bookViews>
  <sheets>
    <sheet name="Adidas-US-Interactive-Sales-Pro" sheetId="1" r:id="rId1"/>
    <sheet name="Pivot Table" sheetId="4" r:id="rId2"/>
    <sheet name="Dashboard Sales" sheetId="3" r:id="rId3"/>
    <sheet name="Dashboard Profit" sheetId="7" r:id="rId4"/>
  </sheets>
  <definedNames>
    <definedName name="_xlnm._FilterDatabase" localSheetId="0" hidden="1">'Adidas-US-Interactive-Sales-Pro'!$A$1:$T$1201</definedName>
    <definedName name="_xlchart.v5.0" hidden="1">'Pivot Table'!$O$62</definedName>
    <definedName name="_xlchart.v5.1" hidden="1">'Pivot Table'!$O$63:$O$67</definedName>
    <definedName name="_xlchart.v5.2" hidden="1">'Pivot Table'!$P$62</definedName>
    <definedName name="_xlchart.v5.3" hidden="1">'Pivot Table'!$P$63:$P$67</definedName>
    <definedName name="Slicer_Category">#N/A</definedName>
    <definedName name="Slicer_Gender">#N/A</definedName>
    <definedName name="Slicer_Month">#N/A</definedName>
    <definedName name="Slicer_Payment_Method">#N/A</definedName>
    <definedName name="Slicer_Product_Name">#N/A</definedName>
    <definedName name="Slicer_Region">#N/A</definedName>
    <definedName name="Slicer_Year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2" i="1"/>
</calcChain>
</file>

<file path=xl/sharedStrings.xml><?xml version="1.0" encoding="utf-8"?>
<sst xmlns="http://schemas.openxmlformats.org/spreadsheetml/2006/main" count="9970" uniqueCount="1286">
  <si>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</si>
  <si>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</si>
  <si>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</si>
  <si>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</si>
  <si>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</si>
  <si>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</si>
  <si>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</si>
  <si>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</si>
  <si>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</si>
  <si>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</si>
  <si>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</si>
  <si>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</si>
  <si>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</si>
  <si>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</si>
  <si>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</si>
  <si>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</si>
  <si>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</si>
  <si>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</si>
  <si>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</si>
  <si>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</si>
  <si>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</si>
  <si>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</si>
  <si>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</si>
  <si>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</si>
  <si>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</si>
  <si>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</si>
  <si>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</si>
  <si>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</si>
  <si>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</si>
  <si>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</si>
  <si>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</si>
  <si>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</si>
  <si>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</si>
  <si>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</si>
  <si>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</si>
  <si>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</si>
  <si>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</si>
  <si>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</si>
  <si>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</si>
  <si>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</si>
  <si>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</si>
  <si>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</si>
  <si>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</si>
  <si>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</si>
  <si>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</si>
  <si>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</si>
  <si>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</si>
  <si>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</si>
  <si>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</si>
  <si>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</si>
  <si>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</si>
  <si>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</si>
  <si>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</si>
  <si>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</si>
  <si>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</si>
  <si>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</si>
  <si>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</si>
  <si>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</si>
  <si>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</si>
  <si>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</si>
  <si>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</si>
  <si>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</si>
  <si>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</si>
  <si>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</si>
  <si>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</si>
  <si>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</si>
  <si>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</si>
  <si>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</si>
  <si>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</si>
  <si>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</si>
  <si>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</si>
  <si>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</si>
  <si>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</si>
  <si>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</si>
  <si>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</si>
  <si>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</si>
  <si>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</si>
  <si>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</si>
  <si>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</si>
  <si>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</si>
  <si>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</si>
  <si>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</si>
  <si>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</si>
  <si>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</si>
  <si>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</si>
  <si>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</si>
  <si>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</si>
  <si>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</si>
  <si>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</si>
  <si>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</si>
  <si>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</si>
  <si>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</si>
  <si>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</si>
  <si>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</si>
  <si>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</si>
  <si>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</si>
  <si>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</si>
  <si>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</si>
  <si>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</si>
  <si>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</si>
  <si>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</si>
  <si>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</si>
  <si>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</si>
  <si>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</si>
  <si>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</si>
  <si>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</si>
  <si>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</si>
  <si>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</si>
  <si>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</si>
  <si>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</si>
  <si>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</si>
  <si>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</si>
  <si>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</si>
  <si>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</si>
  <si>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</si>
  <si>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</si>
  <si>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</si>
  <si>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</si>
  <si>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</si>
  <si>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</si>
  <si>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</si>
  <si>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</si>
  <si>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</si>
  <si>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</si>
  <si>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</si>
  <si>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</si>
  <si>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</si>
  <si>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</si>
  <si>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</si>
  <si>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</si>
  <si>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</si>
  <si>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</si>
  <si>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</si>
  <si>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</si>
  <si>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</si>
  <si>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</si>
  <si>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</si>
  <si>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</si>
  <si>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</si>
  <si>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</si>
  <si>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</si>
  <si>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</si>
  <si>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</si>
  <si>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</si>
  <si>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</si>
  <si>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</si>
  <si>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</si>
  <si>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</si>
  <si>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</si>
  <si>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</si>
  <si>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</si>
  <si>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</si>
  <si>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</si>
  <si>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</si>
  <si>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</si>
  <si>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</si>
  <si>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</si>
  <si>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</si>
  <si>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</si>
  <si>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</si>
  <si>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</si>
  <si>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</si>
  <si>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</si>
  <si>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</si>
  <si>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</si>
  <si>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</si>
  <si>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</si>
  <si>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</si>
  <si>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</si>
  <si>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</si>
  <si>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</si>
  <si>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</si>
  <si>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</si>
  <si>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</si>
  <si>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</si>
  <si>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</si>
  <si>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</si>
  <si>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</si>
  <si>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</si>
  <si>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</si>
  <si>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</si>
  <si>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</si>
  <si>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</si>
  <si>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</si>
  <si>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</si>
  <si>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</si>
  <si>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</si>
  <si>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</si>
  <si>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</si>
  <si>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</si>
  <si>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</si>
  <si>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</si>
  <si>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</si>
  <si>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</si>
  <si>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</si>
  <si>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</si>
  <si>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</si>
  <si>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</si>
  <si>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</si>
  <si>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</si>
  <si>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</si>
  <si>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</si>
  <si>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</si>
  <si>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</si>
  <si>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</si>
  <si>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</si>
  <si>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</si>
  <si>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</si>
  <si>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</si>
  <si>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</si>
  <si>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</si>
  <si>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</si>
  <si>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</si>
  <si>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</si>
  <si>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</si>
  <si>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</si>
  <si>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</si>
  <si>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</si>
  <si>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</si>
  <si>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</si>
  <si>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</si>
  <si>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</si>
  <si>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</si>
  <si>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</si>
  <si>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</si>
  <si>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</si>
  <si>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</si>
  <si>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</si>
  <si>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</si>
  <si>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</si>
  <si>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</si>
  <si>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</si>
  <si>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</si>
  <si>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</si>
  <si>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</si>
  <si>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</si>
  <si>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</si>
  <si>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</si>
  <si>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</si>
  <si>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</si>
  <si>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</si>
  <si>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</si>
  <si>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</si>
  <si>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</si>
  <si>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</si>
  <si>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</si>
  <si>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</si>
  <si>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</si>
  <si>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</si>
  <si>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</si>
  <si>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</si>
  <si>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</si>
  <si>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</si>
  <si>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</si>
  <si>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</si>
  <si>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</si>
  <si>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</si>
  <si>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</si>
  <si>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</si>
  <si>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</si>
  <si>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</si>
  <si>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</si>
  <si>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</si>
  <si>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</si>
  <si>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</si>
  <si>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</si>
  <si>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</si>
  <si>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</si>
  <si>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</si>
  <si>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</si>
  <si>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</si>
  <si>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</si>
  <si>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</si>
  <si>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</si>
  <si>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</si>
  <si>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</si>
  <si>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</si>
  <si>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</si>
  <si>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</si>
  <si>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</si>
  <si>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</si>
  <si>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</si>
  <si>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</si>
  <si>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</si>
  <si>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</si>
  <si>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</si>
  <si>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</si>
  <si>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</si>
  <si>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</si>
  <si>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</si>
  <si>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</si>
  <si>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</si>
  <si>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</si>
  <si>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</si>
  <si>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</si>
  <si>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</si>
  <si>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</si>
  <si>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</si>
  <si>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</si>
  <si>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</si>
  <si>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</si>
  <si>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</si>
  <si>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</si>
  <si>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</si>
  <si>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</si>
  <si>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</si>
  <si>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</si>
  <si>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</si>
  <si>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</si>
  <si>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</si>
  <si>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</si>
  <si>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</si>
  <si>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</si>
  <si>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</si>
  <si>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</si>
  <si>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</si>
  <si>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</si>
  <si>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</si>
  <si>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</si>
  <si>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</si>
  <si>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</si>
  <si>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</si>
  <si>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</si>
  <si>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</si>
  <si>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</si>
  <si>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</si>
  <si>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</si>
  <si>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</si>
  <si>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</si>
  <si>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</si>
  <si>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</si>
  <si>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</si>
  <si>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</si>
  <si>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</si>
  <si>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</si>
  <si>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</si>
  <si>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</si>
  <si>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</si>
  <si>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</si>
  <si>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</si>
  <si>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</si>
  <si>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</si>
  <si>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</si>
  <si>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</si>
  <si>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</si>
  <si>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</si>
  <si>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</si>
  <si>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</si>
  <si>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</si>
  <si>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</si>
  <si>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</si>
  <si>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</si>
  <si>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</si>
  <si>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</si>
  <si>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</si>
  <si>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</si>
  <si>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</si>
  <si>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</si>
  <si>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</si>
  <si>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</si>
  <si>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</si>
  <si>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</si>
  <si>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</si>
  <si>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</si>
  <si>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</si>
  <si>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</si>
  <si>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</si>
  <si>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</si>
  <si>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</si>
  <si>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</si>
  <si>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</si>
  <si>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</si>
  <si>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</si>
  <si>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</si>
  <si>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</si>
  <si>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</si>
  <si>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</si>
  <si>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</si>
  <si>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</si>
  <si>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</si>
  <si>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</si>
  <si>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</si>
  <si>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</si>
  <si>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</si>
  <si>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</si>
  <si>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</si>
  <si>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</si>
  <si>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</si>
  <si>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</si>
  <si>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</si>
  <si>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</si>
  <si>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</si>
  <si>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</si>
  <si>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</si>
  <si>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</si>
  <si>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</si>
  <si>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</si>
  <si>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</si>
  <si>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</si>
  <si>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</si>
  <si>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</si>
  <si>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</si>
  <si>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</si>
  <si>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</si>
  <si>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</si>
  <si>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</si>
  <si>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</si>
  <si>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</si>
  <si>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</si>
  <si>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</si>
  <si>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</si>
  <si>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</si>
  <si>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</si>
  <si>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</si>
  <si>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</si>
  <si>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</si>
  <si>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</si>
  <si>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</si>
  <si>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</si>
  <si>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</si>
  <si>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</si>
  <si>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</si>
  <si>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</si>
  <si>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</si>
  <si>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</si>
  <si>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</si>
  <si>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</si>
  <si>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</si>
  <si>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</si>
  <si>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</si>
  <si>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</si>
  <si>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</si>
  <si>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</si>
  <si>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</si>
  <si>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</si>
  <si>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</si>
  <si>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</si>
  <si>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</si>
  <si>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</si>
  <si>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</si>
  <si>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</si>
  <si>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</si>
  <si>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</si>
  <si>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</si>
  <si>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</si>
  <si>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</si>
  <si>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</si>
  <si>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</si>
  <si>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</si>
  <si>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</si>
  <si>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</si>
  <si>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</si>
  <si>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</si>
  <si>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</si>
  <si>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</si>
  <si>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</si>
  <si>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</si>
  <si>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</si>
  <si>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</si>
  <si>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</si>
  <si>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</si>
  <si>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</si>
  <si>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</si>
  <si>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</si>
  <si>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</si>
  <si>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</si>
  <si>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</si>
  <si>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</si>
  <si>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</si>
  <si>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</si>
  <si>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</si>
  <si>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</si>
  <si>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</si>
  <si>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</si>
  <si>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</si>
  <si>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</si>
  <si>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</si>
  <si>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</si>
  <si>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</si>
  <si>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</si>
  <si>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</si>
  <si>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</si>
  <si>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</si>
  <si>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</si>
  <si>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</si>
  <si>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</si>
  <si>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</si>
  <si>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</si>
  <si>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</si>
  <si>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</si>
  <si>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</si>
  <si>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</si>
  <si>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</si>
  <si>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</si>
  <si>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</si>
  <si>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</si>
  <si>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</si>
  <si>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</si>
  <si>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</si>
  <si>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</si>
  <si>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</si>
  <si>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</si>
  <si>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</si>
  <si>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</si>
  <si>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</si>
  <si>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</si>
  <si>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</si>
  <si>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</si>
  <si>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</si>
  <si>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</si>
  <si>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</si>
  <si>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</si>
  <si>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</si>
  <si>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</si>
  <si>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</si>
  <si>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</si>
  <si>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</si>
  <si>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</si>
  <si>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</si>
  <si>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</si>
  <si>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</si>
  <si>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</si>
  <si>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</si>
  <si>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</si>
  <si>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</si>
  <si>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</si>
  <si>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</si>
  <si>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</si>
  <si>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</si>
  <si>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</si>
  <si>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</si>
  <si>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</si>
  <si>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</si>
  <si>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</si>
  <si>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</si>
  <si>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</si>
  <si>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</si>
  <si>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</si>
  <si>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</si>
  <si>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</si>
  <si>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</si>
  <si>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</si>
  <si>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</si>
  <si>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</si>
  <si>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</si>
  <si>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</si>
  <si>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</si>
  <si>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</si>
  <si>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</si>
  <si>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</si>
  <si>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</si>
  <si>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</si>
  <si>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</si>
  <si>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</si>
  <si>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</si>
  <si>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</si>
  <si>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</si>
  <si>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</si>
  <si>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</si>
  <si>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</si>
  <si>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</si>
  <si>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</si>
  <si>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</si>
  <si>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</si>
  <si>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</si>
  <si>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</si>
  <si>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</si>
  <si>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</si>
  <si>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</si>
  <si>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</si>
  <si>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</si>
  <si>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</si>
  <si>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</si>
  <si>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</si>
  <si>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</si>
  <si>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</si>
  <si>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</si>
  <si>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</si>
  <si>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</si>
  <si>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</si>
  <si>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</si>
  <si>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</si>
  <si>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</si>
  <si>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</si>
  <si>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</si>
  <si>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</si>
  <si>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</si>
  <si>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</si>
  <si>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</si>
  <si>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</si>
  <si>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</si>
  <si>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</si>
  <si>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</si>
  <si>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</si>
  <si>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</si>
  <si>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</si>
  <si>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</si>
  <si>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</si>
  <si>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</si>
  <si>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</si>
  <si>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</si>
  <si>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</si>
  <si>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</si>
  <si>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</si>
  <si>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</si>
  <si>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</si>
  <si>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</si>
  <si>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</si>
  <si>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</si>
  <si>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</si>
  <si>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</si>
  <si>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</si>
  <si>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</si>
  <si>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</si>
  <si>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</si>
  <si>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</si>
  <si>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</si>
  <si>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</si>
  <si>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</si>
  <si>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</si>
  <si>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</si>
  <si>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</si>
  <si>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</si>
  <si>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</si>
  <si>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</si>
  <si>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</si>
  <si>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</si>
  <si>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</si>
  <si>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</si>
  <si>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</si>
  <si>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</si>
  <si>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</si>
  <si>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</si>
  <si>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</si>
  <si>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</si>
  <si>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</si>
  <si>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</si>
  <si>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</si>
  <si>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</si>
  <si>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</si>
  <si>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</si>
  <si>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</si>
  <si>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</si>
  <si>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</si>
  <si>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</si>
  <si>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</si>
  <si>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</si>
  <si>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</si>
  <si>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</si>
  <si>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</si>
  <si>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</si>
  <si>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</si>
  <si>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</si>
  <si>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</si>
  <si>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</si>
  <si>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</si>
  <si>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</si>
  <si>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</si>
  <si>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</si>
  <si>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</si>
  <si>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</si>
  <si>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</si>
  <si>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</si>
  <si>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</si>
  <si>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</si>
  <si>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</si>
  <si>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</si>
  <si>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</si>
  <si>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</si>
  <si>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</si>
  <si>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</si>
  <si>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</si>
  <si>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</si>
  <si>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</si>
  <si>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</si>
  <si>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</si>
  <si>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</si>
  <si>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</si>
  <si>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</si>
  <si>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</si>
  <si>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</si>
  <si>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</si>
  <si>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</si>
  <si>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</si>
  <si>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</si>
  <si>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</si>
  <si>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</si>
  <si>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</si>
  <si>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</si>
  <si>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</si>
  <si>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</si>
  <si>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</si>
  <si>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</si>
  <si>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</si>
  <si>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</si>
  <si>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</si>
  <si>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</si>
  <si>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</si>
  <si>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</si>
  <si>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</si>
  <si>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</si>
  <si>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</si>
  <si>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</si>
  <si>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</si>
  <si>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</si>
  <si>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</si>
  <si>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</si>
  <si>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</si>
  <si>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</si>
  <si>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</si>
  <si>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</si>
  <si>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</si>
  <si>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</si>
  <si>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</si>
  <si>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</si>
  <si>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</si>
  <si>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</si>
  <si>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</si>
  <si>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</si>
  <si>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</si>
  <si>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</si>
  <si>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</si>
  <si>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</si>
  <si>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</si>
  <si>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</si>
  <si>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</si>
  <si>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</si>
  <si>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</si>
  <si>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</si>
  <si>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</si>
  <si>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</si>
  <si>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</si>
  <si>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</si>
  <si>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</si>
  <si>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</si>
  <si>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</si>
  <si>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</si>
  <si>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</si>
  <si>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</si>
  <si>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</si>
  <si>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</si>
  <si>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</si>
  <si>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</si>
  <si>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</si>
  <si>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</si>
  <si>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</si>
  <si>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</si>
  <si>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</si>
  <si>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</si>
  <si>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</si>
  <si>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</si>
  <si>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</si>
  <si>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</si>
  <si>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</si>
  <si>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</si>
  <si>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</si>
  <si>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</si>
  <si>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</si>
  <si>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</si>
  <si>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</si>
  <si>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</si>
  <si>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</si>
  <si>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</si>
  <si>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</si>
  <si>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</si>
  <si>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</si>
  <si>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</si>
  <si>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</si>
  <si>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</si>
  <si>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</si>
  <si>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</si>
  <si>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</si>
  <si>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</si>
  <si>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</si>
  <si>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</si>
  <si>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</si>
  <si>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</si>
  <si>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</si>
  <si>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</si>
  <si>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</si>
  <si>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</si>
  <si>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</si>
  <si>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</si>
  <si>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</si>
  <si>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</si>
  <si>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</si>
  <si>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</si>
  <si>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</si>
  <si>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</si>
  <si>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</si>
  <si>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</si>
  <si>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</si>
  <si>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</si>
  <si>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</si>
  <si>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</si>
  <si>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</si>
  <si>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</si>
  <si>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</si>
  <si>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</si>
  <si>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</si>
  <si>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</si>
  <si>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</si>
  <si>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</si>
  <si>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</si>
  <si>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</si>
  <si>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</si>
  <si>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</si>
  <si>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</si>
  <si>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</si>
  <si>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</si>
  <si>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</si>
  <si>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</si>
  <si>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</si>
  <si>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</si>
  <si>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</si>
  <si>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</si>
  <si>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</si>
  <si>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</si>
  <si>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</si>
  <si>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</si>
  <si>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</si>
  <si>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</si>
  <si>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</si>
  <si>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</si>
  <si>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</si>
  <si>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</si>
  <si>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</si>
  <si>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</si>
  <si>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</si>
  <si>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</si>
  <si>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</si>
  <si>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</si>
  <si>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</si>
  <si>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</si>
  <si>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</si>
  <si>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</si>
  <si>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</si>
  <si>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</si>
  <si>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</si>
  <si>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</si>
  <si>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</si>
  <si>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</si>
  <si>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</si>
  <si>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</si>
  <si>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</si>
  <si>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</si>
  <si>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</si>
  <si>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</si>
  <si>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</si>
  <si>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</si>
  <si>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</si>
  <si>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</si>
  <si>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</si>
  <si>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</si>
  <si>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</si>
  <si>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</si>
  <si>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</si>
  <si>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</si>
  <si>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</si>
  <si>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</si>
  <si>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</si>
  <si>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</si>
  <si>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</si>
  <si>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</si>
  <si>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</si>
  <si>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</si>
  <si>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</si>
  <si>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</si>
  <si>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</si>
  <si>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</si>
  <si>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</si>
  <si>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</si>
  <si>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</si>
  <si>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</si>
  <si>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</si>
  <si>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</si>
  <si>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</si>
  <si>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</si>
  <si>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</si>
  <si>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</si>
  <si>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</si>
  <si>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</si>
  <si>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</si>
  <si>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</si>
  <si>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</si>
  <si>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</si>
  <si>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</si>
  <si>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</si>
  <si>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</si>
  <si>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</si>
  <si>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</si>
  <si>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</si>
  <si>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</si>
  <si>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</si>
  <si>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</si>
  <si>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</si>
  <si>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</si>
  <si>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</si>
  <si>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</si>
  <si>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</si>
  <si>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</si>
  <si>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</si>
  <si>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</si>
  <si>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</si>
  <si>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</si>
  <si>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</si>
  <si>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</si>
  <si>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</si>
  <si>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</si>
  <si>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</si>
  <si>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</si>
  <si>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</si>
  <si>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</si>
  <si>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</si>
  <si>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</si>
  <si>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</si>
  <si>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</si>
  <si>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</si>
  <si>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</si>
  <si>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</si>
  <si>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</si>
  <si>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</si>
  <si>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</si>
  <si>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</si>
  <si>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</si>
  <si>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</si>
  <si>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</si>
  <si>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</si>
  <si>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</si>
  <si>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</si>
  <si>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</si>
  <si>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</si>
  <si>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</si>
  <si>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</si>
  <si>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</si>
  <si>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</si>
  <si>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</si>
  <si>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</si>
  <si>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</si>
  <si>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</si>
  <si>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</si>
  <si>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</si>
  <si>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</si>
  <si>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</si>
  <si>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</si>
  <si>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</si>
  <si>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</si>
  <si>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</si>
  <si>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</si>
  <si>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</si>
  <si>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</si>
  <si>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</si>
  <si>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</si>
  <si>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</si>
  <si>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</si>
  <si>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</si>
  <si>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</si>
  <si>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</si>
  <si>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</si>
  <si>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</si>
  <si>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</si>
  <si>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</si>
  <si>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</si>
  <si>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</si>
  <si>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</si>
  <si>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</si>
  <si>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</si>
  <si>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</si>
  <si>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</si>
  <si>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</si>
  <si>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</si>
  <si>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</si>
  <si>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</si>
  <si>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</si>
  <si>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</si>
  <si>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</si>
  <si>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</si>
  <si>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</si>
  <si>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</si>
  <si>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</si>
  <si>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</si>
  <si>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</si>
  <si>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</si>
  <si>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</si>
  <si>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</si>
  <si>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</si>
  <si>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</si>
  <si>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</si>
  <si>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</si>
  <si>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</si>
  <si>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</si>
  <si>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</si>
  <si>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</si>
  <si>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</si>
  <si>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</si>
  <si>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</si>
  <si>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</si>
  <si>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</si>
  <si>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</si>
  <si>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</si>
  <si>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</si>
  <si>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</si>
  <si>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</si>
  <si>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</si>
  <si>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</si>
  <si>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</si>
  <si>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</si>
  <si>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</si>
  <si>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</si>
  <si>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</si>
  <si>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</si>
  <si>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</si>
  <si>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</si>
  <si>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</si>
  <si>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</si>
  <si>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</si>
  <si>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</si>
  <si>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</si>
  <si>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</si>
  <si>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</si>
  <si>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</si>
  <si>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</si>
  <si>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</si>
  <si>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</si>
  <si>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</si>
  <si>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</si>
  <si>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</si>
  <si>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</si>
  <si>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</si>
  <si>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</si>
  <si>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</si>
  <si>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</si>
  <si>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</si>
  <si>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</si>
  <si>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</si>
  <si>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</si>
  <si>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</si>
  <si>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</si>
  <si>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</si>
  <si>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</si>
  <si>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</si>
  <si>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</si>
  <si>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</si>
  <si>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</si>
  <si>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</si>
  <si>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</si>
  <si>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</si>
  <si>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</si>
  <si>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</si>
  <si>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</si>
  <si>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</si>
  <si>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</si>
  <si>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</si>
  <si>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</si>
  <si>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</si>
  <si>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</si>
  <si>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</si>
  <si>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</si>
  <si>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</si>
  <si>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</si>
  <si>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</si>
  <si>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</si>
  <si>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</si>
  <si>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</si>
  <si>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</si>
  <si>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</si>
  <si>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</si>
  <si>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</si>
  <si>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</si>
  <si>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</si>
  <si>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</si>
  <si>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</si>
  <si>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</si>
  <si>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</si>
  <si>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</si>
  <si>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</si>
  <si>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</si>
  <si>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</si>
  <si>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</si>
  <si>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</si>
  <si>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</si>
  <si>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</si>
  <si>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</si>
  <si>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</si>
  <si>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</si>
  <si>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</si>
  <si>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</si>
  <si>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</si>
  <si>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</si>
  <si>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</si>
  <si>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</si>
  <si>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</si>
  <si>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</si>
  <si>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</si>
  <si>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</si>
  <si>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</si>
  <si>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</si>
  <si>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</si>
  <si>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</si>
  <si>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</si>
  <si>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</si>
  <si>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</si>
  <si>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</si>
  <si>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</si>
  <si>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</si>
  <si>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</si>
  <si>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</si>
  <si>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</si>
  <si>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</si>
  <si>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</si>
  <si>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</si>
  <si>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</si>
  <si>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</si>
  <si>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</si>
  <si>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</si>
  <si>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</si>
  <si>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</si>
  <si>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</si>
  <si>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</si>
  <si>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</si>
  <si>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</si>
  <si>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</si>
  <si>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</si>
  <si>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</si>
  <si>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</si>
  <si>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</si>
  <si>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</si>
  <si>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</si>
  <si>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</si>
  <si>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</si>
  <si>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</si>
  <si>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</si>
  <si>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</si>
  <si>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</si>
  <si>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</si>
  <si>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</si>
  <si>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</si>
  <si>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</si>
  <si>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</si>
  <si>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</si>
  <si>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</si>
  <si>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</si>
  <si>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</si>
  <si>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</si>
  <si>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</si>
  <si>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</si>
  <si>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</si>
  <si>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</si>
  <si>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</si>
  <si>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</si>
  <si>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</si>
  <si>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</si>
  <si>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</si>
  <si>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</si>
  <si>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</si>
  <si>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</si>
  <si>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</si>
  <si>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</si>
  <si>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</si>
  <si>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</si>
  <si>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</si>
  <si>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</si>
  <si>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</si>
  <si>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</si>
  <si>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</si>
  <si>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</si>
  <si>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</si>
  <si>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</si>
  <si>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</si>
  <si>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</si>
  <si>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</si>
  <si>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</si>
  <si>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</si>
  <si>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</si>
  <si>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</si>
  <si>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</si>
  <si>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</si>
  <si>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</si>
  <si>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</si>
  <si>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</si>
  <si>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</si>
  <si>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</si>
  <si>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</si>
  <si>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</si>
  <si>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</si>
  <si>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</si>
  <si>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</si>
  <si>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</si>
  <si>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</si>
  <si>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</si>
  <si>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</si>
  <si>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</si>
  <si>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</si>
  <si>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</si>
  <si>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</si>
  <si>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</si>
  <si>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</si>
  <si>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</si>
  <si>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</si>
  <si>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</si>
  <si>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</si>
  <si>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</si>
  <si>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</si>
  <si>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</si>
  <si>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</si>
  <si>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</si>
  <si>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</si>
  <si>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</si>
  <si>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</si>
  <si>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</si>
  <si>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</si>
  <si>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</si>
  <si>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</si>
  <si>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</si>
  <si>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</si>
  <si>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</si>
  <si>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</si>
  <si>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</si>
  <si>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</si>
  <si>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</si>
  <si>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</si>
  <si>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</si>
  <si>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</si>
  <si>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</si>
  <si>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</si>
  <si>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</si>
  <si>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</si>
  <si>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</si>
  <si>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</si>
  <si>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</si>
  <si>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</si>
  <si>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</si>
  <si>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</si>
  <si>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</si>
  <si>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</si>
  <si>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</si>
  <si>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</si>
  <si>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</si>
  <si>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</si>
  <si>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</si>
  <si>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</si>
  <si>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</si>
  <si>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Sales</t>
  </si>
  <si>
    <t>Row Labels</t>
  </si>
  <si>
    <t>Grand Total</t>
  </si>
  <si>
    <t>Column Labels</t>
  </si>
  <si>
    <t>Sum of Sales</t>
  </si>
  <si>
    <t>Count of Order_ID</t>
  </si>
  <si>
    <t>Sum of Profit</t>
  </si>
  <si>
    <t>Day</t>
  </si>
  <si>
    <t>Sum of Discount</t>
  </si>
  <si>
    <t>Count of SKU</t>
  </si>
  <si>
    <t>Values</t>
  </si>
  <si>
    <t>Mon</t>
  </si>
  <si>
    <t>Tue</t>
  </si>
  <si>
    <t>Wed</t>
  </si>
  <si>
    <t>Thu</t>
  </si>
  <si>
    <t>Fri</t>
  </si>
  <si>
    <t>Sat</t>
  </si>
  <si>
    <t>Sun</t>
  </si>
  <si>
    <t>Total</t>
  </si>
  <si>
    <t>Month</t>
  </si>
  <si>
    <t>Jan</t>
  </si>
  <si>
    <t>Feb</t>
  </si>
  <si>
    <t>Mar</t>
  </si>
  <si>
    <t>Apr</t>
  </si>
  <si>
    <t>May</t>
  </si>
  <si>
    <t>Jun</t>
  </si>
  <si>
    <t>Jul</t>
  </si>
  <si>
    <t>Aug</t>
  </si>
  <si>
    <t>Sep</t>
  </si>
  <si>
    <t>Oct</t>
  </si>
  <si>
    <t>Nov</t>
  </si>
  <si>
    <t>Dec</t>
  </si>
  <si>
    <t>Years</t>
  </si>
  <si>
    <t>2023</t>
  </si>
  <si>
    <t>2024</t>
  </si>
  <si>
    <t>2025</t>
  </si>
  <si>
    <t>Years (Order_Date)</t>
  </si>
  <si>
    <t>Quarters (Order_Date)</t>
  </si>
  <si>
    <t>Qtr1</t>
  </si>
  <si>
    <t>Qtr2</t>
  </si>
  <si>
    <t>Qtr3</t>
  </si>
  <si>
    <t>Qtr4</t>
  </si>
  <si>
    <t>Average of Customer_Age</t>
  </si>
  <si>
    <t>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</si>
</sst>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_-"/>
    <numFmt numFmtId="165" formatCode="\W\ 0"/>
  </numFmts>
  <fonts count="18"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
      <patternFill patternType="solid">
        <fgColor theme="8"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5">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left"/>
    </xf>
    <xf numFmtId="0" fontId="16" fillId="33" borderId="0" xfId="0" applyFont="1" applyFill="1" applyAlignment="1">
      <alignment horizontal="center" vertical="center"/>
    </xf>
    <xf numFmtId="0" fontId="0" fillId="33" borderId="0" xfId="0" applyFill="1"/>
    <xf numFmtId="43" fontId="16" fillId="33" borderId="0" xfId="42" applyFont="1" applyFill="1" applyAlignment="1">
      <alignment horizontal="center" vertical="center"/>
    </xf>
    <xf numFmtId="43" fontId="0" fillId="0" borderId="0" xfId="42" applyFont="1" applyAlignment="1">
      <alignment horizontal="center" vertical="center"/>
    </xf>
    <xf numFmtId="43" fontId="0" fillId="0" borderId="0" xfId="42" applyFont="1"/>
    <xf numFmtId="0" fontId="0" fillId="0" borderId="0" xfId="0" pivotButton="1"/>
    <xf numFmtId="164" fontId="0" fillId="0" borderId="0" xfId="0" applyNumberFormat="1"/>
    <xf numFmtId="0" fontId="0" fillId="34" borderId="0" xfId="0" applyFill="1"/>
    <xf numFmtId="165" fontId="0" fillId="0" borderId="0" xfId="0" applyNumberFormat="1" applyAlignment="1">
      <alignment horizontal="center" vertical="center"/>
    </xf>
    <xf numFmtId="165" fontId="0" fillId="0" borderId="0" xfId="0" applyNumberFormat="1"/>
    <xf numFmtId="0" fontId="0" fillId="0" borderId="10" xfId="0"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9">
    <dxf>
      <font>
        <color rgb="FF9C0006"/>
      </font>
      <fill>
        <patternFill>
          <bgColor rgb="FFFFC7CE"/>
        </patternFill>
      </fil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65" formatCode="\W\ 0"/>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3" tint="0.499984740745262"/>
        </patternFill>
      </fill>
      <alignment horizontal="center" vertical="center" textRotation="0" wrapText="0" indent="0" justifyLastLine="0" shrinkToFit="0" readingOrder="0"/>
    </dxf>
  </dxfs>
  <tableStyles count="1" defaultTableStyle="TableStyleMedium2" defaultPivotStyle="PivotStyleLight16">
    <tableStyle name="Invisible" pivot="0" table="0" count="0" xr9:uid="{8408E742-C559-4D43-8376-88E123AD80F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[Adidas-US-Interactive-Sales-Project2.xlsx]Pivot Table!PivotTable1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By Category</a:t>
            </a:r>
          </a:p>
        </c:rich>
      </c:tx>
      <c:layout>
        <c:manualLayout>
          <c:xMode val="edge"/>
          <c:yMode val="edge"/>
          <c:x val="0.26218744531933508"/>
          <c:y val="4.62962962962962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20000"/>
              <a:lumOff val="80000"/>
            </a:schemeClr>
          </a:solidFill>
          <a:ln w="19050">
            <a:solidFill>
              <a:schemeClr val="lt1"/>
            </a:solidFill>
          </a:ln>
          <a:effectLst/>
        </c:spPr>
        <c:dLbl>
          <c:idx val="0"/>
          <c:layout>
            <c:manualLayout>
              <c:x val="-2.3943583638048428E-2"/>
              <c:y val="-0.112044817927170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60000"/>
              <a:lumOff val="40000"/>
            </a:schemeClr>
          </a:solidFill>
          <a:ln w="19050">
            <a:solidFill>
              <a:schemeClr val="lt1"/>
            </a:solidFill>
          </a:ln>
          <a:effectLst/>
        </c:spPr>
        <c:dLbl>
          <c:idx val="0"/>
          <c:layout>
            <c:manualLayout>
              <c:x val="4.3896570003088713E-2"/>
              <c:y val="-0.224089635854341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75000"/>
            </a:schemeClr>
          </a:solidFill>
          <a:ln w="19050">
            <a:solidFill>
              <a:schemeClr val="lt1"/>
            </a:solidFill>
          </a:ln>
          <a:effectLst/>
        </c:spPr>
        <c:dLbl>
          <c:idx val="0"/>
          <c:layout>
            <c:manualLayout>
              <c:x val="-8.3802542733169505E-2"/>
              <c:y val="-0.273109243697478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321254925101573"/>
          <c:y val="0.28356269113149851"/>
          <c:w val="0.3228337236533958"/>
          <c:h val="0.6323394495412844"/>
        </c:manualLayout>
      </c:layout>
      <c:doughnutChart>
        <c:varyColors val="1"/>
        <c:ser>
          <c:idx val="0"/>
          <c:order val="0"/>
          <c:tx>
            <c:strRef>
              <c:f>'Pivot Table'!$B$3</c:f>
              <c:strCache>
                <c:ptCount val="1"/>
                <c:pt idx="0">
                  <c:v>Total</c:v>
                </c:pt>
              </c:strCache>
            </c:strRef>
          </c:tx>
          <c:dPt>
            <c:idx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1-F60E-488C-87F4-884FA01ADB9E}"/>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F60E-488C-87F4-884FA01ADB9E}"/>
              </c:ext>
            </c:extLst>
          </c:dPt>
          <c:dPt>
            <c:idx val="2"/>
            <c:bubble3D val="0"/>
            <c:explosion val="6"/>
            <c:spPr>
              <a:solidFill>
                <a:schemeClr val="accent5">
                  <a:lumMod val="75000"/>
                </a:schemeClr>
              </a:solidFill>
              <a:ln w="19050">
                <a:solidFill>
                  <a:schemeClr val="lt1"/>
                </a:solidFill>
              </a:ln>
              <a:effectLst/>
            </c:spPr>
            <c:extLst>
              <c:ext xmlns:c16="http://schemas.microsoft.com/office/drawing/2014/chart" uri="{C3380CC4-5D6E-409C-BE32-E72D297353CC}">
                <c16:uniqueId val="{00000005-F60E-488C-87F4-884FA01ADB9E}"/>
              </c:ext>
            </c:extLst>
          </c:dPt>
          <c:dLbls>
            <c:dLbl>
              <c:idx val="0"/>
              <c:layout>
                <c:manualLayout>
                  <c:x val="-2.3943583638048428E-2"/>
                  <c:y val="-0.112044817927170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0E-488C-87F4-884FA01ADB9E}"/>
                </c:ext>
              </c:extLst>
            </c:dLbl>
            <c:dLbl>
              <c:idx val="1"/>
              <c:layout>
                <c:manualLayout>
                  <c:x val="4.3896570003088713E-2"/>
                  <c:y val="-0.224089635854341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0E-488C-87F4-884FA01ADB9E}"/>
                </c:ext>
              </c:extLst>
            </c:dLbl>
            <c:dLbl>
              <c:idx val="2"/>
              <c:layout>
                <c:manualLayout>
                  <c:x val="-8.3802542733169505E-2"/>
                  <c:y val="-0.273109243697478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0E-488C-87F4-884FA01ADB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Accessories</c:v>
                </c:pt>
                <c:pt idx="1">
                  <c:v>Apparel</c:v>
                </c:pt>
                <c:pt idx="2">
                  <c:v>Footwear</c:v>
                </c:pt>
              </c:strCache>
            </c:strRef>
          </c:cat>
          <c:val>
            <c:numRef>
              <c:f>'Pivot Table'!$B$4:$B$7</c:f>
              <c:numCache>
                <c:formatCode>_-* #,##0_-;\-* #,##0_-;_-* "-"??_-;_-@_-</c:formatCode>
                <c:ptCount val="3"/>
                <c:pt idx="0">
                  <c:v>32655.559999999983</c:v>
                </c:pt>
                <c:pt idx="1">
                  <c:v>82218.539999999935</c:v>
                </c:pt>
                <c:pt idx="2">
                  <c:v>191141.06999999998</c:v>
                </c:pt>
              </c:numCache>
            </c:numRef>
          </c:val>
          <c:extLst>
            <c:ext xmlns:c16="http://schemas.microsoft.com/office/drawing/2014/chart" uri="{C3380CC4-5D6E-409C-BE32-E72D297353CC}">
              <c16:uniqueId val="{00000006-F60E-488C-87F4-884FA01ADB9E}"/>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[Adidas-US-Interactive-Sales-Project2.xlsx]Pivot Table!PivotTable5</c:name>
    <c:fmtId val="3"/>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TTl Sales and</a:t>
            </a:r>
            <a:r>
              <a:rPr lang="en-US" b="1" baseline="0"/>
              <a:t> Discount</a:t>
            </a:r>
            <a:endParaRPr lang="en-US" b="1"/>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6.1479280843557312E-17"/>
              <c:y val="-5.5970149253731345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4.353233830845777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1.2437810945273632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Table'!$C$12:$C$13</c:f>
              <c:strCache>
                <c:ptCount val="1"/>
                <c:pt idx="0">
                  <c:v>Sum of Sales</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3-F54B-4150-A817-0682D4BEB263}"/>
              </c:ext>
            </c:extLst>
          </c:dPt>
          <c:dPt>
            <c:idx val="4"/>
            <c:invertIfNegative val="0"/>
            <c:bubble3D val="0"/>
            <c:extLst>
              <c:ext xmlns:c16="http://schemas.microsoft.com/office/drawing/2014/chart" uri="{C3380CC4-5D6E-409C-BE32-E72D297353CC}">
                <c16:uniqueId val="{00000002-F54B-4150-A817-0682D4BEB263}"/>
              </c:ext>
            </c:extLst>
          </c:dPt>
          <c:dPt>
            <c:idx val="7"/>
            <c:invertIfNegative val="0"/>
            <c:bubble3D val="0"/>
            <c:extLst>
              <c:ext xmlns:c16="http://schemas.microsoft.com/office/drawing/2014/chart" uri="{C3380CC4-5D6E-409C-BE32-E72D297353CC}">
                <c16:uniqueId val="{00000004-F54B-4150-A817-0682D4BEB263}"/>
              </c:ext>
            </c:extLst>
          </c:dPt>
          <c:dLbls>
            <c:dLbl>
              <c:idx val="1"/>
              <c:layout>
                <c:manualLayout>
                  <c:x val="0"/>
                  <c:y val="-4.3532338308457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4B-4150-A817-0682D4BEB263}"/>
                </c:ext>
              </c:extLst>
            </c:dLbl>
            <c:dLbl>
              <c:idx val="4"/>
              <c:layout>
                <c:manualLayout>
                  <c:x val="-6.1479280843557312E-17"/>
                  <c:y val="-5.597014925373134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54B-4150-A817-0682D4BEB263}"/>
                </c:ext>
              </c:extLst>
            </c:dLbl>
            <c:dLbl>
              <c:idx val="7"/>
              <c:layout>
                <c:manualLayout>
                  <c:x val="0"/>
                  <c:y val="-1.24378109452736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54B-4150-A817-0682D4BEB263}"/>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Table'!$A$14:$B$23</c:f>
              <c:multiLvlStrCache>
                <c:ptCount val="9"/>
                <c:lvl>
                  <c:pt idx="0">
                    <c:v>Female</c:v>
                  </c:pt>
                  <c:pt idx="1">
                    <c:v>Male</c:v>
                  </c:pt>
                  <c:pt idx="2">
                    <c:v>Other</c:v>
                  </c:pt>
                  <c:pt idx="3">
                    <c:v>Female</c:v>
                  </c:pt>
                  <c:pt idx="4">
                    <c:v>Male</c:v>
                  </c:pt>
                  <c:pt idx="5">
                    <c:v>Other</c:v>
                  </c:pt>
                  <c:pt idx="6">
                    <c:v>Female</c:v>
                  </c:pt>
                  <c:pt idx="7">
                    <c:v>Male</c:v>
                  </c:pt>
                  <c:pt idx="8">
                    <c:v>Other</c:v>
                  </c:pt>
                </c:lvl>
                <c:lvl>
                  <c:pt idx="0">
                    <c:v>Accessories</c:v>
                  </c:pt>
                  <c:pt idx="3">
                    <c:v>Apparel</c:v>
                  </c:pt>
                  <c:pt idx="6">
                    <c:v>Footwear</c:v>
                  </c:pt>
                </c:lvl>
              </c:multiLvlStrCache>
            </c:multiLvlStrRef>
          </c:cat>
          <c:val>
            <c:numRef>
              <c:f>'Pivot Table'!$C$14:$C$23</c:f>
              <c:numCache>
                <c:formatCode>_-* #,##0_-;\-* #,##0_-;_-* "-"??_-;_-@_-</c:formatCode>
                <c:ptCount val="9"/>
                <c:pt idx="0">
                  <c:v>14242.020000000002</c:v>
                </c:pt>
                <c:pt idx="1">
                  <c:v>18203.759999999991</c:v>
                </c:pt>
                <c:pt idx="2">
                  <c:v>209.78000000000003</c:v>
                </c:pt>
                <c:pt idx="3">
                  <c:v>36173.370000000003</c:v>
                </c:pt>
                <c:pt idx="4">
                  <c:v>44223.910000000018</c:v>
                </c:pt>
                <c:pt idx="5">
                  <c:v>1821.2599999999998</c:v>
                </c:pt>
                <c:pt idx="6">
                  <c:v>82188.150000000023</c:v>
                </c:pt>
                <c:pt idx="7">
                  <c:v>106729.01999999999</c:v>
                </c:pt>
                <c:pt idx="8">
                  <c:v>2223.8999999999996</c:v>
                </c:pt>
              </c:numCache>
            </c:numRef>
          </c:val>
          <c:extLst>
            <c:ext xmlns:c16="http://schemas.microsoft.com/office/drawing/2014/chart" uri="{C3380CC4-5D6E-409C-BE32-E72D297353CC}">
              <c16:uniqueId val="{00000000-F54B-4150-A817-0682D4BEB263}"/>
            </c:ext>
          </c:extLst>
        </c:ser>
        <c:ser>
          <c:idx val="1"/>
          <c:order val="1"/>
          <c:tx>
            <c:strRef>
              <c:f>'Pivot Table'!$D$12:$D$13</c:f>
              <c:strCache>
                <c:ptCount val="1"/>
                <c:pt idx="0">
                  <c:v>Sum of Discount</c:v>
                </c:pt>
              </c:strCache>
            </c:strRef>
          </c:tx>
          <c:spPr>
            <a:solidFill>
              <a:schemeClr val="accent2"/>
            </a:solidFill>
            <a:ln>
              <a:noFill/>
            </a:ln>
            <a:effectLst/>
          </c:spPr>
          <c:invertIfNegative val="0"/>
          <c:cat>
            <c:multiLvlStrRef>
              <c:f>'Pivot Table'!$A$14:$B$23</c:f>
              <c:multiLvlStrCache>
                <c:ptCount val="9"/>
                <c:lvl>
                  <c:pt idx="0">
                    <c:v>Female</c:v>
                  </c:pt>
                  <c:pt idx="1">
                    <c:v>Male</c:v>
                  </c:pt>
                  <c:pt idx="2">
                    <c:v>Other</c:v>
                  </c:pt>
                  <c:pt idx="3">
                    <c:v>Female</c:v>
                  </c:pt>
                  <c:pt idx="4">
                    <c:v>Male</c:v>
                  </c:pt>
                  <c:pt idx="5">
                    <c:v>Other</c:v>
                  </c:pt>
                  <c:pt idx="6">
                    <c:v>Female</c:v>
                  </c:pt>
                  <c:pt idx="7">
                    <c:v>Male</c:v>
                  </c:pt>
                  <c:pt idx="8">
                    <c:v>Other</c:v>
                  </c:pt>
                </c:lvl>
                <c:lvl>
                  <c:pt idx="0">
                    <c:v>Accessories</c:v>
                  </c:pt>
                  <c:pt idx="3">
                    <c:v>Apparel</c:v>
                  </c:pt>
                  <c:pt idx="6">
                    <c:v>Footwear</c:v>
                  </c:pt>
                </c:lvl>
              </c:multiLvlStrCache>
            </c:multiLvlStrRef>
          </c:cat>
          <c:val>
            <c:numRef>
              <c:f>'Pivot Table'!$D$14:$D$23</c:f>
              <c:numCache>
                <c:formatCode>_-* #,##0_-;\-* #,##0_-;_-* "-"??_-;_-@_-</c:formatCode>
                <c:ptCount val="9"/>
                <c:pt idx="0">
                  <c:v>700</c:v>
                </c:pt>
                <c:pt idx="1">
                  <c:v>1160</c:v>
                </c:pt>
                <c:pt idx="2">
                  <c:v>30</c:v>
                </c:pt>
                <c:pt idx="3">
                  <c:v>805</c:v>
                </c:pt>
                <c:pt idx="4">
                  <c:v>1100</c:v>
                </c:pt>
                <c:pt idx="5">
                  <c:v>65</c:v>
                </c:pt>
                <c:pt idx="6">
                  <c:v>1430</c:v>
                </c:pt>
                <c:pt idx="7">
                  <c:v>1695</c:v>
                </c:pt>
                <c:pt idx="8">
                  <c:v>25</c:v>
                </c:pt>
              </c:numCache>
            </c:numRef>
          </c:val>
          <c:extLst>
            <c:ext xmlns:c16="http://schemas.microsoft.com/office/drawing/2014/chart" uri="{C3380CC4-5D6E-409C-BE32-E72D297353CC}">
              <c16:uniqueId val="{00000001-F54B-4150-A817-0682D4BEB263}"/>
            </c:ext>
          </c:extLst>
        </c:ser>
        <c:dLbls>
          <c:showLegendKey val="0"/>
          <c:showVal val="0"/>
          <c:showCatName val="0"/>
          <c:showSerName val="0"/>
          <c:showPercent val="0"/>
          <c:showBubbleSize val="0"/>
        </c:dLbls>
        <c:gapWidth val="219"/>
        <c:overlap val="-27"/>
        <c:axId val="1981098208"/>
        <c:axId val="1981098688"/>
      </c:barChart>
      <c:catAx>
        <c:axId val="19810982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81098688"/>
        <c:crosses val="autoZero"/>
        <c:auto val="1"/>
        <c:lblAlgn val="ctr"/>
        <c:lblOffset val="100"/>
        <c:noMultiLvlLbl val="0"/>
      </c:catAx>
      <c:valAx>
        <c:axId val="1981098688"/>
        <c:scaling>
          <c:orientation val="minMax"/>
        </c:scaling>
        <c:delete val="1"/>
        <c:axPos val="l"/>
        <c:numFmt formatCode="_-* #,##0_-;\-* #,##0_-;_-* &quot;-&quot;??_-;_-@_-" sourceLinked="1"/>
        <c:majorTickMark val="none"/>
        <c:minorTickMark val="none"/>
        <c:tickLblPos val="nextTo"/>
        <c:crossAx val="198109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[Adidas-US-Interactive-Sales-Project2.xlsx]Pivot Table!PivotTable16</c:name>
    <c:fmtId val="3"/>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TTL Sales By Product</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Table'!$I$36:$I$37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Table'!$G$38:$H$47</c:f>
              <c:multiLvlStrCache>
                <c:ptCount val="9"/>
                <c:lvl>
                  <c:pt idx="0">
                    <c:v>Accessories</c:v>
                  </c:pt>
                  <c:pt idx="1">
                    <c:v>Apparel</c:v>
                  </c:pt>
                  <c:pt idx="2">
                    <c:v>Footwear</c:v>
                  </c:pt>
                  <c:pt idx="3">
                    <c:v>Accessories</c:v>
                  </c:pt>
                  <c:pt idx="4">
                    <c:v>Apparel</c:v>
                  </c:pt>
                  <c:pt idx="5">
                    <c:v>Footwear</c:v>
                  </c:pt>
                  <c:pt idx="6">
                    <c:v>Accessories</c:v>
                  </c:pt>
                  <c:pt idx="7">
                    <c:v>Apparel</c:v>
                  </c:pt>
                  <c:pt idx="8">
                    <c:v>Footwear</c:v>
                  </c:pt>
                </c:lvl>
                <c:lvl>
                  <c:pt idx="0">
                    <c:v>2023</c:v>
                  </c:pt>
                  <c:pt idx="3">
                    <c:v>2024</c:v>
                  </c:pt>
                  <c:pt idx="6">
                    <c:v>2025</c:v>
                  </c:pt>
                </c:lvl>
              </c:multiLvlStrCache>
            </c:multiLvlStrRef>
          </c:cat>
          <c:val>
            <c:numRef>
              <c:f>'Pivot Table'!$I$38:$I$47</c:f>
              <c:numCache>
                <c:formatCode>_-* #,##0_-;\-* #,##0_-;_-* "-"??_-;_-@_-</c:formatCode>
                <c:ptCount val="9"/>
                <c:pt idx="0">
                  <c:v>10902.900000000003</c:v>
                </c:pt>
                <c:pt idx="1">
                  <c:v>29706.239999999994</c:v>
                </c:pt>
                <c:pt idx="2">
                  <c:v>73179.950000000041</c:v>
                </c:pt>
                <c:pt idx="3">
                  <c:v>12747.98</c:v>
                </c:pt>
                <c:pt idx="4">
                  <c:v>31735.900000000009</c:v>
                </c:pt>
                <c:pt idx="5">
                  <c:v>66333.690000000017</c:v>
                </c:pt>
                <c:pt idx="6">
                  <c:v>9004.68</c:v>
                </c:pt>
                <c:pt idx="7">
                  <c:v>20776.399999999991</c:v>
                </c:pt>
                <c:pt idx="8">
                  <c:v>51627.429999999971</c:v>
                </c:pt>
              </c:numCache>
            </c:numRef>
          </c:val>
          <c:extLst>
            <c:ext xmlns:c16="http://schemas.microsoft.com/office/drawing/2014/chart" uri="{C3380CC4-5D6E-409C-BE32-E72D297353CC}">
              <c16:uniqueId val="{00000000-A885-4836-BE9C-3A7577815A91}"/>
            </c:ext>
          </c:extLst>
        </c:ser>
        <c:dLbls>
          <c:dLblPos val="outEnd"/>
          <c:showLegendKey val="0"/>
          <c:showVal val="1"/>
          <c:showCatName val="0"/>
          <c:showSerName val="0"/>
          <c:showPercent val="0"/>
          <c:showBubbleSize val="0"/>
        </c:dLbls>
        <c:gapWidth val="219"/>
        <c:overlap val="-27"/>
        <c:axId val="610050752"/>
        <c:axId val="610052192"/>
      </c:barChart>
      <c:catAx>
        <c:axId val="6100507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10052192"/>
        <c:crosses val="autoZero"/>
        <c:auto val="1"/>
        <c:lblAlgn val="ctr"/>
        <c:lblOffset val="100"/>
        <c:noMultiLvlLbl val="0"/>
      </c:catAx>
      <c:valAx>
        <c:axId val="610052192"/>
        <c:scaling>
          <c:orientation val="minMax"/>
        </c:scaling>
        <c:delete val="1"/>
        <c:axPos val="l"/>
        <c:numFmt formatCode="_-* #,##0_-;\-* #,##0_-;_-* &quot;-&quot;??_-;_-@_-" sourceLinked="1"/>
        <c:majorTickMark val="none"/>
        <c:minorTickMark val="none"/>
        <c:tickLblPos val="nextTo"/>
        <c:crossAx val="61005075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[Adidas-US-Interactive-Sales-Project2.xlsx]Pivot Table!PivotTable24</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Big Sales Buy</a:t>
            </a:r>
            <a:r>
              <a:rPr lang="en-US" baseline="0"/>
              <a:t> Gender</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Table'!$P$44:$P$45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Table'!$O$46:$O$49</c:f>
              <c:strCache>
                <c:ptCount val="3"/>
                <c:pt idx="0">
                  <c:v>Female</c:v>
                </c:pt>
                <c:pt idx="1">
                  <c:v>Male</c:v>
                </c:pt>
                <c:pt idx="2">
                  <c:v>Other</c:v>
                </c:pt>
              </c:strCache>
            </c:strRef>
          </c:cat>
          <c:val>
            <c:numRef>
              <c:f>'Pivot Table'!$P$46:$P$49</c:f>
              <c:numCache>
                <c:formatCode>_-* #,##0_-;\-* #,##0_-;_-* "-"??_-;_-@_-</c:formatCode>
                <c:ptCount val="3"/>
                <c:pt idx="0">
                  <c:v>2935</c:v>
                </c:pt>
                <c:pt idx="1">
                  <c:v>3955</c:v>
                </c:pt>
                <c:pt idx="2">
                  <c:v>120</c:v>
                </c:pt>
              </c:numCache>
            </c:numRef>
          </c:val>
          <c:extLst>
            <c:ext xmlns:c16="http://schemas.microsoft.com/office/drawing/2014/chart" uri="{C3380CC4-5D6E-409C-BE32-E72D297353CC}">
              <c16:uniqueId val="{00000000-79BB-400E-8BAE-7BB58B3BEABD}"/>
            </c:ext>
          </c:extLst>
        </c:ser>
        <c:dLbls>
          <c:dLblPos val="outEnd"/>
          <c:showLegendKey val="0"/>
          <c:showVal val="1"/>
          <c:showCatName val="0"/>
          <c:showSerName val="0"/>
          <c:showPercent val="0"/>
          <c:showBubbleSize val="0"/>
        </c:dLbls>
        <c:gapWidth val="219"/>
        <c:overlap val="-27"/>
        <c:axId val="609310224"/>
        <c:axId val="609310704"/>
      </c:barChart>
      <c:catAx>
        <c:axId val="6093102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09310704"/>
        <c:crosses val="autoZero"/>
        <c:auto val="1"/>
        <c:lblAlgn val="ctr"/>
        <c:lblOffset val="100"/>
        <c:noMultiLvlLbl val="0"/>
      </c:catAx>
      <c:valAx>
        <c:axId val="609310704"/>
        <c:scaling>
          <c:orientation val="minMax"/>
        </c:scaling>
        <c:delete val="1"/>
        <c:axPos val="l"/>
        <c:numFmt formatCode="_-* #,##0_-;\-* #,##0_-;_-* &quot;-&quot;??_-;_-@_-" sourceLinked="1"/>
        <c:majorTickMark val="none"/>
        <c:minorTickMark val="none"/>
        <c:tickLblPos val="nextTo"/>
        <c:crossAx val="60931022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[Adidas-US-Interactive-Sales-Project2.xlsx]Pivot Table!PivotTable19</c:name>
    <c:fmtId val="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TTL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Table'!$M$52:$M$53</c:f>
              <c:strCache>
                <c:ptCount val="1"/>
                <c:pt idx="0">
                  <c:v>Total</c:v>
                </c:pt>
              </c:strCache>
            </c:strRef>
          </c:tx>
          <c:spPr>
            <a:ln w="28575" cap="rnd">
              <a:solidFill>
                <a:schemeClr val="accent1"/>
              </a:solidFill>
              <a:round/>
            </a:ln>
            <a:effectLst/>
          </c:spPr>
          <c:marker>
            <c:symbol val="none"/>
          </c:marker>
          <c:cat>
            <c:multiLvlStrRef>
              <c:f>'Pivot Table'!$K$54:$L$87</c:f>
              <c:multiLvlStrCache>
                <c:ptCount val="33"/>
                <c:lvl>
                  <c:pt idx="0">
                    <c:v>2023</c:v>
                  </c:pt>
                  <c:pt idx="1">
                    <c:v>2024</c:v>
                  </c:pt>
                  <c:pt idx="2">
                    <c:v>2025</c:v>
                  </c:pt>
                  <c:pt idx="3">
                    <c:v>2023</c:v>
                  </c:pt>
                  <c:pt idx="4">
                    <c:v>2024</c:v>
                  </c:pt>
                  <c:pt idx="5">
                    <c:v>2025</c:v>
                  </c:pt>
                  <c:pt idx="6">
                    <c:v>2023</c:v>
                  </c:pt>
                  <c:pt idx="7">
                    <c:v>2024</c:v>
                  </c:pt>
                  <c:pt idx="8">
                    <c:v>2025</c:v>
                  </c:pt>
                  <c:pt idx="9">
                    <c:v>2023</c:v>
                  </c:pt>
                  <c:pt idx="10">
                    <c:v>2024</c:v>
                  </c:pt>
                  <c:pt idx="11">
                    <c:v>2025</c:v>
                  </c:pt>
                  <c:pt idx="12">
                    <c:v>2023</c:v>
                  </c:pt>
                  <c:pt idx="13">
                    <c:v>2024</c:v>
                  </c:pt>
                  <c:pt idx="14">
                    <c:v>2025</c:v>
                  </c:pt>
                  <c:pt idx="15">
                    <c:v>2023</c:v>
                  </c:pt>
                  <c:pt idx="16">
                    <c:v>2024</c:v>
                  </c:pt>
                  <c:pt idx="17">
                    <c:v>2025</c:v>
                  </c:pt>
                  <c:pt idx="18">
                    <c:v>2023</c:v>
                  </c:pt>
                  <c:pt idx="19">
                    <c:v>2024</c:v>
                  </c:pt>
                  <c:pt idx="20">
                    <c:v>2025</c:v>
                  </c:pt>
                  <c:pt idx="21">
                    <c:v>2023</c:v>
                  </c:pt>
                  <c:pt idx="22">
                    <c:v>2024</c:v>
                  </c:pt>
                  <c:pt idx="23">
                    <c:v>2025</c:v>
                  </c:pt>
                  <c:pt idx="24">
                    <c:v>2023</c:v>
                  </c:pt>
                  <c:pt idx="25">
                    <c:v>2024</c:v>
                  </c:pt>
                  <c:pt idx="26">
                    <c:v>2025</c:v>
                  </c:pt>
                  <c:pt idx="27">
                    <c:v>2023</c:v>
                  </c:pt>
                  <c:pt idx="28">
                    <c:v>2024</c:v>
                  </c:pt>
                  <c:pt idx="29">
                    <c:v>2023</c:v>
                  </c:pt>
                  <c:pt idx="30">
                    <c:v>2024</c:v>
                  </c:pt>
                  <c:pt idx="31">
                    <c:v>2023</c:v>
                  </c:pt>
                  <c:pt idx="32">
                    <c:v>2024</c:v>
                  </c:pt>
                </c:lvl>
                <c:lvl>
                  <c:pt idx="0">
                    <c:v>Jan</c:v>
                  </c:pt>
                  <c:pt idx="3">
                    <c:v>Feb</c:v>
                  </c:pt>
                  <c:pt idx="6">
                    <c:v>Mar</c:v>
                  </c:pt>
                  <c:pt idx="9">
                    <c:v>Apr</c:v>
                  </c:pt>
                  <c:pt idx="12">
                    <c:v>May</c:v>
                  </c:pt>
                  <c:pt idx="15">
                    <c:v>Jun</c:v>
                  </c:pt>
                  <c:pt idx="18">
                    <c:v>Jul</c:v>
                  </c:pt>
                  <c:pt idx="21">
                    <c:v>Aug</c:v>
                  </c:pt>
                  <c:pt idx="24">
                    <c:v>Sep</c:v>
                  </c:pt>
                  <c:pt idx="27">
                    <c:v>Oct</c:v>
                  </c:pt>
                  <c:pt idx="29">
                    <c:v>Nov</c:v>
                  </c:pt>
                  <c:pt idx="31">
                    <c:v>Dec</c:v>
                  </c:pt>
                </c:lvl>
              </c:multiLvlStrCache>
            </c:multiLvlStrRef>
          </c:cat>
          <c:val>
            <c:numRef>
              <c:f>'Pivot Table'!$M$54:$M$87</c:f>
              <c:numCache>
                <c:formatCode>_-* #,##0_-;\-* #,##0_-;_-* "-"??_-;_-@_-</c:formatCode>
                <c:ptCount val="33"/>
                <c:pt idx="0">
                  <c:v>9098.3399999999983</c:v>
                </c:pt>
                <c:pt idx="1">
                  <c:v>11417.749999999996</c:v>
                </c:pt>
                <c:pt idx="2">
                  <c:v>7473.0399999999991</c:v>
                </c:pt>
                <c:pt idx="3">
                  <c:v>4438.5899999999992</c:v>
                </c:pt>
                <c:pt idx="4">
                  <c:v>6388.2999999999984</c:v>
                </c:pt>
                <c:pt idx="5">
                  <c:v>8963.5400000000009</c:v>
                </c:pt>
                <c:pt idx="6">
                  <c:v>8400.1500000000015</c:v>
                </c:pt>
                <c:pt idx="7">
                  <c:v>13763.52</c:v>
                </c:pt>
                <c:pt idx="8">
                  <c:v>9479.83</c:v>
                </c:pt>
                <c:pt idx="9">
                  <c:v>13100.739999999996</c:v>
                </c:pt>
                <c:pt idx="10">
                  <c:v>5905.39</c:v>
                </c:pt>
                <c:pt idx="11">
                  <c:v>7771.7199999999993</c:v>
                </c:pt>
                <c:pt idx="12">
                  <c:v>9484.6899999999987</c:v>
                </c:pt>
                <c:pt idx="13">
                  <c:v>12631.679999999997</c:v>
                </c:pt>
                <c:pt idx="14">
                  <c:v>10405.429999999998</c:v>
                </c:pt>
                <c:pt idx="15">
                  <c:v>7695.0099999999993</c:v>
                </c:pt>
                <c:pt idx="16">
                  <c:v>9108.9500000000007</c:v>
                </c:pt>
                <c:pt idx="17">
                  <c:v>10263.529999999999</c:v>
                </c:pt>
                <c:pt idx="18">
                  <c:v>9296.2300000000014</c:v>
                </c:pt>
                <c:pt idx="19">
                  <c:v>7399.7599999999984</c:v>
                </c:pt>
                <c:pt idx="20">
                  <c:v>6694.2900000000027</c:v>
                </c:pt>
                <c:pt idx="21">
                  <c:v>8523.85</c:v>
                </c:pt>
                <c:pt idx="22">
                  <c:v>7674.7999999999993</c:v>
                </c:pt>
                <c:pt idx="23">
                  <c:v>9072.6899999999987</c:v>
                </c:pt>
                <c:pt idx="24">
                  <c:v>10195.770000000002</c:v>
                </c:pt>
                <c:pt idx="25">
                  <c:v>8452.66</c:v>
                </c:pt>
                <c:pt idx="26">
                  <c:v>11284.439999999995</c:v>
                </c:pt>
                <c:pt idx="27">
                  <c:v>13639.46</c:v>
                </c:pt>
                <c:pt idx="28">
                  <c:v>7918.670000000001</c:v>
                </c:pt>
                <c:pt idx="29">
                  <c:v>9488.3500000000022</c:v>
                </c:pt>
                <c:pt idx="30">
                  <c:v>7992.7800000000016</c:v>
                </c:pt>
                <c:pt idx="31">
                  <c:v>10427.91</c:v>
                </c:pt>
                <c:pt idx="32">
                  <c:v>12163.310000000005</c:v>
                </c:pt>
              </c:numCache>
            </c:numRef>
          </c:val>
          <c:smooth val="0"/>
          <c:extLst>
            <c:ext xmlns:c16="http://schemas.microsoft.com/office/drawing/2014/chart" uri="{C3380CC4-5D6E-409C-BE32-E72D297353CC}">
              <c16:uniqueId val="{00000000-8982-4C6A-94B3-8F6F8D10A083}"/>
            </c:ext>
          </c:extLst>
        </c:ser>
        <c:dLbls>
          <c:showLegendKey val="0"/>
          <c:showVal val="0"/>
          <c:showCatName val="0"/>
          <c:showSerName val="0"/>
          <c:showPercent val="0"/>
          <c:showBubbleSize val="0"/>
        </c:dLbls>
        <c:smooth val="0"/>
        <c:axId val="427723728"/>
        <c:axId val="427724688"/>
      </c:lineChart>
      <c:catAx>
        <c:axId val="4277237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724688"/>
        <c:crosses val="autoZero"/>
        <c:auto val="1"/>
        <c:lblAlgn val="ctr"/>
        <c:lblOffset val="100"/>
        <c:noMultiLvlLbl val="0"/>
      </c:catAx>
      <c:valAx>
        <c:axId val="427724688"/>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72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[Adidas-US-Interactive-Sales-Project2.xlsx]Pivot Table!PivotTable4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Table'!$J$4:$J$7</c:f>
              <c:strCache>
                <c:ptCount val="3"/>
                <c:pt idx="0">
                  <c:v>Accessories</c:v>
                </c:pt>
                <c:pt idx="1">
                  <c:v>Apparel</c:v>
                </c:pt>
                <c:pt idx="2">
                  <c:v>Footwear</c:v>
                </c:pt>
              </c:strCache>
            </c:strRef>
          </c:cat>
          <c:val>
            <c:numRef>
              <c:f>'Pivot Table'!$K$4:$K$7</c:f>
              <c:numCache>
                <c:formatCode>_-* #,##0_-;\-* #,##0_-;_-* "-"??_-;_-@_-</c:formatCode>
                <c:ptCount val="3"/>
                <c:pt idx="0">
                  <c:v>32655.559999999983</c:v>
                </c:pt>
                <c:pt idx="1">
                  <c:v>82218.539999999935</c:v>
                </c:pt>
                <c:pt idx="2">
                  <c:v>191141.06999999998</c:v>
                </c:pt>
              </c:numCache>
            </c:numRef>
          </c:val>
          <c:extLst>
            <c:ext xmlns:c16="http://schemas.microsoft.com/office/drawing/2014/chart" uri="{C3380CC4-5D6E-409C-BE32-E72D297353CC}">
              <c16:uniqueId val="{00000000-20AA-4464-9FA0-7B2EEFD5DFDF}"/>
            </c:ext>
          </c:extLst>
        </c:ser>
        <c:ser>
          <c:idx val="1"/>
          <c:order val="1"/>
          <c:tx>
            <c:strRef>
              <c:f>'Pivot Table'!$L$3</c:f>
              <c:strCache>
                <c:ptCount val="1"/>
                <c:pt idx="0">
                  <c:v>Sum of Discount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Table'!$J$4:$J$7</c:f>
              <c:strCache>
                <c:ptCount val="3"/>
                <c:pt idx="0">
                  <c:v>Accessories</c:v>
                </c:pt>
                <c:pt idx="1">
                  <c:v>Apparel</c:v>
                </c:pt>
                <c:pt idx="2">
                  <c:v>Footwear</c:v>
                </c:pt>
              </c:strCache>
            </c:strRef>
          </c:cat>
          <c:val>
            <c:numRef>
              <c:f>'Pivot Table'!$L$4:$L$7</c:f>
              <c:numCache>
                <c:formatCode>_-* #,##0_-;\-* #,##0_-;_-* "-"??_-;_-@_-</c:formatCode>
                <c:ptCount val="3"/>
                <c:pt idx="0">
                  <c:v>1890</c:v>
                </c:pt>
                <c:pt idx="1">
                  <c:v>1970</c:v>
                </c:pt>
                <c:pt idx="2">
                  <c:v>3150</c:v>
                </c:pt>
              </c:numCache>
            </c:numRef>
          </c:val>
          <c:extLst>
            <c:ext xmlns:c16="http://schemas.microsoft.com/office/drawing/2014/chart" uri="{C3380CC4-5D6E-409C-BE32-E72D297353CC}">
              <c16:uniqueId val="{00000001-20AA-4464-9FA0-7B2EEFD5DFDF}"/>
            </c:ext>
          </c:extLst>
        </c:ser>
        <c:ser>
          <c:idx val="2"/>
          <c:order val="2"/>
          <c:tx>
            <c:strRef>
              <c:f>'Pivot Table'!$M$3</c:f>
              <c:strCache>
                <c:ptCount val="1"/>
                <c:pt idx="0">
                  <c:v>Count of SKU</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Table'!$J$4:$J$7</c:f>
              <c:strCache>
                <c:ptCount val="3"/>
                <c:pt idx="0">
                  <c:v>Accessories</c:v>
                </c:pt>
                <c:pt idx="1">
                  <c:v>Apparel</c:v>
                </c:pt>
                <c:pt idx="2">
                  <c:v>Footwear</c:v>
                </c:pt>
              </c:strCache>
            </c:strRef>
          </c:cat>
          <c:val>
            <c:numRef>
              <c:f>'Pivot Table'!$M$4:$M$7</c:f>
              <c:numCache>
                <c:formatCode>_-* #,##0_-;\-* #,##0_-;_-* "-"??_-;_-@_-</c:formatCode>
                <c:ptCount val="3"/>
                <c:pt idx="0">
                  <c:v>348</c:v>
                </c:pt>
                <c:pt idx="1">
                  <c:v>350</c:v>
                </c:pt>
                <c:pt idx="2">
                  <c:v>502</c:v>
                </c:pt>
              </c:numCache>
            </c:numRef>
          </c:val>
          <c:extLst>
            <c:ext xmlns:c16="http://schemas.microsoft.com/office/drawing/2014/chart" uri="{C3380CC4-5D6E-409C-BE32-E72D297353CC}">
              <c16:uniqueId val="{00000002-20AA-4464-9FA0-7B2EEFD5DFDF}"/>
            </c:ext>
          </c:extLst>
        </c:ser>
        <c:dLbls>
          <c:dLblPos val="outEnd"/>
          <c:showLegendKey val="0"/>
          <c:showVal val="1"/>
          <c:showCatName val="0"/>
          <c:showSerName val="0"/>
          <c:showPercent val="0"/>
          <c:showBubbleSize val="0"/>
        </c:dLbls>
        <c:gapWidth val="219"/>
        <c:overlap val="-27"/>
        <c:axId val="1866585280"/>
        <c:axId val="1866594400"/>
      </c:barChart>
      <c:catAx>
        <c:axId val="18665852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594400"/>
        <c:crosses val="autoZero"/>
        <c:auto val="1"/>
        <c:lblAlgn val="ctr"/>
        <c:lblOffset val="100"/>
        <c:noMultiLvlLbl val="0"/>
      </c:catAx>
      <c:valAx>
        <c:axId val="1866594400"/>
        <c:scaling>
          <c:orientation val="minMax"/>
        </c:scaling>
        <c:delete val="1"/>
        <c:axPos val="l"/>
        <c:numFmt formatCode="_-* #,##0_-;\-* #,##0_-;_-* &quot;-&quot;??_-;_-@_-" sourceLinked="1"/>
        <c:majorTickMark val="none"/>
        <c:minorTickMark val="none"/>
        <c:tickLblPos val="nextTo"/>
        <c:crossAx val="186658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[Adidas-US-Interactive-Sales-Project2.xlsx]Pivot Table!PivotTable3</c:name>
    <c:fmtId val="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a:softEdge rad="0"/>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w="19050">
            <a:solidFill>
              <a:schemeClr val="lt1"/>
            </a:solidFill>
          </a:ln>
          <a:effectLst>
            <a:softEdge rad="0"/>
          </a:effectLst>
          <a:scene3d>
            <a:camera prst="orthographicFront"/>
            <a:lightRig rig="threePt" dir="t"/>
          </a:scene3d>
          <a:sp3d>
            <a:bevelT/>
          </a:sp3d>
        </c:spPr>
      </c:pivotFmt>
      <c:pivotFmt>
        <c:idx val="17"/>
        <c:spPr>
          <a:solidFill>
            <a:schemeClr val="accent5">
              <a:lumMod val="60000"/>
              <a:lumOff val="40000"/>
            </a:schemeClr>
          </a:solidFill>
          <a:ln w="19050">
            <a:solidFill>
              <a:schemeClr val="lt1"/>
            </a:solidFill>
          </a:ln>
          <a:effectLst>
            <a:softEdge rad="0"/>
          </a:effectLst>
          <a:scene3d>
            <a:camera prst="orthographicFront"/>
            <a:lightRig rig="threePt" dir="t"/>
          </a:scene3d>
          <a:sp3d>
            <a:bevelT/>
          </a:sp3d>
        </c:spPr>
      </c:pivotFmt>
      <c:pivotFmt>
        <c:idx val="18"/>
        <c:spPr>
          <a:solidFill>
            <a:srgbClr val="7030A0"/>
          </a:solidFill>
          <a:ln w="19050">
            <a:solidFill>
              <a:schemeClr val="lt1"/>
            </a:solidFill>
          </a:ln>
          <a:effectLst>
            <a:softEdge rad="0"/>
          </a:effectLst>
          <a:scene3d>
            <a:camera prst="orthographicFront"/>
            <a:lightRig rig="threePt" dir="t"/>
          </a:scene3d>
          <a:sp3d>
            <a:bevelT/>
          </a:sp3d>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1"/>
          <c:order val="1"/>
          <c:tx>
            <c:strRef>
              <c:f>'Pivot Table'!$F$3</c:f>
              <c:strCache>
                <c:ptCount val="1"/>
                <c:pt idx="0">
                  <c:v>Count of Order_ID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1A9F-4867-8E10-52338EAFB2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1A9F-4867-8E10-52338EAFB2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1A9F-4867-8E10-52338EAFB253}"/>
              </c:ext>
            </c:extLst>
          </c:dPt>
          <c:cat>
            <c:strRef>
              <c:f>'Pivot Table'!$D$4:$D$7</c:f>
              <c:strCache>
                <c:ptCount val="3"/>
                <c:pt idx="0">
                  <c:v>Accessories</c:v>
                </c:pt>
                <c:pt idx="1">
                  <c:v>Apparel</c:v>
                </c:pt>
                <c:pt idx="2">
                  <c:v>Footwear</c:v>
                </c:pt>
              </c:strCache>
            </c:strRef>
          </c:cat>
          <c:val>
            <c:numRef>
              <c:f>'Pivot Table'!$F$4:$F$7</c:f>
              <c:numCache>
                <c:formatCode>_-* #,##0_-;\-* #,##0_-;_-* "-"??_-;_-@_-</c:formatCode>
                <c:ptCount val="3"/>
                <c:pt idx="0">
                  <c:v>348</c:v>
                </c:pt>
                <c:pt idx="1">
                  <c:v>350</c:v>
                </c:pt>
                <c:pt idx="2">
                  <c:v>502</c:v>
                </c:pt>
              </c:numCache>
            </c:numRef>
          </c:val>
          <c:extLst>
            <c:ext xmlns:c16="http://schemas.microsoft.com/office/drawing/2014/chart" uri="{C3380CC4-5D6E-409C-BE32-E72D297353CC}">
              <c16:uniqueId val="{0000000D-1A9F-4867-8E10-52338EAFB253}"/>
            </c:ext>
          </c:extLst>
        </c:ser>
        <c:ser>
          <c:idx val="2"/>
          <c:order val="2"/>
          <c:tx>
            <c:strRef>
              <c:f>'Pivot Table'!$G$3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1A9F-4867-8E10-52338EAFB2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1A9F-4867-8E10-52338EAFB2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1A9F-4867-8E10-52338EAFB2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Table'!$D$4:$D$7</c:f>
              <c:strCache>
                <c:ptCount val="3"/>
                <c:pt idx="0">
                  <c:v>Accessories</c:v>
                </c:pt>
                <c:pt idx="1">
                  <c:v>Apparel</c:v>
                </c:pt>
                <c:pt idx="2">
                  <c:v>Footwear</c:v>
                </c:pt>
              </c:strCache>
            </c:strRef>
          </c:cat>
          <c:val>
            <c:numRef>
              <c:f>'Pivot Table'!$G$4:$G$7</c:f>
              <c:numCache>
                <c:formatCode>_-* #,##0_-;\-* #,##0_-;_-* "-"??_-;_-@_-</c:formatCode>
                <c:ptCount val="3"/>
                <c:pt idx="0">
                  <c:v>10185.759999999998</c:v>
                </c:pt>
                <c:pt idx="1">
                  <c:v>22056.459999999981</c:v>
                </c:pt>
                <c:pt idx="2">
                  <c:v>52827.629999999939</c:v>
                </c:pt>
              </c:numCache>
            </c:numRef>
          </c:val>
          <c:extLst>
            <c:ext xmlns:c16="http://schemas.microsoft.com/office/drawing/2014/chart" uri="{C3380CC4-5D6E-409C-BE32-E72D297353CC}">
              <c16:uniqueId val="{00000014-1A9F-4867-8E10-52338EAFB253}"/>
            </c:ext>
          </c:extLst>
        </c:ser>
        <c:dLbls>
          <c:showLegendKey val="0"/>
          <c:showVal val="0"/>
          <c:showCatName val="0"/>
          <c:showSerName val="0"/>
          <c:showPercent val="0"/>
          <c:showBubbleSize val="0"/>
          <c:showLeaderLines val="1"/>
        </c:dLbls>
        <c:firstSliceAng val="0"/>
      </c:pieChart>
      <c:pieChart>
        <c:varyColors val="1"/>
        <c:ser>
          <c:idx val="0"/>
          <c:order val="0"/>
          <c:tx>
            <c:strRef>
              <c:f>'Pivot Table'!$E$3</c:f>
              <c:strCache>
                <c:ptCount val="1"/>
                <c:pt idx="0">
                  <c:v>Sum of Sales</c:v>
                </c:pt>
              </c:strCache>
            </c:strRef>
          </c:tx>
          <c:spPr>
            <a:effectLst>
              <a:softEdge rad="0"/>
            </a:effectLst>
            <a:scene3d>
              <a:camera prst="orthographicFront"/>
              <a:lightRig rig="threePt" dir="t"/>
            </a:scene3d>
            <a:sp3d>
              <a:bevelT/>
            </a:sp3d>
          </c:spPr>
          <c:explosion val="6"/>
          <c:dPt>
            <c:idx val="0"/>
            <c:bubble3D val="0"/>
            <c:spPr>
              <a:solidFill>
                <a:schemeClr val="accent5">
                  <a:lumMod val="20000"/>
                  <a:lumOff val="80000"/>
                </a:schemeClr>
              </a:solidFill>
              <a:ln w="19050">
                <a:solidFill>
                  <a:schemeClr val="lt1"/>
                </a:solidFill>
              </a:ln>
              <a:effectLst>
                <a:softEdge rad="0"/>
              </a:effectLst>
              <a:scene3d>
                <a:camera prst="orthographicFront"/>
                <a:lightRig rig="threePt" dir="t"/>
              </a:scene3d>
              <a:sp3d>
                <a:bevelT/>
              </a:sp3d>
            </c:spPr>
            <c:extLst>
              <c:ext xmlns:c16="http://schemas.microsoft.com/office/drawing/2014/chart" uri="{C3380CC4-5D6E-409C-BE32-E72D297353CC}">
                <c16:uniqueId val="{00000001-1A9F-4867-8E10-52338EAFB253}"/>
              </c:ext>
            </c:extLst>
          </c:dPt>
          <c:dPt>
            <c:idx val="1"/>
            <c:bubble3D val="0"/>
            <c:spPr>
              <a:solidFill>
                <a:schemeClr val="accent5">
                  <a:lumMod val="60000"/>
                  <a:lumOff val="40000"/>
                </a:schemeClr>
              </a:solidFill>
              <a:ln w="19050">
                <a:solidFill>
                  <a:schemeClr val="lt1"/>
                </a:solidFill>
              </a:ln>
              <a:effectLst>
                <a:softEdge rad="0"/>
              </a:effectLst>
              <a:scene3d>
                <a:camera prst="orthographicFront"/>
                <a:lightRig rig="threePt" dir="t"/>
              </a:scene3d>
              <a:sp3d>
                <a:bevelT/>
              </a:sp3d>
            </c:spPr>
            <c:extLst>
              <c:ext xmlns:c16="http://schemas.microsoft.com/office/drawing/2014/chart" uri="{C3380CC4-5D6E-409C-BE32-E72D297353CC}">
                <c16:uniqueId val="{00000003-1A9F-4867-8E10-52338EAFB253}"/>
              </c:ext>
            </c:extLst>
          </c:dPt>
          <c:dPt>
            <c:idx val="2"/>
            <c:bubble3D val="0"/>
            <c:spPr>
              <a:solidFill>
                <a:srgbClr val="7030A0"/>
              </a:solidFill>
              <a:ln w="19050">
                <a:solidFill>
                  <a:schemeClr val="lt1"/>
                </a:solidFill>
              </a:ln>
              <a:effectLst>
                <a:softEdge rad="0"/>
              </a:effectLst>
              <a:scene3d>
                <a:camera prst="orthographicFront"/>
                <a:lightRig rig="threePt" dir="t"/>
              </a:scene3d>
              <a:sp3d>
                <a:bevelT/>
              </a:sp3d>
            </c:spPr>
            <c:extLst>
              <c:ext xmlns:c16="http://schemas.microsoft.com/office/drawing/2014/chart" uri="{C3380CC4-5D6E-409C-BE32-E72D297353CC}">
                <c16:uniqueId val="{00000005-1A9F-4867-8E10-52338EAFB25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Table'!$D$4:$D$7</c:f>
              <c:strCache>
                <c:ptCount val="3"/>
                <c:pt idx="0">
                  <c:v>Accessories</c:v>
                </c:pt>
                <c:pt idx="1">
                  <c:v>Apparel</c:v>
                </c:pt>
                <c:pt idx="2">
                  <c:v>Footwear</c:v>
                </c:pt>
              </c:strCache>
            </c:strRef>
          </c:cat>
          <c:val>
            <c:numRef>
              <c:f>'Pivot Table'!$E$4:$E$7</c:f>
              <c:numCache>
                <c:formatCode>_-* #,##0_-;\-* #,##0_-;_-* "-"??_-;_-@_-</c:formatCode>
                <c:ptCount val="3"/>
                <c:pt idx="0">
                  <c:v>32655.559999999983</c:v>
                </c:pt>
                <c:pt idx="1">
                  <c:v>82218.539999999935</c:v>
                </c:pt>
                <c:pt idx="2">
                  <c:v>191141.06999999998</c:v>
                </c:pt>
              </c:numCache>
            </c:numRef>
          </c:val>
          <c:extLst>
            <c:ext xmlns:c16="http://schemas.microsoft.com/office/drawing/2014/chart" uri="{C3380CC4-5D6E-409C-BE32-E72D297353CC}">
              <c16:uniqueId val="{00000006-1A9F-4867-8E10-52338EAFB25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[Adidas-US-Interactive-Sales-Project2.xlsx]Pivot Table!PivotTable22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5.5555555555556572E-3"/>
              <c:y val="1.37741046831956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2.066115702479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2.7777777777777779E-3"/>
              <c:y val="-1.37741046831956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8.26446280991735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8.3333333333333332E-3"/>
              <c:y val="4.13223140495867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2.5462668816039986E-17"/>
              <c:y val="-4.1322314049586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4.1322314049586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Table'!$AC$3:$AC$4</c:f>
              <c:strCache>
                <c:ptCount val="1"/>
                <c:pt idx="0">
                  <c:v>Sum of Sales</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8-8517-4BA1-826B-5FBB520E7EDD}"/>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5-8517-4BA1-826B-5FBB520E7EDD}"/>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3-8517-4BA1-826B-5FBB520E7EDD}"/>
              </c:ext>
            </c:extLst>
          </c:dPt>
          <c:dLbls>
            <c:dLbl>
              <c:idx val="0"/>
              <c:layout>
                <c:manualLayout>
                  <c:x val="0"/>
                  <c:y val="-4.132231404958677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517-4BA1-826B-5FBB520E7EDD}"/>
                </c:ext>
              </c:extLst>
            </c:dLbl>
            <c:dLbl>
              <c:idx val="6"/>
              <c:layout>
                <c:manualLayout>
                  <c:x val="0"/>
                  <c:y val="-8.264462809917355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517-4BA1-826B-5FBB520E7EDD}"/>
                </c:ext>
              </c:extLst>
            </c:dLbl>
            <c:dLbl>
              <c:idx val="7"/>
              <c:layout>
                <c:manualLayout>
                  <c:x val="0"/>
                  <c:y val="-2.06611570247934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17-4BA1-826B-5FBB520E7E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Table'!$AA$5:$AB$14</c:f>
              <c:multiLvlStrCache>
                <c:ptCount val="9"/>
                <c:lvl>
                  <c:pt idx="0">
                    <c:v>Accessories</c:v>
                  </c:pt>
                  <c:pt idx="1">
                    <c:v>Apparel</c:v>
                  </c:pt>
                  <c:pt idx="2">
                    <c:v>Footwear</c:v>
                  </c:pt>
                  <c:pt idx="3">
                    <c:v>Accessories</c:v>
                  </c:pt>
                  <c:pt idx="4">
                    <c:v>Apparel</c:v>
                  </c:pt>
                  <c:pt idx="5">
                    <c:v>Footwear</c:v>
                  </c:pt>
                  <c:pt idx="6">
                    <c:v>Accessories</c:v>
                  </c:pt>
                  <c:pt idx="7">
                    <c:v>Apparel</c:v>
                  </c:pt>
                  <c:pt idx="8">
                    <c:v>Footwear</c:v>
                  </c:pt>
                </c:lvl>
                <c:lvl>
                  <c:pt idx="0">
                    <c:v>2023</c:v>
                  </c:pt>
                  <c:pt idx="3">
                    <c:v>2024</c:v>
                  </c:pt>
                  <c:pt idx="6">
                    <c:v>2025</c:v>
                  </c:pt>
                </c:lvl>
              </c:multiLvlStrCache>
            </c:multiLvlStrRef>
          </c:cat>
          <c:val>
            <c:numRef>
              <c:f>'Pivot Table'!$AC$5:$AC$14</c:f>
              <c:numCache>
                <c:formatCode>_-* #,##0_-;\-* #,##0_-;_-* "-"??_-;_-@_-</c:formatCode>
                <c:ptCount val="9"/>
                <c:pt idx="0">
                  <c:v>10902.900000000003</c:v>
                </c:pt>
                <c:pt idx="1">
                  <c:v>29706.239999999994</c:v>
                </c:pt>
                <c:pt idx="2">
                  <c:v>73179.950000000041</c:v>
                </c:pt>
                <c:pt idx="3">
                  <c:v>12747.98</c:v>
                </c:pt>
                <c:pt idx="4">
                  <c:v>31735.900000000009</c:v>
                </c:pt>
                <c:pt idx="5">
                  <c:v>66333.690000000017</c:v>
                </c:pt>
                <c:pt idx="6">
                  <c:v>9004.68</c:v>
                </c:pt>
                <c:pt idx="7">
                  <c:v>20776.399999999991</c:v>
                </c:pt>
                <c:pt idx="8">
                  <c:v>51627.429999999971</c:v>
                </c:pt>
              </c:numCache>
            </c:numRef>
          </c:val>
          <c:extLst>
            <c:ext xmlns:c16="http://schemas.microsoft.com/office/drawing/2014/chart" uri="{C3380CC4-5D6E-409C-BE32-E72D297353CC}">
              <c16:uniqueId val="{00000000-8517-4BA1-826B-5FBB520E7EDD}"/>
            </c:ext>
          </c:extLst>
        </c:ser>
        <c:ser>
          <c:idx val="1"/>
          <c:order val="1"/>
          <c:tx>
            <c:strRef>
              <c:f>'Pivot Table'!$AD$3:$AD$4</c:f>
              <c:strCache>
                <c:ptCount val="1"/>
                <c:pt idx="0">
                  <c:v>Sum of Profit</c:v>
                </c:pt>
              </c:strCache>
            </c:strRef>
          </c:tx>
          <c:spPr>
            <a:solidFill>
              <a:schemeClr val="accent2"/>
            </a:solidFill>
            <a:ln>
              <a:noFill/>
            </a:ln>
            <a:effectLst/>
          </c:spPr>
          <c:invertIfNegative val="0"/>
          <c:dPt>
            <c:idx val="2"/>
            <c:invertIfNegative val="0"/>
            <c:bubble3D val="0"/>
            <c:spPr>
              <a:solidFill>
                <a:schemeClr val="accent2"/>
              </a:solidFill>
              <a:ln>
                <a:noFill/>
              </a:ln>
              <a:effectLst/>
            </c:spPr>
            <c:extLst>
              <c:ext xmlns:c16="http://schemas.microsoft.com/office/drawing/2014/chart" uri="{C3380CC4-5D6E-409C-BE32-E72D297353CC}">
                <c16:uniqueId val="{00000007-8517-4BA1-826B-5FBB520E7EDD}"/>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6-8517-4BA1-826B-5FBB520E7EDD}"/>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4-8517-4BA1-826B-5FBB520E7EDD}"/>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2-8517-4BA1-826B-5FBB520E7EDD}"/>
              </c:ext>
            </c:extLst>
          </c:dPt>
          <c:dLbls>
            <c:dLbl>
              <c:idx val="2"/>
              <c:layout>
                <c:manualLayout>
                  <c:x val="-2.5462668816039986E-17"/>
                  <c:y val="-4.13223140495868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517-4BA1-826B-5FBB520E7EDD}"/>
                </c:ext>
              </c:extLst>
            </c:dLbl>
            <c:dLbl>
              <c:idx val="3"/>
              <c:layout>
                <c:manualLayout>
                  <c:x val="8.3333333333333332E-3"/>
                  <c:y val="4.13223140495867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517-4BA1-826B-5FBB520E7EDD}"/>
                </c:ext>
              </c:extLst>
            </c:dLbl>
            <c:dLbl>
              <c:idx val="6"/>
              <c:layout>
                <c:manualLayout>
                  <c:x val="2.7777777777777779E-3"/>
                  <c:y val="-1.37741046831956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17-4BA1-826B-5FBB520E7EDD}"/>
                </c:ext>
              </c:extLst>
            </c:dLbl>
            <c:dLbl>
              <c:idx val="7"/>
              <c:layout>
                <c:manualLayout>
                  <c:x val="-5.5555555555556572E-3"/>
                  <c:y val="1.37741046831956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517-4BA1-826B-5FBB520E7E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Table'!$AA$5:$AB$14</c:f>
              <c:multiLvlStrCache>
                <c:ptCount val="9"/>
                <c:lvl>
                  <c:pt idx="0">
                    <c:v>Accessories</c:v>
                  </c:pt>
                  <c:pt idx="1">
                    <c:v>Apparel</c:v>
                  </c:pt>
                  <c:pt idx="2">
                    <c:v>Footwear</c:v>
                  </c:pt>
                  <c:pt idx="3">
                    <c:v>Accessories</c:v>
                  </c:pt>
                  <c:pt idx="4">
                    <c:v>Apparel</c:v>
                  </c:pt>
                  <c:pt idx="5">
                    <c:v>Footwear</c:v>
                  </c:pt>
                  <c:pt idx="6">
                    <c:v>Accessories</c:v>
                  </c:pt>
                  <c:pt idx="7">
                    <c:v>Apparel</c:v>
                  </c:pt>
                  <c:pt idx="8">
                    <c:v>Footwear</c:v>
                  </c:pt>
                </c:lvl>
                <c:lvl>
                  <c:pt idx="0">
                    <c:v>2023</c:v>
                  </c:pt>
                  <c:pt idx="3">
                    <c:v>2024</c:v>
                  </c:pt>
                  <c:pt idx="6">
                    <c:v>2025</c:v>
                  </c:pt>
                </c:lvl>
              </c:multiLvlStrCache>
            </c:multiLvlStrRef>
          </c:cat>
          <c:val>
            <c:numRef>
              <c:f>'Pivot Table'!$AD$5:$AD$14</c:f>
              <c:numCache>
                <c:formatCode>_-* #,##0_-;\-* #,##0_-;_-* "-"??_-;_-@_-</c:formatCode>
                <c:ptCount val="9"/>
                <c:pt idx="0">
                  <c:v>3498.1</c:v>
                </c:pt>
                <c:pt idx="1">
                  <c:v>7950.09</c:v>
                </c:pt>
                <c:pt idx="2">
                  <c:v>20141.809999999998</c:v>
                </c:pt>
                <c:pt idx="3">
                  <c:v>3935.239999999998</c:v>
                </c:pt>
                <c:pt idx="4">
                  <c:v>8346.3999999999978</c:v>
                </c:pt>
                <c:pt idx="5">
                  <c:v>18224.220000000005</c:v>
                </c:pt>
                <c:pt idx="6">
                  <c:v>2752.420000000001</c:v>
                </c:pt>
                <c:pt idx="7">
                  <c:v>5759.9700000000012</c:v>
                </c:pt>
                <c:pt idx="8">
                  <c:v>14461.599999999997</c:v>
                </c:pt>
              </c:numCache>
            </c:numRef>
          </c:val>
          <c:extLst>
            <c:ext xmlns:c16="http://schemas.microsoft.com/office/drawing/2014/chart" uri="{C3380CC4-5D6E-409C-BE32-E72D297353CC}">
              <c16:uniqueId val="{00000001-8517-4BA1-826B-5FBB520E7EDD}"/>
            </c:ext>
          </c:extLst>
        </c:ser>
        <c:dLbls>
          <c:dLblPos val="outEnd"/>
          <c:showLegendKey val="0"/>
          <c:showVal val="1"/>
          <c:showCatName val="0"/>
          <c:showSerName val="0"/>
          <c:showPercent val="0"/>
          <c:showBubbleSize val="0"/>
        </c:dLbls>
        <c:gapWidth val="219"/>
        <c:overlap val="-27"/>
        <c:axId val="590336256"/>
        <c:axId val="587504352"/>
      </c:barChart>
      <c:catAx>
        <c:axId val="5903362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504352"/>
        <c:crosses val="autoZero"/>
        <c:auto val="1"/>
        <c:lblAlgn val="ctr"/>
        <c:lblOffset val="100"/>
        <c:noMultiLvlLbl val="0"/>
      </c:catAx>
      <c:valAx>
        <c:axId val="587504352"/>
        <c:scaling>
          <c:orientation val="minMax"/>
        </c:scaling>
        <c:delete val="1"/>
        <c:axPos val="l"/>
        <c:numFmt formatCode="_-* #,##0_-;\-* #,##0_-;_-* &quot;-&quot;??_-;_-@_-" sourceLinked="1"/>
        <c:majorTickMark val="none"/>
        <c:minorTickMark val="none"/>
        <c:tickLblPos val="nextTo"/>
        <c:crossAx val="59033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[Adidas-US-Interactive-Sales-Project2.xlsx]Pivot Table!PivotTable25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a:t>
            </a:r>
            <a:r>
              <a:rPr lang="en-US" b="1" baseline="0"/>
              <a:t> by Discount</a:t>
            </a:r>
            <a:endParaRPr lang="en-US" b="1"/>
          </a:p>
        </c:rich>
      </c:tx>
      <c:layout>
        <c:manualLayout>
          <c:xMode val="edge"/>
          <c:yMode val="edge"/>
          <c:x val="0.32717139639313042"/>
          <c:y val="0.11482939632545931"/>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Table'!$P$52:$P$53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Table'!$O$54:$O$59</c:f>
              <c:strCache>
                <c:ptCount val="5"/>
                <c:pt idx="0">
                  <c:v>Egypt</c:v>
                </c:pt>
                <c:pt idx="1">
                  <c:v>Iraq</c:v>
                </c:pt>
                <c:pt idx="2">
                  <c:v>KSA</c:v>
                </c:pt>
                <c:pt idx="3">
                  <c:v>Lebanon</c:v>
                </c:pt>
                <c:pt idx="4">
                  <c:v>Oman</c:v>
                </c:pt>
              </c:strCache>
            </c:strRef>
          </c:cat>
          <c:val>
            <c:numRef>
              <c:f>'Pivot Table'!$P$54:$P$59</c:f>
              <c:numCache>
                <c:formatCode>_-* #,##0_-;\-* #,##0_-;_-* "-"??_-;_-@_-</c:formatCode>
                <c:ptCount val="5"/>
                <c:pt idx="0">
                  <c:v>1985</c:v>
                </c:pt>
                <c:pt idx="1">
                  <c:v>2245</c:v>
                </c:pt>
                <c:pt idx="2">
                  <c:v>775</c:v>
                </c:pt>
                <c:pt idx="3">
                  <c:v>465</c:v>
                </c:pt>
                <c:pt idx="4">
                  <c:v>1540</c:v>
                </c:pt>
              </c:numCache>
            </c:numRef>
          </c:val>
          <c:extLst>
            <c:ext xmlns:c16="http://schemas.microsoft.com/office/drawing/2014/chart" uri="{C3380CC4-5D6E-409C-BE32-E72D297353CC}">
              <c16:uniqueId val="{00000000-DE8E-4A82-8F02-CE70083CABBB}"/>
            </c:ext>
          </c:extLst>
        </c:ser>
        <c:dLbls>
          <c:dLblPos val="outEnd"/>
          <c:showLegendKey val="0"/>
          <c:showVal val="1"/>
          <c:showCatName val="0"/>
          <c:showSerName val="0"/>
          <c:showPercent val="0"/>
          <c:showBubbleSize val="0"/>
        </c:dLbls>
        <c:gapWidth val="219"/>
        <c:overlap val="-27"/>
        <c:axId val="1862547392"/>
        <c:axId val="1862547872"/>
      </c:barChart>
      <c:catAx>
        <c:axId val="18625473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547872"/>
        <c:crosses val="autoZero"/>
        <c:auto val="1"/>
        <c:lblAlgn val="ctr"/>
        <c:lblOffset val="100"/>
        <c:noMultiLvlLbl val="0"/>
      </c:catAx>
      <c:valAx>
        <c:axId val="1862547872"/>
        <c:scaling>
          <c:orientation val="minMax"/>
        </c:scaling>
        <c:delete val="0"/>
        <c:axPos val="l"/>
        <c:majorGridlines>
          <c:spPr>
            <a:ln w="9525" cap="flat" cmpd="sng" algn="ctr">
              <a:no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54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[Adidas-US-Interactive-Sales-Project2.xlsx]Pivot Table!PivotTable24</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Gender By Discount</a:t>
            </a:r>
          </a:p>
        </c:rich>
      </c:tx>
      <c:layout>
        <c:manualLayout>
          <c:xMode val="edge"/>
          <c:yMode val="edge"/>
          <c:x val="0.24518614449509601"/>
          <c:y val="0.183143773694954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Table'!$P$44:$P$45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Table'!$O$46:$O$49</c:f>
              <c:strCache>
                <c:ptCount val="3"/>
                <c:pt idx="0">
                  <c:v>Female</c:v>
                </c:pt>
                <c:pt idx="1">
                  <c:v>Male</c:v>
                </c:pt>
                <c:pt idx="2">
                  <c:v>Other</c:v>
                </c:pt>
              </c:strCache>
            </c:strRef>
          </c:cat>
          <c:val>
            <c:numRef>
              <c:f>'Pivot Table'!$P$46:$P$49</c:f>
              <c:numCache>
                <c:formatCode>_-* #,##0_-;\-* #,##0_-;_-* "-"??_-;_-@_-</c:formatCode>
                <c:ptCount val="3"/>
                <c:pt idx="0">
                  <c:v>2935</c:v>
                </c:pt>
                <c:pt idx="1">
                  <c:v>3955</c:v>
                </c:pt>
                <c:pt idx="2">
                  <c:v>120</c:v>
                </c:pt>
              </c:numCache>
            </c:numRef>
          </c:val>
          <c:extLst>
            <c:ext xmlns:c16="http://schemas.microsoft.com/office/drawing/2014/chart" uri="{C3380CC4-5D6E-409C-BE32-E72D297353CC}">
              <c16:uniqueId val="{00000000-673A-47A8-9B48-991D6994D10D}"/>
            </c:ext>
          </c:extLst>
        </c:ser>
        <c:dLbls>
          <c:dLblPos val="outEnd"/>
          <c:showLegendKey val="0"/>
          <c:showVal val="1"/>
          <c:showCatName val="0"/>
          <c:showSerName val="0"/>
          <c:showPercent val="0"/>
          <c:showBubbleSize val="0"/>
        </c:dLbls>
        <c:gapWidth val="219"/>
        <c:overlap val="-27"/>
        <c:axId val="2011443136"/>
        <c:axId val="2011443616"/>
      </c:barChart>
      <c:catAx>
        <c:axId val="20114431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443616"/>
        <c:crosses val="autoZero"/>
        <c:auto val="1"/>
        <c:lblAlgn val="ctr"/>
        <c:lblOffset val="100"/>
        <c:noMultiLvlLbl val="0"/>
      </c:catAx>
      <c:valAx>
        <c:axId val="2011443616"/>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44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Chart Region</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Aptos Narrow" panose="02110004020202020204"/>
            </a:rPr>
            <a:t>Chart Region</a:t>
          </a:r>
        </a:p>
      </cx:txPr>
    </cx:title>
    <cx:plotArea>
      <cx:plotAreaRegion>
        <cx:series layoutId="regionMap" uniqueId="{157A70EF-9F06-4B8A-B122-D8547E4F35BC}">
          <cx:tx>
            <cx:txData>
              <cx:f>_xlchart.v5.2</cx:f>
              <cx:v>Total</cx:v>
            </cx:txData>
          </cx:tx>
          <cx:dataLabels>
            <cx:visibility seriesName="0" categoryName="0" value="1"/>
          </cx:dataLabels>
          <cx:dataId val="0"/>
          <cx:layoutPr>
            <cx:geography cultureLanguage="en-US" cultureRegion="EG" attribution="Powered by Bing">
              <cx:geoCache provider="{E9337A44-BEBE-4D9F-B70C-5C5E7DAFC167}">
                <cx:binary>5Jpbc9020q7/SirXGw4IECQ4NZmqAbkOWjr7IMm+YcmyDIAAQRI8Ar/+ayWxJ/ZkZ2aqZtd3sXWj
WgS5CDQa3W8/vf76tP3lyT4/+h+21rrxL0/bzz+qaer/8tNP45N6bh/HV61+8t3YfZ5ePXXtT93n
z/rp+adP/nHVTv5EcJL+9KQe/fS8/fi3v8K3yefuont6nHTnbudnH14/j7Odxj8Z+8OhH5662U0v
j0v4pp9/vG4f3Y8/PLtJT+Ft6J9//vGbG3784afvv+afXvmDhVlN8yd4liSvMPwRniUv/zFOfvzB
dk7+NsxyGKYZ5xyu//rOq8cWnvtXs/hlDo+fPvnncfzht/9fnvpmvl8u6rErf11o2b1M7Pryl5X8
9K0h//bX7y7A2r678jtbf2+IfzX0vanP3/z9y6r/C5ZOXyUkI3nB6R9ZOk1fsZQnRcp58csf//Lq
Xw3+5nH+pH/4u3/8qB+/jPzRpP7Y8N8+/d0GfDv4/Ua82ABc6jsr/9OF/6cbsZOhn/5s1f+h02ev
GCYkwwT/auviG6cnxSuepwkuSP7rTpEvr/51K/7lbP54D3577Dvj/3b1e6vvDv/7Vj/zj8OXlf+R
q/1nRqf0FS4Y4wlm31gbHD/J0yLPKPt6Ln4faf7VLP7Y2L8+9Z2tf734vanPbv/3TX3x/PHRdf/F
uA7WLgghCc6+9W3KXvGCUcZI8tX1f2/tf2Mif2zwrw9+Z/Ov1783+4X43zf7t5Hvv5ZT/7+O9N8l
it/l3K86pHqcHne/CJh/e/QXpwNF9d2jf6aDft3Os08//whH4KsoevmCb5TM353s7NeU+tvtz4/j
BOIofYU5BCbOWVpwnL6cpfX5ZSRJXmU5ybOCpRmDeziMuM5P6ucfUfqKpiyH00VIkdIkYZA+xm7+
ZSzhrzDlLzILZ/xliH7VijedDbJzX4302+cf3NzedNpN488/ZhA5+19ve5knx5zCazChMEdMcVLk
MP70+Br0KNyd/J9O4Ymmab7PGzLhg7exaK1o+1nP9sCpxTdtvbA3YdQNq5otTmcbKhgqyVCETxJl
+Vw6xdvHIVCai3k024OPar0ObEEfJp2SriKrWu99kw9pOU7NepVOmeLndp58W6bFkqUiaT16WlKk
vChQU2xibp1rygHlrBC+CbYvrZmLNw3bZi9ywvFW8rQLy255iVSHeuWyuMcauVzEZE7fdsxgv0+N
qj9Lg2VbGdluYZfYeS1KPFp9F0IzdDuNNLwh133zNmduzcsCMdZVnbUWi62e56ZaPN6aamOGpyWj
pBtK3g94KbVLprt01XI79atx7W4cc23EIDtWTCLf1lVeIuPtIcdu6bZqDbyPrVgRafSu7WnjPv/O
5f5gJ9PvN5IRlsHSi7TIIDoXL+O/28i17yMJWXamscuvDc7X+7reir7887d87y4FL3JOeJGklCUU
tM+3bymsm+aFJNfrYiitUJcO7dF386iOi4xa3/z527IUf7sqyPTgm+CV8EJWsIIm377PtdHUtZ4/
ZlnhbTVQYx9ckbePuijG7hg16tSp6BwZdvmYEVeSTBWD2EL0605tuj/v5EadiJNa3zeep6pSsGnD
+GynmSfdg5ShcIfeJvJmM3M3i0lOHB/4FGp+TkMyrSIbx7AJktXge3IrPBV0oDYI7bftRP3mElG3
VjXCtbK/LBKFphs6Jd09T4Omgi8TXauY5nwXo0yT0qJhK6o5rqwVctUJf1uvtM+F9SltdzGP1O8x
732VznqMYusn3x+tp2s45Tpb+gr1LU32rOnmT7hV+UMA3zIl87yJwoV0UcdR4+w4Rx/646AZ4gfG
LHueuGKnlfWrqlYzmygag/RSTLth3OIWKjL0W7/MZUdC48pGJeza5wFp4SPZRtGb2H40Q4ypkMOk
WzFuGVqqlPZbfihwy24258bipDNNV0EjmEA0ypiPk1yk22dLpnkZSW5wlbOkHkqWdu0gakzJY6Jk
WMvZtCEpM+R1KkaF6nZvg3HkdYxJWpTcqnwFc3Tz1UjbkV1kU7uMJV7W+jSyWhZC2dkU555YTspY
pPO9okVrRPB578qOwzxPaU9jUzI4/RdxVbY9azya33rLtBRIFinZR2vofVzIyEXtZxRK0vBs2ql2
zLvSpK16WRU3XmzjsE6nCXEwRcaK7U0va6JLJXuqBZ4nnIpAHd8OW5JqJtalqcdy4MPagusEmZ+o
M/lFN9nWVYrSDZ2pyTSqkrHX/aEZMtWXuVNYl806YLebkwY3Yuh0cmfkMjyvMphnlfI5igVB7oDT
GLPh1EvfnnmCZlYaPvZZBaEvHifM8gte6GUV0WNbjpFdkYY4d+q1b5I9p405xWFLcTmGyO4pj9u7
FfH+1OJ12vXbtD5vOZnvNViRVHnqm75kWaq7Sq7UEGFjO7dlz9J03Fmy+JuMm8DL1UbndqsLDRHJ
zBdVTYTx6ymJ6VMGNr63CEl2zvui0CXxieFlCGFBhyi9QoIN88TKWkvYDUs0zyusO98LT9z6JuCx
nfc95a0SqQl6LrV0rqrxvPrS8qDNflpzfjZlcfhsIcA40XRuTaphYv5d5GhLdo4S/zZRZntm80qJ
WGk2nrEtQfJQsNyzMkA+fIZdNHlVB7mOojBI9Tseli6thpDVt51VtDk2sV+UKNqIxrILdotCZnry
1UI6/pGT2V6iELbkfI49/7xRll2vWPbPKna936GBMldhby2Cs+W1Ena1LpYZpeadirO/zPu4fZ5b
CHpiQ2390LfL0AhwD80rmfQQpmKykjdFOvavQx/gNjhEVAoyFzpUQff5tcSGyMrK1ed7O+XI7Xno
5ZOTaX9PlQlKTHmcTOkRsUUVOZ3Wki01+F/krT6ONC7JvsNd8brmDrfC5RqDwZZthumGFA+Vq/Hw
rob0aAQyaf2cRZY1IiOUZKIrLA5lahd+MRHa8fnJbc5MJRqGphU1uCvcs44tv1Ak627xuPVaqGEb
/LGwLZ6pkDKm3YF2zpB4XpM48VLNU9eJiBlaTsOcsE5YRAZUMVIwIiA85LlI2yI/NzZEJGLq+1sS
+tWVFMLAUnFH9HXM2dqXWYfk5dZome/6gmUfjMQtP6Jg3bPOJGX7TKrwzg+ozkTCkSOl4l4fJzeO
TtDMNK7qZEO4P7iR9ldFWOa8ykansRU+hORgjezbch26rD8pClqgqpXpZLXWOkoxK47v1nFKnn09
8E+sZWDVKUh1TRlBD9vSEHDyGunPjQw0ijqzw3xaTVuwMh+HNIiBjy0cIT6zuWw7NX92UNullUR6
7va8TbEXadg22KuabMPOpsM4C6714MQS6ziKdRu2RiQ2S4lY6qwOYikKiP46RPdW9RI9+aZI3xdx
mq5jpvL7znv85Oq6HkShxh5UD408wDnlTld2TNapTDxeWNVLPATBwe5jmfu6uW9yhNIyKyTTVbos
a1dS3NRYkK5lw06nKf2ospYQwUhYQcIFMogB4em6hvDrSmkn0FipalJ8ztqO3Uk86TcT+Lsv68DM
rTcE4n5vcX29TYVdq2KaoxJIbyiplLHr+14uzJYziqqrwlpHVaVt357YBqdL8EKlsoIkaG7WZpwh
6YSiY6U2arpJImjJqsgS+9RS13uRgEz6PCyzezCLrD9xg+0oskbyB77MsPmJQzirVN3KSZC8yz5Z
xUZQkVsfUkGLyZGdNVv2NnqbPU5ylu/bCQ6dcONkpMBmHKY9ww1WgsiotlIjhKnQvAAtsyxueWhd
nT0A/Y1sXyhT5CgKa4bNnpt17ddOaC07kAcL7j63ScgTSGIjudrglH3o+pw+sXydolCQbxeRZ1HJ
qmnpYKrWmny56HluPeT0VfmbkRfNwwJFgBO9Ns2xTWKwVboO83CWL8qZchsWO+7zejZ2Vxi+xHKs
Te52quamL2s22FmQXsfkgtEt5od8smg6L+LY9/dB0jotN6TR8npTrlhKua7uDUO0JlcrGrfh6FGc
wCNdSjYP1UYX63QrF5ZOyVL2mWfJR1cPcmkEJjIwVxYgL0GYZUNwbD6YoSFhEDMA1rSHaWAZ740G
SXkaWN+GGjI6l0YJJ1e27me3QLkgWuOj/qiZUukxSEu3suvqml3YPsnICpqP5I0E1bjU7Q3KwtqH
EoGMICW1jCknrDWmWcsWVCuiZWY1QTchztFc8LlAtSw3PEb1iXhm0b51aZPfGK9Y9gmAPqyH107r
dGcDRMYzzBdcOJGozeC5jKsrSEkK3ul9XxPfV92wwSqY5gFKGaOXkB/GfB70u7GIitmqGXgz38Uw
xO6dnlVL9nY0uH47Ny2jiTA06mwPUoT4oyzGZpgFaz0nt1pRoNIiyZnPXusIxYcstdpAe4u1ySGL
IgezrTYTjeoFRMhufBf8NBdDOaoMQ3yUKOa7BMt0vESqU+7CDX5ZL8d8yKdO9IibvBFqg8L3rE79
gK/nIWWmbBNG19u+X2ryhow9zy5bLy0pAw3LXYEixLTE1GkmTGhB3vA1tmVSNym9X9UWPo+JH9sS
G79wKPIGYo9O0vVhTPq53rGtWM6HLGguRlOvIE+oh2zo+IjeItDWm3ANjtlO122TgMCbiLxosnzE
EChDxGVXmPXQJoTSsucreVCR9EPlxzlNjoNKbdzxLrL+rGCqIKdkHRQuB6V9t8spGB/8q84gRk35
CEVrGqIWsd26+XqYLFW7qW4WswseJHmlW5T2p4a2Uu+aopefuwQqeqG4KxoBOMC/xqzV8RhG1pJd
WmOQ9iGx083GKcysO2+WVqaQuvMaFoIWDWXCmoIMHmrV0orx1L5eEzY/kaagnyLUvfIB4UE/2N7L
WwAOtRGyW8wkMjr6rYzLtn4ieCHNTd2lELAZUfkgwMXnAEvv5l2bJZC9Hbj2sweXUCJBmz5yH+Mi
jOcMigkcLFTenPntbFH5/G5L6XTHIAs2IsTBaWEXneWi0+N6y7tubES6AY0/qJFaXiKodrVYsWPX
SZMbXuFCyrfYZ+37CHIpEwVkCFRtTU/tflBIwRFSMn6MecOl6DdlB9GNNXCEBW86PSOs4U9Dncvb
OtNbXTV9NEFk3rRQlxUUQ1Jq2ryGI5Js0/6XIvc3iPUNk3nq+uC1VL+18L5+/Nvll77gL02Sf1x/
aQL+49N1/+zeTP75ebp87L+/8+V9X2/9RyvlBVZ97bR8h75+bSf+X7jYnw7+e9AsSbPf1fv/hM0u
nsduUt2X/sALj/rlid/IWfEqZSwDQJVB9f+Cwr6QMwIdxeSFBwDuZxz+QZ/rCzkj/BXLE5IWGPMk
53kCwOALOaMYiBvHFFoIOOcJYf8JOIPbYTG/R2cJB94D9QxjlGYZhU7Pt2xizAMf8AZeAUhkqYbG
sHJ2XkNRzytDZ3zVt/51kvpdGhZ7YTGZdlM3nzAdPgztclZny3EYRykgR80HZpY98ZDlOyLncsg3
VVoNmKAobvU0CVPc18NjV/el3FqgTM0p9FbYObtfJg/pOJ2uFqzfhlxP12gc9vlEm7LIP/GBPi0t
wcKvdl+3043X9myZmg8yLWJlajIKm87bnZtcIThlHpSxv6tXUCy5V0LXQOPcsl5Tp84HIIWAT7oL
Z/UhQ+NNZvK1zBQkXzfEM5fD5BeSVj2At6ruEojo8/jMaPwQlm1nGq7EqNf9gJbPw5atewtcr4VD
2Rh7nRlYFuqtPaXDVLG8+QDEZ64yYCG5cp9RbKD3280P3rc3c2hfUvsoalY8MX2RMnmm1d2GhuVD
g9lQ5hOHNM9iI/pVktIGmOYyhcaWUvborWssrGkT2zSsYk3y19xkuuwh4ZV9dFDWDvEhs1M12S09
4NxVltK2ops6p2MyCjqP106vt+lCrmn6gjSmcky6S5BejWg79z76xIqi306FkXk5YXfJutqBFvZ6
B0kTikdD8B6tdXOIeXurmh4UoD0s3G9Cxtu0tpfUt1eooKfRq1nkqH/j5+a1DF6VSKJun0GZtqYo
f0JbfYPy7LTlfKzCADdzS72gUxgOyKZttRQUFENsR3QOZ0XMCcciZt1xbO2VbbYyof184zx9AxgD
vTG+kMLVEotkBSxG5niHUnmemu7N4OMAeHP4qO2GS7bR5DOqeyLmkK3HJS/ycqShvtM8kZWjSu47
rekZyPfT3DRxZzdVl60ddBn8yEoguQNA2fSQZeON9/XnIaGX2dzfO+N85bsUNDcz11CdkAuaqj2B
Sm5fhDHsUc22shmKS2Aox6CLtmJTflKtZ1AuzVcJG/0eYeurCaDRTcHXx1RPcT/YHImka2Beg3ow
HdiIcBmE0ekmkGIXZvYP3hbvMLKXuVVhrwYMFEGT7Sp17ZmNbK7C3Lxf58RUtR+WHab9HWA0OI2k
uwKlnZcordudtPojbebLpMulaPKs2WmKj0VzadMFaJdO17OpkahsQZiJNl0TApmtO0fN0JbjmIVD
qrq20knRAkW2C6R5+7QmwJgcaAdhJ8SqqZnPE6/fQQG1VNPaHtsBisxVqSqXGTzWbE+FMxfLNI9C
1Qzv+xGIvW9P+TYIhLahTDT56BZyIKM25TBbV7WatvAudiz05iszB9C0dqfstSZ22PVwQNR062q0
L4oPTTJs4ArNk1wvlpkWFdX+RqXTXNqGLCJNvbuYl9CmYm5y+YaSpT9SkwwXGcrGkhV9u/NxHfcE
S3WWKHvm62X5YLN+3YekTh7Wwr9hc7gIMtRlus2DSJ1kV/0ExW7YmIP+odRidnNWrS1tzlK0xTI4
I7ZiXXa8LVzl8u6axu3SRHkaEr4d03EwpyVxO3CE/mYt0Hnol/PRFp9ivrxtmvXOtqz0UF9W7Yag
5l+KnW5xvcOyvpZZX6aRnNIlnI8dYP6MhbnMsgZQD6fwog4doVzDIrB1PYwdbS9JoGWO+AuT0lCP
r8cOLTeKz1dNZyAWYGmP8wqgR8r1fGb8NBpEqr5w2TEW+GJu0cOQTUSQYcHPDeg4wTnEr57w5iMg
0faEXbeIZNsqHv12ga1zh/mlxBxzt1bNuLE9HfJ9WKCAyu174193gR4dtB+EbGbwo9TupkUCNgI0
8ra2Z7HzEL/nZJnuAoC5SyTJya1xF2d3UmEF2ZtTPgrEgGytLIX6SBMG+aHNyzWJ/RM2ED6Dycyl
ydQ16jdZLvBTJgChSu16O217nMvrtX0kxuGKdXNT5iZcATjKHpe5/6TlNB58omiZTuzoi+SoOrRf
J1x1dRdFP65iUtlplbHME32FtL6LTGc7tbQng8yZZhB8GRRBCxphf2oleJieQ863apD2PKt5fUYy
B70BCcrXLX1pFrdzGHLMMF/qib/zGWSDuT7PzPoJJ0MZZVEaNpW+5uoSEMazH+27JK/jrks92ysP
ztQx2+4ztSVCKzdXeqnNPkz1vnCgf8cRiiogWPNRqULvqZ+XcprX1+mC32867jvAd2XR+UeD0VS6
BAIAoNRsPyJrLosCMtAS1/c6r/te5GOSHIZRZwJPHByd134fPJT8DZrDzo0ZPhKH4sMW4z3PZivo
OoGy6FvIV4hs0Epl/XFj3VIqtzUn26nmo27ksk8jcnBjrliVb7UUQ226UmXQcsGKtmcxrOYI8hnA
b0rCHQuhew8dk/YWG7YDyJVXnl0zuQ+MDQIgeNkv+A1F6X3rzPi2AThfxvze9Ww66+oh3aspXUAg
WeDxHQRZZPJpx+xkxbjWH4oxh0Kt76HBgNe2Sge1H4vutGHcCQfAe8zoRZ1w6KYgNlRLYI9NUxwW
l7OzNkH4zSCne+iBQS7LX9f5fJjWhd6nstPQHEGXVBInJBncaU0mIIBDslT9CNnSmn46g5brPiCg
+kaVdSevJ9ecVIHP5o2Irk2gKZIYwdxwnCDGQ/FTJVqVJu8u2mYVgA1FatkdFJkXNQBCR2zZDoWo
17HYhzoZ91DN0HLk/TGY5G1bpB30OFclBkB/fb2t1xOF0mZ6OY+ZrHqoOkwYSjxku6bJIWd2F3hG
u02q0mVwGIr6mqv5jST0Q+gSUYQNcqs/WzXeAzx7N9qtpEkERNCgqggAQJrQiWIBZFJYKISSq8TM
kOeB71pUNZkv25Q8k9EeOnLhMK90EUSYF8GMPKbsRjr9ZEl/Hses6jPA/MsGeknCQcjbKgdU3tbz
sdb9qRvIwfKxBNm1n7PshKaJH5LCw5Y7ZPYauh5VncbXxmVXtFs6Ydp1OMgtvuuSDMNMVlZSNc/H
YV7vOACWKg2Q0KaQXc8O1s3wR5ln5wmGfAZtis+ADi/10DV7tgISdeMR+nhnVJNrcGqQfLorI2Df
bCj2a5ftbJsel7G+1LP/6MfXCK9v+jSrzFhXPX3Tdfb90st71yWHfuL7pfBnEdmLVqKzfMBXA2ur
DTW+6hpLqm3dCihi9R66QFS0PnzuDH9gUFa+xAaTDe+73D+nuD5n6yzmursYtT2sZD4gnR4UNEwY
NHkMWz8ta7sDvHZa0uV9HI4FlodukKDm/Z62xQU1V0VcPyyBXIzyAqevZRZvu604ny0rodmy5wC4
vPIXGQZGWi9GqAQCWbf5c5+CtglyvpyNfsxA65rNtKUvOGim3n0kAzlmI6p6cznFvi6xHFhVcAPr
cvA1AWefnQHHBjWdXoQsB0VVXA5Dd91Rf7sgtof4cZllcIPhN2yD1qV/TUe0CdxuS0nstdVhEmgg
lxhaEJMntFoRJJMBdyX8+kGdFeH9tuA9oOx7re1lCkKVjck5/GjiTqfqXe9SYCJSyx20YUsL3USr
55suwe+1BJi1dBS6tWo+hple5+FpoariTSPiNobKcST8VpzNrribMhAvwzSfgsf7jVB/mCm6XWjy
bugf8i272LLiCTxJV+1kXhPgHWLJVA342Mod/Hbho1Ox2PHe7IlN00sXenpwfXuMG7lqGnyzZnHX
jtA+8WNWi3pejWjz50wzaJzO4U6j4qWiUCXgIDgG4JZL8X4DrdRAKsMOXViXl9Bsg19oHHoE+JEV
eiyzdHnt9FJBj+t62JJSkvncQA5UaOMiXSAFzBs7q2Mtkix7vyzXhe2vgvSXFPE3xVxXxtOHtJ6A
akkCOcP7cib9uzl+NNljw9BzpOcasRuc7TL4zcJL2LsNgR3HOF92w0xvfdd82jp92WF2BxiOQbc2
7Ew6lSvMTtXoiq16Z/h0Iumyg/7S5yLpbje57Lr+gTT5s6LjsW3cudR4u5IJE2qtr/shN2Jc6AmS
NlRrUZBJq+ql6Wm2eq+T+SzRudAR6OcAzFqN3RnqKIEuYk5KtI6XtkcHTeJODurovf9gOLr3fVaa
0GxAySez4x56sAhSg23XM7TKK+ZBkkYEwYZCmS6AJyXQ24Y+Y+3WHcJelmYFPshU/xk1k+hJDW1+
h18bxPkuTyCa63yZqnxa6Vmycg8foV1hoWvfq/d9+z/snMmW2zqarZ+ItYiGADklRXWhUPQO2xMs
28cGSYAE++7pa8tZVdeWXREr77gmOUmfgACi+Ztvb4NgaxxOmtBz3TQfxtWWCYiD6ViXQl26ER94
uS5obY/rhrHia1/zJ+cxt6t68yWjiCVZ6JodItOXEQXbmKrm4JVLFw9e+3FUzafSVBbhj6dRS53L
RE7FtxJJa9Kus39UzsntOoQDGgLiq57co99VwQad1vu2KBr8NVPHi+vuqD/crlqcDUc5tiiIQBu4
wYlCHzhViom46KIuNo3+5AlcA17Hy70Ms2lX8EBsHACBnR8udpuPDp2iGn37LJqnJBJFdbSdX2DJ
c/VKiH7OGlkhV5nmy18b7gxuYo0HzNvTNtvi44xx6wUKFXpVx+GAFgfjw41ViOA9VBtt0SfzRB+r
sI4zEaUq7+rYBlMaueY7k+TetutWWUeSRSqLCog29badVHUrc4pkoinYRoZoAc7j0m8z4SJ09nL5
lI88S7GkM+6Hw0JL5JAa0crs5vteGdRsxKhOuSu7Mma1R2/4UFXbuqybuIjQLsxlTQ7UoNIfNI39
rMK5PAgv75CifdMezrZfbBeOvWHkR+eFp8lDotTRowjKHyHeWraUnzPlh3u3OIN7uphkPNPxc5lP
H1RRHTwukLprdlw7PG1gF2LrsxMdsc3nit4gNLWxwF21adHjM/WIkjk/CZSwD5K454HUfpQuFv1P
NnnZAU9L6UlkHkTh8UMnNFxcuJUVyb8Qi3L9bEa7i5Bb73SPGsycDVOSjXWmDnlhZZn662iTNlz7
2Mfpw+2hbgqtbpeOsbhtVoEGnNcirqMfBpV9HSKzIehsj7I6g0aIwy77orHVKuk952EnN6Q2qQIu
YNtqm1WtjqeVpEHWx626NF16PMtF6XhslGmTQA1pxdElGvRekOlGt4OO22jZ1qghbwaXt4kLqht0
3c4FQrWSVsd2yr/zyKBvOB6jnO3HMrvhzVcr1As6OvfjNCacBtshpEfZDvE4AH8YeBHnY/dZATvo
bPm1NdO5sdmNXT5pMG2uWh4Y13fzYj56VX2qTbMHrhILtAHLKD8GoY+qdJGwfIm71ss2lTeduCvu
WWlQSRru9fiKbupjUYcu5uuaBmH9EVUFfpAIiREwug5PrMdRIhBMb63uydYWS37yMoSnqjkPisbl
apdbNY93lkYPOJabTHTPXCuL6+w7R9y3sgGNDrRpbOdu8ip/NDONzuNciA/N0PopGmSbbnU6zi3b
MK/9ZMcq9hUahNSRk1f4En3kC5oiopuiK17GTqOc1UzzscvyB8XqLA38Rsemas79SHMQHOvTamWU
TINJzOy99hW507OSCXVoEA0rr5KqbT6iY7uAPSCPXtSh7dzaDwDn4n5tUIKwNcL3IdqakcZGE4YI
JfvRmdYdlD9Ft1VULyjlFGzYFibct7m5FxQFxThEsjtsOxd+4Hp9oRFuzhG80I1a5YHp7BaFoSjx
ykzgYWC+RpZY5DvqI8ihdWGGNND6kK0ZEkQun3Q1PxW5/Tg2CKn/r5zfL5fivAAb+r9DsL9JGv77
n/+rlM8EiHEKbD+kaNgx6rP/KeXz/7gAsDLkLGIMtB94w/8q5bMLH4vAArUNH6oXcJz/U8mH4iiK
OGEo70sBDBE/7L+bGL+1WwD7/gWcRLfglzK+pBx/Q/AQkCsJUdCXVwRs6CGFarnQyRTyOJzZvnT2
WDdZXDQ1srpu2+TPvyzMX0b8HdX8rxHBMhKMyvDzr6DGuszCrF0lIg8JyNB3yJ/ydzhN8js4+XMM
KFAueDH6dz4W6ffmxGJJjfsW/WXVfsu6O6sY3tP6phY1Sk7ehvvnkrqkXN6hUP8cF0DxRaDhCwwu
+YVq/hVDzYdhydBT1knVM/QX3M5rydnp8EawNGA6RUvugdpgF4rPby/q5TP9P5AZEw65EIRJxoXE
ktKrgfvQc3pZqEkcd3hVRnRFmERlfRyfHQOBiVAueGeR/9g5GDIKQ4olpiSk/Oo75mMQlnrAkF29
fO3meTyivdij6+Hdj758aYHqPnZlYf4lY/iXTO0v2+cvw0YYM4rCIOCE0Kth/XlspMuLLHGrRmsa
FeSvRg1dqmZzmMy0YdGRT9L79vb6/rFpQ45RgaPz4AJIXH9YFFG9xiy6AL/KO5YMpLeviw3L+V/t
0P91dr931X5+R2wgKqhgJMCnvDqOQlvRdg3wb9VZ0I4EKZuJnV/dTHhS3p7S7zDzZajAJ0Dt0A0M
gNJdbxmhRyaDhqIcKHtkHWBicODXdwb5c90ug0Q+Z1DtERFdzadeLaJVzyuSvM23eS9V0k3zmP5/
zAT4N2UiQlv0etHKuSxQXUTLr82c2nrjXMfzWn9hwIY2//5InAMBJ1wGUBteTUcXUUFxxrENwDPg
7kx6ZxMcvncm9LdVQ2cVzwUH/40W6+/XiHRFyGmNCEvT7BncyVNj63eGIH8dA6cIEid8GugTfh/D
m8hQ+yjpJGNH2sQoRu+tatx+bN3T6pcbJOsIbRcyjAieIoOi9NImtBr8R9qOhCZzH/TprBb3zg8L
/rjJAgoSnqOlHKK1fNHT/nqFlh5ydkRiRYICN6AvdE09iyCqfWdjksuN+PuNCaqHhXj7QPULIGu/
j9P7Nem7HK1ENk9f20jOW90Xz35kgw2qux6qnO57BGLtU1Bq5HtO5C36EUN3zAPfnBrd5HteoArR
8DoZ5MB+9AOqqRPwlc3qD/4/b2+8y9e4/rWUhRQgAHQHOK6//1ohNbcRl1iV5cnO/0h1tgl9WNjL
28P8fBj/GIcHRHDwAwLn6fdxSLSOkZnZhZgTx6Eep+3UlPM5dKrwENx2Y5O0HQFYutB5EjGb2/1g
6JC2nta7xTMoNPq2eedS/PPKR9wEDOISEYVUXl/5Zd1Rf4G6JgGlmoSgx+9BL30x/X4IDn05efuq
Id47r9tftiGDOAh7EFojLPvVQgivrHDdE/QHuUzdFNo4yytUHPrj2yv+l2OINwW3SYipQdJ0dQwh
0uhW32+QUKwV8qG+VNO2dKF6/PeGEQiC8Pfp5eWEMPc6ICqIR8lQYv/Ui/buooypzTDR7p3JXL9e
16NcJvuLCmc1TrGyyjAZ1MKB9QMAsMDyb+jIwNyW7fDOxrj+SNfjXf7/X8bL/CjX44hZBe0tJzdr
84G8t3B/HYLhzMkAEbfg1/vA+UPbg21IInsSqMKXYR47Xr53G11um1/PHWbCuS9w7IBHBnhffp8J
NeilF5WPcxegrdwxT+ysqudPo8zGs++33Zeu69DfWNHCK+f7juByXN0AcPntfXJ9z/z8HXAykJfj
xv6Y7mwXUnXhYhLdZegtBW0cKnSgMz9Ie/R9QOC5d/bMzx3+x9QRiOAyBrjnX5+AMJhAOqHmnnA5
zDtel+qhHOYKyTlDrp+PxZPqomCzAHWEBGoEFePRLSq294boOvGL84q+FJMPhIjmuW/U+e0V+csG
4FyEeCaQIgVgZn//MsHKkZ/wCT8P/axvXsjM1iGvTygEZuKd1X9vrMv5+mU/NyFzAS1w+y4XVMRn
/4gl2s65e2dK10/fz4/8y5Su7hxfoPk2rYjcJx2FJ13VR5OrZBL8bonyx4VmUA+44Ytsnd28vZjX
t93PkX9mr4jVELtfjbzmpgfR3GKbC2+I51YYCJZQRn97FPLHacLrRSMYigh5maa8Wke8wX6vc4qw
pszmOC9LwMsaehoHdqcW27bQL27S+0hVx3HIdjbK3rmY/kgEEbrDHgFIJsR7Uobh1U2ovbKd15C3
yaz1P7LnZ8vsk+9Atg9ldkfa/tkf6KaDQo626vD29P/YRVdjX+3Y3o0RwPmxTVr2bRptTAGNz2H4
zl4l9PrKuhrmapEJ6PpmQiqfNNOSSjnspZd/6VHmiAWtj6LUqRmXA5j3A5Mej8eqyjakG3dvT/aP
C+vyK8AzhgESGrDXVzvKyKbz8w6fGuqx+yYbj1AIpB4pnphVqUJJ+51p/228yz0AqSk2s+BXixtK
tRg2gxTMwC/jytjNc7UR2FMi2M5os7w9u78usqQUs4tQP0Ii9fuNkHnj2HUa37KZon1W58csGB86
1GAr3jyQIroF+F/HZJWnOkfRtF5CCsXfe3f0dQB22c2Sw8iGSimB71+9TiaX0zD1FyokQ3X6ue8o
7ihoveSdZxrefqjYMNVPljPXbEFt1cHj28vwx7WBRDhEvQsFNOThXF5Fv1U3Q/rQI/Y063TCKutL
j/Lz22P85cNChY4anERBAyW5qzm6Ii8dnUG91bP9FEBGpOvsPuyjR+G7j71a3okv/zqlX4a7nK5f
rvrJZAxik6JNCkiUwCE1x3kcnt6e0uUE/vayXpbtlzGulm2G4BfFhrW9vKxBLKZ2M1UyHRVOI+6E
dyZE8FRfj4fEGIIs3LeoQyGguTobClpbiEohXGxF4yfoRFOyCQbitT+GVSwQA1kv9Dad8IxKo165
J4fUE+VuMQQsrldVLxDvdEUgEuBe9V2o1ZC9ZjoM7DkvSCWP9TIWhQMREaxPdJXz2U7E+7hUvrxh
q7+az10Hqn8jeu7uJoekJc5rBZ3GUhSgXkkXDnvTNu19KJcStHkIVkL5Y2teIrJqCDlQ4T8BbXiU
RRGmnfTkC4jq8mGi2RSectpN4X4BPPeJoEntdt3UuYcWTaKEkEvzW0Aa8MGf6IiQBFKwO+6X5WGG
bUuKOrz6keNh/agtVNLoP8hzIQOoRUxf77kxP4KgW/kBBgLRFNcjIUuis1U3m9mJLOlb7kMOYdFX
2i0UmShwKSj9dqqC68DSRuaLNWG7zSMCag0V3ykdQVWj+Nll40e/jijAOFWdFBUarV4o8dvj2Ofs
3vTF1tI+u5kCpQAKAsK2kEchzW3Fq++Ztd0HC/FPPqn4QzRDLbEU65Mwrj83MFw4TGvWUfTaw20H
SYdqikodSAcYVlGXpZAvZf3eA8A2fe0Cu5TAv9y0HQfeb0qWy7t27Oml/1hDMhGUbDvgi27I4q1g
e1RFX4J+Rs+fr3kdbGaQ8OVhDKv1hpjaR3eVlli4Eky5N+Sx14LJZJ2f3U/lcpw4+qhrNUAV6De7
skZbUjjb/Wjh9pAuY3tLOoDREJVuMn9p7su5Bn0dosww2/lHKEpE+JmBhM7PKk/FTbmrg+VI/Qka
SsvFP1BLZUUiAI6ZYrUbL59EKldZdwnlmp2bkpp7Ij3/Ad+rv5vz3Ce3UbN+Dfx1RQOqgjA11xbr
zCsBCAgRNSjlH2ycF0Sz4b271JUcmDhdZLBMcJwCMPf5q+nWrxDPiE+FZdWJdFOdquryA3NTH0YI
Kw+5kysU5EB2aE1/1AwwDtr7GcQpJk9rDWcJGcXA616KWaOjWrtDOHoLKrb8UWXfARiHaJDpBYLL
wN0tDt8YFxMgvoU9Q5bvkmld6qOE+DbBP/L2pQTf3F4efG+FX0CNfxqoeqB3edQtyE7ckqxD5lIo
Yci2IOMdHEFoAsiX7KcSJQQ73VhoMVfrP1vWjB0686FOAn0pe4FVaNicf646BC9dUA7JrJpvzG+L
tMntxWiArEeETubO4oT9M82DvyZMZPyo2s+rLW5QmCPo0PeVjoC5LPGkyjvbry9l8LFWKTjm6cVh
e1QPNMxml4bTUG1B9oNW7CKQcp6pzNPkoWkSg4akT4P/Awis3fghkMks2kCO/2ml9Iv2sM1mAimW
9Dp/g0/fPxvk+jddAV6yUzzfoCsvUtTIM3PscbU1I7jXwWu2gyfoty73xBaODNGh1LgV0ou+wTfk
tq05WOo+XjL0vnUUfJdjDl43OFaAy6elTte+wwEyPM1CAfpotAGIR5+uI9g3VyZh7z7oEd1GQQnE
XUCRyFS0YHohCYtsiP9+WsFaZ3sedmm1RocMvDL3o8/BQLfQCmygNEzsmm9HNDXHYnidpdn4MO/I
wmJjIa/6B7wtHOkWf98Rkfa8TsU87OthX7A5vmiRJ38C7KI2eAji0bmp34+1YK/NROYNnBI+4h6D
kNT649Ff9BHJbossc/0hwj7hOZjP2soPfT2PZ8jO5o0WIFyb1cz1lqCW95X46COPgt5BA9AcecvX
W98w0QDLYlCzhSsSp1EP3TfoGr6FOnhYfWv3YSE0gDpVNnfQjKh09ArSpqIKn5jGl+4Cnt0Vw+q5
GGK6dTtAjfw4G5Bfm5BBcOIW6t9TYm3CF26+rqtUh3GB6rWD2qPUo/jgVyCbV5bd8kqd+sz7UAX8
YwHutA6LJdZheC9YNaeyY3sNodd9YMbmEU4vLI6iGdcrGul5oi+671jqISKHoCEg19tl5g9lhDok
mRWEKXD5gL2CxPuwWoU2tKOJCofCpmV16V8rJDa7aNQ7NeN4KzScf0DfO/gpeuxL9gy1y3LPfDPv
PK/0TlpYJXZrV8qbvjKZt1nCNUzyruSA9ukRR05DXOi8TQtaqO5Q786KOZ76sITqnnzrhvnVH2fo
utFQ4OkAQ4pvkVzA2qvZX3drENxbVtbI2EELTaY+58wtO4S1Gw/8NvKFDawSjiEPYAFSp30FF5O8
5Mm4ZMlQd/M+l9Tv46hVAaqMQ+hgC8D918JWjh8Bfrf8sdOMfW9JgxCnnoYUMWwKLdwt87NblEh2
nergKwISV8dAC/LxnHeoHNaRSAqbuYO1vO2SCXUXGheieWyXdjjarJ2C2GcQHoB6Kj6GkL9bcAHz
QmJo/nSclVCLt0s0WxxoHNFANbQ9tMGh0FAQRbMJjoGEUnnw4c6ShFVlo5tZBytQvAaRQgAzi6Tv
YBVQLajkoBwroEFe9xkI72copx0mWDf9C4xcwImVLUYDPyuqNNJy3SsNdT1Cn2/aZ9W3zq0wAnGk
/oib6gtq3TWqiD3vNtEcLQ+aetN+FWVztt5YyM1F9gfoQy3s7DFbupjoeQHzBT2n3bQL0My5CB2w
KXIBgyDYuZ3lAgw9YMULHH0cNMFjMe9tNMjEoZAAGtsPYAVAGzl0SasjfS7WJvzctPW0m6NgjfCk
BLPe0C6Ef8REKjJsxjxqggTEzmtUgUUqxMdOwquDWU9OMR1nmCR4h6Bunma41HzOZdDvLF+bbS08
IrF605T2+TSdS1Eu91kl4SniR6+s6JvbWnqAhhxcXuYsKHeyNjTBv9J3ZHZAoSVuao95UPpDsnwh
QdZ661flSxcU6HY0U+1DSAS5Sl/mcDrRWn/U1CFAUZAV93HZ7Ou+AnJKg/UTX5ZzBcSm2MMhYZ+F
deIxnVs00Ud3309hf1JmBq4GG5SNX0VTiJLR/KC42snR3ZCgbx5dpnNAjqbb9Bk3+xJqgVMVQiKT
+YDny1DDNKf81BbDYapsm6WNeShV+FzVVXcXKflaeiBUdcW2kNp2qAzOcAtpUZz0uBnLj7Ak8qMb
C9ZmV+N9SHCnqXNnuNzzFchkmT2FBn5P5TIgPhzN6AN9FeUjI+OYxwZnKXYIgb04svyxgH449oTn
H/ni2puQZt1Hu8yP2pIHpuZXb2G7Sdpe7y3MgZQF184ql+MvavHFTCsbU9VCSBYbn4ATyvHY9OrQ
rny8z3toUWNQmSqKTVi1X6esal57FbaPNQLfu6arwF12a/0M95CbxRtLUMhT/Zjn0bihfb9jppcb
52rzY8383aDa+WNdSxh5yRzF2sbyD1lQzBt4LX2RQ/69LNcZNhuzrtMoD9SxlVBAFHTakRmTgJuS
v81M/oEx5zatGcrNNHsmVqOFT8Vkb3TggjsNqc8uCMC2cRj7gMbOz9r3T8B802gleNhkNz0Be202
RT7PYJ1quSkcOGRo2GBiJH+0UqBY0Nf6rhzCo8hNCn33FslpItDL5oPzdn2BeMA2zJ0mwqr96KJx
K8KsAxgWwlMgDNtN5F3k9xOuAdgirZfzmLhM3C+gs0dDG0i5hEXHCNL/GIhyv4tgDJZMNYCphKL1
O96wYHRZMrdqJ2YBrSDpf8xQfzexD/F1B47aL3cGejoARUhKvg0aek/YA9AE6oTpc6sQCcE76Kug
8wjMW2sEzt1jFLnPVbNk6QiPgfLUtO0U4w5ZehyAzBzagQy3TY0gC/bB813UVnoTBvXstkUk5lgM
/mg2ufE1+nCoF8aRysa0JmLbcHSbeI77VM5t2yTzqqoflGXeoZ3rKB2LpuB4NmXWpwXDrVpGLQpT
Te5Sako4mq19kZK8+1otaHj2Kn81EUwfigkR1ZI3uMQNMMCtbQe+p1KbDRoZ4DWdgT4UgF3MnXfW
s/nh6NA+FKKv7JZNESRiOZ7JfY9rNEvyYUIcSnqUYTYCbidwk2ho9WWdoqg5ImtW+maEUr46gWtc
VofAnlXl3gR59BipC6KBFFMD9CMhGMRc9aXZR9MA1TmTTdVIGMTNc39rSujmTQKDs34T1Qa/bSGR
EY8tqjdsi47LSDb54keHeWaWHiEpWfx7TkSlEhB2HRSLvAwDeMtBJJ5JQdLBLmx5zVtOeaKDCT+g
ALsG4wJ0pOo+hB4DAln4dQmfqVfYlIz5zucZxAskIwXEhIOsvzRCAW4sDIDdhAe+fVm6UdoUdgHL
C+r7hu2aeom+a2rAE4NCq09jwbJ72dn+KRJ6+DTQQFWpXpdsPtXFOB3xL4n3edKhLndF1oYfsnId
F9C0dmZf87yO7pF2ONzKdcHYHQISOX3IBlqlSucRhdjQW8IPo6crdZfVIzyUNNyb8lMxdEKfHVt8
eLNUusaVVNYxnqT+VLuM7Od2epwqtx68qoFLCm+/t72ZkyyAxWBcl0i0QG0GLTuCTW6iV1eNwwBs
H+ZwEOazaGdMEO1yxGP9fl7zfoMCTwW/jUCbFI+3EtiN0Xnh/XSLHvyXiRQ3lUf6jaoayJGJBy+J
GDeb+Ta1un3JyZSd6naBeBedGVyDAwcj73o+v+QjC6ZxV6tnL3rK84tNiUMiXuBWWeEHohK8JFs8
fHBmOrsMQBf/nuvmqS22TB1FSOkJqbkGpDuNG82Rxfo74j8EBmnxrH07p2XLZLnP1g34d52D2bVe
R+DbQ1s8wYO/6WgentSyhs226gncCNlabbDQZ5urG5YHae0vN6x95fLzskbJ2pJ8q9jizjpvmX1o
W7jKgX1NJkh1Vuy7c58F7qEGwS3XewzoPk6U1FtYh32GicgEdTBBqnW7qtc23HgXUeJ8s3Sg/bMi
QIWuaJstTHG+ouDhJdO4QD9RQYpZd/kJqov+Fr4tngjBDmOVxNQPMVEtYPkZ7lEm93dwdvG/d+ga
gCYPVkCdjIXts0UuEBgcvAUNqbG98WXEHhklzYeJNi/1DfT77UkOzuK1rPHX2wLy3Lj0en6irIcH
D2DaDiZkfmooOYum0BWucxF5MC2ZMmCvvlF3uRBLTGGLsUHGXkDbUCSZ9xVmfrGoZvhO9JBK4JKt
1iEuoNCGK1zcE5JOYyVwu4Nhzsc88SdEh1ghySyJa7QoD0G0NjbNYQvhoa2WR7jgdN60EFFB7eCX
zNvy1mX9bRl4x4zSz9G6zN+ktmbjqFfD9WJiISTXVY/kRlbiSwWRZrmvHIoyLerx1Sk08PjaerPN
UoozB7k1dYCVYNdy1qZRKOgwBeAn8/GDEbjZdGgkf+6X+cYMOoPYrao/wczlAFekiy0clPhT6jR2
/NlbCDydhuy5AWRWp5Pk3zvOdqXsXvsGWdi+LPtMomSVCQDvizmTqmKwrglcanBOnhGT6sc+qrcB
DJ10qqADPlCCEtQ6+ewuXDropK2nmxBuhuU4P3NxIbA5nIngSKimTSc7SF/751lUtfg6EF+dwONC
7Lnm0GjhZU7oCm9SHpcd7juA3RLi4MMQeLfGdPAJy9rj5Mbz2AKQVlV0HGDZcR58nlbOJ1BSh52B
cnuF4mozeAHRYLwmSL+wcQJzkrDngv5ee9hSaxXc1k07oN0w1l+ImqBaXxBpHyW8d1BPgAblUkyY
PSDsdr4bK4NbMcxX5GHS/bA2s8VDFa7+U6TQF0pIt3aw57Peq4Pu5DR78Oe8gyR1QZTXz+owhE1L
VdzSofFiCQfA9TgGnX9iQKxCSCVcVyFayLDLrIaBwogAd2tQvYC+bjXwyTLRdFgzkb06uMJVpy6j
zktCYxuaakENnFHVqCH8p4tcjqTWzwifFi+NvAm4PZ9n/sOHmc2Udgb54Qi30M2Agukhqmj/DU43
0zOkGOof67fGg2OAVz6Ax4Z80hsV2Rhg6sgeOpgi4aopAa6uQFYyDdg/WPQ3AzXtTUQKvVfrKPtE
md5B+WEB3Bwu9v3pEsJvNtwWnZybaovadV0Gj3UvMzUjaFojvHexG2pko5+mnHFkXh6fuxoZVCdx
x0PrqwEbkW0GOzE5o29rPG/YrXDOnHdZXaMwEFR5do8Yir+gJn7PurXam5KxG8icgru5RGJEIM7a
4A2diiPECfa5gDtMhboEcV1S+mPIkZ+VRZDSZkEVfj9bv57gT2Naujbel2kCpOP5sFAoY7jUBNbE
uAGW/b/XVcD2+wlOiQCGvmjXX7WkYD+yZpmDyWAH16Mc5a8Fd7iIntX8Ttfnuut0GQhNPQGlIxyC
o4udyq8tEvi09REf0b5AV6FPYNELwwxSvJpMvCJphQ42Q2IQjNy908m4bs38HDcAsw3IGq7AweV3
/dKayQBla8+CdhvL0u6gkTLncnH1O03q637TZZQAwI8ALRXgf66WUfden2UWy5hxkbAKIreSNttV
htuqFOOhHyFVevvDXfeFf4546V1K2MWDObrqcPXZuDA3oZdYlXfechN1MKHLgncGue45XQZBYxT2
kOi7Ay68WjxElhXAvQsqmB9QdkbWlUYjg1KoeOcr/W0g+BjCvhm1IcauHX9rS3lJLyAGRw1Ze2oH
w7r2bIaqecxV8U5L/S+DBQAW0AMlBOjlNRZXzB6noe0xGCSbIMkTxNmdg3IYmqC3P9If7AIWEMY/
QE4A43PAA1cL6Mti0UDMsfs+RneV2or2BZrrGo9D1aJenm/D4CDIe3v+LxPEJYcpAnUCmX89wRzW
J9pXyItsl8GQtWv811nRKamMdXCzKbx3FvQvZwzcJQQHIkBSAfTn6oyhSNvaBdsELjEFyrXwsxk4
Sd9ey78PAqscCqCRBv6Fg/nlIAc+4oUpxxGDTCyP+8YEG5bBLPLtUf6ydJEvgXqAFRQXcur3UWCk
vHYTw9JV4V0J3er0D88eIfp5e5SfB+fXZi72BYbBLQhFSAS9xlVz1ReqNHUB9xJq0SorzAe4CX3B
6wduxx5ZUdwD6tky30LWOKhYtuHeFOJEIedC6emFVlhm6BoXWC5E93Lq/v3TiIMILhXtcwnU8Opu
yfqyawZEDag/kXJfVyjZj0tdHVpQOgkDZ7R/ezkun+731eA+BRAK2x44y+Pb/r7oZJLMwcMQb0NX
7CK9JDYMz0UbIRdd9hPEj0vWfu3hl/32sH9Swxe5DCzG4Vl/odn/wEJhvDqqCG2qelMc4DEAMbz4
oY75Po/v5vg7JDTxIL618bFOoneOzH8yd2ZNkhrblv5FHAMcd+ClHyKCGHKoHCunF6yqMovRAWeG
X99fSLfvlVJqlcn6pc3OOTqyGsggwH373mt966/PmYdSO+Bk5jmsNvLT05xReZjCx8oMqvPArrWb
+3QrO3Uf98EvXpy/vZQnMViwIoR/oanPlSnc8dwl0bSkYfzYaF0cwk7UL/bA81v+52+RzQhVKpts
KAEofnp14GWzgjes4cLkO0bEu35omG2v0dSmu6V3ztX5L97WvyicfYoW4f2mF5LIhsJPK08wKdFa
PlXFAOV9s8zOoU+BW3D8Ykxvf+2c4rWru2PCTMXgaxUFHUPR3+c5c9R/fpj+8umJPvDRuSO+d5F0
f97BRsvpluKsOJHYwBdxV0/2ljHlRrQcEaE1/sqw85d35nw9MmJ8LCw+Jdynd0YyY7PbGjgHWtzb
/nLdAKHaLs/94Z8/1l8KGy5zXtnP2nr4Wv6npaBSNC8UZ5Ytrfhqg8XE3yKaum+k9UgBnG0Dd9z9
v13R/fNiEFZAsDFUtwBG39sSRwMgaVswALH6PTTXX3xtn7V9gnPdWY6EHJjilL3l0xOETMr0ScDu
D4z9wlHxF9FpyCDfKlozdXJ013APaG2fQnL57XP+K1biY635z2f8If6i/6Yf/q/DR33OWeo+/6b/
HxmJZ9vJ/91Veflt/VakXf8/gW2/YRLPf+h3b2Xg/wd/zDn44bflA+fU//FWeuo/PH0oTNHuulRu
55X8v7yVUv7H81ybP4R7n/LjrBn8L0qiZ/+HmlzxzSJG/s0W+W+8lZ/ehLNKkMqDVRsVFkNJ9/zr
f6g/qtTTA7I1WEfg3BWDobj4cBoGIxALcdn3cK6/eNmUZb94Qj8V+r9f9zdPJy4y37fPy/sfrptx
Uo2n2F7pc9Hgthsv3jMgb47uVP5qBf+0U/x2qZCgL85pCG0pHf98Kb2m+Tr09rIfm8m/KMXwFPZr
v3fPrNMK2O8fvv3b33eGP+a1fFoxf78aLJxQscCgyefb/uMHmwyngbyfISf5Y7AvfGh7o12qnQl7
KMDTNNGnNM5Wq/rhny/8Nx9T4bW1ebfZkpyzUfePF86YwNR5bfFNBn69SQFO/RyYKsJFxczfMU85
/vvroS/F8QP0F73lp72e0hgGSzGse42gDi5ibjG6Tdp1vFNtMIZ7T5f9r3bGT9UyN/fsBsPfeC4z
UIV8umanepUHk2z3sG7zQ66g0Aa1Exz++ZN9vgoVMn0DZvYeL67jfT6EWq03K6/1p70MSgVXpk+P
hgHwL8rRz2/AuQ7Hrsnmgy3W5nzx5+8r9TqgzGqa90x5SRIQnJuec4aCUHO91T7980f6u4uxz3kO
Fwo5ZXx6KikfGhGrBMZb3IAGTeevCeLEPSSm13++0N/cO06g1H6I51EeOZ+ewnNsTpX5eE6tkJCb
RrYHA4fkF4/e316E2o91C8Iry9afbx1PNHtfB7EuFt4P4RXzZcKY5ReF39/dMnyU3C1WRZvwpT9f
RKRxiRaRT+IEihHGut5nblhflQkI7n++Z+en9o8l5vmFZcXgPK18/tf7tAYrGJyBJcvy0o4Qt/1i
of30l+NLOe8s1NrYQYme/Fy/Tum4Lo7WBf3ftfMwq9hxey9U7vR3tS677Dj3buNvqzXO5WZs6rF5
qkvrl42yT/vM+cfA2IX1m//yRn22TFpWdw4scQj8sKdifUH3SmM7Ra9ab7O5ALsGak+8zTBO1L97
9H+7Mss+wnRuhKKW/fP3KNdFgKQZgOtmQXlYskoiHguWLXN7+fjPX+TffUiWDQ4JGBNdTn1/vpSX
jpWoMDacgdb+Vyvp2h/0uobTCFKNhrIe7gsDYPLfX/T8SivWYZCo3qdSL85dG/5RW8JzZcIQDX7f
P2OQbE6V6gGFzoCpmo0BxvXxL6/L+qs47uPN5vukiPjzh41dm6APu9F79DT9A0Fj5jSkVfXalQxd
GQLWt0D2vOd/vuinNx/lNmcCF1MDTSA8guL8638oG7wJ6XAVnjvnixPcMU9FESRodY+/eGs+vfy/
X4cqi+MBbz6l1p+vk4JVngD96D0d8/gaCZx327i+vCMFqf7F2//5oYGboSRC9cDjXvKEnvf1P36k
tFRzkQwO4ULb/i27+ecb5nJW4y/4w/ICTZtuIIuxx/eF6Sj8tCQLmlYZdGzvMDK8RHdGWsjFCAIi
202lRRs+L0aiQcJWh2aHrdstdiVj2WHDAutUqKEShnxlZ1ES4hK1vvoNUF8UWIhWAYF61nZMO1Dv
LVNyRtQBFJcdmM+EpaY2/mvtlUjVihp5hgjm+cNZQTTvBjFmT00len/bWKgLckT/4LNAol0Ma9vJ
69JdrQBhmIb47GUiOGhLTc8IJ9BM0GVI7xkiqZeik9ZrPC/eFyfv5Q9/kf67TVP6rrTyAcxU1/uv
WSGT/gxrMsBCkxW3YLs2gKXSjrSabYNbL9upvl6OgNA7uYsTz0aj6DvqgZc4/jJ07drtOhn04z6D
fXzXqlXAV6xGAq86MSYn2XdSRsLps27noUibj4q4Ogd5bug/lmM3uNEcmFltmaFx+2kxzN6x4gVF
3h1ay3eRLmQT4L0KN0vlIAkK6UkTxAMI8wJ5jbNEsYOPHdHNUDd7WKB9tvGnpHpJsrjTUQxL+c74
qum31JUC7Y+Zkk2ZMx8+xj2yLxTmTK62aGUcYLYWmRmIOQzKcOqcmvijye8eY1qot1UWOAIaZQpA
tmyRqm5lodDREXABk7oD2H8oBYQg6hNdnnyoWu4OBC7YyAm17nus5Xojs9V292JpRX+yiqa8bjIr
RsXfJtMtST2AnqYEbf7VkK2o6rJ5wvQxLW1VIfIdnHfiLeouEkgRX+cFdqbrZFO/CdJg0iCtOgvE
4Vil3ZbJBCBZEyeORmJSlvq6IGABa7I/MgFLAjGC4E57cT8WBVAHb52rn+EI64lsHYSODCKL/jX2
s9o9+XXS5Ldtbs+XBv+6dcBgRK3nIkZ6pehzkFs5Wd5heGYPO5aJZ6btMqW62niq4yecxdRGY7cK
69hTlg+7oSO6cJ+cp5OiJ9UjqguigEBmG8uOiDN0URNqM/wQVuzQTDEQgOHRjS7kF1IaoGgNhbOt
hsG+48fJ1aa1OzpOcczYDW2FASxHBkwIL94wsCOBpWG8N/tqulkrB3Ax1I7lLUxcTvZu4s8ItWJE
IVdFvPQNaEvDZM6aLftgM9/sdoADuzpK8kbrvQByFZ98Blnk4NAwTu6socbQumAHvuBOLHlUUKVe
MmsMaxCsA2YrAutA7sZEaDCE72zc5w4pMZt1wPKzXWvUO5EvwoklRaT+cogZeAKxnlaw2SCmWgd9
VWdC9GFVEnOG8ITUkdf5ybhdvAbr7IpJ8ntLEoncgdCW3j6Ts0vXqxRTetAzCqdHUK1DsBubghaj
txKHtbP7wJl2aduiqEpLf3oh3cxft5Lp9bNj1lZ+JWMPhGWW2Mm+EMXyboU9ELbVs3sMLuuCZbkJ
Zjh6q8i6i9lgx9rmHZyFWM9xf0J5gsy49lX7XLK+FUyBu+k9i2WFPJppvoVYo1ADKxcWhK1vBpAl
/oCYYh+U0H89Kn/iVWyUX7Jy04A4K+JLMZGQvrKfbF2DGlamPBBKZcH3GmtwW/ylXrIPGbH8nEYy
kuCDZ8WX2JWolmVXrh+NQaW78dxBPjUOY1pglhWPAPhcCzSi36ffxjCt70cf5tzWKeMQqm5dZO5l
ocgsBqDrA0qrPIUOrm/qeT40Kh3lKYlDawRHl2nOyuvKGqWQpGAGa/BYXHTlYo46mJ04sjhNl5s4
dImuK8A4n/rpt0et02Zfe2tfn5KCXMqdm8eYRRC6AmMuUx27kZt68a3yuvIHo/r0ul98fhttzdHa
IqYvO/KUvF6wS/XyY7CV5V8lUvLkk+IRhpFl6IUDy14bwJYeESLbbGGEDYJhFGpbToPKoiQbZ4ng
P+nV0TFhIQ8L9a9NFMCECaBiicc1s7AeaSJkNlNnLbtC5zFhUDMcRLQT1UvTyjYqc81zLgckaZkM
q2sLh9J37Yl3zgrTFgy0faOnGT5/NjUHQUwhvTYqjEgl5h6Ybk7+T0mSBMCSoHn9rcmyrcoYdwxQ
ook7W3ThdUepwM+ENh3SXTY2h1B35AfOeryIRe5cDZRjLAx1NMjwW2W5NxhPwqjS+r2yqpHTMMZD
vvJ3OXTrw+QWP7HC7VPbPYoseCCRrN4Xi/2ytAm+ouKl1/nRa9x7mdQ1MOOu2ywQWq+Fj4c/XeVX
LzjP513SNbVlrkzaLpdYS61jDXh9s7DLbX1JA7UlZtHricYgb+IQKrBVJQrYq3b02yfRE3yIC+pW
+nMSBXlGRkuHUacZiQNcJC3s1tfMfZKqu8hhx0ONT/YoRZcTroL0JtVEXGEmWbuoQwdIXFXeEkBg
S975Ci7nhzBO86467PhRHrT1Y2uP5gLbD1YJzemOBmi5HDrlWLuJBv8PaHvu2VPFs0ZIB66ZFQnj
vacFdSxQ5cfMaWOwBQ0Nr5wPcsArgOYsrPIbzyTrk9c5b2ER+1eijsebmTco2dJfyV6SJkF95lRB
eWOCGCN32E6QIKe+996N0jRIHD3E9mMbdqmXc0NU+BUB2LdYihMM0ns19OsG2eFXyNlkAqTuAymn
xFl2M6jNppBYxOPFnNQo/Hs/m8TPYYT1nIhkiewupfzI7N06sytBBK4HDDZO5kRta7ffY0pZlPku
enpkLrON7WwEPSgLgday4h/WTpCu9CY6YV+hqkKgSkdZH43f8TbUU3eL/IFAyaU3XyyKn+85fMLp
qdfLJDDroKiMYsRlYDtss3ysbjdfLPP6UUt/iOrJ6q9jOgDAgLV8HhM7ewc6LD+6Meh3EGQpLLBf
Pc24C+7mgHbI+RXhccvtM3A5GZpqY1rhvjb2OJzCybN/Bkn2NtNOv3NXUT0s/XKkPCojx3Ksn1ah
h6s6JLkUiPdLilDoGZnnuCW4+cIxdoKKbkpAr8fJ2n4hE/hETEWw9ZfO3Jl+InUpGLASMQnUR1rr
P8e5tjdmYdwRz7kbIeFecVzm3a4hlq5Bae0uj0XoNbsCv1xER346ZKbPt7aTLh+5J4NbfIyEWtgG
kCKugnuVTeCj15vAwv6FkNxBHiZrlIJJrNRHly7g5q3aqloUgOXwbYKfileqraeIqhTPeqsZGipy
D6bJLneZK/ZTLAlQdDM3yiddRkvcEtgX+GtxYjgokE3LubmIV80r6zTz3gyCduSgQvIjYgziTWe7
3z0vVtswnZ/iQRUPDeBLSqgmXC6MPXlIm22YcPBbX0UxOI89bt0rjEIUq2Ti3eZDJR4rP87ubYIl
OnaKALB/1juwMqhub7K1I/O27nmodDAVVxgSEG21zXDRdG56aIU37dQ64E9bBEuK7HnlltyRR8uK
Lwtr0FEAdBc9OviDGWcjoMyuo16BiQSLniyxtlrOvAIyEOyk624oAplVad1t40YCJo+1si4prsn8
XOBx3+aeHp88PDtkBBeZYRasyvQQN2Z+zdaaDIeFkXCkUZFO+3V1kxu6uehCR/CwCCzzESuwi8Xq
Ye2D9WLiW9qn5zxhxsdtw3u0+HswnKGzaSsMRWBU3bQ8cySIJPCZfXMOIe7mLgeG3h/zbJA/tFNj
mtM4JsRJKLbT67hmxcQ8jmXnSuhArYR6DzUVi1PB5+NZ6qLA1NQf5PWNUVZbzqOXWtVBBxS2G+On
CdRCL1unLQqNVe/XzHj8fVoSq8nCZtD9scbmKu9vBlb9Nlq0quzTFJrhZFRX8CgEbfqoelMPd3g6
8Th31kfToEReFuNEogtJoEVGuMd9oPkxkv5rSI3zYepw0AdTuv59QlUXEQxm32BzfR0EKZftTFiM
xfBdZanDJk1ZtvWToEWvmCkOmy3hvwfWoXzYMcYkKjgZKLhAj4bz61oM+HHtTlSHeVqK/cwmWxJT
A0BwDDDaasP5tQKqsBur80KraHikieOfqtS5rtb8ObES7yJN4q2pRB4pih/cU41/7cNOvRqxRz4o
i7C2AxxYojmxhx+TWAiazC1xFJlqsm1fZll325RLc5UNHrRc2bq3rW4D6NyNIjahJSmF8kfx616n
vsjZIQZatke03eSf5gmS+yFLkltOVPAd67bb0J4xR2vma9nYU5nf5PpMysazLfzF+WEcvTxJUaSc
SlxOR9LKUJHrBrUy65O/ow8EVrmtnpg1EOx69gb6ZCYBvNivYYFRcsIGTyRr6YUcIBtZnSgN/YNo
DVzdWtbJQSGubPPgh0uMxomjC37ARWOtKkeknvhixqOfWc/A1HsU3tb4JYgD+5aQ5Srq6kIQJzx/
V7PRN40j9Q2o6vmdJ+uJTlvLmukQwuw3fno1TqG60EYcAjsd75mOnPyJUHcU8gn3dkgm++RUaCOy
qn5NE+zLIXHuB6cEMwMn31nvYp/20sbFOw/iOAiPIhnU1jtbfSvkpc8UD9ljXw7V2dFPNx3+eo9r
Jm/jcjqE3Zw8BlqFMI+XMflSJnHBE0tl/8bOiBWi6ptdwFpKJaUpMPwRlLUDVNjGJR60yrxMjbHT
bT731VerrG1uq9u7hIj1Mf5vb7zC8AaXn7xzX+H/yDDtCDyAaiysr0612CC27TjIzio9wAaD/eLx
7w9lrbBLTOX4bemcr3SYvH1SxEQCImLaSPwuSBZb5v3ogpo96Z5XpJYYSvSR9I+qRvqJOhb6NtMd
+9HqzfSBtjo7Jrp57uQwIWa1YtxjdjOykRY+Vu6KmuOjIeXBbM45wt01Zr1m/mq3bfmeyiYmZTKr
wCq33nOfhCLbiV5kkWnT4LtPYGVUtarlr1l724G/3spln4w2cHIEvvZNLFiTd0FWf5CpipvKSaxr
RbCOvlBjYt2Z8nx2GN1heYUgoqnGKSK+xBpfyzlSrdKRnhb5NUst0m7ZLdo3O0g8Ek6XksALU1yb
OFieJjnaD8JpQBjTMEKCLUmNBfaclRhz3Ho82Ba5uLxoCJxacmFTPCHiMk7FEO8xLSK68SsXmSog
dn4pXwlVqKwh3hK7SSaYxe3AjNH1C867uXPDSKd8+1ud2cFlLnp33ntyFXAEyHOVBG+o/mnABJNs
5rpRF13nq2cvLcgBSQejRlbsYGijbrBRystkJvJ6XH2sTnPbJ3sekHPebamJIFIEywC0x9O6besh
+zYIKspt1rT1bbwECk9N6To2xZPj5Dso9cu4I8vH/pF1LOqYJ0l9wvxJG+WcvKAf89AuKUIb2x12
c2VPKwafxUoiVg/QET4BxPfTnJcIH7uehDa/GV1s2EBNflqBrXtuf+8AUO98o4jFidNkgy6avMeK
dGMyQygH7J0xZDzTUigatoJc2cQ1+c3PmDnxtItHjdI/od90XTOMvcqXhWMwASms6sG4jLehwKxP
THfn3FpjiEVXhkM6biZDwvmWWm7ur8I5wUJVMYFeYYJUnArdnMNJGo/e41gWHFFwU69i2445697i
DesLDRv8Ot3U9VckfQ/kPBNBNu79IiWhtB1lcmPYwNcDVjG+YG3NKZU7OEXM/OAhGH0MZ2lr6ZdM
E70lHrZet/CY8GoJVhVvSarTpAcHi25OG4bq0ZFX9aTbkD6UP4BQGEDCJ9zZZuex1JLH5/slspWC
JKtLxM1+Hvltj18c9mf7WJbd2UI2W3SqyA8Lv+Na8wh+8zIOHrT+RjraosxI+sDGc0OuMJtm3Zy5
FehzasLMyKvodxj4vZQSa9RvmRgMC+g8Aj0A0CJ/iiaRLyb0ACh0TZhbkVNKomWUVQ84A4S9kOTR
NriEO2FuoEKsels4Q/Kdv1H9rFOXUjOGNP4q3T742Yl5JdNIV/NeWNp421yF3nJYwoLs3HbplLep
mDqC9MH11kS1mujZJjbNt3OyMKlKuHDFC1HvCTGsmDPlUZnqHFy4WCrfQWWl70BY7nKF2dTpz00w
uhtxsxJUQWdrvAEZPAdbK4DtQeqNZQU709Yd/Wqp52BHxBMC+bWyDEe1zgnNqRpMIun4ld5dSmqg
QIiqSnI9SD8+yPjsaV5n0+CsqYk2uvVlLtqtRXOrjPIe2sImNBlvAq04ZW9KoZY338/kVz4zBiZc
HJRYrkjUds7Ctr2ohpGPFZyxxvTgmsK7NJMu5lNZ9N6Ljf8w3PQcY1/Gniojwljlqp07D+ohyF3c
OiZBWrGNR8x4N0mVAw8qQ3d4yuzW0jsFGML7ftbQiy+BFU7LNVWvIO5AZ83H7AwOCT+46Ah4P2sx
r3oSBWhbcp4IwIzQ+oJEh62lO8S1cS8XZxRconbck87X2RM/qVKtLtjaWQ7WZavi2XfMbVJA982Q
XTu9Zs+EwDfVkU0kD57hUTJG7I9kbBcKT4/0IV0ea/K1SAsbmxKSxlTUaX0bsBnjcaDtzmm6KTiy
u3Zlyl3JUEdFCyYM+xQMAaqPSlDb7ypi+tZd09qCrKu60/oZx3jbb2qH8/kBk87obwdM7PGOkWEH
O4S+XgPE1A7GXVGYgYqbxZpP3kORxdxUZv5FN3L83Y5Fhd2zZFqcx5ca4r2JYlMm88vYGGc9uX0R
5HQeOWru0tmnQ40PPU8jba3joMk+aNpw5+H+OKRiEvVz7+UArkTG0ZrHP6/cUwoaPH1t5ZSul7bn
DGVkGqepv7GPDOLSLer6fXQSnK1LkHFOWyaLoQstYQQMoks43s8NVe2hUFBNMEEVInmmd9DGSMQD
TbFbY96PKmGTliE591ibuWCOT5tgTMwHViCyVhDRVrjYAN+EQFfO+VWFcTrqK+nBMiv4ROmFqoBj
gBcKeNI9Hxasx7aY7UAe9/rSWpZVEPcSe7gp/fNp62YFtAGfIomDnt6V9B6FbMrzzS7njx5sz33j
tVBhxmwZrKuYZJBnlzBp73IaBzs7xM5chVceabz4bT0cUJYUsx9lQDDHbTeGSt0ORZ3c0/dFg0+m
dEcUh00+Ni42fJQhz9SATyxJawySo4Nk5iUmoT0hRXT0hluPnkJxUH4MgYYYM0lCc6WWb0J2GKl5
lGxFywyFQOQluf8znwaHjjO9jZAco4DtYjMPo/J2I8+JfXGmZ/h3RvkFKIgOqxjjLsU03O5zrHi1
IKUoop+dVdsyBntydtZ7/T6edVMdJ9/MPym7M489Jh5IgZ1mMb9l2DXjKGkce96h66hwe+HfEySJ
FRznt+i9RfnukhGxUOgsIozoZVqk8GmsD5iEmIQRGuXge18pn3aBs6wLB4kJTW0qTJN+oC8SwIRq
0eGXIq9i4y2+87CSAOpv/Lq2HlZcmDUecTXO214mfndwV40G2/hzn++c2kZlvUqTZycchiRlVm5o
LjtnXb1NZ6/iVnsE4GBJ84utY+vhPUwQMV2uTM4ybDTGum3EOLH/aq0ePA7D36Sb1vn1AgvqpwCS
CcOwQFt4HweBureqwuGP9V0Yvi4CF/4t7dTpYQldhLrYyc16GeKzTY4k65jhaiDIrtiXvV2HB3C7
Q822Uq5THiGZDOSNKbLyYU780dl3eGN7yso2fULqnL1xmO4lJ/R4eKdHxgl8bdM1OGAbl/4+ZrWs
vsTpQGDgyJM2Equ2epqsk1V6246n+2bt4vYLdZjmqNwFbYUTuAqKQ2YvaroampwdHq2QfM1EZmGt
SDjKRk5sOH0GHGV5J00e/6B0GS51zea6WYMyARnStum4nxMvfUhMyM4cVjb1o9VruuTG8mrSP6hO
o8okxVfT5Vl6mN21pUgZbEJA5iot6eY4mnBetG3v8JG6M3XLJo1AIgHL6p2nYqu6ZE0t3C+cipmK
2LRqe150R+yhU+mfdhLCGA+I5ix5LFdIDK1rj3oHs1o7J3KZynIvh0Y3WwW2qkk2/HY9HsGi86Oq
Bj+wvBJVTtGf96M/kxdkjzSWapOnez8j3O2hGpxyitp4JVBgWWJBOks4tXBEUPS/6Cog9zPUDKlx
qPrOeFlXmmM2uas9fkZXFoh96cHjJQdw8RZCRXd2ranCN62xeEd20ePd7FvmJZRnJB6WvHRxNhFZ
pRZq4FCk9mVf9PTYpLeqD7nastnW/Hu+i+12wIreD7O/EaswdmSnvr7oF2amO2GL+TvRT/klg7yC
GVpX2Jc69xpe+Wk2r7aqfQ7QI31rysIp/erYvJxfwpS5NfOBYjnwlTC9iXloVeTQOfRR83brMetL
xSg/ruWyTc0aWtGgtZ9ctXwQqmvhEZVOMdziwSXTKr0wsxT6sJJAnG/yxVH9YR6TFNLL6tD1n/AK
c8RgT5xwUdbJmztpJsDMPmiz0+2hj8KI07LPqTmk9JGbbl+EuRdMF17MAfS0Bj7VYVL3TRsl0hqA
xgVpQ3Qi829EnzntUZyldPtm2x/Xo93pco3S3j5Hy3hT5wDFzOzjVE7Vh925qBlT5JwrZVKaj2Qo
N3PM1pvXx0kmVMhts8xXMedn+GHLwDc2BkQbHWU2e7RSJUX2vmZ22/GmGgrwuPKWIirLEDs0i5z9
EptzlqgsKlJhNaPu70sIzyCqQ1nT0CLBlaKJLgyBfNAWnOuMzbHZo2BdqUXZe+9dNVXBRoM4Vztr
MZU6BL5IQ9zqLObs/o2YboE/8kTasBicV2a17mM7sB0JYnfCo1plQFpEkpYWO9YKeqTPQRnct1Q4
zM1iTS7boirvWPAjnUr88E8UJZh2SrZ14gdzGX/1ancpdtzr84F0LVgcFifzhm0vYhLaiJZe4uMw
j96yK7PZ0Se69DXNwoC8yu5Y8Lw9+0zfFwK/aCJFiDpIwu7tslcbXTpp8ZD5vsuIX1UuiXiZkmu7
Xycly29Tr+L+Tho7uwIHHDdXgyDsebtibeA8Z7nZfEkDSb5VxYyZ/1xMxifTeIwQDDUk6eZeLdWD
xKJyA+hgnCL8ax3Z2/lCxHVTNpI2WIPjgnljI5hcq+mxcOxlOoCylfKitbwgPlqoA8PjYCZ+RMob
UveontZxT9q3WE6+s07NTWGynB8aMNn0ZSz1Mu9A+5CHxYCEhIQsHvBTD9YMRydcJDilNan8q7yM
W//gD3Fn3hpT2K7a6oqORJSTzty9IAno3uZ0xEzEfWRgnwPGh9yGn/u6iHPvR0Im++PKtzdjMl9c
4rmk4p2NsMb6XwAXrhiEFeCGPRnAOWIZGevhkI10Ak91wQmfyT5wXi8SyzTVbH+2/90EXnFmGZQJ
YWEzSVeUaXkNcM1DbVuh+Am3WN+H/DCyk5oLF7wRTFKDLPJiTVLPfoudtCPnKZWDBP8WxMLfes1i
uid/dWkS48+3AVB5TayTJz/VVCKbcEpm7MR5MOKNnHzN+cuBRjVdpuuiYarMpR72g69Md4JX4o4X
c8ExL/KHNZ2OYMSg7iC0IU2U2GnZ7KZUEEAnx9LJTx3xpvbWBWz5Q4BugrXTJhKp8qxadTlRrL0T
h0lwd2ZKRo2laaV/N6zZKh/wsMEmWVQLN46xQPExIpGAY4jurbwozlfrW0u8M+CkB9NOZjJHVCpD
c6CZhXFcUaKrbSYlrL4ZY/c9gMr5ldFfWkaBJ+J6042joYVvpx5JVJiWv/BKwa4jnfJrKtX05veZ
BGh0dnNa49B8R8wETXMSfjttJyn13SioB3bKM1jtpL82JHE3tCc2ROtRoGSuM/9UbR4nB75jvwOR
Jd0JKiBz8euc8zq/sS5j9qje8d4ow+g3EHKmIccsDoUTchuywnmZ9Yu7WPxfi1Mf0us2EMyismyG
khi3ZrC3RelCqHO44epq8a082Neowtpr5JFpy6FWtKDwuEt06uZsdAnzDrtka/TQsf6ZAsAUer6c
kNJaEhDd0PV/MbNwkSg5mtFeMAnYhMpyRUVN7bMMLyl7xNFOEsKvOYKx0WWpmcMrVNvK2SWgAZwj
RXP8QqMBjwgp13ibFILCd6LxLOalk6o5GrexHYlCd9leIev61mnHgLVa4PaQV17ZLXS3SZrlDN1y
18surYs+8oOecsJSbc2QdBl1crW4rkZMBv7TvQQL59Gxn5r6MqHFrne2N3r3oWUztNVEjV7y7ecE
hqUJ+3YRT/17VnQV4XIONe0G//tKYF0WkvPp063GRp/RHgQzQRW+XUuj+amp5mhhrXxPl7nnUPdW
bhYjxR/400SNjbk8WGQyT1jkhuZG9TbJeT76w4C/viidnZMD9tgAVscfZLUB83wMhuZqSkPL7Gz4
ij8Cv4OGuMqhePa7hSq/Lbu4Z0jNVHObt7l7naTG+pFw076ijZCE4HpF+dPxUMvsexPQqJvmM06y
I7j5S5pWoXuDBJc+ND9WdiD7gzxOFAEQEVxpqdt5pAKETVhPbwPtCHcbUDnd981USkhYgTkHOQpM
6JJxKxHTHHhux4Qs357Z5ROPMbqYKZ/wBVnJDCLOMJqlgQBF5ZFMeDIbO+a/AUt7P3HEVnV1K2Au
0Lgqg3NJUyIa3Bhljy8xp/96Y4VNApcuCbubdBz6GX1YwQPm9sRrZMpbftjSlXe+KMQrmBrGNbkV
U/xACOpuinU+8yOTCrwMAXHFNMzL85gG8tsEDuPDpwdK2iwUmat4sCG5EPbq3tuzX6Y3VWMsWocD
L9cup+EG5EAXYve/2TuP5ciVbMv+S89xDcKhBj0JgdAMajWBMZNJaOUO6V//Vtyq7mf1nnWb1awH
Pay6mUySCAB+zt57bfoQYSENSeX9dgnDG/cydMjnFRZuKHpQYu8nqHLwU4ZTUfeMQwoTlB6pvasW
O7t4MySuteLREDJAGlZ8HLKh6D49CqhZptMBCVyoLZa/qwFRzqsiBjJidf2CeKwN07/OFNTwZxTf
4yp2Y2BEVYOH4Ixw4uuNVSiDOuuCgpKNEiNtGknauhfwZsLEoeJzvMNVzCFD6j77sbmFRwh+PhEx
XDJ9G+HrCqBINQBy14vKWM9UCTWzG1HCt8wZvwE4Vmy2Lu6MBjRi2gvXdu7b55QKbiA7YWrfU5Nt
UgNb9CEP1AVKsQ0f8+IKoXkS6Fn/uFVRvBiYmGFOsdX/5nU24KYwiDCsejHRNt+7mlZ13I65fB4I
HEAuVm7ifEtR5t1Z3zbQP1mWm9nvLuhAhlVVSmcksOO5WJcUM/5CHq0qtPOhmQ9NwgkYTseI+SoN
5+Vy29FA3h2m/NJhfsqxmZpN9mIPXsrpQKWu3vltmti/cReMwzZjP6ff+IqLF9XmzJgTN8BhVggj
sKn0dCvQbpqgwq8y9FVUZzqgObUs+xvol0ZgsefnYBc4urRAHioKdtj8q5iVfuUmjBokLmXn2Gsc
znjUlIjzZGvIlBuC/R76G6pNOqxdEotwfGXsvYE0qtyPMMgKfVaFpscejoe79XN8PivXracZsEEb
ZgfbxX31pOy6P6l4hFsKVU6wMm4HHFXmYIAAQfZz4Zn63lLsNZ8zaqaz2ShhyYQYV4UHQmXlms4Y
rxY3MUsO/XVqRJ3DOZRJLaeWaE3I2Mc7iJW6S2KaWDnwfXalr/V+DBNTvo5m29hXTjjksHLeZNXv
XAu3OVbScuXFKOcpzS5LmTUooFbRzG3MZNYE0JaSMUHfLMrW3gbM7MG5ouQ72WPUa+qzkQQ9qxRX
LU28AeXdNxdr6LENclQKCNO0nmmYmwl+Paxn+lD9AStsWie8JAt35LkXodPl8DX7aQHRtDDhNpgs
PC7Z71R0eX9sHa1Uu1IzbWqrRM71b84io4zk7OYf1HqSMxhajY4w8wF5rkasIpseCYqNvTHLL1PD
QL23cMb42wmzTnUKjRSOZtlME9t/T8zJwwI+ZHrPMsscLkttN8Mev1+ZbWsIhThNabww7d1SmO47
CEbnR/Eprtad48aAYAmw3kTJsQedHGCLJOrJ+1DysDK68rHlVsypqcqCaTNrSAtnk5f2Gx/fWe6o
2BR/SvjO8clS/Yg3c1E1q9+Sge8Q58D5In5GL+CWwlKzzichQKsJpsyvak4CsdEO4RjYTLyBbtBj
E9HfoJ2IM87I5+SO2GicM9XG/RtGNoxvTl4ghwuctlBn7CpgLWtwdXl35NXwyx2qPMW6pFsPL0Xq
1bdFRz0ea1RvEuYk23y113brGpyAx6z2H3ClVKwltHB+x+x9862ZC2Gy36n5BbPKSDJQR7XCBQtw
zcVCWuLqIqlu4vGKhD/672nmYFHIaRnKo66QM4F132vHo1uG9RJ5SeM3Uc+qpDomFrrIPhb8OBuK
nqEfBgYYro01LypkQTfkdJACvQvVFr4OpBu/JzBwwlbYmutU9y79it5SYxCyB6TLPpFTuKNwdnI+
DAuo7pb5Z5F7e6nM9IQ5u6YwaOl8OuhUpumOAMOigWbxuGEqYOO5qlIG9etg9p6zLlkOmRi9eqku
9Ongi+RSm/lptqdeYG0cbsI4Oc/pibuhsJ5Ne74JlBT3mhw2tPEQ223rnS0jNsV1lLojhxrwMjt0
hhwsiFu+NlL2TCSh3BOeDfrRWWhVTv0eezLpTg3TKQucrjKKh9aOl4xJzmEH1NitUb0ppdnT439P
1JeRoxLeF2Do1atsMIieQztfCC+G7dyWa6sRWfCdSY1GtMpTFuIW57GKNbU9iRm9b6rr+kFNjTW8
DYnj2zXxD0Hd9ApEWa+3FvB49eGxVuSQh2gfOGtSsWUOuZtDDp/+ybL8d4q7U49DYNvEamMTlR6e
+fybUMNiswz7EQj5bFd3gvRCuRuXWx+KkQ5LgmmI9eO4CTNDykNetFVyXEofN8fStpIdBTp+8N1k
QZO9+VZpgsDymMMedC8X7CtdXKTWVdM0N+EQUXr4aPrCsi+tmQXBJtaZ3+mbXRyXPGfYBA24hKje
L6cm8ZKiOIkmUbV9HcNy1AHOeCOWm1qjkexaURnlHVs22ZyRLN3szfOx0Zwy+JPLdVINjr26AnVx
e/XZ50qDklwpBWY782p0Hnp1bEyIYZ476yxo/T0DMMJhxikOJ4jErEiqAbfgymQq+l32Lb7BsWAy
XoXsfk8hBcocMUf+w2kwGbAMf8/RMPFxMLlYA+JdP6eJmHfxxGm1fQrzjNXTIR/y2q33CCF2Jb8C
M2u4I4sS1+JyClqLaIB2Rzk8jCblMOyS3Aq+BwTDpaMJaayKvF1+Vwq2LcBX2EJmfxTzmHZBNIGC
8La8wFyRbBxLZ6KMxtKG07XE2aLK7VgtHkbQto1DjrFp5+IHUCpIOp6eNnogb+NEegYu3JT29U0z
6xQdMu3HJMy2INMUlIk4Tm+sR8cMHHXAIObOgJ1tk1fFyPcWPjleFk97ibCiN4lPtTCQ9LqiEm9S
wa5vnPy1KwZk4MxMzIfJ0dVPRipmWLn55P7htTYKjqRd8ObrOv4MMekOqxZb8XM+BOFuNumx2Fe2
UXxasnPfasMN31NVpyOBmErlTSTpumAl1rtzuSVJZJFiyRoaS2rU7X+kS/+tHP4l+40U2vz0/zVl
/y9R/CstEk+9/POnv3y1//VP/r+YxydV93+O4+MlVNNX/UX6vuaQ8Xct8i2a/I8svh3+5fhOELAc
JZrt+ia5rumP6v/n/7BCGosJJYQ3XostiAv+7yy+Yfl/cfS2BcdZ85YNDoho/TOMb9jeX7cMHHV1
JM9oZQF58m80HVvO32HP/0xr0af6j0gwWUmPuDPh1n+Ng8Fk5mTWo3C6Us/jRjpSFb8MzCXQXakL
MDmeFIna+BiHAxBZZoP9PUT8Gu6nNs+AWXWACTcMyQDyE34J5iWrjIGHQjIlcTQ6RES3aWWXwzkZ
kiI8mr0q8T3Oo+pfOP965sHRMnnLBmtWrEOXPr6wciq/cJN01boeUyvEQjEGX5CSuV3TcLiP50B8
+ZBSeS2o4j3zGzfyJlJjHc/BD4FlhsVYXP0KQ8jxmjkLTaPM7wxu3Pd4jiH1Wb3J6ix03ozaLT8z
VdZb0Q3lPQcubCqW1W+FOdN2IRbJVCtzWm+WERFk4ZIiL3nELLhqLLJMH3/pMBji2Z7b7iorI642
JZDbh4HT0YkBxAV3p+c7dgaokTq/rdIGxRYwHZ07a+rVyJpl9r7xWX6ENlkJ6IP9Kp6kda9weON5
muLmlmioOZdiTFmJoZt3ui8wX4BNt44403lZtV4TXBW+2F9WbVqr2C+f3bZOcSTiSAuTFlK/0QXJ
3vGmYLssWfCSjSZ/T/Kc2LpB/IMf8qOSBSPBoKcVl3Y4KkzSHOnnERMXy2dMC+WuYiR98ZwpMqZm
kzYs7BE6EuiORgk31yPr2sRDd+rZryCoVQbHQ6VeUEusaxqzP2+Kl8xBQ4UGjNhtz1nyqheJWp70
6DV43KtvOaYs1WSp95ZTzZwmVZlevMmYh5XNagfoHfNuyvdWrU3E06tSI/X0PldrJu0iVg3n3QPE
a6x9wjbg6KIeYTAQG0vkIKXpF9mFWLTIzGJ0GRbTPcYUvtwWnAtkG5t+6Czk31N3xNf1anBSFm1F
vkv81jqgAmKFHJ1LzYFp4xXhcg473Jf4PE8mD9VVXi5gJ5W0d31pJxdwYe1znfvVHS2Z+bdGMKK/
Qg3VoeyzcTc7C6dTkXavXl2aj5T2tWsc4ulvRYwFqc7Jd6xe3E1fU+nXeTgwFhgZkl/bPRlFdVCV
7XP01t2xXoosQiI966Jq93VidSsCbrkJsLQFc2tjQ4Rf1HIRKr9bQQehWcRdcA5KbCFpmKpnQaKb
2oXJ3uU5Pgg7W17sjCkU0Jy38vImRT4I6uNQuYizRtpuatv6nByRUzfqJI8xQz9tDgKmOhY1Wg3K
dr4G9UxUAOzlxjRG4PahudP06F57w62jscudS2wZ4VUltb7DUkO6DFn9RGRcY5qrQvHdkNBiC6um
g+rm7NRlBNYsX71b0kq2TVcEND4s9SW3EmCIjvea2JjYTkkSlpS3h3kfRDOX/piYxm2T3S3tYUnE
cx13kgdUKlFqB+wZPVoYQfVlWy0dl5wwbvkZzECB4py/1t/yH5aY+1u7NvcWoXKEPvcapGzicKdM
m1raFAsRKAnIOMr8EOPl23hxUr5N3uAcu8kSpwJg+tpShXNsSC+Zvvy2x+LXbYV432H+iirDZRuE
WsLcD072dcY2s+x8KL1xlMDEY5vKpeWchMUE1G1hTMMvuEzpuMPlwm5tI5P55LOBYLMSohqy8MAX
yzp93xMr+Cpwla3LHoEAILh3icexNDc5KVXkkqyzHn025fSL8DuUBR11vnXWSPksbBxFKU+CGyt9
mFUyByuLuiaGaKvZ1CO072a4cN7aq8aEpSJbqiOKK21FbKT4+O1tDh07i5IkEqavbTIeO4vqAf6N
s5mNW3D9hAHaYy7SqPUFWwSTqJ1Y9maZ3pHFjddjUz71Tj/jwQPlTqrR7ErMqOlOWWZUTTSp0M5M
npmJbfktsicz5jkXuB+dttYAmyNLjrtmtC+BLaM61+ugrLbOrcsop5snV6tKlKexwrg542AgChtr
uYNQf1jydsdJ6i5gO+7DL27JQKCGRHWsr2DBGcpByIW0cSyjjfRNj1avmhXTC+WbSuFAcaklcRiF
CyN+dPKZh4O9L3gRDXSgTOADDbHco0tCzTbFMw84DAQG9QvsQFMBft0mUeYjm7lrf/CWB6dC1IuH
1tmyzn7omH+21D5dO8c5o6g+IQ5HspQ7aeRy01WEr5j+qFcs3fTbAE2qjxlxkAdL8rJNDZoV6iD2
XjqOt+G2sIoXEOnpviRUtcp9hwi2RugGGEXbi5yyKnJDxEn8l3gbOc1vccL+2DUNUGOFM58Q6LkW
ye/W45HiNZNejWl8qyrR5Gfm6RdJFhI5+MLW8yCdQ9Gl8dUjjbfpfIxwtdMc5yAkkJr2tJSAJorQ
ko88Fsl2TUjsVAFPG5PsrdVgkm/Da+PLZT30cKELI2g2nYP5uon9bjsFtzu5H79jzfonmw9+UAy/
sB9sZBNeK0fb+3gKJTdT8+RiinZxYK85vHz1FOAw3+BVJkpJzINRmmdohLAdTblxZ9HYcsFzulCN
Mj1Q+3MMyV2uZ4zqh3JO3nLMUZt59I/Doo5JrB7MxDl3N72B6PM+GJyYidCs3qaqISmzjNMe6GJ9
IT7pf00idI9l2NW7uI8VckwIy9KhHnI19YP1kWKdbz0e4srJkoFER8hRaGzxSFqtfSbkVW2RgYr3
FPPGx+TrC28ShokhqEPkoxC2Od8SYQv70HdDveUZCLySVPgKbMVnPDJOJeZgbdHBS7R+v2SOToMP
i06WteHHTxPmQCyrPP1AFty2PuNIolAqIouiqe49e2hW5gBODEULD7F+YwVNvZQs2bVrGttc47PX
imegI1dce6z5Oj+WSh7Gibq4DGqn2QFxDlSUzl25zpXz4OrKvqty51wNGQke2zJ2Rq55UtjGj2on
cUn09Mjg+kgaEcGgZTFgtSf8DxHR4c2chsVPDmVnbWjD28ROzzYm07t8DBuE7tHHS4AoE44LLd2S
pXTfmcuLwlKyIvfJPnsBL91bzkdgVT94N+2oA/G8Z64/MUqHa5ymb14O7ToZGzSK/GY4Yy8ReW2B
h30UZsfPlMr20pIRP+pytja+np7tWxOEV4mvOLCYpzulD8WIW8vHf2mM1mOqgmueuw67gc5azjL1
1T0asYwKMDpbTsQlyXPD27GNab7B6EhWJGa64A/pwwl7Ypx8uQhVWB+Iy1OjVimw38ZyJlULc4Xf
2CrMBOWDxmy+UrcSrlxUu02ubX2gOYT/PUwICnurCKm+IblS7GPlGnAHG7/dZlxThLxuXMxj6eHs
6Niw31S+DkdeXjfOQ62c8lMYCf+grYNrnBfyAqcBBsg0x3eJN+t7FGvt7CliQvpqS6++UIPYfZqs
e1OGbExBvkkMp5zHQ0dKdLXYsbviZBCcDYP1ASBnPtu+QV1CFbRdxMHbP85+/p5XPa0sRMetnRqF
haksEe9q6TjwlHghst6lejMjaBGk2b1OLQx/8/wLBoAFB5SO0vukx3eycVP4Ua/WHBj5ru1jmh0M
4A9HbFFq3mHbaO7kMiynwbIMfA3s+swRdkRT43TL50Zb37Or1d4Is3S+WJhCvQ1l5Y/UnFWk7zLM
Ixso7vIlDUxuGLevLaLRXfpaOkC31yy93TPBFYM0p2ABDc89SeS3Y2B6XU2FwcVfLFJd25qFn3M0
hyrzLk3T1OiVAFaNHY/xzKBwry76lcwa5oslED1qxNib+HbMxYz7nfREbka2r9jQNZnXhW/1jI/k
kU4nLgl74Nl4nMlCULxohaJA7kS5HLjZPSwNcwII4aiHrLXfKRuzBAv1AAFUurHvbmCw4IOY2wA3
Z1VlksxCnqQHn9eOfT+SxObhqtkpUwuzMJ9RWOblw1ZT2NJyw+Itgzruur+EGVfPnW3I8eB5PGme
Oiyi9h2DJq9p8gHFdK4XrNar0EcDHnnNyvGrHpqanWSMl/0hrcKqPTqp4TYHLekp2I8Z1H+9jNl8
hMreDqeJpeQWqzI/FxExHHsLcAkn6ZONrLFEOrTR/GE7mxyQ8YpfJeLoJtX2+ICi4B6CpfaIIwW0
F+BBiLg+xjr3cTTH9K7OGCRDGtFmI72f7bF8zpJgU/rpmo/lIXANuPCp9la5QR9e4RsvdWlcnQoH
TGF5h9hR/h6M6cYh83/ltdHeNmopy135nt966byh67ZNxaenCIfIV1b3OGRUBK1FE94VE7VGiE5f
McurvfDG13rGBFAZvtwMorHubfKwT7HpPZEzm1eyrV70rYEQkW9d0BMXVpgU82G67zOxmdrWipzS
oFBS0j9kOM9YsNZ41Oj8UuXr5LUtvTAYpHQIU85sBLKF84H54ciUEK/hh6MBtM2Oyr8/fcP6rSFK
M4V305K/xcMixAot/Oalz1+51B99l96nDQlSw+i+IIKwCj1QKfIbEW7PovxM05O7Jwry4eVcgBmd
vtcbLL7r0Zss1NHukHfQKHJK5ezafOxog09H6/o36IHACaVv0x8zREpok7C5sw31JEqcW6VZ3Sdi
esTdcKHIcMYlbMg1if7LHKtT7Nv3/WwQRTb7n9BmMdIVxwLqy9lxUk6hI4f5Zt5mhs3BuGOx25Tv
Sxh8Mp1Pe6cgNtE5C3ZDJiRuQ89sd7eXYJ3tq+4nJ9vrefF9GfAqc5xt2Q8RD18oJab3SRXjKR1K
cuKUOAHMF5ER0wvAuJGUwa9+4ffhLofAdj4QV8neTdnHkqoZI0R2WHT8UeKjEXQ1nSyz/mT/caCv
CExehcC5JHprN9UrcCZzO4hxN5j+lxHj9kSxwURAUDgaUYJW0ND38laykPR3fiuw9I62/uoFH8es
zvm+EZ2mehCHYba5l01vPXja2TTq1jvFV7JV/WGZZOkWBtdVEAAfzQwseGhDDg/0tU21C4T+c+DD
9G8tolC6pWGzslCATOdx8vMXVJoHlY+7Dtv6A5YUJv6A33LgHfybkMnpNsDOqfn/i1b4u6Avn1pI
KeBwmF/qXZLbTyZHd3OmdY2eormb4peSYC8NLBvf1ndOWLw4JtJ4HxzT0Tw0uNozFqm+9vZSEhyQ
LILR1LfJpGqwJdNp7OO9jHHXDj2zffFS2ubaC8iAi+RQh/WTHbSKlU15tCTVlqPIzqFpHfvW2pmZ
ODjKeImbm/ZB0dYslNgWnXYoC+qP8YLv3A4fnSVW+3ThBuc9T0onFVuaZxFT2FAA3b8PgBNdR6+7
skc5sLJ5z1X2TbYE5JFPoLAvYhoExYCyMVpYX5sPmS7OKaRPag9rbiNTnhj5WFubPF2mTS6N8H6a
apbUOYYdIgHeljnqdZ4tB6u+Teh5mgtC+n31gIMUZ77dnm5pgR2O0lt4pryWlfnkqQ68ggG2QF2C
LH52CxdfYBg+0mPC3sIoRogNNF1aHXuOcFeNDjbmXhx1K44W9CV3LLaoVcaeBY+5akrIHMJ96jWf
WyIDvNuSTWd0J4rzBAwJ9kmsPR4w+x5ZbjGFs6Hcayom5hjnZD5SJEGCoTP9CL9qvOob95cW6bsy
wqNPdIx9EzdK5ltrUdR3DhKHNFG2UHOYh3panPyjjw81wNFGncwhD8JtEpR7MZvGxZB3wHTO1YTU
gUCMFl+wFrGCTRGG61rE33VGQhLWj9OSEHJT6o3iZXyVKNYoC2+qcfjEqp3ild0wM/quuOd5vao7
IppuvvF7zvEYL4wL3mQkhTAqa3Ir/WPZ+gfZBS80mJLnqx5JJ24JUh0Gm2kNErJhcSS1i8jzybOb
GoyH3zg48mJXMJvrifwBnyjMRF9BqtF1k2c5MYpnZe5FhCZRGSAmrZXZ0aNm/6nJ7GtL/wQUAJUD
0lAuvZJ7Or79A/gN+nl8zvzxQgKBfCeBPaf0HtOWREVwK4auXXaCZk982e++x64+opRTUZReyimO
evpNCUURNy4/rLBYU4nLYQXbQ2LWzXowpvsgcba12yN6dpeJM4dPIIbCnleqTXocNZAqq+I64gUV
gzrVnaD82vAvbsWzw41vNiiwMpSzJFtvcT8WKa6FK+/qxSadDeuWJz5tGbK3SJwXr20TRGbDUXxo
PtinUUdd7eKBxFERJ8Ax4ulshspc4zvicGkwEs6D/ZLEWHMrRKGALwN3ZL4AefVXQZ09EWX8CAoR
brLZjEgFLivgGETcHPfYu7UVWXbi7PKu+ipRo7E+gvWfhyE4WDdHMweRDxQr1nNtMkWlYMVdZ4yC
y9jKYwvsZVunUBpY7/3C8ERSN5z83eSpPefBDyw+5tpKqWstu3jDkbRdjyp8qPLypSYhMr2HjFEc
ZTNBDKqPdFlOZcdXzRpcabNCkLKCfVDR7GE+VSrF7rs1gnYmZrP26aNy1gMptiLSQWW3G7stpI4m
nEqPKiVJEt0kzuYkctTHXYnj9UVX9A5wPUBub8XkWc9VC3JnjfIGVwhckf+jLX/k1ckTVjFyTfF3
48fTGBWwdn4IR/uPjR6nx84MioKtJI7c1czpyV+RM+IZQbh8YMPZGsBZvES2H5gPrWLdysVomKSC
mjcd7Zt3JOjRFsLRfuHkHApqNwKVru0lXd4JzZF/R5mApODTLclUn/Kc4HsMsP3MMVB3ulEd6kKd
CYsoWVqwZkXXcRnDOa/5RLTCld2uTvXNtUlk0lpx2Z15OxRqYKFPgmc3L031aeeif0Bk1leUfbwx
INw96/+Lbv+U0HCX/d9Ut8+v6lf2L5rb33/hH6Kb4/zlm0FAIBXdLURZQ9L6h+hm23+Z4IpxdJLz
9APXQlj7JwDbCP6yfejY/Hf+wI2cDdfyf4luVvAXvieSz/Qr3OD8rvdviW5u+K+IRHDaWC9ui3Pf
BmXp/Leim55NA5oRKpks4p4po6rq7AgEp6N7iWg8+8Q0cCnnZWWX/ChpzW8dDc0hOIDMAlqwySZ/
+p6dfOl3eVAnt1O8ac7Wmnk4+ONyPsvguPG0Su+4AQtGfx7hzWsWxoEqNwWMi4O+seY+7XAuyvvK
Negss3KLp0lASeKDjokGHkLCVCOGZTqFLsyYjtwIDMEU0w/Tu2hrvDG0KGPbCJKy6qAJVEUF5dTO
Wbqu6n4mEcHCzpQnu8Q0vmmt6WZdrRL8yg9xpWpeoiA0jIqzB9zb7dA0g7f3U9aeO49MDfvTLvls
NJ4EPIjhJSN2+axZkp5S11RPswwoxW6z+b2DA3lcwjrgG1PDk6QVNcri5oOhBd/CUH8TtC42NlbU
08QvF+mJKPtg+N2Xb/Ir9qmgP7C5Kvf0XcqdO5Mtw2twNTLBpICH6zbWtmsLjQQDzgxKcZyGk6Lj
bJOZHMXRcYgPk9uvK+Xf25UZExAwf9VeOSATdMO+nlmaLqnzFvr61i7qjUes+PVPOrucAEmI7Ao5
mus2ZCnTKcaZRrB3Szu/f+f9FgMWALSWN/EEPaYUfQt71J0a0V9ZexV2vc77tgN8bQS5U7zMGJeW
qKAKU8M4ac1GPhAR0uEHm71CncJC8VdWdZ3bCA1y8OlDhiJSSeGv7Z7UFSQnmYzXfMxwBOfJCYHa
xsBQAMO7cxeYjegRULUgnkBp8HBajs1QYFII3eLmI4dasGI3bHsvdguXR800v3teyxHBBLoeSGNN
a9CCBVPqLW90RnfZbetw7Fg9J4K/IWoxGlvMRUFIma3NYs8zwuGicryst/KdBy3q2l8vY9A5T2kq
sU4P7jB+jDIOxN5p+yw+6hzF6aKSrsmOXPDCP1ul/ys1U1McDCceiqPbmilvAUd+wikfnhp0Sz9K
lnlKdmXCaXdPD3K7R+4C+sQMJdO2/6PJ+x0KIhyvhYDXh+/EuocaEK+Gpd6HDpPxOgSneaqC25hj
SmCHLhmgjlLqbImGxEBQ185cU78eOLxHQK2ofF3O8Y7iFqQJY7xB0CaO+8VmmQsvPATx0tr3XoqH
cZVZ2HO5D/RZjGSH7PauG3S5E3n/x1GQPUccKJCCOhRtvlzzrgLIO6dWFTDSDcssjsRu4/oX2WBc
/0Mp2gnAlgATPxe1C/rN9xQ5C7/E5xz37pT/Bn1QhGtz8O8MQp6s/idMsw1S9y0viioPWMcVn0vu
ItY2i//7hrakoA4cjQUJh5WP4ppCxPIgoiVdpg4W8Y83MVdHwc9ZR1MxmL8w6Tkey+6RIZH70pm/
eRbA3JDaLxHtcUxhACtpnIgSlGC8ziOHe9B/zqiOWQhbks+Egq421TTbjCUK/Sp2EBK348j2lnSc
vg1RwiRWxRsjDvdGN6aEO6XRgZ4eBBXfnntmI2c9cPPOW3epmovPeXrXJhkzTFLqj0XIJdv1CNBr
f2R9g3fyW+RluB6cYVjDxbhpKgMHO9bbLwuzkXGD7WROSw62sHQEBupP3foYuHjoR3Zs+KcghxXS
V6k4CuAKv4MhI7knE/qYlOt1AGoErtxIEvRwIr9TbuSHw58C88TGQkf77Pr6DW+3G2WVvxwxGzRR
h3x3stgBU6DLz12Ab60d95uW5uwy9vgt8CZ3Wz4a4m3C7QHvL9M0LHNynKoRn+zYzKiKjhiLM2Rf
/LbxAHu0Nv+EuMceed7G5zAg/9DFM1vUBOPUWtI/sfO9yju4ECRx2nr6M++ThinA15/C87OSOSjO
yVHV5UGQBHkIpKiP+VxdLdf+mbuKjaWPWf3oBXFzrvoOwtWMngBNw2Y3Ewzv7JinHU/a4JAVY3IM
yNK+OHOZoEG1ONa6VEwHa1HTNeMVI7ftZC3OurbdL1Jt4Yez1CHKQTbdIzXnD4vodgTGqsi3Ooea
wIymQbMzzq3BYbNl2Yeq6fFLvO0W+U587zyP/YkmY//OnxSiMRLtxumoiAP76f4g/z7isBaHvDXH
HVGecwotZYhHfhdNs29a+6sFi2l56t6oBm/l8r6sutp8siXBwDp/wDx/ghy79ol0RDpcppOdOfii
2xb6iAOvSw5d5C7sT+sS8dnM3Ki3oS0OXLZIiuWRtuQBKpq3kXhX1qnpHwQU1S2/f/EaiokvNfU0
oyIy7dLMT1huBWbEW5+nRVpSd0v79Tphcf8LksBw1Oxrd+5SFBsybShoxHT8pnLXFSYagjzLb0y6
0wOolQOhq2eJmR2Rwb6SJkcgaabngVVNyRsdAgxJA71jUv9pxuahgEMSK5MB0vlUUm6SPD0q5JMi
HcDuMTDjq3tLuglMnHnNpHX0CSytei+gLCBLMCLT+g6u5TH1u3OYY5oMNB5fmVjUWjWv9uTuU69Z
u8oAekrK/Ei2/kTWcznMEI8REHEz76i0f8lJcIKrXNAzffMeGww/yxwR08QJtJDR4Xv78BwFnnoe
vY3bL9gZ9OIyuHhpwXNJmI9pEYcA+DpIs7AI3kscC69BBwhsTcZ20RHlnXbIYi4XIPtmXzoAVLM+
PRATwYe9ghVTrqXyyi/b0Vc6fdnsptW8QXN3MJUoYgsDycNVncv0N4nL8gBigiXkxSoc/P7DADNo
dMj040csoiy0GGFjMsSpjqu3YAoW6CYad77UhDV0B6jK23EHtRElr/R5Lr3glf4f7J1Jc9xIlq3/
S60f0uAYHPDFa7MX88CIYHAmNzCSojDPM379+6Cs6lKquis79225yJSYUiAiAPfr957znTa9IDoN
yDG3gOIRMDC9VnO8u12NitZXWDtAMZR21ZBPc+4SPfG5VhOlGFt1d3jvxtFNNahUNG1WUyQIHo84
s8NqikOTlqbROc+dz4BhLRq6S3haa/9WJ5Eew7shSQQPkSsT6EvvEGkAk0RmAnIRFF0EEc7it63E
yZHZiOlWRXC2i6AkNQ1m7noa4nIJKmwGKvClGym6MJxG46r2EmsNTVG/0LTUT+BdgYWlTMJ7q2uf
cqrpKxC3a1UY2iWeuWgM8Gn+U+1vO6MYj3aH92C027tQG7ANudwYlOD01gHIWdlwg+DKRUvtY7od
kibbJEV679cRN3QjiqUbVU+6hHtvKnVjIFzZDlaQgiwDXZT1DmwvwPUL08nOfa33F58HGouIvtND
k0/fm758qRFZJ4JD4HT+OnDC3Vhp+1pG/bvtRuXKrmOF3HRq9ljgx5VnsHEu+qHPHvhau9c0aGsM
EOpzsPDqdWUR7/LafqYjWp05Apn7HhcpnrjsXujcqA56GWRzRV2trZzVdakVoOYWE8MqCBhTcOPa
7CdLDCrRjnmceUtDFK6rPcWMVkzs9oZ7SsRob205+PuOKeqCZMvxIR2C7Fl4hUdvAkyiFYGj68hX
3gzRaJN2qbG5quZb35rXEF/HS6pjw3dS/Y1Ri7uUvZ5ePU/DfYyp4FNFhrrB9qG/0EzbBn5O7SfL
/CVEPLT0M9+9g699r4dZ+tKE7Tfmmnt636i8qmh81etuQ1J6CDo7tT5w0uYHWyvaOwbqcA8Yln4U
jeN85KbdXqrAsh5VXCHcEZ6DzMP37Pus5xHDQNfct/qUHEmXD/Hkdar9jqR/3KAb6LbYkOut1jjs
aUatbaVROm+YutpLgjhjzoTvKePDUlubVvIwgghAeZIP93rX7wFnGVu9sMTnTJTB/Wpor1YyZG81
2oh1PpK6Gw9tdOkKXWGPs9JL4o76a5imxkaXuGENN3vuTDLaBnA2lP0oV/rAgY6CrzpKJP1BS8GC
dtAvhd7kwY1GAJLoTs4cApJMyTxsDuY1UNElCukdgkjiRpo2vaq2WbmV2xKnWCFSlrk+wQ/MR/we
bXjQQi1+pNfTQUKW9pYHlfZfXB9Q0IHxLbxrMOpMAoJGYEtHqNg7gX0cKORXeTetu1Ar97oTrxF8
Fy9hpYtrAz3XxKd8HEz/hIsOWqoEgwVdQ9uZjRtfcs0ENVMVAxY6XzHkDnje3PbVtYbgNiUn4FhM
wrgXtRncWGwdcCjRy0uQnEhCRpru6hADEtghXjPvIkqkja/pNHjFkKxkBjRjwCMIo95W4WrMvPGh
6yJa7zHoLSb7NNg2yL6s3chG841Rd7ymtA0xtZXBHcd0TpewApEJxuUngwYofZGJt8t2A/9Y5pq6
If5aPzDur/Et0s7ERcWZY9QKVhBrusUe0x1hEIQ3Ld35DhfosukFZx/fpg2gEYMVww46uRF8Ap9D
FvujCJaehVhhNEO1K8eaT6OnSx4aDe5zTN532Vz/0LxHJWoUn7rj8YSWYhXGCiq/pwtERDye+75n
TzWKUt+YVf0UDeW4kAE9yrjpC87eRb4bEytkIwoZuZEe8FX62UuEhOlxCmBx035t6cmOwwffl30g
130+KIcvNYf+F27nvZf74dKZkoCkOUtuNXQjJW9fpnuriAg7oFGAN0mN/sBx0ItWSYWqdmnqSKjs
AKm68gbzgNPdpozGsaXL6MaH67DF5IizRb8zjAiDr66F5zZwHyFHrgQAl32h3JM5du2S0fYMh8IZ
SgV4VZ6tlqLtvPVUhu/0SVJ2/aTZ4nOzjgLtWosybBGV0173k7cutfpoUTawXTtdPWlJaCwnETgX
0gSSo6e8YlyKyaWR+hmAG9kFdtOe3NqRO4NmwZuH4APYqIYYJZ222qiORVsVpJVEOBHn3bmZW4Uk
yd/XCCYSZCU3CB3iWeLH+NuJQR/Z9VNN7/bSsg8Qi96Z3zgfvLuFds5F9glaEQfrUFc3yRjniJOj
Xt8RKSDRhIAK1GZ5l4kO44D3Y61JpT0HgEy2yM3leySk/TL0lr7VjPIm6YIBxp5CvWZM5uxMMatd
33RixyH8zcRdA06pecGc9o1bxOOxMPNLgWF3O3i9fgNA88ax4BDnxIBBfkms75Zn9Q+Sps5MrnWX
rQICRxBHBZ7fY1YaElXRaOYn0L4SxR7e7pVRgnnNRJc+DiQksG4H1W1UF82eI5tcsfHCTWxxWBSF
YS9xVLuopYAia2rMl/Blmo1EjsocWgdYZaFtmKwRyZQS5WPZ0RrRhtkrj4PualhWcihigxOw/n0a
nGCjBDD+XOd5WBXM5e+LcfoWeQbjDPQTaDD16gSkk73SRSQA2CBbVxqoPcc0622uM7tByzUcjQlN
q19OZyFdsOHOM+URRbmV1uciL9J9k1TWzQwXXeZZgpfXQV/yxrwom9n63+m0o60BmLKqO5ndNNFQ
rB1MgjCl7WTpFrC2A/spCaBxttUPTeyEfAkbLJsuCBfs6cN7wnDlXJd5srNzkSL/m15avFsbc2yd
m3CKUl7asDCTeNpSTzXrmiAg5+kxvRWq2fSEO0iuTI6/B/wNxn2Y6fmmJtCdlsJ8rjMnPKTtbCgu
C41wrRDLHxmSKJs4Z6wtF5pV0QcoKnSUkgbW19Gbyn2ZZtpeNAp3cWh8pwNFEIYd4T+NifrobWuh
l4bHnDMbrkBvxYru5neji9Qxg6KPpcVpdkyKIbhUpb9OVYXYLALFOTJ47SWoQsOt00NP/XRWbmP0
SKojQuDB6lBG0mhcAaDkxNQ3CLw7017WQ9ZemeTkGyzBGe06+JwVYVSrhPECQ9deeQjVkXZ3EB4Y
0CWPbNCMFLRxWmdegzLHK2qUgZm+rALtjR1PWxtFrx9dxydowOjNDQn0lzFL90XgRkei2ItthWSa
7qlD7cj6wNm+caPVaIEac2M33EUDnSVLd8XWLOsBchpitsaDtpza9WPuD08jMQIwKkPjzU+qDxiu
FxSxFVROu39qGlXP91a9x0fZbmmCX4apQlsirS+dXXbZ5EG87isZbwrNaej4jMOyQlF5MLwGWgsJ
QSjhI+c2TiI6r363Rdvb7ye8i7hgRzqIVvA+dMAqDpzZG+/I8MQfFjAxghx8XBp3N0YjByJrMtve
xC2xfLeeTyd+QY6BniFtY+a1QDtij5fanKKbELBIB/UPGOQyjsrao2+muuAJFShgcmxUSMpwnmUv
UJGQyDf6YA5oH1P3pZ9qLEsFTdxn7CjFQwhzmNNDVmgDk1CUnyifCR3FuDZwJnQDOGg1gska1b+X
aD7nSrcfgXOmBUterSecUlCj3DP19sUXYCxXuzqy77VDVAGjZ9PDtgAJyxwa44ofkAN3VJotfnqF
APcEd9swUDGXimOjakRwRLJtdoCyqzhfsWiK6aBhwoeb6o8JPteeZ2kx4TQcblKpt0SVaJ5xaSJn
/N5JqcMMgWybMYxr6H4Ck2hv6fyrnVOHI/QU/wF0VbRBsEiZlp681nlMBFJoFMNAL2Gj3GW+fSgt
8eEZGaP5BOcKxjPwboPzrWvE9MSN0D/Sv422UifihqIuGZ9FPTLtxFeLTEgNm3qYDGttxKkN284t
TiqqdT9b5mTmzGW5i0VeS7roCVdh1VyNus24H6rB2amURvJS97rsLqSBFK39LkvS+6zqi6NOQ4g4
AdqWdeWnzxAGweGnfdGe+mJiLBGInaFhx62DuIOHMRHcMvWIELqOkJP0IS0d7x0EhoXUSbPvCjES
NROMN4NBiShLmb2CR6S2aGwAbcgMfBZJGCuaARK8LbLbtAmKfaxQQS3QTXdP8NacvVm49gYSXfVi
TMH43fSycusYYTQyupcZEAvvJYmace03Q7AwO5SJNADsfS+86LuqWgiAASuGy8wgr8XJHSp0H+AP
UAAS6MwSMhX2+I5wKTV2KVxVA6kN3YIdiViBv+WmVxEhMDWgBsRbQ73HUiwqc9YxVSY23cgO19IG
8ra0QpijtHsZ/HBEljlN3MwyuNwFENu1ClkQZkZuTbhGPodZ5C36koeYySQmYsJg2FXH9Ug4wUB8
dDlOU7nD7I4/gdaM0/c3btkjRq0RIxl8N5tmQpYQTkDjp3Z6HmBq0po++KM+LozAdBbOmFc7xpcg
IPTIxVOE1wYqGdC5HlUoM4rQwkXgUnVCHNjKDBW36dPGtlntFgbxe8vWd0+qw8TCvGPRc1x59avq
kiCFWJbdgLSjJ20GDa7c6fmgXSobNW9BU3LZRS6qIlZ3YYOL68q9V8xKwwLnyzHTp+JtSgPnBT+2
c1MKK1yLyezfgtINDgMt0pwWIV1Zwrzp8qZTTkqSYuBdDv6hBbeA9qpo0DyabVjj9EFbvwb2EGur
hFsGypllpmsn0H+Y53XBYDu+A4bwNvmeuGcwcJMKse/HoGg39hD03xGMQhKvKMuxIcRLSnBk+gay
uKRuage4M/gU9s/iAiG4T3BSa+Tl0KnaOB3T5pVjjSE9fFo+z1OtbKjtGm3cgfL2VZb1Vw38fpFU
jbwpTKT43E3RiirFp2Fo5KdmmJoPpOGXpufAFbVhs6FCV/sIntPBDQP8X35qXIPcPEuFarRqwMl1
4bmM6x1CDHUksxnDiKVH5UW5nX+ymA4s+xqBcYVfXwBzKATat5qxT4MGRmOLfkAkDikWRWTFYfpa
OtyVOk3AO0xBJ4kWGp7ZAV3qthIm97wIstdSA38yK99tQBCwTpkyBSry78QYyB1dgOCaOFG+Vp1l
bOVg0L0NuGil8vVoqPijmIBGKXSfBZydUdGhNPGiLegGeI1/TQt9+GS9TZ+7yul5GktvI/XxYmnk
rPlY8UGx0CHA4hjTRTJ10e/aorIx6SpLQFxJo71BqO0Ov0a/GqfYeKAr+9VL/zHFT3HmlOjfAHoZ
dqBbp9XoTggZU3WWnuPf+gXfIZEp1AqJ3SJxRym6LwdmTRWgx1VSkraCuW3ETmpq5xbcxUqIIj0O
WtmvYVDOsg8EyPeJm5f3XRffhSlFrJdb3cZltrkIBBxrrUCy7Sd2tRBOmkMedp6zyNTR+LrFUuv7
9JRqpLcQmLSdSWofftVwZm39szN/qJWonDUHOMxYqTmusK9vi1R7qYii38ETpXyL8ieS7eslQSGQ
AUX/3kcCz4xG5b4ag8gFAVcz5zSz9OQ3hVxZvvzMHJshDRCjh8xlLzDj7iTtgLMWDIe9iQOUN0g7
mhSCuVV2zvSY3nE2ruXQa2+OBUa/YNE6DB00O9FOKcaQOAgeOgg79RFta1edx5oyacaEe/KIE7v3
3ioAqPa6SQbwl6WHJq3rhMW+axLDAQdu2GoDfry+4OihCqrdEjXKAVSKET4y+AiiZaw4CO+A6+RI
RvCzlx8ekaxHkCoe5LrWqIvfw13/1x79N2H/W6XG6X3Mm4aoz5/s0fOf+F2qYdm/GQrImCOxyyrB
NPkfUg1+ogu0rLpF2DOaQ4MY1X9INYTxm6RC5U/OGdu2afOz/5RqGPiqXWZ6OKctfqrbf0WqMWdh
/tMcPb+wdAjLxW2NYpN3Omdp/pSVqZWiM8wY1xvCumAb2cK8AQ0Ub0gx+vRYUP5SzvD8cq7kRUww
iQIajfwlOdMawp7JW4ExpfaMZTwyOffssPpdNYTJ3v9CI52Mfp79nBgu/qg++fvLoD8RjiKEXVq/
vAysyanUEvwvlLFyjQ3FR9+sA//nbR3HyI+3aMkz2lYV4ouqd7tzPljG6ifBzn9xFT9e5Y+fLXGn
tgU205C8XeuXvONqKPV2KCCWp6C3PvAi+tcp3oK8j77jb7C/1S30Ay1P6kMq0SzQhKGxS1bR3MWN
i1vmPMabHQIMxV+Y4lr1wu6rordwbe2qe2gZYhMI2MQ3Yc2cZqHniTgicBEQ1+qYcwJamA22DGvv
dx0Et0rLoyXuE48OJfD5ZWlGzWdrY6FbyxDECGVYDb6UFg+Zs/0b3oFbSxXeWc6cTjcJ8o1y0/6B
AjRbCraZVdq56bQUTk/ux49P7n/Xkr8Jhwfwv2ctnL+a4KsiHOVb/Yf1ZP5Tv68nzm+G4ShTSd12
hOGqf64n5m+mNODd6AjEBVWazU3/9/XENn+z55/wB60Z0SD+uZzY+m+O/SPenkcS0Zay/spqMq9Z
Py0nM7XBsqTLU2dIFjdgCH9cTgQy4GGMaT7URak9jLVtzFMkfURXzMl/5cTNDDyy6mZdOwHrDeUY
cgenAj7XG9SG+tCuA9yhB1Jg1OsUDdlzOQxJv7QbzU02cD0YpiG68h4grld7xWR6SbU1bn761P+L
R3e+zH8+uT/ehj0r2BSp06ZpGL88ubo1or5hUICsZzI3nK4a9Mc+PmG8NMhQUYPdsWAEu15T8R5h
sv4nC9iPKPR/uQBXR4hns2bq+i/MCib5eVr1c+Sel0SECunxiQEg2s2mbCJ6LiZnxJpDAR0/V9s5
bTyuAp/iSvr1PqOr1k3kQJlq2nGV9WXq4vKCEq7e9lWptpwvqj2h4sJa5zWI5IBWw6PSSUNFS6te
oTdM1smqRCSXoxNPG7tvvMPvH3WKk+Pff9Til7Tm+ZYh/Y41m7OQyYb2y1qd+Y4Orq2kXRLGxV1c
R+pcD0xcSAsrlNwEOWwJSv5IwkF13W7ZFkOD9tjyAEK5KnhWXZ+8OxQ21ObI8Jlvxxw+DIYeLR6/
HhVgtviTS2aL/fX+IMlaCals1+A5RC35h10TKAB41yYzF02LbIwx9RfuYbq2vEEq+rgDWd57h0YN
9wZTy50zOwwbv7E/GGimF2ZbWbLKs5yCcAjKLRTepDgzw2iPVix6ZhCh++nXxdis86kiuXis0vIR
QIYGFlX1B05R7cakVwezI99EXmYhvY/KjZY2cpUV5B8MYVx+xENTnYQyq+fYMMfvbPDaXUkc8sEJ
MVl5XmGcGaJqzIEtWhMdOEFaPPWxGGrnghfMXedIoe4du1Pfcm+ixeJOT3lbZs85G8ST5qCtaoUZ
Lwi4KI+hXyvA3SBMad8nhKeEOftrnA4HeODyjCa5PuVTll0qowyWldeZz2ZleDe2mAaM5pw7u6k+
07oj2ZYTf7GJq6S/N00tQq6hQVUebKIYJ/6yhQMK9+Q42g2AGaJjico+DxHDjIRZbGVPS2JaaCHr
r8x/Zua3Sy5iNGj0GVBzgD2B0XAV4cgUc8hIohiAha4IPongiuJnkF2IX0/hxaYrUYz0Z3P20rh4
dkdNbTrZNbcl2+s61ttDSTDEphrgov7J/fXr8kP4OwWjabmW5VI3yF+Wn0L64QDrHA+m2/WMKQes
uTRkOqAVELi+40zSd2NDAKcWheOl1/GjjtJ5bjSDlJMq7qpxMZTQTIA6dBHeZh+9rcrDHYR0tTWc
tCaBGADCn1z1HE//85rFVVO0UnQhoKI8/bWUzKCGOE5OVzItgBFGhUn0Sz8NLOqj2oE3eESv0X0J
r+vRIApzrQPiI7Up9F7//YX8uqDM14H0GPGzUqAhfl07B1PL0a4bWBOHrnyAT+OvIqcMV7DNxMao
SvlgFXQR//2L/ssyJsgkI74F8p6whGMY86fzUyFN2eUbWkvcGuzToFsHXV++WE7lf7axibhFpj6d
IzuaskfGdjDxdMigzGfb1nvtSuQaDTr+17Kt0TpQ/S8KU7hHiTQkJsdi+pMFTMp/+a4EuxvbG2cM
Han4XF/8fLVVD86N8zEWYkVYtt06Fy7+IxgLk+AFw/EAyLgrUZWjuShCO982nTx2geETsJK4wbKu
CYPRMgRglpXf2mFSnWPSr4GtGOFWswH99pZXfWQE24YaItWua6plYmfP5ohN2xJYK8Os9u6lNFLc
hKm+dRLrsaKZLVYTqtAt8mFSrfzCva+8gPl6T+cbqc4cNA6A8+zq/GJpKIkkF13UVvnJzRDAuIFb
CzZxdFE2lV37XBt0rsHPqFubYRhyYE/3FkSDupsJIctbiNX2kEsGr1EeES+mOM2jQiRowXchLml9
Ke9BbuqoKgNvS+OAM3qIDE/pIPFrxHmvdtATYDxR2pOUJuTLkBNEuoDciaBinB29mmahSZH1oeqN
6ta2y/raECv8zfJDsWE5i896QXbJiui76YDUBToL7S4H4qWGf34ozVNgG9e8jvptYZjFi/TKfOl7
vo1xuA1v6QgYMBkyJNkUf3uiyDwsqeRGM88DcxynSNFkNR2qRHZbEm38S1p0nA6k7uN49fqc/nxB
s3fHKdH6wPTEiMaXDLM0uINropyIfW/BfGwzOP8L4NvAaug27QY6rWugrDgOM3QG78KHJwrHZOnq
dLBAUrbnMezlCtvccAOlZu9KGnapZ7/gtzKPJu5w6WOtMyqU4HUXniAvowBLjYnoxqw+J5icb1Ah
N9vYntQHXt9kS4Q3HdguwQG+oiPOMKJDu06igHtq3OpxGhPvVOeNe3G7iVQSONwnpyMHzhOFva2R
xOm19hbU4XCHgAzFUFR72EA7srGBSsg17UZaVnCNaAkVqzryXvzYzK99L91LIkeUy9RCjx5Q1yfK
aAPUbkQLxo/3pkksCv09rJNujFCoTMguS4rijvS1+Dhk9KSLSAKv6zHLalZ/W8livO2UhuIkc63d
RHLfQ5Iz/U866AFt4zKmcyFDFl2bkueO7Yc7TNWrKMz6FTTk5o3vsL9P7ObNKxJsFc2AEb0LbZp3
iIHY5pyXEgoyVCSZb6RMvRUOqGhlItRF4KNt05z8jqVCXuNgBkyMw4Toc4N52gMcj8S4KoMv9Pec
CckcCjfDHJZcdOLBQ1WLNmYqT61OdbqpjFy7NjwwV4jT8UeW+ycQ/cO6gnz9SS2G5qFT8x3kSvdg
WqlxZwVk5E5u1T6hob+PCt86pAYGPYLBUrE0bG7kKczRRRgFLsO0teGf8wXATgqsd9oX7rMGtHaX
s/Y8Ev1ezOP6/IVSNVjDkhpvalRsVMax5jAOisglaOacjXVWh0G/sUsn8hcNmr5qEavAe9EaKTdx
FIVfFVrGdNUwQjhxmmZOBfhrD9Ha2HKPlR/aUH46ZeYSgm4QneaM4xKijdyK2B+P4AxQ0SbhdKmN
yj469kCEjTM9myHZbzzxKFLrLVuj2vg66YAiim6BxaXoTge18hIht8y7rfculLtcJUybigFrf6Ji
58lRAej7TiHzpT4K+yfHaEtzNTA8Rw6QCKDgWtxcenBsn4glWtRYGKeLmtwwIty6advi315UNBbX
CvDDDsUhsC9KAcDoknl2TUjEuS+77D6I8LMuJFjbbULtQH2tQ6+dUPWYEgxrJxrkMi6KmJFJxxFP
enbSQht3pYswbQ2BKfmGKY2gD7SZzxh2hgWzWeuj9cb2Pmg1Fv7RWnu15r7T+u5PkSyJJJSlOINE
Rf3n0CMHGu0ANcEJl8lDN2TWkpykNkIPZ0t9EVokD22dPsFVw/6PsRGqFHI92VcHwTpGSDQwNJ6A
+dkvCuZWIIOHne5B4wqT2IjWBZMnte480yBHAPzD8EjUB6c7PcNAPtgt/aGGnjkSvikXF0z59O5/
vFLUR3I2s/vWwpsfg9F1yVIpGZLjFhD4LNhGeuNahVLm31pFqAGpH/q5yz0zXeaWmXSzYG66oVAf
V0gX1LpmVL7SJ5sNOMKJsi2ydrjtsxHYAnrWEOrGJM6OW7grZt7mHnQK+JoUHs6yHwSJT05usBB7
VcCQmx5wsamB+pJd3eHwWUFG0sURQHfC/dqQZU+BGG77MAu3A+kGN+zj6okXT8o7PYZlDsEo881b
S5YGqGaKkZgqWBTJJiSioF7ioET0lQdp860jsJJKphZnwIjV7selxsq39kXVkODGbOGh0NMKp3Ii
zszmmKkhYz5jSIPQItiMObyRzT02bFUeu8yNYGQnF/n87onchEBlxeNdpUZYPGSQ5o/5NBugYWxR
Apl5N9w2Np8WskTZ3Q1aKs7BBJeP0Y2w3iPCz/GTDaODd1mzPbGBVcxtgE033Nbe/BfpWVLt6qFS
N2iQfAQRZvIKHJXr6GKyyh0dx6VqK0QVVe4Wd0ahnHIpEr9xl6qLuGHzAC4A8kaSGLOJb6MuIqdZ
GRrzdf67wJYdRbmG5JEvCe2CWgMf7n28UX21q2rDvuTUiUSfCZUGbJwqPyaDDlzSsTX1pAgx3tmQ
+EALVUb9zcod9URYGYNwfXKFpKIY7PfEE/qzUB0mXBy+Q7HBRNzdRrREvjNvi06WwvxrQ6WdMYHc
oMFAnGt6KMhlq5ZtYKvbTDGKxg9kr3rHIo0QOUKyAfYbrEHYj5tAz656NVnviS2Mkz1W+17LxLqe
6uyqyiE4+DCGzwEpowJRDxiyZHC8BzOBK722Ivtz1keaGFAD/4CUe9yBS4oviCCKa8vM5oSciKSP
hHzQpDGrQ5+IcI2nfj6p1QBGkEDlJPTCTRN1mbD6kL+8mw1wR9GMBpDOMPkGBXLF9rGNA11FN+bo
UqkUbboDepx9z8Z8OIH+0B+KIGhjoNQSZpBsKhFuoA+2rxORO5QqhQgWAJbZQbw4RIeXAm7DvoSW
vsI8QVfF4sZzkBEvs3xKdrIJvJEd1AyPRsk27TS52OPcYXIlC+ZOfBleSzkhhbfTh8w54lwevizY
LiuLxNl9hTzkICJgSJFVEbRTc/LfAb1kDhnzZC+TbnzyDOuZGvPeCfxrFRjhUiuL6liPutgmbXMH
aBxjnAnDscUM5KNKWzaAQRcBd/ylGCikRvJFrlqPdGxww2o7grwOyCFaqoCzpCYZmde4w3gtNvrG
sIeL33TtMc+j/FKn07Cji+C+mUFmIC5QOfKi2LwQEQ06tErFmnS0EFpm5Z/qBB6DHNr6mgVl9Nhp
5nNBkM/OrN38bGbtu9Z5+VNlF6EkbYRufzhzVBOkPjvl1U9+XsrXdtBQ/1qQgKrQIsNxcmvugwbJ
0IR1gcLQtbYGUlKg/BZ7ZtNcmyDT6wVPJi1CYTrbvDUsvn3zW5jZj8oYT1NDRnaeVOv/E+Z+3keu
ZTNTc88cXhDx9aS7UIk+ZpSdWEAvekwKVMaQDod69VHL5s5t7U8cTc+Yv2A76cVd5bX3sRY9BOic
/Dh8NwL98cex8S91uh8Qe+Tpr5zgPxCF/2fc4e1Xfn5Pv+pf/6r5aj5pVlThHBP/Hz9+zCBl9d68
/+EXDLYxJ1/br2q8+6rbpPkHd3f+P/+nP/z7GOxhLL7+798+UWXgYbv78mn3/NzRpp/533fB/1/i
f1V/ND/z///e/xaC6RfzI8XkC5c9zfB/zNPwN0tazxZjJUXfVOA9/s8GuOn8ppMNNf9jMko1Zkrx
3+dpOJ+VdIWlBA0DJlLyLzXAsWD/sQtCcx4EgMAOitma0Z07d8h/6gPwFXgVoUmHvGcowyhYry3r
BAzNjiGXoE/qh3DlFp6o0gUKRXD+W58A14ETJ29XU2g7e60xzyRw6K/p2PsmredUFi3N847qFhIS
2h1SFhQxv9TNesTvVe9R0Ar96jjgO8EqtZy9GB0NisruNaggu4OO1YyBMHdC1QLrEeta76xYetvh
3oRska56am1MCFNvd2t3UiT0Qa0BcxsYHJIigZR2w0F4uh/x15pYQQIfWTgQ3CUsejLuc5P4jGVH
9+ebb7pJueUErAd7/C5acSNkCEYHxQOa+amO6MpCPdfCHT0IkhNKJbqGQAgNwO7SsjBrRq8WETlD
gOSpAllDzSujJzLgSr2GXev04l4jFM/FN4c691S2TKUSqsh6Z2lNrG7LsFf6OmgyzNh861LfwBqU
2Q60GmlRYdfEG4Mcqhy7krBB7mag0NFDp0m6anOTY5NFH2RHzy1Dw5uk4JSKvCqhfI6W668Kx8y6
rWXWRPYSQ6rJdOO6g2y7TUP3tKJNAWYZ1GNK58WfDqVG1HyxwMJsgZcjtY+TMA2SRWWw6MSxCHp4
c06drglJhnLIYNRgfl+CqJLI61ajJtDbHHwDQyZoEB+7zj3MGfQYKUwIsSFqw0Kyq2Lq2cUcJMPN
1YGuPOv4GjnrUEj0kFcVfRzM+KD8WexgKe5Sr3MKjFzM8JYpCBCmf5pL1G2KJz1dMtwp400sB5TI
iiiAeBnWJfwjKGdlf/AnWZ9L28UWwnzTircdf8+AsJoR+FWkahrJH0wEhCe/w9Fdd/TQCUCadcys
0tkj9DN59e08ei1iRWkVSNd4xBCPwSCKneJ20hKXCCE/b25g/9PaDOCPL5zQQ6iFNxH9c2sXhMdN
FOdMeJM4e2rcjsoMy7P/3QlkRFKBcJhp44Wx9BuMsnG9TODh5Ss9qBN0OO7IZwspmIKjzqV2Icgb
bXUfAR+YFTQqw0CdBC/kj/fGugnTSl8jxME3Ull5iE4q62tvo6dD/RlDkRW45bR8jh9KtVuaDU22
9A2/jRBmw1nBIKThSMRKJd+o++CCQANQOmJb2llIoMwxxvPhcU6zI5vvzKF5wgGSaJBgSQIMexhq
MkCqE4Pm95rXfEFPpn2P8diCqAEMHK50rDD9Ikh7OgwQ/2gZY/jR/A2uhuhOwVVrScMJc1iqwxC8
JlXpAFEqp6Zf6gMWxDWuDvWuDQ5S0zgLTCYJFSsmsOocXICeeTmnzzZ5snNya5dxVmeUJloyHTNZ
l++RWxokBBFZPgN2Kz5fv0fVPVndgaJ6ThrLKOpKjLucMDbSGMham1o1eAvAZY37HkDcUgcU1Clt
qxxsDf+yeNZ61L3o5R7aLo/0i1f0dXJ1R9uG6R07XpYSVNo1/5+9M1mOHMmW7K+UvD1SADMDYFj0
oh0+cJ4ZHDYQMhjEPMMwfX0fZGXVyyqREulcdsvb5CIyIsiguxvs6lU9ivbeUY8dfUzjtN1q4mjY
0OykKpLki9jHrPlgYRaHakUcMd4HhO1XF7IxVn0FIJ3p6gxqu8hfMJxqYu7kBtjJ50PfPc7W0kF2
jwhdX/qrqfP3JM+0XHbN3AztY45xkDwhtcfbkcvcVMbnfD45vTkv9LroA1cyVjxz7yzLdFHyRcDi
+l2fGhBJPec3IVkFd5AtV9T8iLLRU7C+nCS4SZ1qKPejGFxKK7G21ctrObmyutdREYw7bOeUe+0s
gADN+SycgX5LIjLibDt6y+hgtJUyTmejr+MvOsxXmz6GdbFozS5Hy9tZiZjlMekq7Hu43XM/zJoM
N6OcCLOgv7V1cz5Ulf6gE0a8jZOwLBxbLlJ+4Bh1ryLPTHfLXDofyWrlzKhTk6cHg9zuHCRVH8mr
Qy1Wf1wmTFcAnCba4hPLhmibYFoobkh6UHFpPFyjT4E2nd6SeiCOJzXFj0BXnafCJnzD6mYbiGcz
J4iUeUp8jT42styss+JlhxAcXVGVvYV3M6uMGR0aTGZtIyZIDGRP8Q8noM+28HB+3yiRAGzv1ul5
rOFhHoOZaPp5vtUA4fIEjwdVtk2jA+7bmTs7SzxM5l3n+yzp3KhlYC0AzvJG6uxm3A1R47xFXVHp
s2y0XIuEBJ8e2vPocDz1dKigwAItYzSFh0xs1wMWCc21hHRvaEWFflEVmp9KUhcPSUFjPHJO2h1t
Nc3xie2lTVql6uL4rKKeqT3389p5clk8wHhvLeldO70y1FTih5Qnptj1u9QGYpUbdc4772NIcUQ8
RUwdCnPYrRlJucKtKqPsIphoNJucYnkGzFlTDc3PMb8BN2G7h8hnoTrs7DSheDZJUFx2tp0WwcVa
dvoYt21dnTATs15iwieqNkMz1+qxyuF68X4jh3NbeYOCHVcqdKbCHsfHzOPuzvGvnG+jMya61Crg
gNhUBEOZZpmLTAl1+a7IRrrjYaK7+RH76vi0MArJvarS6pHZ28Pz6kBsbF2PUM+QIa3ukrXiNfIB
dlIPrjzJ/Jbwvw85d8CHBg/NQGqrLDnfdDd/riKq9FFYkbx35gZqOSZqXR8cblUeLtbe7y+5V83d
bYAqDytCrJvlrmXkTT8gGMNDOQzaieCVsFIup+c5m7qMnGQd/USEoPjITvv4aXCCxbmM/TWtmDua
1vysZ38iOMT+gVS68IoQgLiV4MD13K3OvR3oWOAiA6LSxUmddoPbnPoSGyypHUk7YxKXTnFP0W1u
neWMYP5Rj8Rz0PeQm26dWELZ7Itp9ndeX5GnHyyMFlFaCqD6/AxCOVUIkiZdUqAVdYFPNi8nsHu1
9uIPpyQAsK/yruvO4q62/PMBOuobNsxluHXgs6GClMvQPVoJeduTI+vuOyj6FU5bJYg4pJPBIJ1P
Oi2ODXWtwPrTbvKo36s99tZBX2QXqc6W4COtZiyyg6RK/W4F5CLgS1qd+1rJvC/uhLYzQ1Eut+c0
3U3AqvPFOlCzxVUgOSW6a+rZnLyaf0bPZ9fC0OzwKbQTYMV5OK6x7K+Qw7Lv2HIxdVPC7CcniDjZ
hokFr7uz2nq4aTp7JSdYxMUm//t+tHP0DN+NYZffAjlsHS4S1tKE1RG4CiQbT23ofaCY3HwonLNW
L3lZAYeQ8eVRw7NaGrooYrgD55J3FtbKfllglHlCQUzTugtntxZRmNuIo7s54PYc9qbRH8Bj5EBa
fyCFg+SBOk/ZrAVQ0HVZbmMKvTUV0zFWD2f84NayzMc0SegeWPGGvMP46p58WrfYVYOMvYc0JuZ9
7UUVUge+1H7fkap840SEUTIGiV2yH+qiYzRaPIlxk6HuSaoGXtOpAFwwscYjdtVPFoKRtLNvOaux
OTVjiZuiRrD4Mc8yx6pNshmcflHmAiZSl35DMONgQJLmqeQFWuszx/UblDVf2J/YJibAOEjA6Glx
tTzWZU3bNAWI8ssvWENjqZlsqt+9ZiPy1XFLqsOHgrSLOwISIRL1ehaXY9yF9EOPxSm3LWdb4+bd
60JcrQptUXubia+qCqStVn0MkMp+weRAca1T33TEhTOuqcoajdkRMBo9wLMW+v5fn+L/70b0/+eq
gSTehP88qV/9+vyo/nWyx+n+j1lder/hSPvHfC7d3xybrTPcMY8RGWfrf4/n6jcsQBjXuMKKbSvN
OvqP8RzUGU43PGU82+Q2nTt/xZ/GRujfxnOWuT6Lekyh0pYBzUD/Op53w6jpyMwpT2AhyftjzOMv
anI21wI4/Wt784n42ZC/lX69nNj0YHQ0HL3vvqb1jKqsGImfYq+JJUNRPKfDFH3mAVrAvvO1c0ca
LldhVVnRui/hdb5TEjywiaAgi1Peyq+w9uXVMe62sRIh3UAVs1aesxlAqIq/M2N7EHvEwPY2Du7v
og1cWMpB9gTdNGcBNyagx1bLf6z9CZUcVm9zVcIre+KUTm94ny+4XUjKX5nOGbxj0RVRAn/DkIWE
IgAHB0H3dZA0NYZD0AXV3nOxzyf96m8fxN57NqOw9b6zqooSnsZAhne4WCM3zAsmfUPJ5k67poG+
tkz5W5w2X8XU5dm+XeoDr6HoDq0Fbp/mMiztoWqDOA8Fn/N3tS7y2qcZ4UUmzg1mAIynFhiFCkhz
vhy1NP6has0QH0WCad3SQyt2FNfk887G9wikw11GhNPZti+aYqzkUZJneXfZvU8AZMYl4KxxBmtj
d0pEvUQXkqO1yoY9v9p+cNfeVuc+tq4wcTAXkbzJbvretW+lbSEK4g8hyc4tLyPaAsCuo5rQsdk5
9ZP7sFFW3hnTyuCE/4SZO0qoOkK8qKZDWdQAOmdKrW8zA1M09J2tElLClGDGUIV54cocV3tBLP2N
C2uwhIhb7AkwOrVnxjHiZ1GP+cleg6ilV9bJv0t81F8pdc0tlPYeA25eWd4vflwthX6rRduq4kbM
V1rKcylmUn0NCfzPjsi8RSQkW5uDmgMK7ZosDsojEmuS7TMvyBFVwNffEwdyem6xVBXtY8BRT7Zc
228kZQUXZPQHFoBuTmVOs5aPBBNpvrIygCQ7TzbtRbe6+nVeJled4p5N8N894n9JE/3/8zRVnEb/
+TB9+NWYzyL9+bf6+2/YgP9GYDqu/0U05Y//oYKidSrqzNic2fz393zA3wGQ6KOOonAtkFoKyd6Y
o/QPF/Dv0EjPDjSWMkcIuKv/PGUtsgg0tIF+1JKgPOfiXzllff/f/Pc2EqyP6KCxQSGHepKHwJ9F
UAQlx8tYSyL1QP+JichfI/1Q5jK3oNGuxo5+TmrE+7xA81+T+WIWc/eaAOHoQ+7xxGEDY2nFZYck
654x0mTUKfNRR7IC6rI3FM0HZFzq8nEp8TkhrLL+O+T9kv5gtz4FIWyUeaGZc0rKPSC66JvqX7s7
LgywT3hBarLWiW+uB4nIEa68++UZjYOuPPmqXkY+PIPPRspfidfOAVnlNvWD8tyMDPMv2u/a5cJZ
qLfZI/zEsJVSR5HnrillGl2eLBg+LAf/zdpF72pI8ZNMHJ2MSE0JlGNdO7gGFEHG4w5bY1IyDbrp
dWAtLtskitMRexyWN7vRWPln6Qv/3fY4lsNZugtaYqeDHysrlde2g+FxjOdguKEVt6GHJSicb9Iq
NMAtfgf8JmCyPoelA2MLlG0Bi95h5pEE6nQogTmlh1VZNXnQyRnYsdfYdUJ31YSQSW/T04pRUmEg
bC29U0MOJydNPZvnmxsdkYrrGo2GfwxJr8LyDnJOjT7Z8CBOaSWH956EKBKsV/l3pI6IRhlPpHCo
VgvegOmCZlfgVGDnTBadnYxXZB9d0HUPNf7HZdenA9grXKDjQsmIL68qOa6GQ3KMVWiclOpYGKKG
UEdFfO/Y2X5LzBIHE9g07WXZw9yNg/ewli2oHLrgxv4c7K/fnPcma9OwZMRPDjGKBkk39tX2lsKP
8BY0YMRZ5vagHz2ACAAgR5rvwAHBGD648bDS2OKm9nBFh6cZrlIP8eGYeF4z7x2v49mJ1blqL8BQ
Wq9t4VvZp14ywTzN99HuDQ3v2U44WB82AjpwDmxEYP7KWcU6rFq51ocCCPoQllLa5mrJkkCEfSrb
YNfOxdIc2AmyWLfKqd5ylVnu7Gi3T2FWr0MbW091PZFOjZ0G/NCyWMRcO0weL+w3h/kIJQ19u/Oy
OL1KsRj6D6lpe/PsFiJL9shay/RWphk00ISu5fQJrPGUXedV1F/Mkz+WwOIGMd7EcwG+g36ZYTpv
QXXoY7NWONJHvI7R60CQUX3zfVv00C2pZk3MG8g9Mhlxfce6UDf37jRyf49tkELHBJkuPWzPE7Mn
nTqk506mUarBC/DaEDbGYu12XM9uC0rpEE2q2ZIXlPLVwd6KXLajSbC4375bDXARcvKYB8yVtAPb
edbLQ5fyfD62dFjAHXKnMjmb5WBnp0CSaQn1Ws7ddRyNNmt5kknljZg3Q0UUO4P4qrNqbsgER2a4
C5zUtUNDq0qCk8imuHyIFp+Jzy5qbIkg3ofzGkcREVvK7OKDkHWenkml2vIaebbPzia76ylpcDh5
zqAMFsl5308FGM6honJH8D6KLrpkHPWpWiH90Rfktir0DboH9WIOXYOuJFVOF8GmzBR1kapHlRlm
qgZ3jLsneqF/qCDn2+HV5w9R4KIvcHeM7T7R6O04O7vvdonc7yWf4VdVmBtf8Nvx1anU4Res5Hfv
MKYZrBpO2alQA4aION/sDXdFSgl/QDrkvBLc7A5tpIviqFiD3Ap3YCAP1sa/ScbV/mpoPW/PwLg1
YMqijclZT376C5yaf5Mv/FyRZkz9Atmu+x5IUERn7Mm672W23G+y0LAKc1yULrJyr/iwJkX9op1e
i80HXX9Fv49/hQuwm8No4yEYkBdcuVaXXX6zLm/BZFfjLqmJx1LwMG8q07wVeKbuiqvblkbrc2Fs
CiGK1O3S807rzJAvieYfk62SFmtKmj81G2XiNLndZJ2PHaZsHEK11dAcoOQruM8cg2ssahJvNNM4
VhaWFLZcMS/grWL/ZNaQSpuBZmy7HJ9LAjO/Um7t9t4LzPIwUlbT7aKZ+yu6tbFZM7vuuRcJLGMo
AsA8ldNH16NQ8qsz8Hh2i+Ox/eBi31OQF2Vk3yMFVZjtWzFcMQu7JLOCpayOybaIpyBPsKtwF/lU
k6fHiycFkbgKUowIFSW9V2UTpdDpZbnc42tT6jSQDAgoo4lyzqJllj6bOikrIqjbChGvinhq+fIY
xUqu78cVXsllFM8jF3Av6FNS8DmsNdsq16fGSft7XczeS2alNGnIoPNxqqYbVIpx6zWvHMlh1s3x
u+As5/WeuwIBEM8t3SJsJ+gRkUPxhHidX7GP0hlbiYxGFanj6ymYnIodWZTftAuJhGYopxcqZ8Sr
Zc9YMiIlyjvjtX0cenXg8LhpTeTj/WIjdRBpVz47A+WMLMOweAL6ZAO3zyMrOe/w77QIBotlW4qb
cMYkI/yWcpCxEUt84D7sOkBIcFaGLSb+L0TF2j7Okzfej37VPzWZCzaACxCCKGBbrHOZnvQtl4Ch
O7P7hDa9uGp5vDUa0hgSqRMBuBfGvzFzrVgkzGn3MIio/syNlhWNo7PmwSxlS3HbRvlEIq2jjPeV
P8+7wUmdF4Ar3c+i2l5K1an0zlOelZ/ioe5LNrLYXX300E9MVOlzAVM23Vc6bWXYzGnDrjdYBRJy
4NQ3dcE2dcLWDNsR5zCFH63bvevUDj5XcoJPuL/dSyeZ5Q9siuC61FzUX6zoS3tXFikyOhodzFLB
X8yeJyhq4iqdq15azuF2jydwe5EJSp6B0oGTbADLlaisPDjCDBX2ZwonFIj9XAcpTfZNMCMVkYM9
IybRLofBU6h2vj3Mj1ZaAASWIBDHPSPReNeKUakD76f4l8s4CzJ2GZO3Kp6wL1q+LSg+4ybFRRC2
I32+gwck29hbC+lIZ90u6Sx1N0wz21doNxVeNavNKQWQpELQ2EEQh4CzqJGdqX1jhc3D6ILFAkPX
DOkDn7y9kdPaJlJn7Geyu7qB2HMsWj6yAIl4nP6+jpjD1aumt5QOvkuTic1OjQUYaM26ZPrUoZAT
cffrbD7SfMt2TEbsFKBWMgHvJevIayuG0HZ0VD09YDuivgWUaXRXst3vD0G14k7UyGEtt5AUNY9n
bfxqWbH87uxkZmq04dLyxsz4dubYoiNJWdNtxbUAfkk+LNcBEy8xBNBr/DYgw7QAJy0GxnakH/7Y
N9QbsGJc4i3PPlUfKZQlcGdGTu1+LHo9MQtr/51iOPUDN72x2LXiLYZ6jb1vP2upD0FS1QVW5CLH
LTf0AQta7Hq/ssFMVOKRhAgLL10earfof8oioCUYL9f46tc9jw+cHaVAUU6hTHNp5p6asktsd0j5
GWu13ivvut5Kf2pVum+OhnCw67kzqH3OAcs9O7az5jBHbsJqJG2VuKy5a97HoNpQfsuWed1Ibauw
kC3b6R6Ah6Cki0uX7SVf9MH7wb7NxvWZYrr6eaW5WO2j3zGfiLMYQe2oa77YUZniwCWKhxC+55wl
ELRtuctwqo67FHf4O4bqAh1FV6rm2ZZ60QHEbvkQGx5ru9i2SQQznuQ3MwoWyyyC+1t5UcIGTYNu
nihhjdXPBlHZEHCrx9ehxdK1W6BR/pyGLmLRB26UpAMg3fXQ8YCjIIxYyoAtQRPcWOaG6G/ULZxo
2rWtF2zekffQQx787IJyfF/WKb7Tw5Kv967Xl5vYhAN+l9DvY+3xJ0CEViy475dgoC8ExDDQDPY+
7LNdW0VX9LORisOwYV/0rkbTiKq5oz+aBmyz19gS7yXJVlbacV1koTNN2c+0QbNNxFL0WzukF+8L
IE1XrHE5V/AnzyCmFjlh8fdEcfTYFrBSWtKfaUXb0m6JiukH+rF5mZ2s/RTjDJst4+lMUo2kWWib
ARBdXUAUCioeFTvZjvkLKRwGIivjrQPTMAnuVRWIm8WX+q3E9dCTnATHchLYCt589vMTcQq2BvsV
UARc7ZaLS9uCaw39RiafLA/YCFqpoeAwXmj+QmRTwwf0t5SacZl99n0wECboVlZilqPz0PhudoU1
lomQX64eSgJm74w3BWFWPZlbt1P9K7Ao9oD7KuCj8WqQ9GCkg1/SBObLrtuSLvlzTr34s13V1qcd
jBIzdp+6r6vQscUALHjbswBfM9h7iXkgyMaqtOK6c71MZfkN9mx+oZdl/fTnntgIE33/C4Noi1G+
HssLHwUQgQssEnuKjOXKLu4VO1gor+MrumT9ThTZ9UOfm18Gvj0xFCWwT9r85kXBrRm6VnxY88p7
HoTsppsgQ+ln1VwE+sKUtFntWRC73/ReJ/EBdKvzlTpLw8IGo3V2n6ypBbK/Ht3tAGPHlVQr90GQ
v/xCRRcqo6fAZgyWFTXMD4b6RbnE7XdsA4P40EMx/9njuepOCgDTLZdiIW7MwGqAlUlqy0OUD/X6
qCamKarcB/o5C2+zH2IP78WeNScflC5d+eAmXgPdr6l9B7NkX3qHqF01GYGtPnKvWy6KB4IrNbXu
K1WRdLQPSj8423WV3zQn9tsshoy7lNUb2h1waBTFGk6drqODXNdYvKQufdeEnRZBF6SbD+Xfo3n/
o6j9l7Pl7P6zpHbefbR/VtB+/+1/gDmQ0IQkI6g3kcxGL/vnokL/RlbKwySPhdDRPuLVPxQ0/zee
AbgM//E/2R78sacQAXsK7XpoRCTg6ROWf0VB8+wtgPenMKVgSeIKBgIXeATCnP63PYU/cOPahtJ9
m1jpihEBchRBiFrSRzycsyUtzqI66gOwPy2mDSIjU3JGoUqWPPsBVpidPeP0u4cEX+ZPtmMTgq01
Sa0TGxjJHRRAOQ8tcgjNTTlgoz761RLHJ3vq5/gYUEPuXSBKlf6FtwKfJXvdd7J955GvloeobhoT
ulYWFBdZlVvqh+L07vEAaerPdoPHpHNKcNe92XMZ5WEN0Hk9Doh+3i7yJmJaJjb4e8h+cXlg2TeT
MjSFzZaa+PedRvAmgwRCkp3kUFj01HHAL89JyW9iXlrpmbTpgOP3LMUQHwI5Rd8ZKmR7IJ9q6tNo
L9wW0W3ypr0m26jye7bss3oWjEvlYWnbAesUOYuanKov1DRduHGEx7dsPF+Fmag4ww3N19RFGj/2
UTEW5ymlNTKi+9nHYyfgK91YxJlbMs85yoecl4TrTJpAA8RaUeTQPam+qTKwpvN4S+YHFatCHoF+
MHRyCrVv1V8qmqzLoleZDlHsUbscObruHk1j08kqTuG99vyxCTuX8/XYt57r8sNIM4jzzgrf/BQn
CjP/xD/0WbUOtwQx1sE1spvo8bbQOnVoNFG+76L0jXgaaHHpj3IgWBLS2hDNh5bRp4XbhCkpHFuf
sjzonOM1tlMFA2ZQWD3meDNKx7EB2kuBLl9aERdJDvQc2y0WEDIQ59wI4mf62a2VlhcHqBicdJSa
Jhq1j1Wsj4DbD7YJW3gL28xR6K+ISlxxkBmQRjx4ckiu2kVUD0k2rKw1Whn9mnHp/ShJuQyH1ljD
epax0GCVXM5QQFVu1f1BuaVI+L/6jasTTGX8XDSdVdrrLgDjzf7Jiz3eYsKMgUfhGNmKY0WMvUBc
66Zj6s3JikgCVpHuTau1meubdSbVvlKua7cjZdoTPp2HBYbqtaT7vN3zsKcDiE5uZjWzZFzD8AL2
1EIiUdwWyQKmYI3a9s10OHL2DmkEfJkqx+2budy1T7M/aOKlKmbtDuhJ+NcgP51lX0e6g61Zjs2H
sLkeUA8YD986NVm8d11KaUO2+tGLNyy4FvQsGygBroEG5TYOD/txmG6yrAso08EQSQJuUZCEwcm6
96R42PpYyeAKhs5s4bbYbpfSUiyZoqRgJJLlxJizIonGx0aR+lw+7l7/aFtFlx2mqFPBvhh4kx2x
pK0UiklOj+vJTD1WvDqCnUXi24WT79XAxjMfsVPqqCO+3gUoHKaXpTxyOdf53kzL/BNefBLvk86d
8ELOarirUjN85lhHkY1aesi5Bk/XLW8Fejym3Et3jRVv3cbjKl7yDIWEaxO8zrDHB/Hmpa3v4qNM
Pd7U6LB3hZ2M9X7aqGW7jJUaZ6HbsNmDBEqpPbl045wTBILX5XUZKj0KPCg3gjq2OmYZ38EuUPiQ
KGAc1puUZUIWpqby5M7qt2UuIdq52rsioUB1UV5XnpXATHFLkuf/qeCgMTI5eItgk4/ccSlInOJ9
Dc+PH3wc0BI8cnrcFKR7eN2kwJWRWnTQx4knPluaRtYdPDHJ1EO4nR2JEZcoox1YzartH1Tkc8EF
ZoYx0M2YCPaSVuAayrEQApKrdh4AVXtUIOrhobd76k1jStE7EmWUOu4wreNJq2nRODMRieEddS5U
DQeUjTno/qbAl6TK6JWLeh3tQElwnRG5BMutZI2YUgy0E+Ioyq1zoVf6vFOqy5GObyueVKlAsnEi
jF9YS54bKBXncC1waYnsRlKseMXLRRZqsO9z8IC3ic9OJ8eO1BRx/jB76pJtZ3vHIuOhUH16u5Qw
IbXFnEa578CbANDu5bA0d9FEFxcpTUVF6Xgnoe9Xdnvh5W4HSjImgBZy/lOvm0gai1if7aempZDL
rS9UR5VNvKZ7KCFpvJP9D55xVKMU0YMP3O0ZXNqPJkaMtvkmPDuBkGjMV2zPJ6cUP5hbziNMMzvu
k3yhyLtli37KA/dzWuEiYQUPu3HhFYlEczZCGQ9LJ79e24xQOSYUSMWftZc/97TyhZYZLlrRq1+N
Mx8XDpPrwdfWxSx7+n+NXWavBMRnFKRxCYexj8+9KXlq+RucPKLXCndpEof0o0pEwYr3Ow3Rpj1L
OklbMqJfJ72wtNUljz1OOUCEI/bTWwbarXOk9PA9LXl8UGAaqVuY9T1tzOJsXXNwXE5ChZVrf/j+
moN/qfNs19cIkils8Km+GEZib5JScvpAbouU/lQAVNbILozAp5t/mc69zq0yu1xZwN0zQyCDtXSt
8hfdcdO/AdxonkqWeHunXKwz3NzPU5dW17zsI6nZ2ruKQKpSDzNPJyQjprRWV7e5re7pr0lPo0v9
5YlCg5OoLP/MUvlzWxbFPvJ58qYFVU15Zi6Fip46UYKQV/k1RHP12I9jq5EvnHu27TqcXHkPnRgy
l56qd1d0fO2y1XeRxeNk3TTjiq4wjsjuZtAE2Fg1ppK6q6oaHsepqb5diKFXStfOiRXOQgWS7V0P
1lzfIvF/AW+X561V7eul4txZkJ4KPnp9QA95C+bSISicEUitlCrPbGBnj16DuotQUeAJwRS+0Gp5
l6Grbuj7AjhZm8DwBkrK03VoYgSM6S5vAnQhQILdnLzYzWDdO1xVcZXjwEjT5iUyTGLFFP8siuHd
li1Xmg1W9mjFdv1EBEEeozbHiOVEz5ldrs9FSf4XEBH3l1XsIHmP+HHTkb6K6SSpcwcdVuRncSPf
C64S7O/UF5pa6PkwrIXtHdIA/pBPm7dBDqJeZtFm59AZ1Ag7P5+Hhe/f586a1ld5O7k3tFSTM5Dz
de90fJrJJWYnH1LG+aCCcyvH1hXw7KIEfj2nUAClofez3YQCoB2/QNqNxZcri4doWl/hbXynxhrv
LaJvT1hRs3fGOeJ454lL1jtM3ZbJ2/OqRpzaWvXVeVbbrqlxm/SCbSHAmugzsolV3AlHjPk1G5oR
74oe8tn9bmMARChieaokm4yW+vnSqL5/QGJB5RBgmuj9VckYFN9Ra4nCh/bcTcPB56rA4ncmmlxV
N22nE4wYxG5GdkZ5bvX1z5Gm1SY91MPiINBxJ5BVfuMi16Do5ORBNpVxMRiScLE6bkvZ9FTm93S/
4T6XKUibNxd3q49RvuQeJS+8ZR0p9UpKtrzqqSuJHTR32ivtOb+ie8uuqjstyGv3dyOWpTz7IBIa
Yyjpsbh/2wHNLLj9/JpvqW+86V3FGU3dCYluRFnWqiRLlDefjGy8hyygPKhEmkeSafTEg9wbXW3f
dBhp5HMGY/lVStHYh0ok5FWbNFFWdfgf192wnH/9r/8SG3DqP0+1jx/mK/3b/+4+/r0hdPtjf59u
XZcwHBwexlrGOYUN45/TrfpNBa7j224A+9HBKfLf4634jV4yDCAk5IQPFY7Z+o/x1vF+kz6Ztg1l
iawT/MXpdgvB/Xm6dVztCEW6XrNjBtO04Wn+FJKLSawWvcPSv2id2johapa/UhVMel91vnsxuyyK
BbteOxSWIDzuyGH5seKQdc7HzGqp7fPK4rsrneUxxt8kj4IGJwwcIjuJBFvJzrITzMn+xEKfg6k9
a3gzh3220C0isJt/uVSKnpNgeq5W7bIAsqtLnkds6qSMupc0a/29AJDzRcTCfvAbynEnd2brIpw3
pk24iyUYNrILU3GWtJXsScDn8ccsCu9tQdIDFu0XDxqkN7C2Ic/P81hxrXWDK77vgLMNTEYXdo1w
v+OhCogJdOO0b02l7igX5gFr9SpsIjndwwal9yc3sU9/SFSDsVcjjHU8veq09MOAlkzQYMLitkL3
bShHUJdRP/vyIs8LShg1ONxHQoliPEm01AalHOHrOsnn9FTLXlxnVHVwAEO5fbUHP52fhWu66nyN
suLST/v+V5R41DAmBTe8hEo4Fs+iLZ5haG8CHqWh8rHMYi65Z0zDUf6TtW3uj7tyzE1R/sCLtxAc
i6ao9NqT1itP5nHVS0zggXHKSbiEjKYdv6eE5SI6IubDBpx66JaG2pBfTlBb5k60rltufZE9O6RD
lUampjkEFZRE3/Vcujovw3jN0vgmtXAoskQSjNekDGLhkXqjH5mFsnMNCqzCNz8aSuxto6I4FJVt
vqbJWviGeQddF5kLGm9qTUBe0c1qfaVp9cp3vkff4sFy2GZGLurqrvd0O+7RgGMAA5MOPowhfber
3Ty49LvRHa4a7spwdOau6oCtJUNpH8fZxEjA3PtCY6QorgdVqPHBU+XIW6tEknpz3QSTCXVnpPtN
NwYvoNH0k27zGg4nIc+jnQw5OP9Zjw8OrFDQ7Sy++x+k97wf0RpkX8T3pbpt67F5h8QI82H1qbys
5hRvUoslcAK4Xbp3uvGwOZrGKtM9AKY8ee7h2yzgTkBGhJNfTT897nMxznUrZTwtfP2T1SC5G78R
Q3LJtZEeGAe69BoOrtUHFwUYdJylrsvk5vTx5SomLvcAEvE6+XOK1airrNXsLfZyBLBwlZ6NDbv4
lZh2cJQ4be+b0ohnFtbCIsDQLm8VsveyHyuNUaPPTX4cJ3AWbk5K6sLR48JyYiaUF7mjfGKnGvXh
iPntmcJrbldtvbDPrZfJ3k8WvVchQ0c7H9a4ndYPW08dAhQmEvCH/hI3F0mWt/0Zc8EWLykwwe+q
eGhuSXzYLblYK1+fqqQBU1CTsvd2EwwrdYsIZcjLLCyCO5h+JELxocYYPbvmyeAVHs4bnRKM7UyZ
QGhsecIe2DCMx9QR8Ci2AGJ5oCUqgRzgeMlHk5fqrHam5BaL36iOlIzkb5GBbNPvqkBZfTg5ghcl
omr4Eg2Cj3/mp+rX6jXyrhGzuAhcKsN3eOmzb1/PNgB4fCIrCQexGBqLEhsDPZU/9cWyGUAIKnU0
pDKSnJW24Zq11HH1Q1uLeP0/5J3Jct24mq3f5c6ZwQ4AObiTzd1oq7fV2NaE4SbNvifYPf396Dy3
ytpySaUzrDpxwuGIzBREEgSB/1/rW1TZyILvF6/6ZCtbfJksjULMbwmfWssaY7OpRdhppooiQ7mG
+r+266IoRgYmHdLAEypIc+Pq6CJzkJAsUdTcLFr6nwjeM2Dk+7xD+7h3iyNldD/Ze4iewqAYQoIE
C4gQdL/SZqHnO7lDWewbOgZyg1QgLyGf0Nfc9y7H/HLolyi5oCIRqaNNV4JajJG4eR90BjliuB84
FMfVwdFjSCR8QuxUuO+HFkuHERbmgO5snK0WnYQnl5a0OGoP8rKuZFolLB/w+VaeZDc+FU3k7xK7
cVD3aRuUlDdsi7SqU2r2JP0ZYX2rRlDK7rDhFN8MnCvHhnva8ZKMWB+vQ9eEekExojSZHU1rU0Sh
i4Oxhp2/pb0dVMcUt9mk3C4PSjeiv984omkz+C9Gk7IJE5Z1yUl7ss1doqGrA1aPBpLY9jO72g3L
DlUcm6ItIhEwOcV08Nx8oe5gtqgfhm0URfDmdsiPnPGigGFOcSZxaHhlt2RLhh7KGdcvml3aWcZ3
scYHbNoxmppLRCxUkMrSeiKXec7uZmWUnIY8PVN/9tryLml8VQUy1tRHxoK0SQICir79kCK214Sx
uIqMMoEzGL5J1/1E/N3dG8gWp13vKNqV3JHib/atebQPLdn1BFDlzRxUzmQ/YcSNl/sV/o5gTCqa
cYNhZ+JQdBRDbqhOJPVFhO48C9LJDD1ei9inW5qExXpMJ/dXAnjv7J54Cn558JFJ0UEZKrxBfB4K
UeMGmVu59Df9oq18Q9AtxzCEG2O3V1ZeJE4wNiW2oShlOXbsuJdHZyEf9jI2dXTEad+Ol7jnsc9Z
Nj9zOZhlkrvXKcde+3YBLuTAzGtBajcTjq0PyJAsh/bSQOpN5+CYzcGN+YRSgwq5HlFon5HmQsoB
V+Q/Rp5GqGnwleDERD/AJeZu4AuVtZkxUHV2icS66WGGzhtvNMWNiSGuCRbdo7JJ1x3Z984KgfZ5
OAS+5I2BlQYsT3QtBmO+E3UY7lXssmwSABxT0HTttOjBTdvafrKSFgoGi45bPVVKJ58BniZRUK/1
U/rN0yKPBWai5AMxT+WdNZu2eDTSSc1ksQ/ZyhTz8Evu8kaOPZYGy29/Ahq128fKK8BZVWkxxLCe
+kZQjdBEdVy0uXLNA5brfNl73eqU6sNuHIog4Y1AKJE3buOcR66Zfkf/L+udR/NydZYiY7sdCrqI
T5ri8VMqJzqxUEf5RQmHWp9pvkaRVmx5k+PsDJ24j0pDIDFEO9wXe/aGIZCFSU/7uo+t8BKGk1w+
AjOOKPvPsZnulqbySTjy/cZ+4kiju9sCse4tXQX1BAXGbHbE+iCk0Yh9HRr7dt3uxOjSFx6doufc
ThsdC4iDqmx40qkpIORAtRH72fP1QOHGwKwwZIrY5hEuJmFSqZN/Dpnb5hUC4VYg0SGm/kjpfhYb
T9Z8CuSiUBNsqP1yiSgsNf7Pzm+HnRMJLMmJQbwf+674yppGG3XUlN7YllHcexWF9QBAEtmDfTM6
c9DJgV14b/EJNiv2wx1Bh/x8b6Ci1uSu02xnIjI+mRQfao66Gj85NUll7HJKRvRWRY0kELo8hVnU
iP7ZkiA8PSduFUEc2jsIcrjMzsnI9b4SM0UoD9Vi76lB9DZuCyaNvDOGrsi2ZkivhsDfWZPYwgZf
Uuw4C7VB6zvlzP2TY/v0UONmPQwhBr8zzsX1RwLAQNE5c8cUTRRLp+QSiKwacvReifkhbBdyMA2r
+6HiBA4vKaG4kte9Y2AsBtINcmdcIktLl/lijDGz3gPXxRJRJT4ga3+kTyENBDZEUC5hJPeo392L
BXusWWy6wYl/EPfXiL2AigN1DMQdX9qi6PxjMzjyM9ni6UXVD04HedIc+yBbKjDGY2ZOXwVCcnfj
qIaiac9+MQZnmcuCfTVM4Es8IvGVYYUWAWddiwOm+yVrLSutbtml+18Rr8D/pbgiMFaGmH6BKPK+
OKlLvge73OE+XkalzwDjzLdy0Cw8M731M5tJx+SPQwlXrscbm5mpXx2LgRSQTWcYEAD8ylJYlsSo
qflNaEF3Y63A6zSkNPX/2Of+a1z/etz7/TgIz0XgZoA5K+GnmpJW7O/HwQU1WeaORhGIaakBnTQd
CmQtE/JmpxEZGUpiTYkTxQVBaFXEdLcaqE5BDIf2HisNVuTfztO3/wz9e4DA2l09/YXwZK+xKCYg
W+/kfFq17DsI4CoD2OOMuUIe7tIyLLd5jhc9LmQp8GoZxa1DztHZwlZjfOOevMDIOCsR0KISYLlS
Isl8fkv4fOPuTFi6a9TH151RuPuwm7ufr1/ny1FctR7AaVyDzpH2CWi4T42KbGGEg3izyAKVHKJJ
CY0+vH8UR5gQeBD3SGx+z68FyEk1KKzuARWi5cjxhFQgNywvXh+FWsfJMxOu5Vu0sm3pU3Y8mUQC
sZ7oUkx0puT0zDJq2x5nh2Z+SOlsV4fXR3t555RygcEoi0qJ5Ec9vybow6Hsw5EExtLnpZkF2EsT
OmD3xjw41QGgOTKBoisJnQjPoncyDsQ9zUeHmRji/Uv3q9GcyIy5hUfvgG/InD4Jj69f2vojn09+
T5nYI/Fo0jTn1Pn80nxCNfjAUeb3SMP5CdXQuRVxPFyYsZb35jIW31n0p8DEt5i98d6doJttta61
qzcJ3QXkAGe9G7/VhTLXmmxhLSve3eermXGo+DmJ1U5IeYDVC6WCmrZd2y/DG8/zxezhJuNJVdxm
YXK4OhkZnTgYDlItYU6i1d9EkzAoFXWFpu8UpfbT67fYem6QwrHj2kKuyS9QqRxln74Sdp3UBZ4N
9jaDw2cHUjwfhjSf5wcx0JoKGF/RsorFo9d4YXkQLUlUCZa/z6//Ii+mF78Hi5yFa9f2MWydPOu5
M1GiGqIIIKOte5Jy4Qhh0VKIAhBA9DxRq745p//wlCWrqmMTiqIoBZ7MaUA+EBaoZRPqIMRjga4q
gged+mCoIOYMEThnVGvxhhyJqLh+/YJfPGdhOqaHJWx9n3hxT9YiK23XM3Bc0DJX4YUplrjiUOh1
P1FScIR5fbCTu+ustlSTd4n8lxVI5p9MqrmTQEVduqc559MLrUGKrN6kLzkxntvWozL4xoAnq9I6
IJ8KlloKvlzh6YC1nwLs0lUSVL2iHpqC9MrfXs9fXJa0leIdXcvBhIm8WGmBPQD1M+Kgz4oaFU8K
tBuRnQqq0U7PJHaMn6/fx5MJQ52aAdfhVnM4Os+TCQM7HbJYCGysRVfylHNg/TSx+FExEVsdUQei
TcqL+vqgJzOFQWnYc+Kw3FXRhSv4+VrUCdWO6VxHFGPHHyElmMCv9I/cltMbD+0PA9F3J6GP//NN
cU+mZDwnVm23BD7PvBabPI+AC9NVhd6cze8fChY8CluHAYHh2c+vaTSJM0w4BGymsE4RfHBROdvT
rb/+7fXbt2bK/P4ZWe+fB6ke/RzV1nVVfz5WHkqRglaJgxpaD0UQmkIUPMd+uEobsaTn4aJQA1dd
eL2gF1s2llh6mm6kSoeHwc1lfkVvPB93r/9aL2827pY1HsDC8EqH5ORml/0A2gMadGAvHOtCOlj0
gDWRk+vf3j8U2DvuMxcPl/DkBiTEg+MVi+LAaoYHpQEPFfoBVdHD+4dhq8i3y7Kk5Z1eUZqkbl3G
lMyR4a5+qTwHw+q5SOfa/N+4eeATBBFCzFQm0fNHCpdMoemmNTp2iKBiAjWvPTY+hH3wt9ev6uUr
74KCWAkNnm9bfCueD0WBBaCsbeHfweh0RrWZ93sa9HKEPZKe0d+IrgQc/e+vj3qy72fOstnm4wAl
ggmiTr9MIBZIa3cQurDCrQBUzprX2BL1jU967fUSx+OnJWn1Mfdo5/RIf9/YKf9hdirmJxpTD+82
e+XnV81hefQag6hyev+1favM3H6q8nVvUMiCX+j1q305GpdqojA1HZia7ukZoyjyWkM4Ngg5mR+M
wqDwLfuH/8Za8HIgWn2KnZVL59BH2Pr8sqwUuTYyCQqdy/TrTaBx9m+9CfBBQH+u2/E1O+nk7vX4
j1CHa/occhm2kM3mRwIqB9pW/O29t06yL3e5e1zOyy3M2Pde5Fg1tw6D7fpuF2Zy/u+820wEl+0i
mSqs2OrkxuVCsANu6JN6blxdUG/9UThueZHG/Y/Xr+fFxkGCZWEfyK6fcxrnsOdPSCAybtOeckfq
WumZiz13+/bV/GEQksE8CQXE9V4O0qtiTqoUgFbulOWdixXnJ2+Uu3/3pQAnZGn3TZYocbo7wReN
w7XDQJUNTkRyBgfNptdvnWlfTmm8Q5YFYoH9JH9d//lvJxX2twlMjT7cYLuEF+VybcNB48aNt0Ce
2MG/flF/HM5dt62KrYhYqTq/DxfOXRmqmVKpXY3Ii8dpOcKfD69zqabd+4daZexstyjZvXhZnWaZ
LVoDBvnxWThtc0CiF2bGwb0i2ldtXh/sxZSg/ACWGwufY9ovz5qkwvqIa/3Vs4P60uD8BzqSyffO
Udg1IspH+2QzH4R7sn80lqwldEDCoV6nW0fFdVvP3rtvHKNw06j+rZ9jvlnPn5GuIQHKNiNghkM7
ybumhyPadAqFvUq5zRvljnX7+dsp3eG4xjEdUxX/Y16c7honDWxbRsSmKVJYHh2nQruAzOvjbA30
21MZXb3/HhLThp6ELwX7upMVwkzhfNJS9wnyo6RsSALgJ99Lz949CtflcDkEoxJWcbLgoXw3K0ge
IZAxI5wvQKxyHPRCSJ7Re2ceD4pSkcf+jLqRMNetwG8v8Nwvbe0mI29U0YCJp3faV3h1gUC8MZB4
sZVhpHVnBrYadQ1/Ph8Jq+BIfAnvbr6u3QOs3qskDO1vBWqEyxr7HiD6sa5uaiyzNATJi9haEdrs
w9wSRg7TEMkzOEf2qpsSUtGFORf6En1DRy27L0gEV7PG2TSIJ0wHhPhlcd5dKyhwj3ARqB1QZpwf
pNtXNT5uTSNKNQCuaNy6Cfx2tjhE0wkO/0QrNtEx6+g0nNG//NSEo5Oek9kTfekEefF7ez1lPUxj
G15TU0caTPOmGgIIsd3DuNRedN31RUhSujad2yZCIbztEDRc+pM1gntxozCF9OlI6sqe7f+9DJMs
Nqzlo40JRE5nSzRX0NpJPH1KQWHTtoJ94Lx7LVijZzmSU7tb6zAn87hD/jalGumzjtjDkhRT0nh6
cx6/fDu9X99SuosUtMXp4RFZYm1Km88DGlHKSU4+hdelr9lDjkZ4jc1teaNod7qQEkzCQQtRlckG
3bdPK2dVO+aUiISBbCTrfk5+4R7ycoj+CXn+Lyv1fxiFhZT6KhUyatOnhfoUsOwikHts2slhK476
e7sIo7h7fRE4/dhxLT4aM2qPLASU5E6W6zBPbN0RVEvvXlcXaVdH9QaHIieAQr550PjDJXFC4wVl
689G+HS7kGECTSrMrRuy2xDxF3wWIhqX/ywC73Lg/W/k/LPe/fbs1xyBf+UDrEEF//f/3H8tl6/l
c9T/r//kXx498y8+buzh1laMWnf2/1/FiN3OoWuBe48i4i+a4H+oGA3zLz5PZHP6iB8p0lOf4nf4
l44RXPpfipcfCaRLmVnyQ97j03s+eVhIeL8pbrAlM32afuJkMRmSzI56A2yFZm2bdimKkjN8azB8
f7srty/7Uc/fiHUc+gykjXImdDlwqJN+1ExpuilCiOJYv1IqQ86ov0MUXqU5cty+PtbLa1KkZxAL
znvuKlSizz9XGbqDii99ujoI860uNIDnUOdvpEU+XyD/uSIMXuyX6LqbNLqejxLzlSnIceCKZsP+
ILoGY4xvJ/EN8oK1A9uZxRvX9eIeUkfwmTBMDASnWOiej5jZbuc1LRTWlFolZOAkmba4s4l5AZY9
vbGPeWuwk5vYmPjoZwchamMRmnXI7cp5yCIH9RVs42b/zicGS9Nm/hHxTNGXefL8yuLeNEvSGzLC
chrjQ1qrchuNon1jlD9cElJi/LCc4JzV6/p8FOSxskf5wIe8ntOLLHH6Q5upJegoSQfvvyDk4RSz
1pMVR9OToZLc0fPEniHua+uIbk8EvNDjGy/Vi4nObXOJ/GCx4Njr/oLY/bYDzAsstvNMNDUbQXwc
2ssDKxTpG59MZ33U/7lRXzcbnDrAm3KmWrNB1MnTIRyqUKYJCyKLYq/ett0kc4KlawLuDoUY0A+q
BYvPVT2I5muEgH6+zHTZWIepqeN0U8Debu9RWy5VUHZ+U+7DSYfeJhnIN5xLZJDsAkMNBazyIoqA
Uy/FQdKgwwvSkFuxCaHd8cEerejnCEcsJPtoqfJADKn/VeaqQYFZOliMcft2H/3UBDdOPQ+sCR9f
9SVyhaXf2BGvV3x6R5ioNCnYJK292uePl9UAvgbWnY0/g0jeIBdDWKiq/EPV9tlHOSh04b229qA+
yecQRuLfvHt+OWsMussRQ6wT7Pkv0HcDiTAjCr3JhCGBWhNVnjMab8ziP7ww9DFNk36mT+T66RKH
NskYoCRmG93oObAHW1zAgloLK5n8/voFvVhNWdI4C3LmZE31QUM+v6BUij5hp01wAjiJH2oaQJ+X
wlnqjWyd5A5cny3eKND+4e1hr8nXmXa9hX7j5B4aUH6qxGNIy+KLpN0JUWvizW98Jk5HwevK+ZZt
Ot3HdZt2MkoCAD0BVru+owAVt5p62LRp1Th4b3wdXg6EI4GvwvpBstdp8fwOtjiOqthYcU10lc6t
BbUNqrPp7vXn9KdR/tkwQOdk6q3P8bclp5rKJo6NhlMP4ZsbTclg63hD8sbE+8MolJB9HszKAGUG
Ph+lGC2EwTYKH0orBfFeCCyXITduX7+W9db//hbba9mYz82v8id/nNyx1AcdGCWqhBu+1B/A0xVb
Q9vzD6v4wfadcO3Y3r0+Igqc0zHZs3GY5lO3DvuiEViChxGj7BDJFS12yw5LE14LVNJ65wEcK48e
yv1PLmL9cGuHDcAgVhriWKhyNYcFfgCZCdTUMW3w+dK7wYTRsSWOxaMA1RIktMPkNXq7bkz7YRVt
z9863xpVYOEERJRQtdnPpRlzdzvIvrW3XuW2KUyaBaOU7/SEBkizjPJzkbkxkDgKQqt1hey+zZTa
xo2N6a0OykUhNwOGOt4JQihQgfKA9nqObVJQoxCnOOyf8ay1V8tx1bfFGJQGZJ9djmLw73lVEwfG
aENJC8exajdzrZw88K0BusvERxNMaGg1CMpDEmzA58tlZ8GcxGHgEdu5xXHT6h1okoKAjdiqZkRj
hPWh7AaGdr7oaIWnIlRVT/lkSeANNMzMPUQqDN6SDsheJ2FrXuHkUN/cejaaB9/U1AXTfsTAtgkr
wilBqlll6ubbqJR6OTf9GUhdI6CufrKhusf8hhNrrlrKpA6S2RL1IS6bEQASvY77hQ8RfONCjkkg
yXrHsdyNpddh4/c8nAFQ/NNt5Q+TOotgU5SBX5fOd4dJAKXYG+Q3Ylzj8dGoivAreeRLv+kRWa88
Zm/+6OfS+DFlFgFXuiia+0GnrvGtJp7z3mVLkgQ9oCQCZkFw3+GeH6JjnY5VsSHJqgCoZPiN8YAj
dUKEaSTWZ1Bi8ZOBdRChlm/XX0jcwfa96XpFvmQ6YqnYwxmtY9I8VIfc2y5GF3v4FHl7mYLIoA/Z
gM8/z4YZdY+Li/GpLwezflJZ0bs7Y3DDeJ/mHA0OeqnJ/jNkjlC3QXZo7A3sMCtFfAnnjUFIqY1N
pxnsjW8a6smorA44gUwX4FdxxDz3sVd+xBxPKF+JOrn/4SaGPV9gTHeMoyeaBOW6SdhlYPgmiZBZ
ky1kknpW+snmI2d+ByWe9w9zW3XdmQY2gSK9JhlyO4PB/IwnHnl9NNTpXWGs1u8SV7PxDW9TMxyB
OGQAGIshMvdiTRUMCBktYhIfk1r9xKBYYCHoHDf93ql8MkhONVOF1r9yknPPb/r0stEajYgby6H+
1hkdjqMNvpoFBy9cz+VM8MbXPxqzJqSW7SKehlkvE7Fe0kpqWFVjXBK2U2C5GOUK2RlQ1pCJZKG1
3JTaRf4fNwhMgZgXzYNlR25DNhCkrAt/GuhX1D696h3qYRfGxxCxB4a9kRRXknNUdxUnSVaUENLV
GLkHYAcAWLcdB1oaajBGTOa4P+TQiJNKuOWWO51l5zTnC/zvHPVIWO2X6mkeIvtYQPXTtyw5cUe1
rbVgklChEz3ezzQU7ZdOObrv/24TzUHG2thrYpTaTRLBTIaIuEyW7DH1MtqmEzlzNwMAgmpD691d
KnOjrBSz3A6bdzMiorfb2OovFsQVE5iyJf8aclvJ2apbPe3q2vbv/Qg31oY4qkltxrlvHnEdNXjs
iykSmwXoZLmvxpxYu9Gl7g2YwzXIKOOY4G9cw7FKiO0tO1U/btVCerthgj3JOC6cGb0v2q3Oc4n7
aoHigqO80d1Fn62kSMKaHfMwU/kFYRGxT92he5pFUENDK7bJUoBE8yAzumeTNEzM+kOXXuO95pMt
nFGMpDxGoj4mXqfKoCHIFaMxhevb3I3w4za9xW+fsmsh4q5Li7t+Et740cRRzJtZhc10kOT9QBS1
XYJr5jprpkDWtfnByM0lPK9LHFe8KHV0m8qcbOGUl4DddJjc8TPWFCM9mcs2a5Muu6hyj7XZmjsq
2p5DrmVAKmVsHZeOjNC9RU7UHXcKbgIaE5L95kiFgVXJ/O++wSsE/MIWnFSXECIii06ZnDuVF34z
PCq+25qTBARLoFpGUA9G/c2AIpkSbx1n9w6BmXo/JUNjHnvLwvVIaXC4MsawtA897SnAHRG6Ml6W
ws/3ilXlsYfQQupA2tr3MG45Q9bWGjbQNphGAqhXrrVb5kV+rfl0rkxcO4FratjVU1H1wDkWx2qO
gIMqCJAdJ6GNMsih2lJHXB4NxW58j22MtLtE9uMFLwd+5hTK4xUgSxJfINVpc0dETyeC2GwiQoGJ
NsqCqQVMu3F6ET3olGIygNWxBeu2sjL/TirekQd+TVEd22JQORPISAGgxbOsL3DcKX1B/xQtcWGp
Jt9pcNlloNHvQ+XmP4PP0jUAoa3OGqNVEb6MBIRpF21v3MciSBvTju70RKdy5xTkoAaqtUdkrGGe
mVeUjqGGJgMyGLJ0ELAzQTO7OvfyslJIB+gqwB9Hln8gZwFG6BInIWZ2IDbDZZlVTnqBB5Tw28kG
grCrQhjGkAiSzDXpXIpsPBYACp09KFSg5tp0m3DX9DZ/jkTphdd1MfWE2ztZ2ZqXfqdI5iXbBBbz
BxE1dfstjCvZ/hxxNvQHMnZEcQYFrpkIW57rBMmyhckApIttbwzWFusMlWn80GZR2PBU5TgHS+cR
/EY2FWVREfpGTvL7DDUDEsXcQ6Cgp7ppXPys+K1a0Z2nQDnLjYL+PAaxTqKQkChJUlzP3sm5h7im
HboswCpg0HH2P4N+4KN6NwY4IgVydvuYjqbH3TUyGoBNPI4Hr3JYQ5NmzVMsZcY3jENytWIHQaef
C3LMSwBrbMrm2MCHCCFixIxF/e+6TQTNhoFtS7uZFr5bB51VaYJFSFU/Z5ZZorGTOHpQloHpK2Gl
CC88R7Vyz7sP8sIwa+jSfOn8qwjsMZICCkUN7jv6G1trlulDbFoYTBenE+Qo5Bl9GLz66/3FZvNY
FAvvCHBkfBipyI1lz7dhackHM8TBbfvm0omwn0HEnAeHaNrJAb8knPlRd4Nx0zWIBLc2XrufHg/N
3AAwyKtdL2Vo4mmwwyTkVL/00881TuVLCFdruJ/iaSKQMWT/CewHh8dmiETbIttP008O1JDv4Kvr
8jIDekhTySw9ljUHbtW5M5YYIlyshodKjhCNCpGUXYCJHFShyGMx4hPtsFW2eQy22Y8T/K9TYn6m
jUKGr+JTyv5zArixN0qtqDiElXPnFjCWCMRzFKCj1gLmQoOCQ70qwMxim1igQPYdeoENDl/edFHF
4j7HdvfNVeGYHnCHLFSYWFFNAGILXDFPGFLtaMACLFEldZ29jIZOXYsy5RtoZVO+IxYK1lGJQ/l8
gbxHbDnExHtJ6yuCQ5OVX4dekRVk9ECC1w8xGNrMxorH9bgU69q2zSYsGASosUVonB+6aYkBWP1c
JWAUwjE3na7qz+2YTQQt4a2jeFhm5HkkuOCyjSXhT3PCiPkUcfzPCDRRXvdBO0zyrT0QlRV4ZWyl
0CwsH5AkcxI6lOzcx1qbkR+wW8sv8LiSqSS6GtVz7w4Tp5cqmd8QGv3qBz07vXEwpOFu/dLAof04
OSOags2ptfTwcXs2PecuL0ccmH0YzpdV1IaStKne8A8zUNtlq5KxgZibLfPtYvX4mJoMmuQeNUeJ
q7XMF3FAt0dalSshZgNgElb50R06wkVjTmzYuSLiQ47RkNpf+grZ1m6ZWA0/cNSOgHvPZQJWiQjA
L9L0YnVvLcpZkWJSbT1dR4/Y0qbHdHFC/2bOEwuPWMa8OBghSXrYv1yJhq8d9fDl9ePmaVGFsh3t
YSKCoCisnfaTogrk1ToEuVduvNKyHohRDM9CH1HmRhSp+ZC7s75/fcDTgtGvARGeKQgMiEbWbsfv
1YFhTiG/zmSxYpfKvy9GW2w5dLBPrpbeeqNG8IexUOGYdEhWBwhy9OdjIe0e+tX5sRGt6e6ahmi8
HBblcZHZvzgd/82mIWUVVLseRAm0JBblVvukhuNDpsa4RA8vhAriJ9l8BYW5fePevawMYCxxf/WJ
1q6PWv/5b5WVtMG4Kgfwn6Topj+L1I5v26Iej68/oT+NQtOYhpSJ60Od1m8KD6OkwyFnE/v5cGah
vAhwYBaH10exXj6c9edTUiGoCsWKOpkIOAegSnUkhawPqdrBMTYntogWhECJEcwIPG12zW2YWIsN
A9YwiFnkKLfsOLKjYrDn2bUv+TI1ksgLa1bH2IpI+QxVMfnb13/XP90Rz1rjudBq8sfJfXf8GtEO
EYybQvUfndoyjp1RqTe6KX8cBBEcXgn6etQEnz9ca/AHu6+JPpEdxxD2tXXrbecaYOoblekXNx4J
Et81BpI03JC7PB8oK9XQtH3UbAzZ93vMgMiwk8YzgsUlFfW9ryAFOlwBuC5oQeCKOnkF40VTuBJL
u6GA1O6WHEtnrr3H1q7MNx7Si1Id6xcqQswI+GtQxZ3MJ9ttVUJLSuP2jvTGnavxyNcsvUniKroK
8dltek1k9jtnxrpoohGgyr62cMTJvcQXru3Oo3mQEDOwdZOigtLCbP41yrsa6/8zw6J+MXtegQDp
H1/L39m2v/79f/rmjvcXgB36xK75q+O0dgT/iYeyrb+8NZye0i1w21X0+R99c9v+i37YGsPHjFxf
Nv7Rv7rm/l/oNT3Pxw9pWw5dOfs9TfN/Wq3/uflAzO2w7ePLii6eNw0J5fPXjEJk1i+9/AxaCksZ
NauG/TjIitRsLz0ia9XfkUm4arzty6WrWyKURpa3XUQJZz4DUG+ZUPOrkKAzEjU50heFt5psXD9e
fAA5S54EYe04vX3toBwr7X2YeEBaU3hgLuxPCsvdGZZd4jmqZExLUmSo46VXunLJcurCybGvU6TE
/GhtJBAoMZ1Su8TBD9k2PkQcsuQ3gLHpnO29lfHW70fPEZk6U1nrcHbpoKVscigYcodF3icQcFoA
hyeE1JsVpxoJyB3j1ZRQ9xVzjisf5PmYgS3KUnWeSSNaMfLhbLdbAF1Nl2zBGMBFMppaiB9pyXbu
qhKt0Hv6l7hHCKMjJ3dPMaoQgGG9FiabJrwcU3NrQSxJS4zoi6sBRaqqtfptzQzpg8ir+6umihbK
S2IkR4NaYprVP52KpM4tWSqAxGiMRar5lmpC6a8lPsqWogHI+hLLaJtx2pryQSNMs4TDLqzx6oW+
yUS4So8Xk4MZgXKcCoki9vWFiZ0u27GqknI+2zk1PzZD1aeQLSUVndYY4BqXlGth9fNBafO8uQUN
5EkK4q6+43EJDT0x6Z2Lhu4hBMy01A78H0/TVs/gY25s7MkXqY460jl0afT7LFpGfj0q7wNo085c
WmRRJey4Xvl5UHstHomMCVyTxxvDTe0hGZbnhdlF1S62+BcjkhBU0HCi8QK4GmyYyoxF9JxsU/OT
Zw4UyFz2hNjthVX3zp7ylPpQxQB/aLn6HI5LmI/TwNYaCgkFnTVF0e/Z/m4sYo/qjRrKxf8EZ8Jd
+eC9gmqQOYOg6GPYYtqWEVz1KkAAGXukbBAJsQFhlw/NJq4ph9+QKpsAi7U9w5m2GTiaH2PoxONB
ydJxzONgicn5Go1Z43zmRBsRezY0wHDAkpLPbh/Lqluc9DBkY0jOGSAaDPz5QoljimrHxluVODel
P1F0aME5RAEVRH6pJanAtFeuIKXHTsK8xblEesQh8wwYs1OcxrfaEt0PV7cQ7pfUo14Q+WSX0/VA
GkstkezNjRUN0S1v7PTIrOU2jmYHLDKZU6o8hjf2NzAz+NF2vBYh0yFsgUYMc+fvfe3UX2iRNN2u
0nZ4GI2hcLdR2vZPZSHNOxUu7tNijuqxbtqCyMvJKS/zNqqsM0/l0Xip41hD8aztxNt0aCpGMmUl
BNcF34zckJDsjmyLkdZs/IJm+bZBYZScUx7z4GmNsjq6Iq8IXzGn4eMqGP1MEBGxEvUcj1ZQq5nf
ugwzpoqiXv2lcVliCC6Z8/GsNvn4XrbLr4KAyL0n6PA9fKTOdcLppjdtr6eoHsXzSFd6rXPmk9eV
59BPpd6zVM3ONq2oCd5Vlgc/CkIR/ZtsXKrCDyIC7gkQtmWKCh0ub5GOXYAPSi2f+gy33keqrv2U
BEYzhhP5IOwXJwAvk9u4V+CeS7ChHTTaZuWXko82LLWIDraPr49W6JDBxdm6o2m1x4nbUWzHger8
Lilw4l8YkeH2x6wSTXc16xhoK+9trM5Htyq9ZjuSod2u2SYmgCTbpM6Gd4YATy4P8ET0nT1LPDxN
fthyHCHsrw468APGp5IqL5jfbU4+MMm9tkFGWLfBp1lb31a9xZIdy9SIbHBMkUNT6Mwf0T0/LGYn
bpKoaCnMRMp9GE1Kg5dRRy3iYMuhbQ91To1WFp/tZk0h8wejdMgQiK0F1sedhKGOV+LCptG1QF7L
+k9pB7DxctB2rT+WibTqYxx3NF0kL0x8V8SDA8xtyUvgPXAZG86yADx5+uyq9nkEM2Zn9/gIPkZF
Z6rA88P+g2d1Aj+jRlmFAhkGBpBxeCxkjIzFdTg0eNdLRNJfPTMnrB7t11TCRouL646ucsWNW6hS
RYB7iVtKRGUHvqJsFHSjRBYimjGlo4lJooef6kBHQxOcXQ+OtfAxRcyb6A37YPumR1Y5HxojB/LZ
zXF4G1YJ4DxgEON8pLlJW8uUPcxSKevPsoTAtwfMpK6GZq6vIr5N69Qgj7WICpFvxgSQ/NmShexp
47FbzGMiO76eVHZSexvS9aopNa/dzljj74tgMQ8zKVJzP3ylW1f/iPyJDF6D4A65T3VZU0pKfdkF
a3AwAhc5jkyZqAuBEkNTOh/JEWu3CZpNXRFq3oWwPB2DOgxB9dSVer+AGhyNnki2noqsC0L0Zhgu
SoxPSAsp1U+tH+f7sKxbf8PnmzZLPOQRZW2vTv4fe2ey3DiSdtl3qT3SAMds1v0vQICkqFkKTbGB
hUIS5sEBx/j0fRCZXRWK6sq07HVt0nIKQSRBxzfcey7wWxEXJ8tNCHtd1pWl/eaFPhbK76d9krf2
15m0OvaKZeG2MvJcQ7Ww1bRuJeepVOsd8VOps/NRuUJVg8J74oaah1AScrIB/Sfn3tMlsE2wRemb
E5cS0s+glpMoIZgz3hdeszfbduyuhjruTokZ35FQ3vAjq6m8YoxM+wOqq/5WDX37ZdJ68onn0WF+
SYhkVpuX0k64x7KkRv9N4Auh822fxdox7oW4ppeee1JhciOHWw6T5CwnuIYGU0vSW04S88VESpwd
6WGyd5tPmTe0yk3xPCphDQ+15/vDQWNeR0qG5qfiBB101A9bByWPtXJXziC/4lh0LWkbDC8r2Wq3
s92a6i2rGVxOO0e5gjwR3V8vY+DOr4ynk3tpWiCwtZSFYzynMQ75cmC+2DSyGqKF9/pOjCYqvnjq
CCMRXtp9cSZDf+ss/NVBlyZsdmfyPL+TKmAwdwWRmpOLUgoF6K12vxUzFoeAOo7RrO+Z5rmuwKsH
S78AIAaLW0yRQGRzZkM3SgOCx4Gi5pk1XqaJQTxV17X6Q1crYwpcdtAuWChFnaityA9A+iRkhNXQ
9DmOVckvnxurfK26xCX1DHQfpPVGndDkpE/aWDd3Rso6MnKXwmIm2DbjJStCgLrcipRZlp84dZQp
JVVIxol/1ud69UFAQApJW8Uf/TzqzwOlX3tgiozoC8gOW7hsnWSAFqwTZwzX9XcGY4DEZ1vGj3o2
Yblibh4/yS43C55srBEifyxS8TJD0xm/MIUrWJsl6VC7B5LSDD3USnoF8y+a38/Dta0FgGxBM8/k
AHc3ErnPLYA/ShtAUcX8TgrW675HmnbUGHp/S8ATY8lesv78u9dEzkrXgYqR7SrGGfPzNQUd00hC
jhu4RlGdW2brHdZCm6OFTImoKMf+Lzrgzzo3XiPXc7cWHwEYfc6v17O1OeehYLDLAqni8LwFBCaG
yABKHyUaYZVqNkZUDeCwTGrEvyVy+3F114fjwfBtw6z+QFD8NBFjy7sAsyqonoFbRD4Djd0s6rc/
b/I/D0y2i+Bn2dzNG7WHHv8XYXKusB7PHOYBSgVn1y6OJL8Kq1dEaETz7f/nWiBrnW2MQUr8548v
NvI+IV/KCQaKrlAlWvUkJ18n6TxHb/Tn1/ph0PjUovLCiIUBHuRvmJeNrPvzPFFDQbOWc+vQ03D6
OIuLPnmq9PXYkR6yqxTG9JaqGzkvEd1uZXrbVtaJUhOm3tiCiuK5Yz3Ns1Tf2rJeTqvWkqXx57/k
57HY728+JhasjgxZNyDD599xTBIiRifefEClTQQrszxaGrT5H1f574TlH9CmfnrD/82ccF19HrD8
+N//wCv7v7Guh2tgbT4DdKzMSn4fsNgcZH+kBQmYycAqsALyiNcxifLl6JtBpf+bK//mbNY9JLAQ
kTaPw98ZqPyw3fx8s3KsMWH39c1jphvcr59vhEy5pFXlnh0SicZyDQeBWezJKtPN0J8X42bMVk2d
ESw7ykut3gIyiwFwKmMNMoFC7kwTadJsth+tFlOv6VobX+VEb8UBD13yRjYIOMqCwfCRlbasEr1e
gRzcJuF6GPukl53bRVVQ+Bq+fc9+Z3zUF8kGPWubHGIsWjYrtPx2ouzUpX6rEGQ9U03aA3xib0sY
0D0m3OOawIO1GtInj4bR2eV5vjYpHWXfzS9V5RtdKObOJLQE1/rCYFaS+2yzFWRYggRh2AsSY092
yj77AJCNlNNpaNf11JlMQRCm9EYR+e1a0enZZVbs+yLLzC9+U4znMJRTN0DAlvP3c05qDctuf6GB
oHjBjTCsxxWUoBVY8SK1k9vEpDIWE/DjEYURfDYC8+AYut1fqMd/iIQ/fbRIE3GWOD6mKGye7i9T
1DI2eKrnDklEMTK34ziAzqP2qarpSMkITrJkT424owoR57tXeq8rZ+eUmeMECBe9Iz+4/gvh56+P
7m3cj/CTsT6GfsqRX+42o2wT9HW+FzLNMa8MzZnDRk7eMYdEfUKg4P1+AP3H/dH/43pIf5EAY/Zh
H/LrMTfF+liKVXK9uV/3g+qyl9hrVFiRcPrdAOf9F+uXX59pJAggZ+NqmPu53K/oCXbdBfZEywtL
ls9hoSUT69Ep37F2L//ipf16gv+4FMcI0B7cQ5QKn7+4fQMEF5mtF2pkgEY1IqbvGZGif7jP/uM7
+G+X4fhhO8NfcdMxbt3e4Z9KgWxSTQ4l1w0TmLhRkq5yTwzKX3m50eLyc366WWFJEfhH4W/CeeDV
/Ip1J6zRmig/LcCdcT/6kQNFa8bMCmPyNEIqkw+DYDn8UlqaodEqiOwjqXPRRjGeXy/egTEBJxKU
1mZm0WGUz9fzRI4YMpHJil9yMlHagLzlgmY4d1pBog6CSvpVmJn1kcwt7d1H2Vhd+gkr9+MApPTJ
mjS1RKsauIGwm3sgLWvLFvCUu74ydquy0aVM3rRWL6lhSQ3xCpzaau8Vc8JxRxYYEl9TM8v7ydQ4
I9RIrFdINGPrH8Cjx9ZtrTHs2FUTdQuQQmJnKkyRY9KdO5CbJ7jT2qCVSAxGDmB7F1do/mirq9Re
TmQOzzbIMYdoDGDeS7KvjQr5rFE7Y3UFCA15pXKGvK6CoS8AVg3NTDsTA37Uo0Q3VL4f3YwCI3DG
aYkvqlF3ssgmsrW8iie9dR6cKh5HVAcqt1+7oq/LSIq+lYfU6/v6XG/q+Bl9jtaH/grL+nlmJ/Z9
JfX41i6KDJFDL41M3ayAUfLHyk/z7tZc5DB+wQTf5kcvK5rsEmEF8+We+UcJjLudSGQKc6zQxt5i
SjIc1dqO8mIt5rx4TLLFyu+kUHIjK3VpdrUyqBXnSKiH5ZXMO8DCPmQV/3ocnHhhtu916Z4rerT4
c5thRsss+3UpyvJy0hIGZenY2jR+Wt63bzHZsvmIFhlw7tHWFp/YJMfoHdS6CMa1ByTCvvtQ8I1r
gNbg+Nk32Qql1uqgtD70jFqt+3El4/ixhCZfR33izfNhqspx3Rn02uM1HXgN/32jVMfP1uiazgm8
QacC+maj/spnkSbIy9UE1CyUrj2KbyJBJ6MOLSEf8nvile5E3jdI6YKwTz+bdlNigqGG9WqI0B15
gKJ8IOTJ06YiIfcd+vV5acYesVTd0C9HILF+eSJZyz306WQ6h5Yp2xC0lOEsTPhwvUMPxV1HWqWZ
bqT4vfNdV69pvZfsW8SR4JjmBcZ6KcJ1KKYkGBTCsRCONNkmZZ/EcZQVA7qHfFpatXPxe6uThxQl
icrWpnexQMJPgRN7y4O3xMmFXlslowfTztag5KX6kfJ62h57srqzNXdbi7CvmaxCLa6JPSAEU6Rh
Jcy5OMz1giiXxcgCoz5NUS05raknF6bFLGC/ERSWYypa+zxXmagPdSH9r1njMkhKu85NQk2IvN1L
mbnOGRMGpu4MHrZYFvYRTqAIy9pShbz6UhSjn1yPauhsctZnoR0bc9DHnVHo9VU/2m7LedQ2RdhV
cfLFGnm9bKQ0Hi4ezxmSd4whB1t3uVhdW2phvxJHzK+8Ony4/Oaly3UGEvLSrFrrqxknyQpRmKmG
f5x5bnACWWvSWYeEblwk8iRNIUU1hEMN8GtfepnsQ81dW3zb2VTHKHh/Kl1vfj+Efyaa/vJQ25hX
lIe03KzckH24v6zc6jpOUhAvaZhOtXXtg64NnSGeAnM1tL94qBnbU+vTY4BrsdbmScAjlPL2l6ca
dVrLV85NQ70bt5T2tQoyMmJCSzT242L72V0LEZ5/J5Kr2NP0qGH2u+uKtP0LucYvlcP2og0wn5Tn
24Idl9/n554v9d5E8EWWiLW4zpFDPHm1OGnmIIMf7F94XUzX+udv9C/PWstECEGpxs6bfamHlejz
NfO4JtfEskjkkNPCApNzq5zJB/+7V6H8wr4Mf57VOpqIz1dhpZGl7bjlBk6jRSRkwhLH19e/12Dy
WmBRMeyiat+qvV+hArKhooCATnIlHtPbrrfEGWNG9/ufvxbj398yuliTrSEwTIt18C81Lk83PA8F
G6gUMgPNiecUsXXVdWTeR0Pr+u3jXGnTeiaIcMoOOhP/r4oT3L+oGzmqC8kCzzjguta9naGcxb9K
kQP9FWbts4YCLh9eUXDCGEZtvkK8K5/fcbMX0yzLMg8HWbqR7UtrRyi7ASjZ5wnhJZiJNesPJ9d/
e+9/gN/46S75t94bPED2a7rR9id+b7+F/dsWXbRxIlA4wKPlw/q9/d7s/QgbMKTwMXHQbTO3P9px
5FG/MYSjtMdDht0X3MM/+3HKXv4bkx5mWBsMmY787zTknw9bBBbgrHm+eMT4QMgEyPH5XiHyDOSK
IGKcbZNx28/qa2/YTeTQV/zFWfs7sPRfhy3XImwYyRJ9imORpLSNNH6u7Xt64KXbYsn1svMCot7l
ftK5dF5Ws7ZTdYxVyQZpu5PW4FzRSqVR68zTvVvF9Tc21vVVo1MDyCGtzrzKLo6jhWU1J+U0KFPx
7muOdWzb+SlrfPPUD712Az5dhXSs4qYoY+vFXBLvngHUVWogx7Rn2496e3xfurGBJ5uY30n2NnZe
nDzH/goqgQc8bwzp5UkAu3iReEXISNnFozNe95W6GYVU77EZk6Jk2O6rBybskPlWv0U+9oE15ycy
VsxdzHcfbrXL5rMbOgt7z1C/LR67QNzrKMrHroV2vmTyviNSNA9bWrA0GpbYJausUsn7mkCjC805
yfYpWRxhYdpKF6iVkGZ3CheTrxVG5FYJvo97P0XNYXjHpsoafE7mYJP0ibFNE6si16dZ3OnkzpRs
pNERLcr6K8dj4U8ce9cdTDwS14yBlUTiDnxGFQcFeUrmt37GC0YhP1hneG0JerIIg2Ne3CvtxY8X
55b0juZtQAB8ZwyL75EJlZFKPBr9CC54wjGgVkkwEl4l28doQ/ovbX/jJ0xBTPd5aWrQWrPaPGD1
pM+nQevYvhmdEx9XQn8f+mYiABW/VOacrLWXBU8tnYmNlXZ4hxcKcdDWAPOfRNPn6kQA6qJj0hu5
3RJZuT4BdbrlBFQCiFc6FjXEE1cFSAWfCxPO0tlSsjYy7WbfyiSFlNcSEUyzS+VRrF39aDvNova8
BvWFUIQJ45APkzjI9AHt+4y4JlzLseRqxM/OlOApqYyxRTYHMheXHEtL7wUA/YVAWVTirvnU5yOg
cd/IsMJs+rr3Me6xVHZZKd68ttDWA4tS/0mZLvGthfBRtJt56mu70cfDwaqy80/rlMFkqlyLVAii
Lm10edp25zamaL7nlVFeWzrZKWHee7NE2e9S93VTg9QNvaZ8IxOB3RJ44aKJtNqVTjgV5cDsqrPk
uB87f1HJ7TZA41zgUFra/r3oAPyFukqnF6vUEMzgVZtPLRqZNQKh6iPQ6R1R48woDcmcYKjTk7Sx
4h1dpapvDruc56VLuzIsTWNWeyBgvDkVQyUWk0Wf+IEXF+SoaU42x2FHMu4tuWLed+6JzDprYUvx
5pYjEzzdzb2EA2NeXjs2hlakREHqYm5hxI5gJHCacPtUL8Wqa/cidwsvnKC7Xa+GxW41683S21mk
g4iD33DPoPVIpttqzBw3yDIHvbwioxn1gWWqR9KTEfQgx3HPVFMoRC+dh5uid2m0gnmys2ONHwH5
86z37zVr9yxY6NqiGpLSclTV6CDURIYiI1MfRX6jj/P05ppMC3cQ57HAp7S3QCQ0TbtJDJk963M8
JM9m7ptvs2EP341SlXddnFYmdRSF4c7VGJUGre7GBiacKrH20jZTjUWpmxKLWZEqtTj9DT3u6gR9
O6QyMmwwSMdmSLo7SBBeTpATcCNGlG3yUeAaYr9baVZ7WjvZEi0d52MRdQRMpZFezc1wjSKEdEof
Nw/aHDyU8DXMbEj3tMZdE4lJpuyj49El2qlZsbVJbLprNGJgxrOj7EaGhIuL56H0BHMM4Y/o06wt
hEXW2xcJDXhysbD3ZlNPZqMTrbWu5mAVutS+CLNLvisqLxFAREVh5Mz+CNqjUnHUJOb0TFuCWdoA
n0eSmbeS5Z4JjVBW5o+999QXNrIJFkPOBXGanANI5oGUZXo5PtZdUuK+1o1FXZaQvZOvDa5B9e7h
DK4+0F2s8ytD1LwKMWBIZEOlYUwd/InZ8m77xtZWeyfsGkAHDT7iOla/rT7d+9qUZFcYBoyRewul
D9OcijRVhUUprUlKh13isvOSfaORxtIt+XTN+4wsufI0tA0BVpnWDUx+fowJXCuGc9Q2Fi9ptkqQ
4EEsUHx95FrRVkdlsgzFvaJGjSqe+JjF3TcSqx6t8YIbb1dpA/vdEARQzImkuxIOmq+TRLJbC73y
Ht1lyXsO5ySXdy06IDP0FiHWY73YjXWIe9Mto8lk0xnmKhYcfhIf0SlB0ecc7ZL14o2m8lLaBJ82
PEN50A7PbK6LhowhgZoFIlBh7JI4s/hGSVf3sYqgm4CTVU/SuiN1uLGOddEN7hkSD3bPQbUURv5m
Tob0n8CTKwI6Ox8/W9iCCsm/ryz31Zd2cEZxSf7yXF3adkvyJ+aOpcNJNTVuCrKOD/QQj20VP+iF
gAHGsnVMDwIzasVvj6ozIgJ4up5A4LAS88osveT8naZ3teq4XkeyqexbnOrmxZxyvp5PmOrHsC9S
NGfe4sz1XeH7mjqlJJR8bw0rWUKt8fMhyhgyuaFamdTcDIspXm2ce8NHt8g4/UbtXg2X1lDK5IL8
Llec0dtj1QgagmvS3cQxqrvEJS/SOXCrzPkYtZ3V4SxNcYZaJ31d3mab7cA8oy/w86y6Yg5DuUCV
UomwW8Crc6au9nEo25Qk8aqHBNAsGTIEsy8DVFVUHODyjgwxv+R0Ky8I7zDMMvJrI3DQGQrWtLyi
Zpg/7EYvycLm2Aq4O/u9VWMaNZDKBRVJctcd9ui9GKRo8XbanLlaa0XjOMkzRD3lAYEDzuBY2qFL
IjabnWZ9rAvs/MEA+C4kVQljeY94fUHrUwdAXLRLsse8Q4cDL0DwjdHRs6+g6LLPcd2j2ZrThWEg
bBl7961dCiKJFIsEVGv6Dk8gIxZgD/tczW/rwCzLEQw0B3LlEf00w5PM5/rGJ51ll7upcewcK3+u
pzR+mYsKrDavNXXC0atJgkSIAWExXgUPObFQZGqlPQWJ60oM8fbRKhMRkYZBXjBiUcEN3cJswx6K
MDe2sKrq7qp9J57pldukv5ktQ9vR4uMlRf9x2ZkD8YZEhoKf8MqObeyw3ixNWYScfO1JOtI+GLbS
vieWdeGxrggl2cxhtZradewIUOVSFqecKML70RnQO2buoOmcYl1+8Pr0g3zOAVY6fCxS3JBsJH5m
X6kZFxnK9scCg3wwzRBlpn7S79pYG0PoJu4ZKbugJdO6um/jebmMDU9eKpV3Z3VpU/xUZA0RUaLv
U6SIHKeUT6qJ29PSc8cg5+9MrGZ6dmEocT8rP4mMZqNLJOzXYg0Mvuyh/DAST5758nahmwzqRSfZ
cpdps7icO7v9qJslvgUi6wYts/sAycJN6tcPoq31IM017ViiJ7EWTKKTDwaAypitYJ11qHKb4eBm
+vJYIpJgbeBbX8lnLPGuOfNZXZsJ9bteomUgLKuyQ0UO5Tfis9wbc+ax7vq9fenw4GT6OT26c1e9
LCP55VMxmKdydguOKtm8SV+MO7NXzUmsZXnGOO3elwaE8YlfPFRx2gVrNdUREzjf3fWZxZReCOfB
z6TKAqtNm3ejwTwXmTmeV9GLDPGaAAEy2GzHvGTS66Av/O2QNwl/bzU1hIxuCuAMda7eVwRkYV33
WiRHylN4Uc95Ybv0OKUdakVhY0bzkUwqc9IjoZbhI5fp+MeE7r+9/j82G81/NjIE73X22cjA//6H
j+E3AEOYcTaSH627txHKf+/z9d9+6B42b9622bIZNf6z0TfEb0DG+RMb5ZMZ4CYU+WPv7vyGrY4B
nWeB72Zyxjr1f/7XpzVa/8s//zxTNY1tMvWv5tuFFcT3F4odGhsmDtAq+e8/LdbEUsQj4/VgalOb
QN3Rpo7HKWpKo0bWKJx9P9OQYyenw8EeSqXsYeCdmveJhoISc+rn71ZlsEtHL7m4IGP4vu3sOS4o
g3luxnQeeV2GUy19GCKrFHbUeQAeqHqMWSOj2DO+qNl2rlKz09KIaf6KrB3qizjv5s5Jg2kgke2y
oLq1WBs3Lc70iR95XNN4wWs9lZJEROYDzXljN9kcWEOXDGduD4jhJud0zIJW5QhIRyeBLOPiLEad
6+opIJekgAuAxtI79dM0+wFAAnSYk+r4gmvtuCdglIZkNvjleTZay/mc9CMJ4yiUGafnWfYB4yC/
I6WEspQfYRGLK/nKEhY45+x82AF8sWrYNYG0uvghTqGFBJ09+wahdLaFqr/v+ns2ta1GaaQW6Fdt
r2E7b5vpWyY7bL0yNjozmuHj1YFc19IMM6s3Ppj1wcAZvSExQ6IoStZhBGw10YyamBTEAXHEdUXc
krUj084jqxQs3LDvW4wQfiEQGNZFL5agK5YcM3E7tI9KmlVzICdNb/GhjIlFiO/YXNVYV3G2+OBG
Qs3aDhdkQbXYuSXQlEh0fS8OwluKjA0j48e9P8fkCcphusxyMbyPlHnlOQtIqa4z2eQ9Dze6bD4G
yHXAFkZXHQdSJdTeXCdCjetYp7dizLoIAvNSdwlJVmRDVHtD/EFo6iwOM+8oM4pY2bfZmFZfG9ue
6Ob9kXgOGh/pzg8TUYZI0nPXzA48UQgmWTNXFXvSmEi+ppfbhNXWWN3YsxvXUUpl9sLN3o+BWzBa
C4Z0nOzA7ZX5tQFO9I2EVMM+zKspb5DxjnogQNThxvHhLQSovYmZlR569ZBsROeCCM22DPV+TCBf
CBwA2EattQt8MpA5+7UES4E5uGZ8bQ+2+t73SXmvE6x3X/MGAY1RY/qAuXm4H0Zk2OQrFoixWOCA
wyrn2XvLx956AukDRUlAzCWEF93+q24M2pVMiBXc+UMyg1IcxxlR9WjUz+MqzOdC5iniY6lhvYF9
Zh6VkcUfU1Km5xaa4TdyxsSdsj3xTY3Mrph81fGrQlj+kSFffxHDKE991lkPpNDWL5RvvTwiNkkM
vjakKu/RzpNZ3LGIO+lOry0kYDs2cwXat8ULFQp2bky+kNQ3SZO9uI2zaHsRz9T0WSeoB7xEr2hS
xnGYSTGsfEKrdXbku7jP+aOe5q1LkDgsUncGipUlkH7eHohhl3gECG9gYWuUN1lX41+aTLNCK4w7
+7VJvfHZ9DL1MHG23KeDn1WwGVBo87Esw7vz47NWhuyvkmoSN3y8NfeOoc6qFAhFl5OviWjH6l61
HIY36tR8ohPtzdFnZKKBD4DSYr8ni6mIF+8avuFpO5OQXoyZwZS/UedKbHOptLD6TZidxC6/cOL6
+8Kwsd9O7jAAl4A7jXIZlvZFPXc0sr1cR3/rjB2MB6mH3cbSlFquPTWzxdtDyML4MxiM3JIdJW+W
3dToJw5a3hTXPTv0IXDLfmGUivLpFZUgXhDNbnuLPgTz+Z4wY0QGA9bziz7hh3cWncQO7b2R35GF
2yBLYgTTHghw1IYzkPocj1XTGmaUL1KQ5UtKeTFHpPaOMlQA6/cdnUARxYnhPFRwYXx+LUh08sFD
eK6HcDLTMy0jm/pS9mS/H1iEe+mhIgjOeGo1YSzfmQ6KF1N2ehuJkuPt6JPceuM3LYS0wqt60plo
UzE0pOVwnbagvIIC2ATesUlzaCY0IUn78kf1LUmoHqMV/gGztomGGABCnaI3ABfykGHW+ArsNn4k
6z6+4VbnyxILo/qY3CW94pmblbt1Hl3jQqTjH9DB/9ZI/zD/vEba0DRv2c92z+0P/FEl6ZRJlDRo
/3RSgMha+r9VEpRknbpko+mgx3Bs51/iRI0iiX/Hf8afT0YZIt5/Vkma9dsmONvgyoQkoX3Fsv9L
WfRnZRLZOZ/KJDahjB7Etkvkr6xjfywAfyqT8m7INN1s2f1a+m0v7ahijhMUWqaf8FIe06W0Tinh
k6Sqw5aYXkzvAFRoZ4oZuVcROfb9aN7PtLxYCkMe9P5OZABqaMenUew87U6t9ygI9npXnZqKuI/4
gsBQxIZkLT+ZyckUd4b2rVTOESR7ZHaOCodh1B4b440lKvOEcymOtWvu7P5Vk935sFZYizoAdq4B
bajJdbWnIw8AZkWuh/7GiUPWP+8xKv0aJ4A3MPIpPLNhOxjn2g5bCZng13lpIpboiQtiPuNX9s7J
r2avu7PXu8wEotI6nKgJ7fk4neg8TpZHdjlHoo39JzAKqK2VokUdICDpBvVbxywjzcZD3EkQWgPN
fBUSeHtIbf1cgi+Jx6+jyzApwXsDxE0LgW+84Y4JUf9cTtZlo4td3Z1tgQMd33FQLnhwVnM49TgW
dv0QYXxCepSgEQAfmLuMm7X9hORmIFVXx4A7qQ+tSUOv+hhSMwIqdmi6B89/S9FarA6+k2n170bL
uOKBoINKUemhj1lUFMMllcHDOjvOkQhkRh66l+x9m3elZjtFw2sO6XvaTwF627CyJ44sN3/M2WVJ
Um3rGqXRQh0GNx+PrHDlpZ7xpIDbfNKqC2Fh6rCfmdX1IKS1l7V6zf0ZNcXlRKjtCG4uMlvGzoEh
XuNhrQ8008M5u/X+aljJZK7tx4GkDvLKdj48uNTuAhLcd2li61/k5NBQx48GRbiR2SJK7ScnWw9N
P11VSDlAnrgkHdvrDabO9JB553Vj4LFjJZNoMOQS+3y2ZgRssjQvTVb1yzjtrcmiLJ4juoLzbWuQ
5MO7jEvu6KY7zXg+9KY9M7lJedB+bHRV36sO8OJ2IPD3wLyoyS2D55qNkCHBZ4M46NIp89OEJVbi
tWfzgM256LSD5g47nKXYPfXkgJaG1QvPm9o7utC2+JR3udZGRon3s5uDdNDCycvDtbgdKOthXCyw
k4gB9ZaD1nqRsLLr2M0jtxj31WjcMoHc6QDM0ALp3cSwt0Ph0196lnmmE4zKLP+I0kUCAjuxtNox
HCu1bF/33/vmS+9Gqf4Yp3MgrPlsifF+WLF/Y/h9fUYDtytI910W7byFnTnkkHEG3FYZdpzbgRm4
SEmIr/UIvml7bVbsd+p0Oc76dDfMTHjW5hq8F7kUXWBaDDGgEoFf0+8mvMaZdjJ6pjF09lbK5JIw
+L0+X+WKWQfWVBDb5z0kd3f60NYnGEeCcqVsY3k7kU/dNgiM9GHaC40640zZjFjJd6sqi8Dq4dbI
SWXVq71QJ4SQ94PMAb3dNnz5s7FToZPXF/lcHTOofltyPXqqzIl3w0aXWg0muMWrQmydTs6I4TfB
Wku4YsrXPSdxvu0Ctlc3TfHipOIjBpuzcSAR4s1x9hzbfBu8teaueq3dCckWt4jZhB2T/mV+VRDw
WIREVco3DarTDj03z+yHalKB5Gve6gbjYyrL9T3WPmCTBWMJbs++Q6p0UPltnsccEVejnfnnYN6e
ecRza9e70UhejYUJedk/NI7doHfTI/BdFxXUOhL+UvirGJfZvi3pybOmG/BKqGgnjjVYn1pa48RJ
cxbO1r5cGAB7pj7v05gDEC31QF2hGLLI4latT773zddwYKAg1xGyYRSKuO+w0ejjAbdfzC9vGRZL
jyLeudX44XYrAfTaxTrf6+kZpG1WrN4tlp8vvcrCNOleWss9YN87Fga8zqaqnTMinznjQSSuF57R
WYiG0qvOztSVsnHIpzIrX3s7vcGXjZ3Xlzesnr+OfGuzWt3qDKkD0o9fep41oKDmr93EXJhwYOMi
KXoGS6SamvjeHYvSWTXpdcUIXHQOmGbbWnhh2XmXF1ddXC1fgXDvdGmcxVV/yaIpbG24ZK3Kxqum
QWhpIEY+FWLYy1XpR2kZQwQIrQjWpL+TVcqeAIw27mS3PJMTIIhdjr7twmzT+cmBSnhI/LJ7MGtj
Z2Y8ZLe05Pdx8sUT5qvi2M1OH4wgqQByieK5q/GrW1V7IplnBucKPZzA6GhE+HropwrAqI/KsxmP
lvS+V62RnGt9l5wxfWnZT/uAyvJhYGHvDg+x7anQ69aMDRcnUZPZZLQpIlLY7zxte90snbDN+Nlj
vxmXDR7+vjvd2qXPNzK9lLPxEGtxBLkgYRWbAB72jEef/dDUWXd95iSHoltvxtWbzljVhfAhn6ha
YRxKMbf7WZ0nSfth6TOIy0avXw3Zuie8pIimPGcwdn3s5/AgDP65aHRoRXAaH4Qdg2YdzhcrPc7+
+qS6LiSG/Hum2HvyCqy9yObdYjtnyGHPDOVlYV/zAbsDXVKdRQzrQfTZmto5qsz2uOpCRvNPej09
N7Z4apE+J5AigfLBPqjkTdV2e4J9niBcHxA4pqGD4SEUBqyzpJbHJrme6afA4R16d90eL7TsG+UU
wy/aAea4VUZUcq54MzNNHVc9wVQxnKvZ8T4qz+/OyxZ9rd6o+pHxtAc+goQvafdmRP/bQ4wvWUcH
mQLxeLCcXt0qzWzDyuqt69Jl28YMIMVNCyds+FJbTUrSZJZ8dSy8HpyyXYf9PcXhHmyKW6ehamhF
YpY44zm028ydQrtd3N3/Ye/MeuNWzi36Vy7yzgOSRRbJ1yZ70DxYbkt+IWzL4jwXx19/F+XkxJId
Cb73NQgSBDjHZjebQ9X+9l5b9rV5XYZwFmWSdhcANpx9a83Wjdsye8TJGvfHsJZWfCKVVVODLEi5
dyLl5U/QMTnQr6b8bCz32QKIDLhD5OQ8QlcYOfRdwvYh06JTR0O54pcYvXw1TxenWcN9BB9Kc864
q7urjLK1BwuCMQTrQp2jw63pXKezPwMprODVuUvylZrddiehON6Tuw+3A/hVPYjRlUB3eDViBtRT
h+yrys+t3mKTlWbqhGeivUUFmnfZEotio0xS32427wstW86UiKKblbnsK2MuLzTF/DezvrXeXeaM
ZzbLi2NfZvOJssZ6x7wuwpUgxbmYwvGD1sXTg8Wnv5QxLyTwjkR8Us/ZYueWN9UyuxdeN1U3fJTw
JEmnWycPh6BIieKUaXvMZsM7ST36B+yix1LDB1i+9aOZ7HPDOSHZkwde4YbXvIz1XReLLkgnGgPi
UT/LaqFd9sjsX8tEL48xlOdze1SSWy9lFjS7HK9c5ghoYt0XPvNteL7xyusYzxMM554BY8MTTAbz
YpcKGP/wmLHQQPAONDv7GOXtp9nQwr0XRpJbUiMe3uIkSo3PTr1Up4yTk22LR/6OOrfqS0EC4YiY
x6CaDNyh01kpQ1vsghCLz86cXfnRKb0YhlNlHjwZGn7TjBomFbbhJ7OrxTsvi26oLoZkizp2YbVN
f1aJIb2levYbJp9TQr6fxiHZJe7N0nQPcXTXVMtIyfuQXaxW1REYCEs4wzmE9ngSMtq7UqGXba1x
uEuwO20a9FDuUS8+tybrDvlh9BedAFY4sgEKXdBhdIKVQ5J8X+P6fpngrRGZc24204e2mnxrXZCw
NoQqw8mtjbY7T2h4YI74LUpgkNWpvDd655gOuu23uD6G1L4OrbE7lYN1nmZPOb9lADHvNkw7da1D
sCZPn5RBy9x7m0bLJ1szP5X2xNI2jdIzFTd+ZDJQiQbvNqfllcfg2ewtMB/FeEOe7VM5qGsluu5U
dT27gybf4HnH6cHcex6sh2rdt5hsUiInOzVMkpCUu/hSjtnFICe2IV7JhsmzJrySeLcr6Z2i/uQf
eJiyKG5Ja1caE8Fi6u1dq5lkBab2okhwnSoVe+k106Qay7rVfU/tGE5FHIYnuPqd7Uju7WIKsQXs
NBwRJ7xk4TC2oTdCsba7C+w3/SVhr3SPWgoRmZlTxp1BihRaA2UprdN3QZUXDgJfVPA8jclMYCE1
toUiOkeBaGGez4sCs1DpXfs4MOUbfQLbelBwfQdjW8VfO0XCZBbxKVD0rjtXQ57QrGFFQCjH9lCD
cO93dabbyZmkw8ACWi3q5V7Tl2zbaMNezsb3VK/3bd84QRZXCiOJfGBTDIx0mb5EVT74BB68Hxbp
/yoq/0BqemvsdJlE39uXzVPPf+KHpmJYf+GrhJSFSAJPEIXkb02Ff8BCdC14xDG4Oi//PXgSf1Fr
ioEZh48k3r7Ovf45eLL+MpkTMaViYEWFDqLLnygqJE1fKCo4X8mUE7DClWMbOrzI1a38k6KCOGlC
eaFScEiTetrP+pTmG+xpuney5PrsXtYOJHoak+GhXvQKl1gg2AJ3J1QdQXVta1lKhgmyvXPwi3RB
jbo7XnmVHTO7sXH98BToG909rRUkf5wpNBDlYIFMTBtQk2vUQ3RJtnOMQ9r04BDqYcegp5W8sEqm
3wxkKq3Cdqf3Nst9bTY2lUQP8IcpxZk3abxIMGoapL06pFC1vqHFBaBl7fOiJawemIHAP7VtZ76w
Oi/6nKWJSH1RmPMAJpWVJmt2CxehNWYseeikdmrCz5D/qUAZi8VP8RYlvhhTrw2wCqxoj9Rhv6OS
uBE7MchKbiVo9mrdM8j5YJFhufeczLy0YquCV8Gc4apdlPcF26d9X0XKfazx6LR+N9vAXeK2I6M2
970h78mCjsUnHGZY2FJrxDXDhNwrTscBqAAAKDN0gt5GRT6xiIJXH+iLYHO/1MtobmlQ8jrfqR13
AWQONwpeMBBAvHPC+AATt18ubPSzc15hLm5VysZqFnfkUU/zBkr5FQtxPT8x097lgSHN7MyUYlI4
SMfpvoxCl12C5zJc3ACSDY9VnA7WboQGVBw6xupiHQmkYovK0nxtZ7SLDUFL51ssyxAcrDlbx5HN
3IOeKM1GKMjgKNMiASK6Lt1vXVhVWJdGqBL7dsngBOuk16xN6dqFvnFBUJwBc0LpM2Q/80hPpTP7
uEPxyuizxGxV9oVwfGYYcbq3OzmttPG+O4CI1R7jYQ0ZTWOSnBlht9KLku7JsKyPKolYCMYdPm8/
V25db/LUTT70Y0XQQ6is2YFdnoSvLW2rbTAfCNyrEyNTyNq8XWjRtW97C7LQZkih7voJzr6aHe/a
QhuaY2du1FRM9xP1G1RpgBH7ZioI174rlFEgc9nLTZNLTCsTgxQ2+4IM9YauxYWVvqe332OzCL+R
0C2vUGqNr4nOgHEHT2waN8CRyyGQQ2hn/G8ChoY7v0FR0M12H+rMwnhjsk1k80tvnsXE4Qqwx8rZ
blqyeCAV2ELpbYjX141ZjWxiM0kxTahW4FLSzSrxIxbz6DHhyGLCTBZjuc/x73xbO2GcfV1UZnlm
M/fE3NsXdfehjNjlIhh5CcRjrJ7XdMibtyE627mhLYqlX5vpjw2tEssuSuQEmGNI3fvUjuSNksq7
rxyH9OFQGw6ei1yo6iQeoeI3eaXDg8vh9HDLOaDo8BJH381uZktitw3GoyIfF9OnbWOGrCMqCOzh
NOUfxziKPR5l4DE/plUePfTp+vt4BPKszawAzAZyHnn0TVjK0GbkBD8rFiQGEQ+j5oJO2uKjbnK0
LWLVfFzmUcRXQ9Gx9jek7LPblnEU+q2uySwIsa0cLDNuRjxN0lbbqJVwpBkgtjPTaICAgWDByg3V
SKh6ZWLxVvfCImJCRYko8HSvZ4fEUJX6m3pIY32XlGzzNhHMar6dl2CD1tggN3zfIbnoNJP8emVI
5nOA+hDr3FZAW55xnj5oulM9FBYzcPQAJuiwm8xopYQkgmBd786whvoITUc6nbzKu3L82rmqPasn
pv7snO1SbbK5nmraJyxxywU7GcBNitzDAWbF4zbB+pYHCYgUHVGhgzQsxMKyNLR6UfqzdNNx6zh1
HV+FMbJJC/xqwSrqRAy1igEwX7j0O/a3PJNJE6CpzblWbIqo6YqLcJFlBXQ/p0OpmdOo31q8g4AA
LXZKmjYsiAXKsCAi6TZcFADiIVurxnNuO7b1C1N7iUksV7zvuKyn5CFJkGn9tit1qku41e4sS6pu
s4SiOg0L0+i2VBjAvousOkRuqhddhyGH0Roty7ShFWm4/LlJc60hyV2hI1epWRyTDsggtjmdXH/D
/8y+Pun1kbIRTOBtn3HxDWxwwEmWhf1AD0AW+XkVJkFLlUq8bYw6Roh2HOtx8hKdrb5upA+uHUq9
PGHtbY/jMaTRxATrGrfG46iKEpl5VT1MLOsnNjtRJL3EzJ7Sycwv7UnaH01qVR/y3my/xejrqQ+X
QT4aXY+ZAfKkfpwqarI3GJurJwoxYmbpTnWWG8vymcxof+HR91NtYhiFmDCatEWIa+AbAM6vjFuK
jo1P0k4xNhROlXk41BbnPmwEEhw00OU2S7TlKdPUQJCVxwAjWkvtxzxdej8eHO/KMkmAbVJdZ6s0
MPjFQ9tgr96oeKCbj8qJcduPGcL5wk3DOL0fB8GNMsi7LNL0DB06JBxJUgRyr5VGdR9YUzsWANYz
/SLOm/hbN2kZ/uIGbxq8+Xx2byKxGDlGLykEncKKqLAWueNMYRthMfwfFuNh8SWjp4ZZ7wQduz8b
zaiYrpelsKcaCN7Yu+eRZwzZuYy0gUwwD9CwvIOMoNg2u/jZAydzpvDQZ1qLM96LCt04mTFWEHSb
G9fwHavNi0Cnj70MMinqC7dq3PysVLFsSZmmxjcHZ9n4aMxz1JxXlOPgx6mSgidTDv4tmMeMzTl/
Eu5PPsfia4SXZ/QF9c0dqAhphetshyboYJmUHp50Pei8T3JRmrUl6VKmd2qGERXkYQraDtk0gmYm
ecobfmFTH3XpKROpJV66IfzcWxYiDrK7Z+FFr1wHDRdENX01VZOvpYGtbcOCajIeYxQ+CJOCFZkS
qgsIHFsK3qFbWO65l0AdfcLspmeA5jrZ7pQggH2RZIA/L0I9S72T2MuM5XkH209jsOilnu/ise6d
syhLReSTc62ic3PAyvm1ajWGArFi3sNPZxfKTyxsz1szJnt6wI1viYn9XiSsx35SfX4aZcOcXdNK
qoNIYzkNJaBrlH6KSWOg9mPm2j1gwoAP17Bxyn0u00r4YpGJcYTuiZARNQ5LYS5ke/oIPxBXCwrr
anFJzaZxHrzRMO6nZysMrr/wSf9hkKFie+YpkWGcKZ5NNOazoUY9m2vcZ6NNmeP3OeGcY3ua9SHp
fPlszEl58ORn8erX0VhGX7irh8cpZ93ZGc/WHjbu2HzoefOYoDFKN0ktGUziKxs2frAsTkJkYnUL
1W6niS3EbsRT9PQoOtf4Yjl2H2GAent2HrWrCYlnQtLv7KFjJoY4mBBVFuPgXimn5zY33FxUTOdW
X1P/7HFyIDr2W4kq+9QIPWMF7yU4oiT6mdjK3mTbXpVxFgaE7qacNQhy1p4FAh6r5tlvFeJgQnBY
bViWR1p7tZE2d5XFanrXz45Cf3j2bxVA/uS2Xm1dNaL/U/ns9cox04L4mrCAqTrE1NKxpFYBTWGI
5hUqCYJhIwn/tIyd3FPj2VnWriYzzaid2u+fvWdKtClzDBso3WZoMj2+Fs9etfLZtzZMM13R1rOf
DZAh3jaatvG5ec+et6xMmZ8Oz144WJT44mjmwSOXeRXlQ9Gzd27oHZr40soYtUADlm2s+M4MHa9C
WfThHzAC1PsmDn1ltYwa03oue/xcq29vTGM8fHrnjd8weeHsw6FefY/qJPe2TVg26dc6r7HQB01E
L9eWhEC9BCuZoFroHHJwovkiUhKvdEVEHYLkQiDdGHZsOzw0OceOEB835SQQwGe8MqafwSp3rmho
EeHpwny3vXTaYko/ATecekgarUiN2m9Z/Ft3LD1TVNiorQu1+M+b5v/qB/8wDWwM/9m2+iH53rZf
/uf8e1V+/9mX8fzHfogImqGz7TfpY7fY9JO/Mf92ZmiGwH8Ba9uTILpXLyom1X8GVb2/MLyuaVTi
nGTXVxnjb/sqBorV68oI1MFn/v9JqdoOnhHsH+gVFv5VPt+anv9JQ2ghHRfh4p7AxDC+zPgfQcmq
Xn01rLh6J4i/+mD/7ZN9PhQZ8hVD5xBRxVD28lAdbVtN00wnrY3Jc3TBcui2cjc/nf/fIA5+fxBn
NfxyhgDSvTyIWRMcpfUFpVQyGzGTcbt6zt45yPpJf/kmzJg4awgv8nUDxNSL1ZE1nnBy1aNktXCo
TNRRKLrhHxWs2lh2+K9l4MGBEWZhxnn5dWSpk6AYwXJSxcy0FLJJ5NdZ1QV/dtZ+HAaP0DpFwsP8
6qwpnrus06lLC5W46+M29HHLqsPbB1n/kp/P2kqBYE3BVY3DByPrK7kq9ZYedq91sItx3vejEgOr
WUZihL8M/WQWdfMON+v1tbAeEKikiRQnqZE2XyWwzc5rW0yiByqTCkLQax6ubt3tn38rbm2H/Dng
I6wBL38hR1XYAwtxGBIrI6zWhBt9tJCkKKVjW5e990v97iT++3DY4V8eLi/aZVg046AVnr0DH2/7
DPbVFRtlxpBkSm7e/navaE7rBciv5ZlSCk4hlMFXGI9FdmRgpvLAbL78XDV68rXuF9DhFhEy5m+J
MYdQd93sepIYYehbbT1cklPfftQjN1qCGYxTu4nK3HmoCzqzAqhpjUYezWP1T6GV/NgVTQE3u4u7
Q19l+vAlyxNbu2kn0kGHvOsa451f7PXdS5cKDzsh+FLmygZZjWo/PfIgAofUePU4zjp7Tx6S8YLp
WlQKhMk7xcW//lgABmwe7xTOw+ZfH+8/HymUbqvnc3cA0a1vNQyrPmFEUvFVRbucWurpD59L6zfj
MKz+IaraEE5fHi9vZlTZqD2UCaV0yzjMe9edxkOuT9nd29fFr7cWR8JNKLjoHdgjry7DKe2AbPfN
QS4L5e9lpQU5u70fy4oXUYufoxW/Ocj6BOflxxuD98GrH4rMgiQkXh3E5Gh7C2j0JhkLY/f2N/nN
1UDXC5AWtpEY018/lUw8eMzPisNAP5gPXArMfBSNm7Sxm7P/w5E4ACAS9snQJ17+Ojb0e5rsqgP4
seQ8NZS2q6qy3uYABP+I+rretPwslK7wHy50Hrgvj9TMujkZWnGYTc3akMUfyLDF/Tuv89+dOHMl
zwjd8VwogC8PktgZZB0nO4wl0udoy24fK6DoCVWq12+fuN9dByZLE1qQgG0SAnp5pLGIiHbOwNG8
ZN5XI+mt1iqcdy629e3z8u20fhNzBXaY3O6v64Xo/q0sodJD5XhfCB/MF7XT1xdjYcrb0hzmRwNJ
7fPb3+u3h4RFwgJC2DqjopffK9Yj2xzn9MAOLPbRZsqdPhrFQaLBH+ZZIWprGm0dbx+UpdYv35S1
KKll1qO8sYCGvDys4/QqQtbYd9KISCLJUceMl7Ad6rjZxiDMBoIjalZ0CPe1ehAEH78yLMDwNIuq
a7esZPXLuirHK9QNAgWhxLEoJ9ne666blr7LIwj5js+PNZfh/G5ApXK3cdbRkZe1HjI6FSauc9PF
pnUJcr3tr9OhYspu5GRqbmVSQpxQja5jv1hauqy80CwY3tjZEH/BC1Dqtybxv7Vwj7vMl40ZXpmt
kT4hajbdKcgMouIt/o87bdLqejeYHaSrBIeAvih0VUHhwoVu9rqz7RpOhu8YxYg/eCFCagDwirbU
IQ9bw8um5GTIO/eyMtLwAREnJPtrrJUZUxY+NZbdWfspU/N9jtVCwQPM3IGPk0bftZJGmbBjtLAW
KdIaE0XIUEES6/O5WylGLKYTDhDNy6mnMbmY4KV7VIcOaHct86Uodjp+EIb+RLvpCBkPTUoLdpAt
wGtw/QEzIWYrE2bRtLbEqNyLdT/oscG/Qr7qKe5mfGQ8znI/FCr80DQzqZYoIcSLUpU1mNIm49Gi
fUPDuEdBhR4ZNR3hljldwK3Hrcicfn6k1Lo1iC53DKBhw4TaRkdQOFOzgaYHKD60N2FTYqmO2HiX
9HErjDf0WcU5yI5yZsQie9SWTH1FGl0Yr1uRTi5/aYe7dHaqW8r1xhiu41TY4tBMdEYDrxsNGmeb
xHbPBydN0sPcFdnNYlWVuFjiUdvK2DCqfetOOeRG5rT7tm7upIb4hkGYd17dKMrKG3uUGJiHrt/H
4eQwyudeuwWNRtEOORNxqtwsw4zuLp/zqDBQbKbok+ERYN7CT8atxwrfJt7Vl8VdJLFAbTAAOvfF
7FZ94PBGT/x+VuxkaqfVmABR6UrY1lXdV2h4zhBMsZEzikpl8qWPU/sRy+Fs+PhaUAKtuqqLs7TI
uMULu12VwHHKn6Kakje/y3OTJI4q4i8LMR/jZKjtMPlYax1ne7HlTLRYUZIcWDBmPthjIdaybg9M
ZQbQpPJ7Hindhu4kwr8u5kbswLa+XEQOFinmtTN7I2xkK4XCwIPhWTiEWQ9hVO6HWDsKWDcG/hln
bX2HdWWiGKiZ8kYtrD/Hw5r8YZw772Oead2WWhAGtGQUdeNmCSl3xiUh208SKbo6MJRhxDLPuXvM
mwJBFn/uYu08a+njrRwy7zj3dPwEokEIx8ynWzV23ShTQSzy4mPt8KfobzAAiKROb03bJo6Lb9k0
Jx/yZLG71fkrbIbctIkGjiyspxzWDRbIrmQ2uGCjQy4P7aYKPH4LDB2Ympg9i4xHSWKX4TfZJZH0
5zgl7bw2sOS7WnamIHG2zi8cDCAgjipz+pauU5Qd3jUIkC2dKejjIUIKSGRCk8dpqC3bC+piqGzh
54NKw/NwXitP5yg25aY1DCO+oG5K/XgD/1d2+YfFNuM/qy5+/OXxZ7Vl/bd/iC2meJZNMESgZujs
mnm3/ZMJJv6CGEDKBQAgk631j/yL0M0/YcHEHWKtu2wYgX9LLc5f4CJ0+glWiYZJL+rIH0Rg+KMv
3rysYflYlkPmymBLarjP//ynnUe1yN5qDAmBKWsIXblGiIhAZNerT7g04WNlZqHpm9xVRXYHYSC+
oX0GA5HrETvs6fTw4ylbvDuP9nKLbW1XU9FaiDk7g5866WdVCWPEdJaFWo2IBxLEngbJkE5P8Lcb
Ha5Iveva0mw/xkbv0f2lMToiPoB/RARRHdkYylQu52zGnplUZ5gOxq47saF00GIhllYLJqnj86XY
GbB2ToMbTk1wv5vYrcrrmErGfVnoSLmTpe9pcBfxntI2IA8R4ZDeoihWZtzUGAT06BJkQqlfApc2
sHDwqfRzkKfZPSK4VxyyXGGqcMs8/hIpdFJtUsPC0Kk0r6VpdVtvpk+75ea3lwDkwkdgSDNr9yJ0
2g4b6mJTHcSsXgYZICFxO/bF0l5i7a60+xbylRQEcqPbtCg7t/X5oPUEiRU+cH5OyVthx34YFdRe
ESOMb3Vt7qmkpyC7rB8nqra+N42m43Vxh8yaAtKOVvSBgTVRAFtrrfKBBVA172Zsn34twBEhuhhU
SNGX+zWGQ/ak8tlq1mku26stKFF5Zc2ISF1Yp7SNiLBIdl1n9xduUS7pFbsW2ENaZ5pXtMBR3bI8
17ik0Vrp4gJu+56aRlbf5CHDxmylZDnkNDA63zWJh4VRQ5vGDSQPujUkN+UysmYnmLix1QxwtUu7
aZuEJhTzeaSaiDYyxyqmXZI8m4fyehUpfYN8hXdBO7jHEqgkWQpWaCrNtW0nzieaEDasWHQL86Q3
ki7FYh5VPktIdqSgjNyWOba31B5RD10TalG8QSnnuyrBRWDMhaNGeTOPWvdMRWNsBFQHTvNJhADa
bQlyS7qkEkrG9xNb6mtyy7I/XaY0jU9lWKO4NKHqoYrEvWp3oev0+cFps6Y8gWxmHyWFLD7jTQDl
1dTtB0qY1kKH2hm2sJHr87ko4ksNltFO2WurUu+1xWUvIjzvjLq1ixCvcMsaVswfZlBC7baCuXXA
rzLcRHE9X2FosQMzmyft0mU5eYMFxcDP0pllFhQYiI6GppUHMybcu4kpZIu33Vywnx36eiXJt/kH
87kpiilzc1I3pnUDNKP+EpWRfAi5tDCdOBpYqi4f62oz6xDzGUuv73XkE1Gf2KLEBAyEOcZNK7y1
Pu25qSpdS6tkaMd309xYl27GmW7h6oW8h2YTzar5qHr8q9Mjk/Y0XIiOKSt2Cm3TEFmmfcznvmzU
8I2ngiX6LZS+xvGY4AkswRGvu6nn+mTannk59s+2nFxjD2tMTcR6IPIsn03D7EbzLO4sXX3wgLIZ
vsIJK3W/jqiCXrbhRINjcZIR+Omrp7odsd6y6clCEiEr+gXXsD6VKZbkTV25Q1tuS0+NHZa2XBde
cYazqTEUPuEGqjK5wUlZu7ZsdXA7kxitXe0xC839yeHkb8hJZHdhhPffuBA/ZvRFGLtQBC23dQyA
KHWc63tazzWTBEhtRY0vB5OeKYrhh/hjFeVIBBumWSOYIS/qyqOn+lI+LLlVZXdUsY0kFY2eGamX
qaS9kGG3JFsvwwGQY//sy/66pScFbaFNq3aj8IsBxzPIO4StDTCFvFnEQ7pxDoWXWHsc4kzkKr34
HPPjksqdNMb2BKhYdNSnYsi1D+5cTvDSobOyuEmznZyod5qJpuAz4C+6IL7bnrqZdG/jsomCeVjk
tk1Em0PGcXtt7/V6eXCmsXsQguxW0a5YHk0sfTDg39klPTw8BlqlsZ8KLz/Gs+1cwVgo8RZhMtya
dClitooc/PSOdVKqXLvqZQ3MuqW8gYi7pDo8ck/0ekxYes6T/XmY8QyrkWR50TN31jHdH9p4qM49
HudQCptlvstaO55IIWDEwbMugnDAJbQxTcAFZtk57QaygbezmATuAVQYH2mduF10tbCELPrTutef
JGj5O6cWjiAsSkKKUII48bCrHfM5lcXZzLneh8L5qoysaT8D64ZE06fD0DyGueiqizqpcM3Qw8kP
juDWHSdzwJIBn0DMDwnzyQrOQllh8sFDb4XwdXIreoSNkH6xUR21ezn1WXROBohK7TBNtTDgBjED
MXLJbLrIZD/iRcnIzDfpypvJmet9smqFm6qX5SUz2UnHT2QZtFm6jJF3TMxZpBpoqhesfbsyMDKe
pazm1T7FT+VTWEy9U+RhIacEe74mrWRBDSx73QsgOTCxl3BrZbYlHCB2qAp0vhsEPRc6mPa5qN3P
dr/oQTPCqtjo3J03Rdc452GayVvVLo7tr+icNUpXTl9zDVBUIrL6CxboRfd77BS7UAMUTmB8zgjp
upT8UUqlvgxS57c/lDGvmU2KAWb51sV2HF+GWTQ6u5ltvYsRJpnPRC7N86LG7IkAB6MNM1T8xH4h
mvfdAqafNYbq++KHtPTfJfQ/IOu/tYa+4+L88vMi+vnf/9fI0hEQdB1URNjdCEXrFO3HMlozHA+w
DoMt+NYwdpkY/r2Q1gz7r/XfXgPeLJeB6CJ4/XNoqZnWXwa7Mag7P7C7uvcnS+lXtGiQPRbQVBrH
ELlZ/uiv60BgRuH+Tyb7I3hQ79yiBOTEA7EYlMjSt4ArhwMm5fLOSnhVbTA8VXh7TTKmWFH8Rice
3eOIishyg6n76TT+ZgD5Wl2DLYjplOkC+30ENr7nC82ffa4eReSuPlL1Rk5MkUBvZGNcU0yfEWiw
/qw9hDOxHo+fg5EzArbjvpo/xQNRExI3w0deSD1iMiutIu2MdyYLr7YuPw5jmBgF+EZMCF/L5HFY
k5Es44FteZYBH/UqQc8e1pww9sZbt19cP05ddY5eKgLldAOWanS9t8/teu5+1mhd5OZVqYfr7NGm
tA7Ff56nJFmKnOi51VGj1uHAgli7h2qZk0V3+09zq6tt5Rb9tdlU+LcsjFdvH/7Xk8D4nqqzdQ7m
urTHvTq+huC3GJUxHUsFpC2sioLg7uReC10Zl5T2DTi8U/NMNB1h4sm67zMowG9/htdaOA4C5geo
7Tp+f/a36z//aQtZKui1XR6pY2uaISWQZheo1pHvHOW1tv98FO5fBvU0jKESvzwK5UdjQwGGOjZS
tCcm0imJ297et6kWv3Oo1VDx6kddy7E8GKRQ5wQThZfHWuoB4IM1z8fZ6Owgmvp0B8XC+KBnrnc6
mLwsNlUdG/ee4rUKpZjuZlKNiVYmn8hbmXRD8up4Z3L8WpmnRwuJnKuN8RP8MPuVRG4B802Lvh2P
Umife0pSkZPLQzrZN1OugV+o32tC/PWEkyEkR7JSzFa+/PqBfvpZTZcmZsnU4VhNqdr27LmCyGRl
GBcU9rx9Bf1yKI/pk8Hly0gFFNFrXJlqbOaeeTUcc8zfG5JVTsAqIGb/1Zn+24dap4Av7lcOhUUC
xwdeLib/rwY3dLemNfaF/thrZbGbHE87DXtgPKx37dtqppHQcFoHfG8htm8f+XdfEqeJLlkeUYv3
ujErVX1cW1k7HfEIWwdDQTWQXZXvLHuO3znULw98viRTcjhynumxYX91R07MbRJvMadjaIXnTpfd
G0PEAttJBPkE8fXt7/XLhcnBJEIW9wmvWk7qy+vEqU0nH4awPyLte+T4HWo6WaZ2h3ou6vMl0Yqz
nraJdy6Z3xzVwG3EW5+nt4255uVR22XJ5tKB1bBkRfiV0O03kbTJXiQ0qGiQSQJn1sTT2990PW2v
rh2DgRz6vcGXFdarO4JPYQ0DsNYjDYcslkewwwt/weGPj4JBxCLFxYoCD8ert2c5jLiIVLgcZRd7
cD06dpNkbHdvH+VVkSRvT0/nvFFgzmoFr5X96hmHE1Gg4g/ymNbuRdHDh6ZgWFf1dZ7050O7NcSD
cmxws4c4P056tE11UBZodgzZN810fPvj/ObmWFcKQB5Yj1ms4V7+nI2Iay2vCnkkdrDp2Fsu1RSY
S/l/+dbQY3lVmsKhe/TVt55JMi/DrOQxjgNonCPhtLPkwv0wWltxw0kwT5pvzA+jR+o+AD78+Zf8
+eCv7pTKcEhftZ08lh444HPHuYziPxzor5NiafCaEDa+Nus5n/fTQ3sQJbZnLVWfxKTne0aVxa7I
sLnDFcn++DrlIuXGZ11J5JD/9/Ing+VGdiPrvSMsmnH7bAKWDYaFt8/ZukV4ddNhVSQ9s14ZrODX
4oyfX0OGk7bJynE6uu5Qka/KK/U9GvMy9EMSe1UQVmZHpqFamtMxzwG6ksl9aspcV4SACfX5VWNZ
D3qPWrAxkCOzoNKs8rGw6WzZ0Je8ED62YvQ48oeJglmUwzohv5+Pa7JqPrPqZrhu2QLjdCYdl8yt
VQVjr1X6gXYLrpXOUiEB6SH2ntiDF+896H596PD98SciIeNUg9fx8vvbyAHRIkbnWBJI3MK2FqQk
u/GdN8Yvy1gAXTy713U7Gxlsly+PUmJDaE23Y/6FDT7IkJUBD6kKurtJFdhJ3FizOif6uFynYZZB
l+/y4h1fofzlh4Y6gTfEZG1jWIxEXn6EhZ7abkq06GiPpncyTUSfVxTugaR8uc3i7I93KZ7k4bpW
IfE61tFRXx6vspimGhBJjnobZQHDat2XRZYFb1+/v55YjsJfj6FCd8jZvbrnMb2A3za77Bjzpo42
kajtHay98JCNg31dRkN7FoFkhMU3mQznovqdB8Jvj79uS12ed3gOX31LKOJWvjhldsS0m1zWijQX
A4uzpGKRI+kSCcYJLXIjGEI08bvtXsavdy9f38a9CcgNP/EKevv57p3yEaRBLNNjHlvoshpqrGzP
nIj+B7hp9R2cQ4RCTAznDB5KjApLfkCgt965tn69iXCAYKRhAc2rlanay49hhoxDmVZnR4M8636C
U7Ex+6rbv/1b//YogmwWaxyeV96rK3hcIg89miuqalSx7cB6nhI9Nt9x8P32KDxvPd7aHu/tV+uD
fCyc0l6NAjgADAJ5MDbTwuneee6uFvBXz93/Ze9Mthw3si37LzmHFhpDN6gJQbCnt3Snu0+wvAlH
3xvar38byqyVoVCWtLLGbygpFARBwMzuvefss5zl0ISpTBoXydsfb1kX9DLoezV5njBBwT0r27Ni
orxow9akvZbfzVE1oMeZhHstSYM4gy3IiXVEukMLNfbKIBjp9gXftj3CPVI7pcY1S2gWk7Bi+tZS
Rd+K0aDHb8pm8vGFmW9tQGxA0IPAWf31L/Mf3gK+zCJ75Nss5fofv4xOG9IxSCV4zuc623Y27zqo
zXDVEgG06iYdQlNQfuSFfl/RDl7/9Ycvzvs/30pB+igHR361X0u3Eh5/XFF3P2PVMX3uHchupdL2
jarJTVppyXZCT7gb6u53jYh5Q8Lx9DAGKmSeNIj+P94Fk3Ro5LPI1+BQ//FeWHR+ELoWybObqfa+
VeMSmqgo/uZdWP6WP56VeXw4G/z+ObTYfjkr9y5Qdcaj8fPsECgJjTPaxHjZ9nGez/u5NMe/+bz/
cJMRy2EWduDuC97xX14LuAcNj2vTPrtD/8oMtoFOo5NQoVnTfh4NkCSyf+kFY6IeTtVe67Bljmrf
Ho3mb1Pw/tSVoQ/D6ZrGIgRWwxZL1/HnZY+wRTsjikM+hzgpamzPsj1QKOV+6LbYJI25vXLjio0V
CgYsVRQ+R3Gt/s1D/6eO5HIV7OUkh9Gdod795ZeuFX7n1LDl0jJwQLvW8srxNNwPatn5g9rh/WVo
txVNXmwmM80+ZGdMl0DRfxRufkcA0sNkNu7fNMzs5cD205PBXmDTyxC8CDRYOG/8eqArIU0je+lf
bHb7U9hVyYvVEju0gqdk6qvGdnJCW5tWQ9w3TOaZZNL6xaonIVdawpx5NWVGdlPDznuLNKm2VJwZ
MH+bEeCqH6Aor3IrsyqwY712ycU4yZUyReWttBhOgs911Rc9dKER4zAuLgsUV2XAZGZ34L20e9pt
BNmCwRQXvWVSDg2oVjHglmH9FsZZ9Fmyo16yvEwMRGO4IUkBX4CEajUT9oIbqn7oB6V4K/JGe54c
d4Qj2ZURaQDgLRNPs5LoXWcylCCESt1jCVbx3JTE3fS5UbArmXr5YcxTeSm1yPgiKNRgYJTm+ofR
O6gUdWsUH5ob1veC+RLsvcIM1VVVqRxmZ56lUyyN6LNy7Rz24MDh3GCIgnTNdZuL0pYM1/OkcmfP
jGYl8shrSF7JIgn+WRr87wjjH8Ta/bT4/yke8PyevQ/xzzOM3/+Hf84wDPM3FDbk4pExKphk/FsJ
ZOjAW9iXFrkvwnIK4X9PMJhtsGHR+6NkZQMD7f/vCYZm/0YDnHUG/yMnZwra/2aCgST/lzJ8qa+o
5WiQGQI+7+/X8fO6lTMXTGZ9HjFFOtA5AxJF5lNLWbIJ0qB8jvD+EM2qmgPpOaLZjJlj7skPae9i
F81o4ej5sYUEf7Fk7GxGHMyHGnDduggr7dS6rIRYSwkZnlvUI6Kv5SEcs3JfVcSqWG7ikQ50bKyF
NZbrP3R3eiUtD4BaAEe3AE0FraEse2dtDQR9INN7FlKduBJ8iXotDhmfXkHMk8NwazSjuZ6qot4r
LuBv5uTk26WVuxmm/qguzFxLU74V3b1i8NgAK8XaHOGzpq7hlNKuEEIo/qhY1aEahg5GC0yt2W3A
1rXAlLCOX+r6Hccj+SYxuTt6Mm5CwRi3qrVH1O0bYBk3UihiQ7DQZSQZJ6zgiI/zDmTnTiaS2eu0
A7eQeh1iBb9H04R0L7otoJI0DOnX6JA5ZUGtUVLwgn7bApABmHCLgvMaoXStjdEbyGEpU7EOreot
sFjncsnymBj6D7VtI/SzVgESz5x2E9KjNWyaGXREZuzj0Mb2THtjdB3fHkJU+ewTK2Da6QPyoqMo
489GNXJsqI7i002LvKIWZBx06qeBIGMtzS9I3YdIVe6r/GKS3mvmmx6arivLNZPx4b0xh25LgyJE
3rqInFqAPdciRQjtpuTTYRlj/6Tdgo9skNoLTxScB6c/6q58KPTiVA0BSsle17dZZxHzPf1obDdZ
G2BY3Z5RmlmOH+FA6DRclYUrexi6CCHknH8RxEaMjnkL9/fYNA6wD7XGPhsrgZdPwzfGEXRjotjn
ZrAxsH2tsGcbm1J0yW7MMui8Jrj7ZMRz2HOWZIFtktuEGPdVF/bZIWvnk44/eFtAxtwMRvDQWFBU
CoAfiQF7PojTnVq1N+0Aqp0oxs+g0z6LUqy7adobaXdAIb10lqB1oMEkQ0DCQCWH665L0x9tbN4z
/fvWBwL+7FCOPszeH+TsbFwkceo8QSCt2GuKNn5yhHxKE+j2lfooFP5E7qAPRQW91vWa8dNo+HYQ
7Ze2CNCcj7aLZ9+eQ+u9F80HbcyX3jXS1BsT7RYiKAi05sL8bA1Sn0ynjGCnSIdVJL9CKT19geKp
1mNMAtRdHcYJop6iZCjfabsk1D+XfKxDpDSQ1EbY1yiJCQ5SsgMBuO/6YPgNmdMNvuWZbAiIpX18
N4dHE1Ss3bbrInaIctwFECAaV/uyJvOgB+G26g5dv5m1EUCQGa47klJ5+TNAAzR78nxfNFtYfR4S
ujWS3s00Nm+awTMzOFrNDy1XQ4bg2UDAl12N9rEcbRK0NTBIOfgZrp1X3kvr90FsETd7dnXtHesr
yjJkumVvL4wa0NFV7aEONzAdlHb1NsiBkzOywJK6KyUqCiEGp/qwXmWl2UVQl4wIObc6KdOhb+as
4jZNsflpJj3m9A3mbAQxSNFjR+zdYFSjNzUhSBCQ8WSnxT3xCgI2j1bl9WtZxblGDhwSi4Pb1IgT
UfzkFUg/pL4AYCR8++OcTSTKIWcK9bXKmZhQhj7CDm/J0PjAU+3cqm4UN2vEXv29jDpBHJQpqv2Y
lAUkmznvceolI2QtRyZQ+2nyGNcszWhEQOlBN9nWhvUZqqGKuBijuuGjl+pZnZO5lmQ/NWHtekqT
CMvPiqyGOxAaCZq3flJyn/FGlmxm9htz3eqctqq6CgOXjpsB/lgYWXk366btk4LpbCOkKq85egos
NbzwjgmwKSL7ziJj/hxAB8t4y81Jpi/ZbGbvTDxviiS7FU6inMu2MC5lAOChKgPgScKaHg0NHRuy
V/laNg704SB4RpvFsW7ovpDCVjtZjfktBQGvDkjaxiSfzx13qFDhdkfuoZ43E6xXOaZHaQ5ngc7F
jUMvJ7bC6lhE+3bXJwmI1J4bX94Ny8nTdbepwe+uaFg6g9xnpZ124XzQhkKi3NwUtpKfe+Ka1mkl
L3EcL7iAAC4veqygsk9AueJV1/6YBVJBB07VYEVgUykLG/rtgGPWYxLLxsO40SVwuw1REsIzSH+o
uuCgYG8ImmFrdL35Bv/DWOlEca9G0yLIi7doT9f+2SKBlCIJsX98aOeK+E+EimPPKwk9BY9LcMYn
s5n77DGgslhV8OYu4RTlp3GCW6WrUKvC8T4DhggwLDsSoSZXsRhJuDBhFfdDQHRgs+1KcFHV1P4I
suzbSRNtZTRavIv6qYLvkGY7dIwwVGzbbzJzXI3V5Fcj7948ZD6S4/xuyKeNhmGk6ZSTCOU2sFp0
quqNE70aYmo3MHOOeVvdycL00C7C5EbWvjAUw9sis3ryc9xnsjFPVTU/WCByOB7Lft00OZsOCGtZ
pdusmne22nyrk7yzjTy7BSuWr0cxb1sNOy4RRqfe7EAXyIT8d3cyVx1ZtxdXjO/BcEsHFJFVorjb
xftHseeBZm6sfN1B0eo5LrGVOv1XacpnkUB7q8hb3MM8inwl1+UmGo2NHRWFX03oHe3xMEf9fBNg
jrNoRZ7w9GzMWEcvhZSLQgzc0pjfkYCcbnuRXOboHdylnwPa6OdhbweDtp7UjrgYYMhj8pqjfpoM
x1NKAjaCunPB/yZHh3G2j4+Ca4kfWnxTTbe1bNblUYW45iyRcpXlHpU0+raN2c+E8pGR4uogqdAr
zccKAmR88qRb58AbeAC6qUu3aTw9V3q9mcpwHaraLrTz1zBozvDId3XAC7LkGirFD/JkPKI5/azn
LCb41LhMr4Ypd5bJuxgUt2lGTECDlGzjmGOxN2gPGHWJzWakN+F+yJTQs/iuDU7MuVlJiFeFuTM4
LMbupR2ZMqJNy6unXgR+oFpbOVxro92pk5U9d5XKLnjrzqq7zcGA1aiVUWmA+nPB9gF0tq2rWr/3
OfF9acTWfyoDiDQ08o8kzHqoO8iOhuEauFvSIghByQM/JMRxW5Be8lwN7lWD7vTIO+nAF2WXK8P+
XJrqNsysbwuGHQTYB2KyBlZfNGRslYs+snmIo7YmTNCMSlSeV6VG820Gmu9gat6Swhlwhl4IoCyF
ZC9y4gtoVt3kVJ2N+2aFPkS9Nr7PY9NPluC6Np4p5+I5vEORezWd+KZL1HRtSrHlUQNfHelYgYLu
2Eu2DLV8H0V1rKRzAzRH2deo5FHRNrsUbQ9ZUKpJDhKKxMwHzbhBuzO/DHGPmap5qzK3XIe1Fvr0
WfzO3oYtG3mPaB6Frsckw9kBdQmekiHYufGuKsaXObfuM60l+aAUr279QW7yGvH6rqfDAAbMvrcr
WKW0dVgZCGtSBbBBmXbtJrEAFC5pALE5Ed7L8wMGB0DijasJaOGYt2JTJSeoypunssDPTYqqmD8r
9FcFq9fUwybuib6oR8xCmLjWmq6kZ/Bk2bquxKVp2GK0yrwrcSC9zno7f8cgJ2PksAjNonPCM+Qj
GELf+zRP8KUS92DP9T6jyIfa03iNhuOsjpeQxJOR2Zse70NTAJOupU/bHQ9Ubiv382RJUjYi1A3R
fMHXHfP0HmtEw34RNB1FOIa4WLsqgXUk+Gln5P2+IS8xc5QMNJZ7csbolMQuuQfJjVI41y4fP6s2
uYmKe7czP5AqLpvLCyDydZQ7ftARmOGwPQ1BY11MrVjU+WBnW5HtFZzYliyPNFLOehKiz+wHvkeg
e3FX+L2pPmqWfpuTbzECI2MkQp1A4Yp0twYV65CC0lLfeSGs2sG07yrEVpEQa5Kj6V+U1o7qIfJa
WXm1Fe7aNvEqUQ5eX3HzWhMhe9in005zxidD7SjmckesVJleXDZZsNEEhzAIGbonDoKHrszLTdBi
+8MoeIgHkj60a+10rqdGpn5btOLTJDRhYP0KivzDRQzgd1mwnafYJ0SMbeVCipzXiI7hpKHLVdMI
AUO0Xw2IFQ7V2F1TAwpw3N3MtGA9etvfcMJ+hKO66cLkuXO7UxcR0Fho8Ytox7OY4PGH7m7iZyGn
HMMEJ463wN7EDTWB4HhbJhb7q+pLAIAeKUmpn2XFtS5pwyRTJ0+GcHa4hEevzroNrbHbOWZHjm1g
IFVCTQgs6WpVxluRCW0N8+wmk8p7jWC7KfKnqB4nol1dT4u1r066XmbUNvEHt7U+eVhMdnVTM8AH
KjdU4s6xo+axFsUmaRAqzzqn08rGj1E7m2HxlBrx8B3O8Du7QC9ZImjD44ygU+myYrld7zOOeleD
tCOZ1/gKIot2qok4tyEnQiHTE25XujYCuQGuBzPDofgw7D4/amPLKVG8C7tgHYFFcgjN6dGZoYw1
5YXyXhO54tn9SG9hg3h2k+PYIWHXBtYfYompNmagPxBS7/e67ZtD4ped8VW0zc4ZxkesFS8VB/cM
9XrXUiMV8NWdo5uhsZfZU1Ceija/ZyBVPwTkZMZ9v2toG3LEocf60c3ZNh6uXRfY54Zs55WcreQt
ZbrhC6Z0S/JD/RBafUelcAdEMfoMo1jtWbaz6EdIZOs5EQn8bBU3xZ4nSil9SarxteZAQqT3YOyj
PnD9KXb0S6vp1R3hOOopTXn2QKIKb4l3ueYFOXkEa6n7zAbthXsjgtw/n+ucIy5kQstrzbLccJ6P
qKh5gGMd86NlgzKd545mJz7SwVU/mFlPEO/wyO7TXHM92ADjjtzCbNuAXVP0qHjSFMxRhhPqH9mY
1dfW1kiWaPJ+44Z2vMXs4qzQoLR7kXblHSWsdh8YyrAjCM7cBTXicr/MYdJGkWM8GVEBRlWJVMJ0
lHDSyQoKEpPPLylzFBpNl4Ct7FAV2DFmpRBkw4Q6y3zWL0l25HGzaVhpeWJrSeutncxkRy5tjhay
zzlCS3dbWMFwyAsHdKlKYMwXFh/bg3g37lmByn3YRtO+L0PlMJMiYDVSeBi/QxoGsb6ZVLfz1cge
r6k753sz1ceXtrLJKsG5xQbAZT5Y4zh8B5yn1rFr2lvy5IKdGg/j7Ui0xVdqIu5fqfnk49fMiJIs
Qsf14IM225JvVp5SzPC+VlbzVkbh6NlN6GwVnof3sGutrYvG/IOF/ABZFxbj3Ks7RCgSL6smxh8I
7KoX2fcm+VBw9y6DJSdvJLT3ZCDTqFYlMq1dj3hgp9ZCJ25w5h0iPKY1cYZ6c1FR/9b5xWE/JAYo
ToINaU7mGaNY4SGMB0TGNIMmkt3TP1/6ixVLiWU80oRBogTo8sbSpf0xkhN/UfOU+4WYK9m6aqVs
Kl0NLv0QkbOZVMaJqEMsQhpYfSVOwX1Bj/SJgOSvYWgg721RkbJmRt1rhBKUNVXK+d6OawoSZ8iz
jxB8m01HHPiGzul2Z9eSfNFkwkktRopYjOfmFwqVflrFkB6xtAUy3ddm3Bzh0qQHkxi7U8Lx6AUr
yrRPOsM8Ei+Hyh8UrKV4JQrTg8GnYkCUNfEsZWNyXCf8/Er9VK4qhU0mYKwVx4WPhmpvuta9ZvIM
ECf+MHblOzSYbd0EZBI14TbS9J6Eec2Gv5y2Tr6XgcQ+OEGRJ53bLh3Hy3BcH6s4ZRkh7J5SaTQi
8jiiwt068UBQTzD2OL0HcrjR/sUrm7q+WFtIp6g9imCDRFT1yL2vttBRbGONNSt4KIci2qrclcmc
ehjX5GakAWTndZd2FDvhQNyAwudsGqfS1nkbZe3KsYd3R5ZXFGjanaKOgnNAcYSAf64UMkdIpJRr
0smTe/Cb9lkR9kMpEP84xf00tj3WnVl2uxJibrhths4+j7asc3yKbfcYFtVbWmjLmzpEcp8TfiE8
Qycjk7zUJj7WJM1mvlyih8meaLYVMwgzkBMAZZqv59As3JGpTG6dOCFrfjEpdFtzA7cZAUOyPpAb
WK+6UgZbq8HM7hkVpsVMn+l5zrYV8ouO6uh1RXM/qBy1dZ1aisNI179GVY7nbe6ymdUv6BxCtsY6
WMeaKry5Lponpa3JjLT5ew/YnxM/VuzsNNui3yV6uJcwkgg8U7vzoBMUZcBJuBhiXo4es9PvB6Fl
9BTtYDrgs4O4mqRVC69ftJimhHnSAWuT8Nxr7sYYqBB5t2aNpoqUe5oyfpxTBmJn8fuwU7eN3Xcf
GuDMdTtQDScWIyhZl75r9RslMrZdPZzKTh8edJlT3XeGOn7a0IhXZsY5hII5NWfqa5B+CZv4nvKq
/mEChd3MDkmZXAWQAChE0XnMo/EIBIl2ia5H0CcrEsEP1lTeAeSqOPzkYXNPooX+FlKDuau6q2Eq
KqPgbUvCo6GxYpMV2d/Cz30WXf3EaJ/GogzvtV6THoGL1rqeSw/0MT9YB5/QtpIBNjAQVdt4lPp2
boLh1QVmccKBSBqqnR2YsC+lTfxmaEq0G7LmFffXHe63Sx9o3ywj3sCt5FhKHa7c9I2NzHcq6daI
YQ2z5YUWGH9kCl5koGW+lTkEaScJz1LpEAtjeUi2KMO6K9Ey8xL+mJ9q+1UvxSOdJG0JnhOQmI27
AdsSsKtym5tQC0iq28WD+dzWWbQOZyHv6TPdxQVOUnqriXoxZs0+lWb6MbL+aVlDv1cxRX3qCqW+
V5SFP2IqMQYlfsiV5HDS8yY5irLSbPp1+BE3kR7ob2gpCcijD+YhLrSf4sYi9kTx0k69TPTnVzjb
bseWk4Pp5p+Z0G9UgU6OE3a37pzSE2YybSpTLT9NnhVGeezaXXarpj00gzrwndxYD/bwmFkAcOGa
Vg99p2KnFeOpTgnKmI3PVlrvMnlqCSFVg9KP597YZva1zJhAdGNAzwkAshemFcm75vvsWtzE2H4a
VPc8jfmA3JkIVAj2dBFn6MMoEjrMURXx6SW9MTMs73q6fH1b7caqAl8nNiYrQsD0JZcqiSXR8zjZ
7Ou5ICKsTg6YHHNi8MByJ0I8QBcPaJs2l6HrbgO3i0gPoeE1G9tYpV6Al62CgM4I2utJO5P2Q6/W
IGg4p53oN+xKJ4zPqcYhD5ETgcQF8Z4kpK40t/lhgP7ezUCLiL9yHkZO/Surp1Ymy+QRsdlhwue3
rmPb9aWKdiUedsx0cEGUPVVB9ZxZ0Ya6iOw5J/9BMNawzaKKSIIhStTbOCmUJ4TAxX5wQSdvDUt5
pXOAmpleteYMz47egUwdxx0ygvt6Kr+qrou9ORg4opX5dxsmtLfU77HQrk7dJetycf4IAfQ3Ds0Y
XEiUbuioPA0xXXOVmW6oVumB9vN8VuKg3uRD2G5EllceJC8igFrjxAT3zSKK3g017hzdsNWQlxe6
8cqqzcHRWkgY4YgL0gBahkcMM/bmlHulwDq30gOzPOPmI5ontdZz62xVI1DXqlZz5wKv7HGUc59x
PKjjC4KAcF307intZv2stAQ4p4oz3I+dpnhSpYpl7I2hvBS4j6NpNZKIyTeE22jSDavq7D4gDNYf
Q/1i67XD7D7R3zozgngzqNaNUWBJWrnulNzC+01WPRIyuN1p443yy2lacz8rafs4zX36ykY+Hkui
TGYliF/h+Do3QRvsio7HJVQsypN6GY8QCB0C7KMqAksQYCBfomy6JZY5hTsbO+10Am+ubBC0Aiop
T0FXbLuZnEHHfR9rGna0PRRaUgzGXGM6SxN11Tj80FmX6yx9iZjDlIyHiIpIdzNdHFY0ctDJtvAj
jChn3eI9rfBotiL90gkKL8CiEN1EKNsQbDIjfaobSZob+FOh0ajWyH8kaZgfCdSIQh0XGE+xooxQ
bWRLP1p+J239Mqfk9Lh2sp5CW1vlDZsKJ4yVEc7JVo81Aq+TQ1Gr+1Yz6WqzREdUuLE2929mrTSE
urcIKwrnaR6Mz96Oj0qSHLTE3gEG2rop56q0XRKxdhHsOzMN6hMKzPpmULXAw13JMEdnqXbVACBz
g9g1KjDRq7HLopbwJeldldWp7ua9Tiw8p9bO3GnuqRBmvhNVlh7SQFEQuCyRWlV6gfl+VYzxmykW
X3e+tfSCnAuxnBCiF5cGU9dlhEnkDUf9QX2Mk/gJIgPEgiLaQyfYT2NwDArtbGK5SRhirZj6HWMx
HNgYW3rAWoKmZyksTdj3iaAUsZluJIQ2kkLgQibXSS+czWs7I50Ih8FZOaOpHRiHXBRiLPuuaj0g
zq94sMW6twNxTvkmm9Iiyb3KrWTlADlXjecyeW2HbxKP10yNuSnaDGNojs0fMrTeGkD4jQ3uOjc0
BlgFDV9huE+AWPIDUc0r5jU3Rj9fyjh+L9XmVR0ZK+RB5XeYZofwpoZNxcmB7OMZ0eQmCR0481SY
rqasdKMjDILjGceGUPNLPtZEtNJjDVrl3IckHjYB+nxaVHgKVdAFIt9VktUBVnCJWVilgADAJgip
NLXNYNVem8w7N0+TVUtskEcwnQS31d3kY66tMxN5XBqPh9EwxDaCxP1kp/SXh1mL1kpqt7cgdz47
ph19q2yXEWevRKln6UG0Rk1arAlkeTOTkqTG00CuNNoTFQqToIDJykvNXTjNKXixWbMu5Mp65Naz
5c1qs07x0E/caJ47+ODflvqZ9M3wIZkfbkw75cPvCAi0V20ZuDd4be4bM/RS27hNKvpAQ5U/p4tN
XrgzJ+7+UeGssZtVsF1u997wfJFY4A7PBg3ZpHZoUkvrXtXD3SztFX9sS0+VoUYkmJCztY+s46r2
oFqxh0ADb0KTPNXQxGH/Gd/WvClavvFKEN60LqLwRW+SzZA5TBb18H5GKbQaR+2AivsB1vy9UCPm
zoxIwvw7tDKPjjYKWHUetmbHsZWt5hZbOtlixdZwzHXd4bh3x9ArkuAYDjlOvpzyE2wLnPh8lxS4
yCv26lRts082FPK5XVFtCqXdkgNY7dolCsXVIZxQnXA4IP6DVytdd+X8QC3kASJ1V0E5Czx7CNsh
DvVwwIYLHWDaXV21CyKGwdoXB/8dEXXnoqK2T+zsK2wHwl2bq3ADXj3SHPvojomQ1/MkpxoLcomQ
HEreqeBQmF+zodtrAYMUjNjU7138nGvZBqVTSNiiFjw4afU5GNlDO/CWqZa6J1SB5mN8dCsEA1r4
AjQl8Cqt+s5L5AiTEm4lW4gHZXwZlU00/c1wWulkWeSR9tGlVnnWuwaMVSuOath168xAy4CpzC2G
6c1S8+Yaz7LfDgrNP5umEPm+9k5OyusocJNGNS06c1ijAxm8JpmZv6YHkX9lSXAjC9w/U8TuOF4i
kjgcdXgstdJvdPlNr5N5phrwYgXTE0D/+K3riztwF5sBybVa9X7aI4UlruboSHnUq+6umF9DuPKV
k6Md0FZaZt/Tttsakdh2QewvyhidZzEwmu2o0bwr7YnVuXU2RkampGRNMqZ2nffxjezhzfQ9/+DI
m7Ziay7LFXKFW8YD+yrRNmNpfBIsxOrXyHPRq6eGNd6tFdpp9zDpOGci6SjC7tYo6nVvPOeEvIQM
/lzxWNjlQU7qIYqWo4AYAo89mwpQXTuw53aO8qLUOXNlrT+29oD6Z9pqxshJqT0lZbBhl107fdfu
SeL2lH6nOjmHSJ692NnKKfqc2mm1wCzUcokWgKnPGkeA4qWll5+WAapdYW5ExZbupg96W1+jqfZk
Gvp4fFf9krvGBhl9GyGrbGgQCWWle2p8gvUsHyIoSCEZ7htrOrcaNjFHH1Z1Gl5VpT+kGq2V/J7j
5rBJmBITWUXCNdgEQuFCoVxk3hKBFPoVYX3KTN1ANlDbaIwN9GPXiD2Z9aQmKcSAg72lzW5ucr3J
yRtUI8/s411BTIwxipXTzlsigw55grJqtlZBlr+bmbj29nRLzy1bj/T2reLYE6NduGxeZh3dE7gQ
YO9UJ7J/1Yk+fVJNP3RML8zKxfcYFV42c6PM6kF108fZPLiFXE+Z/hgX/c3A0ISFvaGiqlqfXBDp
JzgcRqPcMmqMqM4V6miHJ3tif/SLOr0xsnp+ajmeskBGNFxpp4hQHMyp8J0uow7VwCVwcIqb9NHN
5kenHXZxByTHBMaTzE59qtUuuUGSNN+W/Xgc9ZmjTvD1k6ru7p9q0Z8xrNqi5v3nv95//Z9/4DNE
uIzHiT4pNl0V8jj//SefU+X2c5DCA2Tpss3bKQ2seiuKLv0q7Ca71gjNLZIlJ/sECa3nBBgB/vGH
jFHv3xhnfnU4WMBTF4QAPTwVc/2fDNhwIlorJ4xshXyvfXezgF9aoyeYrbK8SB/qnMwo2vbOJcNw
8OhIY9gwuGzlmgyF9Mfvt+V/dZf/WFTC/2/62rb58aPI3gueoh+FjOW0PCTL//J/4RHab0LTBawA
ld6uaizi8X/BI2wdrAS2KiSU+DeJUkLf+S8Km2P8hoIdoeZPyIl/sSNM9ze0/JAmXNgSAoftf6O7
/MWcgHvOwmCx/D1C1RBlLk6Mn57lkm4wj1UyECXcsd3TExhTxuSyi+1qrbch4m2IUDG1B1zMgchN
+IpW/Rw4fV79jTfgV8k412IvdDMuA+6cY/zuCvnpWnjWk3bxZ55JeLL0xM8MNZKHRsaD8iRzu7LO
Bu2iMF4PMgFqtWWD75NrnI3OBWxZzKATTly5VxxXmbYuYTjOfYstft7/9PP+h/f/T7fMwdtIWiZi
HccwzYX48fMt60fVDkbTyM6KrlLgaW6njOfRLRiglYLAUlrYcZhsgf7QOu41IGTrFqFRef3vL4Op
Cb8c0+kFmvvHyzCmmnrcybJzHqZx8dEYfR8RvLbIvIzcKu0NSPnRatYNAlj3mKh9xjxMjqXz8dfX
8etyCKhAB+iNcc5B8M+1/HI/gkQmunAG95ATyRppB6uUaHMsietRpXsdzvpFQkyg1KsnRV8VKD2r
faKT8k4XCv7rf385Ds+RBqRdB4rhLoaYn56i0TXDgGgP+1DlOp2yLmT9RVaXLyOrcgStJZDcDmmI
zlixDfIDzV4ojP61FGHIfdkmxrT760tabsBP+wUeZ/ACBtZ7LFMa+uZf3CH0KRn1gFfa01/PymmN
nJ/+fyLDBXBFo8YGfK4S8QRvgJl6nnybslEIUvzrq9B/8T4gaAOrt+i1sYX8Dpj4442RBuF/OmPB
PTrYqAje7MZo4+ZkktBiEl4YKHFFhcoUKI1v7I4MocCLhEt29Wqy7IpM8rQb6uRbFaOpcgguk4SS
UVFKAmB7JYzCydch1k7HUNqK9R6No4OCAdc11Nj/4ey8muNG0jX9VybOPSbgTcTuXpSlp2gl6gZB
qikgYROJhP31+yTJ2dPNnmmd3omJ0VAqVqHSfuY1o4668hkACQClbZJYbfmcjqiEPVPXxERy99ff
9POKpJXhoRzhJVCMjET254PECgqozoLCR4rUBo1lBFHHpQXZA/aXqiHsDqvarlk3mn+rxgqf9aHT
HSgKX6ikASyjaPOkv5iAT8sAKg6g9jciIJxPhzvhj+MvA0+gCuyOhxoMdnmwXN3JM8tZs2pLWy+8
mnN278bPcis+gjVosl/tjE8Aex4gSVDwCFyE5lD79z+dGDTkpqjl/jk4FjJxl3O8ImdbL0vwm+8C
I7rMvaLXX5Rw+euoRO0EzyFpb/qmKoJTXTvDdJH1aGYebQ6+pdiho78+ob4yf/jn/Eeh+0/8LS/m
JvTRVoYnDxvA+czGjeKqb8lg9CGjpxYfnL6kOAhMsO8vG7QVyQbkOP9ik/5p0WBJgBkt4hwuVFk0
CT4RlnTlzVY05cOB7NSOr0Z7FeEDgl9WcO3n/bQeGIA2u8OWyKe3qJq0uuwU1i1gFzBQcH+xWJxP
twxjwHFKnzkJaGBD2fj0ODi1TiU5aX+gf5FcI7KM8fLgiKI+XWv8+47ZnI83BLpKkRp3zpZEbbip
Cxj+2zyO1ifYV2n4mlhFeOn20PL3flgBGXLD0vM3WJMB4R/p1jZ4LAlt/b27yTw8tOYYqxGEecLA
0EZ+fwY7ZJxTQov8UNI3G29KdPoiLKLE7B0DjN1cDCjDdb4e5Sran9OoMHb2yzh4j0j/4zJ621G/
O3jNY7D7WfHwbxF3+awi42ufbhb7/CBmV5zNpefcDBNFdcTlRzytqYRPkbOvbCeQF3jg0aAKfJVR
spjTeT7WnZWioazafvoVr975vBV5MtQvMLMx5G+jYvDHAcoTIP8QRiU9nGAEENRPU7TNqq4Ydk5E
4xH3d73QRuly7LSgYQ50CYJAZIeqQBv03vfblLIMRgDyrmqrMrieYdSU16zsuv+F9s/bs3waRQ4s
LF0INyNcYz4966CWCjczTHMlMHAwowNFrqVS1L9zp6dnUDvOgGco/O8BI8oJXGy4ONkJxYXO+Rot
Xq13CAfU2z6vp+mA2E5+iCZnmPdZ6tRbn9pqY8pcVk8HfI2eyyU0Rb9ajrdTZHd4hYl4QMY1GMMz
Ouvax8VPzlZxiapAhvqCmrPuLgK5RSUL7d3pEDUtv+Wgz6uf//piMcv200jEAfxq0i7z389mMxnx
i5Jx0B9mB6TXDVUvCkaVVl3wxWPyulNkuMVFZFv1w//HB0MiDpGhgED8mbaowchSWfGGA+5U5bRL
gr47gi7I8oNdN91w5gs7JefrHa1/YZ3xb44hxM1YqgCXAh/+8B8XatS4OnVXTsU6X4P5DgHK6Gsy
q/p1rRH9eoqWCAKAnlFD2+HvGa3bBQXXX+kY/JtxN3RNvjw0M6O39seHaL2KUkg86QPC6l1/6IbZ
GbZW4BTtVgZONt0gyhvvSq+kJve3Bx5fK04xE0oy9p+uTEqJcopjqQ+O5wz4K45pnf7s2dNb0U8h
VVgd41e3l3GifnUffVIvMIcXCR5lhoAbEN2oTxdAW5ZoWC9Jf4iCobZBMAEDJP9xkjMlhxoAjVU4
uxU1n/aQORE1qn60wmbLZZn255ghMjh/fywiiLMkZohlOJ9noegR6W/yqeccaJvgAjky+VrFdXLR
uZYlX0c1h2creNFfUdg/x02xyVARr3ApcMSovH0aiFU28EECbkJgrRMEuLmJ75V0+/tJ0i/ZllOH
q4PKXKyfsyG0iv1ff+3PaSkTYbQdiQvYAIjNGQP7319m+EUL5a6yP5QLcr24GDcdOP8yQonMLzC4
xvvBRt+lcCVI4S4OrGt0lcvzdtIrLhqcQ9ejRnkXJFqn+o2z9GN4+OtH/PP+MMOD4A5KGzF/fHrC
QcWDtNKcJ6QiNO9KFG6XbyuWN6cJNrj9N2sqMYlBw0b9KtI26/+PJ2JCqu7YRiuKuDL8tDN9hG6H
ZFnVQXpTd48Pc77Q+3I9aBkOTOhd4zcGF6e9foMDaXiOkltzgc+Ke2PX4Up9d3Fo4F4EbQkzeRjT
+BeX17+J6qC9IusSgr72yU8/XV4SdsNKubg7aLGWP0ZwTWpDPbGc9otbo8oqArd4Ekz8rbc4xWmV
xdTXPQephl8M1Z8PUg4SN4oc9Cl5nM+3qKvLUUrA4ocsCXOLtVxDqYa85VqnjQvVDmvcwAYH2hX9
JM8yulj7wrcz7/avl8pneUGzmlFkQX3Ko3wBZuHTbqJfswRdYnUHSCVrvevKAcpFMWKou5nge8S7
qE/Hl7ZD6WNj2ZCEGrT54biBJr4sZyx+j6z55mGqnWj41ZFnJuPTasJGy6a1BEsfuP6nZ8vbGqhh
QJeNaCT09vkYVxe4jsLhBGt6TmhRPww4qjxYbQyfJ7C0ckFzBM3Raaf6VYkOJ4pfDNefDh8SJuQY
jTAYpSf78+GDSEMrZ3omB8qmntpMfase0gTYxi5wvAya3kyvbahC8RJP1WwMv8G6hJgCQLaj+xYT
wmmGD+wORxVEQEGG1xQLgLY2V9sVNNZhGNwk/dVz/+n24KIMMQpjpkPcDD9Xh9xlhS9nQQ/1J1Dd
xS6qp1o8gNVEapqzdIluNYCV+TdUtZvyWU1w8L40qP6rp4D2J83e2rPA2P1iNP/8VMa3irTCNvU9
kNl/PEp9sHeWFxo5fzotEDvnvhrIsy0wGuLaTasYL4ihtyxu94W48LFq12i8XXG2DwMYRC0yBwcA
Jk1799cP5n4q6fMkqFRQveJ8p46efC7RNGEOeMq3031gNUp6+KT4LpVPD87AhME24FZ66u4CT2wz
RnNdPje2O1E9WLI6BLAnA/6qsCUVjaLEJprfm4MT6ehAX8AvmfyzxSe1wB3Iop974iP+bv+GnmHH
R3V9PMNZ/Osv9KcbARE2agxcmF4UGs2LPw70soJM7jPaKgD44vnQisFuzy0N52NfxjAN6KykXgru
MVrb5leqT59vTJ8xhJiBbCfHDAGD/elWALg4exwmSMvIbi6S67nsVwYLGhK+TqCyVNZaWzhQ0zh/
F97oRyM48nAF57YAZrgOO0DKT9NbzajwempOuT9OrBNnwKPQhZpetTMkM3vOMAG3pUYk9QhpcLAk
Msec3Y9zgzv8Ty9C1+8+s9s1eCo67mOAYN4Y3vV+FhYxD2B3S4yVA6lYelevI3jgrY0Z0ProLXwC
PjklXDTElNYiAVtfo1Jvs7lLzdtuSx/xV6y7o8QwTgFC2Z082BW8peRIE6rk15cFkmK847w0H50G
q+CnuMFxIN7BrTGLySGvGpK9SCqzdHIkUSAk5rGpic2Fn1Es9NIMtOUxK3Dugg/noCI/39ZjFE7z
Tvb2uHwf6n7RX502W5zmjM51wS9HmKTzVrMdguw5pqNlFfMWVLlbhxtOcjBaU+52fI26azyTXOYA
ngoDwmHkdujcm3+TJW6XVyoQufk70jtgPnGN18V6CiR5jbJDxGDP1bVVh+Hk3ViIjLn2segw0kBY
IfTTtIAt5wcyMPMjyOzOsT9hh8FOwB2zvfp4WtGxkMCrrHNEDa6YBwAABhg0udZ2HUKxPqYLpZZo
G6+5YwWbogl6dmeqWoevzDKqpvbcnntqjIFIgINs0wABFbQVBrr3w5kDj4OFl1MVZehnr7AZc9vy
CwY2d2f0/UlpNN94zHWxPlIy6NnhZSiLn8CQCuZJfux9zE2Z9LKva4YED2uzgT9+aoGLMUCRWACX
noYu4i6PsKOr4DbuvWp9HGHz66skTLOfIa2B/gFUwySfobbZ0EWduQZdQyo5AIrrnDX3BxAeSc5c
DqVlPnTOEeTytmHaRM8+jAvrxlmEqWDO3WJmS+EPWT5jGWcHD6FL4RWDpmWc4IXmC/RbPJx45Or9
yZFcWtpnrEcbwCgKd69J3kh3ssrkCGTcgXZYDGtrAJtzFLMrdGubc9rHjYQvHMdZBw8uWUXinbrT
Yiqm5ZQhAX5m+zhSVJdumwCASUWgaKzXdVW154t2YLHCOoZN8mUMijFs9kLYOrY3GQ1V4KSjpWOI
hi1nRbHrksAaj1AQoWIycRR7sZdpuFnup6VW7aOjnHHeCI2ATgC0UpfzvIlcfO+/r61lHhkrm4yg
d27DtVy3BarKmCGQLPEdD1EnWraWTfY13tqVzDjjm6Ar10cZa9SUwRhVrANsk8zL/I7FQ6XGD1pH
fokdsbIEgY2G/KWD9Y/09iLUZWhdVRFYqdtVpuYKEU0IEAvOjmaxRUGJcMIRqrL5oxznhuHsraQs
fr7vMk+P5pfwITQlandNilHcrd7kWMmGYqMsn4e6yHlOZN4X9gpHjJl0SPrKHGutYq3io+EV3xwL
RPJJsvr++H3k6PMUNMa2Sk4KfxbpbTO6NSXDkhtv2lQS5etXG6IiZixzBlg92c+B5OzMaCTAThel
xvMD/Nlobrspi42WU0EN8Sbp0MaEgIuEyNHpKBrHmySnwrjAr2+X4o4TcExuncVb+ZcIFByWeehn
ukAfO3KgbvsxT2sgaccgZTLaHO31PHLhv39hkZdRgi2PcKbkEm+5jv5f5cvhR6TnbPiqykxEzi7w
JhqDfYX1BxhONEBRa3EmOci9n7GGfmuV01mXjjLeEwfahrG60X1SFSchxO8cX0YLP99tP6zWOVSI
bMx3MWoa+J8ih5hcKcqu9LLStNQoc1SWNVmwoEQKeD1TLg+cAnJgVt63BO5qTNRHT4Pxa6D6Oo2b
zQ9ijdoQg99cIfi1cxdl9tGkhxUyZoI/H5sFehFB45DB8+g28Rg7y7mOQDo8I+xoluHc4NJxmpU9
tI1DCmM7uYWFgkzUhtbLzJxSpTd9jQneDQNaB7oNIHc2lIwHDpZVh5SSo669gKYvxAULFoEaNaME
AsSqonLTs0zi+AxV6pgN7WOFwy2dh8KccbLXLtccHFmiMwQ7/L6iivp+sRFcBPN4zCUIY9TX4TLm
X6puTqeXdQUJ7G4/YiV4bua4/rjLS8BMBJhozph9lCNnw/uz902H6OP6LfLWBAoflwQA4oytqRzf
hEvvgVegQ3NfjQ0S8+420qgScqVhOcOesFfH3MVFJ8yl2ky9uT+bFJeRkppdikbIdvIjs/U/br0W
CkE6gLC1U+H+q1cXWrk5N6NwVom1werFBeXOqIPpCd6bRFUzvb2zds2OShAs5y0hHprGUxPHFmNZ
VGDKf2og1bxV0FTM01aFBVs2CPO8z24XMK6VesAXpbMA8ttl2x1ypy1xDFV+j5TWvoutjNPWf49L
6Y9jqETRY8KVctezB2PvrEj5uT3XulMcELPlt/xCRMuAOwQlHppeQPB6E1M471dfGQG05CwoWrP1
ROOH1rwf3fKtlff+CRGuEX6wixaKDja8/8pcoAEiQ6V9TLwZVQ34XK25nuouCDtkYVxlyepRqcEc
VkkqMAb7DlHBjHq3RvhgwRibK7wCyMPXZVLO1VC7OAAfg1GbZe7hLcoR2TczdZ1Di5kTL1nG0mHS
USsy34KIumIgJUvaP5H2CJPiC7oztSqe16bzlHOdNUHJULRiDGz0UsYJ6i3MPSyPiP0EEOXxbaSa
PDKfn1cp7VBhhXA1Hj/CAgeJDP0i+yUeHhDz9tiMUMO1KVRXpKRbv9bmGBZ5JMxDS9/EhJ5BSOht
mPsePVRR5Fz7Au4Rg6yXsGQ6PmIP4aqW13eOb74kqh9ExHeTwhPjVsVdxmSOSQ1vgbVi3jBVuANh
PzcMLZsINIGFqgjQOfjQIR11DozW98EfeolZFQFW9ax/OG7m0T7eIkKJiLBEgcfl0QKv17xywfWK
LWJ1ecvbOK1A4RAYfdGp8bJ9X88NVrhmPSe22UUfgBCZ1yGP5dUecYAHzcp8HGgI3rKk9EG7BJfJ
pvip+lx1uPyMfrZGZoWYr1lUSkO+nPDjcs+rKutFrja2wFJvb3lWlF0R97fiMRot1XxL8jTuXqOE
z4No2NiQUJKol803AN5wYKiWlDEgQhtEpRxPHPxd+cZ1FaBYpVDACnYFrZ7yawF3FPnQGXYjGJe8
o8wJgLbvk+FLW67r8rVrWq8GAq7yVY2bRgHgtXdjx8x4l7kuSTs2ZRK0b9rgizXi/oVZUV49zNBR
+QMloLrDOhPszDCDjcVg1XCfxhqTzpkmU7JZAIws3a6sWFBfeN+A0kUOV7v5TWh8NVEay90Vaj9j
U0bOBVhKKJG3MaAcuzokkBYDfe1jwBsPRzm2gAEjDY/jBvvWuNEnOIaZz0d0K56LfYeBAD/5oP19
tI2Wsrb2tesO9bXsR2HHJ3OnwQOexdGC8Sv9eIz5nP3aq1KA3PZXv3MO9AbThTuyKVq0qfoWUOkm
7xqQCYDB59Wh+1PDy7XUJbpM5uCbWN7mxCtaLvD0PWr+OLKlgChLHMX9WXESh6E542nnJM6013Gx
FM99L4O8wa2w70CWa9Kh+q6oFwnZAGnILIBY0AfJ18ItY2Z2GqAv682QrE4NVcKppnATWJFd1VvH
kpCUt3EkJh1/jcF2U4kUqPjA9socAVEiGEy4WrfKpG3e+yVX4CvLdnSLZeEroFpoXtLYmY+CV1+v
loYwTA+Cc5QEpOfIeM9NwWiaF/q9DepBNRCobosGfc35C/Kz8PhYtAlXOguFYHJ9S0+KpHi7Fyp+
53yQnrnrkSJuuJreM13Xz8ztHXKsweZLFtCW84HCb1qIq4/jAhBGw40wSGlOfQK/VDnztqWLmauL
vu5dLW7JE5GyRSLKLxq1LR1h8hVYguZoX3rLxJhFXJsLGL0edirnVcTJnk8BboJwysIQRmfYlm8x
KRxlHvMDL2GHLWmWl8XmwIshc3Jn9Ej1ro+JHEbG1G2kAYvgPiSb8VAOfqHKEwiJ+RIfE1BlCIsN
dtPdeNrrXOZ6YNg4NVg1AZx/tMYCByJL+a9rvAmLmTNyCTABY1ze0xir7zOn24RhiPWX6uMx39Ih
wgT4yl4TVtl2zQHry4PXAuI6wXXPnKKCuJUE6T1w1hm8g2f4HQaQ0yDVzQvq9yNP51VCPPNxuabS
EnxwCfMO3TQMGqmoQJqOV9awfI98hE7NmecttgkV3Dgzh6p+D9eztDbpYEu3xiQUi0uKWOeeKTVg
N2xuungQAxdE3Dsm0LI7d1UtisRWkp9PckFz6/tiJfO0HgMGeJ52rJA4ubP9TiN8A+Xdzl6HrMfT
OhmXDnKQyK103Y6FNXooR7F+aigXRkMdaZVOOuqEEl0Zv1ImsO+7Nu3m7/nkGRxUnjGNRx8otzx1
xyxdHmVa1hOe0qu3oiEIi/ee0GrtrGPfJsEsztDKdpAgUWW7lo9zV1j2k5vWTrPHHc4VFsXlBBYZ
UvhDD3eom+D634q6Q/lgIypPxIgQCktwka3LUu51O/vPTooE2KnV6K54KbTr0E1YW8OYn5OuOdPV
Ooanqx6t8Q6Gy5Bej5kw+xLKfMGgz5D9sp/pOhZZsgv7GMtJH8gK5mtQjmRwAr/eUnrX19JuvB3X
JBpnlyY1S482fNGmoUbGyBE8RiFtXo9+o1NdgO/u15ePjOsjyiYMMFHPe5HgPV+xvNRcuP4AC+o2
SyQBfOSRvDe7CBWO2N1iuBexKPv3RD3j+7a79/U/v8dQ7vuumheky/AkhZUujgLwZfn8nl+g+2ZC
zY8492NLRMFowurOrk0UjptoZz9RNpAv3bjgWbpZfDPvh9WL5bSgOITLjYv2YTqNHNpuzArb5Xr8
CEdMaC0KWB4t6ggrekSaEllxjRNpDmsEM962PsP1OYTCt2SzOTKo6Zo8yCJB4OOhf8xsfowBU5PM
pDappOygZBCCDoDnAUemzDCCDAtW5+2uFIOT/eRcqji6Vrk4yb7sZjFjJt7OU3XPlgpzHNJb3Kwm
CLEgRU5Tf6mnKyZQTldZ2cag2YXtrRAFNBLueOiIbO5fEYdG0IxYYihe8rjrikdRJDbLsFeLLl50
YTkYcOgIbE/JfREqf9hi+WfyKbFMBve0Nkg/fpeYM/K8c4Ow4CtsLuJplMbqkdf5MOs5a+xsNud3
K0fbYZW/FY8ievl4WoKfb964i9IMBy7jNgepImIgNsLRnR9G/HbDKyT1zE0wO27DVH2cYey4mPIE
xFSPCEc4nVOi/glDEPZpoKyqRg6x6Ziw8P0eGmyv5nGq93Be2Z7JNtIlMsdX4qzEogH0aqZMsiX8
dfevS9oUnRj2FsYyZU0noAwSTu4QquMS2EAXKZrG0r1oYNuZwenslvmuByLqdOP2CAeLYxfKvufD
6Oy1Hf6i3gjjNAyQOW/O5g/wIEXgKqHmUSMcuGtXp4Jl4A5JKZPd8l4DqO2GionjwLp5tlAUWgzf
zo/DbeLoRZ/GqFjYX1cpqLgDtJThVSSky7DFFTHWfeY7w3j/cadCVH4rnk4APZd9GqVyQbUk65xh
7wHmMoOWoTElDxN9Eb42IbcZpjSfLU5my2aXtxt+tZdbrkBzayrHXTS3pudTDN5GllszGLZQDhY5
fTlXSBjNiZdaPb8wYCp8/lEGoBlrIg0KECWHg/qo5VGHJXLQOjKHyEeymMGXJKWoh7BegZU0E/zA
nejGmQWsxyVcjhGstZgweVlSjhPVB5OpDmX456oT4cqJeXG0FwbIRSiIyy4yooX5AwcknoliXhf4
DWsor5k6hLdN3QEOqwnwa9Ew76L1zA8WgiukACISI4aU2+W9oibKMfIuGPdWIg5Eve91FVVmE3s5
83rl5+40FlvYCtPsfn3rZvwtasF9W/Pf/2V+5weVRxLFXL+Zj//3T5cow7Z9+1P/5auOr+3Vc/3a
f37RH965/z9v/5y9tkZm+Q8/7N9A/jfDq1puX/uhen+Kj1f+T//xgypwv8jX//1fP9qh0ebdMtE2
v2cRGITmfyYe7F7r9od61uLHP25f5fBS8X/an//Q+es/trhZtp/f6UMI2vknGskYY9AfcvFhMq4Y
73QEx/0nrS+M39ECCbFdMz4sH2yE4J9ehB1bAms9on0H9+C//p+TpWP84hOoMHgAmrYyLfa/YQqP
hPQfO+UAB+kNgnx0zH/ox711l34H4B7pwMNETmAILfOU7pKMBGaDhuwi259UKmDw94usmg0ZW0UH
LplIiW3luk8yxGVj44QT0mqEYIXeBLZXpmhThvkpPtdInGMTUeFCWa+rOCaYpnyhHNA9h8OQ3eWl
Zdl7AmErQr1sHlZ8iSu001UKOgSKOFJ+QYC32Fbgr4x5q5MjDbG2dODA5kwCtchCc56jX5VthoU9
gGwEflIKVuNDH2Vttm89W/oU8DNfbb1xXq3DAiQ7Px0mMmiY17WLbFW4hj/yPJ2fGHQdn7dlWNIn
bdrqt1RFpT6McNEvB7vAQZgSXpUTPEXqjKQdopcCVUkjIJ5a0qyF5tCGmkL6gKB884Pu5zqcjKjz
FZCV28TZ2L2u7rEEh+Jl+dCothNsie+Dvy4hHrmOe7S1i4vwTHpyULOO1CYJ9HSHAhdCBxp5E7K9
aOq+dl6iJBujwETAARvF/2oY9kjgOAQcCf56y7FFGZIEC6AYeqJTMn2bGjcqAX0W87iJOUe+x34L
6Xd0FZ8DJtv/udjlel27S4mcXomWM06Dq39Cbih/RlZs2Zu6FON82kkkn04s/CrWQ7JwI25Xe4jB
k4KRnDeFVoF7EP1b4ukWwx3+2YgeQd+172WB64eIxjdJEh0/BiNX7dFFXB/qb9//KLl6NJHgbJ+v
qipePZWNjyNG7DErI11RxUGv7ian9PJbNIyds0ErCC3MOfFxrVdEZXrHbbQUe3Sg8L10hyGGskiw
Ft7kOu2ALuJobKWn9YR0ClJJYhL6kksSrQjE9KNkV7cdUhuAYuxDWNvSO451YH3HUHy5IiyK1vTo
QE5vTkIlYZ9WqS7OlAe8BGqdvdj6Ms4sGr2UthGQ9isohmCUMhL3MZoEnte0+vr4Ju2jbs6ZCXzC
Lwj8dIMwMyiM9EpptBT3I5kGMiAJ2IpHdIzQIaAWUU40uNAlQqc1RaD0++L6fM/ER2sVUXAW4zkt
02S8sHOBDlKKl7WN2FNnDTxxN5T7pGraaNuhINKeoeM39ttiDNENxc0z6ndhWpX2pdUsgfvNo1eZ
0QhpRLBNwwEuP1Sala5Wijn5w4iHM7lO4+bp94oiQ/04dKFLcJgvoTwn9i6Cb01LOeG8meYSMiCY
VJm8rBm119vK2JgfZsBf/q1do+2zBRaddkcbsa7pSsohGs9l2aAkNpcosjFgiWVxEgwxstJTvyAS
QGtoNHUDeoRUPlJ1DQdeGM4h/AkEjbQXPCGTu2b7oe4c5KZ7Eb7Ufi3zHQErVulZJXJ3UxRT9TgR
myFylqhZcCcHYENUvcC9CnsM0iMN5aKeKkefOk2vX/2xrOPLKcKGECo3SJ9tqdrZuk4sO3bQoJK+
Pqg094bnJffXO4oHEUraIYTg3VwlUlw6HTbd+5AKV39rN2E5bas29m8iOgDlIU9SoOWz66KJm1CW
2gYuhRK+ToDNdRpOqPe5qz646chuFlWB/7nwmFL4V1OLGCxh5h33U1HfBYUQt6JUCFaUzZqR09gx
9Qg1ZqODziY6bgebjPimpE/wYwXn+80vc/lDRHRoD1MwTy9lBvURy5pJYc6pC1rRT51L9XJDjF8X
J14ZQhxOEk9NGxrFPEmmq8jaIyte9TdJIwj4gVGWsFS5g4GgL4LBsgYblUngx+ht+U23XLMGev8o
BsgXm7Lz68scAwCxQ4SHumWDPXmzS1ANuNYY8Zao1csuWX66lEHLYzHE8bwVWQoiAbxSjSB7K2J5
JFatzijgdw1aJWisXZV41dKYrRq1n6HsQ2tGLfZLVYYRLOlq9gRO5ZZnb9H9E990N3pPFWV3/i10
5JMfFiBgpoWwdtOGVd/ddnYuL4I11NXWAWo3M4FuA6F2ofSxq9jOj06XDMveGXMFw9oV0xM5cnRn
6VD1O6geznLpyKy8Eti6/Wx7gdF4E2dIQ2S6n46dw8I7Cb2ROn0a5xmaD2CH7tMsQjhIzMMM8Jo7
h8JmRI8YUZFR0szxxvbokU1o0H7mUZHWrQRGyFosENpRqOXQSVhKAVjCBsqRrGCkp15V7cc6Xm7y
ulqeur6B+5eXBaRkJP09Fpdv2dkZHkpkggrx5W6beXPQb1E+iR6QRENSy12iUWw8st98y8r1Tlqr
T7ieZ86zTeoNUw1Ve8EYK8c7D1t1G60FAvkm2TaugDKhqbqE2KLNstsJam/Nrl4h52/9sQ/lDjv7
6AjrKY52upDxvdsiLbIZ6HzfVr5NLF0VonipuJkbWscFx1mdrsgauk6abpfC8R5gOnjxBknF/po1
YX8vugD5+ZgOPeR+RuOFiCawDhOtzSci//rFAZWdcyO7E0PsdThXDY1n3ee9nyPL0iVImOE7akKA
MtzWXsZDBBT49ZZauc21mcenRah4HiAsXXBhK5TINsC/ynET2WFN2BBPCBPbcz1vejD/WFwIoBV3
MXsGPdzGyVe0FqXKd/3c9fVFVFH62qJib72WWR+2B/SZUGLK8JI6RRNnQijCd7KQiqCTfBuTor0e
5jJAXp4aBqd70qprN6tK0zSEkglTrBi+kJZ1+jhLrxUI7xBcbeiWN8kezcva3pYZZ5PSVKhI2QBw
oADk1Kg6gpcQe196vDwVKKltmxa4DXmpJE4BBpCnGFfl1QVOpjESFOVAgDaFDPRxzda0uVqFtTyN
CqVbWk7j+tNT8HA3fi/ieR90Rt2rn+MQ9UTdrheh8uRvlLqsr2XqZgiSZzJEJWpKXmRj1LU4I5fX
GkLosFtZmE8pqKYalVPLu1DpAKtQL75C+TWpxck49+uzp1CY37hoY9HKRPKSNRqjxE9Ia8vHwYmY
n8Xto6tqHOSwFVTeBVYbU4ANiFLFuUfp3oUR0aVndjB23p5Wjb5pCGd/w0oD/YZV9PUdpPvue0Li
iIPCjOeFPUYoec+jJ753E/6VZHuqeRhynC1IteSXYhJkvTEq1fc4XZRnHbYjz4SvKfPnTOoHt7K6
of4xq+2IkSgCc1SdHwWd+Z+uWtY749RyQlLd8sSd5X4fYUDcDpaDCLjTVnSmlpzkxe+14fn0WfLS
VWP2dcE66TkasoTZH/rmxXCZqu1QLskFSSzxVZqnCLoQXcZPNSsF1cDBQXkzL6qCavmk621DQRDx
aNutBuJgGV9M0YLC94L4VYdujYW/gQ1x+CXsOqSGl1JGHq3wQd5n1jxRh51nqjIZjuXK992BcpjC
l8pf1+RuoUtrPCKwjaBsVSLkE5fTV840ykz4xiiMMDi4s621ehEBk9ePLXjdKlB7aVaLW45xjtG9
qEpwiypEATlGEfOgFqlfpdur775VoKAZTvgG7Ke8Q6jFd+FhpSii/UBm2r4vTMVum2tt0bAkyH9Y
EM6j1rAWQ4uyY7ieoEqIzH5WtUkGi6tHoiSF8bvsg0CP0aaURq88TW2k1GWwIkgEVAeChHBU2ewb
q9TJiS6UR8DcFV6OXBHxNGojJVpYQetLdCIWH2ld4mMLgdVUT3RXfHnGr6SPnaB/Dlk0XywQbYCJ
oM8i/L/PqBf6l/R3m/pEJUg/b0CpTISX4Rh+DR2/d2ivjIjOxCMR+3bUphhZ4sklNyN96Nd5pi20
TyfiXQrpyidkXRJuFiv0CoAVPcpuMNe4fFDVt7/P1kQGOOayDzkd6j7YxGmk4620+dA9pFvvG/Ms
v0DtDZ5UbOHTMAxqurKspPqWahd5m2hNdLzXfpw/5nWGQnG0Wvl6Tm7Z1jsyMH+lxptOr6tdpD6P
5NjoSvedzg5sl+EkbWHs7lO3mlBMakDObNzMdnvuRsCgGKH4JJAyBXC+rSsnbjZVZ1Tf/Bmbgd0I
EAa/YbfuWUa0AiWyrbVCST3QqJuGJbraG3/grDngTw6QzqWuydTkmZUbcaRaHvsF+AboDR0fisLH
XwvHBTQshwyjm03sW50LTmkd1BVsMhhDNO/ry2guRtcIOznttqPaZXRROcp2elj+L3dnkiQ5cmXb
vfw5UgBFo8CgBt8AWOd9F+7hE4h3ib5T9NhRreNv7B9EslgZWUyyclg1ICnCCA8zN1Oo6nvv3nPl
vCvG2Uj30GG5b8rRKLowR3AGRAuFs/NQmFnBOFeLKUnJMk7jY23WHFNz5PTNbqqdMTuUaw7Lc67R
SsFwoc116t3Crfy4ArCE0HzhQNcJ0uAuvoLjCwhQq8ydbc5VdeAy0z1qoHrJ6nF0l3xkIlE2ayBN
p6BoGnbZMbbtazi7Jnkv8aTdM9KV/aFTAziwxRnyTSmEL95nLsqvlk+e95mhSBj9Vm71sKHD1dw3
VBvAj2ynW4CEMcI4FlY/PgFaG7RD4wD4AHvUCfJnE92Ln3QUOnoIh3Vi5IQQngtsYuMjWAoDZDvP
SwIvBaUAYUCzsnLfizc1WtemXn1oC5bWXjljqvHhuhnXTrNg/VpmkhhBB0xaCygJ4YqOdkR3AMHR
aKBDJIjkUBIIFZ0Ts4N9zaA+b45FK7PkJACLyWPMwVxfR+Aus+Pqxk15hQ81TeFp6WnM800cU+h5
NC1PjV7U1YYEks6O6QB/iva7SvZI2fiahU3v/pZr9tTsGN634hOretPsG/C75XUcWyugXw17GwZl
k5PSKGhPHjKbvvixGZ3ECHmDeb2Hd6PMcLVLCv1+YFAc5l0XQQOmQPw108F2HeR2vAcQwTzznPDW
VijYte3eDNTqxbUm034NZuZ2JccmHcCTZy/WAPB/mdNQWxdBjs00VpU/Clb/XTcKPWWinkdIHd0M
LZgGK64+IOOOIBYCZECukYpWufvRHLrpNM21nG6WZtFHGpj1ADGcPaK482rYdY+RbGEv92k0Tt9H
m55+taHsVoCQK8XmpWcWNk74KScWgsGK9rw0o8rO0KIzhER4f+y96aVRRAd6TA2XuzTaU+ixbbXs
Ee+MijKdzknIgmo9VCT8/kQFJetwmfct6FNo1ytzv5npHuxypKdBWzp9chSZRQaGKHq0QDBvkjbo
ktToQsepvOw9b8jOdWVZtucG8ZRLyoBLeDkdW64hLm7J/hKXP/HJPeZzDdZRbC7h2g5Tc3DMkirT
tdaMblQzVoYPoMOLuW2nuh5Ok8mXAT8nS0K0IqCPnHZ2mlOal2CUOOAHVhoKKOe+Na0kux9kZWyj
87UpD6j9UBDYpFBtHuO0EoEBQZaTG+bacECkYl5qKBsWhl+9g4XPiVMQAcJU95lTZG9TFdswabsG
WPkyKK6+qlu1EiAYPYfAaYru2nUqeYv8u4SXPBbDq9sb6sCEfXQPgifKCWfFFDWoeMd1iFmNK2FC
LIY/VdbyAMA3cnfRms1WsIiCcAFndZtHRwd1RgvA6IlkBOdBr5+GYBqqXFaun9aGW4dWuha3tAd6
cKrFzCRSKiIGQCE4sb90WfndnWcyX7TJ66/TlWiHvUah+5IqUmFADC4EQyKn1P2ITKdXI7Xy98VY
Vg0Zi8u0KNIWwlGKMR3PDFZxB+WCz5ndkh4ixzkSlx3uOpAjKCnwv4jS814LrTeAwmECAU7FZYuj
JEPHtFOy7j55+DXczFIRYgCYy1ieFXr18rR48fxtGJj08uErRdUY40Fw/HycBihYWZwP2RUPUwWE
ahnnfrouGqbUEOxr1XGRQmvQlybQZLAFgaMhC5t3WuNQtx2iwZhRO7FKpmu6W1n8WEYzV4tbhfzX
vCbz1gMWEQyllTf73CuxVurOYNOr1ey4ax6QeK0FDi0B8tXGfT99DO4q0GACQaqxZicKahY62rSl
jKyGWa8ejbq029A1Z7B0LYqHNGCaU6WIxxgaksrVwRleil2XiMbS9paDJd1PxmRM96NKtYETwCuc
YyHNqEDyA2/xTC04rqGVU8BBuxzoisN3MmxXAe2Qq/E2Fos33jP7KN2jlUS2xZftxPK+ykFlfXWj
FXFDVVhbxHoxpdKuDzQGdEqYso1tTh4K5ITtIsdbOnwkXjJOV1gcqewURCBkGxJVs5XQpytjgUx0
EgJEItaopX2PMrVErz02/uExj4AhNAw/I6oEGNcOjbFdVXd9BpW68mzrhQt10j3a8epmPlZRN/lk
LD8B1duGms6DbDwu315Zp83G/MEzQg/TGrObmKVR33MgReiC0dU1TcAx2YfWWrTnjAylJ5WQb38Y
XbPuYeYN8lrfvBGCbBq6l5q1Hin9W1jOQhtsny+uPMH5c9rzoA09GX7JFoswzUnxpS9R+9XUqfGt
h6CJMGBqN+x7a3E9TFsnadhc56w5xH1OWgH6v1UjNADUe6C0Xl4CJlHGuWg8rHNT40adP6HJtnez
WbnzgameYe1Q8nJPNqjD2cW0ZnnAPIAPa+raqT+bAL4B//J5c4dtc5DIbVsZZUDCdi4oy4xN5+HR
TaI9pLcvHrTQTy0rwOn3S649NEnt1QwDgM2ECx2m1SfUJrVOyFKT21HwL/nRpPVXtIli5u3tRMbi
VPdpSENztm+x/oEFpf3vAouLceTs8mQqPmuodt+6FcNMkBYuWQmgLWdCJBGxkmYno/RXgy4ovwLz
Q2Z3yp5pAgjEfwHTCxQXfe2OHy1xifGObhmxcuhfDCPM0Fu+1AzO+YWLUdxnUz+PAcNV44MyLd6n
ssjv82pOJh/REtxOBupPCNGyktG4Lceg70VH7SC22YoxYhoL9MaN9xPyk2THaqYan01M0/7arPKV
Cb7dMJ8U6muUg9MHLba4u0XqfRy6q2SZAdlojjnr/x5XA7iYhRb7vUWBUgcUeclXzxXxnnYInw4a
uemh95Zhy69WUc5H0tm3GnrSijeHHhIINk+yz+0hS/cNllhozBUa8l2h1dNzaesONUZjrVcemQHI
A+eVCyZpadxE0YtQNU4Jrb+g5PjLwxTVWennmXLftNSbNnlVU/5aE+X5NQLMCCKaRMHSslFcapHN
8Z2qktzEhEY0R1m6VED8SjeHF5yjr2jrDVQwYah7RCLiJSc0SvHEGCqd3UAYbTb5FuyRq9nbIgR6
kh2+qKNSm0+3di/ho04acT06akaCAhn84qKbTyK13NYvSHP81a42PGjWV4xrMNvQX7HMjHtyNm0B
qFmjQ+/lq7WyILWc1go1uiRGqNj9krMa4por8ibhrHOvoMDUN9pKy96IBKLVjMc4LkYSCTLMGlvS
I+YQ4jWAiDRazE2fWViVbx0axkEOOl4ispRG44Oi13mIJlP/5iKPgp6ymsmdqfSWVZRtZoCCTtNn
zuZOO2Ryie0hzIVynDaGpZ9V07Qf3tzOTwZPkoVtxOiusb2L1pdOrd0Va5ym9MXrBT921zP1GgoR
PSrksQMNWxOevqk0ivnWYwhyzZXQvWvmerAwhBT8JJnYXrupWg15xLLp6KSFtGCAUWsiDoQteVwj
a2qAftMZ9nVUBrRynKXMffRBAwwWfRAPVG7gnmOuyGCXM3sO9KjBNatm5nLAQDMiTzOnWh3fbE0F
tXetwSq3Y5nvdIBEn9Jay/ze6bveC4S+NYBpwzAIct16uO+b1dMuHFmZ1z1aK5IErJ6s6rLQ7ybq
r/5gNZZKLzve32XrZp5EFRmt3yzGTgSIJMIERjxWza9WU5NZo0+CW0an6YpMaUiV92PZ1W9AcMi/
WUAqfMOsBBBLb4r646+P7v97c/mb5qt66IHp9Vdvzf+A4byxcR//fDp////+faj+MM//8SO/jeFt
+xeXgQsYEQ8lErAjhu2/jeH5Ey7ahuN4uu6YgH9wQf9tDI+E+hdXGozimd4zGidB4j/n8ILBvsuE
/oexm9Gkaf6VObz5s4PUFbwlBwCR4ZmWDhHpjwwt4bL5Z12kkBjmiXYtJwT1vjtXHfUqtkK5NxfN
4CpalllEm9wbEZ2IRZsuDHppMRNr/JyhiVhpPWhjPdOJWisPAOssYNqObZ8VZ2lotHZQ/urwSdvJ
2JDsbiGDztz2alsl4rZSEv3ckGw5ypaBXn1nlFJ9xvTuTUqmwbznWtAotMUNZhcERp0TpNPQHa14
MvFymM1Lh9H9g01AvjOPrz//+vL+H7dwN3LHny/c67dBDb/Xjvwgffy2almVv3i2C4gDhy+CD9iT
/yEe2f4E2N5GCtLZ/U0ejv9YtfovLErd8Tx+AiWpbojfLVv+EHM9KhAu8KAJ4F05f2Xdip8t5tjV
6GnwJmx4m2BKvB9crd+pR6DwIdpA13orgV4GIiHwoOvel5bI68YVDAzxZPVo3JBJxFGQfymtfdT0
lVNJIgTu8cfirpDfDNePknQ+pfWQY5uRdA7HD20V7399/fzv3B5ZGX++xv7v+qXe39Ls7Se5Ez/y
t82Rbc7V2X34Ci22IvF3jZJl/SI5lmAvsS25Aprq35eZZfzienzjrEIc75sa6e97o+n+AnrRBJfr
wNragLl/ZYn9zDyRCJygbRomnRTDg3L2gyXwuxW2JjqjRNL5iLQmNUsj0/O7Nljlv6Kh/rwB/3gZ
yGDgGnmWQEdK82cLf+XRFlwhPDAgreRpkVYTOhWNB0cs0/NiWp+TmJrjqEQZNl213DpZTEJKbuRv
zlz0Vw4tlyzoq9RB9JNDli/6EVlg1P4Lwgqf6u+YHT/epg3/xYaRAdIByOTPbzO1dLsTqCRC27S6
A1XPprJavfhi6OevGGvVVeqOPF3kA/0rmsT2CfwnLuRvL00jgCMK9RKqtZ9fusqMKV3cXIRrkhf3
zFb7Zzx2xLmYg9qvg9w8pn30ViJ03RWJ3j/XWdI9Q17rrkpHhQZQyNPvVvHtb6/9ezT0P1gaTK4t
lhpvypF/3HyyxGBAMFQGhYwYKEI1Pd8XdOd+u1T9KdjuH70M+yRqPdbftuZ//sXbjvYL0zScFEmp
Tlk/kUNqT+pfUIX+4avwvGzXDfZsk8fz99wjGiFVS4kxh2mxkviYENjm6tFvG+Cf/ir/YJUDNYNv
tcFKHO4bP78IYSmT6xHli+MhMq+4kizBArvgXnROHJgrY8nCs/4VN/tnhSELZ8P26tyhoALZPMbb
b/67Jxj9SFT1Y7RBuafXJq/JhHepedADxK+ixncnkRzuu9JsfG+s7W9/cZFsr84OAscM9SOH1M+v
vjJgwgvkCeQ3xa3t1fIWr85w/89fhHOVf+anp4ORpeSfNz1ujFwm/7B/xI1BvzvpsIPV2hJMhN9c
0abMzvkKjYARaZx9R7uVh5aoMHFNZnxYRWmxxxCPWCCd98Tcvzb6kud+q8fVvLNGc3qNNwhEEdnT
RYKa4TwgJ4Q6lY8g4fmNJGE5LfO8JburjLWNufQNznfyHCdyZ0mJOLgM6cjtxtxOxpoD9y8X1ujs
RoRzT4AG6bb2prjowH3dzWY7+VminO85/pJDRo3jRxbKednCxUefvexHlJPBwte8+DmbcphhoDzD
R6yuGIpQdmEq3tsN2juzLb4W2otfdBoxkc/RechcOuHTFlglbCMicqRGO2rCqbzQp8I7my24zF2P
t/RzRTt3LvnpcwJY+Knj+ad01GCv+03MZDfmkyp3btMY3wfCylBCVmD1sfTVaVvwd2ZLXma4OPBS
98NukDGZbNHSEQsK5Wkf433DVkZSi1cs4zMEvCXAsu2BaC+sa1KpO9J4u3F9i42FeaDqOq7PJclj
fkM3GqETnpqlFOMLkAk3LEhT3tGFs1GOO/PRdUBslQAidzSM25MAbnyUfZWdpKWReFvbWns2+Qrx
yM0vSa3G0DGVdbCbOT5SgMb0xXTjpLTaOWWZA25uIrlusIbmwCkt75mkvDL6WW9daULvML2gdrT+
NssGj4Sb3gl7vR6PtZUzzJ1Q14/RwzJo9/EARL3VdUZGEgsn42xUC9XlYBtvNB9JitPJqCNu1TqC
QcZiTzv6sp8thEQ25LW8sHHT5vM5w6gTam3dvcqhP5oOpki61KFqol1ZDZcMqyx/mNLnwgDAnesX
Qyreh5JWcmzZt2neMW3I1pBGQnOi+vVuHUUIY61Z4oTa9iKp82ujysAOSXM8cud9dbNjndUfvVlc
dtrwrYq3HJ+lP0d69WI35nhyYz6xwrG10CjtMRCxR6+PhpBvO0Kku9wYC6Iv7CFMEU2EyEHm0BAt
NmhSOPs5Q0EjHmpuyEdNZfrRG7w4yAkM3MMLI3Chv3MXGwZHZTFzTMwb3c1oO2/Zj7pVhpmsyEvC
lo0nQ2XdtRUZdC8N7wQY3YQBItZ77rXilIAwvI0UqXOuQ0tzGcYrkSRjWAHEPq8WDJJBU/TBKxmm
ONeuxobWOR5anaTrbiTRxbxY2mlL1PzekWx6ZMb0QpQHqrTZvsnW6k6rTPfJq+vxVhS6930ciE7K
9OKmBRd5WxFo6dPhxYugqTUUavy0yf9YiEHcCbu5deL5UOXpZzSsGx5D0e+Pmi4YNz1kv8ZPtbCI
zJuLCxAHJEMZr3jVEDSJ5a3IMcITUP3OKOdodAb5TNxWPJepuegf+nnSd1a9kkkFqDzQLKv8wHVx
KEx5EbcYRnOvfjHqtXnW0vlTw20VQnpZg6LQjtYk1+tu1j4IUiRyq4JysTOBhN8sXPpoei4MQkoD
UTVDEWTRkbafne49AoG6K53kAMPllTjNm7pWz26atFeOLPo9YgUe0G0TXOyTsGOGxjn9dHp+xa6V
3iE3ImfXOFB754VQzeJktKtNApiAUbP8eJyYQ+m1S8fdJBSMlDY38djAO8ksvD9jEX3PsuU8yMEk
kWTLUSyXt7HV8MCT+EeLrgiwhDyrBEQ94svvgyevGQhVIeLsFDW9HdFCrKx3dBhE8VFmnUjLe6q6
7GWZEH7887OKu+J/Oauo/8QGwuUGAOHzD2cVKkE9JyivCVHYrsu+YD5Z7cGSENZkI+f8clc7JoZ0
QuA+nDyH3mTY5BgJg7FGo7yf+z65T1OQsbuI/nMcFGVdv0/d4L1FBXdoCNLMFFDZT4/46LtfY+KS
LNQszPeOXdEudI27YXldUi95x+2px8Q3whvx7Qr7JhAhu7mi412+mZahDSGtDfujWrhyMzaB4I6B
yJiDVbrlr7LQALVYTDQJ5HZ7XhhZfhugYK3JKYplp+3HdC7fWXLipqcdd6vbccOOjTHX3i+Jlt7W
NfxpyL4tsXQRnkMaHqIrz2k3QtZF3NmgO3fRvgbaEOXXsTW793rTM5F3OzE2pxnGxFuiTT19vsFZ
3/BKk445SDtd7xIS94gqbhW9a9S+OtFe8AcIoJKTwoXEVazbdWUlJSEhUf0RlRKDFOM6oQUTFrNp
Z0V9eeNa2ZyhNi3tJ2z2zE402Ia3rhWZnCj2SJxny3TXRZckvEstTzpJyfJDsmNZTEM6+tjEbvYT
Ynjh6eO9SVYBuciFsgDMCLkNKwwoxrtST6ISlqUqr1KRjSRkI8ZDNCzMmamNLicvVOaE8BW9Q5bt
Uf+BcZ+qLH+ecWclQQrFiqwuRiFLIEW2JrsoLkW2h6xeLheenJmQK7uPjqTA2gy/9VzqOzlYjFLy
DH3vsSAQLsZBW0gb4q7dLD7xufGnvcnGSQmKW9ufwMp7ga3Z6RdEFLb3ciyqQDQzYzmiGSouBwSX
yYNoS30OsTA2Jcf2iCIO2HTpHPnP+Dos2J8vcGi3bTgIjoprh3F3filt5TIQKq2qY8LlInxIMaXP
KjqxLFDsjN1MgK8Wi/SEpGfEgO2OGnBgKtJnjYmgSQcDtG2Ijcs6Z/T9FeJvUpEwwwL1RFfHRSbs
y5nI+0pnS66JtXiYxpaQHqK86Ni19kR8uGQd3LUoYYogRpNp7uYcUZrf2AihkRt3RtioVcR8gDFB
usJ0kBvjw1iM3cLcpmF15eoB9FP/khiGducY6/zCPxnDtU6y/GOgWHtjPju/iQWOMkteteQJpPZw
XITEwajH2XiDBLYSu2EtUfQZaAJaNiVLfo9bYTMcyzzFPGiSOG/YOFOdUciKha4cnf4iHRgzBgWI
qw80zmxuWsRcdteZyZSEpW0og/U62vdpLBVsNI1Z6OafcL09W7h0AqyJ2bOmuUXk26naIjbrdbxk
mJe9MeboogAxN0eYZcwpDuu2074ZGDZmfwHpNYaF0ZKKVZdJbyCnrcUZynGf30hjED6jBpLbtqv1
ZZVLrHjwECLGj1OP9rZ0PUTuKNaiK+XpCwqXqbfI1os793UiH4ulLiRz/h7F6E0d5xOumdTL7UPX
l17uWxGQvJ3KTe9l1SGvXhjOKoZzlgwWJ/wKdQYBcJ2hvRv0+cTFxH2zLTU/LaoWzh4ekN5xTqOg
2bNN2N/KJdNHrEdlkx8WnOxsYAPaeYEK0dlV0CQ/C/gm4ayppb2YITtdo/SPnvHiC+fssTrS0OAL
mzjkdYLKZ9q3K+jMmAENCX9sREizEWRWhvLswF7V1IcNUo2beRIdOm8ilu5a2UcIi/SRKdZY8czs
KrJKS39RROfutVxbsWDw5X2yv1qIyxrKxqA3cNDsOi+1HpAdEqK+SLO7XSdjTW8AQhrtIbed6Hq0
Z8v1zSJn5NWJTNd3eCIigrOYM+chwQ3Wo2en1mMxmRqixRpaZZAQlEOTWrbTjdMu6h2ne0oQdey0
xU5f+vWOKiN7ieKE0Xo92uaNZUVCoYQx4neHJXJCRUXxwOymdX1vmmibgIVU6LS2zWqHw9NofUMo
9U3WEhs31s258mdqLUUm9sSkXC+S6T2pG6QxSPw3Sg/C0gDALnYfBwXLfVWvJvmVDnE6O2J3xeVU
NO0d6TjJB0qI5mFcKFz8yK26t8jS9BP5LajXcOF2wBEr/L0+whH1XZuTdYMrZW0boEhrnhBi9UmI
OnADIhAckZxIuoVxYmYDSgkMsdGHaGfrS8cDPe1MUxtvIZhrX+C4BoQsgpEIdMN4OoA15+TEPG2/
6mVc92FrDvEzTFSmthBbkNQqVJtIbV3k9JeloZxXmMHNPck2GzsXQQh1Aro7a+dY5IjvME2hgJCL
wdEkGbDv+Ka5ORZLxD42mcClDtYc508FRcMU0N5t4hNkNnlDqlN2p/SEHAVh147yq0rHFt7kAwKQ
0UAPuYu5vmzcw7EAfoEGLJ50NAQ49jmYQOdPu1KmyRPAT5LUa4dA9JA9BN2O6E2jPCWdNjpBPjRI
enPi4yFUNLSPdnRW1rBdkukRYUYsd2i46vuJfYyFtdUynsBtEE3Tfe8M5hzA7Chvp56BdACIhHxx
S2o99yKElxx4aVG8J6OXpn5d6iQJqE513/LOcW9M5KGmjybIoFCtkL6gKJ6S2F8RGt4JFE7gbbBK
kGNt1zU1TAxKiv8nWd6bUXRIROWaP/cYvhfM3T0nuqbB9Nlp41i0B8Y6bfLIaNLitp8l37XScEi8
A0BxURLTZF9Mutte5zQr7mHF4O0QInIHSh5ICX4xWEW0h2dJ1HM/F7jHYy9yHzguMEkiKe5MX5M0
wfapg1iB1x0gSaO3BwYqmuwNLVZXoAMqOveZwgg5ZuTO60oYNQnwJyLM4zNZA9H3EVsfUnIOJCRe
HJBLSLeyf2iY2io0wVnvPLvuQIoR3w7m7dBFqIrUWp9oQcxSdfveENGL3Vuc1KVZTHfFYOduKLlA
4Gkp+x7uR9uPLGkucQdz42eGwCDa7ya+FG+/QJbxrjBoM4V1NQNkYakJYytypbjqBnsl9nhNcH4x
Xof3g4zOPqwlvZ19hS/tQWUxeP82nZIvmQoOwqlk8LGrk2S1dw73ucGPNAb54QYm/kLGwAYi8hY8
MbeX7JzEZd/cWH3eDbscS1QU/PP7u/FfW00MJKXlEPmxDWCMPzRiUY3OUsRxzxjcrh4BlHhka2y8
T5RMTbGvW8t4bOzSuESk3PhGgzYUCsXQ+qIaeVw2qNipxa9wUo3WANgT8Ll3fBKGiQZvNj6zFDzJ
j/f8lyzl/zsHL8bWgv/z0cvVW5H+NN3b/vpvYxfrF8HkZMtXsDjS6C3/fSat4Q3f5np0LCneaGxv
w5W/jfeE/QvtW4DOjkMTXpcuP9XVqLj+7f8Y+i8GyDB9K+62CZ/+l6LqcKD/VCa6ustE2qYZ7Zj8
r6RW/Llz6hpaHw85seTdrNs0Y3BQBMWsc7U0gadjHE415YIVLb0VxaY3GxNZvXHbXhA5NXgHAHUN
9cbcCHlVouTLTnoc9eOvSSvq7oKg7DH0cIsMpw5zVXfCLmxWe1CnxXyyuMkmO2OlJtkzaa6GbzLX
gFhCe5qMIzqg2giI2068lxYgHGKoaMGM+OC24DQ+ISI49ELNWSYO1qqy7D6zJE9vSrNTTZDUxZR+
ot3qM6CASnmnbLEm6yZJqXKZbBjom/TMkndpsmLUnenPZgEhKkb0uBVB6jDUMMdQ9z5iFfiovemK
8OgyMFV+x6mO/DelbWFqRUZJYls9svKBzSzx9b5vuiu39txvuq5eB4A18WmmjEMS7uT4QXT5ZKXJ
s9X23nltCU7jJjRjveX+55aHARnlwilmkktUUdkCjcDB+80iuAklq6nN1h7Ffh9fTF7eniWtj+4b
elBtPThd0vlrOo/TtzVXKzUWv4GqTiCTzRuCBqPLAd1Et69zVE5FzbV5V6GvO3UC46OftMp47Dpr
0+omI2Zld4iIJeTO6dV+xE5zb5aQD30jJeou8406md8zF6TMvobKpR/mxTLj25UzwPSL2OveRUf7
14yyVd6paWWv9GNF1miZL+K7aIflLce6czeljrWD+XM1RbZDO5FcxF3qts69p41PdG/FaUkN84sI
loReNUA0aMobYJQkduyI1oc1D4REb7CZ7GBj1RiuGsrocqf13viSMszElL505QHnmipesxSo7wF/
CIHYWa/I0l0Y8kT3SZm5N3OPCcUMYBjm8gsCVWF85at05oetZzGdFtV56rqYuccJBG+FSW2mG3lf
9gdzlUiRuGQYa24eOwlibqV7BrIcj8Ccig8KXNkiIV70KQtB/pbJc4NLV36X+qKntwgNo+ErBSbd
44IzE7XuRjXW1XjoXC+q681egI8/EIUZXw2riKTa66jMFNJINIMwZqDEvHvRNMQne5xb+QAtSKVP
XKg6HZ9nliLCAgfA7Yw6v+27205HenmNg0QWbZDoemEcI6SPRkhyn41tBHwQc1LflBhaNGwTZinF
iVtnfZFnjsvtflQHMXXVtduSsd520PzscSXUd8iWBzqKkvFPS7RAZoh9DEnpNa+cDiKezN/LCUNN
iiIU0IKOxRQvwOTzzrz9mmO61/K8PICCqQAA6dKhvQPdqvLBdNOxnub1QuAGhklM1sSjK0W9OZkG
lm8+DN8WXEgX7HFAaPvVOcPMywMQYr9yS4uv5yZ6LJTh3kMmjM96IfncSQzkhkZ4Bt/oxPOgHM+5
KZvZfHQLITlsK7r2OjvhGZYAwIQhykha0saFaJjZedJttd55zdKdkYvjCFjUiFxdOXgzXEwBhZnM
vuuZ47NVWg3ZJhAdRm6IbKZYGZV+aAXzm74z3QvdHeBvjO1SHSAvjkeQTfV3iG9Eb6NHDN2R+G+Z
uNa4s1KEFo0ZYUnol8nvG73c4YzSTgK22dUwdrdGjz01Gzp9H1doi1Y6nAR4546zm5VDZ1NY8yPX
QpwcWT9czGr2wgIVEmJ33KHOuFwtsza/2/Q8jrbdqvu+mxnH66lLppSh+4wOIOdZeeRrlmZcWKnb
n7loJy/wRKSPJlQGGLDVXs5DdIJK9pBLFe0dBy8pvSmmYVwNaWINdNlLu77M6Ebfp1qTnsbUWb6X
SMsxaZma9tgmzTs1jdqn8zS8xK4c7toeoR3CShNJ8VLwiUwHkVvJhV5lInRL3eO+Vo4nJyve4hWp
9c7gL29L3riKV5TE3LJQcjoddv15EPsSDqlvqToPcc54x0Q402ngynU1J5r1IjIupZZL84++aHOm
TL4Ao9EFeMNR6a66HdZqqI5W53VBa6M1H5zYPM/4ja7iOokOpmaL49zU6m2JRsbindme8J/AGRXl
AEi6f5d8haGdCnHfTsQXlkVymcdZdTScxbyw1sj9XqDY2mSNHhGKuZYS6xX1NdwmT79tiA98nBxh
fRdpOpNSBeD00Kd2daplb94ayVL7KEldnfmJOdA1iqfqG07Ku1ojq1ppurjXCGINtC5p944OlBz2
UnE3Sv1hVLY8knjqvCrdMPwyncx9uhVuS26658mqzGdvoXuX4VIFyTt/aAw2N1iBEvx7MICBQ+K5
p+2zWKPfRJmJ/wD7o3DnRfHfOjpMntwwmRQsr452u6ogSLX0/lhAjXbVxxQyrdJXOEqq7q8TYzvF
kURUCT6MqFD7ajXpntEVuBQ0+H+FBWF2lwPDytTOWQTmAIuWWzJ0G9Lylqkxkn44TFhczYaq1uXY
iV+Qjisjvk2Z9Y105XBVMRjABpiRWEnFRkdgyvyxUPS6mdglEjfyujPdLDFBybMDJvoDlAXR0emZ
BuwP/si0dMBEo3Xll0WTK3oTDh0V+Nmx3b/2nVGf2nWjubSVt6cog3hf9q8FBgTs5VN2zDo7vXU7
Da+9kxSP+caYPdA4N/W9Lk0aQd6o4n1VTZtw3C3r+17jW8BHaVxlntNT1dvYqJtyXvY2LNhjjgY/
mMwx9idJm5WOIWq/EdKP37umOhm0ck+atqSXa2KX33B9IKEtGll/TCLiYmVTCPkzSHeI/BXCxLZ4
AsbpbdwAeQaCi28dcM8VyvjsrWlL80kbGhTVfW8Pe5XjASimNff8plldHn1veQYMWx/LGg0A3EX7
i+INbA8F+gGM7f9n7zy23EbaNH0vvUcfuEAAWzqQTKeUUiWzwZEreO9x9fNA9feZJJJDHNVse1O1
UJWCCPuZ13zrPciIKn7vz3ZHo9iGpfVetqSXNH8E2yai6XJyUKqgKGjLjPBMN1EIsz4UtY12chR1
DvwWxf6hD2E9S2bIj6VIP3t0+D5kxDUwsIJIPlPNNw5Y3zVnFXsUYJKtlxyQ3RLNHUyvytkNfqV/
6E0vLXl0kixyEUkxHmi3BV+HwfmgpYH9riD6pX1IOxbsZPQOhcYeVApVywIdvgLurJHNQm2VlX6l
2UKhPbL0I5S84sEYKdBKUYZuEsjkmAedDlkWVP2LTWP5nmppQyI9g7dRDaD1CSl5Bw3H4sGYvqNd
Keid04EUGEB9BlkHldrrnLmiRp9wM+lQAzZZqInx2EC8B26eOMYzNCz1c2uUUENqDTFRblBYwz31
nR8TfaiPvIxdRpXgN0GojR8D9Jt3c8MHqYNIe0FgVH8QSu//lUKq/h5XKBTufHQEP0K5wrJzmGkE
AIQCtJEU/WGko/QQWIP6kGqpd475Kxxg+IV6P6WT9ZJpTXlnjgZlVKeOTZPKHXFMIcbgo3Q0/4Fi
wzChqqg0Hzqt1110zwU1kwnbW4Q8ULL96kP6RPFXz83+15Bm9nt+6adqZtxGuYcj17YqQk3/jjZh
Ix6qsq5oKXqQ2j6VKB3oT1Grdba9GWD1DBvgHX37os1MnQcsdz3kbHEsQ8fDhxPNjUYGA8EbE5Go
OztpyXveVoMiHjQYFvWeqr1KYS8pBu0MMFZmB0lvhMK5bsf+0RZdsrc8AAkKJb3tUIfesaJmZRt0
ODrygm1Ul5/4rmLv92hbVAUnKlB4ABF/KYtTavTlPcL4413fiu+xFw8PCFg6z3VpRndpXAdQIZCb
anoIplC9JNUkE7kSjepho8EFE0V0F4iRwl2QFMcmCNOTJX0Lta30Sxcnz63elSia8OjLsfuCDAM9
FE41qjyJ4qIq4pysVg9+ckCNDz5X99Zsev1LQ9n/IxIoMf4gmueGEvsALlNE+BWhTQeUVsJvNcXa
u8HrjG8o5sjmsVfz4cdQI610NCtlDEiVhl47USeN652WWFX0SBRvfRX0MKdz32kp6r9R0pRPWoPC
6KcUxbJfvmby9M1V7eRIJawrT4Dg+GVZIfUjSBj5tfVDOq2G6TnewUyhFZ1UMCnBbnRMceoLn/lA
uIkUdkq1otqr/YiwXhJHaF5hhJSXRxVlAGNvS5T3yb0CtjDy3nZ7wsgmNs/6IPr6abTHcvhm+lSd
90Hbej9C2mfNBs4wVPUaoUJ8PAqZ2vdtNsrgmwRRpjx4AVzSZwU9zo+aTUGHrnRrcJ0LKwAd4Di5
srE0dYCjjgcC9ndod4BfoGgrnxPP05Jt1NeF/6zRtPUezA5Q9q7uvIB+5hT2Yq/wUb86C775o03q
h1oIZXtxaLup9o5xlADYnagsljtFBuY9dmAagllIA5Os1vB4j6UWjs0mbcf2qETtX5T3krNnms7e
GFvvMOt7PsHHCg8l5I2jDlXuhzo1wdcW2zeI/on1SYF6si8mLXM9xSvcKIPaTnAOEaikPIlSTzok
38duBgxmhpEA+0j0O0Dv6O+r1ueE9iY7X5XpOahq5ezDTNuLGOpQrMRyF6GvM5sD5t87HULuJiEs
+JGGnQV1X0+cfTqmCZT0PKmO4Bman2My5We1F973ggoKdyAgEmcXq5N5GBH2gjllo9mOxsUUTHsf
vsc+Uo3CBaw8HizqIAq9o1xz8ZhpnlNP8+6AHHSuVBz93ahm075HZPMg/YYGwjgeZGJpewSWq7sO
sR+I15l+b9N5fPDRtIs2NYypz06Y1vtJV5vvRq60d4laoY+FTtuWzoD+U6FudxdQo3mP6LlmbtTS
7mmSofSDBAGKMq1okwibmowuoGmQv3PgDyJF7Nef6MKUuvds0K3ZpIPh3fXmCDobLbCThODe7L3Y
RPaDMvzOE574kI+U6Rvfj09ZzYRgl+S1J+GVOLm3unZCpxv76Xbw7vCsQBJZ1+Ij9EHUwv2m2EPA
bh7UxLa9o+eVxZcIe5g4IiFANvsJ09asOTeKAkRKAXkxnBVhFPKpKANHgLuoTFpTEk2N/zip/m/F
8b9mePb/u+D4gh7l5lvwLf1Wv647zv/TP2VH6vf/zRnTTcSzQEVqpkpd7x8ujGKrILeJTVUDxDVI
TR0Q6v/UHeV/00wG5/2bPqNa8x/9p+4ITYa/Bq97KefyI/SVf4/3pqSpw4AwSDEAomuWIxdoW1H1
9YjffOFC1M23+M0IDAKwbn41KVegw5dA2P8ZZeYEYWUEe2FRQ/dF25rGwPn20Yyi0+Ig40bJIlbo
mg75mAHlNoPt7TEvEb7/GZMAXzWZSAPI/WU9dcoDvA9Mq3DpmOZglutqq6jgrW6PMi/EKyTqP8Og
QadipUjpWFhz++AV3JbUtqlbry5c2k+lvzNnp5Edohn5LledJt35GuxK+Mehfz8mDf2+yVeSswHe
QRwqDdObUi0Huv9J+j1EDwuYCJJPxofIaozW1QtphhsMGpT7ET8C/V2rCV8/kFCN0R1oI/uBto75
VGhpcqzrRnm4/XEa23bxcVxmNkBbquYWPosL6BKXrNO2oIRdejvmO0XXfRyQsgBxBzvQP7ZW6yEa
UeRbWH7eIapUsIRo63DDZ222UUrZr8y2trAyZLvq1DfAhkMd0B0xU3Rez7bl5EFoY6HhTgp2iqam
D1/mWiv13Hz8Cyn55B2aRbHr05DcDDYy6PjomSsWgG83li6kZuoGtpkzI2NRqEc+yOuAEGYofiT9
JwSbU4rSiDzcnvs3+8qAj2SoWMNhlYjW/+JLlVDFo6H3kSUouhHlsTw5qxZ1WQpMa0a3b04nlw/c
EY3LhoHMpXurKRp9xpAFronf9h0qmcMngMpatrHz7KM6DMpPza+I0m5/4JtpZFQ592IEh1SHs3m5
lCPR1ci+8V0fjpy/wV4AxDV2c8fbw7yZR8lW0TSD6WTZ0Pm9HMbXZYcCCWCI0JH2OeC13CdAuO+a
BGjC7aHefNHvoSA1wnt0KCkubjmvcGJzqPvSpW0dvQSeeVejLbbiWT7vrv+LfOe+YRDWSQPdz1XK
Py6/J8qQYzKionBDlB02VTPER5Rnu6cU+dIHGrfyT69uNJO5BBjK1jR84RdXQMjj5VjjULq53b/T
DcoUOAvuWqXbp8BGBerwKxv/yixC9GRIniMYdeZyFrkFUQ9FZDKlUImKDLW6zEAk6I/XilEcg58P
74KjfDmNEtBwCsq7cLEwQ+BIb+u9piEJ9y9GYQI1blBHFb/5fK8eBzR/mFFs3dweqeL9GPXfB03W
K4NoM41ksSWIFKCFaTx1tDgXS+Shp1myK/kW05iQiOizra5NzaaatL9SbbTubbRGjnhvBFs9ackg
dASM8161dn/+tUhg0EVlo6jyDas26xIcVli5vkBaHr4quPlZnub2KNqVE+3QAeFEq6ZJ7XnxuXQt
LLvW+Fx8S2EXoOO8iQB562n/YUy7l6BEgS00sLlVcxcB7JNXaF8HHwi6D/Nim2se6qT+n/GJfh9L
R87lRKnONKjfYcKrlSZTR6kJ1IY7Gu2L4ulosZTjWhh17WjYOqRpi13LU7h4eQxRh5ZaMUhRNJlL
MpltJXzklf10bX7hJtpAHgyu+ZkJ/vqNrWs7zqNyKFwP6OSxjYvwBYBheR5qGa1czvNftdy5PORg
pZgygwj4cqiRxegg7CIom2PL7GXo/9Nnz3aFHs1OamSBIi1HsKUgK1Z20ZtDM7M7uD9NTGRMXr/F
0J7le4hP5UhF9XX3BXBXds5qH4W0FsrKrMh81yIY/KtmBz/0aZycE3M2fvdEuLKf50W7mANwB4aU
OveDRWxjLn6IAiAgb9BZIdct/1ax0tkXyD7tvQaT0bjt4pVD+uaxn1MG2Gh8/sywWz72tQfsKE0U
WlxmCmqoyko8FJAEix8jVBCPMeXFcZ+C4v14e8Lf7F3GBXnLs2VDIdTmDOn1rmqE1VdR32ZuT7YE
T4BTmzi+WHkdZ2WB5WySXiBXRD4DxXZJuRssVdDzGlM3aZXmY2nb48kZE7QMq1S5gybUbW06dqcg
DQKXwn3yKGvb2FPRsLdWm05fmLgRQEQKYisRPfK4WEUOex8k9Avw6c+pmYzPscIzSO7SuZZes0hx
WVIT7xukdP3ibCACtAHK3O5Iw9tnoEXQenwwvBlKI3dZOwV3yFY2OyQMw73RGME2sLPQbRrupNhv
PTdNhvixoEy7AxHf7f94GQzVmhnu3AykLYsrRHHqBGwtHU5MKcUOcVfg6lH35fYg2pU9zSiScMua
E9zfmKpXtyHWxmjSx0Pm0rb54Rfh02BZ2TYMQ4W2WYeuXZe9CwzlQ6ZO+wh5r03vWW7Q+gfdoMGr
ZcV9PtCVGgqq6rd/2psbh2xXnVE7kpybS3QRXbRe2OV2ObH99aE9TTiX7IB5IB+qRygTaj4nQOcW
MFG5Wzl4b67VxciLa1WUTmS3vZq5wLz7bdsJmgTxKHfUSPN/s8i2yeTDowWbNP+UV9Pvd5Peq22f
uXY1CDzpymCL2NQaRfnKiTbYSDa1CNCe9jKpjw0a4JEyn+i61Vwkh8OZ0/rX7fW6NogOCw3Gxu+g
d3FtqApdGhXjJrfSkKDE4BAYad9rK2tzbVdQl9B5imDda7/ppq8mDF6gj4tOxNoQXBw8kMKfoUOK
3Vj3+QMK9ta595tuE4NEzlY25LUPxHVk5nhzLg25OJBdHKI9lw2pG2RmSGtYzXZK1Yvj7Wm8diCd
34x7CkoGihWXO4IS9KjijpG6OuaJdxkq3I/cisEu90NkOX0z+HZ7vCsTyoJRfGFfiLl6cDmePvRD
qVtRijxKrbgU0bEa6XzDjXJ6yk2LzLreSd6ZjJ7i7ZHnwH3xnJqE21w99CnIwxYjOwniX33eJe6E
cdBO1IDEp3aqdkZcRR8sFnWPynu1w5mzxNWq0O5vD39lOS+GXxy9lk1UAONN8B2lD4TJBfrJVjWs
RC9XltOchRoIm3jpkOi7nN548FB6RTjXVeiqHAciz2NEoWmjBXp7EEbVrFwobyeVy5ILxbRt4iU8
mS/Hm0DJl0UeJG7On+2A9HzuuRW+2DZEZKe1eAPzwHxSApnPJtf26facvt1Mmo2lGCR9xC1Qplhs
XtjbaodoNC2NMn7ijnZ2ZiuVp7KtgL8XWUrxu1YfZeLvbo9rvJ1mzabsNUcuvGT0Si4/WzMQFMf8
AKHbMmzqhzitoLDkEbj0uyEpjV86y0sGgspK/Qw+sn4gDUC6v6fTme9Tf3A+DQmdrlYOXBvWWFlf
KsibckeNS/nWRwmtCW1E5njTRHYlNmDSqILKaWzeq6iSo1/ZtqQtOl4O/naA4acddDuq/8KotD0Z
sZ/TbMMLdAvuHpqd39fA5+gKw9ix7C+YWNJ6BgkUfI3ttPp1e2rebnNQsgTOFItI9sDTXs5MD6Ml
8jqUCzHUVr/UvNgbWAv5l9ujvI1VUWgySKYMAjl4mIvHOusmTN+wgnQVChyeP9xrPaRXz8he7BG9
UB1g3srt8bbAaM8Zj0VCQvaPds+8F1+9BAgI1wFCb5mrCrM9WWnvnUcapzvOh3/GcBKnEKwJ9kOK
tt6mqvToqZb9WpD29rvnH8HzTZAy5yiLDZ8ijB/rtZe6QO2JzhOnQ1uynGwEpvxppMXsa3eIvk0/
b0/3tY/nAZyFu7iyCR3m4PrVx1uWF/iTMFMQTDI+REWuPvL0KztTVtFu6JvmEfSG/dVrQMQiwYrl
PGB89/aPeHvV6Do1LtXQsbmbuxyXvwH+TgVFZuLlQMrxBQ5zePLDptlLaL/b1sc6Y0MtP7qLgqYH
jhXLlfGvT8KrH7DYAXlNJFN6OiBgY8gBu03R82AKVBM7BCsRHizufLy1IGWhUtCZNI1DR7dWtuHb
43U5CYvj5TUjLJDRSN0ybL/5DfAKYU71yht9bRBNkOXP1T3+vbjUEQlEuF5X511mBO/qzgQTpafG
8fZ6Xh/FnmMbVpSNdbmeAey9tqiIb6RnqnDWUv1d5Y32ygP1tigECB8Qv9ARkdWA9y+2jdFBL0PP
hTAqQm4/Nfvgw4A09I4uAkg2EWbbsh26d1hWiocsSyZCuyH+ZZsJqt6oAz9mUD6PuCbiqRo30R8H
BZc/bjEHrRXksFIBQJc2Yh+45IzPyqzifXum50f/MvJhFCGlaghcTsjtFjON023ZakxBhn/4RwNS
6f1UxiHODcFKlv32XWQkCBEobWjU4Zale6+oUK0wk9Qdp1Db2hUa94F0AlTkq6+NzNZygLXhFteS
ovOq8bgwnApR1cgNdJkr3zsByY9OjqcoKxN5dTw6PCasHyJIa97Sr67BuvH7EnPI1FUBS3xMDXAI
4DOt2Vq9oSqde38czTGd0jYIW3lG6Ilcjocri2X7I+N5WavcJ70v9/FoIs9j16MLQa778/FwSaSH
jNoXKeKy55uBOghwy0jcIMwmUI5tsLdF/m3SJogiU5ofbu/LhWrd3Dmgu2M7ENl0w9EEGngX8wnH
QY+9HE0W3rpuAwb576ZAB75pDrmfPQFqRgB3IngNY4DI5TkEVi1THL21+KDk/n1Orw92YQRLDkZM
jvF1kruEYjtM0oKVpZ+vicUZoqzMxnE0vA3pTV3+1M6j94D7bewitANidAb1GU906pGgGFEyTStg
dLdnZz77b0a0eG9Vqrr0FRcXl/R9ULGOFbuGWvWuIZW5QhUiy1dHD76VWWdfTiqlE6teuTLnXfxm
YEgxlFcQinqTonV+PmVKPsB5Btm2UzDz2tV50Ky8ZAv1i9+Lb/JhCDVxmGZ1qssZxbl+wgYmiN0m
RmkeKLVzkFlQQ/Rw5LGvpvAMk2L6ljQouThaqz6q3eCcRFLFO8QE7Ee0E8TKl8+LuPhyExrlDESg
KUj+dPmTYJBg/jNFsSuRzT8ZWUOEgwXxDo2htSbn1aG4ScB/WJiILrc+VkA2xV2+Pm7M0MUumcTX
b9JTEzufbu+jK8vJfUU7leB1Lv0s9hHiwapp13ZErgJBKjfK6tDEdrQydVeuRgEHj3Y0qSBZ9nLq
1BF/6iLHCQU5Y9fuNOdDG3UIDHve5GZlF7zc/qor84fKFwNyGtlA6iIQoq8OjNMwItcBeXimATIc
JAJDZ3Qu8pWjf3Uovoy+B8LI9B4vd0Wr5CksoSZyg7SbeGWCajMhvwX+MjJX3s/fO2yxAx3L0Og+
sjMkhrWXY6WA0FsUPEKK8Fr/4pSBiRZbnLui6CpslNP6WKmVesSiOzhYpWU+TApeM9ht9neGHXjP
QWjCmqIi9tOQviixdBC/QAR3mEJUKNygwry1sJ7DYkaJ7uBrW9sx87onTCK9nfAGZ1uDVftTWATk
WImeHikz3XbLnuf31avZqlaMkzzfNNDs2FkdIPhRoC96e0PMM3M5c9QcEZgDBGLyaC7TA8DMdZh0
RejiytUdAHNbyAzZrYvqQu5aluIdSu6kw+1B324NHgVe5/mraIzJRQBijFhUwwvBVZdEACF5dEfK
HLyOlN3Kfr+SfZD1EMb9098Hb3g5i4MSocApjcBtq1xx+9Y2D5rR6Oc2xw+tD3SMFPOyeUIQsdn1
PTYrll9lKyfBfDvHKCLSPpH8E7XHxUp2pHYleKTQrYAcHUQO3R85/3xlJX8LES6WEj1dirvcKCiY
ysWntq0CXgJsqJuAjSME8BVk2yPVQxwOZRgfA7ljAkLkvkjz7BRA2n8aneyr7xXifuo7YzOyie+M
cSrd26v9FvVEKMYyU3oQs1DQLMP6eidDx5wMlGrmNcDBVsFGBzMpvz6KdNI3Y5YNj5neNfs06tId
FlSIrBc5uP8KxTqvBiF1++dc23wU3WweT+52cpvLXyOsoUfRCbEtnAnFF28c1UNHMrQLsCBckWV9
G4uw6nwv9WjitTdHWKBUZRnoB7sq25uKaY1dSkvnasT4Hr8BE385rIMwnsrWSm3X9j25i246EiI2
mgeLOdfbJsQ9q4xdPXKU/TDoEfwzDWKC0fXHZiruzREEt/DwxClG3bUDo/rwx/NMTgMPG61mruZl
TVX2Lew/3Y+JwssccW+1Ohoo8G8hZIqVA3blEoOMbgNN1Glq0Ny4XFIjjALIZfOrpuv1GW6xfU67
DDtm2473tejKTdtAQ7j9fVdONWhysMv0f2dK+2IfSSsrMNlj0FE3FKhnCAfSpFyN965sVySqqZlS
J1YBRCy/LSvtbIIc4fLwPU4DlF6UktSTE9j+toCpC0GkaDDh9DQCeVUJT1ZtjLs2NOtNBvWMxqet
3NM6uNMKrfjr9hRc/W0A3Kgr0frjZruc98DwEwsFDdhEyfiIHkx5H8EsxMI2N1eEg69NNm/F3ILG
712V85+/egwxdWsKK0kjDGPRYdxY+GVspNlCF7n9RfMvXtyh+txhkTacL0Cui6uaYEyZgNMTihmj
hoKohWh9WP+KdPWJe2tNy+7avp07fRqYPV6GZW+lqfBEnH2LXDJI7zDVJjFziFrTaKblIZCoXXRt
Yq7s22uLBlCBFAUoKtqy8496NZVR4jhlPziEnCggoYRm+QeM3KqD0RlrfdOF1secrFCk4ukl5uRp
Qs39ciz42FqAbCobRNE+BPDAw6p5JAC994S+7wJ5jER5qmNqo562MTr5Xi1LAMx4diHOkvlU3fsK
dcrhoyy64+2VvvYqIahLcYunB0l5sThYEk2GkWAvcvGOgbMYmnJrDZiiSnzedlYai0MfVcXjJPT8
xCdiy+0hCSSV1gJO46/VEK7kdUwVaRRoJ4JlGgGXU1XWxEQIHGCW143FPlQt7W5Iq29JW8Tv/Lp/
30dC3YEGpzEAbHUbW81wxly92htQ3w/IuKxFhvOAy6PgCLQz5n40kOXF4c7Afah6z8UTFdI8Afdw
NlmhllsvU/VTkRp0jwPH+pTrQXccp+JfBE0sCoUDlZ0zo4ou56OTMg/UjuVxenTEDK3EEg4g10ps
cvUjJRUKENCGpJ5yOYqXZ0S/ysgotE22ARXPv1R7xBwwNgRGzbivjTZ+NlGPZHudI4t0exP+/oo3
k0yaSWfVmlVwF5sQUQcfKQqcMMtEI3kJnqE3Yd5lnXoNRSnVRuQKFgELbMFGMTJuIKeMnqgJvlS4
8k0aAiMqPtM4paYaUIswPsNPOjdmfFeDSTGz6EcTF/eoCCOINW5LNX5Wi/5vMRb3mU6jSw/3QuBU
nA+wgHwkbI1ZNXILasbZ4K7n4ge8naAIDUP8KS3zH3PUikHcgeT4DGT3QCr3YNicD4wjY8Vz1X7Y
wCm967M5Q7JPMZqQvSGOkQVjOvTuBt85W8CV+qY94M9zQgzzXWGlJ3X0fygxMtE9fkNt8KSjp7Fh
MC7BZMfbve2t/HOjGMfOFq43ZCcPc+qN3ZcndFU+3F6Tq/ejZMPP5UOhOYt9LyGoYWnMQQwy+qGh
MaiHFJ4hP8NxXm4Pde1VI/kCrUYZz6BlcLn7Bpx6Wyee309Fs90AF/mN3yZrIP/ro5iMQ4mBSGIR
CpaxE4FCUyM3853y3LOTUHzT83/xQmOSTcQ5MwmAwl1+SzkYiZ5YfeSarTbtfE+NdgoEudPtGbuy
OBxEpNgdigoUvxYzVgwiRk8H8VtwUvD/imLc2HHmHeJirSM7/02Lk8lIdOhp6TgMqV9+D0x4nCpN
boYRTu19p8TmVo1z+2RAm91FWGmu5ApXVon4DplhMmIS46WAfkqpr2kxr0Nm2I7u2h4piRGe7cqF
c30U7kmq1XNndnHfUURoU5UoErJqlW6SVFh7v+PNvb1KV0dBfkn9J/Bf7gVcg+0eJ292nIXEoxU6
HQT0Ol2p+lzdC9Qd4XqBwIEMdrlCvNiTbgRt5OKd6h/MBpfkHuLsXsjC39/+oN/Fqje7gczapkGj
g/Rbzlunhr3SQOlAl8WHU1SiAbK1ZVj3sJ+L4KnFz3zah9AfqwPQsEZsJ4rE/bkyUxt3x8Cb7qSi
IlrLOckR6lD1GD1lvXyJJ+en8KYJm7VG/DWEkIz3sUQ+ZJONTvKgIZnabcpCdua5FYUuNvwXzQdf
7RHfDrQeEblhxHppk0ltRDKIzO4HusJ426PZBwLCN53szIkvtWcEJR1z33Vp99mqwqjdJlXaN24p
ulZiXpsioJ9pneUmOfjirYe25xc4qRAy29xMT6mGav/s+/ADQIrAGCylo5DJPH1C9vGAzJwmt/XQ
htMmp5/2rreBYwA81JOvRePgcZ3JcTha/sRPxaKsi7c1Wgifk0JVUSvMIWXZTVN9QlOx/j5NdGi3
QRsUzo43O/7MkTnxf2YtPqrC3BtqInBwL/AB3Tp6Z30x4sh4X5EGCVBQPRYEWWdhI17GMkZkEwu4
5wr05xHhbYxy66nV7pmzdjrjS+9/RLOnPKGJX75DgBupuRFrR5lP+gMeU+1BFWN6dBDFVbd+qA/O
pio0qpnSKqdPRj1gYWh7SpDubm+3K3nB3LyiVkKLl5LOYmcrleaVuSpCFy2ZyC0c+1dr1JCPq+id
WhXtOa9tcyUQunZkCbwlVw8IR9p0l4epCoyMvJKaOtxuZTfUyrQPQitYqWleu1Q5RaotKfrxIM1H
+lXu0foN80n32O3J9YhldNG5UyGQ3tG88QF1tPJweyav3RGUUB2QTpDcxLKzqqq92teCzzIaqmF2
zPYzcwoyfWp/vD3StTUjX1QBbM30RWcxgVmXThSrhtANrQjJdt+w3yvZSHk9HXu3JNP7nliTt3Iv
XZtPyDDAaqgBE77OP+rVfCat3mEuCdo56wcMyAenOxmYU7h5NPygv6aubJIrs0mRGEsjgErQW2dd
v9fDVV4rNSSvyMKLIIXuL/JdUYQ/J+hHKx92LTtjKJo8VKYBOyx7xkgaVXWck/BjE5m+eAmPiWpX
GlrgodyGJkLkGjCAvVGjZdp7vnVX6QXaFRPBJ/4Da2yUK4t78WvmiXk1z3YalRIJJwLiAUONHI0b
kZop/vIxSOBYSU8Oyg4rj+jVyTbA7sxNXgK3xZhNwz0pK85/3aIHYIqg2LUF2s6TzI2V++bKNkKL
lMANpg1qV/Yi1uHaRxANpw83mOLkCAwdla0oQj2lNOu9WlOjv31W3jKsKOK8HnDxnPYowAw6AGFX
TuD0/GgAeuSbVAmxnNqJrO629DiVU47mwkEvemPbJNLZQ5tbCbrmQ7l41imYA7igpER9zV4c2l7A
Ro01Ep2Z3LHrqqagKJ191dGJ3GMhk+6b2ixdtYqVo160a8fpt/nXcngq9YLKK0UIWByX2wrY05Bh
gsydoWYxTSfsxx1728flPQq+v5Dp25tjeLDi6i+8ZE7gUe4J4DAvxZSiKb4MWv5Z6t4psdInqWKm
m7QveuuMK4f+ystgQh+kuTZXIcEDXf7IDmqUX84dot6qk20VoW+BeF2/stuvjOIIfNI47mDFoEZe
jhIDeVczxadHMtr9pm313I3tWFv5lisbb+YZcz2jFzr7Ei5uMDUx4KyHpM34vYaEcU66t+ImPqaY
Ap/oB8t7R4mK93mWeHsELcRet5C0S+vw79sn4O2JmxuVJH2Su5HOyOJw916LDrqHG8UU6Pl9LOr8
WCqG7pIS5t/K0pDH/7/x5t/z6gJTW92vVDAeB4m68M6MQHINU+zvy2AUlAGqcoXp/ps4frm1TfoO
CKkRmEPisxZXio47VklDxUSzJgreF8YsPuyp6JNuPLsx5GYCaNs+1kVXvIDTCKll1yJ/Cb3awIwi
91rkrLTZpUY66A8SkGXGXRPUuDNMYCrrHV5Kvb0PuggkCbYCEqsIQ2AE1CEb9h4n8h4TNzSXoq2T
IFx/byM1X1JgbSN/E7SVWu/qdjC+tShY42GcZlWwUcEi/3TQEv4GwTn9HMoc4X8NPAUCimZUYUo3
1dOpCky9PET1RMk9U3s72ZoxaS+6Vsp0GIdEfY8cJJLwwJkb+2xnXpwePZGXzjZkqu7RGknanW8p
KVmKIqaNlpii2FmDM3VbUfp5skOpsoCylg5WvBuoTj0PsUTcexzDT7FQ6gJZFm9IUMhS1M9I8JnP
gx2W+ChnA043tMwwiaaV38uu1g6JYanpznImjKK1Lh0e+PXRfVellbmN0Zr0tij6G2to2yvYQULW
GXNqUdIEq7S43XXkY8HlSQcFA/0UG62hbBSzcvDizg0E78axQtwTlRk6Bt5Gq2O54XcVHPowfLJL
rzujJjn5u6xuS0Qf1tBovwvci60J2IK+mITsOldfLs9CNFR6E5Z4NtSyxlHKV7egG3PUzcQuD6S2
JQ5+D78RRT2jV0DjxRt0JfkCE/zCe2sEsezVd4XMPrAz9398TCE1002aHS0JlOdb8tUxlUU5ah5v
0UE2wX2PGuC4QdPwGetg8xMmSGvU3zfPH7EqRS48dATa8NDgL4fzmzIKgnIKXQTxewQGVVSk8EB9
sBFD3A6RD3bCq7E3174MxdSsBB3zNF8swzw4n0ifBfriG9TcNKRG2wV16MLpR/ULnV0LLUcNpdRN
0RZ/C7N7d3tyrw5I25dQWdAlVxd3f6hMdtkj9+P2XeG5eEA1H6wR6oozUmc1S2FtWrv544ILoH6a
g7zyTDIR+uIezBS4cUHHV6qtRQSDW9w288a1Pf3mOZlHIYbhLTEAoC0LidhBwRvw+bTS14qTLxBw
m5Qk2Af12O57L45XXut5qhZrR3GHJgUNUJ7tJekVlWKpJQF6f72Qj2UO65eikv3gWRkq7n0rEXgt
xNy2WOvavAkT5g99NfDiaik7vxpa3BpcPPLUTTphj+d19Rry98p08jITdoPdB/y1xNgNllmjUIuk
GyK9ratMsTw00xDuLXUcHmKxyvx7G5ZAVjYZj8M44xKWMDDFx90l8srA9QpdP1ptYrwv/ME4I+/m
uZiyFadmbBN3RIb1TvMl2pUhKmWREykvt8/IlfkVtD+Je2Fs0NdehGHFEJVKgEocAfH4IxOG/xgK
TT3dHkS/sn0uRlkcCkSLRKXYMIa9oAo3sGGira7Uv6jSwM7h+djQhzk55XCIfBoSlPh2Yz5GW0lH
c+N40TZo7GpPL83c9bG696yZQjXi1xLScQh50QcV4/s6eoe7zROajEi9l+i9A3+4o6hi7eumqVcO
xLUdA/Rg7iWC9OAMXt6kZVt0uDPEgVvXirnpSWH2aMN+BJaGtZ8p1kh5b9NjNgz6KhasNcob2rIf
PsgUYfVG+m7QlT9lmOg7dOCNdzGUc8Q6xXthYNYJZiy45wJuqByhBzpa8Kw6Q/wxxnf+LTbQdZAQ
XHFi0eTFwq/JYfr7rlMY0V4xeh+VoHraenpP+SOxzIOdTGsFgitbaO4AoDkwg9dg11xOOBmjjzsj
GzWsm2e09PQXx2/TDxoYgRctMMtt1lIcnoVfvbXde+UdYWhKLpxTOkRisXsp/kzaGIa49cn8ztfw
CotRjgPFk9DHlpQQmxirm2T4PMiWe8p7TqQ8GVb5g3rGz1IQdPVlR+29+9sKYtq5CeGe0n2j63H0
sUXY1VX7AIUiQvCp/CZFXuN/kTV7v1C2t8/hlcNukdDxMvEpc//zcg7bNrfE6DCHGK3gKCobeXA0
hBr+xSgkj6wToAp8ai5HocgZhrALfLcnjdyxo3X4haO9cgCvLgqYN1pCECg4FpejtHGMrGKP+hFg
mGmLHIGKL1minVKLT0O/kEyCCtrKVrg6gfA2ZpUJ8C/LzlqMqY/TScxwUeL9UTaatheoda7EhG+r
BATSnHKdyJ9SH3WKy0/LK8+MbCAHKD1EOLOUlobi7aTu/SxoD5lvJDuqKfEe+J/yUSnKZltWiboH
uxl+AJzW/x/OzqtHbqML03/oI8Acbkk2pydplGXrhpBlm6mYM3/9PiVgATWnt7njG8EXkqtZLJ46
4Q3BPC0mHW/Tepm2wUQgvcCAMu6c7TFHbhuHtpE/FXEoUnd1d0AzIFhAF5v26+XvzvMsiwdF5ZWM
2AHaOhJH9pT++x9OF31X2SeXkXf3MeLHHHculsN3qt3jWZCX1snuqiZ8+ypkyTAuQLTQitutYjhD
MTPT4kVvCFSggYoPkMwKbq/yunDiTUuojBT7gTK5z1DLsfDM2BmIpImaf23nzbwXKtMle8uQ4KFH
E4IPgzoxg2remgUTqtUBIQCUsgAJf56x+PPrAnvGoqra88GPk1fYLuejaa+yiuTWMF+9fJ16wqA+
gX0ecZeMP0CTIWMO8StQy619UC0sLPqSuwWSgemvtoBqONpRnjf90S7JhV79EOgvUqKJQea+C71t
dVaNxaBEa1l7LxipPbWJ4p43tTQjKzfKl6rB+C/14n8ZSpX/xia2pdk2LR8aq9Y+3N6VK2ccOT8y
eyYmUnBS5gW/FWxYgsxdj11Z1Ii1DRHY0vw0hlrz1lUkfpJsGwiVFH3cXXZ9rcGw2FB+soW++OqQ
d8gEF0eCGq9DKKuwnzKC8j3tmYWmiisfRtzIDAMfC7tmXc8ZynwBdsTLWQdfEmASshx8WbT4Xr1O
lmV0wZ3KXAE9m8st7LPV6KxliDFyRUwq054ao2x+Mgty1ZNqFvNdAy7Z8xuv7qR5bi8+WrGzTH5X
Wovmz+rGJdw46keAdusHcGIKl7D6Yuee9ymZzOL7UoOEO3mAbJkCbXr5OU0N/Wdr2OsWNM642hib
Zer3UWjlEuJhj3H2hAGKeb8gip35HgNbEcRxoY+hMLb8c96tIobVmHmrn5VpnPiOAWYw7LXcw1oH
n7k4jCdL8QJXwV0Z7ItInqd1yJ66coz/XGYllQ2f5keWjCsOdzlERl8HK/thGhvzC0bs5b9YxFR/
5U3SZshbYoHKWNKaOM5eRl2gZH8V5uC9yxA4wl2mUlkqps2NAclmL2RgDlK65WBDeN+mIv2Zuy1f
QF302Q9l9jB1Q34g+5bo9fjV3laY75A/vko/483vDM4AjjR6dTfpwwhCCFzrz8XUxhc7q9C6hZHT
nVd8nD6UGnNeUEe68qR1Zhaf8Mg0z+loMKPWFVV8TxV3/lY1Zv9BmNrmt7Haf3ClYQqy/E/FWCoI
qrmjWgEYami4VHP82Z5a65Ho4nwW9EY/tHkeI4QMPTnEUXZ9xMFv9s6DkmemXyCHpoSd2zfqX41T
DK5vYkacBdREmPiVbkGpgF6bgjWsgltKBM87+a5VG3rRo6aN7/IpLda7zmoUM/ifGHLEddAcZmzu
pHCxG9P7oBR29W5SK+uLQKWkxGl5jt8vrTd8TMBfJfgMFqCnUfV2aRCpRfLFFbaC9U9Zfr399cuv
+zLe0aOCPM44DHGYV/SBpMN+Ni5y6f6ONGicItAw1pp+5/T2l7evBHJHMlDRwKCyv/wUySxavUtK
uuOIjTw2ffrvMBbtO9Xrs4PU89ozARDTVYskHnT6Ljeo8yRJpwV/rI7SIGqTsnvcmtgK+lH54/Yz
vUbCA69FmQzFG2In09ndUoXbuK7CAY2apEemydjKzyiGY+5tYmvERbKGqdkz6QdgjEL+BE+yKI9C
66/n2b1DfgQ/AANUOerZBbm5MYDSzbEXlYm9RWJBWd5aPGymzOqLvo6PEKU7DP6wFLTi/keVuzQ3
Rq9+7JThn8T7jhXDI27hf2au/Winhv3v2GzJuc+N5uCWv/JeaCTBLaSSxYhov1m4LG2mWnPWBvxq
77rU/Vv05XiCHx37t9/LldvGZK4LTAtmCKO3XcXsYuJSVAZ2jlhk1eFUWoz7RscJaWSrKEEIY/FN
kCBvP3cMf6RaldTTAq92ecKTOJtzlqE17STqH9OgYfWi5/OZv2v/h62E5UT/iA8Xyefdx4QNjuml
FUt5RYoWf4ZLGoChFj3JYTt4qqtnnKyU8+3CsYF8evlYnlWMM1oeXjR1MzCZGstk3NGt/tRvOkZI
wCzuZy7fE24GU9i6TXXfkkkcXOVy7/ZnHAkdajy0b3VaZ5c/wk4yfJwdE8urXBMRTUMG5OniRtnG
wBpN3O5zu1CdCIzSD57/6sqMVZB7IqBwdi9XttQyxdWEtvkAuftUVV3rm2nrPigT0qpFNidf1jrv
TnqBd9HtU/w6/wNI50A9sZjjMc/brewmyKl0CRzcEZT7aW0ajfmGd6Q2de2r1Ei+ebkOp2mPEp5b
xjRZtXhRpcRZ2Od48MD2egJd5xwMxK8+D1UIiBmaKq8Eqk2SoFYUuheZmd2+Y2pYc3KzI7CR3JVX
JwXsvcUlg6vTXtjUAjHhkXCwSoWU09Sh/29oi3hWm7x7rui8HsQaGeL36+lStxxkDr25Vyz0Lk8X
UEZepFRp++KtiN4kDdr/dT2VRJlJD6fBKH0Dn++XqpuP5vzXQh3RlDqBs4LH+O4GyqxNpGrJ8rHh
zFgYLN57PXew1taRZWHeBRlMzZZvt0/mtW/it0X3ElOYQ8Ug3Vi0Zyr5s7fj/NFwyiyCh1d+WD38
3WujMzHPsD/fXvjq09IJBZcJNYiq/PJjHOxl68Al8XKZnyEa0tWhawhxVoe2C9YhrT8hwfXz9ppX
Osq0YHSgunKWRCWx+w5H28pjpJz4QrT0Ry2oXyjP078n01aC0VinCKGUrfOnytQj7P+qhw7NXj/B
0yqKB4sYvZY9mEZlZXjifLOUrn3fW4P9Tt8QKCg5IhFkXfvcmh74H+bDEeN7/V7QXAOWibYqcnAV
/9QYf3ZVmXy8/XRXjy9y4ujdcnqBPl/uqJkvdVrP7KhVKUXvq+CtHsce29wNp4SfmUBHtdASDOOc
BA85L+6O5FauxB+6u1wuJg1X2lC7yI51o0O1xfUy1N3wrKqZeM4Wd3zuHLMMcJKqn1XMTp7cAV/v
Hul6v03b+b1CHRdWWqGGduGIe+xx3POMtJi/jlN8EiUs6mKVrkEqiMphc+dHXdlUf0ZyK0a884zK
FjqSW4kVj9CSE/oW6hfLnRa/b3on9BD5O6lJn4aqDhpl4bcE2NZrj0gMopqmGYyWl2xjwn0aDYYo
JgpfDFDNdGjv3HKrnk1U///QNFxDbr+tKyEU5UPkfoE90PjaJ9HqKFpF7ThT1lBOz407eSc1S42D
kHbl85ZS70yoULxmnrk7E2lpZbHutiSUluLg2bQgdtpoeZh0+LVkayFCvRzKqOYyiW4/37VcVuJW
0P0kelOYyA34redRY0I3Txa3LZjc8r5JjXZ6hKiuj4FrL/g8VUWzfhdWrt03CR+EnhbosonFOcEE
W9YA3If5J8bS46ehwQUhQPJJfXLVtK5Qme57JJgzLbtPN2d+M6NJsiwkk4m4RBa+H1QUa+EqQpF7
VmnGWUnEEDj60gDPbutw080xtC0DuTkKikjxxiMQ4bWvyADRy30nu3x7LGoC1gOnwJokrQRiu+qx
6WOqK84W5ry3X9G1Iwhgi1YRAQgwr3H5hrLedZDB40G1bEqizEVDL1ET9eAIvqassZ8k7zIBsoAO
/xpS/XYQlqzEAmjD9xOzwTmLNMzZOh+8LQJ8C6maCLIpnz71XZd86D0LD6xYZOKcKSJj/AG2kxqo
Xges8BYv+3R7B34hX3dXvmyYga2io0RjSd5Sv/222nOwVHSEF82DHbaK933JQRqqY4kHlnVu6gJn
I/HOi+mRJObHclb/KqbtuVnLh6RrPoztfJqbLLDU6tNEY7wZjKBwlrOi1ScdKWPFg1afcGBGYwrh
8HS+jrTMwf5euUhp+knYAGRN+nG7AiIT9lhAcXAjCiSQriP4FHzQzaA3rSfNG4bQkcDQg32TR2O/
b8zXwStQK5PI7+KKWNVi3DbbjVZn7D/HWW69eMAmKpreS8HjtgNW8iBD/oK4rv8B4nrG7HL0figd
LSm/nTJ86SCb/4zBNnahuSzPOd350k+tLP9TVzQELleUUr+JwhpSv6vRUA3WONb/KLDVPWLzXrk4
2UFGJ6gqAnXa1wXLiIZ9Wq1uNHg/hCi3R6Rvy/uqAVHmTig1dxh4+nhEFycD88C721t5ZUYrtZks
4DogaiEU725NgcuW08AniXLmwb6Tt49a3N8pefdZTVxG31oVKaP4VHnax9RW/jWhyuhZfyTFe/UU
OYyOqI9+Xd+XH4KGHHJSAEaLtsR7p82p7N9v3JdVlpy8uB18J/7n9oNfiz6g7SmHZBYInOlyxXkU
aD1RF0eNNqNBVLpOUKeEoNur/ELO7E8qEQ4PBujFMJn3X3imouQycr0Nyfod0q4bVSVGugYA8VAv
ysxvCobhDQOV+6WoujOI4zHwtNT64sYL5NXMMe9sLWnvtk0ObnFgPzPKTp+wIzQfESM0sCSnfYst
t3iHqvvbB5ZSVF1igiTIBG+hy13qMYOs+sZwo3bSi0dGfHqkYj7tp4ne3XlbrjwnirIchJSrr4Yc
GcYzDDMQLpeL0g/fUGbZ3IjODK51WJIDtmytgwzh2mdHoxK2FONKqjz9chV765rOiGc3EppbR7CW
bNqiWGG3W51/sTDie8q2zHssq8n91IlWHCx/rRtCE0QKzKBMIMnDl+vH3dR6QmH9Ys2RWiEdI5cs
svsaZEQwxKn3yRHZTBYwb77qYOYa4wl58COu7rSEfYHk43bcDz+xfgZ6NdH9cFMTm+LYMc8Dkhvh
7Y/g9iqeuvvU8LJ1FjrnLg6VHU7BfYVigKcM/+VZwMtpAMyA7bu7/aRrs9Jg6Tmq2ojVwKg5YeIi
4vIfngUsC3pHpLRA2S7fmrAKozTHibOZpQkB2f5UoYZ4EJSvHU1AePAF4TlJDfTLRXS3GpAMJhri
PKi/CHfL3m0eiZiyuvnZEA6aIUuP8ENb6ycPtNnBM16rU5l18QtQ8INbumf5xw6etiZqy3waqYPO
VN5t8LyxeQ+V1nW/D7aX/2EaxVLjfL2qm5+pllIwzk1a84GKs/B8rHuaBJedKv53nOi5+Z5ST24I
0Mhh1lFZKI9qK8+RtLWG2l7nwfS1c1NMQdE6zcuGT1wSGCN/+krRykmK45UfCZ/JR8MT/ffbL/Va
mUKuzdyYHAxk/+4OBJWRNlMryGFq6OFA3C2yB24FKJrzOaemPg3GaAWL6qyfbq987d6TJGEmisQg
GBaXb7rQ9dZmoM4ttCXp+w47iLC1iz+0rvvkju7H1NmOQJE2/8f9hfT7irsDbAoXgAuO8hFayiFj
lJ/C0bczzK9gmzfl4Ju8lnzjvQEGDFlfeG17wl7bjdlYjNyyYlaqP8quXlq/Qdf71PZoVaRkHk9b
j/os9sVfU3vwHmbUKcPFcAtctse/Qde/2SAQcjnXumT3gZQAT3y5452nuKPCECRKUH07V5U5Pfx/
VB1X3uvFKrsveJvSLklkYF0RJbhDTdyMUAW0mSr2/fsiWbMXRf0P9RQabC4IJppalN3G5ZNxdmfF
k2HWqLeZQmBbA1s2N26f2NcCXmwgOjpS4+YXzmd3gGx8CbUaqCLNJX36YI1eSr5StuGSaumpTzT3
a5cPa7T2cRf25mo81EZl/mD+OL1oViwe0kJRgm0EdnH7h10JmhQCEhVK9azSVLx8fNRizWGqUahJ
N7vzCZK99JykUhpVC7fXkuGZoWjRZBnfXLWbvtxe/bWIjIekk9wTJBJg5Ku7bSkpRDaGGXFEyTh1
gZcn83MaW1MTZPA3kOjD3zAs3D75qLVSO0WS+lM/UxTncRtaC6dHMMO+W1GghApT4xNmTCKN8joT
8lvg6/ILV5gHP/tK5INMS20sSaEAI3fxx1l0S8ln2XHy9Pl5HcfyoVXa8asnUuRFJvRSHBpfkdrH
9gH35kpSwDiCWTFUdSAj+9lqoWo0zkZEEegdjX9r+TIG+bS5B+z7K6v8gkDypePT9Urey8tFPuHB
7kTailer72Ey3fuW2ZT+7df/+nuHbgrQUvL0iHL7drIqnM6o+8mJ4t4ToaoU6cc07/LAMhfnbqHs
8UsvLj6+eVE5bAFdBBRGgmIuTzzHsWkKDesSDLH71t9cb31fe9q32Na7p7rZqp+ds9gHycGVkE7b
EBKmbFigK7Yf8+BplNF/Sp0I8ezkgYZr/3G16C24iWagrUq/tNWa+F3ngTlZFtt7h3xIE9U2Q8ze
ZXptOs3bCwbaZHz69DIl1HWPCUpHN07c3rAj4cXibBTteIfDbXvQdXh9c7IKPFf0+MB1QbO73O5G
mGmGd5kd4Xgnzh35RIiSSIii3kKRUh+JyB4tZ10u1xteP3Cq7AgWkB30Krbp3gSCV3XGONSz6e1Z
Op8/xR4TNQMhyl/v/bdeVCaUTtmU1Y4Wo+nuloEZrGiU+eD4vA44rCITdGI0Zo/7KVPX2waWDr0d
2bFehEbcLx8mIzGA4CmshyXykwPiINiy5YhcKPfrMvGh0QgWm1ufpjAD78v9FEnjlWJt7AgEtBKs
okcOzxTtfVY409Eo4vVSPB5wDjYU4tC+s9kI5HFIIK0oq2f9HkZefK8uRZsfBJ0rTyQFgLDJYHpP
TrdLZegZlAmkKysSqZI8FlmunydgRFHdOvVBtL6yFKxaBjUSyQgLa3e5mmOK2ESVwuvOlBrpvK0N
cB7xwgZD9vB2VLu6lBS2k15lwLN27ynt06zvZs+MKiurI2VGAjeZ9flOg0d4cBivRG08wWwV1wsJ
CNjDsRmkdUO6mWaECzY82yJG/DFNrHfqlhXftE5T72jZbQdv7cpkgm3kKzBhVEOC2lPmVY2iCXdq
Ax1biuB2RtpuadwwFo75MImiQwdzMj/Oif4z94zsU2EAI8QLJouWzfPu0sLSHja0REJbmEOUuIWI
mr5T/QExoycnnr/efh1X9uhXk4x8Gfc4hM4uPxsqkpgicGPWUJouwY7YEAUmSLRzV8bp+fZiV2Ie
dSfjZ/ZG4qTl2fgtBjGj81zkn8wIV3TjkdTDulNWZULnEAOUVSnnN6P+SbOA91DtIs0JwvJyvVk0
M58wiNx4A7bZabCcS7fMDp7qyon+xVbC0FnKUuw/Hief8rYRGavYq/nR9sR6SsQ2IPdPOL+9gfIH
74IchSwEdYZHQMD3MFUcyUVl5A5dwbXTXmKvTxAlyI5S7Stgf8SziOKIcDPMZqR9uW9t6SwWkq16
hFmx8qB4bvyxL5KGqRQ6JoWfmUp9cttmucd9bPmnrLs1qhZzue/Qh3hhRGM9ejbjUCtr6w3RHSHQ
p9AKvFey1B+ddOsDQJH2e0uka/TWDWI4TDtT9nz5+JxdIBuMth7sxtWjwqLJLpr4p+t2yX9ZREq5
IAZqyIzwcnu0ditHRJT1CD/vCYhc3X+3k7b6fPtRXn8s2CRT5qEtRZOIufvlKmaZFDliBLSWUdjz
mcOkwTYMlAnAKFCJzo6c/66UOJcL6pcLKjMk73yxHcQulOFhFV1N7zIt/5nrIntIn1K4fto4BZRn
DlIvI5VYtqQRslDznyVOV7DBHe9j39ftycnocVJDVnd9g8De7X15/bnxMxmryfYxA5X9wM/IthbQ
nuNEa1a0QTuSCDazOvpgAYyDF32FEslaaAfQxCVecZVcbgm+RR4YLuy3swQpRKhnXajVtRYobb5E
cdXQKUe++15t6j5EqWkNp8JUArtqq4MY8/rD54dgbiA7uRR0e2qf6VGhwfhwIhzJpvMcoy1vrN5R
8+hK05plYBIwDoAw8wqjlFSb6GPG10wdEuj+kJXOSZyOfuu2VFdWg/rLimSjwIXssQENjUKkph28
32uPKl015bwRHN0el1XnKWUPM/8oTRwTz9W0Dgx1NN8cSUn0JcgY+AKlxX7EqDauVktDpigbZieM
13k955VTnW6fVZmiXcZrVoHEi4SQFPzYnx917BZYNLqktDmAAF1tOWub88+cOhTdugbjaS7KB50c
4CD1ufaRSJlz2eKV2j3yh/120yIpO8SiNdnErXEeh96KT30ssArXqqOlrsUpohOpNxBTxEmMy6Xw
VDCUZuV9zeNShVPOREvTshxX5YFL3TLfXsj8KtEYEYGglQScy/U0lK57ZZmdyNbX+l4fM+GLKXUP
UoerT0V8l1+9DMC7p5q0VQL3FzoLleMGTE0ayvCsOmfl/MVYWvH+9kH5RRF7dVLkII5WDenj/gPP
6Pul4AP58gA1neqqXYLYG3UwyGsc6YmR3G/GxAiJTgTg1Wx50PGGhPTRiHO5oMdLojiEmjqY92pu
oBpRTiIclOxvmIj6M5M8DcivVZ+1QWsehmL6cxPQKzwNbMIUl+NLVTnGCdJD4qMFkoQaUuzhoIFD
SfK4Aum/pXe3H/ja/tJFIzmTVB91P5c22tFo1o2OitIJPRKiiCPaDqwHJ4Dxo6EdYUrlC9tvMGFN
emsyB0Dq//LYFAwA1Th17Wgd6gqd/dELHPYxTPHUCJLEaPweeswZzV37PJN/RTBPMAaYu/QlM2f3
3I6T4SvJtkbWhqGOGM05WFWYJFNfaj5a+tPziOnPU8L9yNzE7R+82F3Orj3N4bhJsOecrPfO5nUB
EDC19j3UhM9NF+OPjLOH0aNaa9euzyquXS/YbuXWnb4a+WO9oC3wv0brhiTrOicqSgiUjbL1DyLn
3tsYMn67/XKuha3f92p3+ButTTljDIh6T2/9biiNr9ZgaS9tnBtBa+j2HfJyVuABmgpur3wl+IPn
QkjOo+SliSCPzW9xa0lqz+ydjLA8We3TuKCtrom+P99e5Up0BB3HlY6eqYyRu9QKlOxS2LCbo0kM
2D4KqzlnRv20WEt/EEZel1fYcf220u7UlaWB1LlICCNJYgWGXs1YYgDSVjYgR46CZW6nKt1/2US4
E+TAMkndO5so8DmGts+5daxquau8RmFmkB/hma9tIt14xmNyAGTtG4VpmyaN2dAoLLoRhRpVqdBL
m/WHQbGOMHNXlyJaSAANWN690XGqdFliacIh2SzasPX0T7B983Nfg1K4fTKujD8oeX5bSh7Q3w5g
XYoRzK5tR4ptOc+ekzZRH9fFkwkHK1q8uPmu1OLf3F0G357a9CFzyfXGqnP8Vqjd41jZPwWA/4Oc
6P/xs5h/oBN3hbozTJWXDWXJd2FUqnrnaJhmhqtb6/opq1Xbd+F+IUuRzetLU25m58dW2z+6s9n0
YYsDxtlea6Bn6By1fxSDuhw1T6+UjHTf5ZATeDBeUnvRIASuePkTr8hMbaQn0qipl8fNc75r3vaS
KqCqVI0CxoT5lubvjXE5T3r6PEvE81hk79dGube16mttDcFqqO96RwnmDQHa26/3dXgh26Nxx8UD
GwZxsMu32zN+HPTa2iIE9eN7VN7GQEUH8OAQvb7b5CpU6NJnmCJRjrJ+O0NurFojYmRbZPVpSzUg
nuMifqdNvR04KlTPtz4TtxEta0BI8FpedXCaMc4siEp6NOpGG0EmFJBYe+XL7VV+pd27+1OWHzDc
yYjoPOweiiaRs/WC9rirKDHIgHFeHz0rmU5DNqD8hR9VVOp9c05wPvGbrZ7P2Nu1IXmxOK2LMZ8U
LANORbnmZ0UI85035tuTPdtg37leT7m9ad/+Bx1DAwVvYdfeYHqtVs58Atdi+jCmjpCNV6BxHFm6
/dIdQlIbd4dh3do1cQrTjqTG3s+16WsffZ0pzFUTbfd4GQLFmPQ7RS+396lXAbr0MpofZWmdGewf
8u5fn01+Dk0qyWyH6bX34cB/d1nz3LOjVGJb+q5ExUhPzDsrNks/FxuCv66SBaXUJ1SF/U83VRPE
c1H4ZPaTP3fqGHXQWA+Ol3yvr947zRSg5NSdXJiXh9lTQPUIkoWoT+MnUqLqk10k7adhQsy4UdV/
7MxpziWU38jYUKi8fequ7QlVGuM9dLpg6uwuan2eitzOYzuiVFxDLVs2zIqyI3/o198rfDWUQOkX
kY2iynj5iKMWzz3NbwZtNe68VjzOT9UqvpjwNE754L0dycRyuMSBx3Soz/YQBUnVGLPOsaMxjZ1T
vBhZ2Oooad/euiuDPJbBs8KkF03luRf9KvvU0JSZAVNVFKOPjJIIaLl/2/TWC1f++/u8IrnRddaD
kdToTrvPrmKF6bh8vf1DXu8uFvPITCKFBEMNYdfL3e30XrMTMevRsoo/KVb1wFIgQCeecIGkVcPB
eX2dK7AcnDHeJ21/FNYul2utCWdku9Ijc1OU0aeBNPqTKNNH3a7NNw+CLtfaH0/uVFQfCxqBsbo8
2fb0t6Mjp/kf9g/DIdSq+fowb7t8IFHHhdXZIDPXFY6qO3rqyVib+uR0AzWpsx51Rq5toAX5Wm4i
wH1TprS/3V5Y8q4SMKxFi9MMfo1e3QtpZHXqLW053X60a0vRwFNpkNDTZvpwuVSllihKoO0FPKFS
T2MGhEwdXKzXnLg4WOraKbTlYxFEoErux5/o+kIgxxWCUtM0X4y6aR6Q+W1OCTDAx7ip2oNjKE/1
ZdjkLqYpAkNFkjP3GD/C9VqkWc2jbSotwZm23inD+pWKbyhPsdqWoQIrMVyEd/QFvA6aLK0zI4CJ
S/6x96EEcJ7pfSK0CKP77q7GwcSvMLg52NDrq/A9I3OE+t6+7bMNytpqbqbh5quZwTDSYUL74Mjf
7NoJYQZKKYjsEOS23Qlpxq5BvpTXJl0BYHmtG9adDSYyZtsdPNC1EwIoh5uXwgnEyu5jRkpbg1nW
apGa98LPk8UOu3TUw4TK3x8gER+UhlfyD+DBGrZqyHhZSE7JZ//tQ5MovW1WkLkW2pC9V1wEg0w1
sfwCT4ZTyQFKfQM98dD2Yv2stup2b+ptG3SV0wfx3FQHJ/b18/NzqH2QkZGibvvRSdxTpjLUViM6
SfZprd0RFF+BqRu00RN0qx9v/fYvl9tdC5VaaxMhCN/D3oUCpbZZNHNfRrCMP99e6fVJJd/nw5eK
MeRl+4DWo6RQlhUrSb2PO6+N55PQqvbAeub1SWWUyM1Dv5UKEmba5dt0+wqJ3drbEJvrq3tS8iSq
gH/e03o7GjH/QshfBheQaNgXoB8LLIgR1OVaXtWWCdWmGo1jHxvBrC7x963SLSNsZ5R//Enp4yKc
RbyRleGq/pgDNG2ipKvT8YG/MienutdT5U6Ji2ZCmFDpPqyLa/w5mbnRBlvtbGGKZ9+7Np3HCgOV
DSzwYA8dKrVV5vYfdWX8aeVT8wWvsFzz42bcvuVb3M3+0I1QItNJ0ZlQ5LMQL6k7UweUWt5q6P8q
bEvRAX1dnPqLKmYNvpsxm9+tfiQGL3LeEr719dvU80BR6BtI5vouhODqxMzUntRo6cvhrlsylRo1
Tf+8vcoV2SxiruxnMrGgKbJXP0hJTqGioSEfLwpz32xO31XV1iGghypC/mQ1q5LDc6isPMTKrIVi
6k7Dey8fDXqusbE+ZYo1PxZjPLwMWxHDDARndVSYyhh2eXA4N7S85GAFu6c9+GKD9CS6RhvoKC9o
y9tNGjD/cNEcnt1tCZfaVDbfUnRXvWsngV1nHHtAenthWzN9kNkcQg9c6CMtkfiH1XdZKc2xBnHf
2LFRnh1vIEfIh9YA25D1J6t3kAk12ib7waB48u6SzGKBFBHZze8NnCOhZLkQM2uwV5VPMVNpPhCE
pg3Mvo7PxkAXEOazrr+D5rM9ZU7vfFTNBQcytR2qPowdHMN81MrSKkBtcjxpOmIlgRZb3uLntTrB
7pr0/mnNGxHk8FVhCpdF9aO3Ksxde1XR/sxIUJ6zGseV81qudG9QmNdPLtrvNZARkOpBnKNH7Pdp
Zy6hcK1xejK8sqfiMlL0UlLGkXSCacvfPlCvEwiQOCRgoBZANJl75Y5ZLTJ9qYo1Mha7epSc1tCY
0/JdNygAWkovhQzeVy92sRwJz76Ol6wMPoMOIoXDK6YFbqmMgT1G852lTmcdWGpouNV0cBavrELV
aOCuws3noFpxGcNIMk1lzmmSDGM+IyW7YX1gLvabAaKYVshvX7IvSfx2UVmzWgdhvmGLknrIHm0w
YkFml+5/eJbfV9mlDkULVdzoug1yUTuGZbvWkWfA57p9Il7fMDwLoA9yBTYMBYnLHZvdYlZQvmLH
iqr16y4zfLOotiAhwh0Uj78sB3eBAiAdWEFipkHdtis6WtEZU7vq4DrMkeZCupTiW0dV1T0IRd+I
CIpon/pFTapHpehgTafGjM9Moq614ueG4tqnYTOHH02TTk+ea6bxnRmv7RePvncadI0C962BFIiW
V+spvtdtI6Z9daW/G2I4s+HUavlRF/nKF8Vpk50EabwA3u1y/4oCg6iV7mi0uoX7sM5Dwhinl8Ra
Va+Cyu2Vk1KudOTT1HnzHSRRdSwMxookZk/EEtWc44iT8+oSUw1FDj2eFrL6X1aRiEEJdnMpFS8f
MAHX62Sru0YUQvRZrXIOFSM+Ki9e54mSGEC99n+RKZerdGpXQmI0oQCsRvp1s6bhDpyiuKsRAApK
D+G528f+CseSDh+DGtnFAC+4T0znzRbdyCw2KkE+P4pBn+pAy7ZviREjvM3H7S8N2bC3atZX2FLe
e1zkmzsHrKRvuFP1sau2/l6tkwkrMLwblElF/i2rwTTNens2u5YMvMn/Ngc1/QJ9qDoIQa/3S0Yf
oikdEGAL+0my3TfOqLbmEnWmNkdzVxVP6ZrZn2Jr0TH2He2DxPoKaEVOtuAcIkyJ8oO5ixMkN1OM
ssuC5pMHgjvPkocs7eOHRVe/2IuRR4iUQCBB8/BMzVEGWm2Oz1ljfLn93q79DgY2MumWk3q6mpcH
pV3j3FaXYQawWjV/ANsSkIOY/r2vm6T7V1FoygASmMvqZLTz+qHSnM7BD875UZlzeSRV8Tp4UttJ
rTfSQMmF3KXMi8gsjsYvNW9mikbnjE8WQnNhuQr9zbcBcCFaGtzaElFu7e4cJ08xjRIsNU1z8n1a
lTHsge8c1BvXtpfuNf0gcgPJLd9tLz5Ynj3ZYo5ocH9GVCcOxMS0dt0QjFnE0zZYD4szm4GiT/fW
kP9Fu+EICHelhKVUpKiirCK3BhR9+Yr11XImsaYc6wINJYuThMeinrwI02h9ens1QwDPiJZqLINh
XvuHOMfLoc6SISizyTyIFPJgX15a/Bo6Vkx3mL5QVl/+mqKh9TEp1hSVmW18bPpmC+exTg7YhFdO
EhrvqKnJmSfd+t01orUu9IieVZRWbxHiT/pPw2aPua8qRn/wRK+mLpKyKJttUpKU0nXfy5lnKOHk
0y10trLFa9Qrs2+iMdZ/bT1LyZiTbqt9GwnlkZS1GVHLx39GL8vRPMF9zqnl2rowAe4lW+mPiTF/
7apJUx5wE8w7lBJERQYLk+VD7ar1RweFn7/FVGPvVGGIm08qRwbnL/uoWNpfxfKx6MERnuS4A3Du
5ZtSm0ox0Q3DxAaw2Ymq8/9Q9yXLkePYlr9Slntmcx7aXpZZc/BRcpdcszY0hUIiSIIECBAkwK/v
w3z5qiuUaRn9Fr3oXUR4SO5OEsC9554hftGwZn5XvYcYvpHEt7QM6GtstdXeZ3N07XOLp7BxxvCo
hs019ydxFF3kmrRp7QRfyol2oN+CIU2gKf/7jezrY7V+WMCgQGhAN1oJAz9+WMG5FZZaDZvZ76OM
LEuEqmVeflLdfT0m8C54lmBiAtAa9lFfh/ZlJFaDgGbYgDQGlahCj0MJZ2lZm9ceRJK//05/Inuu
bwd8F8IycPBXFtyPXwrFWDySldUE++L3oArHzTKgNHEcix88oekuXgIJTuXg3fqa+DvbRqhp0jXW
TgbDt0bMOE3dShYJg85D6i46dtreJ8oyP9vn/uLyu5gqr5xe+Hhj/v/jJ6Ug2JEJ1eiGkZCcIjPU
Vx4lya07hmLvWAzDodErBYIoBLtAjmkuTcRW0N+AotL4DXezRTLvdkn8n7mi/9VHwwYMvAzdBWCY
LxtObxCHHvBu2GiktEPF55FNy6qfxTr8xWJB+YN3ga4A+NJXACMabCTClBw51EbQE9zZ5TVipqZM
1X1wzcs+vIYNbVsQ+Or+pAf9Ex8UTwmSBJCiBL45yOBflVdl58J8D1EnGxp0j13IkrTybPiwiNZW
dxoJYadSQv/qy/KFtyHMmVs9/+T+f91u4SMJzN6OAaRDUgSE5cfbjwznwJ0jb9pMC1LIaxHKwyAA
XcFJ42fu4n/5VuuganUsWonXP74VLFCteoxhs7a08Ydsjbc3rH4KO/4zHcSfruv6pUI0A2iu0BHA
GvbHd4JVOOt41E2boUQOqU2QyhO1rXcXGlEVQwunFg3XvLycqbhv7X4pfO+/rSXAZ0BTvFZmCUp5
7+vREla42s6UqM0Sg3Th1d2Iw2L82eb5F9d0bb1jH+irjZzkL9e0CZYEuslSQenat+BRyjJDh6SO
HZr//O/3tL96K2iyAlxX4OmYsP54UYkEGy9ioQL1hGIn8yt6YMwMBz3/zAvv64pcLx0ooVgXAMsR
hvDlmVwCT8+kwrydRHafVRbGLCoO2p1AanbqLZ68ILx33IAk9LOQzD/lhq1vDT8pIM04KjA2+/Il
kdfmiZkLtalqo5AZ5jlpwBU09UklUocsPYBa0g93kqzNt71sQwXimXIEPxqS8F3pornFcgs2nte1
iDf0l/uh7JufND1/dS/WAPaVaLNSbdbX/322gRFGScAn3dgzGAkhHOq3ouJTAa5w8JPb/nUTBmNi
5VijlsAWgTH+l64XpbxRyJYfNsnI7cz4KIjUXP7swPzd+ePfi0u8TQBcDLjpSneDLvfHbwTAE/yI
iq0oum5JwUTCX0sQyxfothvngPn60GdtGyTVS29c4aTAspsanpreXMIGN/RyMrSmg0ue1xY2Je52
nitnTINBQUnCJ0jY047RCUI1YOwa9FCkrqRWF/UWtLeyfhqDEl1RA6P/G9YAaAa8PgbgWjWilhkN
+/g7fof9EfhqfOC+V1V5M8mpx1gVGrgUTxM2GmnZjyoYR5QVTUBANvW11RRuJ4Juk5QBzDvi3lG3
weQgWte19eSkllOz42AtYiP7LsgG3IWrTkkEBmJWUDVZDVkdTzssh/PoTwj1+PtF/bUswmWHYep6
9q/Kzj9v/0njz34T8A1lk85tr+XbOUmRw8SdOvrJe6170ZdbjPIL8D2adRCpwi+3GB4hBtTsjm9A
cRV5l7hlDhvfFtQajKh5ZJU5PD9/drr/7v/147tCohYie3VFiFD3fSkiFIfEE9TuGt9QWqCH1j5t
8y4Ua/D4tCTnYKCJwlBwbsD1LfEyHA6F/R5EBFnSi4EupQ5N+QoTnmUuTFib06BaFmx9Nkqy8V04
3JaiDFsMpujCCw3PfLMPE1FfDIS6U2oRqLiLehhLN+2R7VCUCYFXmof+XGdW42nkCKH5c3OMaaGx
j7qxgioaFaPaRHNVtzCKcGy4z+P5b1OEg+mlmOPaM3vRavNu+92E2VLI9v4aa2lsRGHhbXx1b2FR
I0l+mRKGcyGAyuTvn5zf56c/XNgEhRlWCQz4cMSigvxxxfbDaHcWly3wDtzOxmowN+2UWm7qhbcd
RCWsTV1beD3WUEvG3ThybwRiNlqvC4Ut1d5eJvbhqaUGvw1Qaaq6Dj5NhjRRlJbDpC4K1OGz7UxD
kchFjoXvlKGzheMVrlM3ee0MNfca3zD3hnU3f//1/tR7YxvCw7JGwXggAOIG/Pj1CFHe2CpRb0bk
YUOcNPlqyX3PGm5Kk1gRsiLrhGetRXBOUKjmRD5pntCMa4jHChb7DpDqkv1nyfg/3vX/rD6ws1BT
sV7+8z/w93fGDYi3ZPzy139e1++CSfY5/sf6Y//6bz/+0D/P04cYlfj4x/Ubl//YqP7721iz/uvP
/PAr8E5/fJL8bXz74S9FD6KhuVUfwlw+0JOOv78dPvP6P/9vX/zHx++/5d7wj99+eWcKRkz4bRU+
1i9/vLT//tsvII7+271af/8fL57eOvzcVf3tQ9RA7f7zl/3rJz7e5PjbL1b0K2qt9RDBUAeIFFzj
fvnH/PH7S47zK2aHQI5+9xEG1o+zroebLfntl/hXzK+xKaHTQMmIcw4/BZXs+pL/60q9Ba11LZQR
AwV0+b+++w/36//cv38Ab7lBQM0of/sFgOqP2yCGJGt+GuhTkJnho36dl8eGgicDe3ghvYhtIgun
d9bSGCbG5VCD9zy6tmKpO/cTHrKoBIg5NG57g5qFB6vl+QiOKBwZN11YlmB3qgUiScQ3e9hIkU5v
5+3Cic4xkbavEPIXtZA9ROpC3C7E/tFLUm0SVS0W2Je12E4lq8lG8hre/9RqGaZE8STCFI4Q1ocu
ITnMuKq6IyOCiVTRZT7YECLZqTcgLwn/gIY2jeTEkcfhWslxBmz+RLHGn7pxIM7O51VzH5e0+wh7
Fu1jq48U0jrsops5fPc8qk2R9H6cheO41LnhZXMngF/czzWXOJmdeH4ZW+oeppbXJaAYxSms76Pp
tap9VWVwW23VtqzBdChKBH32KXimyScihqcHjWouOLJh9jdqFmYB2Sqsw6xmrhSpCAx8tUZbxneR
BGKWkl6Xbm51nriY1vbeepnwvUzCxj4ExrC3FgjKAiccCk/22XCVoqtwn5DHXffIp6Mxy0ztwBvV
iyo/SlXjTcdqQGxVPipXvTRuhenzIPowA1k7XvJxivjNMkNwnLJumVW2RKrZNlB7xohJdnKvCeZL
uYzxsVqi8WVwPExtmymGqA1ZkbW7RizHQzogDqZPPeC+10FbOacByJOXBSYxPPWhMT2H3kKCfG68
8ehBJIww8V7QPKBjxA4Tvtzd6HcaCbnwRod42HAcTQ6Bp1/qgtuu82mW+kzxK8CBD6T/EerkrYdq
BpKcthnh4wuopkqbnobnGdO/Oi8dIe91nCzfJwRp3pYq9tW2Y0HSHevVj33rzl1VhLDRyjwuaif1
O5hbX9Cn9R+9NOw7sca53E8A7La8nEiXj8CdzlbIKlUIVH4kk42v3R1tqbcre9oQPH/w1/EW1Ol7
EN2FWyhahR7ERYF5SqB04WnMa9NnMM3pn0yMVJzMHSxkxrnErR7kSITYVDjg7rtRw8yQBxpydq4t
8+IsTCH9qmq5lba24CfPZfWMO8Zwv+3eYeegK3mLkKyhwzyeLPGrsSWG2njO27lowUiero0zreTQ
OhIuyPiOkek0qCHOQ9HCoiha5v7Qz7OaNnGDX1xEQ7LQjPCw0Rmo1fDyqt2JrEXZAhM7WyEJMh9a
CMZTu4vKe+3Z3adjN3BEwFjJDKldIV9lHJMOtDgNwUU6SBxhKShkLtsYoBjPwJQ6PyWmVyFkA7OD
53CQF8jMnWtk8EQvpTvCgbtPYAeT2S1S1DdlyfWnqAaEancLxPdp4HbWjRzsWsFcAaFOo1/B/ZMj
kkymDJS1MIesGskezmhZbw3x/AzROyPSpQAnIoA4oOF1PMSa5GWJ4KgdR7Jfj6OfomQZfLVbyLx0
ufBDNATWvLD7xIReUBgftuDAz5zmM5SiPDfQ+vkZjtnSZEkCD/xL4lbkLS7hiz2kASA2uG3E9gKr
GTDFaMqntpaXCec6jnUWc3UzEtc/DQb79G0ctjWcp6BaMFmEfSUGcCoRkrL4rIGBngCnRBLa9NkQ
S/HcdZU4hHI2WDusn89GDfapFr0QRWwRIAzQpNXfSsXHl0knEutV4fbjrrE5hzgqwGILZ/s9xvwC
ptnaJMOldt0WhRSxl0dKJ/u5ayg21wmDCHY3OPDxG7HQWt6c53n0zBnhStTAGW6gdV65UafysYmc
ZSPp0sWZHmlyFqUVNdBFsYpLeCLHfX3rWQx5D4mRNckXGTU0o3JqzBWSx0ybain4NZd9GGcVFtmr
ZLhWuTU2ATtEls0fuUH3m1VDwKeNB0AeV4YNMbTz3jQ6FaYjwkFnE1gwv+5kVBpIYnRk76NqVv6G
CYpQ9gh20HuetOxFJMS+Lamp7SNast7JkRSNZidGQXlv4DzV7RrsW9fGyGq56WEeD9NUNrXbSld9
nAKVx5lndy0MCARr9SXUWksomidXr9v5XMZHB32BPkeI1bH3qBXrBLCe7Pk5WBYxbwgFbS1XcStv
LNxImoUTtjTDEUmVw0ZFIRbYYX+kG/+/qOD4R383io+PESXc/xd129+Vbf9LyfFPZRuKuN+rNif6
FZIehJ+s4BL6tX/VbMmvsOZCls+avGKvDgFo3/4o2fzkV/SDwNdXkG1tLNFP/lfJFv4KPjdSpD2k
aoH/DEXbf6NkAz/1RxAEMfIwPgLjd4W/MCYHjfPHZqCpagxNFt1kNkykDhLjttWGBCrp5xIlFjbe
4ZAIubW9rcftXa19NCv6NaoblU0uPL1AiCT30Fgok/oWaR8QUFQg+TUzlU5ncm/gn58SEmxLYLAJ
YtIxgA/CLEHNkyLDZ1PX99J4PkC3cT85UyF8D1UdqVIwW4FeTHsFAazbPo8yYGBPfRNCHYwbpz0p
29TXos19WeesavM6OrTk7Kpkr8OJppg8Xve9m41YPtLVWe8/WY5Mx8Rk1Ir2A8KaM2ovZx/6IwAi
9ZNbukg30hSMLNA5xDU8ExHBhsXeNgebmhftzNilRLsFu24zWA3otEhfkeUz9jlwnWAHrhtV1EEJ
88xXdEIweDg4/BXHVcrr+DlsCx/HqfJe0M9w7qS9fpossIRN63rgvyFtSLpQ5AClFsp+GGi37eX8
AA/19wVS/LRN2ge2HFwT5zXG8yvX9opKVKtNz1Dw6mMCDU009RnK/I3y2+owu2KB3SDZ+fPF0yUc
NHv9GA1eJuP7KDlHg8D3DGKEEjqZZvqMmBkv651ObduepEsTEUTYhRtB7J3lRdvB7a5s/UqmJrml
aC8fGY+He8eq1bVdssdxdFNLjK8Vvqi07WcH2i5qDy8otiAbZ2Ad3WG8nXUSBelSYUbVEXiahpVP
EebKdhSOtVHybYmt61Yux5HqKeeaIwFqPgSwJstXUH0qSTrFQ/0olMyGueuWtLFFYQPYEqZ8BNwz
fAOPav6I+VOp1owy8yZapEqU8Y1q6I1YHSiGW9jMpBbmPhaCEBNPV3nXIZkOsDo4l1G3XLkLKlHh
30M0Jx+16h8MRW6J7vpuB7pfsxmgbEd9jZwvBNmtJn4Z6Hh51E9Z0D8EUVzMznW90Fs35MewtKas
WwBUxH5GmuRUOnZadlUuVb3rmuCWJ+Uj2L+3COBM2/bg0/UopXaahNuZdfuya9KwuubhvgybzMOM
1sZMTVssr6BREW73EOPhDqLvTdVljB3bqDvLjjAUznkcHANo4cw0rRKWNEnkvQv36Jq+L9WxMs2D
y4/4r9ehh5QRF0P1cHpdum+JvA395uARBVrnViU8J45GUXwElSDViuHzO+Y4W+M3OMTDcBiGAz65
LV38O1KImkGUaAAFbnIPZyaJ6qh+GIx9A8Lvk6lieGj5m8WlqROuRiQIHNVDFkcHGvf0KqmRtJjw
+yGsbjlSpzXdRyXyjbrA2XUS0+UKc8XUbQaeulOlUuTS7Sxpfeo6qo9B3Nw4rbiGQ8DnXNevnVCk
WEzzzNBnbAmxi2HyTonbjCnGNQNC1wPz7ixD9bxwHt/OlPVbCupBbmPfKHrPuSf+NB0WHctzt2Dc
IYbeT+Fdh6UlNMkaK55QSoobVwZ3wmOXNp6v20Rs4S3Zf7aLCR5pNM8Opud+inTG+wCHeg/OGm4Y
/LUvLZy7oPOEy6zcTcS6VoiaETFSLCP5ukwxycYu5ChHvzlU7Gg5HoWx7soxRpJ88+J3c4YgoLHQ
MTIyeipVZsXGKSoVz7lv+SQbkDkzvGH8DIsBTJ/Z5J5773OGfASKSP2s/CODMpByNT3F3lgVcGMm
3+cSZgJwAbTcdBFotXaYihZ2GUuY9yCXOO0W+3WGzhmhmaTMCNwNCySYj5hB2ckW5Ue4H2K0wa0M
rFwO57aRJm/AXAPVFvI7tNbPnRvfE0fY2yaxJE6KxX6fhtiDJQBFNgSUlQWkzMUwPLnR8NxENACT
+Fl0B0sk8WWALYWkWM80gh90kxossmY3YXHAOrIPEQd1ru2DP1apSraj985ENlZYGoi88IajoWyP
DODXsOlQncfljlbeoZWg9+Mx5AABFu8NfCeYSIBYVJsM1Kw1Fh0eL3bGtH9N5zrV5YLEVIdsbfMM
MkfmRtaLvTR5BGI9EoT9dhuABF/QiEWpieeLU0KhOosrN16ueNdc0G7ewaCkqjObMnpcqfIRr1+l
1nMKBd1VjK83CZpO4q52r2SQK8AXeEhce8mX+Db2q5euRlU891lZx7mSV75/N2B/HWDUTOzq1Udm
nNsCnB1RTTKNOJjkjFY/jdleiitZPZfj8GpJLOrhMHlRunKrVIdsKQeZex3NSSTy1qpOA9h5EbOu
A01f6kjvw+Gho+I5Rq5uil3wCJcrirAjzxS9HcHks0QrwUO6IckYnUJekcwHZEEmAf/R0ZlTOU9X
8Ky5dfHee3/h4PFU1bLjGshDdOqreRuRJANoeMLcPmUwIalM8t036F9BtoIXF8riYKwyQulWTfVR
N8NeuQRJaCg0gDJnAZumfdLLKq1pY5Cc0L6gXbsv5/6bT/kRCUuAkboy7xoXWEd0ZS3hho1sulO9
syFt/N2FtUMO3ez3MUyeRifh+HrjwcfKTyvpLunSCXiAuI51LC0fOUEBHpWkj7OVkm7RFx1a2PD0
4hUdegd/ps9OZfReDxJr0YUVaGwtTdrhy9gTogSbPUsg4ILTygYuUkUTiefAQ7anU97CJszZDNDo
kaFMAOsPJuMLrbc+tioCRjIMg8EWSBA65R15CDspvVVekzHFsyZUj2M47aPOx8XnA4D/ekHmsovK
ZGEFfISOjPVn1ewBe4N4NLvg60e4OoNJw7499NEE+AEgtT8fgf6gOoDfXr3HIeaC91duGhptly5B
AnB9ZmvTb1sfkydSniDSytS38Hu+QwDyLahrZzfUF4uwQntl9+L5LZTf4R2yPF5s+xP2FlvFPh24
QM/y6FRvVaAy4vXIeVSZtuZdNNBtOwrsCFfcFkAhrgm/nuLX0j3Y06ODFV32foa0+pkDxHrqk74Y
bLNrm10CZ/TeWVvuKbeSR8+0SBx/k11cBAIUofZU4wcnXWW4nbh34J3ZwX1Dg6xnejc7BMdF99qs
Bd6IwOgnQYPchSkZ8+I0nuM0iLXZuXNcITMnOjrAMyJM3mxL3TUzuMu1IADxmk8b3Hei2mPlz1c1
IJU0EtOpIXtwCI6amhwsKfukEeRRK/9dqCFLNHR+gElgtGNtbK/Crst3nCZ95nLIfAPoG2J2G7Yu
yjf9refDbl4U+BSTlcFI+eDW4Z6Czc3sRW+QuPOAOLkCMNrFkdeuwGNA3FtVf0Z2my8Y/CTMPkji
HrylvwEPs87RWEPxMMJOJlKPQ+Wg/hiLsi4dMB7LooeIg9fJoz+JfY3S6YQQJPA/ZelkYCyK1A8s
G88+tJfV1OkwDc2Q2VD+aNyLJmZworOBjQLfCK4V2D7YdLzPsFweGERCKcQmWUVUdEkar4TdxIym
onHBxdUYM3a3ARffMOODfgQTxyzU7Fg31oX2yEQyYwGrpTNmpufRtPuZfQ/YkJcBWoeO+OxA7Rl9
gM5k0Nyp5aH3K/DFcUGZRJpakpPF9dKIxdc2lQdHiMfRX3bIxX4KyPzYRu41rZ0jzolsdlHXMPs4
eHZew3wCCo+dayHL3FnUUcvBzUArwwAO+S1WGHWQb0FoQRoXG7HLC96Q4xDaBUdkW7qEQFWEk3VM
3Tdy2SVWm6PVuTe45Nbc5RK2Fkmz9FdT78a5HCmFW8j4EHcQsDfKJsXcLNvG5wZgWJDzZnyTNbqA
WdnvKF3FS9ivmaHasU9VF/rYPKYVw4Ud06Qcv8+tyg2BGLWOyKyVA2dZwzEqeb2rXLMdOHLFVhPg
PW2qvB7LOxou1Q3VALAmwCfQbAnsuIR1c3S2EKh01ksD7yGHQxg19V0On7d0gWoVtfS2dCa8EgIL
7JMNop5Q+g+4GKS3noBEljcglxZi8twUmJvemNLbw2mT7yIV3GvLOsUIh8MDH+OJhB9IvBHW7GSY
PUyp2y87FqPxYxOoixGxnkiMdgAebOUrJg43DWxxUjdAxe647dlAwLZx51buaYuUbd4ybAd+VHDG
Dm1SXiLh2Slj/AReN8/6vr8RU9lmU/8dLkoFFaObhz73iqGGN3DT9W9O2DQ3dVPJ706wSNhqxRTz
bphkQZOZDp63ZHPUWNuYWfJqjPw+CyGPTCWyvYdaJVeQwsWpqID/a9s6BJN/71qU5DCQZxliNndB
D2d17b5NroQPbK+GXe27Vj4PmF0vErnL0SS8PeqfLWydsPnxBl5SvE9lssS4SRveg0AQLudxaPeA
ZW+B2J67lXyIEYPTQmYOCcbsLyqFuA+TFPfDA6u8X8JzpAArrovFVVEGymhVjHDaBPyEuQJwXCSL
DrWV12h2t+OI21YuAPx50EnkRXhu5gSmW2cOr1y4z7NwLh53d0ZGV2wYEJLRn6Ghk7Ai/kRE/QsM
J3ZzEn32dZO3fQtDCoxzZfkGie3O7d7j5LGanUfPkcjX8e/hx0kOpSHvCPt8C4R8ZZ18iSx1qT18
e8t3zx0RtBBL+MYrLAUb/oMJQcmsx710eY6IoLSuv3do4o8kZHUewzQ3nSYvTAMJ9B/h1YiXb3B5
UUg00CMKO6g2DHTRdDA0b2J+siyIz+Ry63JNkLPyyuGik1b2xNI6GM8sGsIioJTmoZLXVmAFJ1fS
DjHuUPOgUViYfZE4PjCePyCw74BMq29Ew9Ap6heOTSbUOSb12PSAWujxwKrqifbkjvX0VAbyxMGT
DOg6/8HkAai0h4M3IwLWnkNL8mHEca1DFG0GQ/zYzm3abNGVXyhwzLH1W+AZ5g3BlTu1SOsqiqvP
GmWOUzVHOkw3wBS/JyNklszHuGGJIClc+ud4iWC/T3gGtjqK9r7oRfwsoERJIfkZ054nTepGFfIH
86pxXutmvKlJuQsWBDKtB4kbDgWNG1rAyRnNapVTdzlQP9kKGeDJB+nF8Y6YtqU2VQ8r4J6SLtqW
MM3DGChvnTmva7hc1Zj3oJRME+xUbWh2YtQpZlAeUBT3aUGQAgxlAW84Em02chDncU9UiFIqevNr
tuvgpKZqnIQj3ysPkIYuLZomiIRPTUKvEOGemal0boQgp6Ces9GzHjHPnTJmcXhFBU1spwRl666S
XF1FzBCUonoP2rpE19qM4xMqInWVDO67v6pcrSV3ZpR+MZFA0ybYRU9mBl7rce3siWfq0xytxYnl
kXBOFx7rW9AgaJXPQTjfNhKSQ6AZdxA9NviDZ55H7h5m3gKUQpJhCiE5/PQa+W0IgyLR3xvt5zB0
uye1Pk2198GQEIEdcx5OsKSzeBb4wjxUZTi3a5oLgKYBJ69fKGMbhQMY0DIy3diusaR9AY/riI89
Zo0t75A4hycBi6QYZ0R4aU+fJzYWUy8zNsYYupT9GdkwKK46+HYN1wQMlBYUzy0cGPocTBVY+YMR
sVcLzeMZkDr0nISSR6icC4zMwCafg+AqAJhzmrA0MoxpsO7MM6fxXnADf29fDnnAZx9TCHYRcHm6
UgbT1KjuNzNo4VsMsw6Lh0O51ZFOg75p7wfBQbwxk50iJK7NLd7GWFUKT0in3zuGCZbDx5tGmU20
ohR95KMT2c0jHDynaeN0drWxSyTNFbXGYz9OVXjCJt8+xeCUgyAM6F7bL8qMHdz4UL+MYbcVwWpK
TEdzUoHUD6arzRtivKvPtgfcqU5DZ+3qoXr33LHeVhyJrqoNWBaTNch3qA/IZ0tbK4S19yP0D3Dj
gpsgxjhprII7eB1n9qh3LZQ628nbS+1/enAMS1tjFQhPvdWs33iQhU1lhYYsGZZroviT5dn7zhKX
GYsYozhykfZUplUZfGISuF1rFC+c4SFxRZqj5dg5w4zJD+TWEfQ+9t6hms2QcVmMGFsm/WRA8/Cu
IzV/d+cBp+jA9pNoj3XU0Z27lJfGH64H19naGtCUmfCv04hHHwaAKBJofRGdfd1Fid7Y1YSMqsGD
AqF8kY2+cscLUpsGmFpUMMPv+OKcAUyFQQWck255o8EWigbndZFGYiga9MVkQ/080JMv9XVdfuPe
Xb2AdNYuwOSE94zcFBE8u8DlgOnppcviqTnVGnkyOJaskVi51ZeFP8gJtcjyDNDjAAOYneOs5kie
c4gYjj/qoBlwhrsJQsLUr4MXy+7gf9OCXRCiQgdQn8ZtfKlBVmjG8NXoYMTBnRShcGuMA7sIyMpw
bIJ7WYEpic1sxBmrACb0VX2kzDnEIdCeGgiQtJtdZZvMQrWHkEfACK6/Bxt0ZxI3c+fJpKOJn3QJ
pUVQxulswcgJVvQph/9N2o8v0jpLoNKmwvjXLUKcPCbQWxTgaSib3I9W1f1SJlVuV3p+JtVtZ72y
0S1mKJ+tqPpcF1iIBBq7H7aWsJ9Hir1Yzi3genOaqzsdxQcZBfuQ2KkV1JjOb6fkqcXzo0v7VnXs
tUVwXjYhCNnldJ+M2JLn8Y5huyjNPQLec7YEGTza0kaP19Pkbwd73aCTba/ftUNfZYIZXfm8xvhh
Ojyb+KNBl2MBAG1Vh0Es9F3G3oaROrR6hGi5gEylde+I/nC7Nxo/G0hLS/J9jLtjIqbCUW4Wti+y
fgCqYXf1Fq5ihe0vOXCFk6TBBubSx9pxTn5ibdqJAlbr5bGrPjnDyeJ016LUKavsLUxy8A0MpC3Q
zNg+htVDkkGRAqOCBjF15CkCHQ6NLq6cXx1c8kpcb9/Tbm9NN9QBityGCv73PmJi23QI4FTe38Xe
G1Ve6hpSTMy9dBRNvfDBQ3enMfVFe5Y1EhTRt2EG6hVOSHPtibxfgFIPlroNl/lb51ffkYeG3BTJ
b2jsArzxbyDYuVqw6w19vUcUHIYTHUEyuO0+cZjmhcPTMJ2QSJKW86Pj1RtefWrME4Y2E+4Txrrz
CGPm7pEZjYsrMz9cupvFUvYBLNK9pS8tgh3xfnDs1GNBoXv16+nKRhy6ZlU+ec/1Mu7r/83eeTXJ
bWxb+r/MOzQwCfdavqqr2lu+ILrZJLxJuATy188H6uhckVch3fM2EzERCikUZHcZAJm5117r2416
LOwvhSJNM/r3Yyf22VytPLrfVnQVu28iDQ5VM2b0XfynwQXtPqviXHXZPpXFVd1Doh/qR4uOLcOf
DjLzV1Y9USmGGz96SLPoyna8dTUZe4dEcebGW50TFbBtNn7YutWtTPy1xl6Zl/dKPFaDXhE6Ky9e
yrztL4N9mhF8+6Mx4KRo+3WusvVonujzWO2ZWkpYV2Vz0SZfHQJlcsqDY5fqoxGfKk7ISbbNOSym
26p6LvRNAXDONb8YbOPZualPU+wfMs4QyfQoxuyCM64wZzaRiHvnFDbOKs3jTSDlpuCWWUpD2PeH
VH9GzrQJs+mOEcIrOb0EYl7HNsaJorugMcPBRHrW1wwf2FXKAWQX3+L/hDvi7DPnkIj0upUYYuhi
0RgmpcJRCXUtDcaNcO2jL90byYEpemELAG9QbU155VZXbnHxzOfOONQ9ctHOwZ1SN9+m6tnpaHxt
sWHsrMa/lyV/1aovgAEfM7s4MJlsZ+g8WZXGM9YEiH00O0aGk0oAZ4Hez41zqFWzDoqBBs91i1uy
ivcyVG9Odqe7zYwFGYllRZbmXFX7IB3WSMS9w8KSskyB2gpxHk7Wh6WDh8Rnpn1b3i4BbJoVtEAw
Q1qhf2XYhL7jslycO+VlLLKQQSP+yzwrZ1vr4QBngHMinpRaH6EbregWbDr8xAkX0UyumymCylOa
/jax0/wR4rNNkTD41OschBKAfYW1IipTHsXcUaAV58ZCtC2Gc6fJIVZGc9Mn0bvy6i/wqlEzhxfi
lfIlIwN3AujBsdDKm8sctm/59KpNzYz7rvtaF+m5LfXaGXLUnmGdDs02SDa9GexK4yaP+tUikofz
vG99eCo405r5hszKypq/GJWkEhbrQdbpEzkbJI6DEINxmLr9ZM/paqZru0i+jzn1hdSduyWtuy0H
2mrNeZYc+KttGT7P1rPMcPZEK47o8H7ltub+nJ1iF9nn0hlvre6rcoxjWrdHO3gP+/Q+Q4W101vS
0XRl2q2vZ84y0CFRkvP6mBRHWBlJ9Gqrq8p9QOW+bkuH8zeuP9vF0OeaiFCd7B809qW10Ttvoas2
RfgWjM25wcseMpWWI2S68vEJYeI5Aii8mLPzWcUfAvEY5HG9De1JrmDcpTtGAVyjF4CYTptpnYvx
jOH5PuvMdF0p91C6XX5TRW3+5mlgf/lsA0Zhvcrok2xBTwcoEqHxRp3N4+TTBeqGt1xX6yTXO2bk
3sVl0qxML/0WdQusBOD1GOsTjo1tn8cH2TnYZiZOKYHRbDIA5StJpGCFHLoxZv8w+kZIY5mxlk1r
fNRGeF3h7RkNU1wXeRhcBWk/Po5avAPZw74RTvcW6tAUtt+HXh7nLDJWcx73tL1Q/EPkyXXb0xOZ
prswzMz33jW8Q6eH4ORRovi6X0v3fabVviLKPyEVIbHEeEmOfjhfusGRW8uPvU3FHCU0wUTeMXXu
HjyCdRzc5An/kLNGiWzWSdSYPE9dfMhKy7krrV0UOgnH6xuVSO4tQ6lVmTrvYaJTZNR4puScxI1k
PVoF/awONU54Vi0zjV4oDENuoVBfkRTt94EKjVMpB8vdenOMcxzpfSPK9tD400s8cTXwLE5b0b4o
yNi4id6Z9bLL8TiuHGE/xxiEMDFi9FGr3NY33iiPdIgZZsMd2CXHxjbPfWhe+wkj2DPDW9X2NJ0y
ba4axg2ep7yFkaANxvNwJ9363nxlkd4PVkUVx8cqd4ud2fj4B8esKF7soRFEGFBJ9l0n7GRj2pk/
UCY5tsF6Ej+m+dDYWPASxEts3jDXsjnbK6/Ydvi9T0wD9chj1M7VIPhMHV0HNNo+j6J1FKTu4iyr
951Z3bvQm+9riwZpyCTdmya25d4hnLvNvdR+8rvmkhNb31Jq1nglFWmchtpmbMxpU9ZIFTox+weJ
6rJF0bduVWEm8Xqavf7g4FijCz2VGteEnc53cpT0yJmeROzApjY2MRGvSsd6yKPmK4Mzrfy6iqD+
r4u4dt5U6cvv4yLyxjYRvEahNBVYOb/rFF9+GOvhG8/gyEbiDDe6bv2tk7eoK2VGM7gx5KXk53Ay
zCNllTb4FXRjBPlOK5y2tDI/xwZLYJEU9m3r+c9jiEQmmuiQYd4AVlo5b7TcaUzXzXAz2NrYCmYg
rbpKWRuzMQt46Wn4GucJ59yiV1+CwP6GR0v0h8pT7ll2ynlvY5reMX6Hb02VqXI1S0725oIHUsYh
jPqyWoVaorR5yXAWPPoHBaT17BmITnCCuBY9a+PknirZfutHCwNViMdY0o5kv5180iIarT82RsG5
TpnHxOBcZnZquLaK2X0FryyBSnRd+N1MJ6deCZOxRHbR7pA9lLtNs3qGiJVN+wYYNaN5E9n5MPeD
ljq4mItvrfDzh6GPmvuxmjoaKLrepEp/6aOq3JlYEr+FjHpkYiZiEa3YsXHYjYl233VDjItac3TD
ABhykUOquxFPJQcLex1KZb9Z1WDfSDOy33rqmmOTu+XFVlru7da1r0vqB044DSeqegZ/hTHXsvDL
SMGuqPAdmkUkPZ5rqz6Dl0UeVEmwb+SUbkVQtVy3loYKHDBvX5mXPJgNOomTCD4bdyy3dLQJDni4
W27Mugo/itaw9pnGEoij2r1E0A92JueDEwo1hyj20ptuNKYXf5zmtd3a3jIIuNt5xVghVjaud9W2
Tngd5I6/GZseJ4xDSeFAmS1Wk1RQYSJv/ChU7LZ7hmdSs0SFuW6dtjJPbReI82zH1r3V4wLmcObX
hFVo51KAzZua0WUBroueRp/TdxcsIXCwSQDGtwMC8HYQ1niLs5HP1wcGXWnLVzjN++TiYgTlZ/IU
eSqllMvtfp87sRuvjcZ8CSKmR+0kbK+DKIvgy5j38YhPtNRywy5m3DMQudz4vvFpRuWEzDBHn2Ur
bOYg03QiAGptoRczcyAaI6YlxqgmAHV/mCEDLkvqHq3OvZ0iWbJrVla6xa8bI214FpVi7VsvAjzY
LQIPQxih1RTWtQfQFcoO7nrqg8Za55hItoZBDI1nlhlXaBvo35k7bnzhbgK7NjbOnAV3zDue91Ok
siuzzcZtrbAMxQxdPARkEO6jYkrvGuoLiVfzOuMgielDRd/Tpp0VeZc4uDR1ejuFzcyUsmptVQuA
zndo5EYalbiB7JqOTfyqciadQRJ8UYyxuBF9Nd3aNpSWEQvwlo9l811H0QERqb+SeWS9LkshhF9q
KLup5idljlwE7on7OLfdPYOM+dkp5S4SrXkUop4fvcFDdSHKtA3wi25S9Ik7s7WHO5SqxqD1PqcK
JvoYepuEgJy/ygxBYq3oyyeGnREIUmJVFswbi/K5PwWqkzwRsbGZ8PN/E2lGl8YN+l3d0PXlGaKp
IgW3h8Ux/zNTyXxBkPsgGM0VCZp9qEc6yYCNEGMnXV37dUj5lJEg5jksxTEhLn3wwK+cWuXsZ2bf
6S4MjrDRUPwDX65rU55AoJR3DbilC01LsbPkNF+cuZvhZhc8Y1lbbZbM2v20BL7tQA03S9bqUNYy
f2Y6JYpTw1TLAZvCNFw7dEkAcKRAwzL+6Hbqp5RxTaixvZ3cz2Xr3Mxc22HF4cTZ0k7yD0UyPadZ
UNyBFB3Oo/Cjl9qYTRS3/NVCXQA8jetfT1N9aGvSgqNQO2tkyHTEqfEpdIdX8nvBtlGLOFoDmnsO
AKT5q1rGHmgnr0dO0n7fHFo5uWt3yu1Llgk6/3ENA5J5Jdu2oCsRCBqVmgbpDSxhbFklKhCd5Ksp
V851J7123eb6C0IP+kytpg/s2UAJiwnvhfIYAgXTbDs1rSZyQiedimGO7G0Dvooq3IzoFpOxRLjz
062vimrDgaFn0+AgUuVds5uH8Vii5hWr3qJ80dEXaGiWYMH2MA2F1CCbuA7zd6vi0pF86U9OSZZm
laeL/0JOqsHmheekl2X0rWJY8nlG9sPf3m+0Y+DkyZgeG9b+2jSVeeIGzQ+hrfwPcmWYM2lK3mDi
gOPftP6eUINHl8eyjWvTTvjcdX6ICFShwMAmPZpqpAk0OTGl89xHN9xt1OVpJwu8TlF632Ns5IgZ
MIw7a+z00HP+WPGywUtRtN1B4qybV0E6clliuAsjjBobcjuy4HRj50OPZISL7do3C7R1VU3HzIbn
sw4J0K2F32UvDTUCni+Z2pvGiqfvqpTpjSi0t669kZIsTzA7RyqcTvhf6egk/D4Gxbt6tM5B0Mjb
XMzRRzf5fHWkts2buTDkJ9NZ9Pe8KOpTqM053/qxQafAGZcO7BR/wYHh3his5DsbAepkj2NaY45x
kztjrqqtJlF7pQZkcpX01kFPY/fWxzqGNu1ymnaK5j4cZHpBw6pJ+NicopPpraB+4EmsDQTDHpPH
4xBN+nuRZ+UljGBM1QXclZVtk+TrXN9cDybOP11P7XaekSyAjuGOZZad3rRa4mMtVdDeTHF4mMgl
r0kg9kePXO0JHniIFWmqLrJj9HKazfPNVGPnaVP/PqI/CXLZyd6SIJfe2qVsvRqMod4Yk7dtjUR/
kdHUPHZ9iD0rq2m5+lP/bHbcVCugli0CXe9fAQXGoKjuHC9+RYHHjGDO7XUhM2ffV/ZwA0eQ/jRD
UcOn1huaQ+0Vaj+Wltwa9dDhvl82hmks2IV8PPJjrzVetqDCvqTn4FpXmK54Zoxz4ljig8RFekkc
O2b/jCVt9goZL6A1RD5LqzvgoB3XzjM1Bh+PZAJW+4DQSWa9sJh8DHQVj7SFw5VAWtgqZcCbS6fs
Es0Zz0gUZzwLytXq3Qvn8C6IL0VE6yNh7sBtVCblyYN/81lWDrtTdJa53qNnk3TuOQK0ESRWa9nN
tXElGZahxVDRcLlyR1yHbU+uRGCpLa8IW/ebvmVUChWVnnjoA4cofW9E/oEDivuVnoR4Y+eI9ngV
i5Rmie9+DaURPQ9llRwKhAy657Top1XRmgYH+8zb+I0lxKYoiOObQrZrO0j2pdUe4jx9NpH/hnWg
rfg2cE6+aA8tlM1d0yqax3Wrj4WPeJ/G7aYxxVWuu3Q9uPHKyPU5CoZn8hHtxkl4NRsl352//TC9
/0f2/8e65J9fHf0/ZTn/ZxnP/bd6yUR2v/6q5d38Oxf6f0eoU2Dc/99/mPD/W6Zzzado8VT9OdS5
/MS/0gHeb8zNJR1AcBIaBGGcPyKdAYHOACgsqXIHfAsD5/4dD7Cc30yYKsh+8DEEsE1+3b/iAdZv
EMoQyKBMQLMyTZg3f7yz/0Gic4mt/57TXaKnjKdkgifkcxCb5BSAevwSa6/zzoqYE8ZhdagOXoQv
Wzpq3GYGs6z+9J3865X/nB39Oaz/xyvxQnwbJL9+TY5iEMwCEm8b0tM21QDNV7z1JhHx0jc/Fkrv
Pw0s/BnE8fsLeoL8M2QRKKK/opn0EKlEhNkmSfJ0T1/ZovfZT/N3PJsEEwjrLL4bKujN1IbG899/
2L/6WkFwhPjHF06r/8vXGinACImXbiozNYtN19Co3dPE7qsNwfK4+Iev9q9eDQYON5CAQQUQ/eeA
x5REfSWamq02wM6Geata7KNBQ1upGXAA/P1n+6vvlUmTfLRlbi4xlZ9fLbVgutVFvWn9rNyDEDA2
+BNeRZ65x6j26cs1mXOb2/zr71/35+jxj+tJuIaqBAoWAwF+pZuMnpvT8q03o2fF0Gjk2s17Dzuk
8zUimrWeDQq1v3/Fv/ikkFRMG7yS69qkeH7+pDbYz5YqfmM5FbJGSg1+AOeKluMjfBdubp0tU2sM
pWr4h5nbqF+/PphM8gQo6VDjLlzIJR/0Z0gKdKBacA7ejb3RLaZTvPWLfkaqYmA5+VS+HV2SmpHf
B1LWrtxZfeId4XubjwbkVYVFqZNA3Fxvvp8NG+ZNBbTmG9Ht8ckll2biT29HvcZUx1m2qAaiN10X
5+vcGqoP1cKBR7Sxxa0Reu2EIt1Z5RPuFuSPoFJQEruOeWzM38G2iGMvGv3NPFTzjVDZeJ/0dT9h
6M2qu4HbAjgCFstoyxj25mSQQXU2eVYgSZnEfRVDBbVLHKntSDDr3KfPZ2DUws4mGad6FUCRgFQ+
tTTmob+5Lm0Fvwzz2ULSoH6hQSE8ZvaRmxjX07TUOhmAuhEXlSo/+6KdXrPWSL19aqX5vatF592N
hNF3SmD23zSJlwvqQG0TG0Ho2Th4YdLtEPnIuaA4R3RNu+h5kgkvPCMN5NnOKHz9ZazpgRO1ZFkH
EdE4b/XYZWC4MKDgf+E8TkzGY6EhBmram1BW1pNi32euYtd5weIKqIodJZVEFbRH5ARtxv21O0+w
0QvEDAATXv8t6cZ+xuQZZp9ObZEfkVGX6a0tLO/kAVlHaKuBOzwzuryizzrFeXUsw66hnDJUN7+h
K82gqqkGrVcE4I54R193lPDkrbuZdq1hzdQAEyNunnPiF7j42S8iGux9Ezd38LBN42qmMuGEnAxd
VkarfBS5fAW+x5TNPnETLB61bWDOYWCdzNV1NfWCWACp33ZVCjxHu6QvU3dT4J7DCVJPnmItrAaT
STPYSfJ7003T5FSaahYX8KRMhcZJFdI6S93cWPR4Myvjs1U2rvGalHwfFYkUo5e4nxlMs5i9gLvO
bzaE8PlMQ8Muzko6QIX6bBzlJ/0VqVJ6eLkZc1r1+hGoR9ByXa4tpnbGX82ByO+DCKbI2QVFmop5
1UjDR54pE1rr2rRrGjeh2cqN7bYieuP5alEYBtOON7PfA4Ep+9r/PhQCxGbW5zkcEEsrHscwIOVv
9n4+MrtSjY+IsWgdZuzQinAAXSaISmJ+TcZQPc7T5GZrZiJHau03OglWaVQZD3Gg1GvjpPJ+EOzU
a0t3ibVqw7GBx8NkzAtDP703J+6ifaktKLvwF5C/AcpjhZ3KUFybTTeYq6KeAJULDQJ9hZPHS85x
MFEULpL2Q+JZ+ql0ivmrYU3WO2pL8eawinyVdki6hIJV9ds6M4vbuErMD8S28JMJ5s27wjeN3gWD
t9+R2wH6UAxzZK6q0jPuPJlEzooTsfM1BnphrzBviIdqQOKmaRfyfVIDqOdoWtadwO6YOAQxLv/u
2InbrMkIuO9+X5DDjl2jpn09mnP5RaaOOzuM54w8szqOosrerAHBkyakLz4ZJhbTgPCgstMrjNJN
mJCTW+fQid40Mi6dtCEnjl66dGbWelpCwTA2ZwgO/AcvWBJVG+gN5TNZZwoEZVF3Apy2acwnFRwl
ShndkysTER0Jw2no8QU2RQvBR9vqtphc65MKgWtAf7DSR8Ml+buJBH3KdZuO7msT5KTDwmTp4hBw
jrjZZejfc6KfqDECSUheClF+IdbchVszt6Doiwx8wMrDB9tvXUensKDALdVXUTbL8gKtAK1PGckQ
rVryCJeoK3EgQxOK77t8yDVGafoqgd80TCsNvFSRXgiTGpd4VBbhKrWreb5tWmgxR8camvY0YSUj
CyEgxJ5EXVrevrMVs8cmnjZsHyPx51Vr2EyStYlvX5ylH/IY0hbSO4GhomR1r5zxoQRWBB4IWcbk
r88F953qnBg0FDwLpmR7U7FNE5e0qSqMoKNZaook/hY2sHif4saP43NCla92hCPDYo8i5g5XPb1E
arRmKpJPS3Rje25lgAnFT5HfjpaUkJEmZ1YoCPAaxBVrrp/yIJJkZJ8ewvJAWL9rvoKYyM8G65qx
RfBL6ciEBhjLq1k0pbjwubR+7QYcYcwUw3/FdiLctL/Pswi9ffQBu26DtLPaPSeVdrxiLIA5nwi/
ZwXB0TBFso+VI+MPsOijtWUhIPy/6obZVcdRjU69GcYO4ESTqvShJuTvHIChwxxyR/spHtLue9Ik
yb0i5HbV+y2C5YAC8dnJoTtYOMXH1WzVCcgN8Jv+2pq95ckTkDzoeMc+6rrHSzHn3gUaFQZxe1UH
C/zVsspaUKznrlqPkaTV3Ed1zdzyVPhfiV1C6UCawCyWMqgTGpSLD0kV4jn1qohWr2qDr91c1aw/
aEkfKmEr36JOSWDzsRWXGJ6CXuwQMaJnj9nESLU1wcxhp7JoenU8B0CM5Rn5FR5cPKYd/DemQ5hJ
093MtLlO7P4pRufIYzjuxstanJdD3emLyirLenCmJHjuYqYPYInyA73tEp/UWqXVaG+Fzrwem2Wq
6oeRARfBUTPtw9/E6URSSuZ0ZU+jL8byUldI6uhxbl++pG2svVcWb/zBORoHKm4TBe1ix/Q/Uejc
V6n78B0voHGNX7niSvaede1UoniN5OJXdc0USxC+9srbEvyqHSjuNSniCUsNsSjGy+CXiAy84Vh6
C6wCONUwNTJspwEvo5NiFfP44BUt5uVrNYJpXHeetLN1XI9EvVx/vhCGoAWIguO6xKAS44vdeDZc
T4uGv3QTMbGn52iOTuTpT6HL7lznSWlfZDXgec1F4hs7z+2nEjNaHNCXNQYCKIQKHO9jCuaw2vvG
HBWHSHJx9v2gdUjIgQ7/qQvyKT9NRsDCyQGD8WVJDs9gZ/TM5GC04CzdK9l2Xv2YQowbzlC9xuSK
LhnLzErg2CUphTuOI1nCUQIqQ8yD0ddMgUxXNmAt7jyZilfgunG0Kqc+C9dOLsjHzaZfdVvVFVHC
Qa2LT0ws8Z11HybNB5iI2ac3Yc8cSGmL63kM2m0bsRVx0kEt3VnwEJJN2ecsw9mUplZLqNWZjU3T
R4P3qbzUkjXsB4HL2vedOPqeOfXY7okz8UyaaZJmL2XoNLhiQr6+4GuYejid0W76Z6KL9YcRukwg
IFAxkkMwfQIHzLIw37GXzfpUQSxJIWEk9vcRtPh1r6zprZNVeQ+JJnTUfVqmeKwADpXhuquw3Pc9
Ti1A2Mm810xfIuSddUyISfPsi+c51QsTtqCfp8IZvA2D0Ni1SYSmX+YRSPw6EkUicKo7DS6KIPju
6bq4Cw2rwcVWt+2btOdMrOtcmcbKE70oz9rO5pukHTkAsv4SVECpJF2fNxOPe0c7f2WDLZu36TDn
/X5kgsPibJDC4BDR2e+aFshLgZZYrXFIpJ+BzEaxZWgSHpTSdNUlkTRAeUUZvA9JKB9CIQ13xaU3
D71VAw/oGT50m5YVs2mjrjUP2qwRA9IwVv0SODI+EuXK49hgp1hPikEha4P6Pl7zPov3oRvCW6HA
dAjC0vMojT17eXJ0ujwgF2lRonDkQtNcWWlbPukqVSDYODH6W8yGdN2xwnfxOhR2iQVmCmnGAFx6
rftSvTSzrJaWWn7NicyqdhxE40vUZu3b7A8h85JSKz+7Tl88evhxgQ0J5c7rbGoLzPK0WNhNlRF/
YblyACI7Y/KqIqvsV3bY+qfUQMNfdXbkvVgZcmqntH7s45xNEqNqn67DeMJ+OQ/M0HFLsoeofhaY
qoTQ/mMDeI8ujqDcusqSSQCFkVEerLs0xM+ILi3EPmIjvyuaCNVbEOM6l7YQ9hojPXyCKi7aFCPw
7Dz2aqAMCDlQX5vMU612Vu1RxFVO0Z9ttOiaBzub5s2PWvo/kg7/Z7rgzf9j5BCX0v1vxEGoR23d
/VkbXH7gd21QCAghKBksMjQCfIztf2iDwvmN0eCMtgPtHiKYBYyN+Rc6xIAEh6plefwx/SPBGId/
i4OGZf8mmGMQ/MCrOmJRnv4DdfAHw/m/5MEfFHYPTLWFN4D3hwr3swrRSs41aQ6OqokH7Gum4c48
w4G+B3xo3pMpxwOjBtfCZynHr2aFpwS3QPlgV52LRatlLl1dVW9o3RNqX9zGrKhiSJAbq6QGl+5R
k6ixrG9ZB5j4QK/Gv1RWBHlQBx5RELeLh0eyBNFzYSm6USPPHvmjqjzX2BOGTcWiZNAW05vYF9MF
bB1uw6xBoylyU7/OiS8ehiIX+DG6pRWcPMnYrF8YfUpu3CwaF/sgu97e5I6P1wy6Ij+ropfUrauv
mLjA2v3p2v+FCGr/LOssXyhWICfg+gWA451fuZNJWFpzUc6EodzCegTQ1Z5wGhbZmtI5uKvJnXz2
BNK3nha6W6teTeaaml/e87zmL3Mequ+aw+lBRz2AkTIqAagJnT60djmpDQGR8ZQlhescckXh9Pdv
/mcF98d7F64nFprNoj3/KkkVCGyFnCsOIRXYDhW60Z6hOdPWM9JgK7PU/H3JQN7/a9rgLzzj//6C
yxv6EyjYiUym7Sj0FOr8lZGZNyX6gwUWyxnE3SzyXetjNxNTcDIHB+t2dcYrdV0A3Guj+cWOxm3H
YY7u8OHvv4ifgTq/vy/PdAP4jOEyFfgXBdRu6Sdzw5MRADJII7isT0Y+Rf+gAf7lqwBuc2HcMvvZ
/wVR2hgd26hPEoHhb/25bQkDSmcY/+GiOj/Lqj8+DKrqIv6jrZrur7Kq4+Q6FYx7W/lZYLALM+Zt
XDVWFF/ZhYqekyHBlJHacn4xqeSeW3cJwQ+emb23jpbfExNlL+UVnDWjgkNwejSTNyE01G+WXXRU
BpqYERZFL6E7RzFNkQeWygyLrYqcyxDGw63lTGWGHTduHvBIV68SVe40u2Xbrd2o2MapTQCZ06zq
VhqZgDO/VRwnUFkgRrJJH53K8ZLftd//v1/9r2Vi5N/sV+/V++dPfNLl7/++XRmu/ZvngCDlrnFp
XdG1+mO/MoDo/nuHCpzfwNb/eDywqQq2sH9vUIL2FU0wJm56aN4L9uo/2Z5+Xk0FhpvQW+aQseHR
XQMS9PMCETTaNGoSdg/sr1rPH12SVIkAs1SNsn8qmcfngfLAepEvZ9fBaqpb/Pyh7BmzBVVO7Uao
qeiJjI2iGw3Ep+yUOIrYiH1z33vayd4LyEZdutep6pv6BmdLG9sHfGlW2B1Vm9LFulBA5EFF09Y3
CvvOs3WQPpizJXgZFMy50Q9RNYgO0vJAjv06UywpWMFc3+L/YobH5ljZfn9bhKFCmaH4WK1Dq8ww
MOA9YLsDrreeJF7xYmMRrTCRbitGFlsUy+BHMn+baXrGJLDSymz/aSHyuJJ/ahIKPxCQyCwLkDAc
9aUn8fPXXEL6xXwUxC+WF1eklBvd0bffIjEFPlzzSsaAgBhlGckPY3L1BLUhsdnyd3nDNPPnMfUU
lgSK84CvpC8tfI+boUcNrHG9MB5jPo5GH2NhY0VxgTsG/RCE7ToPIocv2yvzjitAk1T6UBBxZiGD
xrFfm7S540GSY84SVfC+YpMujrklZWUnsGrizFmYSKiX9ngqJ6xzpBMX4tqdA8YzgC8D3NL/RKu3
6ifwzMu7qwxz+YVeixRuH6YE2EGxwodb8Nddt4x7GxpRHvkPhpP7XQcUJupN60pDWRj8fR4ZtXB3
gUVMvrzEVZM1ny2ctwERq1f15G8yQWvBZ0ungrMPksD1OJ6Dqaj4EnJIf/wfcl/Gq0lXVHxsPHwm
b6GVciJQhA3PMsipDeby/tOBAp+kREYD6ONPD/1fHFR4xn+55Mwe/kE7pyfMMfKXS97mvesVCHXP
moEvMZwmF8VTncxM0YfbyKT2+mRrx5pI8rEeas1NDo5G9dnBKiPXy/9hx/25E8cd6OLoCly6mwFb
IfPyfr4DURd6lOgpeiLsDp58PWXE3kgg0Uswyi2ElOWrGhmB2WD2sYvGG89TOhDK+4fd8pcjyfJG
WP2Y1sYxCPL8D9Lyn48kGq0wG5rOf6Lor93yemxZa7J92+apJ+4wQKWRR6nL/Ug4x86ZsIRYLEeL
W4vpe0LNu0gPy39GNYcKkWJo3N668bNxdoybcirG4KN2+iHOL1MdOfklKHPLu/v7i/vzQY4PAYnQ
8kFMU3l4C2vw52+TDjJrk9vMT5Mts8SlDY4BrdyKQWFO3Cd0J5zxFBpVVxMy/PuXtn60h/+rpODF
fVDwzlLVCPzwzq9rdtlaFADaiZ+8EpEyehyYTMCwpx7Vi2sYOXTE8Hen4/IMiLpdWD6m0Y2hvFQg
USuHsLxeLHtJGi9P6sg4Ao082tXWcl/ERtL2TGm0/Cy8qYeSsmbvDdWynKgxqfmdXitnn16EpX1W
4XrUY/gWQQCcmnsEh4ynWMAaAPyHbdEQIRkS7utw1TVZ5EngQLW7PLhdV/A2iSz7/GakIg5EW9Sg
gXdUgjjmB9D8ljUpwqHFxacWEPzNdpwQpdapT0QY47nELVasqBJIFq2D33/LKL3lV5t9lvK5JtEt
C8vUJGR5TkFVxcvHQyriz7I05Lmf6m5Bj4iamU7J1ygtBjVfddAA8RvWXmXKDxbRim+46jQr9Vab
UGFwZha2Z22sJjVB6dJPKjPQZZR2oKqOc6yQte/IazIIcF8hxY/RXZPTVjXe698XyMKPmeH3OEkw
fs3b+H8oO6/euI01DP8iAmzDcrtVq2J7LVtxckNYjsPeh+SQv/48s2SAWAZsHN8IkqUlOZzylbdY
suCjnblivP8w80Bm1iMKL3We32WRXVMhoSHJamCDXUbJr6Idre86cKkRMteyeDSe3VHqXa1c77M1
qKU8V02vz9Fa+HGS7W0klOGyzMVkQtBPB68QlDbMiNLSkePcaV+9TBq8pu2jYi0L770X646qKM2q
j2UJtP/Yxnk/xmeRIiFhfwJspl8uspVWVvwhxykIKAj7eDNHKE5Wep5NEku94YEyP93VKwyLmCH9
9doQP226vod0I6Q4k6OWxfEmnEm8yOyXJZAv9eCmS76PqMRiHLLteUbbKYbMG2FEo8tVZRZfQFFP
3N32K05KXZ4edlZK4xradOpDiD3kK+lZTn43PY9dZJb9YSi6nFkVJrZeZU1HseEsShRPAI3mTifc
58xSIo1RPaKZXItnWQtQ2h9NlfXxx0llQnmPrb/MJv7lwm5af3hw1gPUdnqRP9WmH3OB9RvLMfX8
rtfZbo2zjnsy0AHclnBHAwS5SLFEGO+7WbS98aGxMOlpvF3Vo0qQ/LGddha0OJ7YiJtsCPd0WUyU
B4xmrngfHI+EVbvOT2M8TWM3i03zVGXJYPuP6OV1/TeTVggL15LC5ox1kPUBC24Usu29e5G7cRQe
y9JaKnUuhUU+ccotasVAnBuDeulvd8Efj9cABX0OVZP9zwEQZrpv3jQ9JiAleKI++yT6YJzLaJyJ
Au2KyWnvt9AwohGYpXupQiCa9BOzxBIPzuwgjL1bauSr3f/zdAsQqdWQNG3Ng9LjT4EeZha2SOe0
+yykPfHweFzoL0VPCSJ8ks0omo9svkHNfo0SjJq+hUXog/lXgM4T4xsNfZr1T6FFud1DLL1G929f
RcXI6VKqSiIlhHZk5vpPEBI899LFGcH1w6+X0Y8JLUmBDQrdBDOjHRFwhX0ztkrQ32js1n625g7c
PrwDtcQpWs/EtsTWFe42rXOxDYorzbmbAdjZn359B2+iFe6AdWx5gokN9MzUgsA/BAnk6ngAttMz
soy5D9fBpLc/nwxqOEz53Hdy6P+JBxMQVZ3A1W/X90uHUsr/ex9UFQVi84GLX8NPI5G3kGk9WqLP
695ooyjOhszK59g/oSqteC1TYYd6QbDqCUdoTum499e38SbcIFnEmTewdeFICJei84/DkQEY7xLP
6XkhPd5m8G6s0HDA4+OxYdOwkFnZ5w/o4vt+/Jsayk9vggsT6VDYYCowCm/ixmWuO+SgluY5AQJE
9sdmAQTjANnG4Mu2+TjV0M31xUnGcX6JIksU9W9GgND5zYIHX2kJVhUuvzaR7NsxmLBY6PMybJ7r
ZFBsf866wJKMJkhwV0jJdn4OEFpjuW1BTFnOFYqKCVpzEyyCSpCOniyIJGzZuWESG6ZDypGXSKEP
BBd8jH6m9YMdAsmEDJUuLM2OKVECUaoE/otUn+BO1UP2XkbAVoyj6ed4QVyw4XZz78GuRh1oTJHr
ta/CCHTg0PkYd3cI/Lhx2n2Mw0DP4sbshmy+J0PStlSNERF0npB/t7mVdE3HZAidTrcSp0mfVOv2
n43Mvte+W3SQ04dTm/WPcFWcNDqDjNCHBlp1McJNQGA9EZ7ssV/qz5VaOs4Yq1pczvj1BKxNMGE+
Og9tLvm/HI0GbtatBanWw7LoNPFkWmAsAJQLUWhaZC0t9RQVWOaiGopoKWc+3RxymscO7+8OS405
itC6QREuGsPd5ObN2B6gwoErA20zeDM+eJlnNJ8ZFwDqhyXVL/tEPglw7WEBncYtAF7TMcvUlTSp
MDGSfjLv2fBT/m+xwV+l6P6CgiCRHheTW0mHBbbvUxGIhTTQC7qED0PZOOFX7DVVNVhd/Ob2BxbL
momCgK1OJonZ9ABHzowV2JnoPyVGLBOLkGqUri4kmHToVHnHQa8jQPB7+qpdo0K+2OuM6vFd4qal
8grOUyrjOtawRMQWiu7KLRW1UG3jclh+2nhOLCljlZycsppjgR4jwqjF+EX5dj7HD8NQp3LY20Xm
RwjuDDXxiCnhd+AINVZy+qeN/Fv0bsmZMTKyus7oamZ5ZDp0mkdJMmXESOSjXAzxqN/769JYKMqw
P8kldxpYKBF4sMB4LJe4S5FwAdLWmuMhNbIg+ackH7DRkgsxh+uvbiEX5d93Yajjtqxy0cFCPqqi
oyl34Ziyd7wYLqZO7b2RcSxZYCLNjCC7U72DmR+gmnh5wMcDNuW7MppVOD+zYpYaol8ZuXTnzmbh
pTp8td0WMxgjIpUtL9a6nkxfSsazjJsS5l0GAITnJEzDP/Qwp5RgUQqLO50obNnN9r4tL9HhEfqr
emWABtCfsp3KxmDonTv0Zzhad2sI/euN+6fdM7AJUbDphoRjCxhiP27cbdFaKIXUycf1/KBiQGjn
8ETqKiboMzaSIpPORFwjRwAeqNfI2v71Pfx0eAQgw4Sgn+VS7HMCfY//6QG0qQ9/rTPGKwKnhbom
Zu3lT5BK8+XFqBxynVMVJgXH2q8ve3u2/6SplGg87bSLlyIu5UD03+TImVdSrwpl9xFZPRA0Z6sM
0xAueQz2yDhOLiaP/ZPVJn0IqNFKWk039f18Fg8hwg8LrDfIwEN8NzULb/tYtoUfNCcrnghc73ow
+bzrZMksoj52tUgic2eh1vYxnkVH0bLNTJg6Z7tBPcY6IdPfDKQ/pHpWcU7ZuhrnUDiRk5i/yUHc
H7HkHNMUUz3qAyC8KQ24bw8qy2unKfaKAXWoxbO6r5lyO+K8tOsH3jcgVC4K13Ea2GqqdLZ17bJ2
F6tDs76DHiVVDBsScr3Qmapl9ryohpyLX6gbPAeygzlHKNqRAw+66JCtH4yxQJZ193KwlDthidhR
YN15ucn6evBDyytToDf08PKLF4UAUk/l2LcMtqzg96ZnyzHy1P3eYkilBJKtKXcC2lglsKpR5RDT
vWom0ANH08g75B0s8NNttG8S21INIi2RGQ4objX0WqE9iTgcjZPP6Uvro+3DwYIfLjhvhhzzVVAI
XBgoyXJ7dplaJr6PVDOq32QJbwNZEkBQFC4RjBnQfX1bds16LD+ieQivDro8Y/OFjD5X1yVxYtaa
jlnYvZNsFIwGqGFdRf71Gni79KiEmkwB7R9HGP1T+Fi37LVw2JCkzvxieUF/Ra91pEV8poCdFPjR
7Ang2RP+7+s6wsaqDMqbK8y3xT5k4QApuot7NV2D62LlpOu4EzBc1kyvHErpiIZb/OzX17WcN0Ga
rcvccDYwNNZNjrdxe5GklepAZVxHi6nPM0LVdEBureEqG1Ri1/d1iUetcZzJxhvxoS3I2UB5Z8lc
Ip7Xuqg8X2oE7615Z/fEQV8oMQDhHX4T2mu3t/8WaNE4gmTKayHXMLnZt/sTWsLlACIouSoAdmSJ
QZ7oieB2Xh/8RQyQxeHBBq/dfcbpk5rNvkKqOvtG/jcQ626pSKQZufAcU4mePdB3BB+mQ9f4eqB/
PbZvShvcLnmQMDUjJvBsKrk/buOYLWWBAoX7ATsyxUbipYmeRcqFxoy27u3gAKgDXQc/A7uczybu
gsy23Hag8fzmZn6a2DA6MFciS9T//LfFbR0mwFCIxiuiPSCgdubg6uDKEb3Ptfpg4YBDoiJdXn49
CDe7zv8eKmi8+XhHO6CdWVo/pf0AfOIF5Dk7jd8a8gIhUpdfq0qB5dlDbtDlw6WuhxHmjpuD0b1u
MVfcw0sgOgvB3E27CcQroaGw0oXb3ipyZdN66MYEALh1VDfOwEjfWXGyyAW52bImcHDrKRfpP79+
qJt9zA8PBZyBg5J3iwq1Lhz8+GpDd04WMWbjdavIhk0deu8HC8PU5Jj6i9c0dyPFzKU6ILTXIrqT
VnYvcf41C92Ki/ub9K3sbItQcCRvKWrmMeWqj0sD1dzA4WTwHANUV0/qunNcFdr5CfywWRg7v0xE
Plx86Xq5c3YRW+/k59GxTNM4rsGCPQldpEVHVHcOOoo6ty8kw/2feJ55gtoknOVYHf3ZbArnDJ4B
oNQOLr2JRW6RJ3YQ3sOjksbzUsvCla/b6wB5qCtSy4B/FjW4vqoxUaFRimPV3osLTB1O41qXpsKG
T95uqyUXMLZ48IEmEaoUKHlypjwWTq3vDw9dMU9n8rygRPANxpNbGZe4NJvaIgpWRMN7f0ROrfvN
7vfTaUM71nFdCrtoAP88Nz2RxAtCJfI6Vo5eoUtNFvNaJFo4CLuqVI+hb2FSgYBaDtL1/768XhSY
ygidKpOr/ziLiLWAufZjc91Kma4NmCjd50Pgcf301uJyRe5wF0WMDJ74zfVvyJsfpjHYIGA5oLDA
klo/rc1EulmGVcj4IfZinVXhX9bpGqkTDxghiQn+b3jgdhZys5aSAy/QXlzmyNGAWEBSseVmhj3p
uiHGXDoXjBpDl/GrtSewhfNzHTKXol50pq/dL8chQ4PxdtVtZpWoFjCzuniQpbibMf0px11oygH6
sLRmH5EyclR2DZiMaZVAxv71ov5pu9aWytAJ6ZfSprfehh4KQTu7p3n7YduiSEews0OK6tasdkhX
29d8hpBw8bzKYbbMHtZD16nsfpsAvA1IgaVg84yptueDYrQ15OC/CUBk4aMbz4X6VFbSiFENVSXX
mPIBTW2UMpiPv350jbn7z8kqHCIAX2MXqH+KwOWM+PGCaKXQ8tTsbe2UCRELzwLpxfchlYRwOvSR
GPzgvNhuZ6FhsAxJX+DIlM4UeneeLMfOfsShj7qMNMkv8/foIw1T8+HXN2m/vUnkMgJItOD7ABb/
XNiah8IGGzQ652254OpLwUZtTYEOXk24MwPVFMaJ4kKT+NkuUoEfPCs5Nk1zrgtK+YCwy24wnlEA
hzi+N+uEwxLSFixTuoFrN6ZNSmSv0UotDPg5g+gKRSGpi0bkxEqSdja+tcovipmP+vVjUjR98zJg
CmOtZqJmxfIENPJmWzBhmjIlRvsk8ac0AkBKMWps+ygM4XrsFIIQfKmtFJbifkFPIoqPIFeS+r29
dgs8h4TEvkMBDFixNZCOU36MA0ojW/Nj6+uNNQnCuCt9WXbIhAEkMST6DyhiPUGomLCHKf0kcVF9
lqZuV1ZTMfiASqhpgDibUAqiEUVmARVl60XgPKP7f+7YjKxW0LudDW5KdwNft+pPXTRVi89lFS7W
eEYDHF9DAnrs059qC3xBeTZCG8A1beSiro8Aohz/JV8iwYnlu8bQ58cIE/DRfQB6jYLHeRlIGN5N
Jn0SNCiKpEHjpBJ5WmfnAph/9GTpbZQYWoRwOQ55BJVnfjdD58JKSuLMxEKm5rfE+d080taeL2aP
orQ6YFOP2imMKqlLIqLHn8JAnJEiUb1HQI/++67m1DY+uZNpCppTNU6UBQ4m9H/9cxrgmGkekYCV
MAsoz81FfEzHvjeeg0mymMts0Pt6ZBqh/42iCsSWuIim1t+hJTQ7qFu3ACGD3bK2W1OPehsXEbhF
EDYZM2sY/+reb2MUvlGzq/bEvUnmXEqKU0P3KSZxyZx7sw3JDK9LnWV4Q5nISJgAzMTQ5ODUwZm/
ItxgBxcoUBYMYwB9BdaQjR3o02Dr0UqfuOwpDZKBF9LlEQj5xzFodJFsrU1ujetw7foavFKyU9lG
7AcoYetoQcJiZhDHgd285/CfBHrZVF+68e91IcVZxfRMfG/ipPFmatvdAbzqSLMChF72u5iUnOrH
NcZxBxoA1DCYLtItovMfN7zUDCvgxo24jHWSOsjuNWFcZ58sP9J+e+yE0Z0GMKOvBoiqKsKuIQm2
kcCY4P21B2Up1G1rjG+tA5Ju3uM0yYaC52DFn4oCOXOw9mU8Pdl+2ffwMF3v3mQMBhazLdw4vw9a
BZ8cVbNQ4gA9dPwfghg2hJz3WQ4u695oqG2eB6oe6QHO0fgVmiAmbQ5sn/JY2Bamx6pP62NLTbDY
d0tA9NbUnj1dvMZUxal2IizO2ij25T6VCn35A8B6ZT2EYYXyv8/5usMQgPk2lMl0mIJYLNgPBjgo
JaIO72Mx9gGgrMpHmrCvwuNEbSHgYXP/Geq09TR0CG/vKdDbfwHbRvdbiR65nMHP0M5EzqujSPCi
SpTiMbz56iVJ+wKSO8cHyUAOZZFuClPFjtEIGynqJrSfH1uSbuxBlADdG+4zpyt785FClfE3+pXO
mS5WeZijZDk2COxAh+yDO57VosBBJrqDNVV/wn4Ft0Hw1pRjw+VR4sCLbmzhz59NONcnCdGw3o9W
0b/HgKj5ALu0e4rzeEFjU4qP6KA55yg0a4ifje5XCagHRBzVGQTnfLCWptB1Gv8J6Fp819C2/mQ2
Qvw5I2fyOeplh0NQFz3GFJkvRY/vDJyr3kWJDZ4Tzdrl6KnMBZ6Fv8jFdOTwUGepel/bPWjRqUOY
N4O8YOeIhu1c35r/boIpf27BznwoXRNpRsNPUNvHQRVPwgwvAkDgD+ZchM/UVot7C0X0D4G9zO4u
o2e/Q3QheDCHzP1ciKH7HNK8OANuMPaj6HA16AY4qQrHnr2F+6u7A4CGAgzCTs+NnHBfpDhLlX8e
ja+xndaP0AnTPWJl8tnKPfSEms45T35tP9kOQmHTMi7f8y6qX2MvpdA1RwasyRw9MKCwrxZ18ju/
nvM7JxXz+8U25JOH/8DZov90QZFMQuRa5ocCS8lsD1PI/QAeJVBH0CwVV7GiIyj8+aFpICpnqAz6
sJbz6B+oWi+hVw+vFsfbuZyR0AW4jxC5hNxRprn5yWUDRno0D94L+LgoS6Y1ReieB8BIRnwKSM6I
QydPq8YHdfV1wLxQG7plqMaZUbqHNj+xTuD9tBQxWTJwWR9jqjVfVeoa963dBYgfeuFFsJ1ca3jX
O85MBIjdXtuXj9nXpEIMC68dVN9aof3NGlQAwpKC/26CFYlhGLpbr2yopbOz+QI5IGIEgXnYOGKj
EfwFw+EB0cgmu6DcObBnJEt+pRElrxOHDaTVvjoP4CQR83eqZwj4LT4mSGzmOaoCYzLEuDw2ajwh
69T/afmyepcQrB3x5UHBABUDM8UGcYpRPi5fJuQFtBviH7gIyQu4xW9j70BsLBUIr1ydjMHP90to
t6ib+o1xsXBkCR9DNyrveLACKdZsat4RUSThqSCBGA8tRGKQS0YG8ztAROk+r1yQkbaFFGxnGNrK
TUzfe7cx/jSAGia7pktx+eKuir+9pRLIahoupn5z+1dY1sY9LuYjiwvmA5YZ0z280azBJE8g4pQF
7Z8TZ8eDNQvvM82I9lpGrekeqiSXJ23B9AJhuezwsDa6e18KH0wmAfF3IymTmfJigzVXZ4NEhdfY
p0+tcgYqRBG2cohM+mhu+mGUBF9cBK32dt/hv1wxwvfAubA/gwJ5gd2BLzel+uNgZ0l6GpGgQbUP
/MWuCsqIB8KN0aRV/hGDBeNqUen/Xjsz20+YOo+ABjK8lGyJWjmAWrT8hvIT1XCxU2oJvsKzjj/n
sdlCMQUZuiDo4jbPVpiJU4b4F2odiILgjhekf7lYttzBcExe3d7pL24kfcoLU7IfvAUEOZp5EUuz
mCBaR2F7n9opshA4ZO9aN0ciL22guDVJuyfwDa6dVYfgi934Dj12tS/GXh4pZsYP5TI2D206v+PG
v2XY+HzD4g1pjJheUJ077N2tI48opqb8lWjC+9yV4bvUV+5xTkV3ctopxs4U7vkhE4Z4dBsFJL8x
EfWPXBTulL/3C0eep9BC69pg7R7Srim+QHNNQHiJut+VucSMHObXJ4+CHm2JPE/fGbEBByzDZaPq
1HjnwdK+oF/gnuFIRncu18bZcHSNj0kw4tFT415ZnNAmwxouj4Mk+24Qgi8vLS71VOuXNCDtyhdL
J+Dp0upqlJd7xETNQqCWYteW6XTQDuM0Ht63CXSaf9O0ph3JGrccPnWQYdeWgZVsnI9D0OtGSM6G
AnxkAuymrsjsJrR1Eggz1XSU9Hgw0FFFPC3pi18wl+UhA+nLr4i1QExwpUsF/q1YvVB8wXjMbIYy
x8db0qh7UamM2z8iEWr+9NrSCpdqDBzCfkiMl7ASlfuNtamLcsrACGXY9yXYBaRNxnF5AkwRaz0u
w0CdhBoPMgusOq96l5WDRNUuDoXMjgNo8ORo9OiSHgyj0n0qiHnBd5PGenQPMNEqH2w3J8QzQLFO
p9Z3m+rqTm2UfZEirjHVNahNpR9p2UaotTZNXtjmA1VMJbwzhRtk1XYDwAEgLRMwSeRBcLMIqB9p
j8ghpceYQMrKOLh2wotFTw1KUaMvlKlL5lmI8dBhsIh0DkC6+O/w1lZol6WZwx0pSCm/AyvJB7mT
idmLv//t6NhoFzzBxWri+9n0WGKBX2MClkdOWewlwrtYN6UT4olDNg3GucX1vfqwYS+RptA1fLOJ
q+Vl7WOEzYI8eB4lDCNiz1b/DzmrBsab+AeQLigBBReBjAblcuvdGhqnpqGLmxt0pswnFynkQO8C
160fs4GNQlixnneMHA6/7h2xFFN4ItGifmAVuPvQyULjoMygmRn9HJ8plzdcMx0dOizGQj/uUtyS
+DymEnOlLswUrwoEeJkMLd337MQ81zOYNky5vKCHXfAN0Fn9M9qSGtqzQXzR+9fIs8SE78LTFRwd
1zWPaFSl4csaDKH+Lbu1Ka4sqLDjn+n5CDneapd+Uuo5CbRfu/yud5M7AS+vWuvjPSkdH74WPOVo
6Y/FEkjrbbH5oLl3SfxRjMalcEcnpZSERY6sz2Tfc2e/j0YojP+gHYhW8wN5cTtSh50o5zf3SwzQ
etzbyKU25XEAbcg6XZHJFYC8HvxFgvAHYxfUfsNipLKmbzWiQsabmmHzAvqiEV/bFri23AJgXLpC
D0+NcAPJUZtM8XCJ0dxYXobe1U0MD2tFdc1XSoS0kWFJDrFNdiARXaAf+h2YXlxT+42CSvjMHvQ+
XsBnUo5qQ1RVggvJOg3lXQ0uvAfDPi2A6M9W3Q0zcMp1rFrXVso8osw/2vSYKEnzxlYw8WjbS+J+
N6DRI0JaOcRE5jFr5cyLCaf4Nn0wYeNVVHXj3d6Iq2euWF/T1iiL3SmgPV1G9QJkfkxC/UIjApZC
PGa522hBjJT2DsaRTskQZF6rMe1kFrqxhsGGpbJzOQHVIfaJ8m4mGqTHyq1AzSsYY6sKZv566g1g
wNAJ9NRrZ6oTr/PaDhwWX/qwoZm1cXlg2bXuZ/pqugkr6XiYyT7NyByeVCxUgMxLlOhnwgJJP7aV
ubo34rXjSI6i3DBBjLmgSaFeFEX2/rWeTdgeD3WYsjYKRFp5yp6qVMpdTDRn+30kFt1XCVNshqnV
DbP6K2NbMD+Z4DQQejDDJCtPAyyM8S+ytvRrpbEkuB53oZV/NJNiAFiinI7kue/azH1JljgrHlMP
CN+pIx/zruteIr1ON2Pr2wmD/rORfjXEuPAUIw6frOjRpMywLrp2TPWYD62rG1BjAcAIt9gx1SOK
0hMbxdbhzCVgbaLeW/IO3YkpWTWDxjmAIplg/1Gh8VBXQgjezp86Vq34a/LpvnyrE0Lp11xIneh3
iBvwN9uiveG21ipQH5mC085ri0TXCBrXlh/LuY7Kr41NvX/YUVBTM6abLrCZdL/uR5Rjbrv4bXMC
qKJvpzAoPZ/nMkCxHz8QtyEfvBVJm3CihL8OUZfDy0XgOwrmiLlA+qi+4LbF0EKojBkpd0UALree
q1eWLKb1xM5DFHxYBsrVp70dAF9M9w4FFX44RYgq0ZCqYja1dY/ejvnZz9QVpZjZ+d4jZTaVyNqC
/7yG5Ov8fbUWc0c3Zljt2dew0QKYg60OcVcX4tO6lQE/QeKEghXiIVQfApOeXL8WUHSv0ZDvp7nT
G02JLRW/OLQTmKEIakb7OthYbcGqxyyBW7RQ0+e1NyOtmuF9BEKfD+xKOgI1lVGCAIy+GqJY8La3
zZ6ymf6Num30w6+AE3Ct+vhZJtJ19q/KVnV9yUaot+Da143YM42ZdbAI2L8dwJCw19XHMcJz7BCG
s35d63yRLvyK9Jyl08SW6ECxWl68cQaxeFFzBZ1kH+NZ7ZbE8zgXevhNi3JmO8FWGLLMZfQKvRNQ
GtQDExcmr2tGpIqngScp8UO0ijplpy89T0/wtan5L2hhjnTjcAwBwGWnKUhvJJrb4vETU0/67WWj
wc9t4Wug+z1tF+vtxpsifTynZa/RAH7t6whPwwbVFfbAoAE5dMwMQIcLMEuC34Ft/6m7nXHuko9D
dxelVe9ojxG7Lop7yp9Bi5BOD6ep+lCFnlK0f72SyX92QSeagGR9qjnjfV4mI9CLkT49GLXBBcwY
IqXm4K+Y3UEk04iTxaOiDEMYbQ99z3GsZ6tn1g6eb0VVNPIbwin1YD87nVu66UGY44zWu4VPMWNh
0mdlZByMVdvXegw1Ghseg24L0/Jw+OIVhI9X73bkGEV/O7+RwFfXmASUmyt9wpHXfu2hExLrT6W1
pwdQtZWOABoPAY2XKB8FY7W1ntfDi597TrxzqOAS3W4dMATRKj/ZGXQ06+ZuMEY6M/c1MBlubSki
3o8rzcVwYEmXhYuSp0FKeZhwgSdsAvlManqIkYT1c7x6buhX+lqahxgGfmjYnzMZLEV4GteVvE3j
dUFXySid6ClODYVdF7aedt3+1VsKQY0ayD/ucS20Fp5ii3Sc9f2npeE78hVc+2163aJ5lLxrpnYe
joLQxPP7lLEy3U7vugnoUQIz5bkjSwEt4FRdMb+5RTxtpGHJ2wDmXaYRi2Iq9MkEd16v0CxKgD7s
UkWnGbvctaXe0z1hCDsjAy1GW7fP8E3LO3SYYMtpxMrghlPkX7u40psDrFF9UHUcpXxiWZCq0kKv
XP0Z6egpPlgk88SIo7SvD+kNOECurxdBY8IdpB7pmqQu1zxv2955VxP0QYGsMkN/JpaF+u/iulwy
XKqwHqJEr0Ce8tEjtoSAYSUmeQxRhatKB0xdEh3Z+0DZwHX3S154BhVnxI5wAljD6K2TXXWgzYLL
aDip36NlHetGM1qMOvawVhIRbk0kBdf6FgavJ+IY4sQgHgxB/UccZADipaawX+oW9AzjowGQPbu5
3X3Nc6ERI1u4SxGm4wUCoE2GS93NPRNpmzNdY+tuKJpODj+UUQdG8hyEET2Gc+qCjXtKkN4jHCMq
08tGoRm+vASFqRfZNq7g6PRKCWE5cCMqknr1mhPbCU5mve8NJmqtoF1Rzr6dbZTSNdpsphg5HX3H
XKr6kHlOBshgmzNb5gGk85aA9LRUL9u2n669ZbGCF0EPm9zVlibNYGKQtK+KtKP/sWakcQ0GjpM6
SyRjth7y25qG9bc+Ozlxdmq7UG+is+VDMtih/89BdKrRFRou24ZtFJNGcvLwKeDjjSNWYiPNPBgy
agzz2V8BPcHs6F13JOBgRNwZ8gaW6evRtvZhK1nrI2fbstG013v7YOKTKkCaTrfYIcvQeDmsTVps
XN3mjGaeM1mX5hZ9B5m7cBGjceDHPCSpxc53HFowJ9lpHeh1yoVEhozR+iN7zHV84zMEHABmqc/O
f9/mgAAIjphdr1++6SrqTRiw6VQKh1q9m2KZpaOiruKoxugsGXD6mZcwyKkwOolXNbuYzhZlfEpO
iFJuc319D44M9Es3sfZtX7sg1rfu3wKWLeTeDnL0mHW+FuZKn8Xbd5QP9Cva+vIkhPqARhEsCQDW
Bm4s6OeviwIddv38/+LtEqnPfgSu9HStlNJRTGIhIEaIBzRRR8zUWrjexq/Yblk2ihJAV9X6FHaS
Lllekgjsm4Yb0eQjhLqFQGBZ9VRfzwFvLWhQo7wxt5YFlPypd1BgKo/mrPJW09hdDaAntdOT1lxT
Ug1jZbxju9aZ2EZVHC1f11HCeWrYchekiiawCpQ3wOOMg9IvY17ZhTUVbC60IfvKwNcwkC3pXUSh
M7MNuDoMjV6fA3ByPlOna/pebjHMFi2inwRc8KARMjXGttEEyme3rS3yL6JxaAN685e3iG0t2sQO
mnrZXlAdxKXY57jh3ZCM3mpD60wuDaYtSZIxkKJPytb9yDXY3Y5uGNhEmW6nbtlQAkuIMGyFq65w
wpaqBhPGu5VG7Bs+lTaBDvLWKKpHwpaEfo30Y7yMuBxydTrMyrNhxJa9IryJjHtrJWvZZU/+M8Tw
2vTmvQLK8I3itWxzfRs7I3EUF17LLduKW2NNtSLA5xXZubE7HTnTi6Dqr8OnKII8+VrlLSm/z0am
X+9a7kJ/7lYmW8/QDVRrNvlYEeDlvYGKTM/yyt/5Q2Eu0741VWgR9eh0psb9hI11DbXpKfRMHrGO
nLMEzXwCdIwd5K6OBn0S+sgRcoYh66EbxVt9TjjZbV1Elgb63m6Wg3zWIKkY5s2LE2Z68974r3Ce
9P6+pgLBustvQw0m6VbCoIrFW/e9XgNOfBUltkLjMoZevfdWnrJlE8uLAzU7xRnnrpn4Yps1c3Hb
gMAN67hkrX+tCZChAA48wWSwBDXiwZnqYDtEyt5O25ze1i39/QG5bKflbdGZ9IZMAlaph6hHo84v
Kvp7yM/hG9DzY+xt1trPltKTi+lYf/vOBBDJr2xvNl+JsSxTssR1OmwlTEi7c9ehxBuAcS07SMnX
reTSxJnETFHZyjwlnqGHlC6cjkjWibwis6DrSQavWvcq6pVEscSJAvSbY/T9eV0pncLU5qlk+66v
pO3l/L5ogUniXq5QdHkFoaiJRGDNfeb8djquqP8NbdxDlGQzSFvSFOvoJf3SjfdWUxKrnMAxdyO8
ByNGyvVu2/d83H44D1RQ6lOvdU0d9nQe0Biwn7cYLWa9sv9t9ZSapE6Hld2ol+qWKuFrrMOGeoX7
b5uVX0WaxdZFhU5OqzVyqwXOP+UxAdzCmrTBDfId7CsnwIRzgvvVEGXeJANyu9V8N0sEiVSA1qOc
GtN2tz2AfxJMTKE0bZDOsn6g2JuV2Z0BygbWfKBGp0FqBVAi1iXwMb7xdPLP8LFI9CS9FcepjfGq
He2fNp9YxBrAjggqFa+1LLAhT/E7YsX4GaV/klJc0PQomZ4OjjUYWC/BsqK9c8C1u+FL27KVcVD3
kw6SoaZYejzTeuFxxdLpqbAFJuNaYF/WSGpDTxM53j7TDAb+oF/Dmqr09Z5qwA/36YjJLLJMRBkF
O3a0eFSZ7iYhfULHLZd0aAtzK2t8YN1S/GGwSjs+Jq3lyvyZ6rIOzFUh9RQITGCI9Q7F0nihGApV
PMBNlZpVCxzgVrRICpBM/KK8bbkuWEyee82Za9e9VchyuIb1LgVhw+beTr6mc22Lwo9LmgwhNV1W
nwsDkoEByKljv95tdVTWIbPoszJzBAOJq9YCxHoAbGyWEEHi4VgGEpVT+k63UHQrOZtr8dgDyMgr
TNaoL1B+RRMDtoBOBqoFdw6pfS91TWEanNg1URar+nl8QaLKUWSUGL5Y6h65ZnhL+8Ari2F5aqCG
KPFOhgiwhrpWukRNkXxXnUkMdfLzys4+yhx0jXdObG8UAbwjKx7QqfFxAiN275ZhQA5fzu13SCr1
qA4GzMD8Ham2VRy8BiGJ4Y8emoGLFO5UJhnVoGVx/GODuWZ+Xka/8Q66GmU99ZlftQ9jCygqOYcF
mfiHORkHfJBRfy1eKqbRP+gv9stL4Q3hePKyHoVSinkz/tkx0Kn7emqHL2bTdvU733Ki8hyN3B8o
KqfHv+Wc24Exi2MPjO5MzS8ZPqiOuXUq7QhT6KZGGfbBXrLxkNeZDTKotn3igpjtF7iJG2LpLEUo
hoM5KfBfTp9M950YvZpKDfmd9VgtVTUdGsBd3knS1sPsyF4m1OTTYjG7k9uHUlIDDGC5pSe3mAyo
kmltDE8GENtiJo6154gpRgtQGThJR1PuwGYzK8enW2sgn70flm6aQSEF/+PsvHbrSLI1/SqDus+e
dJFmcLovtqM38irdJCiVKr33+fTzxY5QH5EaUKcHKKBAkXuni4xY8a/fZD2e87SwO3fZ1ymymWyX
YkyEZVnC/OAdTF4D59AGmG/dRlT4NoV2kk9+eG11aTp4hOBY5rIdJnpW80NRe2X3VIsKVks4JWK+
sSx/rE+ru9oVesPCvEyzrCSPxusmgiYR/121IJ7uXViQUnQj6mlsvhFDjslxY5K+DcZpuMP6hdRB
38yPyE8n8hv7EQUdyLAZ+F9J+aHnBIbxKeFJ4MSqcezGIfvowBCRrQ3Bwp0MYI3eljKqfaf+IjAp
Z4h340IdrhUoCjj0rTg2bmHGkPEHSYY7s+vIE60dyN455Qy8WfYM6VoK9zKm9VKtu3IkAeSuVtOy
AYmFV7VRC4UulFWJb5+norTGQOdTANLO5kCVSDgNSyQtOyOsttIpeZsADsRGEQx4wYIxv6MTSAml
viRT/UtmP1mbq28hLl6uegiUmJx1LwOZ3hzwhvEeROthOWvP9IKjIE/VIo0cuz3PzQ5ssz08Y/ni
jzVQdrr3y8xAdWFvm/gQTW1nBg+Lu1UGfoODRbmZpr7cIm0WTL/vPZKruqKlJgvRf+/ZZHG0WC2z
Wx/Udf1+aIhT+ZoOuRf9NeMDNF7hiGaWb4ZicOu/VXtTXe2qcadeGmTMBo5rV+k6pyDMojAHgpj9
vviIBChfSXfKgjE4IaqMF4cgoUgu1Lnqe6XnqiTmIm04HDiQpNWtGLMmIJV+gJoZEa5auQ+tNcbF
eoGry4C0ZBRsJ8h5qq25p6QYIcTiaBttn0cKD0ytPIiU0z7Pc/CCozPk2EY92YWdWcZF3RcpJshv
/Z6v99tLqD5WON0koFfeZOxZ8JM6NJ1DmsZIk/dtMxEuveBA2xzHru2w4nc6Yl5bqvCahOhQhmav
c5xRAoggP6WURScxzElxEQ4r9CSY0H54wg/FfpebRmuSKr/2B+RVCy2jovgzH1LxcQianHDcYPzG
4jM0B38zV3ImRTQcYB5y0MJPhhtAxCk6dVMzf59SMLhL9nX12wQU877MJuc6IJngOM4hL+IAvuz+
1eBRUR165MfdBUGZy7fOhVK2Czab6IK5H5uvbdzY3e0KB+jgA6a860TQ3cxm5t6i6iDRYJuRIJ1s
Ubb3nliyryvy5AdmN2K7BVF6p7QsnQ8JIcbkhTDPC5ISp0sbV80Ocr/jmF+gRTOrFU09fKIMia+x
wp+KbhfVI3GcMVzPK1LVwr/AoJdrJ44TWB9daFY7WhDcvLzp7a+0IHJxZ7PNq3aNP2fWHnthoOiu
S0HILW/yLmKfSm+X0tbyrgThr8QB8qJkkMHs/isBYjCQYttzzB3BOvTi2brM+9VOsZrPzBbP65Ju
ceUXdn4gxGSlb9fWVz5JxofMcubbLIqtz4FZ+19GEni+pUk+kqFlOw/zYjHKQi86hQQMw18q3Gt7
xjF4P4DbLzvbjLprmY/5J2sbK8O09fmfBnEdpyTmvWOr92EsveRzxH4Iz5E5e6zMsDwNWOteCGEu
J8dZzC92aScfCVYnoC3M09NsbNHbJIO74892QSd2tJe9UXntfeU6TKmpkUwHGHYlWcGln/611Ib1
rg/6ZDnmk9l9g/uKYxjMRgBANzGmZkf4JzNL1FjLvu1mYtfWdqVTbeTNfTAsXX80R7sknjrEzHc3
mOl04Xv+/JSF7MWIbe/Nve1GE8SQxb3JImHcCdb4my0e4Q0mq3iHiXNxGrMIe6ByCa9EVRJAOw7z
HF3B3RzjI/NS/S4Y1/i2btE0HBsquDdznM5/2c2AuWsyBXTknazpuwMX4rxzpLb9kVQz4lvpYwTk
zsQ4ZXJYUoBjctiQ1ZTfCsNZiaMPJnxd+MQpkP2Bv1PWzCcM2aro0jQmb/wQrpCZxF0wL76fHNl+
b6H3XgQ8oYXcC/4kjS8KN4HQC2GdBqpR740xsUmUqerIco74hkPkdrKBGMMNy+uBqFzSlK6g5zTW
FThabn1d1yFcsn0QzoH4GE8wOsadb/G2MbfYQMZUdpiklA+maZc5Cz8vpLkQebAaXrg5Ow5a9tkD
mTU5TCJMnSvqwWvoyqzvRbfOh7KKRv9uMTOTTnSNPO12XmNau9WEk8gFwe/bYz10s78zc9E/plno
1sUeJy3yMiAoQknbZSbI+OWKoKveNwW9okPgsMBfMO+25hXDoCARdizE9jttsCWVDz9LZJhX0Hn4
wpX+YSHmJs+JwrPBfhosIH6fEJziOHvLxLcMn22QAwMxbZ2E09Ps+pi00qonXoAwEKstyHQ3cW/o
wPmxsvqdbOlFUJKLWgdXc0cqZXFN+lXM17OxWOu6TN7/gL5Vz4XerARrlXRV4YYKNNId1O2swFPb
L43tI4GScIgqGnjrJJFJYSNl7FAO4MpuZw0W7ahU3pKQCqcAbKWUWxIFMeitSH/uB2nEQ8MCqi4q
GG04nZPqQ984LBmvLROlGfm3LZkhJoHrBoavP9qdrZ+O7Ldw8S/ZeWoEuFHYMp1BudnTtcuiGjuv
iy+eSy+4sQiARIBVIYFtBGC9zE8bBwtmOA5K79Q9IBjWH8i7TE2WNkT7hC/tBDsPdmevH/cFHV0a
YLkCkim6H9hM8JqejzK7WVMo9/XyuBpmuGAWHuFLVXzENqrMMS79t7Xpoxq6P2fS4UTzbEgLxoxt
Mwc6KIxslCYvJb/ustlBjdjwMalpMba7XECQIY9UNLhM0/Rxp6W+LO3BRpqYCxPQMY4bKxNwG0b5
v6aIav5Q95Mds1tQlpzdzCaLXGX+7vyDiLC5JNnWQuLQ8ZRdz/vi2aPDv2Xor9h+Y9Qim4Pj4EKr
vHGR6aJYGGaWFfsw0hfjLxENbpxGAIhmvLOYPSW0mY3j9JHFLtuW45RBjIVEa7idE+1SdaIEw8gL
8xdbfjiKTb+4TwpMDeyrcu4EX99smykvj90reSfL4vQhx1SWaBWWT110El0chsWHSt2ImWJxWT+x
RAS+u7etYTSdBzztpnS9LuE+euOJSVS47Y239Ni5vYkxguECKpfOmHv0ujzhnqV9KfGcJKRCrHZW
O0GNvFzNTG7qJ5TNXnkpSMN0k6OgJ4iLDZn3ZpFCtwSDtw+JHZHlcxu3c8sD25A8p0S3I5DcosfC
JeIhO9UTXv5knEHmBZ9Oihm7lDcRZbD3JSoCeSqpUwmcrXIMJBD16GfA3N3Lr8Rtv4re6vc4NHMP
u5gqn/ukOdIa2RznHg1H0Cwy+4dN+5WTWxs7EKOL5flt+JfgUGqFMEujK4m18MiNRV4yhiYzu+/e
xP7FOSR9LvsAAcpMrrwWNbZ3aggZaEh5MHZlhSM5NQN7wPJQYxvWJcemdltuoms1PSO0HwunNC7z
iN5hddDWTkAHlhldp6bp+IRB5xleV4d4NPw+vsM8GS9BklBjuNUXOUFno3/fmO2yJO/py5e06WxP
5sfsGgxsuBuNP9KvvsJfjZF5lTat3I8UAVtbczc5a+juh7QZrNteGXTihYiY9I5Ij1ZcGqSgxsfY
JnstfcgghXKOYyoaPvqb9/m8BP33EsX77DNl8VY7LpIWD+Oi55MHR8fAcynqxwmNpNtBxLAdw4Ho
gbyjwkO6XhDVOoNHR2Wv/BOBrGSrIFCWqmsyWqLExaW2pRWk7TXIQj4aGEoGhJdHDB3AK8czUAJq
L5mcPqF30SI9KKM9xKUKo3m030YlE3kS6u+rpelN7u6EVReNUdw15fG0ZS0kLDrUi4jApiGcSL/b
TZnsCr6Cv0uQnnjuzoJBQg5v4kITL3eNPWFeGM+ksBkAqDhiQKWFSItiK4hWuV0vjUka3RRDLx1/
tOdem1UF/ng7CJUhYzmDRhH5R3zl5ma4KSzLKUnGUh9c7aI1oPMPjNiSenny1/aAfsvlf2xYhqBk
s+rP1SfdSIudZiqb0+KIkqzb2mDU432pxK+JjagEBs7ZvEl7ZaKqkn6YoJRR97A1Of6yMOLzBk/J
KgsJDuMpKWOiuk/SurxhO7SQQrN6ePq3J62u7beYbJ1hb5SjxNyYO8s6fvCQYXaMziacBmyVtLJW
+zhmone39pGGp7DaS/RZ0lfKblcJeSP/drroICa8PqDmYPPDx7UdZWSfZb1tBR/NuteeW1o8aDeU
S3RlTVyNGpp8EX66lN/EkP3ZWxLeONq9YGd/VeUUMBC547PVT8iQW4lWABaOxuvX34Tnam7cM0wH
d26Og9Ggb9mOXNx/ss3ppGY2j8PtPkY6SPXQnB0WFPlU9560g4hm/Lx++Of6YQ5vgyMyXMH2QgFQ
/OI1nCAX1CWReveaRKHZdlpGrCgecVpKKBjxmXypNO78P7FdeCmWtXkhMeQTFnkYGBQ4LysZTGp8
2W3OeGzuuEI0Q6YLieWQMhuYxn4seyebj1NTk0d/DGcpSUxSGAV4lymqjB6tmGNFfvaYUE6U3i7h
c7yuIa053juFOyEVldLEkf5g+jTWQVxOb/O8kkuaNkVLWYC98hgzcbN1e/2uYw3zspyhh8Eq6JCG
JI18XlboLswECu4hfqjiGre3I+UIgS4nShGG/bHHnIP3AqRLrjSQjj20q2oKD+ukKQPo36xg5ZUd
tGTawWsZx/F2YKNYnSLiJvksr8uC2bgzEYquutm6GaRaf2RgS8SILpY8giI2+y5GrfiWhqX8N02Z
saJMthlAG+iw7XuDrcN6BLmUdyoYO/kl3tjg2bDL+8Sii2UPVOClW+aygcTiAa5fqQ41sYQG1n6Y
P1u8w3DQZCO9nTPZ2TZmU5KDNK8XZhjgY2YyxT8wPdqCXCNsI9ZbGyYULY3AMDoW8GIqzlbES+ys
KADYr6bjjsY/ivOTJhUq7oE5J3hfvHFgv+XvkA/DwVO1/1LSWKJBJo1E5dDOnW47jRCy6/IYKgv5
fDizS9FM9zNFF4+huVGbFY16om6Vfaeg7Ly0vp5m1jsyd6cSKLM28iCZl525Ye8x3sRbKdk7fRZK
ioiSY7hmcybrFRC3V4wFz+YwmtjatbT+8sveKmIYyZp2PCy2ZBIoNkdWk6x1WYUQFdbrTJEc9An7
rSW5TkMXSLv0fmUbQZKKmcvGaGH3EYGdZVUUnexC1mvk7gUgjGHv6gzQaHwQBL/E00UAclXYJ7tN
XJq2c+7Kfh1imJjzIsJL3ryxAkPz3+RpvsTjHurPmhonm4xPdnVV7Usu9gCVnjcwi4HS4jfpNDdx
d2VDdUmuEhzkKewaeiIcQHO4TMNF9H7Bit9SDyrJ/NTwLrOTTs3YoPWqm5K6igmcqaIzvPpRxYlZ
NWujfalvpm3gUdQdg9FqtuHElB4wwXebIUtA/XHbHHva5w6/dNM9QpS4foj8DgvGULFgHd+TfTzd
Fx0Wabm0XwYoe2/XtFxoHqidq+5yskgyxPQPusGI+4N86oO7wJrT6gftK5ZbBtqIS8sOtmGB1m2R
AAm0i5vQuwZvmZwaWtgdzu2RZ0unydoA1HFuRGzRQN5r+r1+Gc208skYbNrYMpqDpn7H6oHR75eD
TLXvwgabNBq/YwEUtZJueR5rI2Tsq3nN+jJA/CL7iCtwUHyuRnSVUCiCh4KspwIzguaE71Eq2n2P
ljt6h+bWms3r1q5oMx1pgM4zoBZyK4aOmLumInVvXHCpvierXfanQQDyAWDfG4k0Ls7TyMzIYj5g
7W8WNIjp5kOLgOoeb1GA4pKqZbnwk5jEhV1qlkl+3diG2zaHojbjKbwf2IQyJgdgIaahLPBIKnkz
K78UY4WpwustGIu4VChyguoMmMOGTjTZa+uyaTLPjDrsUCglNPmEhUs2YwnX3nBdq8JWztTrPMom
sqZX5t0oCc1GTuQFNAyukZPQd28jJppLjpvWHK+2pg8eccwkVXjSohdF5p/PdWYZNfKT8LBGiwKT
Vp9tHmurgKeGj3o0QUEtjS4ltq937SBr3iGY3vhATp0B3yEfx9gfr+GLSH6QNMvhvCP6ebyRedRJ
lpH26tKMCqcqrBUA2lvCJxcbhPzOtXO4x7vBW9t42mV9j9T8jbUkkzdlRASfX7PZmCPJak3nbkM8
uVuyLrWKR7DPBBwCstX5XZ4CuL/lXVrncgQ7Xi/J0eQPygvE5tzEnLyz2bqZPyyy/Q2vQ7LmUVBI
AnUzhZKBR7YtK9HJT8E44nCnuHqtGKHyoquV9LEc2Q9TQczVMoUoOIdE1xCipEcdDiUrCiE8+29a
IiQ5I3I05e90Oe4qRpdBk2Uq9/VkZ0XwccWHBJmkYu7o89GsK8VLWiLDbZy3+nlh+SH7VBYiZvbF
wACGnLATDPpkvEVGrMBwoq2LTcqdNvWlQd7KaVI5/U4kjPKBuaKj7LytQ0S8Ag4HJuPfY8k4/kpw
HMsjJE3YzMvZySVRAgPIxHKO6RXZl+n5fJOZ+mEzBBk9mvm2LOmHZpfNwj7XPE6+BwK4Fz1ks/nC
U7KYRgkvYpmM8rUAD0CnEm51IOWMZ42hvkBNRnUUo5CGkGRVKM6YnmIUr08zi/RyGSlGpbBDl7uv
Z+xynCUPyzxbR6IkkwVIq/Q10GpNSTHxMAKvHmWOMDDepJr29GXlhqVQfS+t0hrVAqkZLejrZf2i
+XBph8EDTlaYcPCENGLQ5o0EdkQ1SWpKLIYzncuDtMhrjvyCq9K6R9qYkjmQqxmQUDTW+O4MImpK
2OainWfU+T5B8Lt2pMMYnGwjkAQRocRmuprP7FiqSQD4Yanb89mks1RkRS1gKvAFYdn3vUJy6bUW
yzsT/dMlwt7mqmfWNJdrGzdW/EX1detBpG/GD64UVHP5cBTbXfMg9OXrSTj0eQ2d3UAh5mWHeMbW
ijLGwlze3yc2hr9X9gTJNjrNqvirRrGxcK8CoLS+WYbG8Itb0aH1o4cv2mj+jjkRk+WhiKBdueys
Wt/74vKP1LIKQ2unyHH6Y97RVPR31UDAnbGLqfz5FC0NCaUF4J7Mr4yLgI9Fo3w0dhwADBH5SB93
t5UdlJfdFPgzB2FUd4AVbh1VQ3iHqDyT+BWUTb6xE4X8X+immA0DfLvR8uRM9Jq+zFiAc2Gao0kL
gVPEuI3THRxCHgvo6VSa9s7L7Lz5gL5H4nROF0icrt8WOXIVbEQB0fODBopiBQM2XSNfyjGlkWnA
kYokQ/H1/cTL3QSkIlx3sF9i08Ru7rzb+GkTmRRdh06ndu7nlGWm5oXwl4xG57kF76pxRzT0Vqe4
Ik+Zk92ocff6Wfyyl8QAM8Q/kAwx2XV4aQHkm4nhuUZv3wVnmZx+dUjxloRUta/NlklWIJqrWiop
TqIqo9dP5jkozsYW+0J6DdCqLHJTsB56vq/OonpoexFNd4lYpCpwmaiymGHOXGQtDIJ6grXExesH
/uVZCMgaFqZU9DscC4zr+YHtISBVJnTHO6EWXHLuXVzTtbnd6LY4PepaYEpHYs+/x6puf/00Xl4/
wIKc3X2Lm8BG+qWPI23VqY9xabgjMEShlokUeQBhSwol236pBtJ7+dePbD1PocKUTlpdmraLSR1d
Af/l3hbdXowNd2TcJkp6VPgR+55jkLVNh1b5LNPTHLhF7T/HoJXzsaZiuZCKo/dWA3vmd02ol0PU
tnzuhQCoCC2aJi/hDg8eky/8yLzVO2xNmhzOklQ1RJWi5gdJVImyhBJb/eY+yZHwMwRqY6IXuuQ3
WNjYhZzT85HSeXR1hAtZgPaku2GnrXiB0CYn8+0aD607ov8efPOpyD0JR1tOV1lP7UhYAbm4LdkV
wNCxHyKqElMBYek33qUvGjwkm7iOcHwHlpxPi/AXW2mvXS2BI8SlY2GD/FUTTQeYMr8zj34R1yRA
v2D12AQdeVDq6Ua8uBdmZLI9aDf3di6DYEs+OaIbmvwKGxsX8ylWDqZOn7S38rPNswD9WaYspJwa
4gWizP3iY28xHytgHH/8Yew1F6gLSZCTfckvVIV4SmjRGVceGcPp9ef58sXHRsYVge3Z2P0I9xej
V+bniUSC0L/T7GG9HW8w12HCV5qe4CxBJYUL2rC1lYKH+vpJiOfWuNxIG188yGBMfDjr/mKNyxo6
Sex7vctQZ7KoTW1fB91dOIVF9DFeFgNzqMFY4Qu+2VhJGEG5Sm9LlVlXTr/UvR98sTb5Bcp/E4pS
RPjxU2JYxLU4O6+3Jiw7g5HaNr1wV3gSbEpi6dQ2W3YMFgcQTN8L5rVc9nTZ25J6ylMj50q66mts
uY6XCVIkKz8Cjq+hJ0Iw1w4MSn5O4XoMiZqvHGeiqCC7BmjxcooCTKxqmHqtDeskN6WvCG9PEFC+
6amVVHtM7uIgFCnWYM7kd9MRRN7pgwpGaZYAQk/5igLkwiSYuom5gmQcywtCqSXvPQ56WcIXdpIk
5tEXFIHNwRROPwzXXZvgenwEPkjMj68/PeuXMUQWCjOUKSBFIhp9uWr5AesB8o/0TmPqjbp8aiZ2
ktcAkgjYCLqai5CepxIACOU1r8HL1t6kHyUCCAnQmVsuowk2WAf8pDhw+rJLmnj1B5NgcnOGnxx4
0e9ati87th7tWprSssNjYTb70vjYIVMPuNzsbtlFNaL6hsQTh8aTIrvrkCltwQfBDk8JKFlSkqkW
iGSChGX+7u14MeP6uIV6ZL54oWf5QM1ywvupTppQI3Skp/a3/mbA3QBFjUonPhjLWVb8/1WH+CZE
euHQt/ZlltvZN/GnQ9KdgWeXifJWty512diqopCQwZQKtfXwabJ/AzK/7CwwBeAlEQbMzYD8vxSF
+dRKisjc3KZJ5jPRlOz4vC8/jl/4veM9+mEve3yRha3i77JUfjm+A2AF5VPC+S4LyYspvSrWZFgD
K7nRuQkzE4LcyD2LdCktIeU4rdLev/42/XICPGa45x5+x2w0mJ6fP20PzNIj77C/xs34PHu4552d
XmZjSNdyXhbABemFgELuf3r9+PICf17fAwi/VEDSm5XN7C8LQi6zhzfcvG8yJpftfRCMmNMlvReB
LHDSndGfPJsksd8Mcvtl/UXNyTwa4gZLDcqYe3HduXAmZyPs/IbYkaQd7323qdePYdll25Vu21e5
VTufBquT/XP6QnKPpZf3NLIzCbq22chuqfcxS9725GiAM50Ir5Zzs+YF0EmRMzxd0JIxhNBNatom
h6UFqiKc8/oD/VvJvXj9tr6s4bAoZ2C7LAZgBHKte/5YI2h1CyYl2c0QTjja7NAOpLm/IzOwy1uc
T/JJIBtUwTBiBZv/OpKwM+EgAhNz9H7zkMXLh8y95jGT/G4z3f2y6ZkLdAAQHLMbxXpOz9pJVUMq
7On1i//1cMxctIzgePomy/OLZ5ul2PqE0yauY8kk+vpD8l5MlMqD0k385oC/lGYsumyjmMTI9TQJ
8n1xyL6PFmnW0l5rzVx2trRYYlTQ+MDMssEjQ/am4iZZYd5aCDc8PL7u7RFecXEiQS0yuxuMW3Lw
Ow2R6bQVEZsuM5MSKS9njbzmMNWSI06sJLEvj2IbhwJZON/K0iykcQqxOdEq+yaNUoKzyvsMYW1u
kkQoU0hoOfOolWJRKxrFOEkWmJ+WsmU/JHEHMBOMildezRJ2ynBtBg+sI+zj3qRqa4aeD1uqfipl
xktJnDUcMyuVZd2PaqWb0s2E6tzSV9qTsQL/KFXdnqkypIh08yu5DSNdRErCOoJzOIjeftRxJcDC
pmaUl8T7w5HVfegzT4LUkIAlfKNtWqDUbxQnmtmu9i6F3Gx+XfEH7E9BZ7jxsJs7o1u9i74kFSW8
ytqNNDqFCJjmjGkQ+usZbfFJxOTvPaqbpbdFejrORl82eDRaoxHqGr++7aPuVgOmnV0lzkCDAiRB
dCQ4efYBNythrtlFRHTQau0VOU/vOQM7lDfTbyep69INOOxHZABoekY2f2b06ZLardzUfVMgPp6w
0wFWc6lqwM6av6kug2yHuUy2PCk+PmyCIh12MbebcJcSs9kMQC49D9fKkio/Q4mfYSJ01anhtQq9
69Ju5vAGQ9B+fJ8RIElOEKC22MKDKktCaaNdnTAA7UuacPg+xw42OK4LOoVNZ/kExSr19wMov9ce
J7OR4kLtmaTsehAvGjGBBphjTzvPwtXWOdZFTizKjn8CNhvyzBQX2vCgArwIYeBaxKV83hSUjsPA
4DzEuTcX60Ejv5oqgFJfop0a+4xGCJBfMZvAy2FHSkru3ncmxlBYRGxjvn1QyjanRe32vYQvSpZm
km2J+KgU/zR0x/EbsInlfqQTO40PZOeWjX3CV81YP/ruhjj5AQ8tqYIX6PtpveVi3nqIk9lm9cWh
V81HDUsTPSiZnpgvS1cI7WbiA5IyWNmVexY7tyaraSH4NLu2k+5AMxtKvchWYh09vfGDfDBoeChY
V2tvOzUL6AIuXD03/YQIwsreqGE9eguvbH5+cSes0lpcl6fA7usjJgtyGKoOeWQAsl82ho13x35S
HCIFCuQkRjEwFXs0s+1MmLvWJ/RyOzQ4XwBMa8sv7cHmZXhTdkfk3mIENyzQ60Bnxoz73s+deIZS
poxyYKkkLLb6StUQC1YPcaEWsCmlp/YpU696HoSB8Qk71Mk5hmrq0g0nLfFTL85wdscxz4i6vk0/
BO8Zns3I35UyXUH14It0LDVarOx7NEnWxcGduYes29j8uAxUFzRsYDbyAiEeaod3TWlD8q4dMZXg
xgpZV20RL1jkaMTBAP3thfZz2hayLmiJc2fC+KBaN1oT7Cp4XXu0haDmTIeSkNh+1SnAWk/Zwahi
gsfbGOGNMkcyE0si+62ViOROpLW3Ie1UE2VaRQGTaLnUgnGXY56eQ+MODXI5d6HhIvRvlbvIrL7v
DLF3zroGHwgQ5+nuIswaUMeTp2YhK9BbTPVofozt86zXcxeY5LXAVM2U9hk7sYJOEp9YZOUqoK0L
Vc/4h7z2LMnWIukYo+Xt4zR68q/1KqEbvMryRk8PCs7URhRaRal1sB3cGcZlhSFkUcS4E6bp9jFs
DYzZodexAR73ldFJCwpL+UMorRX+iy5VOjGIcvuVqH3wj/yrsybr34MNTnZymFcUGJCe8Yfg7x21
6de9oArIn/NXcn39gEyl0LZxPd/StxkiQwgqeplz/YGaZg422YfRuElen63Me+UCtiqNG2JQug53
DmUGHRIt0x7UvNIgzmPRGmXb0zjCfhRmTWt9kA026nS6SJ8bJZNHOLvKMkH9ZCkXmUUdXdVukFjk
xkEToHJSIxlHOROqXIzHisFHLphksfgqIYUdZ2ndZUawmrctyj76Ow3yry8dCTfJp5iOJs7yQAzG
9yJDdqhi2AqlhdadsAbCGwuiBs+V54QybaoyTHEJT7cnRqyjInBC2kIGUTyEIQEJRnFY5c7J8GAb
1ihRzrLz3j37V7nNLFtloNNuEeyJQ4ni6uABNY79cTRNknqPg6LIq2EbOueQQl0J6OWeNGVmgKu0
tUc4h4TIb1W4j1u0JskeBb5jbKcC5QkDQcl19YSsC0c90JWwzcpXWVvopiA+Wkjo9Q5RG2hp+kZo
kHiIlZ4y/tM17qiKKk0ssm1Hclwwz5E6dXKf5KyjbNhEZQsKrUo5tqAoGRkwW+8ly7uBpueAOasK
TukUHTay2c1hvmnhfEh25llYqQkP2ire1d9IfcjMjQGfRGFLJeTXhCTlrIY0VSoKTZYCzqqnMcq7
oNYjJXQ0zmZ3iZqdVPHUqfJQW2TpdmOsmrvKBFS1G/XwVApm5czhqYJUgTy9qmxhOHsxzngJOm94
ndBguJNM8mBGVxnuSbzoqRHIyGA1mrU5RqbeuUxSqaUT3eTAIu16CEv+VTBUbZ2ivos892upHnZ9
NsoaMiITiTlMILa9cTxT9pedKY776X0UT5Wo90qRWQS+5CCxBZBdbkUjMbJUqiSE6oOC0JQF7DWM
XGwMBV2q6b1u/K69wG/4lEZk8CDtVTaUdNJlUZ0pppZFecHzb3uMUOpHc04dC6qTMnD0lFmcukn6
HYOgv3XjIQjSrfCuNFhhxPOQW/sYgWXi7dpsOoPNrJI5es+JyQi1m0n3kNawYtI5hZAENo6DR8jO
X+MC20h90j/sJBZDjkWLJZmRo2+yjoFiha5bdy85Tsly3yveCuEIuEsd2YQsdXMg2SPusz9f3969
xCjCwPbRgNAfE0SpuC9Buk14S53GVXFdFg00cO0DrM2PVtUz04KW/+jAaJLYwgPPAJkL2mQvobgi
d4Y2qLfkOiuSNvi6slPwkRM0xLMSU9kaBLscK8w8mObPB/7f35b/E3+vtZak/9d/8fO3usHKJk6G
Fz/+631d8t9/yc/8+2+ef+Jfd+m3ru4xU331ry6+1/dP5ff+5R89+2aOrs/u8DQ8PfvhWMlg+zfj
9259+x3u/3A+C65D/uX/9Jf/6/v5W96vzfd//vGNLOZBfluc1tUf+ldXf/3zDzCwn56Q/H79S3kB
//zj7mns0uGpSoF51ff9+0Pfn/rhn38Y7j8CB65yCHkB6j6jBtwJj3P5K8v/B4ocE3gaEjNBgD5Q
XFV3Q/LPP2z/H7xf4JDklUtIyuNXfU3MCmfk/kMiGSAKtExkI8z+48flP3uM//1Yf5YIvWhWQeWF
wgwOI2QnzQKNeQ4L2d4Q1tOYfkkDymv639FuxDb2N9jTC/hFHQTOLjo2E3j1ZaPdLaVr4BJ/mVmc
Lqt1CHdS9Hlt4q2/++nu68v77eWEIJgky+KmHEiQ7yfcmGALEtvX8E9rLfIGV7pwejvg6ZAf/tPD
0Cmnz4gEA1QNhPr5YTYE9/BKxWenncrgWJFV+L7GQSL6zX170dfgvnEYMKsQdjeLyy8oeBqk0FCd
zxsMo10mIudTHOD0F422dSB/dTgR3dJcoqPVb/uzl/3n2/j/OjD4N62ZQI5BUz7Qn25jzgAcO9f8
7JRZdIANPqQ7kwQSfPra8ejlWOBDv83uV7riD6/f2Rcw5fmSBURPdmO8Mbwuz49MfIaBeeP2ubXj
IfuwlO4c7Wca0OKEvNgwLwencu2Dt0Q+uSfCHvxjHTRz85th9OuARS2HdIYOjB/Y8Pyfn4W30kbb
GvvzmCXoudr4PcniRObkpfUfH4j+HDM55AfGEjLP5weapROEnzifjSEnTG0UgB/QaPfhEse/6Ws4
/i8PFQwUyQRLlk8Xh4bZ82NVngFdvE3ucbKPi/2K/TG8xogW3S6om/Jd2s25hdcb1MW9vU7RtR/G
67AzvTJIUWJ7qH8zbyK0ocdUYDkgOc6+ss9rcGunJ/9UUteilreGrtpvFcqyg7ctOVAB78i2w/nV
DnZ2R1bS3jDjwrtxWlKf0cRAMQSAohLEbLe3vgWEpFHDTBuBU26UOeQhotYfdmBzU7mrWsc3LgwP
tOwmcqztjkjx8ZbsxXU5lSIPEKW3Y/MUgJ66d70RRtWbIDToi4MN+PsCtWF9aRMd2u5IwyMBPbcc
TEZabyRYvZuDZUenG0TJCCz3nUco3bKn+z40R3Q7FFMl24VwbxZl/Zcl/EwcC1je01UEGeH9Os0m
ib4YEBS7Isch9LJJ4/6qiZrE3G+GV0tJu2g8PGnq9DKOY9fHZoQGwXESyzq99818c2423DEzOq3p
9CUxquSvDigQ54kutXMaDpZPu9HqAjP+Onpe9HYDoBru2e5G435ZOkxR9gBeBjf2wjSypL1uUf8n
5js3wJbFPMD5cYw39ej1XobgCoOocMPIvGu3/DESad7NGdrKoiBCZ+dEA12f44pMFF0+u6CqN+4N
mFtd92fT1GnmvLE3twnKSyzcy/4tvgEWcU8FqYKR9w5oqx6WixCbipXIKmjK6U1p0WcwT5aLofBG
UJBIGhFMO8eIa5wgytXfhuB9WcQthcne2Ezkx6fYT3n4JEeLZCFtwMrrwnEPHrA5OQfT5IzuLnX9
kQidosXkObqaGo9e8G4kcXt4Xyzrli87iJbd31vnjDhm0O9qw/20DF0T3UIErsb1Udhp5pl7/GKc
LsMpfxUzQRUl8rTqQ590WY0iLIIXgyNr2xAk5hLN4YI6oj9tr8K2R5s/Dq1Z3icU/ubNNEWeiYda
2v09r/W87QS9w7sw8eLmqrbK4BP+YeRnkudZfM+K2o7/hlQ6uvc9ujaA8ZbYlAc7nowH8hnS6GJh
1ks+EjVqt3srqEz7wie9b3sEWCGRlASb+GFpYmNDYFplfy5sQfyLCf8VwaaV2GpuBkgvES+21YwX
RJYEzu3gkWJziUN0RyyNwKdll1UxjSFo8e1nghHNdldufZUeLRKyjT3bicq+MObFb77GCFBJV4kd
/HyWAJEzL9JiLgsR8/EoBYTZ1KGNrSLjwzoPk/PegjMcPaQDFk0nrD5N8TlbwcLer15pJn+F5dB6
3/oUuUKww/vCsvqdGEu7/tTWhBJnmKP7RoiipWUTtYuGLBzupnAoyZ6ZTAK5ArYrGOJ+yLe0I8wi
7RJ/fr86NaFwu7qOt5G5BnPnW4O9Cs8yid19ZWXe4xo0RXWEYfx/qTuT7UqV6Nr+in8AD+qi+YBT
V6qVyg5DSqWoAwgIqq/3PNce9hvPHbv5unmvJA4HImLvvdZchHShq64ee8eFzIkhnFVnRBhJpIY2
2lCgcfu20GZb8zxVLZDg1pDVo0Gx8aAIIUSRL3uCiAfCjObYdhKHJpWTGz9AuA1oknkBRkT02HQj
Cw3pAivJcAkymcbsUrOy9DBU6RLu2rxnh8URUZc7c3aTR7L15rd+7sA5zMLhdSHAMNG5RS7bUJ/m
PrpPe7xXiJ7z2mhrh1M2re00DhqwTduxcHMXAW3iuLhrVU4SkSOzS9p4+Ue/TKQmSQQmD4adOVYU
YLchm6RPtCnKCevUQ1IH6ttk2SztBgEqdx5W+tsflGxDp9SSD0A4zR9wi+PL7ExNQUCBWfwl0WEC
iNLnPTZgXb+0nVOVsTHkZRoqNejZZtL95YNoUEJ5OqfASZhZoP2hTzTBbycQeRkLW4rTiobLjVIx
9e89ZuSPxXfqr8ycCGcypUDoQDLQHBGh3RxQ6zb5LnPN6SpmhEGHUrN18Bpz7Y8AVNb8y/Fq53Hs
lurV0JT1WdQE10Wjvwg61UOXPxtl1f/OYG69Kl2b/rBCFQVMyjzwY7Y5g/B3hIhl1I6+u50WfVVE
02Tez5zS8EJE6xOLMneTlRCWJieeQBQmWrgwzXgC/SVm/ghwmLDlrKhHOR7JMvQBKxC+bjSAROo1
KIcdFIkKz6s30L4rRL3y+ilzIcmosDojtMhruuprP51WzqKAytC+/ai8HM69Nk7PiAOaKXbZWEUo
SmVWF16d5Ip62+xi1/bxhwMgnwsW2o4IJPK0MgVMp1MIjois/mMxEC0je5zzPJzphv1ZYKPh7gwy
izHTQnBUiDJkKCK5OM21wgBFMNY6tV9ycnotzAwgQCGVVf3p+rIz4sblmLHFR+GModl5ot+seooK
KF3bKdnxf8squrdHSVusG3XOSrBmxHf1AqywlpS/eGWEsZsSYdIbS/qaoV81IF7yzNZ5AkE5r9t/
Dpz/q8L2f1a13tq/4nmQf/8Ol8/2/4PS1eFU+5+0iP9WuUaUq/Kz+pf/8yPzP5/iX57+tuqryv/8
33Xs/Tf8exlLPXqvdeg+sELRrr+HLP57FUs5aqMapg71ke/iy+Vn/qOINYx/1VG0kshIkYSoQv+v
Itb8VxTP9OsCB52H7xNG/78pYk3c7xxe/0s1gnaQYtlENALIw6U34v4/FZkC6dcNRGLhpa5TsFM8
nZa2H1oeQA199d6W+m+3t9qd3gbqt73qfdxN7nBr/aB5N7xxvsm0hV1Sap7YphgD30o7/7K6BsP0
2o597I65u7trt5ihT6youdSdvx6W9KODTDf+5zfOHduApqqvpaRCW/oBSYf0fLbfmRLqsNiiPeiq
nd9Spx3OHfC2JxtGxdk1lrK4n8L56UIjtaeTxa1pV4LNsmx5Q7TJbFT13/Zi8Bt7mGOHnhV037LF
XiY3s6Icw1cMOxlca1KJSyV6knyr4ZbBVrnljvpms/Ku5ErNEP4t81C0ur63qv67xmH+not6uDUD
XICCKIJ3bcbOD9qKqDmwTId6yb2rGtr+J9fyL6b52eH+k7C/vauOs/1FU9N3J5PlRN5qdSZVa3mb
UHjckE06P52We/scqcneX4svL+UGgqArb/gAEO/+8zEy4bl7hsbN+z9XiR6xvGHY8a4EFH9POT9V
rqDfoXcD1VBw1mbH3QOoMuK7GunHxtz0HihbrjgupuEGnlPfO31W3hxYIwfToFoZPH7D7Dk/fKsz
4RGSD6FrWj+EfWcYu2qxy1dL5zYXdaZv3WGcMHTxsdP7hXOKLm+gy5KNIn/mNtkuK2TDE3dlSeaT
aFy+47X6SaleL/HwVyXLVgbKcMxoyArE5ncAiDfFFrjf71rxOwEuJqhCGUNgAbt/eZCu9FA2Xrm7
31wODu4eTSJsB2oP54fQr69OVPxFa/pGkvQle3LPzM5pDvfbKqzB2wc2H1ks3GCrq79INhLRiAku
9trU/UHlKX+II80PVsMXgsrM28O8/7bmxL0SWrZQzEv7t9mgCSUq7VoOzvQgFn2Kxn6qYM31b6iN
HwhIb0YyYxrz4Pm5xtY+ddWz7KjDwSx4t39k8saQ5DtvnDh8+srw3/TSuKfxSv3mIG3b4BXzzzXm
7k3q0nyChj9h4fZcDaDn5Fw7smE2ejsnJzov1qUUQR17ppIfOGWnyMUIegjQeZJsa40xXrmZhMze
S7/vlpa98MQM4cBsyHRVvvVt6Q0ea7rErYnoZGg2NIed2GrW/jJguIz8xh/+FpNTRd4YwM4jznON
gFBUOBz9/jbxwAO3LcIlmI2W/dpydp5duo+dPlnvrfKnp8L2CC5IzYz2GYi8zxQ71GldXQmr2TH2
KXFfqNJJSuWpV+8SPTANWrsD16a6MW7g815712iP3jpRHdU5gXN901tU0ighGnMyr9rSJU9BA+Y8
onX2gFKijLuidCJX78xLicnsmlJDUD+bVkzy2hBJmCjRwrKRRVKOTZSi+SKgS6fFl4jU3+XE22wA
2LnXwVXWDQLZ9KxzINl2vqJadbz0WLV1RVqmP7uXidnbF/zKfLuQVX5QNYc/+NVPBkslYtBxdo5V
7TibQARXFxAzJLaEdL6ufzEE3+1mKgXsQz2xNhbOTK5QEAdI9iiVWeDEZm7akCOzJFKino7APN+a
LmgeMmUY18Jt8tfyDq8zhWZ/9eByKB1NnX6Ay2Q0rAFZHuFbu+0mwN50MFrjtdfd/J0a1nlXrXu0
VscmgXbKXhh4Nxs0ID4PnNbFZPwte0gl1NvAHoejLfrkzaHYijhbLftkaIYH5WZqL2vfAldck5lL
+M4QET1XnqBaahdXevBzypWeABEIXSR1ClKmTwZChYKhXqvWHMonUNbvtk3+yqFpwkyb91ZmeDEN
lfwZYUewV1rLOd/n3R/Yfopkq8/3uFz8m+99IcyDMYg6muSM6xhv6KZHHHzl/qtQ2T2ZgVVd3LIF
maGPsvsVlcQaurPhHDM8vQ9pOmuAlQYfH5c9f1BP5aeMiG3eakaXPQmToTN3GPQhU2Io7ZAdSKhv
emNKLwRm+Lkqk88kszrMTYaFJLH8IqL7ToKT1B2RPTflcQVAdIECn8amNM2DErMb0zVn+CVEX4YT
cQsblOzBxlHZPrVbXu9kGP+MuH2IfJ7DZuDz+ppzqubZjoOenoruLmQ9JrAeeEWd5lSBd9yAu5YX
NGV8HQZmGaA9o2WcsjmQp8XMap1l3eSBMpzuKUNCtOdQMkU1KKdoCZLpIPXRfZejXm+0yZ/+aEvq
cwZoX/pR5AdJC+y1bwMkJIiDT8uc6vdXwrpilyactQVPexzgB8JPS12KNUyxzmOe98veWTXnMBvQ
QpOlWffYZ8aNaSYgiX0XDpAGgsYEfXtNoA2GSCq7Xc2FbLTAZ23V6S4ArTAPcvSO/dpZRxel7810
gmGDXwM80X2nYr8rDibx7I9amj5VSi3X1LkLroa1/MazdEfYO8s9vfolYT5J6LE5Id83a0xSi7i4
dTDTwWt5iokk3kq1Ng911T/X6ZJTBgD92NYlEioLgkNAsuxCpjULfg/7ozZPPo3DR712aTzzpHpH
lz8YMp7sbhiA9W9c4t6pt/0MoNL8oS29TUzxSAGe2EpsMRLUj1XvNmfm4ux3DThj1ELQhRCbPGEs
tNNIGo4IzTZPbkPTPc7wwnZmm13A4XWPhKaCNUo0nnY5mHsEcf0W+8cDEWM4FAlxf6ZOBE9YaNMu
yepbiwyrXLz5QdPJo5XDWAEaT8coCzzaiVaIYai+8K6Cout4iHvfPk6e7KO6besbrbCH3mIDyGvz
hQTK2K3XL06wS5zMebaFTPUbZASP6eBbm1aCVvFlfk9cXIKo9apnEmqMrZQBtghn1o/gv9AgIiKP
9GDoiYXMvBMrjdgYk2XQzqaJJAgy+Foh//wui6nJw4T8v9vqGPNBqxP71iN+jDx7Dp7yNgh2fXM3
iQbZ+iMDeZSTPj4bTp/cUPJqV0f448ambb4lP3uJa7qNsTv51q5gYLhx8k7uzUaTm1GrrE02Wcu2
WFxr207K/mNRPW6qDF3HZrFmEteG/tVlc7vUxdyh4yGp4WCb6s4mpT2P8WEy8ZjWbhcvi9Bfqbfd
P7CEqq3g4Bs5Xp9t+sBtCfBW/Y68vW5LxwKIaEPzyMdzGumqAeNZzkdcjgM8GV7po+UMFybQtHZU
5W56jDrHgnJ4B/zwUtlBGXbSHXbB2IsrUcI2zPTeRSpdvxfSnDarYXabwbO1g1sPLdDS2QzzbKnJ
oCFZoSCzhxA8BzmsNj3OXUOaUUDFy+Ywo8ciO0rrWOLSxln3jdCW7YoiBbnHYEe+kLxo2Zifxg4l
QmdPau8bg79rlyLfQU/QvxeQ+LuC6TxDEmuB+OYkcQoY9OQgeX2YORSghO3+pMgPIj2XvzGa56Ft
L8Uj0VdiZwWzfW4Wm9Pw6F9bJ7vR/hQRIAD6Ab3QnxfduA2kqofCTLuoUYu/Y2MYZLh45rgZkXr8
CebV/rgrHP8QOBocRDvydDX6CvZTTL6B8nJpWcchsV2GEnhPyMDJN2NrVNMp8Bt58MhbeeCNbQ/G
asMgbSX1f0f75pfu9eXZ0bPmmozJkETL4swv46B1n2DAtbg1m2wfrCwpqifO1WjG4lJX8M19v14T
pIm5G9PfWsGRj0b35NDieawDTfswUA/qpNy4yW6y+rHZsKvcWxGmWB7GtNOe4H2uaCJJt/9ymhJI
ajv3b06i01BiILQctLy3XxnnOrc8cJmFIXjbOa5XgIYtKoggoJv9hyloddKR9eou7xy6R3IqIZdZ
bkJLpBcjMImavqbl1t43G8V6cPJxNOPBTbMHhh3rDtse8k7DV7sKZd/bRKbVxsmyiZCPsTEuaVDV
B5EExQOovZZeydjrc5T7VnGhtXExIKvFpIGtx6zusoxyx7PQuZkZlNWgetIMrPJwbLeussGpt/Vn
WbRpDIt2PPkzHVhgy8REuQFiqjFPQtIjf2EfW6JJM15r16K56I3fkn/akKjImREiDc3vbjgrHICb
WaM6qaFlbDrP/xzaYt10clT7VGbj2U716jymw2epmGp1htK288hpPNU4rCc8tN8jobcR1sAnb213
PggIcob1t2VBcGBO5TFVLlApVQeRn3XaNqgVIuzRucwwaCBgrNNXiePhWmWL/WMErfE4pWl+BhCa
x0qA0VmXHD8i3fk9x59HTyy/F6OQIfGt6WXmfY3XQk2bZUrco0eSwFF0g7YpLaZ/uerOc92TukJR
GsvUbnatlq3XVirwOvgJ30A6ydD1FjcqaONj1RjOzNW+WTvLcBWZv689e9sw69rcMceVFrwlsn4p
5+W5Hhy4x25fgs9bXkQjYl32eijGiWGk50f0dO2PFp7BqakL78FaEvGqzV0SYiZ6W9X4kdSreFCO
d2e5GQlQ/Ynsg7ZgN1ffees09L2Mr7mGDzwTLRArHw6JLl0VTXVRbWlayldda+pzwWc7NJx3t91a
PNNiOHjE3JD5MJW/qryIxmJeb3QQrHjO5deS61/ifpYC6/oiZ3ZJuF1xycn2WNRlF5GQ/FsrRUE3
33lOJu1nBlA/r82t0eePZmrIOJinh9ppVvDT/XJOiMM+uoOfbFfXiivLaOOVOPSoF8kSKkN7N8aJ
BUZbz5NCQY4V12O56QrSYkrzAiB53Nw9iMcy5TQ56K1zhOlEw4JY2B087CvHUgPSL+HvRTEnGz0D
M97eRyRElpM7NagzwtjmzwwICfi20qGoOMYaB2xyMezN+QVTq3/y1zH4jTEWjLnvpJuxSo+dTsTm
EFh/sLu2x6li6OjoW9hFl9KpnVvQiXFXcBaOaAP9LIOnwPZYHd7OYoEFvprbJAl4jpU44SH4zWjq
eZX2EEJivOR5cBrz8Wdy1B8rdbegk474omG1cKbIByc4NyI55Q37Jp0cxkEJxCgj1uAGFERzRLaO
9n2Gbr9F3PImKu2kBcVrn7fTxW4X7Qmuih/B6P5xS4SY0vx2yDJPAx/NMQzDaHDKq1LtFAOAJsSu
z8bNYBjvnR68E0CbQPru0JMSXFKyzfmohDHP9kfgD4S/lxzfJ819HtkkSx4IgiO1j9KfGb0Gpb3D
Dfxr0kVca4YfMjy4pi7cdK1IKa1Vs0ts79ZgDAhNH62WVdQqJkiWZjKjpajz84GSfv3hAV/5maVl
D9B3ALbf2tSpH5EXqJ0WiKOvWy0NgOpVN9JdXWnFps5t0pa6N20Izq2qQHLo6i/9OcHAcfmohH1v
MPfWC4OM97tK8rEt9I+mlyxXU//L0LrHxjH+Ak1774Lga1rSn8L2z2NN5WIRL2sFPwBGD37LuRvm
vhmm9VBFs5094Yz5zJpuOk3rytPWWmrrVv2BuYP81WoaunrDKG8DDELOinpy9uqm2DgaoHgyXEsO
moj0SSw04ed1wZ4dryW9r152NuHxEOxCvVNjVDnabmzr49xbO9nYxxpAeWhq7r5L12+xzjOhrkQH
lN0Kq7z74GY+DyLbN3VzFT6MdESmW2VVbKvkGeC4QS2p0REoZbVnUgj7UjTuTSiSAqjTwmIyngPT
TekzjVtCsyDm63oLzhilqdc+lZzNU9eCG+dSNlXeA9agXRPUR390DzInL4yqguyuOgvxCxznLH9D
AEFqRsa4SqWfbmGxiegWp75pR7MpefWGCXA3WVPJZNbhOCJE4RxPuLh24X3Y8Vue3LW4mUQpb4iF
uDLMv8O7EQD61XuR9k8jZFkEiSdH5yAddCpmZvHarulCxkmuEfdDN6O3s0diA9cwL5c3c8bLWyU3
W2Vodi19V5XZGAVlcMjSMon8XO1deKYvlgiGSHfVh5v0J+phMCcCCJ/bGNm+ZSnb4d5NkJR6PL1Z
Rku4IeAyXNfK+5TSpAYviyAaPM3vYVGZ7VPfjq80CY1dX2nGMUOXHQ3k/OxKhNrVJhFF/7ZqQlqk
1jc0MJgAUfz4RcBIh1URmc56aZA1HFSjD1vgFQz+ReeRUZMLptO0hjaB6RhHtxyCvzCQ/EPiORwC
sn7+GhoRhCAEm6Md9OOFk6r4Xkq7el8DUHC9AXt98OgM0yMAdhgyGRbPnsyyP0xOjA9abPa+Esp8
MF2/f5V9ocJCrhB3h0KnLB+SY+WVy5EJfKyIn7xfUvPGyQSEZ0P5Y3SUez0H1Xhphr+roVUnXltn
O3qCGwzWHb+gOz/4yhP3daJ/gnN4bxoxYL4NmSG3vr6OG8OT661c2+SymDZAmyrIHjKMYXu7NYJf
0LZc4HQuYowx6948wIsvfVaVn/A9OxK1mmGbVexK1jSYR2Zs2uOYa1x9pql8ZxrKyEMs0/1HITMU
J8OMGUeafsNR2qywwlCG6WqYdpX0xjPVOg2HnjFmxwsHg4yuA4HJWZijFIyd3EmeGTMFKKI7g0iT
udvjeam2Y+Y5+66o7Ud/Wf8uaZFc+EjJoWj6cZs0WAhdPaXgNVI9P4h8Go7sKP1JgGDeNZ4CxuVJ
y/jlFtN4oegQm4zNl8AbWgSTBvfxPuJ7yoJleQbSnR48r6u+mZh6T5nT/8KcYvaxp7RLTTEYi5xj
fMLB+Iiw+9GVSRahYWhi18BQ1XV0NCQX9Jnk/vLcOr2+bYe6Dml1zTuOMepjpW9wcht/iYRZy73d
Sfigd9qt6Rn9SaZa9QrDmnqYoT9/ws3OWVPpZ8X+d+5dzY6Rq1nHtAQIGhB83yinP/jEhh9KKX1i
IWztlunF78mWnFbd/Hm1KFvqtrsNlZ6eW71lkOGLl9wezKcxKADQw++8Y8Fr0hUqCoatrjvIkswp
DR0S0A9VTcYyEVvlWRILyDI3VHuvZtDo245Rh3UmxgO/tvlzj14+JaTwUjFAk1bp/YuVopDHVKqR
uQr3gSdzkyaucZn6do0Ce3pOa2vYkAII+bpD+1gQ2XMQpNnEUP6aTYooIwa9S7KKD0ourxVz9nlM
j3lRGZ+zQY04mLLYpPdVxcSbeJln/ipF5YRYI/U2gpuxTYQadnlgyqPPSDpKZ8e5VUh+VLssT4OV
4yFGHXloFjFyWm6KyKuSx2Fx/K2zyDKql3I9dj2a+yKAr0miNlVos3AkvzdXC7ptEdbHDERRlj/x
5A7f8OhwTyFbQ4/DzISBjRfnqOq2XqWeE9WOz0PjlgxmCX0igES8l0GBrM+dPcJZ+TZoWTdxiZss
ll5G4rJldjt6LYxNXM25Enkw4qIsuket1NxLAtx5y/VcGgwt9BFd61IIqz6bfvkbTVW2HRa7OihS
gXat7tFAoeaqkQawOgb2kffXfBiNSd3GUngRKRsdcPqp3A9GVuGxVB/KbftoKl3/nAhb7HNsVbt8
mb8QuSSAGitJUCGCohMkZx2AYTl+p0VvI6IiGfeIKkvsMluXx0aX3YVRFKqM0kQhAI117IataSuD
87ZYY8w3RozS0d8Sc+psxNQ2AA0TfTfThcCHq/SNkdn5tnBKQm9q60RO7nzAtj1tUr0wvjDo+Hil
rTnO0h6diWMQuEyadtTqmb/1124+YiwiEWhafQQjfred21WEZBGyroPzvNCD8V5Hy64uadKScJ31
/aZlFhSl9NplW5URkdf9SzkVwyYYOi0iaYU3sPDlcVmAxfH6qOpQONUnw8Zq11X6dBn5vyMLgOym
0Dxz35Ov9pKvrR8OVZVsG9cBNmRztF8ddUeBdGU4pvYcJm7Nm+5pPR9yhM4dSCTB7E/uI+gCV4ZV
2yOlaYclfx4RUOyaGrlR5QV3LQa5DeHatOLRK20mUZblvhojUzMDtdkeeujwRx9Ue+2cdfqrKSaZ
KG28AEIsQ7GEieFlAZ+yI/aCMoyeygMxTHQrPE+j85vzDsCcPbjNav1CnUR7ta/qNx8PHX1Xu3pz
qXziSqf/zGUGDwv+5v1sjej0cfzHJO6Or2M3fud5nV7rnrMMfX13emsBO11bMgZAf/TfQfbPFJdf
olyhxabydGLe3dH+tfKKP+hYjljuDPnLrvLgwdLs2owS3VEIc1llOJpbpf7eEY8dz507ftTTMnWk
h0yOEyl7wlOmF00QmoprI2boB+XeRL8158p96Ldxb7TDcRRifiuwC8YFB8Lfc1Zo7+04DHvhp8NR
uf74QdBp/WiAnGFqZdvu1Wr9nwnl0xhqzOI/at/oLx403pvXGvrRKFWKEEVyM81AZ30DmB2j+LQu
Mh2a91Hn7jGc+4GvMB7ksiSUmww4bcwncTrgZAsXjanOOs3Gt02CCqOZmew1Jy2+OsJkHjtLTMTn
LbS/0ODsOnNhomzpfRzApXlAW5gc0jzLOU3mUv3czQdFXC+jG3dzwPHKMwW6SaGJuFrpaGQ8OqbP
1N2BX0r0ikFhLRf+IVpGbtGcLUWs1z0/jXRtX2ZD95CRunsbsYQeDI9+KiFd1sHSpY2SWJYb3jzu
7Gq1M6UPnzeAk/K+Gkr+EglD0RD2MdfWVL2Grm1mQjzREL6sZk2ZvDgrvIRRVl/jMBW4v/imbS8j
o7sav52GhyWoKy6/HJv2wJi9PRJxoBN8odI96CXrxqIaPAiHa9Fheo2RKWXztTitNXwrt0Za/Mif
GU6mI1nL01z33wyidOOGobUKSWLw0AhxVwSf9SHpWbtiskhd2t8Wnd2hWtYHDODM5KwvpJwIBBoM
B2q3lFh2IzRM9p5enxXWFjTXeJ19Y9PcZ+W6VX2ZOqKONe6sefpOaO1GgajEQi8nMMQHY3bpPOVE
X84XWQkEW3li/yz1qIgxwpXdncthyKc4qTL+aGIsk7wSaFL8XcVQz1sHI3h1qxypxZPfeAaB6/kK
AIhKMnsyK8+8tYkOWShEo2fECBWacdOLivg6DocV9TLrgr1u11XNb9Av1+QZgeqoYqC/T0WOQYd9
s4OwHteTxo5kLvIbZljLRJY3aKaEr1d5RcCNqNnse/lLr8l2u3e+q7eVqofdtF+19xp7n/cuXKia
2xJdwsRZdyxPCDM5bSx16/IgBgOC2dYrgl+TQ2T8hTHNqzL5L+ukJe1nnfZivdojKau7ufHV0c8b
IsMIENWNN3BBmhEtpdC7A1wOuMBTVRAMwNfyujYsu6GhVmfjwRf/dbelfo7OOFw1YNvWHomp2TKO
LTvywUiy8MJ8bDL6EB2y5jQl6gnPQMIINmUh3Xs8UacUmU5sUJ+mSL0Ye8b3nt42qIZ932knUhuT
cCInWW4zRV3ECJKUmyxFRLdUtf9Ac5s1wlmwoqsMJ1e0cM7wj7bdztX7BNGi3OFrJhYoAFlcbCbG
H5Xa0foQDEQhB57NrpM0Kwu36pAUknkmmdwZdhVnY0GImY9qYQoJM6pzjmYKyiCXQRJCaovkTK/E
h6maue5fktl62vfIiAfKaEDKke4F1VflCHuJGtPsvjOM79bNJEtZRK6ZtT+IJI0bqXY2Nnj+2BNu
dmpky1vJhG5F0T3pHJT0E1mHS3lietq6dHra/NaSuWpvFO7K8Si4asqtpCsjoQ8cXIuEMEgbdvyj
PZpenNk87mT9eal/pzJo1aY3WZj1sCcpLhq91UPek07VdKi7oNaYlpQAAyLRgrLY9jOjjp+5CTBR
Y+mEjjXlMe9fFCSkLmqJUR+sdRm2GKzdGx2Rfqc1gzgb0Oy3A2KciObAbs3a4YVTsnUP+Sj+Up6I
Ppz7RG0Cj5w+1boZZ4vqjTPaZaVvIHHZkpTjLgfbuCuoHT+ImtUdo6abxSN3M2eSt/zSmsWPvWR5
9JoRnSIqboBgJjJsZf1hHsnxl9S87h6ISPrYHii8vS1c7bdqVljTg/FIim73LRWLRcvSOQR2vTOm
HuFCQWVC9/o00wQB8+wm59a1nmsp6yi3/YOdJmZcOndcsRD0JRozLL0lyla6HllDxiyhzRyN46wb
ooVWmiwpstMebzRuibVVwcfiiZZ8Yj2IVpvqmu/PeoE8kUa167+sqd2hVaGjDmiNzijLGPOpjQc+
baOnwn/HuSVE1BlUhMWsE0qrUi5iMTe9LJeVB5UVUeR0gWSzimuey/wdqhv3w2z76tx2ontxRqe+
ZEv6WnccDr2lfQvo0GJaCZxJ8yK75P6GbbE49ZXUJ79Cj+0gKSZKw0CEL82WAIAgxVjTOBu7MeYH
mgbjcW0YRXL8yXfD4GyylAg/x6hOmPweHQLw2sJ5sNd2T8f4gNa22XR2QcqArj3QHJPR1HC+qGv5
SOQS60Dp6XUYQF+PcrVMUSWDJ1Exze39aTtYiM4ZmJ51PwC9nRk3pdPPJbSi3UJXTCOxmrTb7PJr
LXpvK+ZZPOtjSaxXS9DvlCzmjnEfAcDaelKzXu4E+MkQF9gKpWPg6Nj1qcuAYOVETgmkk7SYmXyH
afHQBbQ8MdTvUr0tHkl7P6VgCKLUXA6pUW00uoMHjAbvmMPjaejSPW1AOlqkBlfHoPDp8BmqeWNW
On2aZEKfaJhLOpT5u0ZiPBCn8rflm9nTXJnI4kmLH3pHI/2iYWw26f3OlXD1yPZtu9U8oDFGKd2w
O+nJkzSmGQZFOe17e1x3bWGpv4GXfBtlRkcKwG7c1QwGK6t9KxkgH6be8a+oEmnCrVl1rkSp3QeO
bWz1KeGF1ry1daYWJrGzYWCY6zcrU04jGHWFi1j3XDtS31a0XyRNnjDtcneDwPxXwkal5qw521pF
pyP9pI76lfRIcZWBDMWxp1fHMTqa5VXKMGUEqovV8GbnDJwHe/n0kfOeLaygIDTsvxbhjSlrl7j5
xsrg2s+aLV+ru0kwMOxHEMrh6hefXq0X93EsMy9TodBxcACZnO8iz7efGRt9V5rkUDHPPk1GWLne
sl4yU/iHdvFeNdub2fCREaLBYRShW/5HU5rezraYYizOnu6HFjWz/bsY+2yXS43y4Yfk57MUwb+x
dx5LliNnln6Vsd6jDA441HJwtQ4tcgMLCa2l4+nnu0XWdFWS7DT2rs16RytWVt64Abj/4pzvfLg9
UhWbCFnEMznlSlg0D0nPUkmIeOthRgEqtO71jqm3tle5fWMgdj+0hpvtSN41zioKbnNjeE+S+9JO
LqlGcVR7csmY7YBT/yzNbliqRLsxwkrb5p1CQGPm706TLVUVntq2DF6qoXxOu3yl4oZCcWTdXusO
PJYg+BiSfh0PmXpoLIN9pLoD0sJYy3X2omnOkTGXq6LPFgQs/6ARXrpV9E0Qg/A9h7ENaZ+rsWH8
5qYaLuxxrzLTotgyvY0pLSp0u7wkEwAu1ClqL/KwZJwZBoSWuy+TrF6SRnRk3KdS+kSi5r4up+PU
EL9VD97aHlHJtI4R5n5nWFA8vJu8n8aLQRqVbWWPbujuIgD5S63KdzMDKdqQgV5rePeSinlvHnmr
UkvOVpYwoHaax7KL9l2TLskrejMp/tJaa32Slj5aS2yGEId2Fk4D+54iugQkEJBn+xQ6pHyGFSrC
7tbTy0MriosTj9vZ9ZZMS7Zm3J2TsrIPrd6m0kdiQuUzFD0NXbYMi3gvc4R6ZcH6H7Hs0mkYYRRl
+Ri53QbLX3DbkDO2KpW2nlu5JxnjCx/ROS3rAy2O8FO3SJaJZiNOL3jqM0Tu4FjQxSTTu5hSqgbG
2asATOUP8O9EekURLAo0DT4KpGyRJKVDe23Y132dsW60CTcIYTd3Xh+aO8JJmI0L3PJM13NEQ4Nj
QR805NHuO3FuwUwh1zLmYBFaQT+qhegsK4qXY6O6nOgM0jJZ6NSiLA9GzovmRRItjE6o2MqNi52I
ggvwL+0yZikdDwIRL+WDkc/TLiuuGGxed9jkn7C7lgA+i3zr0oFoheQqp52zOT2JfDo2GOGRVPEZ
GyPTFiJKEDUWOIjcqN+xvxwusjHlwqSVvulJhTDJImKzl1YLB9/hsYAge8ySul1E6Xgby2Azswqn
l0ibpZ72csMIx933bZFuxnY6dGZzjoX1xNV2wKTm4M2gVoozXSJiFfYWAAkPwSgJbDZH8wafLFmB
JtpRNw2OSShWQKW2NCesJpkMpUG1iWrQklP1znCaXQMUg4Veugs5u9oytpodYJ4j9EmmQKS7zeau
7LInbiL0atPSzMtH8oxQ+EJVYtBPne3j2HM/pVtbxaK3O6NfIZWxvkZpxqfEK5Ij20nvFLIO3Uf4
j0hNpiZcBoMlP22TOi6u8++U3LEFypOcVNOYyt1p3VtBdbwYVYrjQwXekkvHPY+szI65W+Z/s//+
rzXhPyzk+/+FNeGt+vo/T1/N59dfzAj8mb976g3jt6uBFb6iAyHUBYnwhxtBM6zfTCYKkgsbfqSh
84f+cCM4vwmGDQ7LFClQDl9N2/9pqWf7CFja8WA6wB4V/44bQV69Bv/pRbD48y7OfJcPgOcd4wME
gT+7p6HJGaMlWxJ1daSBqSRHy4cWYr+SJyr3A0bPH4x+Qw7OBvh0da1uYy81zTXa3PytFMk+CnrU
v5pW2sspufZCeaZnF7vq5Jt0S+PQu3qObTfGUO8HOH1mbF7KfcGmqF2SPqWzSFWZP6N67I8agmi4
SA53hSHMbYOx7rmvS86SpFSbqJfWO4t47U3milRNMmhWEk3rwroafoHsqJ2ju+MytY348U+/1H/i
1Teu38NfvicI0hJ7tfQk7AEsuX/9nkqVZHVamN+WYxmo7xmOthkMl43VN8FChhmblULkSEatoo79
yO4/LOXRXmYS+5SPFHK61+JE6H6CDupJx5eu/GaYgBFq0QkGYpUx9tQxtGHCYuMn+j5eFVS1x//G
z+F4LBw8ndkZLLu//hwmyHi6ufKb+UpEmknwFZkpaVEV9z2SLO75sPxsqklyHIfmJhwi+87LUaV2
igU32MSEHMJQvAdZMOwDq2PemuvHIRmNnRtGzSEtBnljFlFCXVzGvwjSu362n34HEJOBSTC41VmZ
/IQFbRgOmzQg30Ue5MdCd+WRyQLdVjcYRyBN5S/ACT9lLPNuuGBlBTYdXgwIqeLq//8TWWAeM8QK
hvPFZvtFS63HKJvFyiLWdcuuMzsE46hTf+KvYf7Osz/lf7N7/UuygfkPLycfwLF1Np7SsaXh/vTL
Ir91auiFvsDW6AK9gsUQGPdQ/Un4hfE9w6LUF0E77NDSWfGqHnT1nksmDIs5ttTbKGp0Fzma8GM2
GRercHTN7+es/jEwtFjNtFLRkk4Uu8Gca2gGXcMuCB9ytKcy1lYDATnWGvIpdvewMe9mhHD9Ns+a
8Lkgr/ROA7nGlZa51eEXz+jP5n/C8kDVWED8gb8S2f7Tjy3xWFyT7D/MoRlqv8RJuFeYQ14a7IsR
WoG4XJdmrH+DiTcGpLITg5RKBC0Bepl9H6E+jBiptXxl6Vgq7ECojfxGVf0zbs/uHNkS9OBkubds
mq2nKZrGM/8IIHnE8IpjiHBImr2TYF76MLnurcOM+heEg394lGmeeILJN/KgN8ifwcW8HGU4NNZ7
VaMus4JsXsGHJNyevC868ED+At1g/rO/j78SbDD3CY/zT5azOtEdw1RwchEkvVhBaK0UaW7LIuvy
BJeEZ7yZqedsB1rjqAsqAKdBe2cMxbVNHTiPgDeTzITAm3KXhpvAOgIKaAKltmHr6dDZuzUh5IQo
9Ys+pT2fldHexm49PBiOYWh+3YXjg5gq3E12dxCB7hz00jEb9A5U5Y0G0NgHNbxHbtp/8/aLi2UP
5kJLGu9X3JV/fLwIHpS21G3PQ5j9M7YjBzA6YUv/GNnvgUhs9KXiG7uGWkUHDNR+y+3yi++fO/6v
J5fHXwmzwNLJ79bR4vz1JIni2OmsavrQs8bdeSlMSYbK4dJKKcv+65fn52gOByvZ9ZDk14xlkZfn
aj7806HFVc0kqGk/lDe82E3JYrUCg/YqimCRzF7JUi8c522KMZElsetkP+ImSU8KMOP0i4/ye3jE
X85rnm0eON0ydD4Q2vq/fpSUlElYAN57ibThlSFV3vm9J5sbg8geymdIUIjdJ5rxJBhRhILN0F6i
oh1fjMRmFAnk7zKZfZkthd7PPKVT8WW5AZCJDOUrwqch6LeMzJoW0QJmbCOIzQopVZSwN0IUyF+Z
/zrj/h9/lZBWfreDQpuB0/xTwaTHs1tnmk1gh1Ei7iW481NvWVE0vOoXVNgdIZNuQZWT2WwvKt6e
L3AXV4qQlAwuoRoC1xApipsYs/SMzHwlWDa5xCGJ4m2kdv9WNtsE5FfzRCUxG/dYZ9pzGiqWeiwI
n+oyMC6cxYMBxI6c6Tq+ZatUwn9l64R4jhwKEDgd7kUypctia6gehRrMU7mqNO0+Ay+y12bDYlGM
q1lkYK1pb5PJI9QJExNuLswbwjZZ6Hno0ItfvAs/w8t5Qk245YD6+QIkdJ6fSilz6PDKh8ZbQ87H
qwTIgn48kmPr61EOPqAtVOMshTfliD/sid0esxa60gx1aBNCQnSv1IeRVVuWZ8+O0Vl3NcKtO6Ky
UC1XFQkO/hTa/QEwDR2m1rXl7e/v2P/2Ov8hTA7Lf93sHN/K9s9tzu//+t/6HKE7v4GysTjkQIlf
D9c/2hwycH+D4SHkdXIIrt/hjfqDHGb8hmIObpPuXS+n353af7Q55m+eEPDkgQDR48Aj+7fanL+c
vxpkKq5oKu2fzt2q1GJPYinayfkSyiUaoz/9+P+kLRAc3v/iP/3TOZBCmx6bXsuuYIfWr4weKefM
Kbgln3ReNWZkkOuXIUFpde8kksQ4dHFhfBYGREe2ZXOcYYR2sNHVxnU0YAI1xejX4HVx8BGt2X5z
huiTJfcMC7Mv0+vUDTGxivsJwspzF3juisZxuMxdV924eTg+mgDAf+Sj3bwmyA+emFBHBOtgGp1z
dhdjhbl2oblmdZuws7knQVzdtXo+vnTuPF2UZEXuzn3wWo/IXrC4YfOeFNpFf3Li9LvV5vouhla7
KFth3ltWT55LnkFRiDve3TJnJxF7sa4wPLRFt4V9XeznPDHUhpjPZpePAjy3HCYqTyvg5RUWY7s8
dbLnTse1qrdJYi9VmnvrSYzWDQtl571A+bzymKVjQerjmmRnEWO3UfnFcNgztK2lPqc5T5c9rqeD
Kjp1YAWW8h3hltkaFLRb5oH1jS2RVLSikaBMkuTgzQWqxWwyw6+wbcY3SWxvtBiAuNNzOdPZgguH
IGlOgnPSmcEizdnBllphXMUswQlSbeMzuzYvdh2gvqdAnT5GZGCvPaXFywA09YYeJV1FuWPdtXnv
LPn1Wa9xFRv3ThJ5/aI2LHfrQa66qg3npfI6EiPm2gl3vYa8fIq1tPNlgfW2Em6+4wMBHwkMsZj4
bvfTGOBTz0xSotFQtd+GphiONm0rHhxAH6iWY+yzRtYikeU3GN73vRVsAiO1twOOVJ/Jl7bTHQRI
65wX5MHsC7tcsC03byqp9SdWYxpPs5mUa7eI2/uUOb1fTm685UdIDmzqkNn1SB+XOCmRq5IOPZ67
KMY0nWgYMVjEouIG4RV8u3C51m4p9I0c0BCt49ZNt6Q1qBUP5njbuHazDL3IYq5q9zgVXRY0SZUF
LJxVvRiLSZ1M2yq2mGDkU1yr8Aa2WvwjETMMaKx8F2Ps0f1aQ5tuJ3Ju14CFwZ0EtQoebXty38e2
ZTnQUVdAckmrU6jS6HuwkHOX8JJmpniznq+BJzg3iqn+TrG7XAb4eZYKYOkCMoH9mV+1vT16FDx7
ebwprcLbMP6o31snkockqQI23xbz2Sarb0m/q2FTubBZJFcSEhak835ZBc2aLBaxFaPq2G7w8326
sml3tF7kR8eujpysoQtdVngQKGmKWkPXTssdr6xrpN+S/V/t91idl2qOxx8oFMIXCA3sKa/pkZKZ
7WOsM59xAi2/JG6n8cjm7XNnFPLRa1V4TuK5Z2dvpmJLTg7RJHwz+wHz/b3F83hTG4P5Zg5OTuAu
Ht1dVw/VihPN3JcmY/caiS7Bv4Pko03iIhUijUOV9TBgerer77SuKtdWhvqzJ42g8lkPIJRF8+hd
R+gW/GA3q4ybkcBo4Auzi5ad98vGxHfLhR65fpt65qvIHSNfkOFk8DcMebvKGFPv+C/ySnme9kpK
2vQYUP1sKA0ndIkOvzzSVBfpQCnm9/08rYI6qzcyVu4Cq0l/HloNJG6ami9gc9RLKFPBPmdCODA0
DR7x1qEbtKN0yY/eHiTWmbVVjWyLkyjbOwlCdhEn44tXo+4UcyXWvaqF7Q+zNh5UU8YcjUkPu3EO
kmM1IbtBcSP0+3nSdQBPtolWagpqdAhMdf3SmZwd9kUqQlfH+5kMojqC7uLThJYWfkVKS77NwJ1I
NavaZAWiLO0BV01iE+ZJdTvFUCOh2rjNHegja1nHRsieI2kvidDaW5q4YddhY9wW/Vx88tuILxNF
3IlwVbYv2jA899lIuPwcVurWFCGeZyQwLSODySj1Bcb0Tgz4moNgTQYJ4QukBjTI9quSGZ5VJm+W
MAaA4uSRLsdJ6y8xsH+HnPHEaJDt2OpLg8y+CaoQ1eccp8RcT4hISCKbml09SeueQcmwHaTmHhs9
Uzd6LY1nGAPqKsLIs0c0G8N14M0DrmXzOuyQJw1CmRcdeJfyxyGcjx4HAbN6HAnkwTdrfrU+s7j0
juLjRxwr86yQiiODnvEuziREf9taMq1VNKVriMDeQ1DYKRvFq+yd/3XQbR3rm9dzzFRDk3xUVTTu
ulCimIZ4/BqpzHs0RrvFRpboAP+iYn6I0nREGh61u6FV87vZJhr+KMb0PV64bVjo1M1uH47yeuWN
B7hR1kaa5sQBjDVH4qtA3DU1a69hCywonFZD3dT3I3m675FhcJjwOEWPuSQaXNTabC84zMIjdIjh
SObA/DXIFimiHgbzKWwcD/2foy31MRjQQpnaBglx9aq5nUL5oucTgPMZD0+SyE1lJiNaTkvvIcjE
4XXXX4wXLykCypix8s4wc1n+2oN+bK4CxiGiHU5jXFJGO5jrvkrE2dTH5KABinsVGZq+1JvZnHs1
fitbV2W/kKY3Ygo3Z8B6bKFu4QrEXGJpeh9XfbRzx8bYmVqT3Y/VZJ5syagZPqqzsHKFh1dy8WzA
wXWGT1DrvHLCAnca3kqNzY8dvbQDdFxzdPBpqiBMARUUBdDlAraVD/zdu7M6kz3TIIoHzuZ605EU
SvRkHbcLESukwiBzlEFrhRNsaZWlfsBR553opc19S3bV0VF5d0fgs1pRDxWEZ3Ud/GwcpwsHz9rg
O1YZXIzASvZWm3QfjaHPW/inTOCIK/aLLMUs6PU2KJ1k+FDISE4B1oTjTJX7w2wzIrPzAS0bNVAw
bYWt2l2C/z1XGYoHbMgrLU2jpcsfufPSZAgXUxqU97rmIoYQebLWot5apZVT70qNo75ucmevWhcA
F5peZxHHISm8oVuRF9yJbTXmFYI/G433omqb5zS3k3XJmOLAiztvihBrcIJOZg+yTnyXwoT8YJWe
c1WyBs5iwql4HGxWthBgRv0VIEjyWsrSXSdZVhKqp8ITYbQwTDLMFxrimdMkvHbXRUOb+RLLyFW8
DhWLsi3BUE+mzT6zLI33DVQdFsrM3PeyEU+My92j2Yjprk5Gc5dWrXwG5mBciIKqbpvAYidfirnd
WJWuPXsk3lFyaP28scfO27CIzW4mIjnuci9L1zoGBjRRRVDfo9JCVCOjZMG1aoYMcGuM/MTxZMug
kl29nOzhDX4aTot8ODeUGICZ7GA34wgnVXo25TrAbLbjiA6eJ6GPT30Ruw86k+iHEbzSsajc7kfm
zPVqtAtrFwR9Xq/TCmmYO1CUyPa5djF9V0DUAONlOIwzoBYUms5d3BrWZuBBRYd3nRzoTe+dxwSL
T6B67exavA6rkBnCZiDpdmGGff/IFCfn24zy8aFgxngbm0H6gdYvfNNbhD0+/oPgqIXGfIuijIzx
fHLPrlF43+mco6MDT9ROPhI6lBgWrknfMDXA7c7Ibe+XUW7vu4A4CT8NZ5b0dgFA3mKD/mSgQn3S
y549RXRNKqKl85qrDqP6aDQ7OGW1SvCz0M0PfhsYamt0kX0DXTVHr4OWiN3plIPPgGCxysGEoCjQ
im3BhB2HFOscGOhhvZ37vlkSu+CeRZiMh3Dq7BRZQqhtIiMg0xnKA7IaZ+jNhWlG9gNMnOFQAR49
VM31J3JqFB1C0e4E1hS+k8nQ3DDm0GKgo/ZnkvXyPiJZezvl40TOgxmV2qoNyxzDbxqf2bc4TD4T
Hic8mtiHQ15VcyycB+qqdKdn83QqWJ4PTJmsFjtpJVfFQFYM34YzbLA1dfgy9FLX6eficWVgGIn5
W1r9U4rAXdTaAL/EsQvwNOOcHysrhxALy3Ife11hL4pgtgl8MecH4cXhrnWq8cZS2LC92Chvm3yU
Z+G5oGtHfcwBNCFIEkM9V0siHuo95F5nq0XwS6EmWbHvwFDYBo0oH7JZU18JbdqitJLwSCJKsTAG
zfh2+hhFvG3WL9h9hwNhN6zx08D4rNBg3dWysM5jGNl42lSj5tUwVfnRAW200euwf46w/nFVN+F+
rAznpunb6r4B73eUVldH/mha0zJF7cVGXYSfRpmYT9BFkmY5KUMJupDpSvEZHPqkDB6j4yL7g8Zr
A7rCpo6wzcKf1yqDKVhq4DJPDPPUo7PHu9ghtkxyVSxa3GVrclVoQU1dJAtWIcjtRd0sCmkhcHdk
qaBQYqEmmid9Zd9fPnnEJvteIpk5ClnaUEUsrVpQ1Fkrbj1UjvjsvwhfmjZuBSMrLqPijGRzPgA+
wWNhT9WqTIwRR4+bZg+zm/UNTmkueLS63nclS4sJ1Nw0Ppwf+WwACATF6DVqWSireGgGb9z1XuA9
BiVCzVYknVrgTHVwJWOFY0gxRLAfOqv/Nuwx733FkupGIZj6qIH3I9QUOFIsKt0z+5oA0o9d5Tdo
snZkgqBfrvnKWCkQXb9wcVc8mXnsvoc9k/RDx3SYrAhSOQAphPYbsfLZgTmhceNGPOQF2sjEB8rg
LlM+Re7TcymU6AHYYiNNT0nbUVhoE+PFqJvDEwCiCIIOzgyrdyikucuhm3jxeYaK8Zr2Q/Imymxa
16ll3wFGCpdj7jUEv4ehtUNNnd2U7KwQVGjFpytyAB8GZYbvFsNLH1bL3Jz7wU+bDvlcBCsMeaMR
PHplWJ/sWTqnXiv1c4UWct2OMyBaS+OpSBtPXpTZhwsF62w5l7p4nOFibKY8sVeT27f3NovWI7S1
6bmTZVIvtHjyTqPRFDikMfhD+EVYk/rYB8F2oyjMkp1VVgKy0OR9Odjtf6iU9EV/budw3dA0PQRe
26KmzdN7d8SNUlse1FJLDOtZL9MnU6vm78qb2g0z2eisxrBa2BAA/RFaKPYz6MJ+Te0PGqxi5skN
vwSFGWOmyrLjVSx0yccIsbM3e9aBX8u8SEPPeZtoAgZabwXLoxMh+eN8lA2j9n7tIS19YsbUXNlD
2pbC+WFU2nzPXFpCi+rbdYFF6kSSTHS91Pt101wtZ3qDmGTwZrUKKStXajaHRSiM+MyOm6tQb1T4
7ibNq2PVlr2SjdG/RrrgcKg1/YVpA+1q0V2ffXfqlwqg5kvfBvdlD2TIqYU65YymEQW1BjruuSi3
mPRGbaFh4mcr0SkQIqHQ5nfHSR9h05Ur5IgCT5bda7egZ7VTWbbV82CK9gtSgvyMcIfnKAVaGA+l
jhuPu2qlKq1Y6Dq05qqau7Wq0MbmhbefBCq+ueTIoCq4/tyS7KRDbquCu8DLtkrZ2skCEib9sPAC
rkmDiYhR2j+aWQSXKb36LCK6pXxo4LxolO7hpJVnoMDZJkH7d2rzITsPmIPR+IwgSPxAL7EE1LVs
ceONprFw9bq6IeEQpa/K3XZLZSL29OMUXOSH5fedmYavEWqk/VSj/+OlKu4yDEefji2QRrLYjY4I
yIcQUkkUvzOVM6dFMxDk5Ns4RxgQDc4FfZGxocarTlbq1Cu9Es+hrnC/NFWx1IZuOCCsbOBLl+0U
rsF5B4LrBGKUUJKSKS0h/FAgl/WdmVfWBuh5SBVE0Wct2o6vVUyam6/r0KxRerBsVmu6HM5CA9gM
273RSbYthG3sGmLa6IXDwZzQoEtYVAZXcye62ylnyX8951r03qV0b+hcvYPXRMWHbulFtRZN3ZzN
TrOPHYshndIL96Bykx6nH2UmqEAisvDDxn22NiF45ft5ysU3G5XsWc5diAUwTLHGN3HQftnOhKK6
zar6NE6Ze2P2bSyw5XT5/OkEs7qBWGmXaw4Age4Edhr6qnhsSFJ0bJ4l8jjDux5xQOIbsxVvWhz0
BbPBUj7JrMJHVDkFEIa2n3Aldt1zGCAqZofuHCyR5vsKEM+aOxShclV7w7mqo2LjxVKD+8mWflgX
3B8GulE9f47hfijf0Ku8Rp1XdPg8AwsJHulIj6bkiAB9jsg3J3D1yMTByVedidwlnxHBkXw3IR4b
AW/O8HfBFiL9LtpGpybC87C27QEqiIUFnzZSPgJY0D7deAg2dlU1ULcEoAUKsO6h8mJn48i8vOCc
H18LNYQeXZ1m+J7KwRoIOdxaGr5SNIFUIiZWwF2eeO60kIUc7moMGl+5UYsVa6YUraE9i7UHHhRB
PNaCHTo8+82Fp45A0omdGrlaGa4ZeDQcNc58H1Vttyb2mhU+FivtG0S+wixeY/G1JifF7sObn6eS
dAW8pvki1OkCDeKADqVeaud0SsRuZBu27pF6kxwQWvMPd4p47xyGfS43GEUou2veJq+PfUu5bBah
+d5PWla+9tKIvxhROi+2HMJtlxXN59xr8kSenPoxhwSnoWEMNo4+vsD4QIM5AD4+Fq0lf5RGq+5Y
CQi1cvrc3GeQGZ/bWfWbAG4KNiio/LDoMQLT2oTtI65UIAf4OJDTdrL5kHbKlTuRY3bpWi9b6gE1
qT8PsVybWVlyhBruk2sAY/FSR56wY1urQU81MlnjbdqGl8DomY+k2bIIoi0GeFqw4MXo4vgzKV25
dkZ3uAeVYmxkRPypj32CIRcssHgFnQqTfJW5z8zOQzQQeh4JnzgPHdDyULovZWPM38MopkeVF/3e
nixgNiWQok3olTy+FpcaRIyxxzDCBfLWN2jnOWKBXaFGt3kyE7yizEmtj5gXE6lmPwbLNkiLHT6o
4JCYjrdJ7Ak3pVD06MQXpBmSiC4BCJmP/Ypub9QhpBOW4DvzlFWrXHXuQQtRUiLWB8pZk0f22sLq
em2ccL43GMPceTxtDCdQYcaRV+5zRkObsdO0TUXnA19A0BPQOdHM1Momgj6aosyfbad/6J2rGXrS
7D2C6oFxmca0BAlwvVdkOz9YM6dfGNrDmuai2MRyUAQstPalrafuVpkExRp6SkzggLeoaApj3XHK
rLLAHG9tqoUVadHadgyluc4bQe+D03ifp0V5HpmKPifYTqmHe624Jt9VhOTa0RMx0+YlLxA9r7sS
YIHdlxMpBqqUb30S19tuwtCYyq56hYfNOjlqSadMi5BFRiFI4JN9Ui/5wvItoHuEDzLw7uMxzs5w
KsblGPYTkmzMkkbYNNuwHeMVF4I8TvHQ+Kmu9KfM0mOmSSFSt4C8q3XD6gQMYg40r+z07RilIb2w
Oa1S4ZbkRJqa+47hD9wFukhQgoSwJps+ZB9VIr06dVHvJEuj6EKSuTjj3kYoIuO6KBLxkonBfSia
OUv2BbHluCyiktwDO3Ni/GgQmp+Ug8Y2T4cBSfI4QM2X6Iil1bIkRyuMqLAeJq9Yg6gZix1jpeFx
HjT9lAR2+0AeLVSxitEaRVxlsucaAiOPVlT3iLIb3tG3WGn9E5PKZjnEChHwkDbPiR1Yp2aQEZPo
oAYEFJSI0HFtuexmTLfFOocN1V13roZ1ho6p83AxxdnWaGtKZq4djY16qNR90ovAXkigFtrSbrvx
IUYNeZ7zWftRSBMdUN3NDBptPG4e+zWz3HIq9yhr7Ll5BpyBg9kVBv9GOyghN/rE8GOlkTz2gFsy
EAvJSfvRBeoqJ5zsNKJxaUuL5NYBLJ5dmYGCFydxTnleaedAu/CGQa8JvNvCg6GwVmVjDlvOMrgr
WeqFB/7dasTUIfLghxUguNu2rYJJl0QaESE+TxbIj0U8pzrHdmY3zcrOr6e1HK38LSaCGNcBVspo
E3lAk+6QlF3RyoXttFyVoiXpN0umL63RDDyrbOyrFUHeNGnSm01vh2WbPB8c/DWJhFU7TrsudnMY
EiXniyMceIduqLV3uUuZuuI/XeLfZx/MlNMNG7EBlYSmXWePBKpfExsdzdvrrE0hN3auom2CM3ta
j3imjijmzGzLvDC/KxNS//CLao9xbGgXkXrpuKDkLp8Lx03mwwi77+p1Tz7Jlis3WTI3N3UCmJuh
bL7BQpgxO3Dov/HwONPBQpWTk0STzN95opWTT/Box6S4j8QrJD7iTaoYJ5Wv2y2NUmaXziNU69xZ
NROhkn7Bi8sxND86s8rATCaVA4MPJ+bWGRsiFYI+7g+ZMQ0PwN2sRQSma6cXMwSUNkQrg8ug+FDI
7hC5dd3GLbv+NJP1eOSc65/nTjXrxJhh1eatlxzaMKqfoYDPO97b4lw5IayfxiV7ogVuFnk1Q5nM
suUD0RTyu9fz/LUjrzn0Q9uK2G0xkrqqwFr8dUZtnAwbMgl0afybGXXqV8cpmaH28rJDrUR7HwsD
rozH21jhh2OHZHX3udPCpSDeWPNzx+7vG9XHd12Cp5Kxb3lnRJM48FoNq8qN8lNo1/mCHJjhIXNA
RqgutY+tiTtrsmYWdNNgLNJ0ztZ6VGHaqCrrG4KKdfbCQrHrmE32b0SkROsEcc8T8pt0bcYQswaE
2L4DY3Shd2lTQ9stxicQN27nx0Od7BIVsgURhf2WsHqQvpu1Yj1pOLxjs63xK6lOe4ZhWNBK130E
LiIMhzVOc2IvSpkw9xjlU9iBglsSWpRcAjb7J9fo2A/qY0hotLTrs46Bq2U2CSikcDKP8UQdhabf
mRY7fd2dLnWc9EfVI/BygASuXGhzV/OOIKJzBJWAFCGCu+bGr2mK1dNvy2z4kQQqdVesf9w9KtGw
8ROADGz6LaHsS98FEEQyrRafTSHKJfTD+cEJs0Fb/ftCmodfB/X9D4rg+12s+q8FNP+36N6aj44Q
gz/LaH7/Q3+X0bjoS/4WVqAhpPn/ShnN1pHKkKDnEn53Ffhd9TV/l8porvUbEpmroNQxHMv0+P/+
jZQ9YhB+ErWgeaafkVgTTJsb30Wf81flXqX0/8fRmWzHjWNB9ItwDgnO22TOmiVLlrzhkV02ZxIc
AeLr+2ZvetNVZVmZJB7iRdwAJlXF0M2KZeNiL9trXaNJotJcc2/EiGBYT7Auatt2nf+paCpn5znD
8SpeQgHwOxpwhIwtCC0SylwTYYHlNKg8eAX47y1t4oQz4xptlfWzR6c0vpnhM1BbSmUAACcoZM1q
ffM2wW+oxMEKrtWEnr2wa4vHPAboRIVkB2ZhN/rLADpci9mnFsC45gE2nQuyEe3XPVfFSNbembBX
HLbWT7Y/s7/iD8A3Dm+1Wu2oDkubj/Kk6A+HXdWNc15ReZRNNHyQLKYP4rwFEFbRzJmYqJVWwJEG
ldLqPTv7dWvd+rgkgb1v8nWoHxXqSnmdykZRciLCcuj/TMZr5584/bJXPjwOdN0sOK8rV8uCxVCf
6J81RpYDFJ587xea/e6abwn5/0go9ZKsgXrnT+i+k2RQj0YUMU0NlQfUIZRZ2J+DLNqu8LU8LnwJ
+sAJXZjwY+IN893WIsKj4AWs9DZSg9W9bwWdxR5Ujs85aWiFgmF8sFPof9fzmKe6JIwud5tXhqlo
nT45mZwN7IJZ62NdWbwdysgHK5KO7Fq2M78sNDcze4oYeqML1vCjwEPNdvJKo0T/E0rbtmchLYjo
IavesRcz1KpZOg6Omo0KcjNup6yfMpg1RNK2cxVMsz0ZCHa+JMbJ9+djspat+IQLoDCpEMIDSJmX
EPybwlAw7ogIoLmHV/NCTe1S8Ul7eXI3xnKofzsLCe94duXeKdv2vDVBfrdKJJjchMnbulDrzBiz
oaEUXRntOdrE06KDck9aEyMCc+Yu3gRGhkTXzxZuBEJYXbS/sDaz2u4lYWbazp0dK2t0PUI0jECG
IOm098yICzQTGbCGzbvgThl/Mgr2dM6FDIccCQ4L3njSz1REMiAGypY/7GhWqqAUvv9/navUfEAf
0usLsbU6RZPS09OweXycByE3nKAHWCZZAbwJujceD4gKs2daNovs8e/dsRWHgrKB8mEltMwXpgrZ
+0H43by7cozGW3oXhBAUnYIrZ7yrRRNTIdeWCz/lCMHhI+zbbv1u3cbj8GTNmektKK4L6WvKepC2
5V+e4PaQU2VwbfnoxH2R9f509je7QhZyJoqvDIbfjzZidftsCtgm7AC9wxR505FdKFHHAc31rw56
j61e2Z5lMIvPdVm4OMjM9tluXfvmYaZP/C1Rvk0z+lHdfZYsYK6tg19oWSQjU5TY6akupM8nX3S+
TuWSMQLmi4KvS6FQUO01YmvCgkUvAwiBLrepzSs4snicvAOCeny2WivWHCUDTrZ4dfzgK1BpL46z
IMDOAabtP7ggx5+Nx0R8F/dDbM65wHx0JKEg6sNSlF6xL2xhz1p2PX6tTMjs3tDs+7DGcflKXpvG
sDXv3+dN6p9bvSV77GWBQzBwzlOPBif2QHlfsMvgahe3h64PxoNLscDVrsY/Waq/n1eQJBhClinM
0yrO0QSEQkpd6CXHpW+qB4kdm0ZlRtiHaU3WnzE5e2RGreaaIHSx1vvIQ1/nC7FRtQLbgHsP93Rs
dmv0MBUsk/d+y/bqtEpvIHwMRwjWtWU+paMelG/W5I+xQ0/6vu59breorvLX6Fvo+ewshTrA1exp
r5uEelpXSwR96iJLUN7YkNWixt12C37sk5J78QO7x+AjYyg1ZMMsKJ1q2xDezSCnBwb2ZN0ZA7vr
S4599WxVnizkfUN3S4PecMP32Kiz8sxMS5p6m+6rMTNvfZTUJNUFOwmHcotXvBr+Uyfy7KPL2kH8
w40e13sDmHLebUObE30pSIhTLLA1tHJkbMHS1m5AQDnJSrPk+27tbfYxtYyGqb8lzvA8hLximMXH
Cf1QS/xsUeBW4Vl2ej1NZRn8slRhqJQ/A/XitiDAg9NWw7krSEK4HdXdqcflfB8H620nV/vCS0CE
rVBxdzzx5SuUQFAoHkigr4z301VkFHKD4cBGBJsp61/CQG0wTjx/3hP/cV56Aghx2iyB/0Kamzd5
rLYcxb7T70NGKxH2hKGxf7EKBp8F7yXqH6Rx+JibhnsRD1NeJ+i7E49nfaiw78e7YOZLsqugID2p
oFHOAR41BW2Lz3aGFLPGuiKjWe11YDvvnAxN75wnCiK4pNJyBwdvBgj3ewin2x8xt5y+sq5AJNSj
cs/T6uBy771Fchvl/1PknLoAN9gg3YrjHWVtasDv5qbEuIO67u/cIr9J4GPkN0h/cFCprWPBnfKj
jVl70vSo2GtEyu0JuE3M1agRaMomDCZ+ooV3fNgpxIcdOPgbVKu4zcduMXsM5o49LjOvCAp7IdC1
PlN3yg2pd4+YxtZrzOpc8rsSYX7Jl5vGP8NEdH5r/I31sO9aDujblTHbjpzx7rOhmbHh3M0jjTrn
brz+quakb47dfd6UzDwV/bLfa6v8+AQKkNs5VR+JQE9GBTl73Ui4bCVhzTqeg5Aipw6Z8j0hcmMO
LF2WKaVZsEp9RKLkGPCRQeNpG2CgahtC/lIdG9Ax49qCSlLlzo7xcdInjlx9EYNHCNgVYC45k/iY
koatD8WFAWnLWqIeXQekqvmiAutKFlTG/9O5drxxopIR4FyFDPC61K1uHmgCrxFFeO3tPNkpc+4c
r6eDEmX7ha2FCtKA4IdN3c6vfkK8JC89+Zy071m9OT8cQKoE6So/eXdGy7c3apruldB7/Iu+Q/FV
eWWiHrJ1DcangldV2iAG6p1qK2Jds7V1eZDsvp4HVuocxrXGAxODMy1/1nmR/24hQYWkFhe4GmSh
c/9+EfAiADKDNN/dLICcUwMMVta1wvuP/1Kys4Epu1faPAZzMlHOVEKpl//Z69EB71xj1az2ytFd
cwjw/ph9PHvbBada0KGl2q1OKSv0wpswqeAMJ7bydh6n3C+F5EXaaWJ1dNSOMO3r6s15swvb2Og3
K0f9HzUs2+dGvGoG5G3m5Vi7A6mIqKEkl71PEr6sYtDBaSogR71vFWmtw0SVNF9fZavkCEYlhM2t
x+SejxiVUwtsvyMP1YsVSn4bBP/sUJKvpUd06cc59eGl8/OJBek40F3M7nLx0S0jJ+IVTmyFBpC4
IBvLnFtBDBtD0K0svOOkvxudgYKak2dvLUKke3SGEqIk8faoCvWPbfHr/6ZomkQamUbsp2lagQBD
Nbdp7EvFCK7nGNTzDK0WZ1FNGNhxuv64djTXpARxHMx8NmM0aSZIJOxC4pG4bB5xaCdrNj3MbPCR
m+uQGYS/PiRzV+a/kevy+TnoiiK7ErxyQEbNwFL49gS4d9tIfQ8z+1HItTDNDyLkZf5qQqysL40N
LS9J6oBBYa0yHoifZbUXvA+W0EoqcSTdIYJAV1/DZmtvhQggGvCPldzuo1j/zjoBINck0utSqDtQ
i5Z+Td7nAvfqEaePvA8YuTzcpTm099AKcM0uZqUJ7OcQYnmeNeuqkCOpPrIn9+vDZpzyvK1NYq5N
udAd4gUKsQE8Ww0QyKz2dTYTFQGdsPFl6FxQGwz1DQNl6JQOPkfe+Hwca3CfNZUb8LWQGvvjWqp/
JalDEL9bGPzobycqgqDCJ7wsXvkVCut6rPU6aQ5xoAr5XCuLjyKP9VBcKV6Mf8Nu7AdEg4wCZqp9
IOiMs8Jh1ZuwRISsil94lrW449glmUXULpqeY1Arf0euiB3Jzmp5QDAvqHSglWu5o7En/za9Ku7s
OoYv6GSiPHZ4tzAFxLp84Np5oxMajmx2wbdq3q3nInBpLC72e6njzr3bqlZ5sBZ78Z+SxeJdcWE6
9W8f+Ob6H3ZJDBWVGj32e32pmTh12P7eKr3BdFibu3X0yivL2IJBLc8pcwuwTM1TG/z0TDz7h8qh
4VZEYKn4r2Abomkv+uDv7ADWVbwPdqVKaGRV7URy1SfdAJAINfF9dWaJRyqYk+jAW6lc0lyMrfdA
wD0g8VGaZvjQXjiVP+rFW+lhoMGwfjXO1o7XlpKofq/6nDsfjCM8JxeTa8e5rTPL5UDTRL7s2my4
rZE5zD5xT075iTXz9sPvLNVlyhUaLPwYV+ujpLL11yL5JQMVLeBXgMymxRSrrsStI+gPM381+mjw
jnAsp1NrjQs5IlgBmQ4sQtEiP9w4lu9EIoCjEodTHz7+1P0YyvmLZayIX4j32WUH5l7znQ5jZ79U
mNKg7sVDlcZzX46nXruQXvLIGwRxOeWnifTbJxPm9TkaO1q/WDEeMhZVpxH97MHF50txVe1+sAIC
uCOnLFD40Ac8B8uysmJeGeH2QdQmhAi4vj2H9AF3h7G03oxv2ffsaaDYzx5w9TjNbsDfgvpbRckD
s+7yxRiKbrmETX9mFbTdzzNT0K7r2gDeVbDI6Mj0XLrYdMYwSrNlLvBz8zIWxy4J+uZnwXehe1CB
y5UCY3mxnZPWMlzEYVD9IK0+bcdGwVWaFw3QzPP96pR1k8H7H9d/WK5xOc7y9s3QbuY8Vujxh4ie
kCdDhPuBNUHHBQJbOhfyDc9SCCMr+47dhpuLBNT+1Ie3NtsFPss1IGv5qN3eLF+9t+XXoIqHq2xI
etNxQlPH0kz2P+s1UXSYN7d9bHA5n0yCao2faqVLCUByFdN6WNvXDm4EVJWiTLY0TMz8xnJVAQOt
VCXZhdlepiTupv9sUIzvmRett2VZXwBbrZ1Bc32Mkvcwk/nbUnioszW3F8jlPhvpTIxLflr8bvum
Jcl9E9qHPrjRF5yD/CYL3RfzCQ75yvoR6wuj7YBBGp+dfZwM/YHYDvFMTZIiYKbLEFB32ORMwWMI
BUkOuG5PNJLrpy12Y1p4xjLZR+UsjvyBU8xa1HiHxKId3C+SYEyKhR2HVgzbDSsiRgLWtCPZ48Ul
o4VndAKaV2Si/gwqwQfn0DeDQapk9n9xB6bYZy7Vcfa3W6v8Mwem0e0M39Jrgq35tZKsJLiSD5gv
mAPn7qmHqwh9yzSJPMjZcchIec54YhZQf0iK+9HnLNYQ5OMShz4+zkbdrqp053FrNa+caMEvEDDO
Jd7WWzMPavRnlwDJvkJTK1NZBslLLCmuQYAf8SMB3AgP9WZY/+QADSPQAHq5C7as4Jet+9CH4N71
n/ipAkBpGCaecyCW0BubiRtPwkHChMyJfwZIG7+bhIfrACpna+7qIppXMKpYHfaVFOt3YAKPsI6g
OrcfvEe/1Osf699aNHo0pQPFfvkpojHlZw5ME2qj1JtMiSCY+3x1g/M89j2WaLMFby1mDKivOftN
lvRqemQkjo6c9wnLnBDrPC/WvAVO1WJyGEBYjy8Ofkvyc8soyrem6vjmuLPQLMq2Ae8Ul7QwWC4F
4amngkTxwxLiAWLxkNAAwVfM+4byOt6VK6xOarCCCFIWkJI379Z+xtNSnWSQ1zAAowzzA1U9jhfl
ACv7pQ3PwoGhNQduciU/21FBtcgeY01fv9O/3J7bdiGcZXMuvcdFRx7mPNxfv9osbtyPOYy0vFMT
gUleFj67tNzT84XOZLwNZXOTI1KFu4I/aqSjg7MyeSsqSzLIoZBdUzfS2JdsLqpfFGjzvr3JDQ9Y
rLn8J37fzEeSfhX/MMmPs6ibil+XjsUXI1XXXsAddv8pDrM94H2K6Vc5clsXYrwWvjSCcgNUSCaH
pM+uQwdBANtS4T4UFeihw4AnjrJN38Uj8R7RKr4QZRPG/ut7bZ5jTqXtsbIbaljYIc/p1sNEmYli
pTjVATBAxsIneO8QrxmDpqyrvQVvPB6KkXfUY1R5c7Mf0FEf1By03btXlD4QUI+2kxKHoAo3RmKS
kKkqRYjmK8Pxr+pa51dBoqIgPkno4Vj4kzth1q1rmbzYycXdKLLEj557jN8zTN9sPuY1l1y61org
YyvD6BH0TuDh3lsdVqUljTxpvE3dfdiyaEpdveDCRqX8r0JlgZwWcf89smWBRMe+MLlnyFfnULJX
OpLo2p54lLd3MCv6FRQjSsAIEZ09kYrWfekQLDm6qvdPGyUaPlJcXbIowltzgEruf5oorO/rcrm9
BYlqUf618QU5UFVax2elNOFmuocqc5Elj9q+LHTzOeQSI89K8OOZ9dcMskTjYE0IptaX2NsUNFw/
K3+0xToSntmWNdnjb9vMfhzbkNaBopt3anWcX81Ul/5hZhu/nLcJNvn75sbLr1XF7aemHIKGD5CB
O79xGFZJrV4FWVX0pEEv78U2885cnIEkozfE8bkMKdLc425NthOv065/yTADwQ+k2bV+8ZsE+U3k
CS9vkwzxN7By/m59Ppc5b4FGwU5V+oSlrftFe3x+L9ja7lk9Ew2d2efVYZGgL62h9nZoIMG5LFyD
/xMtHEO6iqgdBJd2REwr2NIO4kTGiSTJMhPG6ZbgElLq97T2ifML9PN6z99LPRWeFDTi2uCu6rFc
nLrCJXJG+Cz428U9C9hmpXhz2UJ1gkSU3zxD/jv1KF3x0JneYIHXW/azgrX8wsq5wnQ5d1yuk3G6
uhOGfdCR4tbLRYwBP9Kk4RR0okRQ8BpJweRoiviP11j/91CL6UIV73QZwohhm2QefXD1VhGG9G0H
BVmTNz26oe1/ScR4HqOod29xiaK8ImmSrCm9+JbR6ZbI0HtauvG+Bdd5xsznDvskhr18M0NZ7zhL
JZtT46/9hA4gwaA2omDjGtJUwGzv+kVyl5FoA0FMOIZ2Ggt/bpaVuF9wQUV/ERrbiRP0/3hOSakh
VY0L0vPI24ymA52ctGHm9YRRj/nQBGSjmK80uMVwRk8QHnUf3NUhxW9i4JFbwvwFlOF8i54AhaOa
RYXY6fOZCKuNJfbhbVk+4XrmP8qhCEteWwWLiGDUcbhnkymXZxiwuGlXhj6TWuW3qGvQs8vn1dXR
S1BwXjz6qr01t09bAVHGl9kngPmwv1LOFj+s1SDBGWk+Aq8V5zHv/WEvXS+8RTl8eQ1KVakvigfi
b2q0moes6aNDwJ71M1GqnlKbxEyoVqzx2fVagNwjg2d7XCGT0wg2ad2dedGI+62eWirLmmwmujxT
jRziCnxpTLF1V1wPrQ8XV8XfHo+3SyKSblpWU8BmS5XVxwBy0J5FE0FMNcG1TNeyu4Ht5wGwZV3X
MWdLR2An7TeNgXXiHzdvc5TXp1bGwXUbmunb2o2H16+xWucyFPE+KYA642Om9isOgQM1hvaQPTuM
6VdBQyuFRIeVfMRxnfBNYiaaq0uMc5guB0iCRxV7AmzShpyydrxIbTkiynDNXoYd/d1tv2Pe3zAT
L/F96Uz0axmhzJO7Nv6fXC792Q5ieeW9Yvbab9rsmK0iu6fxtmoOEcubglLBwcerhY+ZtiNsEGnd
bKp6tbrDZ7V6epLHYXSQCcBzV3geneYdO8tEXx1VS041O695H/Q/m9yy9a/WRP0sCT6iWbWipWkN
j83LFAvZ8wJxnX+jH26UEc636sdVMneH3TYb3oaN35+HJK/blIuOVWmC4Xh4QRoxI3NEkT9HAF6n
O1o34RAWEyjHC7PM/OQlQuJwkp43PAdA9DPO/USEz34cJyfkDi8+bbgjudr3lKDMfgDoKAfKm5/i
fMWU6peMAIbEYrAfWbssXKvGLD/NMQ8LL+GMdVdYU3jkrDRLfxWJGXCfyZYGmsrKVe17V3hEhRq3
cvconjN5GqSK8G4sHfzlKHwTFiaETNpj/U0F2A2Zkf9k2CPKx2ZcdX/xMaA4e+7Dcb+PqHqB0avr
4mfiD3h5AfMvb3TdrC5pOBHuuVBy68L12t/wBSyGsFhUb0VdaHc/iNpl5q3idR96I1Zx9pYYkeGo
OXYft32AJk0vWSB3E3x90KCGIFmyC0SiyzXFI49JF0qtPmme/jfrEKSmcWdFnIa/P5IAgYXJN7mW
v2ELATIeiyH65N9dXovaUxcTo72yW1q+rZzlT4ek9I8YErvZ+9kgaVjycphGUnkWJADs2e5ahYNt
PkBeanEfR10xvEALYOspy0WGLOrC/oeoVfgCfQcEQl35bUdrxRTdb+vgc/GPsl5htIoFHXOZnAT9
Y2qFdV6qaPnKyE71pPcm2/61k7EbL6KI679PBrkjSaHqhpoyTR+vLRK35NSvZ41NI1FrSlDDjw/a
LFWYGjZ4bDMDVh0p8MeM1k1yTw8MLPpbzZBtzj2/TvIvkX7IAnLq5BJCkRKhxCoYLsXCCe9NnXuI
3S1ovkLsLN9yJkRwoF28PvciG3/3GzuUnV8talK7uYfRchmRyfML93BCfZVcyjQIJUuOTo7V3tRz
9NCEnSmINizBxG167Z/YN1Ci6ylUkR8cNNGIyhNGDY0dXsmIgqqxvOM8yOyVEsv2FGyrofNtVglr
ykreenU8O6v1QcoyTC4uCuN0jOvppq2je7yX8A72lc3X5Z9R0sor+bO+uPKh+ncsG9wVZ80olj30
GEufM0Rg9weBwN5cNf2/t1N5678gncGZ8/8vuN9+UosJQC7z0Wi96Leub+UBz8b2qdqai9GG+ae4
Yl711guhU+1e4FAVl3AQt45HSB17L8bf+htxne6fRFECmPRK+iccnTXd1F5puBxRnlcvc3T7FLjL
j4i2d6JJ3NctxOgYg3f+KuIoWM+yGWDCO465lEydPVZ9rgiZGqLpRwAmPT4sTVeKh1G4urm4oTBp
YFb3oBvXuWMjq35ilop4es1KkGTv1oP74OrRfa39kCB4z/WBOZge1XAvCjPtnRGqfuqYrnmfQUY6
lgKVLKBjbyL9V9dB/knLNlwA3vIs6f2xwr0dq7B5lxRSfTtLYXl+cCx8cO4RiEzYULTlvel9x7pn
hhtHO7sQBkX9ieGtKI9t4w3hrWYYYYelek8VcD8u5Rs31UjiXmb0O2f0a+OOC5N2tb8m7FzBhuGp
VeU9ptZ2OTBHVAk1vVnBLe6+XWSsq4M/qlVMR+tCuMd73IdJ9hVFq+72gain2f99Kw33dgwsaDAz
auf64hScE3afL1ObX0zdlwUpnH5W9kp+1SdDn+R+sNwVK6XLt2Qsse7uUvBk6s86KHP53PdrVH6G
ZYaFL7UTV9CWgo0KABIWRUc8SsnNej+Fwzqftj6gXq4tq9o5WdcZELzZ0yRfclqSfk4xOnDlJaHi
UOojaETDwVLeEuHYldH/tb8oLDgYWKe3gQUMTSs8mkX1wyVjkmVcoCc0+2tfKFGbtA8Cf972qwK8
R9reNqUo9nJk3hvIb4dk+fhpXH0ONsGE99hh1+5/U7KRMeVvNHMe4MKUM0NxJNGS+Lr4gb5vMqYF
Fkwsy7gioGEPz60JCvO81kVFwmEYmizfFxpbTrQ3vuOvFIhQBoFLkMxxSJSRuytE7c1pqFHKy4Zy
NmJ1ETJcjPkbtj+SNc5yn0T9HTCuoXjizTEzT7PaZR3YznXlKtgtVFEHKb9GSlhz4WIa3Umtm0kd
k27WVMLT3K56QWx6XqO/vR+N0bsbl15+z0V2IEBLs1hOrg0KYEq3YWTvhmxpOB6djG5lnj/05Q+Y
1O18iCev6Q4s+3m5dQQ3o4sacrd+REiDrJ7Mo9YXCyX6ZqvNkuTviGmnnfY4mEihn5Mk7MFvb4BD
MXDCJ8QOBAiRa/2B5ZWOrqGpW/IgmRZogqyJ84RBojAxN3WzNVXlnQu8sBMRsmQmDhRyKWZ0xj9S
/jdW7MZuw3oHO5zhmbL04NQYpwg04CxFuPEtcUYvOGGlYRfPpDTTjINnEzwHi1Kdjbs8GTygBpHF
7ZL2UVet6Rz783Jn6KPGy5hh34oubC/m/hwludlOc9g73mGsm5U+qDEn/c/qr6ER2hlL6uBOvBu0
M51Hh4doP4mBdXBTb0L/ZQUDZvLoxYsgogSKaLwQGHOmF4zdxvlXxZlA2+apUL+HHK+zwM45EClu
/K6jwCNgWLZ0SXqw9gnjRMrJOYmcgBOU+Av6hvg7mmHq97H2QEQ3+EtGQvWbo5GEkYJZyqHr7UBY
NMuj15ARIX08FpRixaTEHqtpq/vUWBzBz4mXQFLfFarGfo0fV1f92xBVffJPTGG5nYtROf19Qxtb
lQbZbG8e+7KQ+EVbh2UXgLPcvcvrSUhWqcEY/ZvaiBZZ3oNde5CIyxPNuFZK4O7UzCwP2Ea7H47k
spwSZaVnpDIOYZeNOqSgnnbo7g1a0g6bDYjJC0yPTv9YvJnsyaHGgV0RcR6EPK4Di4LDErWlQ3VH
rwjb9jBvPiGPy/niF8KIX7cdQXiZOLCjL16Pak5j3aj6IxPRNj5Og4qI0rSTS2M9YJfc3iWtmSBL
yE726riUvOs4LRbMt7fLREyRmc1LRXW2pGLhmEy54++bsdkER6UtzHccAoX7mhFDg3uEKIbnXUIO
BTnPD2kV6Lg8CHNyXfpbgzS0U2Wpe8N5iCyUTEnCFtXB79MstwpeBQmGBvPmlkh04rk7RtbNm+Gw
MPYmV7Scfr5Y5mP7qeDm+FcCQHCX8FKNQ7JXuOTNBZ+OHB7WxQ/if/zvxkXL8XU/P8YRW6j2gjTC
5cxAQNaHVm58I7n6UKV50RXth0dwGyY7Yk6sm1cC4ZR8LB23BN6JAsQeVyqzcqvwbiwWfNj8ah7p
Pu+Sn2HXD1uC03/dpquOcq+9TlgXspN0eVc/Ez4Og3PkOB4lFZUzwabf+QCSmbGSAgfB8zxwYKbW
H3NY4+Mmx+wSagLuRxLWTfumOtV5r7w/MFWc2LPb9rWqW0BO21rSAURMrm23+1zEq8PsTXccgPg2
6haybrPo/65t4eR/QzUs9Stv5J5NlPKnbD/yrqEZAefzraoawOUHV7A4P9schek7GjNGlWMt0aae
+JLr4d0aOsWP+Ub5onld8KT7942rZwoTuPojPNL249a70IXE8bmVPVvUrcdtba8W1lRwpJKxdv/5
kVFrt3Pm+CVgExAqdixPUb5KeP2yCvghn6qtzfwpZWalRObSAg4wR1J6ztgdkAOH9XtV7ozFjBlm
oeNyXVxVszjdSHLcIYMUK8z3LAySp83GfE5kfmOe3z91XJKheVqX3jR/ZBZxKUSGKvs5TJuVud+7
d+M6MEwvqFZpOQwLGdUaKMXOXUgVHuo1X9hFSbemK4Iguz+/+tCFlTwR5lbZG2VBsToXCycpXhzT
NOQzuoSGyK9wtZkCy1Rq3Jo7fBqrNcfaYc9jUn69g/eQB+7iP3KLahtaEAuMG889vj4X2wfWrfqM
/QQeSMsZnn9mUm6axrG53XJW+usUMqyuK0n84+RTeEfUrJAvFfWU4S4q5a1NKcRZZ4ahfQ98olq7
0U7ef4Uuxq+VivsX+htDaocKQa37oEJ/H/jh1BGBcqrkUXiFh2GXDFd8C8TPtiUaF8TQ8uLW46rd
ogDOB2A8Tj+wvliL10x6VEEm2Vy3f+cV2e8JL5fUX3LRMuH8GXKfPuEp4p5HPJoqwBOWyYUvra1p
4uBK6/jbvWtG/9G0fQkCYNg0GyOBqbOsMcw5bgZFcxLUtO6E64/PHSGYc0bwzexGGAZn21HMZfCF
tbvOJV6OfNjvZ13fUlWVtq9+lftPxcTailXMUH2NdRWeKDsLr4EXlj565uhd3EAArgp9/vVMoPCE
Nss/aASi6TIsnG/GTf801YF75/JppM6qgo1MDl4O0myoJh0MwNEJmr2wlWWvM5Xec7e261NRCGKZ
jV2cZCdqEkUewwN15WO3l571HpItd1gco0FfwGS0b+SEJBihLnqVshAArMjupUi1VI2xlsDgxxvi
o+NmfIgqu3xG2IjTnhLYU9TSS6RgFNCio6erSNyAvGA+qjcuTR3imXALlrIJzVgtsCJ6JCXlqQiO
zSeFlKyVIYb9c6I83IiyS3I9dmz8c1FnxX/TpBsKYviO396WhfzT+HbcUjpM89MQbvN45J/H3JkX
EU9FUD7Gi1f9avMFZ4s7TsE7hll8Gf4WMh2ABbmMYUfjVVZk9zL0kBhFjjGFsuCWT3j03ZT3q8Js
SRvsaQJlPmKaHKc9qbv2sASNPFf/9+YiqycI/xTy7DgUnEfPcO0kXJlFz4UsWaP1tR5/OHOAb5cf
uHjwoGIQkS35IuZj0z7UNbrMhd5HjC5eRlWIqiOr6O0RUqfxONIPL7btMZxXnBJR0J5k7hQHt5ux
4nCoSL4ag/F2BZXNKUaf2D93eghP9RbnbNuiG6FpQk9kK4zUDdcEcAkk95KbusEOHxSrj+8W0eQ0
hoX/hZRFpGWqzMmLbUxhOzDH3eK76AS6Ki8GT8YT9VTdFRoL0zpFmhZ9EhfrfE/JTYvaVrdvjWBp
j2IQ22AfDUEDTqLktjt08a4ouDKmmuUuQmXR4vGCWrZwq6lZzhajhX3QxjSXHjOJbpQGuZwObAqD
7vF/HJ3Zdtu4FkS/iGtxAkG8apYsebYT54UrcTqcR4AEya+/W/c13Z22ZA4Hp6p2sZEMHqwPxn9b
Ln28c/yOEg0O87AFmyA4UySjT8Rchwzlwk/OCc+e82iG7iTX0pwpZ65Rr+rxIecPf2Kebd7ykcNp
vIa0eIGgQTxZ4+xEC6p96m2ZX5M4U7RyJBbbl1LlozdZdtBuFFFiXFPWtAmEE1KU3jqXRM7hH5pj
+pLHSyS78AwRoHAPAQaHjzZxqne3NO0HfQbq4s+Dvyf/gzDqQVc7MbWiaiRTJrKrGeNPWVmGTLop
w9R467VjdXIdbaFb5BvPu9o86245dpafcU/D5H6oy2AP7SomzUfAIT6FRg00HVGuciE+wF3ojXX9
NFQGQ1HMSyYLudw3NcSE64CdJT+YyqNkZIrH8RLieNky+OUwyYbZPJYoej+bADP/DMrqxMGYNOey
tgioisDWdjLNF9dz+UB+Pl22BdPGfnBUeQPMCAkS+SB6NLyc8Haic/KWQJM6AbHndosak7yzil6v
Iyf0n4auzguq9gAxJb5Hw1q2g6mPmxio6fSsunjdUfwLW4A17UEE9xpPRtSrqlazC1cQnFsyvIl5
1tRqDUQIehqTZGyfKf3mFJIIPz14PHP+W/Cydnt/5WzVY5X7zfylllPjNy5d7anz2hDsOMWx5HC7
qSNdANuc8x8F79mvvKJ7lfcNDBguYNQ2qjcsh+oqmvPdZM2ElB+J745mJeLpA7D5mcGFTYvulX8K
UD3ImXd6mvesQsJmJ9G2njk4Wc4Dov7QeIUfgi5Q7yPRLnHW7LKOo1xt+wQAgNW3VeH8kSaN+5gS
c0Gg6NSLxw7p7M6DPbcICVDJrY69w5K44TFl3/wfBkwhnqmqM29sILVzSPN+BALH7EobNTSQebcu
RZjuEl1Nu6GvQWcT+z1noG4uvP+L4R3kR6CIt7p9ey40Rt19J7v4XeLD9GkXnamtuMfw+b9OwqcH
ze2jx8oPaQNqfU//mUCqftwdETHBmDU7t0lW78EuNPXR7VW2HFM/cdefhCQpjaeEi//+xBdfgYgh
Rj/+TefMR1ajlhaRn0KCfQLNn2RIQYPtGVANW3gnVJW26B1tyDCYKV00TyYpJjL4OBHLl8RFe7if
8EnTSog4C8fIxE1V8MDrDpAHJIMaowEoLctw5OBX0Zi7q3znhp2PDbkGxUvDVKuwvzMxzoadWbCI
nFqJOcOKgE5oEYz5t39gJK+ZVsqxHx+YwACEdGMUPIs5GdsXR1Whe3BkPMTnlhVXyAGSZ+GFt+C8
ncWIAySRxAh2dJ5TTzY7dsa/PKZstp1UDNVn5nhJhrEO+/zB8NBZN6WBd7uhAkbjRVRKf4Gb5aAY
t4E4OEXemb9gp8ZtpZreXHh2Ob9dRg2YpWLk0zstw4/G+MnN1fMQ2ZT9VJIMzNJFHsKCQlgqtex6
Ydmfv6T1PTCykjkPvzrT9/2POMtxNFAYquptRiaX5ShFphtWI4IRWLKkzR9G/Jmwgorw7jyc/aTv
H/LUavmehXwNR+Gvqv9XT1PpYB3g+2dW7XnsnxThT/mLXa09sMzA9FpLqTJeJZRGf1JhjuFWEQbu
dyZtaJ/A49t/k6npDG/rJfJeu4El4RXxZWzYMsyaHHE9t7KF25oRatq7o4HMv6WNXIgzW8jhnUOp
nxH6KJsLnTtlhjfd9fRzNjdGeZsusS2Wqp73/yewRxnsuoWkwjeV2KwrS+iiJllR0Bc2aGlous3g
5+rEDOJ0TFCaJxTQxTZnUyz9JOzufcYQoMlXJOTdun05BzZ5Qh11DoKasu8hSCvs6q5b/05X6slQ
xtihwLcSUDbLuXmVdAbTaFJU0daWjVanzKPuYhzdcr46LF8T9IsSZANhM22/KQCYq21SJPUDnS2F
fIHvkPyHAdkW58jU/Yxixwv6Ho8jfNGm6TcoW82HW0vWeLMbnUIRFf8VjrYXxLUoOhnlLlfcv/+5
WkIhOhaSPPHXOg9k6Fh/idoeInyq3TaFlcbPLFG9ePD1TuY+YrGC8prxBabf/UoY/zg6UgfjzhYo
s7gIl1qfAnDWUbXtW+HgP+dIp9zTGHKUpcG8plywrsOEdD7Qu5lzMBEqrFllrKr8ubHozcdarab+
6ZhuQYWjwXUtDxOA6uVX7rqh3ICLwoNfU65HWouKV6472ULAlqrXGx94CPzOyWLIYXe+YtiBt8rj
JxjZxcxCa057VAl8d66XzQ/4oiX5DpUa4XyQ9SChzDBjJ/W3Q3xcb11psPsMNsfDsmABK29ZQ+fZ
zp3SsmBluYKeP7ohW5i9yz+OmEU1Jetrh/N+PuVDreiMXbRo6EI2LPMudsaTmexs5Nf6IpxaJetW
w5OTtMMFK+VM4q1Kl3FZHoB9DmxRGLvG1d9BrZlw17PVbObHTJPWoj+TabeXWHhMGBLgYQ/ejFT5
4gZm0wmFMMrX5UekdaffoGVVxT4SMdi0DdNLlFMH61AifS5LE36vfFPkt3GcpvNe9LEzfDU0504b
sSLRD1j+A0xNg4wXjEuZDLoBIFfXmH02ObXllqjDpXny2tDyvx19UXg3M0KYfnHbrIjCD5ZVoLnc
eMgUJA2W65yQQjPgjl4EiXgaOQmUXVNcyiahBC5L63+mzDz/2wNWwPm56TH8uhNEb8oihpe+ou/2
wsHXE1tfsth58XWHH7X1oZY+zDlfz9vAMnzehzhfx02SlOFZlFigNm5730/1dnYP3sCCFHc8zEKe
Sl17dshcPfBMSrfxhDZ1waePi7BLp+8SVRFg2hIHO5+BiUyTLS4yo9PiMKgGeksvvStMQHJ0Q2d4
Bu11UECDFtloPWjnYah5iZJKE/fFBxisMwBa4Wx9fj4Kdgon+rsW1FzCTR+KXxLK2XGy65If/QC+
OKsiFhlcpAvaejWAlLrbJzxvm9IGsckL6F5dZYaZbQ+/gL0IR0NDNrFHHgpt84IFNrn4nWjfFqyx
CafJYX6MyI7+NBppYEe3dLiZxpQkL0JtZ58CsK3taRki714cqZzxjN9ifSiDgFAJXlxIj9PIa5IV
MRuCaTPVqi2OvTsM/FG5mvNQZTReKs0hzMx+/sx2P2ofwjaZuPJdm78IoSCiCekuN7/Hk8IhGtk0
QBKFhq5X7T7BYQnHu/SJY73kFPzawQsh7FoNwXbFkwebpbpjEhXBPPcM5NGP9zXBmP5AVyx0bplk
3a6Tfv4j8GgetGqMPc4wJUpahdnceYzWSh+rERfbPsyT1t2pGQc8FhgFtT9m17LRsU67QxN6GSAF
uld53zr8cNgVSqQogkQzH5fZTX3NmdO9U8Eep9uRdA7PQaDx67kOxOQdeZnA1bjXbpPBwaVDTXv2
4avFbUEOOADzMZzUwwNMnZgg6Kp2fTnl066r5vDMshe2VKKhIMIMQW4rkME/I0spO+HicfkvEyR2
H3qpptc6s0KfpVind89GkiWLMxaQVBOqVV3FefJQSxOedF74M8dnrw6fNJuU56bM+0sf2l489tIM
l4Ler43ImKpNPcxnd63U2RodAfetxLdU0rKfAGG2DcOye+Z0zK+LKvaxhghCsuNbjmlxqkljnrhV
sj2nFcsAplm6XeCszP3ZIxZCULMcVnXrwJzZU+/giDm4wcL8Vme0mBwdnK3YZRKLsF7Djj/KPhv2
bs6cyktz6v8z6czRljM8UOJ5tSsE5bx7KNjLczd3xoGQg2zz5tV4nehR1Cw8aD+4kd/IkI15T/sc
GoAbdYZa0J2dQFLNJu2YmsDnF3tfYCFgW6DGczt6otwpxoG3QRVsdYI+Yf9VS8rSazheTO6+q55a
qxPGa4KWmykPopfFK4jxzfPS7KsmpTOhHZ3xOYHPfFhLp74sUzLsbTjhOxrN8lITftw6Q4rLsJkG
87hUJbkWbrueE2cl7c6boGqKnsEDvVj2h0X49VPPNbcNWHDuaEzJy8tQ+cnOw9fr4PN38G5GLM0z
BGNDRTwPJgpYjAxBnzrYm/J8iu7yezqyAQ5osQPvJVpQbLGBdB05vcJWMFKFuSJ/XRysOczecDj1
ATcMBudVFty+edm2W8o6I6JLhY8pMKNnli3IGInllGMQJ29tx5gpww/VzkNBOBnXeocyKNmTZV7i
/CUonh1VFWW/BDjqBSy2G5z9UWOIaWB6UebJNpEdS5D8CskVfYZlDeRswDV1IWHWHjIxQsELG1V8
GdejuMIX+YpDAJXis3e8+az70LvXGQak7OrcV4bOU/SHvciz6q8zjtFzn6xOdaqJALvbJnAwA3el
/a57coMhoceXZulossDN3GwzPeNr6Jy624LlcM89Yu5zUS7DszFBlbyC/p2fuhH9BTtDxFmqxHDE
Ir+BSOjTzSf2Dce/dpN72Ge123IAtE1Ns7ltluR307TJFTWBu6xpAriw3ZhGhLFZcZ1MgWuNVl1s
p09j3ZqC0DtWCGeB6cHWeSnes95titOYuNHeQxNi+Bn9HWLyzLoMc3ThyuQtFB4HYEM0CyNYPef/
7KCNu3Eydv2bKkh5qBJecXbxSMgw64PFPfj4Bt6WZMFcy0LNPYKFilMem23NIYegxXfsQJWV7gT/
1uv1k1t4tEanLY+NbQ/IkS0II8eNhHE37NhgJo+0Xwyftnf5gJERGV9QYg12aTZcfsO8MZiKXmdw
aa8cerP4JgGmnGuYRdfYH+bioshSqEPfot1voqkjneSCIut/IJMUDKiodMN5Du4IK4JDNTZe5NW4
2GFbxaxAIsC9JVwf/QnnwfgbH0H1oOVC7VQDXoVsN32BOz+Z2ukQ9blkT1CEj3g9oA9nIaCnczq3
+mRN0fxug7q0G9bmy5l/HDxCXsQzy2/R8S/QG61364irPVrlZRcn0PXJMbL7ydm1MdelV/Nytt0k
2HB3vEVJk8jQktaSfcqWHL7DxdwPq3Xbk/VqwSkWZz1bw+bZLf/lGmLQppvF8G/FoUrJnMcFS8ZR
kdTaONXkXxKPseLdSuMyKIQUP0b7uktycgElylY99XghsE4WpyoeymcnbMP0WNf3tKX1LDEqmoO7
/kNntFG4G9qDI9xl9eKJ7i+hKbqOQfXSIyfxbe80JduwELCsVns83Ewjrj+Z/kiCrZMbkAMlw2A9
6hP6nSJTAyxkx1vbPjG8DsNPMiMkzzGoBe05ZnaKTyt4vstKF8QvcEkL6xe3xiWkkp8AxwLzcl8i
25+9jBbSaKi87Xak/eSrWNhfUMGQrx8ejhquaDRe3IsJ57FHP6s9F8CkQ/yviIL8NFBFER/CFmQm
HxH6AieE4R89ocmHv3qafTLoZXavuR8i9HgwCTBh0kYKV8yAUEQTSSrQAl1KTgPrTEoMEX/RlNzt
apldv3g45mg4nMqpHB8S0rMI7iiep3QmMX1UIrEZpR8T5rt4BQp80FUYaPCyI0GI4+rnwx8/GrsX
gydhhegdsnTkUkD5rzCZvpSxF702lU7Aa5fjzjSLt3c6Kj14vlAh4sMJ2hqcZPO7mLBj0DFijnjp
VP8aN26aPWQyy7ojyPGlYOtKfdvZQhUmZklHj90hL/lXXaNSOWRjzjSEuATeJLDldrWoN4r1bwBu
/QBdYnxKsNpdUhbj3w4ImZ9DBoiAl9aUEFSOcdmAtVMHl8YQHpsZLAcOHGGL4pM7h0gLHZ3mIqTK
kuQFhcb/B2ktC+DnIwgY8jHazUd8v3Cospa4xMLfy30v+NAt8sJuTMe4rjZ0akj4irxoYofsPBPT
Eb/G8lsm2p6GfgIqwDgL3ya856BaTA//cSM2Gen91DxyrPQDik7C6lXhi/xrvVlwPbFo3QxNNYGW
ncwNRwvirrbAc0kEdE+QOJ2zWPzp2M9rhTF3bFnwpT7i5Z7vxXkzRpCZzlbcqkWM4s9qx7T7yUR8
rxUngb1LOuGnm3Jv/lvcTru/nAXLpG9WjN7ekjOVk0uud5Oc+idCR/FZey5LpHIyUIGj1KXXME+V
xh27zuxsGrs1eLnfBs40Jw3sjNNM1hTHnI0wZn6xYArthsFxTpX0mCt6QV7/4BCDM7u1ZydOvDri
Nyt0LBifypWrjD8m3aItX1+l6sdhavQt4Rd+xTdEwKxKwGrDMyFQnC014bQ+JWoiY1NDnhrCPZGQ
+K8eBYnUQYfBFhfOkOytdlFJAW4oUoDaYuAkafAuahF0nxTBh0hKsbSbks1KdRKyI4hbZrriuRAT
lEcsbqKhgMqXpweIpQAEONbAdJYIANW7NxgRI6jy20OKR2U4TYHU4LBk41Xb0dB2c6pZJbf7CjwL
1heJqk4WdopU72Hnthn5IB+SCmKzqNJj5/Su90zOdJxuI3mSp5pacupSLEv+Z1dqHPyYJENcDehq
R89JAdaxU8DtHhNf7eF/mJla94KOstlq/oqIIA+B6h8zYtk7cyZmxjDMovoBW3Nur+64lBj07OgX
x7ozcXxoY+Hoa+51yrsOqxuFqJU+pvvEtP1JsLz5gVm1+DWrEsg//jfMsbyLuo/B4Rzl8u7O8fHh
y9NH2zgZ5ANPHMnIsnwUKKRkX7sZY6JfPJRjUn7ltpJ/gziMXqqUkurb6tU2f+A8gJGRt/tc7zJ2
CSxe2T0/NrBmvuOgyp80v84XLOyGkLesihhNzIc/vI1G4Phn0C9+8CLxIgf7wIeJRnNV0hgoM4QY
tpHF84J4USELuZzI+s3E6O3LDXLDhMMwZTSdB3CKbGfmQ8Jf+F9Vw69BNXdUSoNIPnIWGOj92BaZ
UfGBgiPeMcOAxeRTztjVIR1jeNnTXqjOy1jExyDMuqd27HOqWArgIjt+GkOkCHPeWYOaHrZ2Wccf
tly7f1HcQ02ulogocxMxoW1kOS5PaYupYAuoG1xCiwPqKiPWTo9zugJMpmEex6lsBxTlOJMsspME
C/ttjdPqxZFdJW/OGuBkEVy08uhAn774gPz3LUD4SwXg99udMTvwFI40tGE4kekN5lVNnZjr9nSO
6aZqL1ll3Kcqb4YdkmXy0gINfS+xFNOZlWD5emiZL2KISWuIRFdi9YMxSV5qq2qH3qy1rNmbASkM
7a9x5Auq7kHOBIu76N36hApvn9KCyguSQHW7X9KyOwn6G27t7IPoRdD2fyLWx/iqSyaHrMCXzFBn
evPqcKIPt5z64/hMP9R6QtVaSMH1U/i2hGOinjBHcKIDsNrrmyJ/Afi8doJdPZFH0DMlblufOoTg
Yh03PBSwIyEc0UrsR1+VNwfF+9DoZkYXbQAQEcdSPvNxy+dFLfdCEIVBn3nvpHl4MGBx8P0Hb1Tx
I81G807nGuDrwG6FHxf86hsWfzW+4M6nqq7zMh4DMVs8lAr4Z/2LCiHCPpAXLanHylzCAfxWhvKf
y2gXfgDSBv+/QUSyamNoGHiwNoXv02Ytjgoi+TRt9jSbckTMATD8BbGsDzKuXHFzeoNLhSyUFmQE
xnpFxtqwI6JwcQNJysdupQIovb0clxs3Sr8XQsMoqma1q3yF/T13x/G4OmwUN7SDQBFqAlVS7pRr
cSkW5nG6TqNrTbCDUMUSpC/kdjv8BR5DAqVr4lYlfvTbxkXfhMwL5FSeffpp4hPAKBIDoA8IAreb
EVt/RZiyhi54K+kI9veSHBT8VPbsIB+8xebXkRNEdqwDw8q7mFh/bdoyyKdj0DrkgQvTy2s5tK79
RUxGBB89+avfveAHzQYKpg7dyEOQELSGsNZb7/7CkdEet/soD+xx3fUcsi+iL8FU5kKVI2lHC5Pu
OgYp9kpAOyE6B41y4tc428g7pUZy4MbrhMKR6Yj3hls04/J3icvubUDgAhaPpoGZEExzyeJ+acpS
/qsMFM8fCBBuesLZUNT/F77xivTRHGLUF8VwiLuA024pupDWyWqsY+R1+npCJgoUab/T9XoYMHRx
64ckW2LX1uqBQ/A68Vnj9XfEUfbajvnwI0GVyp+lFfKR5dBa7oZpiAd4PKhf3ZY8hvNfbYfBw58j
hwsiJk8ytEHnSiPNvMfiWREYlTic6Zk4DbqMdsCEWtgfGNgLXKRt6H8AN8b7NYW1/A2g4H5ws0WR
Fl9aeTOi5IK3bZxnBuqIWyNNWnQc+DI8QnyfHPMnnlqcX2C6eDQf4D7hEu1Z38q9cu06nmbhw5Gq
WCz/CMqGtQqLxZIFkbAJFqd6vZZsfsB69biodnz4lhwuvcggkQvE72Hg5iNy8Voqior0lNYdADbL
WqLzrNNSv8Xn3Ig+nRQcHCKpT2Oz+ObF8WSCSTKKclyjmn8lyr278cXoF27l+QUWk3cpJlqDhKVK
akODgPhmwx/f8IpTvjbH652az2QJug179x3lpaOffj/eNyL5XQfNViJrF/bC+VfQKSk2ROqDx06g
l7M6metS/EHgxySVoK0B3A/LJ+j8ktCKH1LUKTt1S0v8k/uVuIlLStNdjnPI1HCcaycJgbR0vdhX
S+F+avz0LBTDEGJfig/YnLjRJHA4igAoQaCCiMl1FVZf+6Ka3ocY+zCJktRWRxg4ttwJuhLgNs9F
87pyXt4Km1WPA8L3vFFeLLYJxhBwEXjTJKbBo8Gss3c46v/H7U8qytE+0xcNnkz1zRgn524e5/g0
QhRdTgS/1o9unex8jOrQCV/LAe4s8BJdVttIwXDZ4OaKWMfHYBS+iJev3LA6jdSLLthibTmYdz9i
fvAZ2IXLE65mpLhEUZaQjc0cFqDhrL1pO8V6/cJUb35zSCg3lPIs0OGSGYKUFKwQU+xqh5UD4JuX
gXvd3oUF92AImBX7Ghn1TjbCTp4cqMrBHFd4mEoRVjI847w4xcHwgOpeulTmOM9carLuTc7UWfH6
eyHCNPk35VXhJazD2uU0jlZ2xuo+BA+OF8FbUkHsQ1YtvZh+AcYrIgmOoK8ok32cPVb4pIufKmij
cy8wfkKwGrWEwJB79nUyXv0Rt8x8lUrHPbpO2T3AA1+LnYzg2NAdU4fuD5u185+kptdn1q2fbVe7
LK+VI6RBbNbtP3G33W5tNQz+M8GCoKKcYXTwBFYSwlOY5fRuponTXStmmRvkBDQDFYS6Z0+IRfIc
12OylwkLq+rAGZSRy9Bo0h0Hw2ESQ/4asq11lPtSees9nbsEFR0REJnDk0fUE4S5q3fwy7qcw8e8
nqckioIDJQaI2dBQsA+5cPvac9rM6hS0Kn8WAu8RWC662los2d+KKoCtj/fpmnd6+G8WZeDhtZ1g
bKSue+NFOiFf9uqHS9Ry3mQ9diSurtDeJozrl5aN5RbkiCbA2bJxfkarISHoWTS5i8rYT74vYZPj
bvLhntS/ALu7cN5JRDKiJ3T/+C5IpX3md8gbnIcwdDK0t911Tl24pbkl3wOzWPj7OFLrj6oc67/l
Yp2L27gIHJR90OzV0smxUQ68dpQYq95yxIkrBYrlRz6NGIj58qGcCW6IKUrcYVfDYpLvBTWVgLts
FJBXFFgZ7/kLjAPGyHODGt2/9Ljl8cnKofoLG4G4RBbOLEMD6nN5UC6oY9Dquj+rGtqXNaeVMJtk
+OEox5FXWI2Nc2NtknOzoAYGrD0aWjUEpVbFh83DmJcTu5U7Fm2aHxDuJR0BJS/Fc53L6ZyyAYwO
S9Gvzq4ikXHkxZqlPOGL8YlXcY+Snar6EFe1R1tg5xVHOVZjcSj6wr2KqeT9QGkHRak+V5QDYlE1
f1gRQxxVBC8wQuj7Diwz+rSuilWiO0GPIG9ZnbkxDb6xoD8PuD3DTaWo99onDYYk0FUDr0L4ZkRl
0sq00U5D2sjQZYLi23VttsdyLx8CfADM0aHC2zv4KX64wVDoSx2aQ6nQKhHLEkWoOwaUeukaJcHZ
ADtqCNwSqmFwQ0tDJvJISh1Ii8x0S8VsLy1s/Lei6TNSbB3pnJcqM4zmybIUB3ck5R6N7ug/gWFY
/aM31Do7r3Q54etUUfbesY0GjUPXSXZj1khvU0aoBRwpQwSP+9XdhJ1SzTOS8To8wVfEeQURT8fX
eZDoe81S91Szoqpz7YJexMLlpP2yD83U9g/rstQUO6ROQ7YtUATmE7SuZZtGAUlq0wO+JU+Fs3CH
d9gEW5AZOCSVm/rNv36Nm8eI19evoNDx6+yE0yl0aAggQ4CR2XP9uUH8pVVtQ42n/1i0Vd8dMMvE
T0Z4zecqitLuu6m3b+wTZfaqyLJICo2a3J2+0tVT9M25sUJ7iLyezYYZiaxPIXuHfzGNlOGvkKPG
P1stxFKHYpZfsqWkIcVAEhNJHyTyUjUGL0EjBsGntvP6zpwc3N9YbGyqXRrpVZ4qDljdRzQl7fC3
muI0/8MJIyfeQG9TeYnXgdA5whBvXonet2KUrajJqOKUmt1e1vG/zgr1KdIMgAZKN6993BZcF6is
enpnGciduTekIB6FM9ERhOUQI+KmdhdE4yWPxY8orsKX2fHK9jT11XIOwgYDhL+0b2E+YaxyQ3jc
gbbQo3qVdGbj5sNyKToR/+p6AFTfDUmMP83AYxQxM2qGbytq1T0m+CyCMyxD0eAsizkLaMKgbDka
PObdL451/fKXCFVb7ogl+//1ni/qZ3mnfLhoAQF+yCYxzXHALUREPOZAuQFVH18Knrw3YReaLCZH
+r8nf4pOgQowmciuifdBEnGV67GjY0lK6+HcCIY9gAEOYO2sCM0AwVjPBa6o+Wc/hlH/BW/DL5hz
QKX/0n5vLW/lPPqB18DqV64Ub/gEItjDjpiVMfF2ZgtIgLstn3lGAIAZbIb1Q7Oy76Mh3Wup1EPP
HG4AoAEm5wDJ/uBUl3OdnbPCT/9haZfNjie1/8zgOl5Uu8r73luZP2Vfdz+7YiZ0UaRpfyLhYV41
oIBjFw/d7wno0yOty6F+i900x73i+OoWGf//3U+5i9iMHxJYFVNP8YddvPUSuucwqhCkDagsJoK3
iD3qqEjAtmL547cW1ML+pc4rAFrcYhMcd6oAr/3Fk5v/5crAlLD7ScLHnvqL28Lk5F+GEFEF8xP1
YRXlTF7u7gS86c8SxkfJ8q0AXUHYRMotX6P3xbAnIbFkVV/AEiNSzBU9O2O2kyCF7aFI8an8JMRQ
YAJ0pnB6ceuBq5+aszDqriMhwG7X6AUmjTCZPqpCTizMWjxDO+KHOYXXVhPECuOp8Z5FPlUM5IaN
YDsIjg002ccOGVvq+gC36s5vz26wNgLvazf/NQ3j+LXIYhbA00D54EwO4neu0NrTfYp0h0fN9dFQ
A3CmM/CJBHCartbshXM6Tig90O+a63l+SQLg2ZaWIPCiLFBRUBqiAL/beEjXt7wJa7iv+DqOQY/0
hIbHgweSW+LurN8v/SnjpYtxmSu6Nr+asoluBVGUBtGwzcV/0PxrlxdqUnJsw1TKNXOHQvbJCyGs
tvqocyiO+4EprTgsPv2ulQ+f+JAm3VLsm6FQDQiKMqm/XcJ73o8gWj0sDCGEwo+R3EL5I8aDgCyK
ZzbJLjAr/TdEv4JtSw6/sXQlhdktj659GCboEl6Xtccm4GHbcaanc9HORKxznK4vtael3krriGe2
30lO2woM22/jZyMXCCTRyBwZbcibQFzk0Dv5NJK6sb9DdsKxR8di5uwCNRJTwG1E8FLkcuOS8jw2
VdOdmSqd9bT6sePQBwjG+xiPWZrfNXsvva6BA2IvqOewf9CW/f7NcPX0x1Jr6g91yHp2l6a5uXL9
rp+AtnTFO6jDjNwbHCdt5HpIIl7e/8nmYSw3fdAUJTGOjGovFYfBdHQF8Kr9MnoWBlqxEK4IOKlD
LmqWczu7xQynzK/2CuM3yzNCHWcvEBDTZTyipdQ+EcoNtbrtfgja9IooUrzVosMRUgRh/akqICac
cNrsN2pW+geqpwuFxE5Ys/Fw8ruFRbLFFRkAmXJEWtd42Oi417/KbommUzFz2i8jdp97CW7nkKJZ
kIGtJHQDde+t+LxjzgpmZ+7m/cCsozZBgBbKNdX6wx5b6LQj8wWFjJwF3CUWTHcxHmIkkK+2WTfe
FMXNE4t4Av551bCOjnF+4QsSbs4WxSed1bArEAQ/YWtugnKl8tXRExuVJFpcvV999pZcV8PiJTt6
Smz81fFAAtvasct4gyjo5K9RzvLiDSGRiUB54NlPTB1L9rHyHEz3fpoRjOLQdK7RE6HPJNNRZC1a
ehkuF6z4gN+gjJ4WMr9UF4YFogaNPZLgzP1Odl1o9UdehrlwNyn+g57F+wCTBePIbP/EfIfLlSUs
/bJbjwomDg/ooqishqvhbeWyLc8GPwIpOENaFr9sFH/EVW5/w0cJuh8OgQrCDBSxEvFs4IZGUl4L
NjT/OFneS7YGXaHHmyb4LBI/CU5st4trxlGZ82kZDOkz5hQfp8RiEadTm97YF6GXFSnCriAHtmF9
HbLgm8LwxTQOqEjhzaSNQvbie55Y4ieOGee1LX2coSGFfjsP7MhtHiGfZOBc0cht1/5uQXQ96GbQ
B45dpJVCt/ZPE/6G9ywDjX+LyTfvQEc4LnSyMA+3eFyqp6yna4sMNvnhbelZpH+0r2CPyru0ez7g
9LZwuH3HCB+5x4jII1+TLTvW4nMJ+l/I8qJFL51D2yXyKZqMRNRcUjyI2At885mpuv22HhtoMsYD
re6OGyUPuVzAqSA/+B8BQnpznuvVDv8j6byWXEW2LfpFRJCYBF4l5MurdrkXoqp2b7xJSBLz9Wfo
3tcTfbpVEmQuM+eYW8uxh/wI8SC5TwcuP9xwt/nZRke4iG5v2yA+2gCy4TdVqBc9aiSj/XVOxzK4
hPAq19cw6vPhswcZum+6CChtJNrSi52VuupxZeIbh6JfPhwHb+dt+fUPxiHCJFsBpm0kEqtk7Lsv
j4Dgftc14+Bv864o76Aky/HZnV0mJi3FDcgr30ZTafv9EWNt6pz6nlJjDH325qrlHyTPZOm/Omud
PywL4zlIK4UbSZsDUBFf8jSo5mQsp2Gc5/MR2cItoXoIQoPeZlVVcS/IQrReIGE4CUow6RAwD+Qx
RfCKhmXHwEF+2iAtnvFrlsBO2ohR0jo49ItIrOOaegFujpWPB3AF9PXgnsv/ssiaWSmbMn2YdFPP
36oIEdnNUi4BpJtxOHhirMzeVCCBtyOifHdLvVt/KunAWO1aHONT5Yfuhlmd98gNEVwruleEJ26G
56MJyx8AteoeoPc84N4e3CcoxkVc55zTOyqJ9eoFURkvfWA1Bxc3/67xEkyliVhKPCaQWDiY7INN
sf0nm7CrE/JjvE+94P+mEeZnmunrY2HR79E7WvkbWYHLFWcDmXui+kaTOv1As8+OM7QZhvcl+d9I
ZY4uMEFG8B6BSeMw+acgCAD95DcL8ya0td1v4a1PFzEQZrrTVhkw6qlT+9nzQvk9KA5rlD9Zf6zq
JgB+MTrvDsMEhkSjcjgedCKP0vFZbHs3jA8yBT4lo+Ls35p7BGX10fIDZtKCbuEnLjs+zCuOjZwa
zWQePc6T3VzJ5s0+Ydf2T1SolGIeuCBcaXb+TFKZ/10UTodBIDDRfWQbuVxSIqmDA0ZbbCuzNcsD
8WoaZ4ELJyvAlfPgEVK/01QKOy9DS0/uHPhdmKsoR82y3jtI7kkZhfjMKh2JmYmymrWVna6xZ7tG
xmiK8vc2U9lbRdfPIT9ED1lXDdeuy8FmUc+U72OgP/K+8vm6SgQNw+A29yJJvM8WkMufzJ1xQAa6
yI9yZqe/esvfLgunQ5Gu/nPV9UV5DHnxdi63HgmavhM8KhLsWF9gursbbRrx3aTliHNLqtOiXL7V
oNMf1B/LrscZs3faNJp//L625d6CubJvYQYUm1TlrEeRfaOStRDJDfxaBJlEJjlacxM5saXta0hW
/IN9a7LQjfD8ZhMYSgTG0cWpi+TFZpJAZFtYxR5bL3YbJJich87NT0zpyasrp32dBdRZWMz7glVf
F56NUSNIE+/ZzASQEVLfnq0xJ93byCtWK2vvwOe7t1E9H5tGhE8BZvLDWrUL0XItkADOoo5+Aal0
EwvXdc45vw8EI7YHYuO5k8cmZhSUGV7VvC0cw2dwd/y2bJrInG/7nFRF9pjr0UOm8exxWR2LLLHf
kT8QXYHomaVqAPZD9is5UJPrhR7do/5Gmjm8RkWLFKiSxTtCTOfU+DCIq9ExLip80JBIvLNfNkXZ
Lm90v8nBZG7kwOdqZlhWxSjQTdNUxa3rQsEqg4kY2XBiHOz4dvmIsWGMTRZGLxnLJlp6k6fIwizJ
xp68xoycHuhdCCpq+4gma/pr5m7+dgtRU87qL/SG846o5Bmtap1Eb1aYoFZLref19pcigmwXojB4
R24EGGwX5HixWADBDaiXDnZED6B7cyyJ2NmCq3MuyCloRMNgHm87z8LeVHObnwOMNnzUFVpunSPj
sB1KHbCn28Ew0fYAU28ECRpPLKiARTP3KWYKpt4pXY7DtCcRYehOoA8Gcl5GPTxF6Xrku452nVqR
AwYW6z8std+E2ldxL4x1nvPpjKWaaWUndfEvFNmwsbTD5Tfwra7QlcvrukRhGI9yIvcE4sGAlUlt
aT8rLjSAXB8p/e6tYBv7/rYSojxEJfVEjkb4aQ3+feYrcwEXkDrnKBUcqgKE9YM9IuPXUJ+2uOMh
mKKquadYqu79+WY+l0gtfpJO8H37FQ6kqAzlnqSQXkDf4Im2hPVfocCDOfkCaBGfAbl4IND0zWhS
KTdotgBEuYjDoL6WbVDCuSwr5xQybf4MA9Ve5mDEgk45/EPl3vzWpMCST1pz7pgk4P9M2NHGFpb4
mrrqsR1U+hHCMd9oNqKPSSjrPWR0QfJ7CtZ1W/gRAYRd0nKp595PY4nqmQtrPpNBD715AsuzGXuy
fY7KpX6muIUk5wbgQojduV2hFTfWm5vaAHSZ5fINRvrIlMJmAMnHXBWzC7XkyxllD2rrrMC9gChE
xVkVMD2gtt1Q0kfvak6xEoxtcEQGBICjqLDYFpV6HaqBZpNAoAHxkX9Dpq6kXrbSzzlk/v+NINP5
L8upqNl5SyoelFlTB0MDMyOdamjzyoXNNeXND8QV7W54/G6CV6WzP2WSOA/kuBQvHmvzuBrIHt9g
GTfzVqEOCXbusGZFXNVjRsuadqxnYTaQMWz1t8oi+50TR1/p9T+7xE0OQwH2GEc9FQIrUiIIavXF
Ip6gy9Xu1MUMRehtM7bYsAEY0H0tUHayrfS7xlzsgZZfjf1fpsOkrobuBMxqHruXXNoh1KkovwnP
axRAQXFDi44g33GHO6++OxGy4/dd9aUKkR1IPB+2Re8x2IZt1h4WSGZPaW+6F7oUzhJpOvOXRA/C
t8cVKYFpakYtne9nW86FgLgdAD+7YZWZ3t/kClu6ymlrLGBB7aKS2Kot9B1zihXRKel90LI2bDOk
fXYSZrs9Zq0YMfGwa02uMDTUWFXtwvRbOY8kQhRtqPQuXztK2RZ1FYlcXTwCrOQ4Wd6AzaF/dCdL
b4cpwto6vXdZ6rPHv4E6UDvBvkk/zISvFIpehMkXpXI2zwaeOXt2yXGGp0JYr87C2sZ1TXlnB67z
wYwm+zSB3Z0iHUlzEFV5gBB5kx+V/D7Yw53sKWkYhu0DB/5ir3DubEkbQxqT9OTwTBiwCXA9gXWz
TjmLx/ZgacaDngnktcKVfQ1cP4sj/G/kckUw0ILBea/UYH9Y4NqsQ5Xbxc9oPCQ33Fr1b+kP032O
GisC7k5M19Zh3n/zi1Psk8BBzGI05g+NltXFmwheViZk1A/3AUMH8J1ES9rlFrsQsbSDd9OxQyrN
x+6YFyFGgZxVVx2kHkq/+b90RhiFW/Jc2BjLW6pjFFXFB4MX/mNj9FxrNqcRQdiYBKJNF07DewGN
Ho/KvDBaX8t0+EPs9SuB89QIBW/aYULLjRDY8+MFptBO6rA6YTxLnxQrh88icW+pG3XAWPu2a3Dm
jOMTjxMlF9D1A0sGphqhXZOvY3cPfQj5s1hK9TrBpyAF0rj9FmGCuOkUs9eb1u8Ny8NSnxOGHlRT
JM0SCATi9W4Fo74jCGX4wYAdGZZZacMBF+UowfzAXejdHMvddXqef1tVsLsc+St+/SnnycrrZGt1
AtC/wKvz1ZlyutRMZ9wDJVAInptNOF40HnAEt3ltMdFFVwKX+xf6xPzO/MQ+hFXkK4KuBvd5DNs+
O5WCdfZ+WD0PIw9GONLYsWn9c4THVTQjJo3HzNZ/eXxFc6jZ2P9xinxqvmxjmse1X7unAObD04Ts
hN5ORQJnfziVN0w/CJsTajaPVKmI1GAMJKaa4gEaO1Ye6fSyfqFx9HqmHR03OCLXwjkGbnOj6CX1
dDHzNEdfI31egFBqwL2Basm6rshul78q5xVYgwDSLNMmZCLjmgE2XE3RXPIl5OblByyK+jmYRgOE
Y+3Kc+4EGcy8Nv9ZnExwq6Kt9vcAafzqCQ8Aya8TOLF30uiotQwGuH0mm+ZId4hGuhib4FFMoPdC
fcu5Tas1vGZp6QOUM4j9rjaj35xjA54N1cTokpuJ7KHZJVpY0R0KGKK9dVX7u7zw7d2k6LvRC8Iv
LHMi//Y0rhmjOiQybtRB2fQlEWoe1yEq/Da6W7OmsQ/azN5/7E3bc+nqnA6QYA+BgtqZ7ngLb8hj
Qgj2UEuG3xy55iNTHLJ86sjz0AsnLtpMiA4sIEOMRSY2vWECRCwowdkhNv/t6DFU3/thsH6iufHN
JvBW+ccM1dLEqd1I9ThpzKOE1PWocfWm0j64QL/PixsZzqHTy2Ksroq0wgUP6r0LGK95ZZFlLahz
bu7fL5smtv3IPNQFSAw6lin4Kuj7+cc7B9upP1s1JRcJTsPWGZhKKZS86bCc6BX4mJijiis0E+ZR
W3Ydgk/HPhSXV+aVEo4UqNUtfp8meXbTMkuLGHFVNitKWwbQ+ZGjwUoFE1I3dV8iNBVYhtFHZn/g
KBbJW1KPJvqcMMnrs5mQ8+NfaS2DUNtAo2snbiNyCp0D6gA9HTPe1aJmx5MZCzhHm9j5vZMkrg2c
Gq4TNLeQDIjyVKZ5MJNotRKGS8aS6ueayCydV5Rw/E8FqnMpsLNTbqQJNjDaEJP/Yxtpy/+mCg7K
BGghL7wOPUclJ/WSVWRFo6+gPy59cHiwX/o9o2Uw4Fw86wuykOjmXyEJ8yUqbGs4qgR0ECEqXCcb
mjCB5a6zo7iWilSkFJ3DBqMsc7FsThkgI5IePst0vu2lKsfc0+EmINUhX1CB4TDxNrr3VXkc62nV
exN59SdhGnZ9skqSCgR+oDF2CvLtj3TTZCfKZVqLBzh3RXBYVOCGpxnOWoKks6HmBCjjnI070qNA
6WHx5NO9XkHzQH7cWF6n9aUmeLo4oM1vGxhbYT6/4GtCOdwYSQvtcLOPD6WeA/9Y90007UMrXxUG
u9Z8Os4In3dDwTR7d3Qv03HAHYkcv+qD/trfaB2tuEU1onkVNM43JTDBiwlJ1KDlu2GLzyPVewHL
66vNR8QhHnhr7prad56CzF9uzCyNvGmQJKecEIeFy6nvXJnthTNV9R3/SamIFFUIcjkOJJGmln7r
rSV4RgBlplcyioZHGRiPP4oYGkAlrqsOzVC7QO0iJjLCUTT8PvIyCtrKnjjbs/YPxUIz/o4wf34J
qMMN5bAcD7GTYeC/R6LQv3dV1oG2Zdj+3Fij/hd5+EOOeF6RtFZISh+YI7rFo6ccCh83JBzc5Nk3
7opgOFlMVzeyS4vHguOgOpipysp9Q/Tdj5Tk5MQ5HkRiLhhdpscSrluGDTTnc8Ifri8AwyRRVZaT
e/Fads7yj3n8+NKnqh0P0dKHPxDjbDzVJCgyZnQ1NbQErmHHWSrbEznG7d8BuAhzJdsim25YJ/ti
s2X7wk86vyxzZ73x2pL+hFqIhLNwLMbgNPiJeJjoWrx9I0x5yTTsX6qzjqOeX77w9p4q2RD3DAyw
bGD7Z4Ghiui+gsRmxSm2DFpFTiBxmaq1fcOhIxn60yihqhZOjqNlJll8YznSpUkioa1/IAmhCIhw
6hCOVNJR3wkhHHe+L5Pz6GMl58KeSrg3osVOKAf2lnHQWPJ1TbF18O/ABUJUaNqCVxpFcEeeAl4p
aUEOvDl0MsMIr5J1jLrNL99quOjTsR7H+seqZsRpI7NZntl8FtiHABT9eAUeVXz0IgleYZiXV37R
hp1AXw1nYj+CD+HTwx0ZAjpokAaD+DhvwnHfN51v7UN64PawugzZY5wpdJ+u7XnzvkcCZ/C52hj8
Bjzfn/k6Jd2l8qEDnxHBZunfvs/qYmfpSac7a1KqOiXAGXNIsYSwYbWYxRXQOextya7vludJoTZi
AnwO+lExEBGJKLdVRUm4mfgyQYV2YMa55Sb9XKDfutgQN/OD4Fb8JkKRnpn9rXyhKgFoaqrbJ9aj
zbyisRricPyiwhU/jRHbi9CmcnAJg0dbXAvObbN2TnDA5wK5mZMSd/HAyfuMk6D+EK1P5i1PL4aC
1MBIikkKg8TGlUg8hOIgOpmUYO/XfmH0vBvBZ41bxgfuUw44rI0Vf8NraqBzxbPrpVvQseLe0rmN
NyVdy7tWN5ReA0PX+rP3rb7/wzi1ubP0OqX4t6YuP9P2eTuFU0MfmKzx7LEOa2YQoHAiPeT4d0zk
7LNIOTVElphvUYcVRppqZfYp8NCxDVrgX96eubQ5KfaFqGeINxNIKHH3FnEzOf0fgGFy+eskNYEg
m1owwvsuXINMgdLTlUcKQiM3Q28LNNOwmLMXXTZ8G+UiJtKPPDlH0HgiJknz3EbDbplw9G8E1NNp
W1m1WQ72ZCXFweRh6B60xTjMUTw7m25S+icU7Lf3suqmO4Eop/vumCeXCBrSXp+YjlvpXUegqDy4
ppBknusKiMzEcOGlmt0QdVNPyY21tIDKJ3ENEWzC1g3WCTNZwVctTTrZR9YCOv9iwzuqe0/iNz86
jtf6LwXDZntj92O3Hqt2IGPMbafGPy52X4QnbouJgXh+g5rqlH4YFo3DvtS1Qapv7a4LXhtskeRN
AYVKv7UZm+6ccvv/I6iFPQ0/dn+1etSb8QAlZH3w0sb+hzJ5fhzTCah0l0N2wfgg7KdFQTOI5wlq
zLlvneAfOga2dNKz82AbIHsMz6SNrMGXgh4ajyESKA3FkOqhrvKHoPcMgezcxBZ9EWY4gax3u1RZ
cF7DiCxkSismcEWfAfWD+R7XxEtyGBCRLPaFzb7z6gJcO1UgcSgfpuZ3DhBFb0yv0ZAYH57zTqQN
owHtjQASm0rpxx5uCBVlbSiJc5X7r/xNyXX2bbBw3NmRDWYuIcypCMN2fM6RCp6KlS3/DaJmP2B/
z+5aJT5sxao31vAbH9dphrtCFp7a+EBcdqq1V+z4lnsOgQymHNQSpXsTJuIdP6ounpfR9gFUMQff
Opy7rEEs5zGALmTjfK4lg7DWehJo0O8K5qnltmbQt++sgkDCW+5D3yDa2lWMyU/IJTJII3MdHZCN
sdd3o6L+WGuDv7V2iYw6TGa2yrt+cREqGQExTKuI78IkySp20NJUx54rWasSZeyKHaktnP9KhScq
q2dupLZtbtVU+HljxTzwGdQDiDZ2qS6b1g6pU1U6m3xqYZk19fIl3boHvLviVLExp5w9x31NGXXv
kjq8UauMOKOcgtrQ1tEH/Ji/sI48MKxmekJvyPtfjCsvAXNb/3GmiXoBGzxz4DFR3SN6TN+0pb1D
GfIYltOSkXNR5wKGfkYb4HdudQ/FAK3TEun/Ol+X56azJWvXEqnmLsrL+i5ykvI4VIV8a8OKO5BF
Nr6jHlLwZlI4xlELhlmx4U4IdrmPLBnwUBJtlI4coGkYiA7ZSCI1SnB8c3rtiQEvpza4zwUeZ5Aa
iNcMZhk2KVBKXG/d+YnHTQrM4CEvM/mYIXy7CwVRQ0ynoRcFjEzRWnbqZ6TaGGPqtuXVrC4YJCrx
yPtuGa+6lLz8YdvZdRhNtVwWDMq6Q8UjYO9Rrict357i7lgGBYGn6cq532lnzOcT61w7iU1Va8Cz
VBb4YHg3rrzWxC0yWi67vQmy0Y4DT3Xld7kY9gi+NXPkFoC3AArURBS+5iij0Nt0BjYZ2miZAe8g
8A0EAeqxE5BenyH1bLee2gvB6xfTfNTLx2B3WbMV6xD2j7OV6umOWQvGDoljz+PZj1A2bNIES+oh
tW6cS04CqFUdgxR3WzkTigCGPhEyStuLDl5nqhvDlpQfrpfUf4BOcVuj6ey/KMVRBjugW24BQJwg
pCAimgf74SSkkexZnxN0i16iBlQWkYNGzz1yJLuNbUjLY2hGmt1Qo5Exiwz44wXd522OjFxpm2e1
WriNajEyvoJ4hsIcwXTcOGlwhabFJo3/fPGumpbjbAmj7stNWPNt4R5F3CB4eLuXAZ8tP+9MNOdu
RruL3ws7MrZU/LKgQ8JgGPfILb0rNLKI1RzKjRSdX9Hlh6yk5NlxZrOiLHQWhRBzE5T1AfcRrzl5
zFA9MzPBYsxAB8Ve43jLEW/QZLZ9M2v3gEfViQ4uiKNTGwF4QdiRGcPoRKniDneEUgddsmPZiaEj
jSKSQwcmJbSGR2+85WOEpM+/1VaHkk9jG3lRXglbFqQgsuDChPnCSdLZ9oEYGSaJPElkzuYkEruX
nmxFBytX02e/oDrAMDfhknzZYMyQm2iVq7iIqortk5v0rzahhL/rMgDQJteJ+x7BbkuDH3ji9tlM
GLytqcb7Q9VZ4ajroeCe1TLkpAgSwOfu22UlL4hWxKNjcqjceF3Jo9sDmtRrjCKWFhF5MmUg6b5m
jeF2O/D53GKajx1gi38OP+xXw9g3vG+WwpovHJrYo0mF8zDc0WA983rjZw3mPmRnFRH3QkUQ5RZB
NfLGB0C58ByhdYY+l7DX4Xmyy9OkwGFtzbBEn1biWM42KG6eIZSsjQ/bdOkdVg1D94m8FFAbFYK9
H2kpCMJxUCMQbd1Heu+hcULw6YZLiwJjHELmTfQzO9168JqcClTUZgwrGBpGOVl5GRiO+Ay+Wz8/
snGz7JPvSBR8JulqoIbGhOFu7jSPEDwSOW5ZcbUue5t6ePELJPI39+hkA8vj8ONMcREVN0VDeyuo
8cOYdRYnTiUEITopPkcJf5o83B3fQ1tCpkk674R4xU2vXoi07pFV+0DAht/686cv3FbtgX0646Gs
QifaIh6RPntZ5FiEb4XDd8ZFMsSgAoLbyJWgvW2G7vg65xXBkHj4tH9IpTX5O4rw3v2Tg+e3XwUt
lwUhOsgjzAs8nzFClKq8G5EBgkOiED6X0up/Z1ffUOb13BwoBNPrGGAY2XWtwFcOmWYO72wp8rCG
SW0qOA2+aZadnFt4swF6QJbz+qZSpSKV/2AOs8yjcvDD81I7yb/ZHwsyqSo3/10y0d3VhFczSoHy
wu++elVCfihySiRBEVqgnq0qSxY4Y5/I8NqBMa4D8wirK3K1LLUsSBlB/s3MwBgmtR06pUTJc50i
zcJQ0S1X/rfgOUJ42+1WFyXdPmMQ7Wwx1Q8/LGJnK6ZUUX48WtkwPjK2LTM26boBwiomn25yQJV0
76Rh7X9YCSae01IWDHi83hDwDg1yLLdzUox3ZsLhHy/ITpodI6ZObVOcfi9oIuh+ix5Cn5X53lu1
+MulR6M/gJHtgidIzUTTkL2h9GmhNuWg7Vm2gNJCVgh1csyOpBUM/+yxLX6sIacWngZklCcHg7E4
+tzWrwvoyn9gihL11DgYZTedU68PI0XMYz8U/kOTdqwjEg5TYDZTaz2nS9dad/Wgqu+MZPj/PJ0S
AKY6xLEMBjpiGcj/9GL4/RJJnhkIlIx6C6qasd2fm3iQ19XKiwfJQvEvXCPxi0a9eQrTBXFagdnv
gNoJaq2duiSIsbCCBNeTNYL3L7+BtaJAjqzR3JJ6zROCYhYXqPtOcIsutpTO3nOlAJzvykaiWOss
j9Vm34H4usLOdLq4R2z409n05QRR2N2bIHQs2BKOkQ/7PhxY5hQ9U6Cb5ix6wYdNWpcvihSrOH5V
KCQ52jrMwsYO4mDJMtaquBF0V0fficp7ZihwlVZ3oaRTfELFqmafd1I+SGvw/sDIfCnb5RUQ41OV
F/OTNS+EN/SzuENbBuunz9JH/LLLQ88jlYO2nstThRD3JB2D5AK1cnYazCD33DLlETG2upLws7yw
zV93dHjEVM6B9YWA0b4Q0sv57Ixy1w1kdhWAp/YiHJb3VOrXqfEmdAtFsXUzN7jMWIfuZTOgey5D
69yEsx3bg/+58qDsEl9fFcCauAG8hzaBZDuUPA3LWSaP7GMVJpooyMwHRoV3Fvbhb4XV6dnSkAqo
7/NjhpKS3Ocq+uokqKRUGBZnHcPbTdJWFafqOOyXyJNfPlCldytrbvSq0amfGhHY9+6UJVvkXF9J
SDgNuMigQ7LaQYBgFKLusDu9rtz4G407ALqW1ceYNQpSDef8t7Whyy3LaJ1L4lKe6wJCg131yxPi
QdIxeotEoTDsL+iw60tZjsVP16XAP4q6OPZkAj5aZlzfJS9lTBsb4BDy1y9a9uXE/Ym1IQM7+j7n
OBeZ6/v/BZ2tLzCVbrDLPvktqOTjNFz7S6RCdefgRsIwPzRHRFzj24hEjMXuoB4jFdBd99AiLTvQ
rz1RcWA0cJyA1ln4u5qfIguire5r54+NaHIb+tI5weB2j57R7ltSpPK/EY/boXdIB0KCIJ4cMZR/
fL9QH64f0t87Le5jhyV211vVlZwwdViVjaEBl/TOAokiO1UcRN39R/hKswMjwRCvYiRxMQYueNKi
jPaN6zHtRcJ1SOAmYH/xBuJ5iDc6LBXiWEoVtGEuMrTYlKW4r5TJ32ACVYilKRzRlIz7UUh99GUz
3YN0hek7SgYAZBExSIyYLuLuY3fB2OQE/WBB+FJMISueOdxQLkdP3Cyyhmu9BA+TF15HnCX3ZbYq
yak8TCfHtqpv9Lgv+Ee6T3fEhxNlIzLZdj6Rz5S8tWW0txiiffq0Q5dlqJ1DiyACgynTWvxzw5EH
6Am38Ec+cDmLyhr/YQPEs0rPWHnz8MQZ9xk0a/5e+t4UA6dlFOXAgGqIWITSPDBdZ8b1NueQ67MG
9w/Vv39wPMW5AGEQt6o7BO42IT3ppQIjZQBp1DvRRtURdLB6InsMJ2g9BacVb9C+EvqE2c5GNdJF
RUzqN02bHvw/C5qQT36KicQF69phzfu0SloGxBPNHcFwpNR4aGqA+I2YiRqino+dk3lHHxQb8d6Q
ClkyN4xt0mn9rUW2IP3XZr8KhY1qGt+FZaMaJ01Wso1NISMk08ickkaA623Kl6skGpwIXCt9l71K
tguRfa+lyQgEXX0V/EBBmR5Lly3kpulXLAp44pjIoxN1ftJh8GMJz0ls/E4X0P5Tt/tau/o563yw
AoO8U8BGkdrUJGTw7yjxjCl7S0Crfi+yxlz5TeSG+zo4CFzvDJh989f27OgjmBBCZjO0e6X82tut
KWL+FIoY3F9EM3GzpuLVXRQmDt/B5Ok0xJ4ShP0iihYVdgFDbkXIGRR/6EG6Q+jUc1ytFWw8hObd
SaYAy6sOtYLXMoGVqBgUcMzHyrdZhw7t+mnP5IDMCYJ8loXOhfWs3nkTqYTCQXARQFs/qST6mHyg
/pru6SVPw/wfQ0/0E11O/2+XbbEPchnEOAzwelATJsxcO/3jBAytqXjJt2EyT4KPCkD9tS5So4FC
FXOAwChKvhAiiG6F36vUOczQ3ZQyovdj8r3tk0gd06n+v4YUTwY90Xs+2uYDmx+1Owur9sxpnH1V
qXQufW/+sw3qBPhoX7kn3ItyiMaeCAbYJ0DntkI7BsJHkz6wwsIK6rIzj1Fr4euv7GVva9084FUB
P1H2LFKGDL9oW8hGYZVmNQdeT33rovDui9Akj8KfCySCVra1R/8NFGz6xgCGFTSKt0fLqvLPidHC
8yx6nIQ1jHgFi/Ke2IFHUgvcp8oE4tAvc/7kWsK8OxViXF0KfcOS3lCvVhdeVFj0hygC2ksh6OL3
AinxgLEE568czZYZT/vaejZq2HJSuzZKnC1cJ7Nn3iafct4JquWMGEQk27jn1mD4VyZAwJD5TO4L
25kEI7kRR8VgMHYqnbysVQiqISUdD51icm8C4oVpp0lHQujlfuMBw1YzzwNlojdyWuHOvEBZgXqD
SmN+A6XWprGM6Dg3vs2qTaeud7cseXePe5FdvkideGXo/mClnbiDMjlc5jlUZ7wU6j3oaSClCNSO
SfDy1afZM5BIlLRp+AQe98v2/A4dKsO6Te1g0ZFZ47wkYC/22l+Gi+t03D5cg3spR/cklurlZg7e
EWQFob50LHYnejosEV/IFFSj2nZTSmcW+kO0MSjAHnPslGeDvuEa+Fr80bqXUONtEIe7BLen3jSS
BvgiC18ew6GxT5Tu4jgvvSIng/b+RM9kU3a0zqdc3eRU4vQ/q5XWJ2LNEPeJNLsRQYdAptz3z0tb
62OTz/M7jv3mGOoGqBtfbABhkIXodVbdeh/1rNTt2coufdS6r4UT8mnDoYgYK/ED34Aa46PVl9a2
tLLXOYd1SGwAYFAJL8nbTjYBEcbAmJ0xbCF7DVOW+h6jSNCsXvathqSNxZQkH8bWD+DD/Gcnv3HM
6iBJLu4gs8eqHes/uNaQwVbATKOR/FlWtmP71RQMadg22r+lQ7hKo9sx7gNVQYRuybmwxuSFSA82
ilCPf4jd9r4huhwmGldcPPA27oSol0MDp4RGEYl0w+xxdONhIcbtXAzsqW7I/ThPcjeL2R8R3YhU
EwGj1S7IsBPHy9lC1+vOrnR6SGYGoTw5xbYphLugu+RWSRR1gbvK9jfLjD74sw7e9GzyX+TB6CtA
esU+RvJ/SyOQAXBm9BtNXPAhD9x3PWFu3USLP00xbvPqhTFJCS/ct62rgxPlc2yMQSHhW8letn7y
kE8yQ+dNm7Aj3Pgt00oTmSG9J/RNkMc4wUsqvrkhJcDDi1EQsYEthw3NR0KQwistKVo4V6cx6sRw
39e+dUhrIf5FxQTm4wZcJwkgozZP/FePeHdMQI66Il/uoQsmC0ALErnzetakAZPRw9qwGqlcp/4F
s8z6DEzNortfAiZ7VWVOOeQhKrolIMuhC2OSBRMUnOn47bu1vW/drnlpcxnl3CB2FqdCsPhNQ+IO
2qSlPOjzDCpzJE/EXEcPqtD9t+YqupuqIPiDBWuMl1SzFKDx9kl4cnkQVL+W0YZhcrtNmF5/lx3p
8ayi5jvBMPmY4y95KTIyEmPXtZvPgrXqL67KbE8AJmu20tZPQweGwSmz/LdzXFRQ1ngLz0q8C3K9
4mGNZkIrF8t7a9C+xq2ux30aieAm//sfR2e23CiyRdEvIoIpSXiVBBot2fLsF6LsKjPPkAxf34t+
uX0jOrraLYvk5D57r1277xg62ldWk+HRsorwbW6Ga1Ut/alPgfiXlN58R1ycfZIeHBtzZ25ioBkr
KMUAtePSAm1kWn/CGtn9k50aAv658EVzda7DjaB2boCtf4KxLAKTuz7pLjlfnNCYjmXEe3ssWNsg
QZr9NWEuqimPXWlcqvg7zuVwLSH4PQhBegyzJ1R1fSJimBfpDxt/Tvck1laOrmr+DBMlsgh6pwlY
1gbkc/QPJSu7cQ2oP+dJ0UzTKKN8XZT5RpgO9aKje3Bb9wzbXi2HmwftOFuT4SXikC3elYbPjlC+
HKlaEM6pXdA2Vch7thyK6G7WqrmmTa8A1E9NsaF/bXwCoagCHlGd4gXNPaGse/1eojRhZvg/z9aY
S3ef3EidepAj3YmWxOFAv0zx0MIB3Tgj16wNYNweClleapy7SfSZiYFCZIJoziaPpjxIxogbJpLw
m+jakgBtyp4WSus9A925p3LMhQyl0z9KKGTCfAr3SBG3IDOyMUHP/d89QZLDUvTgYm0lT8bkwKUc
/1ARh+EBl6E33ek7GZwLFqJsR6tE+Axlw2DSh5hUgeFfe8nabQ5UOmgdq6UWwl0LWdyUPmjD7P4C
4Uxu9GSJ5EvNLl+3iXsCz/9rZyb8SK3Vf7AOyXY5H1a+tRfX8VPBazFCZn53AZtSEDpF1WbUHEbd
Hls3stJo12gKhnWYnLLeT57Rfce81P/fnbhfeARtCtSBR3KEDP5CyKU4LlrTJqi1Hksr9jPUPzLf
1Jnfsm98Ckka/YQtLNSsCR2YeIX9G4mhRZBBEr9w6njaRvDkkFjpmqMkY+8E7SS/wJZCmq9mi7Ih
kDIHi3o9vlExYxu7BsJx9axrC2hVSJMOMOR/wFNq4yGtCU9sAQC154WunOexBwtB3iw+e8nU/Ivb
truHXpkRyW3az4RT6USaVu0iilqfqf9Ijx6h3gsr1H6vOcxDSSEwYs62Vvqu2SeHXG/bwvfsur0b
mrO8aUXknOdMEy7GPJyDmBsK3HlIKQ6/kk4P4MTHu34SyckyC/xl09TfcYXqRw8l+iNrUtMnTJeh
bJeduOap1mPsZDJzHmtLaz4SFpUcWkgodWjPxEmWOjlMWC8/uyiavx0zXx4bt89uc70IzgR6LdxG
N25G59ATrYry3aZOddeH9l/4Vh29FCBNu6LT/mgj5TeTpZKDhCW2mvbLz24y0e/XjoqwiB2kKxF/
Zxg/2ASU5tmh0HEzKishi0/iDF5HJEGaga94DGMcUxuwkc4xUo4FzqdMn1YA10bF1Eo5I9/s1KjB
axCz6pg1zdx9JD/dvxBXbh9K7nj0eWZBPWLjHawDWBhrv+B1QDSy5wcaKNWfpUs12BELan/qKSIX
+E3LsmOUQmSMCJpPbnnUeZmR9/fC2HoYaixROuI/Ns7ceVPcmrwNOLV3QhGkqTXSJp9hWKsreeXx
aYmj/ljyaitJw1IaYjukyi1YGjh8wTqwdBldn36GJRgKJ98nXji+AlHpz5ReF3dj7R8BxWFjeWW5
yyYRkBSaWmd4d03g7oDbjDUxJSVwFwVpZSpmuHkTt1ZpH1B5Kr4YpMYpKIeerkD8yMbZwe9tBKbG
uh2+AaN0yyJvP9RQknln2x9ItSkB6ESNIEHdmdIJ23Qv8zhJQBpTIlDfu2T4AaBhmFjDnJjPHS+e
31YJLh5vcijAWDMkgY1L6r1cafdPCM6G44OHM0/4zdgBIUMXgto/IXTPTxiRXtg1ojz1hWT7l6SU
tX0TWhyfUMAjI4irsam3I+6T6WzFHZ5eKuui9BHnjUmDEvebH8sxdGtb5CxSHvD8dxXg4Tj9RInE
80QZabxsiPtgaDaySRTboubDQHBz8keVtEQu5rSwCK1lIzxEhHEs+DzH+JKpGMKn7HE57JdJe1D5
ipfBJYvBrOXNRg+TzJ4zz+5Rs4ykYDeTqTSmkyfGx1B4bfQ04ka6w1DCIBFnGlFo+Cw+5ECGfmlZ
5aHG2sGEkpduhz/PaFnveWCSjoVmrPxM6S3/CC6QG3KXfjy1ajGWEyzL+gUQM0C4lmU18IRqncRS
aYTuI5BXNr+kqHhb2jGsISBlmcZvW4zkJz1uV2hfJVnGs0nQlYch6QsqjNyozw8KKBj4+wkoGAnQ
GuwbhHZ9PzodAZW0zD5GTKqMhYTmnNWTTCecqmrvvCQtv5VENxcgfXB/t5D4TKQztvc4aLkCy8Jj
56nsGNJHo8G28KfZ1f9lnUYVClkp/ZyABOCuWdXAKfmPJGnTJbMBH68Q4jSOg5RXkjo1z31tUKSs
a1I7z4YqQt90jLLYtaBR6nNhePJAJZveHMcsh4Inp8T4s9JNmX5VW/1aYpRB4VCFsUnZL7yweu0W
qmigJgQNFWrjOTF0+1dXA1eXPHbrByAQ9o2OFvkecZhzhUUHfelCLkm+gfWYWl9gZXtRVMBsPN6u
kDu1T2Cn+hE+rUJoNYvKDTBdGq4vCxaqO2QvHBn0HO3HJh+fTfTWH63PXqkJBt8SeWipZNlJNNiQ
U9T8B7TwCdMtnuwwM2dstc30DGnFPXOlYfCIuJq/Y56nwIF6VFQ1MPNhpnwPGOcmN613bo4IDKrQ
9kza3lvSTr+zlSYB3Slc9pwBbd0uvEODzZ5RgpgD6ncfP+G7oHoVB0L8zxrwdfAwAK52vmeO63eg
TidBjHQzUbVdWeMjjQ7bUpAQBw73SEjy7q5xRY8hktztu9MJvIvT2NJpDhfXL/BZ7YzBIbYH85C6
xcgMcFARcnXq9GB2XY4lxB32JqWIYCmd5kqmRT7WPRL8NqSVC3TBPAbkTD4wOI4P6Nb6OY1qedSF
a3zYfR+e4OTRcOVqXvW51I33kKnVKxXaL/mAsX3QveTvzMV+r5OxJlcLaqTCYJN7LKRttTEz9+JO
5vRgQBzc5pXuQA4lwYanIX5pWJiJjd3jD4WBeEdeNt4QBN0H9LrqJwoN9ehW65ASPoAdAmCJg8M9
y9yob0wAbruOUsuhX536GVPpZBruUwz9FUwU3ITCkFhX2rogVr/Y0CpyYFdAot8Lt/312KsHgG3C
rxmM0r+QLm5uxsp+FEANgyysp43lage2YcjehcsLWyeccxkcg8iZ0/HiScrqNdLE08CIeTRgqwQt
PZFXoA4Z61SOKPZchygjVdJ5oRaUZlxvUgTrdjcBlX8olSjOXGbR4Nw7O8IEb0XjnKEEh4RhYz1m
LhyfjSWf7Y3bwi/OR4pMS04cH0WZnQNOvT0GE66L7K7QOwYcibP4bElFbPrBenPZLfmsdYoN8fWb
rL3wqk3mQ0pobjOQuQ4AJfFRdXm/mxepgnny6h1KcOkvGhzRQXT1Nwi/PsDO2gedbb/HM3FIStm3
zPGAJcEXM8GyWPB06V7wljonobAftwYVWm2I3061pJ5N5b3kEcw4aoQhwjjfC/FHoI6qtM4SI/Wx
jGPnnZX4WSwYxY02SWhIFmiqg/E5z+qv2WQPHQyErlGmhYSqN2crLNK9JZ0jblV757iiQtMJ4wPW
5NyP2hgVsRJzUPWt+Yjk755FMp+B6qE1h+MLQB2bWWjxVWzPZ3yWX7ExSGI3LXBs3MoBnqc/QCBZ
sEX0SWLjBBdByddqL4wIhi5mND4OOlpKTuU7p4R+oo0DV89Uy1072QYZO2u2m42My+bTwHMcjE0F
HbgZcQ2fqemUzlZJ3g08GUBZDWMzuVh4WfCIPUwk86lZvQ2Mr4yzc277nQI8Ma6cPI4nXNRt5Vwb
vJ/40Y14p9OHi6xGTznT6s4gBY0b3uwPhMWwpo2G2sQq/1dYfH16d9HuLVPgydXb7gDMZdy2blJd
Qqt/9dg9PkethdSUYnFU9I52obWvpTV9G7rgOmG7F4kCxh0MZBCIizaAuQZUi7DeAepRdu2gxuzr
XvtWwIs31Gr1mITJWriO09GUwVF0kEkrv6kXxCWS5WNFFT2xV12xf8o9Q10xkD0QWKZnXOhscdy5
rHzLnsNjLjVuu0zOySkuB+QNAAH7UeoGKwxCDAUlAJAj04b+WpoKbHK2VGenBnWHmvNJqrvvMabl
Ap6GNAYu49gxN7C9egKkRnJtIA4FgKWaXePVyWtsaN/A2ofx5CYa6EzS0b/YjXVwMnCr93j+K3zT
CSXfWjmJYGkpr0U4HacjczXvwcoaztBstEMqh/qRLpb0kws9/qiksfks0duSeq4eqYKQF9NSgTf/
2FVioxG15GNXwBggioXsYUVM0XFM56g8dItUH7JHN7fExnNN7c7rBuPK+KfBeJPuJwTCT9vqnb9q
cPHOGNE8b1UadeaR9S/X+uRz6Ozw5vBWOqMrBpgJ3AdSDhdhSbpW09KOhh07g/dSYcTnDQuequea
kND5U0w5NuxqIELKd58l2d+kkzjKvSbb8X+8kx4v9Xw2ljJ6TzR6q93QlFsEOpdeIOfPbM3/mlGp
pyamxtwGRoJkkH/rbojvI14uLg0Gt6bG66VHxaUpmpatqJlhXs50v6CuZ7vg/Mg3Qrh1MI+D+8pa
mDRHPnClHGgw2admy1upkd7FXZfsQ4L6SLsSUI4o0o1zPbW8AGtRvLBfoXOWx3qy9QpuR5y9cr3i
QGLjRpSN49+ukANSwY4J7KhTyBs7/Fu0jo3g4fKHbBmak1X2ZoApv3qmmjuk6Jpapp2pU97uRAQs
C8a1L/xUtJUP/WurYYorSteh26+Cl1RLZimdLXPjrbQRts/3yVAnfZje3SYKvB6LVUm4ZpmsCe56
WbOFNou/kTXXNd0eGsQVyUiIiv3QJ6l8yxaKW6Y5venC4ZXVtOJUjmGQt9l3p+UgbqD8e6AEnZlf
Jikzgk3R305bhjOJHrhLI+c1XBd1tT3PQqZP2v0c9+vP0EU3x4zXl59jiYvmRt0+MpLuhVfp7Otj
BQjELvr8QzqO86NPRvqDvwyiSpxUPh111W8ow8ckIQzjD0P/0VnLTTkp4sLEFmvbUwwQL053d8x6
P/RwS2T7HeFF3rKqSglMTfphFKW6sBxbC6RXoEvGumaMlS+wMm55hXwzwZ1Akk7HauGgsYllH812
JjMy9VGy6VpK2AZVFz4SbLkXg+6SIxvWfUf9yhbo2WmzkERI1J0zvcxeu4U9zCAVBZ6opIrNYZW9
VhbnqtQioq6Qfw+D6+3Bsf9D615AWXd+DnPsnGT4KxPg3kceE/uh0uL9NJP+Gq0yTHcdIviuLU2I
1skwaqyB2WuI+rXFi7Nhbw5WxWDonfQCSKegtyez1y71fBFXEnajzrUZKnTYfXq1OoDhKNiuFBWo
Ge8xS4ljyRAHBmEeernknBxpzkvPjF/RfsI0cVHlB1YebNjDi0ZVmQNdpCZ1hEUBFX2BbbKPZOUy
eJedoqkNwqgGcW8/jNgNyzE76F1jBI20iydFXtCvklUrTAsaoLqcYbhwbpGdHgwCfERLp+4P/v1m
b9naHND2x/BtSlh9w1A/qCW+u9BpGEkgOhfwnOtVBjcNUX2TUU5+uqx75gEyaO3Mp5fSxvDOllX8
cE2nocEiVn3P6rx9MMki0jKKdGy6w1crBGGXjTKSezyauKgdL1rVTYaoDOAmdG2EGiepL16vbngI
n2oD0/NMa+EGZsm3p8rqDIam8vs5ZlpUa+t4xuL43Gp1c+ydxNtNEQlEWTK3JdH3XLS8HO3JDjBq
vMRGeavrllcp0ugEhCOSh5Fx6D6wzSQnNOFCZg+Vj4m775TUnok7ruIte2oTg+767Btv1oqnSz3G
HCya+UET8dPCegcnTlbtIrzTT1rYP+YZlF2GCt1Hq9H92m3Svzo+Ao4ZHtxeeNl+QsDyOUFaiE1Y
lHxqLgUN9NrwlAyDouaH1MYG028a4SRaS/sSJ/moBZkVKrzWUu/mHM2sMsEABIqfs65tGRAo4aYX
geHlAgx8e9cmdnlo0xiCUwhjxnF/wy6+2HipIZ+yn8ncP1wHnOMCfWRvjpZ4kBztey0lATzxvShD
Xo4QTAwfzy5XWsTSfgzq0B1fXBFVu0S46QvdB6eGbc6DJRvrH7kaVnVDGn5YRHVX1B4MuHpwfXZq
b5GrD6RsuRS5ZG/mCbdOtaCoe+M8sv7CDbzT16Fjp4VMrQTzqdKOvOgEgvjqafaIyg4LJrOoSjgt
5KIfcvj5J7mATuSbW8svr5DdvdWsaw3NgBUX0vwRxz/+xNjrk3PsQuQ3GTg2eNrT25KxNxkGWgVS
no7XsC2S7VQb3cfCig75gwJuqDTJKRmiyDkWApdqhR7CLI8mBj4aUB/sHq6bZh5be5JV+Y5nrdoD
OmhJtMD1s6maA88sMSszd9KYBISUD2WatBsMOz4ZkWsfTKHA8ImObbFJXldqJJtYszjVeCJJl8y8
Gs+mnIpne4r6V9WI5lplkR508TK+GLQBoN8hF506B51CFPM5VxTqVGbBbEg/8C8Qa49xclwzVZJi
px22QABYRZQMeUDPUn1t6s4Khs74k3nlSbj9+KO4w50JABqcvYRfJrZdVvcb80Hn+6ywHXyFTQMX
IEmXsN/T7jCyXQ3DR+zbwzlSkZPec8QaOxgFatDRMTqO/ZorMwFPVIhNXHedwWqmkm8N6Qnfpi76
USYI0trS4/TG8FjavAOy7klK98cYkhitqrX2OTwtf3JmPMmZ6Qm4zM7k21y9goVBYl+5PDfFICEo
TYSIIrp/8K83675On4DhkLrFsG5ny1/VJ82fuZB/57Jz9rlqM5/9d5zhIyx4llHbDgvomKdUFNqX
W1chFVJrfh37MBFT16SPF9pxw8U0HzbAZf/C7iVfafK2Welq24wGzj0Xp37b9JTJ8MNDw4jXez13
+erUVVFNtp5guR3R0YaFuje3i5ceRZlglmtahSV2bi4cmbAIcItjxdaH+b0bzArAECkqDktqLvOX
wWJVeZLjmGLbaEu+ptCtMCv2MTtBBAb6YRI+kQDDjiP3kAO6Y15iEdo6GMj2ONda1ppJ0b7RCkO0
F6aMLU4F5INqvErsWex8tUHF6zyGcUIRea0SjHj6cFmwLwNecaTwlyL8ZNpe7jY5an1DSN08IFGp
4wBe4YXQsgQuginwrZEKTj9WxOKuq3HcZ7GH5bLnH9f1LvqFPzn4HlWYJyLxXyQ3ysOCgX0109EI
W6y97NoMTTSAoNKUviUr+8703p+zCfIY5isEPE8Z0S10WsdPPL6XWN0xaNQjWq2ZftAT051ixQKf
C24LtlSyDiNkP5x0eKMs09EhWfyzXmBTHmNDpI6PtgxW2N9kyMjKWrFrbkBNUZdFd6NLigVxDcVk
g+aQ7Vk8WKmfGxg3MPPHxquZqbd0LpEh5xnGDbF/C9OeaH67uADzCaQU1d30RznfMnp2N0OMzYjn
ZzeVg3vFa+M8tDh1gRgDaWxsFr+zoFOJ98HfxBqMICzmmA3Y+BaZFihXOHOQZLjDHZtlGbCA1FmI
KqfkeKKbftkki8pX2o9hnAc9lg8dg/CBaIhFNw9kUnD1VOk0AMAwr42nyUjIabEM8nOK2RerWlAR
DnrDFqD04vjQuw1p6wTCt5133q5Fh8Fmysn7xXSFmT3s7dcwNt/5VFcFHG/uJtLSyxLK5b204RdW
3YilrTWp01yS8tHIdOW7asZPnTZ3ekhZ2odgndfGC+M3Qv+ABbiuc9D3DILxkCj4l6wLBkRz3lRA
PWGySE5fvj1zu3NbLDy1XjEppfSV0fjm0c7XlGdaSAZKKUOXxVKX+ek6iYbQCqnGmFyUFmz2O5Kx
m8pKmSK9kdYoSOG3OpW/8+L+6wnyE6iBTNJrdF7hUMpxW/Y2JtCFena/F9Lk7iTwfsInhMWZpFVg
uuXqnFlK/sBFvJJBo8bdkU7yyYvkiZAn/QoGIXZg5Qz8lHot7DFonw7vM0wQEgtzP115/zZPE8nM
+Ujk3CJKxV9mPAYzpwYaYE9ljP2Ymsapx/l6QFQtDmnaUxFiUtLHBs/bsR+oWHMaWHXNKD1P2DPu
rjftYrjCe6lbrL9z/XuJtL1qWloscyiLzZijb8Wm9zSP9CrIidKRfK6Pbk0XFSYw7SOizBfkY6uH
PE3OAjmwMb7KbojrgHZRsCEjpNDSEf2eIbQ9FQtWL6ox65vbzuahTcaV4kBZnGcqYgSWx44nTc9s
p7zH1NPuo2VWOxsKLv5YDQ03H82JAqAGm3s7duBjeho13RW3On/V9K6B3KfA/twX0FbWSIT7VVlK
zP6Uzktx1mGeP0uk2uqEWQC9QrXdURXVCMy0dcOr6nlsbyx0q9yfqgzSQzwXwxgIZyEWu2PvV3bE
bgrzPLXr4d2o5nnKpntq6mJnNuqbUNFUb2eF2xJ9iMmvXuiBBHpOKLaNYO7gkYowsgnQA7uJm+Gh
SDx+gZMu/k69V59CdDpsjUh/rZu/ahrJw2hGR9exg8Wg0zctgfeISO7ERnuaIrTJHHNPpmfYLfQc
NlFIHBi1pjXys7vQ7yrmfLxkdg71zZBRs81rt+Btm466ucWsQBn3PJpvHOvVP6aA5b3mcjn57SKn
Z7RW9Wwv0MdTYtgHA0XylGv620rI9qmX6PxIN70X7M89UZ94xBxu9R0rSr0+OXrjHhkmQF5kk/Sx
myPYmZS0PEJUmHMyyU1KHjoKL4K3UnbTLGWMZ3bA8wmyioN1y637AzaL0WPVgYEp5Z56kGoMHwxj
gSrdy+xjLnLnT02Z0N1ecuuNZle2Ak2h3I0JGpqnSFEdtGVZFZERCenBLpAEPAAHwCZru31N+YPf
m7yqg0HZPmoFbYkLQd2AH9FkLFOCEDSneLicHBkm9wQY28PoAjFDE4OkBSIynYJkngisFKPItrNU
3V+3YivfyQb5iZMqcB0u2RXfXa1I5tgHNwH4vSGPdgBh1/Ad5IpHby2OZmpl02QHPAordOLOO52Y
yCEpPHmtluwTunjkL8SJicbJ5hQ77bXolpcKVJWpWBkBZaKeRlvaf32EeujJCi+2Mzab0bEl+8Ui
1zaOUzQgIWIxrP+ul7BM8p8CK4jvNUODDyvxFkKsWhYMbWgfdPjOeDbz6n1x0r2dFI9OnPxmDocA
AXzS2H1KOIE1BO+vemzWWgwhqQhPtHQbxTCT0gHsbgQP1C87BDQCfl3xpnonY1cGfhsdlgO2xcsU
aFz7j7qysodFkbbvUJ9RblgU1aF36LCQHTJuCZKE2/w80Pb+SG1yxZdmRgUeGhUkXi/OyDdcnWUx
7CvSzJcIwNC/BKYAMGGgT8jJHteP3Kxucp69A1tpEwcWIfRlamTQSfefpPD7TAkQIweE9T1HDoRW
kfIh8BgHcmJGwNG6kAJzqo+aTYJLDelC/UyvxFa0g3GoXPPV8Ka8ItOSN58T9hzyu5Ck4iBPpPmE
s/yJEgfr1K24hNB0r26tiSseQbaZLJbpqTUyoPVx+BSzpdxRbGnKHU76niaQwfJ8WJDzazP0xnfk
YAI2XfJRQ1oZt3owmG8aqM76ofRaZyfaqrgVXjrtLJJNd4CGwgtm/na56SxLwcnG5HRmyVm/WUI2
baBUPD5nKjevSxrydbWS9EAyMj8xC7IhcUwC4sAr1706wy2rI/qdRw1PgtPkvbqPUtR/+jayP5lj
+lMWzdq+VkZ69uK+d9A7NHsPZMv4QcSP/+mzgeEdkTyfu/JBTvnDaKtbxSKJKL1HZHzMk/y+lEMW
0Oexdq0Qetp6o2PB4tUor6as6lhw4+V/7BLsNE3SbBUo5qiaf0kCDshsOdYRYnnhEZdnS1gi52yW
sgQSOxr3tpn4Q3hmaW/PP4y0a4KR20q61XW67oUtw2CcSmrEaPCAzeHRbMjm8xg3sEBRr6plhmXE
QvpQTkYUEunoLe2ocZqTAaua8d6ZjTahwRjhpWlKczikPb+L5wVwEVjOzOFmbAOcprCH0kwFa2NH
9ygOlVCycbehyewF8Mi90YXYdhfBudCM8MsEpWSo4opkKK3BjvETs7W8AUig7Lvmo/iN5ZIfh3yU
GrsdjrtSpx/EH0nC3VxcZGdoVV7ANzB/nAvxV5H680MDFnIswBiSKmg3I09bOhKenh1Fozr4ifyf
JwiTkRlhDd+jIf2mdYQg3hv5uO+EdjBFkRPfK58s7hY44Yk0IOhQ2BDVMZ4XUGGsBAyWIIajmXur
bvhQSE49g1ons0tnEOpoPYGiYrEZYNkDpDGVOLwd5UwPC3ldtKBGhAi4SH6YElFMLdeDlFU61SGq
WB/gm7a85UX0Xez4bSu7L1XrRU5XQzEnu3DCBLslEcdDhzliUG/AlDDb2NWgXyQt2icvzTTvmTY2
x5dGA461BJ/i0xdt/hqEgZ8cOwrVZsK6tFMYCz7iDubeJott66EJ557mNUzfQeolS7jH4V62aECF
WjsH2dJnU49+MpldnzxzAZwsHywmcnbZuMWu06b0Q8RmFljcIpwv7uPjcNRUPaaBrXdUkcLTwqHm
cGqfzTlpnqoWPBX041B+wb+XxWOMgGk/d8JmrwTkoYqfFC+DyvdCry5vwLYF1z56pIf6pAh/ToES
qSZWES2+dAlVjvWYpNYze02iLZYeud0GEgodhFvuIVGQhASWkWkokkYYMymIrpf8Qk7Uosy61Fxm
/EnMakTMoOCXTRUCxrGwZYbigSsSe2+loGgldDK7ta2IZOfcwTayXqb2PDumkT9PoFu0fZ/IUQ83
hmoq9BBcWvRkLX/agna6sw286A8RVTPISxEtN3yXaeu3YRfNr4xqBPjR2ZPyx7U78cTQV8h9brsh
0cYBAakrRHfVcj0zaHrPRueDXHNV36zaEMuedQDuls1ioA1u5xjWSr1BbBogH2agP0MtJAyWmDZv
vIoWsHqrTXY+8fj1SNVct3RmLwy7Hu3mlXUkqij+2HZKrTk2NrHjFUHva5gawzVhkZhfInC1OGkw
hh2XtC3sq1GB432gK6G8c/nLxIEL0Mixm03khkMDzOgmjvnZN5kLtwpyzAD7ceR1MSMn8Lb0vCLn
abVNagYGWdXGjlMn+WA8tKhU1OvidW6zoXkHcCdTfoPY48ESqH0bpizeG8pnwxMdYrpxLOI+mi4s
2mdB3y/XrS1w/fi9KtpK7sZwIMKi+OAvRSLs8YTnrOwgyVnuAQtYZ74R76XT1KY6dO8wG/+kNHS8
sQxpxE8y2cllFD0TqmCH6gNvyU4wbPpbPhrlQV/DJJVOG9VGq5HYETSc1doPJOcNRS2jiLKUUfhV
MbGOTw7uY84w2qWtQrOpcqm6cr3uFgMZJqcLk/F3IvBc7UoRyybAgDP137mmvOg7peV8POnmaGaX
vJfDUTkopjQJtfmaRR9bPMlaFJ5qHEf6HWv2dCeQCAyw7RT92E6xALWnCCfm9nPFvGRif0s4LiYr
wf61CHtILiUZuPSqFyb9jdFspicLy3gNnSa22ZJxV1Y5AiIdDodSTzH6Gk2U4ZKxonukPJoJRN6S
tx+KnJbIPp0vGibunoWzSN61pURpt0vakW+NFWoYYC0gWg5t3/IhnRb3fRjwDm+0idL4EAn+ralr
sSunUL+7VV0eReL0fyLTcyR8E1MYmCvJhZ29BcpsksC3hXo3q3Kg0RXFA704rZI9ohj1fKOK9Hhv
WgQcONiJG3Di0OzStyGebfzM1ZflRIPFpJAqQn8Tu/pjHenjDwVRw8eSoWjGRN7yYfIhh6OHthHc
m9V2YYT1MewaE0tX3i04wvVGr04pWA4Aq1k0ILZR9FJMrF1gSoMMIipvLebybQyiH99on4i6IJ2q
dLV5xAkdHs2UuOm+HXX7oeUqvtwtAxtcBuFIlhtyN4LcP708VBupunmMZ7oY8JFR2rcxBo3mn7JE
BPIVu1o0WLT9/txp/WAjaEbSvepQ+UPAEon5WXGZgbQIz87YxzRrnRo07QmPqam9AlWDRUBZx+DC
e115yvG2NVhXc43rTCCyJzfDpN8gIaUUaudphK1AD6u13Noo4eBZMIOxKfDqnvq2ecka+ApiNfi+
1UNreb+KcPBwI29awZMXirCLxnITK8zVmDsdObPSZS5OLl2uQRXimty2A/SqSzIOpqJTwSrjY+0y
IRwG9vw+jsX+1WoTwGh1VHF5XY02R2lDbMCxC+CHIiv5w/jf+XS/YSqKgGs+eiary3NtYN27987q
MOznyoRL2rLaxNtHE9B1MHKXzHVCApy2LKqm6BCYCtOqSN8pD/dyXjZHZazGQH110gRp7cW/NGQY
7hW50imu2C1tXKCe4TaEgQ2Ud6TIVEjCXOnIq0fGem8EFjtPebO8KGazwrpiZy2wVncMqdl8mXpe
sI961aJ6YTRqzrIYqzfyHROjUql177luNn6WFLXxwdxWHBOmEzbPInKAvmDW7l5rouUxixfL2ekt
G8m9GYVQuJzYPaZFG/6VoPrR0If6DCY7PFHaPF5kYhSQcvgJbBqNO6vF3tkT+0jZ70EKFdgJOi5i
LLv4C1A8K87hBUiFPZ6rYxxgpu+mnR0LwIB4qGzsY5bNApa0YuxHBkHhc1l48dp40Q+Le3ZsEwbX
OJBd6fkuEH6rxJDvO+gDLIlKqb+65QpuBoKFtGguSeFnbCmLrdfM4PJJXHKPyzlVtqlqZE5bXWtt
Y2bnt2SQ3o3/TPZ6OHeH1WY6xzfJcsvcmIPVx3sG7w4TMaUb4tbi0z1qLotZguYTnkOQp3jdokbo
rCys+c0ybOfNjJXxlA3Zf5ydR4/cyLqm/8rBWQ8xZESQQQ7m3kX6zHIqp5K0IeSa3nv++nl4ZqPK
KmRBt1vobrRMkMEwn3kNbfNhcSS4cWtZtzcmXif5TUsJxv+Z0eHj5BCa8xQ9OoytDqSYVBypNeHS
FOgoNaKNB40ySLkmWL8HY4gkVw6glKdgzPS11u1gxCvMa4z0ZjLJeVCnChGGHzn3y1WTGfoLkall
3JsmbdIvJoqie6BO6ecOQt3wE1Auymfc5zL8olvCkz049nJ4yOMpxP5l1GB5nKmcNnWJGQiut1rB
0dHFvUSodoJZTe66cXDQ4bMV0Cuu5izuwX8tmq0vnVHHW5Li8oE14ffXMPXEE94jOJCbJA3HiO6q
pqdtB1+gTbXTBoScx9bik/tXPjqSMDnLaosMSIcx0mDotWzGXNFlEnbo3No9CdIJGcbMnlfIqUzg
oaogWgQkJNz/ZwobAXBtST1+8j0IsGaY/XIslz9WAILc0s8aJJgvQuiDPwnviPR9S4ufbbI1p64K
ruRIPr1OwNlnd3HloP1AKYvYNx0qB7nDVtDGE2aCzkehncYA4WXbGk6dK+Dg6gZMLuqXnrPFx8EZ
v3nIk94aFl9PbKgcD5+7vDVkvsH5qvmCVjae4VVJICLhVDRXQVvpEwWCMF6DhFiKBY5iwalY1TAS
LTQn3ZXlKhEdbeVY3jGPI52shcGNsaIGCxwx1M6whd41X1MCnr8EjWXW+26qHEov9YQZUDdjZQU3
bVgD3lPXOYJ56PzZYR5vEnxDZwi8fmN8Bu3pH11daw5DZKvkQyHyaryP4HsW8TpFnQieWFIFrr2z
Wqus77NwGmhdoIQKicAGgsoiqHpkSGR/pB7bXwPIElgmT2iLGLZ9rdF/8TZAlW0UKuKisb5VSMs7
m64mal7HaJNMwFWsyEuRoNL5cLK8pUdVhMIuq02BuohHGq0He+o28cCapPuF73SKCzfbgfxrBykw
2ARjZ/+IYd3fuKzSA8bcusXYby7GB2WY1IOrwUcIvYWBgqBwGivo9TUFeUd6Y72xJ3Tl0roCUwuq
evhBkygMf7olfsM3sKRTiKcCd8CdoJDpg8KMm6S9D1VHM122bp7u0f6x7Adq5KjXD1rm+7DyDWoC
lZ9BjcPCruwhyx8cE3bpNi7i4goAQbrtK1MfghHY6SYrqD91o43mlM5DvWhOBkzzXN9gREwsHdhD
02wB1skdpfQBzBWdwApdnLjLntrRTZLrxHSHAoD7bP7ywsr6RaEGRd/CkJ7Fb0d88FvFhrE3c42Q
TTC2yIWvIiejtdym6hkmp9pAmeiQE8uNKxPCM0EdtcHC2JSpa+VowqUpSiA+kgvgeETuf5/HZtj2
qHR0CjmyYEa5s80NcaoCZS48RfrbHXS0Zyc1Sue72YT1DYDwGdGlstgDT8D9hDZSLMH9TN0OlbGR
Zn/RUbdBLVCFzEcsui0SgzVZTdm0O7sCok7V0h0eiODi4hntNlAH3LK9hjvYEtWU9sQtUPWu465z
BXZzKkZw5Sj+B+sC90wwzKUxJfcYR8/uvu8I1Y5Nq3z74BaBVT6lC7OI0jsSMt/HfhrRBMxRmooX
5HRZnmYkyqCDa1N05ARzEN2DCq/VPQJaA3ww1bsk415ooFWDoXU5DCd0FcMad76csOcJ7TjyqI1w
FiHMwjPsre1EHb3WmduxIa0p4/CT22JCuOp6sIQJEOukgDdn0oLCKgRLymZb6qH9rdKlDx5TnjnV
2kXnhpQU2yvRVs9FFHj7yLZktQuEFboAuWz1lI2N99h2Sftk1V74e0RUwfxmI86wSL271i9ghwMo
88TuPxG0h0iShCOAhMSuBi7yEHmfmj+l8QoKp0YbhE9GNxlfKRJND14QKx+jCRd9W2T7UP669tGT
u/dJ1n9XpkexiLPAeUIOGzekNBm66S5FGP2m9FpeHtEEieOq6rNgq8pKCbxQK/yfOics6m1mQQxd
KyudroyY9iIupFb/NIZ1+N0DgWXtwLiH2Se3NCGU+B6srC21Y041cySOCEAfPyFPadinSbndSNyT
IsyNrpVd5Eh9Jxik0PmgV2d2nncD16UsMXatMA3KHEplVxkQ3BRrVWw2YZ2Eytp2+HZciZIGNAJu
eGzTy+Pe2wIH9MdPkIK8LzBB0mda0kO/releH3XmoPGPINDDLGi9nEhJnewU0Pn8EZp1/9k1e/cG
RoMxUcJwJ7ywBSKhXmAN7TdcLauhvJorakIFICruqtuop/OHW7BR9l8xuQGgAohnpmWGzKAP5dIz
AY8hcztTIONYR+HcBRCjCqO6GnHPLdY05mkFhV0z0BfEqAo7X9t1atSGweeNt73l9Xd91epbERXZ
o4OWoX9njAn+tMLvR1yTS9161ia3yoa4zy+9YitQvQyR2q+iQ9SV9udQ4VV3pEmvm6eG6AXSeSpC
a+PhIaNJpUvUc1fwIAckZgyk+i2sBQ9+raIfdmhVz7aqEbiJe/NnGqfeCRhM9U8bme11HLnqqkyD
IN0Lr8cgyYMcQbluyKJf2dQssq1yDnoMdwznVvs0t26b0A89ckNC4qvJNmtxDea5qQ6y541BbKFs
5IU5JK1idKMKNWThyG+qb40jJPtm+AwnzTMpu5OQIuJewzr+Xbhc/neZyqj10pWYC++XrRoV36RD
F1NhEsh7YSTAlQLQzpcj94vF3b/JsQ+2Vh7CY4e+n6P+hrQDNDX8eFKEMY6RMMTItJwxDp6JNI+O
E4OJHabSw+d86oOHGqJZt+0mK0FKfA6lvAPsYnRAUgn5TyOWGYwxxZBlfOkOtz3Xw73Q83SHfbBT
fsJvKP2a5wEl1cELHBQfojKCgLZ8OwRqQSrlMJk3DfQX40EJBC/ygxVgHIK0+1R75b2hPGSQjdhG
OG/Vc+aIYrEFjpGft0MPSQ/t2wWoVD2QJaxonA4G6h2lPaLtxfOefJROsW+wyy7rXww6gqFc220J
PYxyVDQGB2rNyEULOS+dX4XJ6bVZcfoAYaQgRxlpCj8HiMqVsMuLud7QV4cDTill1M8KSzQUwYGO
xNfKa3QboReI6Ey54sry6mubltOL449IebRoRKRUSoqAJD+bsEmN0XRANmJUBRxnBODJLG07wS2k
hY5pvWRZ3SLbMvVhYN6QRrZA91LYmjTRZaESOBIQR4DKuWo2qMbDjKVvRW3oSLw7MnlN4RwyK4ep
EdSjgSGeax+lo5MG+RCiEtRgET5xHhfacfkbqdxsHwx2uZcVKfdvbS+LpMOg46g9QWeyL6Ps5xhL
EZPcW/Omx+pcb/DxZjUOXUWhNeywX/sxDzBYD2lB+nEbGbos7oQwumpXAw0L1lafq/RoNKPpQL9W
uX2TBAmASdz4IJ7g2XMYWf/IYsrBMX8rIPnpHiYbx2ZMan/lDAEqulGSVnfIVnOV+0k53hR0DExv
VbdB5TylEC7VI+yFLA1WgJ+MLdA2YIQlSlYA/rzhhU4gWgyRZwKTp2IUgOUoDXGTEno/W8Qg2f0c
59GjQ8WW3I268U+MOgjtXBXU91ZTx8UGbwX3Kmdff4XuOKOZDH93S0JGsYhepjUmK5vUY0RJvcic
q6gI+AlU7tEWxHXBRaizMerylvZahPZpOMvK+exYejogTaBgy+aYFFLMk6tOxyj85kl1bGSZGHcN
ORAQDkva413BeUpHlJZCNm/GRgcOqBdPPkVIAYKIirw8PUX0ztcewOSu3AxZLOob0LRR9jUPQc9+
U47Td5gYAnpfO37TDuskMg3/U2hAEKKzrogQ4MMWwvlSIOmhjVWA/ph4gQREkwxQl5ccAR+VN2JU
iNrQa7C/ezjE+VCScD7G5IfTyNkbM8WLjCyH4v2NYfmJ/9srqFuhVcahjKzut5Iv6hzYVnWLc0Fm
WtWNbHBC/tzbFMB3cSdKCxKmqfWWdhTMuaAd5i0sBLyHNX0o5F5aNetrd0L5AHmKWd/keKxo2kAT
pQ9vm1LPoX+DsOUT9a4Q/Bp9UIIQF0o+TChJElVAgtBJd4pdIENHDrTZecDOuwoQRzH8hpi5pI+Y
Ytsn79JZ5uvSt4A0EjCGufvcUKUiUy8zPf6ifA6MlcxzArVAubFMKENiiTX2v6XHG64tFVGj8Mau
eUrSMFfrjGrQl4mzmHao4YQZEdg0PjUE15/SuTfYWWH1go6OOlSl1c3Xld2TlkbIve4cZBeCZ2WZ
I8WM2UqcX+QYCvIa7S3xmIaV+zJjEREEOyFmRDxGTn9kP7SVoIul/PgpL4rAv+vg6O+wzEAwvUnm
x85CfW/xaO6D7lmNqRVuvX5COxXLsipv77l2YgDPWZYXL6IK2J6wYMKvHDHul2YaNAWXdMaKFh9y
9ckybM+EjFD1PRW1dAYwkSl1P5EfmMcWa4xvhdu50QsAIxTMRrtOcJB2ffnQF76AJ1QlpEThoL4I
jOpP8JDh1BKv2sFTi16Xe485KdkWO8f7PvVjv/ekBUl5LLOr2log9xRJ0xcC2OlA+RcWpSuddotZ
M1KJCPu3KIEBG5huMnuqXyBKRONj4qbDVK+KXvArlwopRUdC258tvewFue/geoVGDcpJXQmxLs9q
vZ3JmCG8BOSC67n1ZPTbR3DyepxwajxZsVfQq0tap9yLbiYARZWv3IdRF9OUqSv0XQRBKzRaul74
+I6OWudD495iD03IDQOEzm5SZO5XWs7lfadEj8KGnfVNv2X6DfM69/RQf7XQ9zGeB0jixnqG8bUu
OaTV0dJWjf5XoY0ePwbZh7808Wl6rHv0IgR+GPqaYnZfHyQE5X6DyFwGNsprkvLO9dwBNhyZlmH/
Q/3JhthtoLRQPqRgpoutpTV8RGQxUciGXjzQXrWNNPgkDdTdzGjE62FrzE3lPgRxDaWUGMZf0+JE
+APpLmSrIjhzxpbn0+VNOZgF+GOXkxk/BdQJC5+0fuPPtvtzpqWEVTO74DlAdgOcRYLuMnwKA+NM
okKRrps5G7wNOZGQP7wcAu8a7WS6xOj+mBPBMNh8ek0oGCAuBBOQcgEtskfZGthUVHRB0X10aFMO
ItvayHR19JQ0eQBiXGBORLho1GqzhYpCZTfYDRKSdo+AqVxLunFPYOTNZBcTnSwdcnNyv+cIziJr
FYoq39GU9iGwYgV7Gocif87auqbhEXdTALJyke0kuwXRtwsJUGH4doiqIKkXpN86TrDxzk08kVxZ
cRe1zc6cSm28lMhu6a9l56HL2AbcOydUt0DnVRb/TRGP8ukTCgcpgTHB850YOzOZV0oC4/ptmk7M
vHGweAgSo8s2H4Dzty5CLHziLyUC2PMLbAEnQEknzsLuscA18JHe7RhgoeAG/yCw3SX3VeUq5L1B
KuxTgzkkKtbgnTDztL1v+D1ZeBDIaPo+tfgbh2lAlxVaqFy5UwAGW5sBKQQNikU3KQjim7ILit+p
73oUACybf0I3cHaO21NrWtrf0wl4t12/1NHo/6aF5xbfBy4KTCPBdRMeGX5dP+VIM6AcTw3wwbcr
SgMJAkHcH8KdvydGWEKKI7CD2IcnOZ41JYeO3QFLvXFGcziks1le1eHgt0+AfUb5sIgE1PtWtEgW
bMqumnAT6XzOERXCmH/ErigLH2kxCcY0Ezin0sCtZo9ZhfMbZyIS0dhtQ1pLcberPFffVapPjkIn
1bayYvOHhtYHlx5kPnA0fG2qa2cW+FRRFgOgNbMld/AUTBMQVTTvrSInCerYG+4oDco7yqekQsEJ
QQ3Tnu9rA5jVRmX28CUPstHbJxhXTmg3+R6eCTKmGrFGkj3HipDDA3kGVPx9Mc5fcppgAEWtfI4n
aBDc7Wt6Us4ifkmEseqF7ZZPNOjc+RhAAE1IeiYXyTXOxeoQ2n1N62gqb2hH5jWUHDuXP7vQKZ9d
o7MUwj3TYM8Abwx+Y5tP/Scnr7trQDz6gGOOAXcnEQAu8gEpgsnT3lLyz5F49fJ+fpFtGSFiZY7D
iwkf2qbCBD3U7DOWcMS8qgPBUoApYe490mBijjPDjQ0OMs+G3okvlw0nN4ut4jHwygzDPY44oJJd
QXzto41yAoFKdTFAITvdEm7N4DA8Vcp1Ago33xcdXdAADLJCHx184SFzRjth3/e1/RV0ZRG3VBvi
irrAPAOclAcF3YAR4skM3XsQsNHN3GRpgbCB2xuf+tkdMDSrPMe8GyurNU+cZZAIycLqbzXeN58S
0yj9z7rsDHuRnBD1MfSF2FUQMU5Y7E63Sk30ZI3IuZlIrZovvUMPdk0lTvyiylJEz7gxzM+VoYna
yAX1unCZ1nvcEaPnhi7OGhxsaf+i9zCXJ7wzvausw1dnjeapRx8qxogIKjHOBldI7iefuBegJpES
SGMb6cqjex1n8Bp3TaZnKCxDxBYdTxWSeYgAKyq/ON/hiYqTtOVg7oAUqjfEayslehAAXXoYlIek
NR0dbwL2J6FuZnf6MR7ILDdNNw9k93IyPpXuZMAzzpaC9vUMnDzYDzFMHWyUPLv/ZiG7mDxNzZgE
SNCZDWUJe/CgyUC0opocoDU17ower01zLbEzyIxVp0r6MJWLFwhi9qXwp/4BMkAwV/9os+56aIt9
OUGjhBbVjtQtC3Br+bTpqzBvzUf0cmP8v32D1n7zFEmk8j63btGPNwB1jDL45RFsx/6O/hkbDMz3
CFx+73bgjXFYy6D03pLrzdhwKG16QYqQBUIQB/xEoD7YE9nnLTV9d950hSi+RbVV9PtYGRUNJKuS
qtvHXGQddL0RglC+1hkQTnmgXRSGX8NecWIdJrxDp3Jn5eDj7Paff//rf//3//05/p/gd/GpSCes
jP6F/NUnQCBt81//tqx//4tjffnfx1//9W/SEFQqbY2iC1GbZ1Ph4ud/fn+I8HjjV/8vmQRZC/uq
/O47bVVtyHyGfWqm1osjyCdg+8HThjiPKXdjehPZS+3SuR8T+loR8KTLT6NfP4zQFLnxivDgdDre
0kF9/TB07yZn4N7/mljAPTaWKr0vFpyWdiv6bMr2GKlAB66SkJDiL0eGlG/bwtTSkaj2S/V6ZKHo
ARmhMbwQKyb7OpuwZXEAx2ntBNeQI39aPgJXl8e0vNevKxGck66lqJmjAacxd389KLApSkkavDcG
IENz48rOQTiyVXa2oh9L62k1sG04msvGtj7ZAt4pQvi2l3I7S01ZqKSbusH1tTAPDmXamCJW3REU
YLC54BMN7K6TMS77x8HqfPcUZCQ215df4uyTSdOTSAq7tqeEAmnlua/fQTBBsx305sOkrR54Ujl+
Qz2v3zbCRKpLEtR8mYQIjpdHXf7UP1attIRpYbBCFZOFYltqWdV/rNpibpLQ9p3iEalHTCzK3M2u
+wRmITTiuV1TDtb0l3GcPYYu7hwfLFP7ndGl0orVKviXKV6P3oGVrZvGLB79Ymgfkkzaj0GzwHTR
R/xgqGXFn7+odG0hAeY5nlLLEvrjRRshDRoCqnhsWjLLHODHGjJRvesSb9zV2nSfL0/s+ee0hGJB
gjd0bdalMM8+p41gTzVCf3jAdRLeQugtbRbqGAjLRfmBgj99I4fw+PKobyeUUW0K+MoSBOG2+fot
qXHwojTfHoqEEH01G86PsKGCTdfMmH/+9VgsUypjrm2he3p+xrA2K5MSm/9A61w+EyiiWwIdLVqq
UbDpLg/2znQqqSztCkvRaNVnK0VBAncoXS/GQAudH/W679PCxkEKSMBfI1nHVjKNrGl7eVzr7bpR
DOw6fEXOUU8uD/bHurENwKPCS/0H0Fen0pB1uqslWrwBtRYsthsk6qNhrr9njvWiFo+eddK0+Az4
KFbUnLYOxIeBfM5D/+UTkiVPnterDzbxO8/okHBShXYoOprm2TNWYRkMDeIVD5PCmWQVZg5lOfjS
6ipv8H2M0qJ6uTwt5wcuq1sLzinWGVPCEfJ6VkKy5dkNDfUg2NsAA+EPtBQFwEc7KDhLVKQOyjHo
3kM/aXcRBrnryw/wzkLnvLR4DqpbliPPFnrSW9BEukA/ON0ojqlqqCSVqQ8Yt+8+GOr8ZueMVAsk
iHMWQBtyGfL1ywbx6HduVjoPCNp5mxJe7Q74PTkh7fx9HpdXJZHfCv6r3FiWj8pGUQAOqOfscPmd
357Vtmd5Ng9j8uamfXbLtZi5gOMf7Qdj8AR6t6NrHcs0/QKbnki/QIq1T81pA0c2+mDkt5+ba8ll
UNflSmcaXs+ANw+1Z5dKPQD5oANq2KPejNSfdu6c2Nc0pe5SsEY7v3MWcIhbXl1+8bcf2+Z64mq0
LEIK0Bavh+eGcuEMNNaDiIlkrXgoRkSfwnkjo6b/cXmst3vJ0drEqE4Jtj2tttdjYTiN70bj+g8m
cMad2XhLQhfaeyDS7To3x3h/eTzrzVfVYCul5pCBkWwiJfV6wAzERe+aGV2+wLDKK8wNY3no6XhS
Go58u9457WAeM2xuEJGaAmzu9OzI44Sp3fypQXLyRwHYXq5y1chre06GL5HNLY6kUQ3xvCzD+NYL
be/u8mOfTZPjAGpnQ2jH5J/S8s7WYt9MHaqxVn4l5nw+IBpWHwojszZ05NKHIDQ/2oRvx5OmcPgu
aPd6lG3PxjPBHeGJnlS0KD1savMB9jpKoj5i/3QtkBh3d5df8D9H2B8BA28IaMl0NZJeLkeAd3ao
9oAmClBM1RXN5PbZU0a2V0rkayc0x2MkZ/nFGFSCGdwIJqTM2mQ/077emCQxW1uI8YOb/fwU+v/P
owkbWJWIG3pne9BKEVXpBJpKgGbyLMTYs5a/hrj0w3/8kj7csQ7HRejHTON9DmoGpWHkUR8VLkXu
SWJ5+vzBBJ0lPP95IHBIrpScibRWznYl/ToLzGTLJwmytF+jCg1SQWHWxAq1Y/MOD0mQxFRnUTTC
rnGSO7szzH/SUkThps8U7cbLT/TOGrG053m2awp3WS6vd5JnGgOR/9iCCHDSnRdb0yMCU9Oe4oP8
bVpUjS6Pd7ZzlwngUrA8xwHuLExxtiaTDg+cjlrHVYVsNNrBSDkNNyJx6HBXEmD+wa1qZ7ytKW8/
YbHZ1x8sUbEcDWdLlGCWq5/5twjEzoL3pkuxjWnC5ioc0+nY4lOHOqg5fvai+paIX6GlFd4t5rW/
sqVhQw4suZwqauYO7qkH/JJQGKe5M640QCiUgS33n6BHZSlwhnjlh070OEmtD5FMgYNklBnBzX6/
PInnH80lb+aDoQipuGOor77+aI1C0JDUPT2WPDqWN46Ngo2O7rgD9drCs+Dh8nhnd4njuo7ybPjR
pqAj7lln2zoUdagRBDeOruv1JkxPKtAjzcYqgPC2SrOJG/yDdbn8kX9+JtclJeXelrynZVrO2c51
IChQ8Hfbk2rN8qApe+P7MSFa1Kpm7djVuEVwsfhgcZxd2bynq22SAcsR9iLneLY4scybMjCfmBK4
2qV9mEFRs++clJ7JoTLLetqh+mUYx7GxypauPeCGddzR/vng5eXbB/FMdEcEF6rtEjqcfeDcBN9T
Q/w6Ye9jDtc028L2IQNTnnF9O13zRXWWA7e3o+q3kQFKPRlia+04Pek+spvrlq6r+Znyrk2VBClh
M/o6yMUyB0Qvspu3MUi/5KFClsPfmDTXvJ+NQn1za4Hb5+AJu9p8KFFuDUljK/ByqFqgZA82ug0J
08opwi06GkrLPDboA+Huk6mRxukUF8aSiEZmdBq6rOsxcYyA2K8hSxnBkxxQZ36OAdinn4iv0SQc
h3HsxAoTCbS5L6/ZN3uEBN2zpUSvhpxOOMsU/5GDCDB7eCKAU3KanA5p4g/OihYjkjhiLn9RWHE/
+GjL4ni9YhmQHWLxw+XLLQfPHwMmDfxt/MiykzmM7T2CueUjxqjBB6O8udLYYgxDbi3YFNy0Z+9V
IuESAzrPTgA28HKmcnislcStRfUSy+dSHI0MoUVMwEO4T3iWpGXWrHU4JR8EmOcnOQ9CXmmDkbEo
wXjq7FAYE4noJRYBp8BTw7Oq0miX4019ynHj61GZX3Qgo6I8kfJWH0zCO9tDUJpyKBdokovzqbZQ
5yvKyMI3BHrh2snz6C5Dy2g7LKtwhNhxBPOjMYvEhDilJPPp8tJ650uT1EjWFWG9kv+5Yv740mHW
iHnKQFMGuQXsFUxo9suIsujvV7AA2GZyTYLjNZ2zWKEfik7jRs6XnqEnIm86OjfS9Sd7F8RD8AKc
HweAy2/2zqbhi2q0EomZEI85W1xxE45lmIXhqVHY4qi+uYJBCKy+A11mCzwxLg/33mJGg9kyQYHz
g+X8es/UZjK1tMTC0+CkXKNjUnO++Rwe45jskHrAKiUt0dmY4vI68GkRTG5r3Zl19fPyg7yJCljM
lMipO2lnKQOfhyW9GkEQ1EF2QkZV4K8+6tE9QdYZky8Kw9J5VeFbJb+NDci9NRmUiDZOQcV4Nbu2
EfxK9GiWd34nkFxFrqWeHWNFe8OWm9ryAiFXBbFkfIqjeShvZ2BJ/V1laej+nonQUbPO/M6ThyJX
NSgcYLUIdF5+wTc3OJeppNRO6EkoLNVZ6o9SJCbSgmqMC2L996IYu2/7HolXwEMYAF4e7Lz+wz3K
bPLDBkdMZeU88QDZkLsRlwTKeanMdyHaQj/heSKVnbiTc+BQ06SkmHDOOwF2oFrcufqnEkue9Jrf
mj8KADH+WrtNdINrtlXuMPIVP2NiWOuDJfjOiicno+6u2WEOZcCzFTgVJsTeJjqhhzlLwNr41apA
N8/2LNzipqWz8c/l2Xnn3HSYFaaFFFCK8zU/OrGg3m4kp2Hy+g3eQjawWB2dYo6xXSlFc93IAK/D
MoifL4/8ZhFgCi7RUuXY5oKi8/L6XZvUwpmpiliHDlazUHlEkIH+7KKrDKj3zeXB3jkkCfBtki9o
fpLy6uvBpA0jwCorrPSkOx5bSJZra0r+B5cQ5xTtI62EQ2J1Fs0PuDz0EaznUzMnlDRBOQMgNS0D
I0+ElVBT6HAdmgDD+Wm2vfyC731HQjPTMTkvl4r16xecAed4rSriE45CKTU8UexbdIc3ocvwWQNz
FY6UWgdiHvaXR34bG9N3WM5pFiz3g3W2mQGyy6HzkuTUuqrQd6FBDWiLM0r4KAJBZ3fErhF/i2L0
/37pLrHUct+T5UPeef3KdankVBt+fCrxeNkmQ2msJiDt1+MYO79HfOiwwwgKiC0UXMsP7vw3i3ep
llOhN+kWUlWTy+f449IFPx5EbjeLkwOTbl3wq+5n4aMHGJvZB+nVm/klw6EladEL5CXZoq+HsgF2
5BSJxAlPZwEND2MnDe58FTjNuJ3Q36Pva2Z/exAxqcuo3EKA/IlbXw9ap2D2J1PqU4qAxxVpFlJW
GAOt8rmN9i0NkA/m8+3dy5VAouO4FNFMh6vh9YBCZxjoJJnNlQd/AHokDuJx/E/l4EWAhcm0yqOM
ty9zFNxD6B7QHcWuGBGu+cvVvFxNlqb2QKeAZXW2qJQTJ8oPfHVq2srbNy3wTrQp8o2qtVwB1zWf
ckhqH7z9m827DMo9tewfhvTOZjvy0cUcTV+e0iZ2QhC83QxiZiBeX3mE7idUDpGk1namDzX41b+N
7BidfiWRhiD84Sx+PfXKtGpO99hGdolu/EutcRBAAqQobgFmJQhlBA2Eg7+fZppADmcknTzqc6/H
nA18HLOgJ5jDOgxWShVvfaPw7lwcT/bBovcGKjaLP1jV7+xab4kkaXcpYfF1z0a16HIMQatOk5lJ
E0mqpkHdKfCpyFohYNrL77gslVcp2DKvaEKyhbjMuX5ej5aluosNI1cnVXIytKHO13TurV0UTt8l
ioany8O993LkAYSLBB5c6Gcrt4POFqEAJVGNmLJ1KyLM8kxALTkSBR+kHO+t16W2KgXhMpHyWWBe
WdUwK7osp7TDKsKUnXcwkOze5TqXxxbc+3MbWdaG8iXqiJff0nr3NV1OJ3IuEs7zRkaN/gEisqF3
kqivZy4Q57ks1sjjjPWqglvib70ILNoWvw0Tg10MfBVWEYE3edS/Wukg1O9D21/xe2OEMtHam8zd
nCM88QzEwhcfYALeWwQaMQVON2qsHOOvF4Hf+n5QRzCCZxckYg8CFLkMnR3ymJRmChPjg/l5E+iw
6Bb4BAuOtMnTZznMDBK/rKYAhfGsbX9h6ljvYaVmt5e/wnsfwXVMy3XAKrISzpa2at2xMs1andqi
ah9xWcqu2haJp6iZ1Qdn49uhqF5YkiIlITwBztkLYU9gG0hTaALU3lz7YSu2XaUQfI56+cFBuCzb
1xt2KZSYUI9dy3kLfEkCu6mhBGrw+y6YqwAtZC2i9jMo8X7nE4FvgdP7m0mWkGRMlFkuT+rbi57h
NQ1ysEdAk/+z8v+IKSSKSwhP5N5pCt35Oi3VTVKidkuJzceOHuyhCJERuDzm253MmMCLNGuUyNg9
CxtRZMQUcFpEKyjVPZjziJaZHiQmjTq/tQu8lpuhh4VdGD8vD/x2nS6xEytn6UguYKPX+6Jxh7Kq
gASdnDhz1E2pGlTS0Uyuks+XB3pv/SzZ/JJUUUY4x1P0ht1Xk+S8CBGJOOHfXV5HTvhcm0zt5ZHe
Wz5Mo1qqtnzA8zwzCVszmkTgnsqwNoCxOS2WlFEdX1nDgG5cklf9fZLq7OvQmfFvm7vx/vIDvDen
SxBBgcYRJAFnNwC5a2kY2eSckI+a73w0AnEzIt//+zOGfI3w0GWn0K05Rxz1sVaGRjjhZIdx3CNv
2lbuPqG8+NenDONwf4LJo+hMk+T1GqF8O7tzqXG3BGv6Tas5v4JPVJPDmb8uz9w724Bg13UE6L/l
r2UR/bH1tAoVIGrPPo3lZGx908p21LjHdd9XOGwDQCPGxnrZplX6wTd7b2RCP44cR0s+3vLzf4xM
n2fBiHPmwBvPvqKbFG+8vIXqwX2Kbm2ssz3aft0GYNlHzad3dga1SdpfNCRBYJzvjCLqIZWGnT6F
Xg4Xy6C7NbVpsukGN9pfnt+3tyDhlgfTk8PGpKBydl+EsdH/h3x5gkBMG8ufouGQKYoq1IkRXDGw
C7w84DtnKa/l0iDi3uXv82k1UKYqy5jjxQoQVO7tY2d7CJxEEhvFoag3Gu2Py0O+946aQ8ZiqbKK
bPn6S5I3DBXibPLk9QhtB6Bor5SAwGDqQiE0k3gfHDfvfT5wDpQpHXJQMDSvx0MWezYnWcmTVAKI
AU+EEtmMK8ng/v1ZTVeWZFdSkXpb1ojaaaxKs5enubC9F6sP+41rj8UHu/29nYDeh01RiCNFn/fY
RGOhBIgEy6mskFCuvMz4jCFAvgn6AoS73YhmjRzjt0j7f4nb5GChDiG16wL2U8D9zmI0NOwTXPoI
1C3Av/kKLqzzuSm8F2EBtFYj5Ih6Scv+ermI/8fZeezGrWxr+IkIMIdp5yDJtizb254Q3g7MqZj5
9PcrnQNcNbvRhM7IAwGuJlm1aoU/kA6imSmLBMOWwfztwS8aJyy7hB4oDat9EyTBxvQK/6VFmWRT
QdCMFjLDG/tTRxKRzr3HhwR8dLkgEgWwuHuKzK6pTUyuo+6o57p/xJ2IUbtVf7n/fFfoC/lWUXul
oEQNGMjf7DyosRityGuNE8o+zdoKYnRuwBtuor6HmzCQG6y6yEB1ozMdSoVOPBaS6dMz+0XfIaz7
hRd+43rWaTAwJOLy4njOvvKA2+JY2L1xwte2ZmruYvC+ApMCT9XGHPIgeq/c1ZAZDhVwrGfXjtPd
/Vdy48RSc0okCuI5oOrkF3rzyU1/cv2oFTp+OL2/j5imn4ZK1NuwKoKFh70R/wwN9CojRxfgiz67
OtEQNFApbfVTnLnqGaYJsqhta38t4in6Mzrx+NgYnboQ5W+8YZDjAACoCGTUnQXdxrOczhks85Sr
qPkiK+61E+YQCLms0gpb2VWHruBT0KB9s0ag3Tk7Zh+2C08uz80siec+BcdjMQ/jLM8+M/qTMcp9
FEAjlovfo7r3P01dqE/vP03gZizarXJMj9LM5bcs0h4ZvkIzTprvMHdpETUtylqHng8tz8iZ9L5/
73hEX5AqfE1C1eV62BT3OMgy/RKKlv0eFNM+YSKvPBXwDxbuzhvbVA76dVndk0rOkaFI+AWKMFPz
pNK5XaP4OuBe2SCiHOghAub3n+tGVCL5AIIjSxAQ9PJzvjkTXhJPnVFya2ag1V+8jqpuBQkQqyUD
Iwe8Xj3XX1jyxvOxOamxOITcafNtCi0m5jpz9RMELvVBFFZJs69Gws9G4/T+0904EbQyLbrT/xk9
zHZJHeHs5sc+Xk+axOhYyG/0qwBr8A30OXjeRjd8V4ze3vUIG1Bijtbz/R9wIw5AlHMZtnEagGDO
gvAYpU4e+SX8yrCfFDjyhoS+oXyD9oY+aIgUgdxJ1rCz3GrhhNxo6RJt4TmBvKYooqK9/LQQmau6
KsKUNMhyRriCPmpzqo0F04SBNg5eiotIXxQmT72uxevOxc/bnUL3j9k49vb+e7gRFRilUuICdWZj
v9JP3myzZFBUqmo1OU9Kov1hZ2TrMo2t9yfzb1eZd1I75IhaJPKTs6XG/kb3BhPvD6ShGzcrvjqW
9zxFpTi1Ub4E5r71mblYHE4SEy64IJev2swBcnow1889vDDzPAq0HF68wNI+M7RMfzSDihago6XO
sJC03ThLcvhDu4RCHsGt2T0TN4puo04Zn9GBEAc3r/V9HGsYVwTR0v39OkiaRXbXfc10XQeO0DyB
aXr+ZmB3cXZEauKoAqoV654oyzC5aMu2KY9Y+LX+LsArEnPfIQfrfagqWMcT/tHQihau8+vQBW6S
6Y/s2euEydl1TtKTTP6YZeeYvL/CJ1SM0Vol5/s0llb/oW3yJarP9duW0G2CJWwNiWefhROoUYGl
KjG+tOGQ7fNUjbaVldUbRzeXcpXrHWVYHu0ZScYCR+3NPiw+rQ1WQ3DbYruqf4ZalCPnyRFF1idv
IJ6HerZRRw/pxPsH9cYjSiAhNzh4Hugzs6DR2WUbYybrnwZU6QQ3qcge2yjMi3WZJIzs7692XXPQ
qWEczN7VYNfOVzMgruI9AroWdVv3KUUPbeuXLYYxOH0joTu2bbPWSwlWp93t/7q/+PX+YZwnGQk8
r0N3YRabC+gdTo8J5cmKMjp8aTuuhFV2EO1tb5UGUbWQQlzHQFndMOmnxchtcEVvNDI07HDmOTV+
RRPVSvV9D4ple/+prj8gV6tNY1jmgTCYZqeid3R0fDEyP40k1R+L2p2eFIjkp7TJvaWS5tZaXGsq
bRta3WT2l2HPiZy0BO80nhAaksCODC1qJMAhKydLzdkbS1E4Scg8hwms1yz/irGzb3pExU9j60Q/
MdxKP+axkm6UaYoXNuXtpZDUYxII7nQe57DlKFUUrzp4GMXwEVmR/KAXZr5FW3wJ/3xjC8KTkJAT
klg59Lx8gW7dYdjnZf2pQ/Jr7woktLOoB/NRoBI49U278GivVIjLGG4xNpeAHIehPdKPlwtCJ1bD
3va7E6aCGY6brhUdx3DwPxdmZX1Xha/tg3Ds4pXIaJ3YAffYpsz0/qCnOM4Qykv8aHHevb9nr4Od
RcChcgGMRA9u3gnLBAZxeoztFYIHSGvoY7B1Wj85hQjKoMYx7BEIfSfji6YDBELQyzSKZTifJ/Rt
ZvZ5ijrnyUDF9x8FRPPXoQqRz0QSYqfVONbdf8Ybu0qmBgAI4HrZhJ3Zm/cG9HWyqD3ViEWfckSR
j/T4p4Pj1Nr+f1gKQgzABWptpnSXS0VaO3RhqjUnxLpSyu3APxpKYO5CCrOF8dqtpyLMmLKNInuL
s/2EDXeL+lXcnIYuqj+6iubtSXi1Fxod7sILvLFJHBrRNE6oiRxrPvSMUNoo1cppTmo1IDuvCO/Q
O9iqOmHcP4pqRLBqKt5fUtNw42uRQ4NyoeK8fJWBVwvXyVRxKvoJuMkGzRMfKFqKd2OGR3WI4jIu
aEO4Z3SPIFbhGan/G3WWsl4Y+d6IFORe3MsaoEQ6E7N8oG1TvI5FAQYcld/xU4PnQXjMRYUiHUWO
ghBqa/rp+t0byTUITBLUxLrz69mpRxoNk1mfHCMb9iPeW7sIJZiDqaCedH+pW88nXzFlqEd26c2u
Lay5hgTzKLJzqbrjq97vfIr8Lbi7ER0DpdvdX+468bCYenE7MpRigj5H0+ptR9kYWuLkcfKR5Ifm
PmKacSjz4hMmQ9Ghln5daPzUC2fz5nOSBlAA00S4Al6gWJiPCg69p6G2ohfkPdJ/etsKNkgwSG3F
UmzvP+iNKpAOtTw1ZL5AAuZXTEyaUVZN2Z0sWFgA0OIEt/IUS7H12DdozdQCm5JgjFz0JbNpoGDK
gn8ToSQ/Bi2pj/d/zXW44CxBLZL9VpBq83ARjqiao0kz0Xer+mCDE9v05HVJNe7VWiuW9tT1R5Yn
FxUHSa+Ve+vy8HahiEczrdSTVhX4mcUJYvAb7OqMLyNC4i+eje421lNxshFtUi4gHq/DFWOB12k2
cZH7dnZggRppI/pK6okZSbV26rj8ofUi+lPkCtIynvQLtprY/fnuFwwUnYSa1gp8qjnOMkaw1bR6
rHkDDWU5M27cD3mm1xs3qLOFnXzjW9LgBLhEq4oMcA4hcmurCk2L5lRfJMaP3BnGI8opKBCqKPDd
fyr5ri6zFvjqkqNl0j9X+ZiXHzLgjpTC+uMpADG9Y6xqod+cW4cU9N8B41uAAbUCBiYuB6Qmynzh
DN14Ugf4O5+Tu4BqYXYJuGjyZpJZeiJlKvY1pciqx5xkhbTcUoJ2YynQQ0xDAEhBw5sPlWpVMcg9
k+pUAobfat6Yfs7wSMIGVUQLIfDGBqUpxFyQ5hQlw3xeJmj/YA898FTIowLvH5T6BOY9w8Ieqehv
WclBPguOS/Huq4x5K9IKGvUl5HZXvoM3vSDwsdEYhjhAGniEAF8KnNEhuXamadMgmPer9ESfvpNs
C9YZvIxtmKT0kkg1W7PBmFDFFjs/ZV5fZvupUr1sV4UJ0o6Z3eKEUtD1XQh2t14w+Cw5dJX6DnMM
J33BsoPUnZ2mBM9Uv7J+RmhGr9wWPqBul79zxVuCQFzfLjwmahLAH+RNOp+kaYO0IPL87CQqo360
p7rcNYOeQcKqsn2v1EsaAvP1gBvLrp5kVdHUc+dZidaiqWsPrnkctbQIkKg3sLLE5DYM2qe4UdM2
X8kRlbqwg+bxQC7LaEGOzaVg0LzGVYsiD+FLG0fMruruUI6o1a4zQ9goYrdox+aBBhEus9xNyAB/
27tDv70fka6uVTY/Yo80oMCaEBLmqGBRYcU7ZYF+xECooZlbDXn/IizwSztviir144Btp73zFc/3
dyXaIfhnpWUSPPYlPfZtiEJ9tJCLXzXo+E00bAwJn4ULBV3y8mCFgR0AYi3HY1pW1qoIAnEemKyu
LWgzQClC3G5guK5dfKXo4SXBvsRn7b0lrfwRXLUyhYOpBEbl8kdo3PBKBJvk2APT2TouC+IoPpwc
p/ml4mi8kKLO73i5HI11Sg/JpydNvVwuNEdMjjK9O4Z2P4iPSealsJPCETvwXc02iZ0VCrYJ7s1Y
v0UjI0+sERa2o3ykt9cTvwHYGK0JDrkK8m92PSFbH+GkYXZHfPL0v/Y0pl9TEaZPog67hced95BY
igYkOw+UAw3OOSd1wu5PrXurRSkvd3CcqOqtTQG2cDVcH2taLcwPZR5BAJvnjF5m5Uzi++7YdeX4
KFJovehVYE2TDurKReJudf803fiIUnuFS1aW4vQ9Lz+iF8PPzLWpPRp8vf6lSwry8TYzxiHD8jCz
0xMUN93HJhH34lWQNqa6MDmYx2pG8mRLpDIQmwHDqbNtZJeJg/R4UB/ZZDFGBbGZj+kOeh1kkqRy
kL/KlajFhzIzMPJeUla6IpzJ5Xl0rijaMyQ68gW9uRLb3OscnNmnI25cge4dOkFhn6xcTKDSHZra
wj27zP7UL7mJXh7tdLcpvX4tJrVzv7fYrWhP/eS6xj619Uj5rqCyV+6MDg30raIiX7CvIZgFYh0M
tAt+hb6I049aGzsYdBSSCPXD9bBjfq7xL0dMMwqR4nzvFwZVwjWhMZ/hmMxTKDPyIvC+AbOvqHrJ
wxY/6AZnm1pJYVN0XX5uHb3ZGVqkLGSp1wfGAI8r4XhECFnFX77ZxMC5erBH/6iqIEljaq91aI/Z
13c/HqswGTYp6tg9s+8nsA4udLP1jxjX6fEqqFspGGV2PV3D1irdvWsDDt86Q6KbYEmz4PN71wdQ
An+DNAPcLB4ol08ZOkU+QLHyjpPjww0lUolV2zFzmsLE/4lHYLBJgrT1EOyymyV++nW0QNaGcobW
HVRC0snLxZHlK5G3mbzj0GmYBKlW9hBXbvax01B9rFxWvf+wN9ajEYMon+T9wF6Qf39zWDyUbrsw
HpxjnVQYGxeG0eF4KiCX1aVCAVAH1UL2eONmRTSHhIMyRGIa5peabfsk4FXuHIOpkVQQLM+ngvJD
HZmRO5VvIGFZhQWDDMA0UUTyPEawVXstzB6T2kvzheN06xWALadBzemU2kqXr0Ck6AEwpOcV4ENx
UoLhBcnwaut3avKYlUq0kO3cWI4JiQ1xDGCrpBxcLtfnsdNgAWUdgyFGFqeBGFIEo73VAm1YjSrT
hftf+Dq/A+hG04LyXZfdxdl9MJi8S6xpglNb4GewmkodT1Jo8NpPu/Dzh6qzbIy+RrP7ggw81kQe
niX54f5vuL4RuA1YH8IiKhdXgSOzGST7Rg0+a9CKQ1tj2Z5EYYpTA02SPEDmMCXcvXOcSw+VcS7q
j/wry00Zzd5s7YwhF02CPjghqedtMmame69w8h3E/iV1i+ukhaVkeSLrE2Zgs29qqPSdMY4JTjiK
K/oOJcqg2FoqPM1tl9bee8GuPBl9S1nAozgi5ziXT6aVSYmhkY5Bs6PURwwvlVWe2cl3vI2XGhO3
TiugINpL9LvYsdbsdJS+gYmo1uLbZlnTzkhw8cxt/MpKDQ1x0ffmOh6QR0VTDlNzmEjY8Hrh7v72
ufF6uXEoqykQJAx29rx+qgRq2XnesWnbYtf31id3nOIHHwTK+2MBGQPJC4Gftztv+USpZ00WMjbH
jvexd7NcLVfCwCBhnXepWKdBFr1TdJKog24PlyrdX4p4qs3LjxlNJgL9vYJ22qDpjyAeLJj5WnWA
UdYs6Erc+JiygUebiRm4PIyzfaoHfaYFmCkcp7KmT1BVtfrHLyvtH7tL8Eep4E2fzLEZMHoeW/Vx
MpX4G3aA5kJIug6BrxQyNjHQLMobGbLenMyymBoD2nJ1HErFpVHboJslkuTRLYQ4alT4+/v751Xl
9bKogLJGykIhxaiYKvtywaLB6RAfk/LoYV+DZImdZkpxQpjcsV8mPCl4YMPPUCmX2jT7xjMr5XnA
FaV6sHo1qf76lTJaJzsaFfu5xyEVAxtRZ8ZPJ27tAHue3gijtem3UXYc9LFsd57W56g0RwIzo1Ws
65h54j6Iu+9qYJyrRqsxCDzjW+g5OPjsNVHV4c4ykw68PlwK/buKbdwvNLbwWXTRCne2aR8HyUc3
L7J2FfkiV7b3X9F1hEbGmF3BVQHhgvTy8g3lRqHzIvj9UV36e2+YnpmYDgcGI9muHsHzqoM/LOQe
18eaVF1q+NHzlFOo2ZqKYuJ2bSdoueLmuIkEHs5qbtl4XNGEfO/jAZcirYJ4QaXH8Hv2ePGY5aGS
pcehGvWvJhYWwaZJ3HpY+47eDvuyG8AoT4J4urDydTnGTB/CDpNKzjb41cuVMy/IhMA542ijADTA
WQ9U0CdKgIsLzZBk55oR5pFVh4HrRIxbiJzXn5UKEKoCjR0aZ3RBL1eH9VUJrq3haHWZgTw3XEI6
CcO2o7PzmKfu9CmXROz7L/vGd/UYSTBZo/kKY3R2ZbRApZm5Y0bt6ENYHboc2uBB1YsQhez6/Xch
EmuOgfqmnHoz77p8wijAAmLU6u6oVqq1tWtMw0lwvNUUG0t9qquX+QoK09EGcCgLGHZdLuWg3DwO
RdgcS7CW2Gmm1Razv/5pCFTtlMdpgqVqsoQpvXqZEntC74fpFigxxvqzRakrzb6I6mPjB2jf0w6z
npxq9Er008rgy/0vJ7fDRZxEYYmMHLQSgFI+3+wJozHGdxN3lmNb9952YL71lPWltwqQKNuOMBc3
Y0L26La5dOquzIXb9/p+koWXRFLIlj3uAbP7KYmAReF5VB0LA8I6svje3sz7FNXpSYQfUDVO1yNz
J5NfgKv4BkPiSsdb5N3gdpJz8H9085kfsJPnmjWJV2Cj7GrimE0GKhRNa2F/gBv4KkXS9uX+O7+6
DOVaUj3EYDJMz20WBVtLR2MTJd6jNRogWXOcM+NV3qBkuiOiWDszrHxt4YTeWhNMOZkOQzXEp+dh
wURhQ9h+daxqqwwPZaaFwxdbKLhaF7SFnh1o8+8d/Mh3ajKqJBLJUfFcNdV30kFJWquisdcWf2w4
VGt7CuwvY4vGx/1Xet1QZi2SCzYyuRWZ9+ydlnHk21bWiqPCF45bprNlngbrVDQ1LVvFH7UDCYGX
bd2y9L6QqJfWNkwivX5WcDH141VtVEWzEItvvHQSSyBXoN5ll3X2o1AVaRqsrbNjjLnbNyCJ3Q/q
+1BZAdvr9vSlgvr9n5kmNoWm1CWS5/oydpT5ZDlKYWTHNs2qmun0oEWbEIe26YdvJuZXo8E6ciHH
1OUZvYwhsF1oP0KaMNjS8+JETXojsmiTHSeAHZmzmjg4Ubm2cC0cETGRbTI9TMsxPBkGfkWfbDuP
+12FS5v1NFY6YjaNNfbFLw2nHWNdWloTvLotxjj8tDZdEC8KVK/d9qHnoTmHD1hvrcIS27IX1RkG
cagmu2z293fUjW8nBXHJIVwb0NF8QhEWRu3kQ5WCyi2iQ65Y+iFRxLDVS+tL6YbxwvRBlqazd0i7
mJJVan1TUM7iYJllhVZGcX1Ume+dkqGpz7kzLvURXyVRZ8tA7wM8wZXGTT3vtYvQQ2Frqvoj1iud
c6TCzZFiUbEY2VWuw5DbV8Dy25tBwSnhpUIvVTsF5GrISRtpnnxPJuxGPuIU3ftfac944YfYxANu
3FhebuhbDAUD/P4SMmXp2zqUGLNhnmkfrX4gpsMHdVGGH6vU2FpR4jd7UPaRcoAySsctF3kFExDI
gX6ISrPTMIMuHWuVTOnofELWVkUhx0+96UdT4FSLEybWXv/miqaG28zXzfIp9LQo2qYIdvTrqMYZ
aJO61TR8TU0TyZdI17u/eFBk49OUa017TsdQMZCpNcJJIz8P81w5Ca9Cbmil6chqJCtwHZb3hOSh
79KPHLEiur/Jrq96Bh/kilJ7GcL0HNABloXfQBFwbBDTHQ51qQ84dQdhlK6hzNR/7q92lZgCEgZy
QC6MOhzbYJZYwCAPRo+h9XGwU6cKN2iKm9VH/OodZ5+PQ5T8aaogbrWNi3GZs40GDFae7/+EGw8M
LBvCJ0xlOgvz+KT0IgWOPFb0Fob8mwGl4pvAeAbrU+xV/oel5Eli4gOTY37jeXnmjHaUi2ODLLT2
bYIw0X9XEjLUvwM6Xean+8tdp4q8WriJtBRf9QVnPey+reISIIB9xBKufswEjnAwXI+pJtpHjFfT
FehBayHy3lhTNo4p64m7kLlmQcOMwajiTIU1rBjzdqO3jS7WtmJmX7qgVtaI07SfQw/rm/uPevUR
JXUM7IOk5GAdMy/mSWtsBseODZAtNx8dTK9PEdNqTC2bpXv9Kgq/LoWOIMRayc2bbVkRh36NgIZ9
qEOl+mnW3iS2eG0mH3XEUI6ZMXULJ/LmggR9KfROM34OkzSKsKZPr9gH25z+9VG7fuyx7Npo7vQ7
09Xoy/03eZ3+IiFIwIcRwjcECiCvhTd9EdxpJjwmHfNQqErySWst9bvZkkxs4yS3Q+ST8wKz5Lhv
/KOuOI22Un1Eozb4z+rb+z/lqhAwGO/QagMeCgmHq/zyl6iuXwdu7eiHvsNt948yhmPtbDPX7ePm
oRysOJB6ZKn6NMWAXNZ2BehvFydG1n+7/0Oud5dH0Yyqhpx1OfB+Ln+I19YMMCM8V/upDlaBEap7
3arzfQeW5vjupSgfpXMP21kFHXu5FP63eNmX2IHieusWtG3C1LA/6yKwh2+kaa73cn+9qwCMipKU
/gGhyfyFPXa5XszMeBxUpd3bsd1v68wO/x0bHKVo/Yh9aJbQtd0mOJtmGW3ur3w9IuUI4ScA1AIl
Ee1q5JHmkyuQuGn2oVNj3oaoyHOE5e9ZMfxyyysqN3BcUfjRnAags+YgmVhMD3WtRke7LXCTM9EP
BZiQbdCnQ8wrK4tjirIzhZlXYXnatdYnq+yDo9rjdJj6Qn8ytdhZCHhXp1M+BfZWEMBhuzMKvXyB
EXCVwMT0cM97ss9hVVXHtFDjdYwNxA5bsyXV2CvAPwkQmBBEVanFgSbMQx3JgJ33ZQyoyzTDcoea
e8gI3fDbFLnJaar04POA0mh7Eo6fBB9akPYpmQJwngcXmw71xRtCV9ljrkmrbaUgpmQuVXavmehF
TsdvJHwgpUCZBdR4FiMVNIKtZmjFvsaj4aTVo74SIhSruoqKddgr0b92phtbdeqNx6HwKTLRedg0
VYy/bRnHe61V3Y1mBjhShWH8CRtuc1dbVrWppyI5ouafPOBBiBUoWslfvKbUd56IrHVKcDyWYW2v
LMxVd0BGlAOmwePCzr2KS/LpuL5dMEsIrs1lyBD6Q0CoUMQ+C5x8A70qfXh1DS9KoW/8pG0eBzSj
NmrTNg8Mw8L3hgi5PO0mxHfkAH5+ASVCQ5Z4COt9VoxATqvI3YeimtadbSzVUdfRAXApUwGDlIVS
YE441eD4DaVtxMcqUz3RbbQkdvxdb4kh3hlT4RdPrm7Hxg8/CPPp5yRo/6kLL/sqoYCFxOkymP2Q
yIDRmp0vK+nVVOT8hCQdzmFQ1GvcQ+tHq8+qU21z0JVmmg73Y9PNRXlgSF0y4M/FxXsEXIVrB8nR
E3rTRWvRoDSOsrhdOAcVj5HpV6LrWZys88QU9ZLS+NV1gxAQu0uOR0D9kitePvLYi1IvNNU/KD1a
YK3lgO/unGRLnylZeLvXS9FJZIZHE8cmoMwlQkKKGTvKRu9Q1HZ6oIWof0JBw1lP2PEu3OZXgZJL
hsY3hZ7s79OLvnyqYMQFWXV87zAkUbBTM0Ti3E63z/ABvopET9473mE5es3M0EiO5Dz0crlkKDBb
wof3kEKU36qoqa9TxNQOSohVllIiUHx/yxizV8kMHUQBGe/r+IL6ZJZt08dUfdPolQcTmEgGOrSo
+ocMw5lkF7adW9E+zBwEeWmnBWIlHLXM/8Hzt1f3CS6R9tntTRV1WfxJEJqFsajuyKPb6XtJUfqX
khKr1niywCxPlK/x1rQTe9xbQAOmeoPxVPIw9Ilq77ShTMKVh/J/tfabYRhxvZr8QXnyYC9/RJXE
bA/xCF9xjRA3Ew/TB9lwcOLSGjZTWfnBPmp8J6MEz7TJWEJ6zAIKDFvwHdLyQCJ3ZLl/+VU6C+t5
Oj/Bg5oa/l4I8bVrLPvF8Adn7ZitvYk7BzzP2C31vWYnmoUpMMnfoKWSaZjmbGGNKva1r4xUWYCQ
hqr9hGOjbKuk0Y9aaPYHKeaxu78lbqyJICcx2pAbH/GWy4fFMDkqrcmtHobAtQ9BhF5B3pbuWcTm
iMh4kGyA3y3RjF+z4jd3LxLgCK2ypARsIl45L+CDjuvdEtZ0poFjqtuucycdW54mLZihaWP4uxB+
/0+VKAamykWdmmsXPfLnAItjBBxiePbrqrLrejWiF/pkVlUudn4WOs5jUAbuV2sSevCtiDMlbYjE
gPmQ905DA5vyLBwr7Nx4FeXKC7BXfkInq4k33dg47otaaW6+qdSiKT8ZbjlpX0VfdNmDg21YQkvF
H5NinadgqDNEcb2WnSgF4wPkAQWuFRg79KBOn+nsodexViu7BKLjlN5QbbSgzsWmxW/oXNdw13bc
I8m3rkSmbsXcvD8iQz+p24hr88MAle53grndHw+CoruqscR+X6TjCzCbeZVxY+RGqJtdWYUX9t6E
pPU58zSBzpj2cxz96MmEnXMYo9hYyECvthnLkRSSDKBEREk6W06Ag/MHII0IRlrxufY7k+EsvuA+
bavd1Fq/cy94J9dSPiJwDI4SmHdAA3NlPo95UD3AtT2XrRifrXIq/mn0Vpxtg3mtJ8X67h+lq+CK
BqA0SgAnjn8L1djlUbIQHo0CUsOnKrTGPcJq8cM0hcUe0PO0f+dS3PcECswNMcWRbJjLpabEr3LI
wf5DRb39WRXDuMK+qPmeDsMSYeNVn+jtWQXOwldDTeRV4Aew3eVaSeZWGqVlfSZWFtRghtlkJ0vv
lR+GEpvlCognOPg+Nrxn8FV9u1YQ4/H2Ak/WZxfjX8newwfl0Lh0smFAIfpRja32rRkbbQmXPbu/
ZVyRKksEb4mHJDm5/K1TUNDYrjrjXBXm+D2HmvOLxMJ4HvX8pxKLcqFXJh/97auhfwSVhETXguRG
b3gWPPOktrM+N6czcJzu3ONT/Ng3drUQoq8fSpYpnBrpZQkTSJ6tN82Ooi3xqUzK/gy0IsGaYVSj
J620mo9DNGIGzpWysJFvLkhiwpCY5hH30eWC8diBDpn07mz204iCSKl56y5xrT2CucEuF4W9pO97
HR54k5DmKMQIEUBdLlccxnwqlJzc2QkrVV2XBkrnkW9E2XrImvGDGmA61I1esvBmr04sNscygSYo
yTH1PCopGlL1UNS0c21N3UZJbHtFSfW3mbwlVegbKzEOkUeVETwkudkhaqBdJnnaNmfLR/poNXaQ
cCyTGnGl2aFYiA6vUInZvpTRj3ElH5GR+Ox1qhCs7CYNmrMfK/6m1bnf14oAnfZPaziNWOl4XDYr
tx/D711jdsWq8VrTQ5RV942VzBS0l4BBWHeo2qarNmZrJZh26Mo37kGv2GaN1Z4mr8G2zNaiAEE1
ITTzwcE6nZEVA4F462Rd+6+Z22qyRoKn+IQAqp7sVHMcS5SQW8HExKmHpfN4/ZZh8VOT4MsIoB+G
z+U2gsM3WFol1LOFd9s+Q0h01Tl+98Tsol9Ipa/PCMGMDjn6PWg2IAhzuZSoO80a6f6fC6f7m1cU
+37PDSbJ9fHKKtXi1zsjPsU8CBE0jKTuDKHtcj0fWF9vhz2akqlu/h3wHtp2jV4Nu9EJxiWp11nz
QO4dLjBpGwoAkyA3izjOaPiRKDzzbKH0vClzE9UAjv3ZKgIHDf5ujHd4ewqwxno67Y0yXBItuX67
tCyYOL+qbnDJyQ/9JuRlTKWLEdPesxm4w0m0rVmuvUSffru2sD6YuYj8he95vXW4NxisABZFuRA+
xOWKXpLFKfbu9tmv2mkbYoZzDNre3QZDNC1Enetgh18V8rY6ebejotx7uVRgda4ZaFRThp9oWxXN
0ENrDtyKJbIXKmY4P1wFS9r7++fVH+9tTJDXOH1USIEcDtIH+crfvNJYFH7gen55JmNOYxCMTp+t
O3Sep60wlKl8QPHN+QeGmK+C/vWraV+qgW6ukfrOik00mmWyElPhGk9x2Du7UoWNv6Kd5+i7uMoj
dZ/6uui293/1fB/IHw21DLtSsBAS/nn5o/UMBQJ7hFEWkR/Gn/I2cbVNDX3s3zIMy/JjH/TWO2cn
0tKVhiD8PopyiT+fBZHJHayus8fqHCVd+i85j5ttFNGUj14ct/XO87vxx3ufkjtIAjDopcPmmIOJ
HDiw6Tj49Vl0VfGo15N6oAkuvsWB2iLgaCzJZ8wLXJ4Q2AcxC6lckPxzxWi+Z6cXGX6bATj3gApc
i5pN4BqZfywETlgrG4XQL/ZUKuteb6dv735aAIaoEKDSSMtjLgbjWjndqV6rzmk/2Oa2M0vLXXtt
6YWPQ1+o2zi1+CHvXlMynIC9MaqhlzILaNL0OvMdCyuxMS2+RoNeocnduOrK0ursU+Qq9fP9Befh
hDtSzmBkC5aE+Kqsrk2ba1FXxrOkxB5Spu874QGlbNN6qRa4PiMUAsChiCT0DK5wfaXv6TVaIcO5
LzVjW5lmsS5GT90HefBroiu5UMndejJSGFYDZCdpv5dHUuI7egNu+jlH9DJcCyjx7aYPzeaHVUbv
FdzEFV2mGxKILSdsOHFertZ5Y2S6AK/36TD1W0fPvvUwyzYdknoPSdeaC2PMV/W2t1GS9eA0keAw
N5W0m1nm5JIu9EBOq32h9SE0Yqqa7KlpXa9Zgb5KoVHpUbkfShwlV0GeG68wtCAC2NzYf9tQRXsd
FQpwWn09FB9dLXG/VYqo9ZWP6OlntfaUfJ1nysC8GVaju8YuOt0GMfKe4KSVdhvk8MVpMIk8XI8B
mnrr0CmzL/c35/x6f31I2SmX4AnYf7MIR0qHZ2tXiX3fKuIpqOMQ+LJa7RiA5cyEsN0ZbDq7Wm6m
e8fzx4Wr9nJ51GSkLiSK2bTWGMAQ2C+/aa6lje4yf9qNg50cfD3TT6PSx1uDXkuz6RWlRIMtysFW
WOX3IFGXVMJnoLf//ABAI5A1CPXQH2db2LEqL0jA++2MGjvVXIesHGuT+hyC+N1ggzw9DrprfWj0
rDsKrQ62FSjPTWwr5cKlfBmI//NDMN+hDyYpdPyayzeRVWGreJOrYhXugwGgYYV0ZIBwblvV7cmH
KP2xap1gB6vD3N/fA/K//v+NTqiQzU3SD8mzlRpqs3cw4b4N0CLU94ljBy+JP/kPNfn7wqe+DBav
qzAI5HKjb0/zZ95dTKNiUltzMvauSVGOUaX2rI262Hixv9SnuAyD/12KATxJOXNiSq3Ld+kDpCqc
0DT2kdPqHyKl4fIS2vDdDwZ3N03+UkJ19Wh07Ck0ULtiuIbG1uwFukrXeIIG1D7KOwgwKnQX/EeV
XU/LYH3/W82iEs+GyieXJekBXwuG/ezEWAG3OAaB+l5YTfNxalt/oymuu4Jhqu3VJv6dZGF5pD4e
vuB7OK0CK3QfVTdKXuwcoyWyu3rPPgQYYRTuZiTdOo02due6E0dPUZgpz5OdgFzqUXEWsAv3XeBm
sJ+ltyQyBtvcbqtP959pNiL+7zNJZQwCkSyKZ8+kWfVIj7nV9xU6qZ+5nWMkApzpYCSGoPsMeFo1
8+6gd0JZh+nkHNLcFsxgFbF1jREtAxdR1fu/6WoL8ZoleJGJlqwB5q9ZLUPN6Bgv7V0jsT4gvPyp
GevxIHIUXYti+nt/tfnhlx+V/IBLjY4oL2F2+At7+j/Kzmu5buZK27fi8jk8yGFq7ANgZ3KTFJV1
glJERiM10tXPA37+x9ogi/uXD+RPRUkNoLtXr17rDSOdU8PYw8bx3mUe+mWsAQrVaqvuq9nU/BrS
2Oe0IjT+8cj0nUgAEaKjBry+Jmcx+Rl8EmNfsTVPsQZWJjXi0HecanqrGolyE7ezfgyV9loD6vk7
w3WgEALFkXhHt+NykxpW2FAjnaJDTpl4o3Wy3xkpDn7CzLlYuo3Y5nmBXa80rmkyP59bcmted1HR
trhUrL52X1llA7AtO8wetKZKOGIrLCM+Zy75GZpc12hCq/HopC22CUvewjWC6LcaLx9NxGaiCmKQ
UUGb3w2ZQk5WcLFzPfSOxxmVUyqr/eH1qX0+LAUtiGuc6ywqSICXH7hxEkSV7UY7FKGhYP6IURee
6T/Mehh3yRxdg32tjnLecql0u0yqBV+VauHlcHAcZGSiKH3AhazZtJ4jt5nojY9GmcRfLMXrDtno
2hu+tOoXzPaVtH61nJ6GRyrO/cunnP+4HN7GG0pOaDQccs7zkwSk6HeJMuzrKr1Pik7d5kn2Gfai
sXv9K1/e4Kn2UCQA20JmyglAdF6NG5Vq4rWRqR3yOkw+urhCBmY2RA9Inun72SC7o+tbXMlNXxyU
0iiYq8XlZx2d9AQhPNcr9MPYWMZOKWwXJQYCptnGkO+5yG3qTrtmMPrCBKM4w3bhfgoJ4pkGFlBf
ey5M/RCDKtvjShj6qabVeyNFjsLmWhV4oWwPoRDWBmKO/uv1D/18OVNY1wyuxlDCUKhaHRIDUq96
MjvWAe3ncZtLqwh0Z0j3bmyl/qzGf2YVuEwsDwltkMSf6uEz9PqU6EY21Jl9SOlcBLZw3bsYDAcs
zxq9ySvH+ksvh3gRpzpegctF/HL1IntRKnMv7UPGGj5g59zc6cMCmhzM4UPBxrmS8q0IB3+9Hcw+
uBVEXgreq91ai3lECiVxDjOkAr9Ojfm2GobirS7CpSasGfsmtsu9npsYu4GV3E+cgX7KnXXfF918
m4Z6/9immKpzRxAPRlUWD50DRaTStDgAClSAQlFJiYYwGoo/SyWXqeFmxpWM/webscY3UlztDRGm
ODdrQ/FgycIKDA093rqR1+RunocVwvZiXqKidUCWrl9OzNyHWtk6vX2ohZsePB1CjAYK5WFobZAH
MGIDkSfuLqkRa3x9va+SyqeXhMPGEQXQcXGovRzZbjkhYxcAD8Yp1qfZ4wH82qjR3Ck17d3rY72w
/Mzfx1rtrQqxVtzGO+fgRBpO4Q4s9cmR9smGQhA0Zu8cXh9vZQ3D8luY6UDBQIaxvyhVXL5cMlfS
Dum8Hzia5KNS9Q+lJrON3sbdu6Hx4h+1l97osrKOPaIhPsps445EZeGfKvXm9Yd59qHBm4MBJ2/n
tESRYLX3nB5DaBVO9WF0FDtA2Nk6QdM8x15rvP3TkUhyF+VYYNj40a0VeEGemY5Cdkt6jryBks7K
dqgc/Zhkuv2HAYXGGUNAreDj0vpZv5R0u1nUpacddbsubsou/qq41Y8kH4tHrVCn7Z+92NKmI4Vd
SIhUS59pK+DvUztRbphwjmwzaFovvfVKzBrzvrhmJLY++hiKSwJH3gICo0u4Om/7ZmqwmGFhJGo7
+dXU2cuamIOiC7VtPBnfmsJ0rlxQ1tvjaUxuQot5IIQwdbVCrCmlI2m21jFGf3+nt0Lb4ClaBond
JNtupsr2+udcB51lvIXJRE0EABDB8nJ3tDkS/yW3kiNw8nojtcoI1BHs4GaiTPq9V1CjV8fCm+Hm
9WzV1wdf/vHfqgFoHSyDMzZYZ46AdYtZDUtH9qNlgaGs1c9GVakbGTa4Yr0+zEvzSNWBSwfkPv63
CjmiqCzpuYN1xKhN2dnT9N5QYO6kDrLUaKpE5zpy6iun3kvzSN+DYg8qUM+pMzbKt1WXJfYxNdzo
BvH4/k1qexkhfBKBXgzqt9ffcR1Zlk/523jrOoRZVrqdUUk6ilG8V5uhv0WlcPrZJ457De3w0lBc
M3i5JYKxbC6XDDUliHbNAI+lplKVd6K4czioNgsZ40oUe+krQlUHJwZacVFwuRwqVYcydIEAHN2w
z1I/tCM3qJM8I29A3Mrv7bK8ku6+9HKc9ZDtKFQt4miXIxZRaxq5GttHzCCaPYFGOUs9tI4ZuNQ/
Hgo9p6Xv4hKkNW7Fl0NNkyGttImdo5YUP/LcmO7UFOusKqzGK5/x+UvRE1jyChpxXJeeeC2/NeFk
P7itcKRzpHsQ30OTN7AqGRZhxvrPIBXccSHO0tsBU7hUOrlxX75UJlMxhZHhHA1dnux8cUt2hw6A
mgtYzYGWb8T2/P71tf98ldDXgSIJDWbBcaz9diY5Y0rozuGxixrdt6GzntRGW8j/rbkHvPlnMmtP
77iI0FCAg9yA4dnqXCjCfhxbMoQTZ6m9mcomenDMzLhSFnpSzbmMjt7SOyJ1pntKyWY1jKFFuTWZ
Y4RToFfsnTxvg3bO+8dEmSZ/SIv+rqppGThpGD/WZpIGpKhDHKBenmxTfvHbttcPEHEkvUu9d65E
1Ses3rPnI3ekX4kazzODGLMfUebKNeWY2n3ktwAEfmD/1N82cviQC4SPlNw2dpCqjY3RVU5gFaW3
t6yy3UxhrJ/6YewO5ZiZBz1tjUVW5qEeZxChdR4hru8aAb3J5pOFW2GAiR6BO0dET1HsaGtbqf0j
Swf7jFhWtq1Mczgr5uAcy7EYD33VehurAUQ9pE505bx8YSvRrAeIvFSU2LarTSvsoiVRl8oRpOh4
ymPEEqe0tE4dt8QrH/jloRaUO00BWl+ro1lkTWtaYlKOFgf0Hfxz5KbB8pyivmyuDPXshLQX1ANN
SjoCAMO91VLLEXrL0EBJTk7fxpskVfSjF7eq78StcjRcaHymiX7U69v22fsxKKAkmm0MuFgNXYYK
eIGEEWNMTyiPtftEWu3ecJN+X5rptdP4paEoeS5awTT1KGlfDuUo8F1iO0xPSicwohnt8TzoYxeM
bVFeoYY/C0a81e9DrU5HmffWZI1uiqqZK/0m1srtFBvxhu//LYpoYL7+EVc4SYLRMp67IK44RsgX
VwvSm6DLOjV6gL0UVlAqQmyiLK62+jhj8eOU0e1ggfKwSsfZTYohAf0rM7hh5BP0VCvvPbR23k1R
X6EDw8VEVHn0pyktT+hgfQfshNXFJFx+/NApKy01UF8h/Bf3qbQ+jroWfc4Zc+eZufgz/cK/vgjd
CuCRNFVZYMbleBi8RANS+BkGK325S8u5uUtLiUZJ6Sg++gW14g96XAczqVvpj2ab3tg4wV1JAFdk
0afHgJwDSAuqCni/NcpPd2u1LFs1O3nGjHCjoqKPO1bjbN7NepZgupQ33le77ZOOik8xf2/1kAaL
B/e+/tOYtcAMn4TAqX5DMVktSeD06LxWbnaSKnjDOULeCvJ+sbPY3VeGWhfuWI00mkkjoHRw+1yj
LJpO9KnAhu9UZbl+FxW541vAzrex5gznMaztwMUN4SG2Y/UmjPD5en03vLD5nshYFjC8J4vry6kf
ERQUHRJip1Lrx53bqvFJpGq7rSYxvbVoal4Z78VJpkDEkQDSfFGxXw04zOFcFX1+6u3RYIFnA9iV
uav9wbNj2vFebAUzHIAomHOpB2JENodNec3+8KXPDg566XGQAlnrlDysGq9HizA/OaMzvh0Bge0i
XNNOZi4/8JPho6F4eWBPbRLYHcY8V46PF8LrklWCXeDCzH1nmZbf8sturqMprOb8ZMo8pGjUunet
XSUnwBPXjPmezzBLmJs/lVJQtNRRLoeqeoj7/egVJ6WOJ18MzkB52FO+otX5TpdJdk2t+Vn5aMGf
A7IGl0gyBmdzFb0gm4Ga1bz2NArHDdQUkcUWEWEoS7HwlbJEQKWABahKL9/2hiH3SNO4b2g/Wh+d
3rzWk3224Eg9qEey5BaZPIDLq09dl52dT8o4HjIn7zy/BiJyyGmqByy1Cm2QubhL+A7HqerNz7T5
632SKN//bJdRCl3qlGhC8DngK+mXc+A2qSUGAWFMGt4IJrzPfcsR8Q1SHOPN6NTXyuPr7ITSOIcH
FQIOD65l60QBI2OSrdLSTp5ZWhsT9PvG0Bvp40uko8Wh50EWlfaV+L2kPL9lt0BUFslHQKBkXxwk
azkksw47AfBduXUnYZzK0YkflE7tkfiXtGW73jqMApOOoiyvFehfHHnRwVh4wij9rcL1OEaUhybY
clpmqScRee4eh8D22AukoxtkEv1O1WIuNjj3vT6xq3oM74wgEwU8qnhLBF0Xu1P0ROKebs65BRe1
yXot3KVD84c9ymUUNhU4QK6jXBPXsu5W67SdV87FeRw1eYjVzvCjbozPTavOQabNyvH1t1pFp6fx
qFcYXA8XAOw6uS3A+wyRNRXn3HXSjW010aEZO2zAZ/1au/eFoVAjoyYClw8g3hpjBP886YvcLc7c
cpmnSoSO4xcDeqVenbrXLohL1nq5RL2L0Vb7EID0rLQFnpU0QgwnSBo4sHKwc9r44i2JvPHACV2/
q8zGOyMoZvg4OWtX8s9VPF4+7lJX4HAhMIFrWoXHAcOWLI+d4iwas4g2BYJVATxN421jmDemUiCH
+fpsrgPyXyMuQA5qs0s5Y3VXmTpe2Zn4xlY0TzeZNZ3xmfJ+lVKpTxL/vDeuRpZbpd7HznNCNYgs
Kh0I4ZY8XHWNO7nCNxOZlvfnis59EL0TjojLWCjjtm2xPC7P2WwpdH6b3A76ujXhX2cA2rqU2Sj0
aK8PThEoYd5FvgbF9AykuN1asYm4tEGVMKpc+4MUiEw6iAMYm7CYtO2VD/fSctGoM7Hr2AxM2uWj
doNG21xRy3PfY2CZQaRF+T+yAyc01dtEIVPpwMd9qd3WfN+K1NhGbu/2V6ZvFcufvtdyxUSVfSl5
qauEKV+yZTe1yzN+WTOIiMHqaZ7b1d6q+8wP007xHT37w37yX6PC4nYWKS2uSqtVGiqF07sFsxRl
hnMHcPVTOeoCkMs0b3uQpIEw45+iVt33c9PPV/bpS0GBo/L/Bl8d2UNYj6hLtOW5opF31yHgt4Ga
Z58Svfr8+hS/tBlJv3Q2BwQxJEsuZ9itlDAW1VSepzosvwBIzrZOJgdqQBzUfsFNaPf6gM+PKkQA
QNrR00Li41m3orHTSlL4Kc9NUlf3TYzNWZjYcj9M3QM65Qlipu74rmemr8T0l5YRWBd6eiqXKzo0
l2+qGsPUqqlXnhWsZfaJWicba4AkqxVOfKM6KOXPEaiQ19/2xUEBIDsIM9LLXpNXUUCmBzJF4hwn
cn6b2k51a0T4EDpNYe1CM2reJJV9TRt5DRt9WrvcLxaZRMBhnJuXrypyNYyysWL5xLn5dUKH/8DJ
NW3bOm0fW836hauqfee2yscaCvsZ446GIrJtXGNPv/T26HpAUCAxWnpwl88RjlqKjEtdnovc03bm
ZMsfauzRmR7y5MvoWeHtJOVwZZ6fJnJ1xi0lKaCcFIlQIl5NNKAEN5smyvx6g3w7furK21pa8Prd
dHxvTKraBVGtzl8LM7d2AI/ivZN4E1MixDEMRbWj2RvfMnHX6jwvfA60qin/ctBzE1kn4pVNY1Xa
RXyml4PAknSnjWM1xtZpUEWcNDfcT1M+7P9wBS6HDOko2w2kyLPmZ6hUUZHhwHNu+zjC6ApIta9K
gUkDyUBx1w8S+Rirsa/MwrN3ZVjSbn4BeUTOv5qEKjIVC0J4fM47TfuV4yB9BK6SnfJy+JQsQc0Y
p2u56GpMYAiQf6mesNhorSBVcbncqrHNjCGvy/sKa5dk34Tu4OY+qFphiYB2ntM9qGEn852nd5P9
ZyUrBl9quyiMgHuCqbt2W0/nuKBg5ch7Uc/ihnvcBypcsJfGVvPRNhmvHIqruA0UksslTSBwHwsX
zFiVJ2XV25YwrQ4mc7dvJPzIwcqQe8fg5gB20Xh4fRV5fLrf9hTDAcUHiLnwcEj0vdVp2AjHLD1j
MB9V7NKCUecGU6SIANgotJEoTuN2UBsc1+O8vM3EoLx9ffjVofHv4VlS3OSXY2q1msAQwOU2EvOx
NeZ06/Vjf1SKRgUOOXmbdNTfWYNrB1C4m83rAy//8PP3/s/Aq/c22sjo4qgyH900E5sW6as3qa67
714fZb1w//q6cGLYKIg3rsuPESYPZl215mPqZcqnpofKqHDT3E2uEx1EnXs3RWP0V17t+QpiStE9
okKB+BEo28vd0nhtFqnRbD7OnRh22MXZG7sD0YwFmuUXXngN87E+lZ4m8UnXGx0NdupaQyZPnKS0
Z9t8rPtKBqVm1wHuZ8jQG2LaQBeKdnbapLscUY93AkXbQI/V5k2NbsuVEtwqu1oe5MmZwSCjXGwT
lkn/rfaUte6kZUlqPcZ2VG4tWScnvYXHPQtxTaHlhY+McRb8FVhPQMfX4lZ2lNegwQbrcezlQ+30
2smILOtL3mcgpZyxvkb2fWEl0fihjMqtFcTrGrdQ6q0Xzo20HidY1YeykN4vDgBlMyDMsQ3NycMG
0LzGnXhhdxpI0EB/XDzeiH2X3xPTOiPNdGk/Yp8HoNRLu6M3SghHojPPcwifIhPi0VTH6Zqf4/qs
X6aSaj1p5FJUWtB2l0OHA9ZfstSsx2qCApvbNS1cE031EMTkbgpVjCuzKNlaDnZDtMrlToAB8mOk
ae/DLrW3cVmphzZqrgHXL+cB3AgHPanXAlnnhsfF5PK5tDSLY2o19o+FKOHdUOzM9ZswUZva24SG
AeC3L7u0/1BIEVl/Jtb/NDjDwooG9wTNZA1fiweD6iruZT/Gykl2GS4MJz5ivMls5xr9+fJc+Gso
+hSQT/FUdMDMXb6nmZKxuMbo/piAqe1zR2t2g55PB8+WSC8oDsx+L1PV9y4OYH6Kb+kfnbqURBkc
uNpSbANbAkPqcnwr10ZJeTv9KUYIIwcPdUX1oa3j3v6Y1bE2hL6CasB8JXSuCgrLsBQXUaajasup
j4j05bB6UpdTZ9b6z7ktFBhyXmxnW4So7Pro5E3VtxsARKp8a0A3dB+Agarp3dQWceubegjkHQGJ
cNuF3KCvpF2X8YYnWnyNUemm3E2HD32oywcj4wKyZyfqT1CS0GvMLNN2aVh2/cZqi/qTW1b9NQr+
ZTSljg33HfIo1fwFd/0MLOkqqPf1jhX/otzR4pQ9Du9xIxx9rSjiH39yTv57qCURWSxvSGZXgTvu
JBsOJ/tfkPUS4zb1JFg36E1u/k7TU+dh6mMsCNlrjnVlxtfflZUOiB6SBAU6RDjWOgPUtvGa8sY0
8rPekTeJWxr7CVV/w08cWzkgOVBeU3p/9l2B9aIFRN0D60ci62oq+xA3qMKLsY1VHNrsStRZQRUR
1aUqov3rH/YygvNhEaNZQje1Drp+bKrLZaMQwxylq5vITy07PIiyoK+fi8GfKi25H2bHvEcyLfNj
Zy4Orw/97DWB2C5lORbtooSxHrqZe+qE6ELiNG66013kTeG24M5yr9c0Af9wrAWe70Hkgj0FEmfd
+G4TRQJqKUNeU4bpF+QOK9sHLSZvi7n12isp+rM3Q/eIainEKMp9/LqKjZmWUjSfsyGmYQzMEJRR
VvhtmnueP3BIXRnt2RRy+6G3g+sUoQmFydVo6mxGc6TnduyrkakOjIZaqN9YcWjS/8itbAHzwkrw
rEmcjcl0P73+bVdtJtYQX/Yv5QaqhfR0V5tzoHKbG70Rxj5dEF1FTNhIp001FG5+EqOHr1cjohTT
brVxf8QuIv9+1nnqp65ruz/z/OJZFp/fRdufFuPihLx6lphseXa8wYl96RjJXup5d9OJqmfKnRJH
ovmaFMOzr093kWoWxm0Qt4gPqw2k9zIaKUxCViiHrn2kkyp3iEspvpnn4THOhHwT2cawsUhCrmyg
daqBvvFizMPu5bWpjy5H9G/ZLLYmTuMWPUOPRlp8norqEfNl470oVbrHjj4dM+TmrwSMJxmg/1yM
6DSRc5HtISNKeRTc3uoE7MOEQ0gYauyb5PDtW7WGR75pxmIqA35vvjPseBSHMR/1z3ZXJG+MQpfl
VzvX+tsWPcbBt0Q2vbfUMtH80Smm6jZJS/MToD3rrDnt+NDIGNJ6ElmDsm8hXI5fiIbDbadCOQ46
krfmwdGjTP51Ofiv7+N/Rz/Fw1/v0P7rf/j9dwqbTRLF3eq3/zon3xvRil/d/yx/7f/+2OVf+td9
/7PpZPPzb+evVfu3nSx/fO0SUa7/zsU/wUj/fpLN1+7rxW+2ZZd00xv5E4m3n63Mu6fheOblT/7/
/vBvP5/+lXdT9fOff/8uZNkt/1rEY/393z86/vjn3xfdjv/6/Z//98/uvhb8tfP0tSy+Nuu/8PNr
2/3z7xBb/rG0LtD3Z28RZzgph5/LTzz9H4ux9qJj9ySUv0TXUjRdzHjuP8hCKYMu9RFEgVRWSyvk
8iPvHwvmhg4b/WliM5DMv/+/B7uYq//M3d9KWTyIpOxanubynOYSS+sdrgQHCUcZ6dAqCsaWLLlm
C/tQuritb2YtSBQ/ize6c62pREhbosh/9gAYXDhYKEsQ4mmxE3lXmx6mNfZrbqnvRxw3WNY6PPWd
oveT9Iu5Ke49Sad2J3N9sk8UrLpomysIKmzceB5uBj1BL8CJuMJAKq30xyl2mo+mSmYZpGFvfVcH
s/k0YnOTv5/dCUnusgG5FXBjaVu/6dmfO6dAW35TV2aebOZeTprvmLEjA11rRywukqop93LSrcw3
MijDm9qOo0+xcGqGnLmh+8bYo4oeF6aG/HE/7KZ6MhHPAUBZ+WOY6SV8xWJWfTT8PGcDPkOUfoZx
1C3CRt7XIkb3zFfId9VADJPykycelECnBvc278rhZ1J1pu27AImOU5x34Z5RtdsRDXZEMCcz+qp1
OZibKbOL3dhZnbFv5ymWmxkxSccXcZ+MPmrVKk7OyHLR9zKl+R06kPe51i2p+pk54IeQqwZqXlKP
rPtmrEx4jZBA6KEy59xGqyr6HEfQFfxYV0w9oOaegnPFEloEyAH1H6skrPGCBOz3rlFja/RzF3oY
om5R874FD/xBn7ALjMe84TidDacO0HwrBcbQFo8Um9r8GIe9XQVlUmG06zijVW6EWo3fFOnASiuM
0NB87I/NfDPIQtyLZABzrNECsH0YTE3m50WD2gY02ezGzqqMgAiKYAriSi1+1IY5Nn7SOLPmq25b
fbIzrXxniVriyzm6dRTYbpqeKSEl0X3vNDL1ZRoq0ncj1foBaA/G3JQ68lvb1OonS63qh2kiK/GH
shrjoM3bWkL2GeWvhd6o4R6O3OYmb6fkmDdmO5xcifHSEcVAZfxp1RpaI0jN67/GPtWOeWKLCkKg
litBZznd4umrTz9nDBV7v5d1ZvpWN9rhqegbBKs4lUVQ2VDEttPokUrymmrqu65EWjTpR7cCyp6K
kAu6rR4n+rbfW42Mybe1EARaEXqxt+von3Z03/oU9Y2I+0xgxiNNR8rcxn0daWBJKkWVj7Yr009d
k+oFSgGYXtpoeLhYACem4VtF6+rIBcZp6ldxgUhrBA4o9BHCyvEjQ3U83uukUfZDho1m61tIxAOG
sjRZnWfkfAW0N7XflWbd237SudaA+W01Pk5tXQkfHYasCljU5ZsFnsJm83Lnu5OquraFz8XGlaoC
PzXO1TnzkW11G6YSJYGgSkmV/aZFd54xhVduU+DJaLnjwvDN6PPpcz2iyeIXWhcXQTE1LlteVwfp
DwkUVB9dC/WHMPT47GCESOenGM2NnQskHzS8L/uNkJFt0XKeKHeRT870Aky9U+4Uu5V3dgy1DvC9
2lebNhS4Og22SdiouPn1QTGX4Z40d/ocNWJy/Lx28FA1FbWtUdcacEq3C/ElbMVwFKCQc38iN7tR
58r9mBXI0Pil07qdPzSWdhsppnlCNa175xUmdhdGGSZzEOLRmW6U0lLed0M2VD7gkjEKRpqsEX3x
ub9T3THOt1Ontz/a0atQkiC8gWHK1PlTmGU4vztTmZQbbxyU99TCR3wvkd8ad5GtLxJASI7POyIn
MPKGFTlu7CTvPzIs3xTCm6g2XIXivWQyp52tetj0CF3qygaXjOZNRLhR3vexkK0v6gjzikprSxzH
hty5JylN56Ch+i99uyiwXYudUL6xUPSrA7OaEe3nMmW6myJMit6XsXTQMShxCPUntef2aNkS/Xt1
qmxv42VW8t4VKKr4WVt137xYLYQPDdBOibctkuKmrFoBGNmqzjHCO99UzL8MH6SXC0cDqylEzutW
BWk+eHrty67lmInSSsuPdpwSpGO9t76gzgotrTNkei6ckT1IAyDdp0Nlqrs66b38qFd21QcI98/f
3b4VD+VUONVWiQ0lJyYXvb2hgVTMO9eo7GiXKGls7+AoZp5fRJB7jlg7SW4+kZcLH0ZBhYJwl8zw
mvIhPxT6MH40Z7OxfA35jc/UEXV9k6aG1cLOZS3gwzASuMn+LNNvyDyoKvSsDD8W4BE2fNPi0bW5
LW4Kwq7ux20q8OGJtBR1R+TBvmSj135KihI2XBfbVu0bYuzvoynNwgDXQ/3rjA5uTMS3OnvvdbS/
/RQ80y/wkm3sIyhi9Tulk8URwdPcOCVRUnk3JXPnbcSIINfWysfothMGwAhPj7rZtyvQ0f4IC9zZ
gWgqTT8SUb51JhReueFq3ozRoWsCCptBTO1CjM0cHH2qUODmYwAxapXZHLC6LPK3IfoXyXZxezIC
qxLWfMJFniefpa4+CiXrWGki4pArRxXB8orIuUFQU+Z+HU4hXiOEfXRRutJ+YwhPL4PWHIrPkWN2
X0UJveOmHKJWHoYKE3ryJDpn22qMCGvKUIEwHom5W1eI9INKJbX145LcxNdGO1LuTSMeppNI7NIJ
9DyMw4C2tvItGuFybrohLNwgH9pq2tqURiT1167ZTo3ufpsJ0Nl2Vsr43iIzUo+GgyTfIlbV2FuH
IjJfpk3DX7adGLqPdfNwMLPGY/5yWb+1S5QhgtyDpRLUikfC07qJ1Z2GoZbJfhZD35L2RfQTnJnS
sG+0upzoAE6IYIGFd7dtpLv9DfID7rce2RzOZS9v9pBJilNYms4px8r3ZsIjWQm0IU0Xj415+qmg
vPReZIRjbAW/2Z15EyvNuWt1a4JQVqtNMAm3+VwWlfK57TTkv5xim7TNKTaLIaisND5mOWqxMkEF
dzLGnSmchAN43LsemvouznqZa3YnaSc4MKhy5qe0YdSflq1HfrhE25hMRPfNEN1gP4PGam50I8p+
zYhFIxhe15sBMEOgz7myycuQ276cZ0CWPUcz20iR1q1WYYN9iBvBoWynqqoEczc7AcHepivuHOgV
PGQ9ihB5iDsMRSY4OHVxj7i/yo2u2+VcYB8K1WoVnnCRvZWlnGayjzjaVY1BMycGiVM4HRhDu4zF
sQBW78MGJ87VpW4/mrOWfagcME4kK40ecAmkotU0o8/dAUxsr8zbMR1Yw25RBToyM9+ozVhBWlWj
sZ1DrzpMmoxCHzTxZ3y8Cep4KxcmB4VegY8WYtqxuGrfsmuNz1Oau2mu8ZcbHK3eGGMcB5Gnf8Sx
2d21ZZZYfjKr4adBT5Pt6DhHGar9eChUEkQfGKX505vH4q42o+SgKX2PpH7zNLWct5tiHMOzM2RN
YMh48NvE1Ho/hCtxnuOomX1vbPOvNobQXxCPPtWOgnBNz4HaoFxeh+jYulQq7yxwqoFadPu8EE4Q
psDlfEzX5UGGeMpksUB/alD4SEk375y2Kt/MWaccRJTs2iZ/UIr5i9el9dtaRtmNpPbC4ofylST1
Yzp3RkMmmPWfsQXPqL046a5p8noTh2V9qJ2KsdDTFx+FObPRsnoDI7st/aot9A9tM3c6ORHmK9JN
lDOG2dk7YzZu60rO/EGnOEmpcBdQQ7HVZP0hHPKj7JPizcxtz9s1pS2Ok5oq+8rEVjaM5o3E4gVS
lzIGvWVvp3a+68ySBTWTm4w9gdeY2+qA74wAHW39SiXA2UZ20+PQal9I4JPIV/G1OXA36fetEtq7
AfPcAQ+AottYc69uSLfl+1Et8jeVJ8jussrbUYMKD51CEJBaXf2yOmU6m0ju74Qa9pt2kKI+qAUp
xNiERNPabbZgZttdFxXR1lDKdyohOMNRuoxTn+vBcBBFvU3d4hsaJ8SXSHH8qDL26owYZdKQjKot
mXs6J92+LgkPaax5PqXITRrP99ClsGPIHPOGJvtj4jVvAMhEkMMN02+NUruzp0LZI+qwJ3B/NLzk
VEbNjzbJt/OgRjjVlhWy+7aJZHsKnEbmJ0y83mVsqxGR+BvNydmb9rQFXf7Zq3Usd+evALO/YaZs
Cz/O4L9OmH77Rq1xKXDteONVDolKbf0yhsENphEJrcKaqK+wAs+TwsiuOQw7/GzDx3xaLh9O3vro
vY2zj7EVDF5nGLHEiJ0g50j3/F6R5S3ZnX4E7lLuhlxovj5ku94sPhR5NRx7Oy78XE5qUM/GtG2a
7qy1veGX0SxQ3oE36CdGZO4T6BGBoszfwDV/TAzsjggdzT0h6Uvs9O9sqXVYb8dpCzcwKQ3ph1YY
nb0yGwO9RfW5IB31lTyvgmk250B1hnd1mb2VqGN0ifambEa+FdeU9n/ZO5Pl2I0sTb9KW+0hwzxs
AcTIeQySGxh5ScIdM+CYn76/UKo6r25mSVZl1os2640WSiWDEUS4n/OPm6Etk2tg/NvWJxWtNzNG
Lc4CnjcLgsdZOmdDAGew84LqTZXqwtMVnzXhX/SC6CdLIX6YzWSNvNkuLjRj6t8AQj6lF3S7wa7q
gpVdf2d0uOS7Q6mlk776mrZPg/G2dn2aQVR/WbHz0ci01Yp6RK9NAlQ4FedlbExPHrUlD7aXvhAF
yPbUJtbeN6lXpX8heB8sqjhDXWaDGXrjWBwK5bE0l4bJe4Dv431V/alUweVZpBMKy9/iyvtauUzI
QRGdit1aOwyNfRxXs42C0r9l4EvjyusIzKwHslJ6Fi/D2/HNVDEK3Sss6X2YSPuAU1c7oon5kl6T
hTLnXzmlq2+6zK833VC/rHnJvMonABw9OonxahrCe8IDfGxplpqR6hGUo83MDsxJcMRzv11Re8aW
lRQbTe/zTTomLF9VESkvcXckvcyRE4jdJFxERFMIGXRRNe5FHZSvyTyPl8jgf/Sadmz16RO0erkg
P/LGNycigKBvggtNM8Bh1+yqhSpCgTVv2Re2ne3vjboUFIjm3iUNV/LaTImYaQMrbNcyxZLn+zfM
25Skeoy2KE5fzIo3RRcYGW9yFQyTxT351pQMmLn9YjGcMewV+2TRH31P3q1Lfew6jU+ybs05JEEA
Q4CiAcrMvtN1usyNBr2v3pNgaTaNQJi4sI6n814iCAsL2bHsufa8N6wSZ66dkUBnNtPlbBVWXK3G
aekHsWFeM5hfNeIQwqAs1L7kOXXy2lAhfevTm+mRTa3cQY/nlH3HqUm5ElamkmjsUoS1oEl+HKxt
gN1bry5L8oResiZN31JytOPSVPkrT9PwMiivDbVZ3kKCRUOlCGhPy+B6lUtERK4B25ASHL8CgV0v
2fKiZXo5bpe+zu7o12WsXrC53RVi/DRKJy4DfQ3r3Oo3XcKQ704ibi3UYVb/0axnWaihXTVV38em
ltYvjXDuhsnKn3mALwu/1h6Dyk0vG5fCmzrI1xdZF+uXuVo8Empi7UqyO5s65kAhNhsrr60J56bd
YZvNlv6VD659mAqDr29/A4kdY1udYjEYVHvqOXEzJimxIgsU53+7NeTavwQA2g5bhNse66B5dYx6
h8Ixo8VhvByLHkl3+tBnGW8/Kd+moYFBc+ltS8uPpKtu55Foonw42ZVR39pEdry4pK/FeBxPRtE+
Wvo8se2uIi7ZQdrJlVeOACmjpTIcXLMISzl8iUTvjxp4i6GZUeI2x8mwX3Kt342m7ewcawEmObd6
EVsY0gRYRosyG9om5/xmGnztKVjFNRp7N/aBmMKS5WvbTiTbhNCoC4Kc2rqv4FVmHhLMQlCQx9HR
iRWy2DMEMutYyOSVmTsPewGqj6gvNAdx0g10dXat+2HX51ctNheEGXvNaIqQTbWJRki3XmT9dTJM
b2WrfYHSDqGuOo10f8a1KhEy1qAx+MB8yS03Vh8p/X9bd8ivCrHEGoG07M4NaIM2Vf3GLkT3qPxp
quPenbJYskmFY+J/5xMBAkGlkpA2J3F0vFLw1ZxwfoHOAOEZwXYJmvaSPfSda9MLB6W9cd9VkaN4
ad6NbV7qvHYYVI23wc1109uODJNqLEPgB2mFawOo4ycUBwctrVHDeoHd3mBLp2yHrzx1x3W9xbB+
Pg66VFxMZGKEkhoXp5MxA9Zj7skiiKfUG9OLKVvXe1IjDiOakTGch0BGjjV/eW47beHzs5hQjeuk
q7W4t/uD6cyPBoXm5hl49WLDGaO8rPflyqe2oni6B92jS7Ny1tjrWPqlaG8nc7AITiK5CHtvq+09
zfY2VYbxjoPByqmnzM2tR2F92KCf4NevCJavLYqKTTvG0uM8NisH1Cx6I7IDae1Fo9bYP5d2R2pZ
6yu9kZetMz6QDxaTdEAm8YBJwV2+ApaUSPXAF6g/gN9SoO6wK2f9/Kb49R3wZegfmqU5ELYa4igm
rAmkK56A14EDz7XFMe6D7G1pjaradOXKdUUgcZhNXUvPlMuCZI7QUKYa4lZ3CvDJUj+6VnpsUo+1
XKzferUcDBPQcLB39BCfFDDdlZOn2tM6rXtjojfLHn/Uer0J0IeK89rIqbSUwHqmMQCl8jfZrCp5
7Bz//pwgm28To50B9sY0De1g6mgrH95Gyj/DQMvBIGZhA72nAT1kAatSj2eZPY5oARfmeQdqZG91
LYmUJcZYmu57gHbxoq6m7zpHf1z7RWTTonxAtFrHRdF/VUajiG7OH4O62I1zfVoD8TGPxhpOfbNP
WBnfF5NxqszO97aR3w1ep7ba0qxH5H9PZZsdumw55s1qhVNTmdGojHjKASs1QaCHj6/2cSJtISqY
B+3GBpnPXzgcwOtS44W/5LIhnPem5AIuFhbN2UqrsG404G1/soEAsp3Zq4t5ADhos6xRYW+BT6VF
rkd+vY4sZtV6EZjCIjKzZACouu8kQNEABGC+FOnvh146dpdytAFDF/nGloZIajHHUC7LZTmplxQi
JQ5GkRRhIfw7rDnTVcWt0k2TF7YAM8HC8sC7F9t1hMAwJ/dmBTZ4qLvlYkB6cK0SX8RZYQw3SVM+
WPj1Qr+t60gaIkwH7vIqWO51zlTRurfAhDdSCbZEOVe7s8z9OfH07yGr9pkzR8ui3yww8eGyNs9t
beoRB7AZOcNwspogY9UsTx4p3QfknPRK6qkORVHvsk5lmynIX2DgWfLZmIJJyM2Y9ofU5c9hBfX0
5I0NUBX0W7jm+M3TQO0X7ge3LUy2bLMLNUPL74M2UY8sEm1c0f+1N9JFbbvWumtH27/wh6m98Rrj
SG118VQ6dv2pOqtUoVlmbViJfCvJbGM3zB0gUved67mKK2pWRaTXS7mtG09Frcpu7GHqUc3pVtw7
nILUwvZVWMC696DoTntD5am7bs08+PT1YmRL1fZkGaTX6IHpGSdVcFPCn0RlIbNtYKz1TpirsWkN
eIpES40N6tP+6GVzuwOcfPaSctpMa7viag9kTATT54J44NKdzcEB0kxFNBf9W9m0zRRh9Cq3ULTj
LqenawdM0IRqSY6eV3xZbvFcLdOeKLOPOQfnbl2lnttJ9/JI89liNk5jooWyld+uYZVY+ka0Vk6X
4eomEQ8kWg3R58uJFWIcQXT5xNqUWdPRZvK8NE/zSxK2yDACiWTX40r/WHTdKkLSbKiMnbDXDu3y
MA30aUZnld4FAAvQXFDQVGi77NxJo7c/VoyGT5mpMxsCneubhY6SeGK1CoN1nQ4dyy5P0dJsEw2j
LpN+Dm3XJ9N0z/03RM3U5TtplA+1XwXYqMX7klsEbOoePrLQtuepiQOoorOJW23cAj/TXLdByveF
m7kTQRGvdBbxnFXrpc2tGS+KYbMjpeWbMp4XIjStqE4sP1yH9ZPyTr5WsxVZQuXRCq//aI4sgaWu
5F5knrFJV9UfbTwe8egt/We5Zg5RjcB8KGX6+7RZ+3itqul6tjU7ZN0cNnNf5mPoJem2c9LqVLGF
KEN+BKnfxZ1OL69hbODxoXBnzb0m/cjYtwMP7agl1cEofRVS3c2KtlSGAmF1hbMd3Tp5aHJlvxpd
8SUm+b5U6V0+GMGmxxUbVgo7Jz3bUQlFemGDkWFBlt+khw5xk0w/ELR96CbPq576D9aq1XHjzeVj
qpL0LTHEI/TgDbGHd0VWuE/5ugxxka/9xsnaZ0hC/pDaeqDW+4a0G86BsfWbaEjMU11ZJ4A3FYNv
/iDnmyl9VTu3ZW0MZeu/iyzFoOwCYQIkQpzNNPKN58ZJurnPwJqbXxmEoYeGWEFx2uHNreZ2Q8rO
R5kbw5feNA6ZzLZwDtVkvPsyyfny1gwTcuE/n5qdS2TmJAJxmRIbfVRlJk+1A32XZfcdLGDcicpk
Dzc1zMOiZfy19YhCir4O3WRYZNS72nU19pvC06uLJbG3SGK2+QASWupbe8hvh6XHQDoPgImSvmaP
fAPdHYrNrE+Y78HvFJ/RgcHvMCr3pi27POo7dGdhW8v5eeoHiSt8CnZV4PSbsjVpMPRbMNrFdqO8
a3QO99TbYm+4aEmUCK3M+p4zca8ZJmRAa28zaTO1pf49m7wT+iMDm6VcsZ15Ti6MWtvNgXUg1eqi
zdM6wVtpN8dAyS6L8FM8DrhSQ72Xh1QMQx6WBRkcpCPfyVLQ9rXusyZriQ8+UzUk5x7nqbQ28Dre
Jh9ycK4ELi9oNese755RheM0LW8FhPS1LXt+7JSHCEQtfC/5R8lIDbswPefwKVu9ltbnRNwr9hx8
znzTGv+oe611UEF1K5zx4AZadszc2nyZCyOLk0qv4lz3KY3KGj2rwi4AUEB50W3JyBevVtqIK2DE
6b5qOra/hBkNMNc0HZoKVHfP7zp8urCZR5qOna0lPJM4VF9VHz6hxH6IrYxBxoUrrDapKaHY/aUP
WFMaxpLWI5vLTZaWbrBiTby4XfXuSzfyimzf7rzDSw18UuQJTHrjs3hXZrfjGzofl6UurjUTtprb
GFhO2TZDka0ijAGAiatS9rfTcHoBOryb7G6xJJfnes2VlsZNrnmPfdvouD0TAmBzPO93s6rlOeNN
2R9WJ+0U+s8rfwSqHomVPiOGJV/AynZVNNSeFrV+6sW0eV829qxd9LL60a9ONClrjOSALnxxHWZO
X5btw2pmJ9RekPCFJzZE3e8hArk9rZSBVS/Lh6EMcsbXOQuLjOU/yarmKQXbf9WUVr509vy6Tijt
pVVKCmQH0zlW5coQJ+yZs3/MaBoHhnfwsK9N3TB3ITsIbX/tYaYKbdS3ZuElr/Wsxme1aPlhToLu
pS3nsefb0khoFy1toTxs+16rTUAaE2Lai+m8GgWUTua/ebksIXKLZn3kU+G4mUfQ9EV0jLVGI9cp
qknDe21bG9hwJLCWPVUskWvX3Q+sCegI1nmHTcIM8U36b3prb/IVvtCkNnq/zinIo83zE7NraEWs
F4H8FPosfY4114vSZL521KBtescwcB2o5mjmiX2Cc5KcwMup6lR5s6Yp94eaJCeiZV2OWVrokUb0
f10VvRWafeG8UMOTOxtDKRiXeX1s0llsW09v4144MN8JN9lrIHN1l2RDeju43XOSVBwlHSQwnbRu
Lq/sekVyb+aTsycHYdjlVsmD2VZV5JqjcVUlQWqE06LmDpBVFwedQ59Jvl53BAEkF9aiMcHQbRib
7GFX7bRuC6ydkcK1fLAxP39khgTLWPL8Uuu9FgA2Tx6Rkdj3Il/EStxZ214ZiFOObg77o+xgL0fm
KA5ruTdztJthagxPXtEY8O+tHjvcbpva1T6ywdh3k/6dpckQW1p6J0a9A9AjREzowh/jxdGat452
eEJx3TM2UXrsmsWQPviKbxATClEbjqk/5EaQTKGmjeqVUuQlLCp10cjFJCasMr+o5EpfmPX9/IA5
V/EJiHKnK1O7VNU47tKJ6HgGPqn0XeJONZ1LuM0qLRcHs9IOoFRanBI9Gnq9H8Czl3Dw65JedyvK
IhPCzOnLS02DFrM5i6eNP6z1l9UPWgSFPhItWFDPWYBOWq0zXLCej5FRBGgGErhutxdbZaIWzI0C
QJGDtYsTGojjZpXTtjNtceN7/vQjM6GxHAEz1AXUUidVghhca4aP1u6TcBXWdMJHbn1TeD5HiVmL
l3Qs5hOofPY5mLozXGatt0ZKGPMj6hjnmGEVSvgaZOI54TwjgpcaxLae/d3AA/LkS3vNYoc6nAj9
Ts57D/Q24hdog2hKJPp7D7jgdsgrDWQ1h5nOWBfBHDSiUoM3FuRu4Yhb9Pu5NegcDOQ3Dej8vSpP
uJvMStbQsjojsmYdqFvOeTRoVvFNNtbwPi6F2OfMeiE6NZrOJspKE1LEQrt/1Mreu8IS329G0IjY
kxkzhb9aTYJcaV4g1Bc/D6Wi93o1yDkN+ad2PaBOeAxQ7jxptoRw1ZbZpCCwmrkLVgPdUmL31/T9
ihKSOTGfaf7OkGCZurIhrcwchbhc+N4jgLhguMEcOPcz9KdcV66rsq4SNk6hTUfdnpxXdw3OdFVX
WOwOIj/OySojKTg+IjrG0HONYgw0ekNW+MHcLAS+tL556FTNyuXPgUt3iJ5555qjXotdygzjPm2p
ojBmCTxqrpXYOuzprkvGA9oEqUeWspheXfVRNPN0I2pjfloSvhJVnwaXmlVnGzdDN5Vbk//DyMbx
ArnvOofTUECxTuUcCtt8CwhN3XFygBVT3KzjWr/qEtCIdPBv0VAEA2d4WbOGanjMQmOobN7PGmxS
faYHSjGAn8UYUA9Z3UYZnW2oR+bpYNapOpilemFl6xBQT8APtuTq7txjM9jQh2CRx6xbbkSS32cy
b48myBCSMbcCtLNvEBGR0JanwFKaa2P1Ed7Cc1TfY9FNkZblCYusO7fMGKRr7rW2Xrh/FNUsYH9W
mIysU2SJM/pXQ7BxnN6OLTCOSBPFmyKSE7mWibyFle0ZCkLtEn31vxO6qZEA1YjzCFqv9JonPE/f
BZsPIIpf2JfKF4+Z3bthFcCoRHmCjOGM9zjJpkhAu5eFkClB58UFNGu5H4DMMnQd3hyjoNa3zJ7M
gMhMQnBdOladtk5OczAzX02zRXKThQLtUUvUfMzKDulAf1YKtZm8RTEtdt0ylO9tUMuT67bayUAh
YWPWWYNX+N7sWrddeT4r9OAZDJd1yOzGa9GnBphFkbAJG71NXHwQoOuQyWQdlV8YJzGb4t6h1Bhr
kT41kQF++AnE2V2kRu7eFHPwWenqSUrED4YwvvIKtdGECi5uR+q2er1zw8xQz169EpFom7GLqqzZ
GjBayD6s/GOCxmwhm8B8LcLH14t+yC4XRB/Pqq68jFpdxaLqlkvs+OoztYOHBtj8sJZ033ZSXE8e
UJKXfnZWMr4Ng/q0jD64lX3D7SbHESMc2j1IsmozimxjJ9myQ0f8wnDm3a9jq70Fwhi4+Ciy7ap9
6XvLpVat+tbPksfm3NKDhwlvoVrZUSzlb5phzDjQFA+pNQTGEuW2h9nLyT7yRC+O06i9knf1XXJx
HfJJb0LEVeeR73GxguGmybP6Aun8kZQ3dmLPOEz03IbybFjzBU6+wbmW1dKevMW50CxmwmE+1uMC
iLFYZehaApEcsuMkctcGLpkwDsEeaDbmJcvoYkVdvoCYACUDBMz2eHQmA96TY2vvBBATQZNfLpmL
Zmcu75dZPFRineO+DnZ60XtOlCr4VUrR5GRFjAnV+0zX8G0uh2tfz2+406vPXBnJKwcL+hmlz9n9
BGR6yNKmuXOanN/YLA23Bm/vKppjRs4gAwPg95Bb0rtF0ZGVOzB186LLC64dcDVtWo95lVBEUvCt
CHXPqZ4Hx0rXsCs08cS0UByTuvtWtSO2blJqeujqhZWFNcn21CWg+b+RlNHHNfjVC6Kd6sadhWGH
+tR1/mYA/lzDQZo1t6DG0suXXHeu+jboNiaT3vVkVflja0rFeOQ6nL9lWyITbmdr3qC67EEUNEon
hYpJIW61+oXimDpsnUbbiJnNpGGHyNbmtm+m60qQq9EOkWoGJIGNNS9XjV46x3TyuuYKcfNcx21g
dFNkzrUAiJikpbapf77PhJYsPQBAJiUYcuHNOw5V6Ku0SMYfUptZuPy6sORHAz6/cnuMDSf8WsA7
fjcamQMHyXbBTjeu+njrCK/v4jyxmqc2aGd83Dja3qymrB+CSfZPPV15Kk5HsVrbMjf5O4wL3pKN
b4xdu5nqorpToz1osdEkVfUZ9KUozkeuKy/kqNvyQESjPpKWjw5iq/cG4cKVImx2E9QLWwU72Lgg
yZqX/nLt6pEavWz2gs3SNH0Zu2g7q60mXdPapjiE6qtK2dTdqz53zcM4l10fiXUk1MKaK0CwYuzB
LOfOEP4zwjB8piivuepbu+ZP0nbLI5JBKA3Rry6eH5Gr/qvkZuK+1KDdgMN0or+33rgagJyuWZJx
Xpt+3MnR8S+ccspEqI2+N76tlHwSJJIXxQNleMODzDtofr/jmuWugeSPbbZu48ItZLJskLeb1qPo
ZmeJEUf4K3wWLp9oSWGM9mOaGcEdEEXPTgFK78aWOGcK+TXBnpD1PVltpm/UDlV3FUXs0k9z81Na
mvOMFLPgEqzOGsk8MfSaDCL0nXEHBqiHRkLiB6SezdZipRhXojkdglcXaY+8ylNWGn5ju/zEj9le
ecoQOmJXzZ62Q1oDvA94db+LDF0kqgo/v61pzWn5mq4WlSdTL3nk1gU7AWa4pjgGHQXVIAY5Soql
WRw23nxg2VwcZGLbRaJR2ku9SfvQRfSn70vRecvWB0zqotnI9fZmbkvjdLa+wBLPma92dV0iMEDK
Umg7u2iWIuIhCrLzSaH8XaH3pRcxvyEqtaRB5H05LcQbx5WskTsEQzmgSJJu6mK3Wnv53XQdEJHX
W8i2MJ1O7mNWZy0wqWHJy6IZTDd0eAzMg6obywlhmlb04NaCcTrP1xJ/42rnTdywubk3FQSCdlPI
dVHnhpG12UzwpQ2HTd36u3ayc2eP4HUuqqgVlsr2E61aCUcDCmLAPprFwqxtidayRq+9TknCrS9k
m7bczKgP7U1d4Q24QDg6tSELlcvYzcD7ssB1g9Blhoc6EF7LBBEocntn0d+Evzx3nXRnexWy2tUZ
NeMzKInUH1h/6Gq7ylSXdidrZc1+7Rt9TFAedellkqezPCBvXOcHBoCaaTxL/KGMezLYmNw89OBx
apeus6Oo1Jm3GnemuRv5yLJr18oGHl7N6N3DmLh9c1l7C/W+02AY2x6xkx1PsqN5kVhkkZ6QvJbp
lVtD8XC9IkSLmE6xgDTZ0hUxMHX6KgKUzAggYcWfeMymuyQpmiIemyZfCT9A13udZZm9XLosqBPH
aZ6+AZxUAylxgawjq6+979E3Zvvkd51HX3nQFvWdaEVeHXK908+YNpLMG4ENg+0NH5d1hWYWNR+0
YGoZS0imHyrfOrNb+wGJYq/tyNqzlqhqG4Vss9axc2ERSaGHMf2kG/i8UtwUgrMBkLh2hlNTVJYi
wik1qb8uSJq8J32FuODAhH1kOJxR7wLtQEO8LNRgJU8N0rdpn82jKq7sykat4iyzI7cDKkyHvwH6
191cuqYforEO/MjwU/WJl3OcY6W3MOTaJMY8oteGCPC0a+wpBq6e7hBHz90mEzK4HlNbzdeA1Ljy
QqKC0OZVKK2+RnzJ9YWhZeoRKTfkGZ8lA4ymuzoTQiqT4I6W6Zku0dVBbek6jCLRKEUndsBJ+bLp
dTEk0WK1rFJI8Pv3efBZERz3LEKVDTfFbkA/5R+7NEFUFrS989wwJKX7WdfoAil1Tw82QnUedcI4
Nsa90zRcY64yuKRNNPxTlBT1wAPClUvdS98tr3QkSKKHhZ5bSB+zsd8hRp6HrVN3wj5mc5fa25FW
TqYPzUmWyMRzAMQBWfzFfooKqhrmvon6oKF0yyLy44eLcJc4gGaGhLb72X8KtGC4qk0DKWVRtEZ7
vQy+ZR54jnO57VXtvtsO8TYbIytUz6yHi4+4PNf6wcc0U7JENN1HvVjyh+1NNXJhwn9wd+k232Ve
a70JJHHdUzBZ06ZwpCxuZKHKZQP0PQxXiJwKD5HgzA6CWtK07pnIOVX/4+xh+7/h62u+qoe++/rq
Mfb9P+DmO4ep/tduvjiTH1jt5M92vvP/4x92Ptv6jTZXOrbxmhuGY549bv+w89nGbx6OHx2Kzifi
E4n//7HzGeZvFL9Qdu4QdUpetfFPO5+h/xaQ92X8HgdKKADO2/+Gne8Xgx1Zpni1z+46fhKhP7+m
SwS1RoxFT1dea9A75mKliTOvDP7Gy/pvXwWxN609aCe5zf5soGVbXIE9eBU/56wldk88FwYOrZ8+
9T+sin+yJpq/vg7SRQN/Lu56hEMG6U1/fp1iFNKCk17CfOjPJJ7oFrw1TeLf+sPAELAgDI3b3McQ
NpOBH6UNCSFxYI/9bRNwQoT9OFSPkJrS3XA7GfUVohrTOrYUD4+MPd3sbavc4zsmq1qOcd8nuA3Y
52cVz445HGxamuWesqphZ3irzfia9sYyNGFCUDG/yojCONaHBGkq1qT2Ig0aC3EexhhSF207vUvq
yqn2+jB6PahS5RobN5mtHzY8lr+35x7damKRslv4VbeE2pBnN+D7nYU1aKL1m7X/niQWX97o9aw/
L6aZMMG7Wf4EUxPoG66q+to2p77YguUMzMN0Uqhd2ydluZnOSeQhhGaNQRFPKY6rhFk1JoUK7TT/
Qm8Qk7LltKGc2ez3M66EZ9zY3FQOdSz+rsn9Gv1sESQZp7TbFag9qMS90BwJ2dvTOkDjdbWkh85k
iiIDv7Ttd7tmS4xd1dfVc9XZDYWvq93ukVMvt+S5lF3I7mKNOKAWMHg2L2TlXVq17xl15++qCean
yu+a77G0OIlpMSve0tEs3qQ+OD9GOVrfxF051avmJYwIrEOjsTFwbvv7AI+BE0L9DejPV2OaUKGC
6+8bU+uy+4ABBDGkWYzUe7e+ai90bgIfqebc5DH5JYP5BrdmY0U0ASx4ez3Xt23gx97pAez5hjA6
vHcrczKqBdbW+dC5uOO2NtkCHnaOrNfzME+N6QXDSm+EwsmrZt9i37txcGH8owPh/x/P/wGPdq5y
pfeI05CQJIzJP50cZ3P3n9zX1yzudZH/rwMGgerzT6f2v/tBf7iyXe83EodsThdOGYcsgv88xsn2
5ESmyoocSE5y+/y//OHK1rBlE35Fssi5l/SPw/8PW7ZmBr8RZ00t67ndjwZ0/79zjv/ZlX2uJPv9
J9m0OViOjTbkl5PPT1GRJ604DccFhiVUL38XmPpL+sS/vsQvKQg9kEpnrLxE7D+l7+NLgReWV5qQ
x/7NQf7nWI9/eaVfLeaF5+EE8nklRM772+If8QN/Sh/40zVxdqj/01T+x48nj4U/IyHBzvlu/TnO
Ia0GOAAxiROmZxkO1+sp2eqPzfXftZD/3hX1Vy90vq5+yo2wDRpHGnMWJyBqS2xK2Ipth17uQ2wP
XCdHCmqOzUVyO8QwgYcl7q6tDSETCEe3+YGm3G0ZbDEK/fSs/7tb8t9+uj+9/V8vSQyf7los4tT5
+7WP8v22/go2w7bfMOa/z8/j24xK2Pi7T/38BP7Vh3F+gn/6MESXmDDbvKx+NOLucT4g1MVqeVJP
44VxTEJ1q8Yoc8LqePQe/wdvmXAEOp9N30EJ+sv8oWF0dO2sFyfjRzWCU4T1G3GVrz6axkcSeewb
tFrm5mwx/vjrVz7/4F/f9M8v/MvXkg3N7HTj/KgtG5ymEA/r8496/9cv8ktW1j8e6J9f5ZdvJuS6
8Gz+cXK7EF9b86q3ZEPhlz6/IMAMekupRThA/vp1LfPfvjvysM6dW675++/10590lHXmV0YgTna5
6SrVb9OU6OYJygLfkxmE9mTBCXnuXeng7V7mg6VDk5Wd2194BvbWQSJzT0dkzzpJJleFYV8HfZ7H
+ew9ZFr3plX+c1762aZMyiSUxrwjsOkbr57Ye7UX4FTV5Ha2zDiv1GldVrXBbp3Gf/0uf0+y+de/
4T/f5S/HRYWjYpl1U5zMnXbT36ZX872MjOs0HJ+XD+OV0etv0tt/P4D+6hV/OTeqLF3G0VzFyXqw
2c5RkIb2ptzAPN1oIvJf/L+bnH/J2fjPJ+if7/GXMyFZKJLsSB44Qay/t/tks/gRwrFtcalHqBTZ
qMfbNSz+N3vn1Rw3dub9r+Lae0whh8sXoRPZDGIQxRuUKErIOePT7w+c8ZrdarPNea+2aj2uGVsa
8QAHJzzhH9zMI9ufkGdwGyoVpoP9FNiLIbCHTbhOt80mXfP/aVS6aPGdObhOHSCL4Ah2KpzciPEc
HiCz2YthTk32a30JzvUqc+Pnj7/0myfq8bwDMuVOwJxWF4/dJSBQIAUBvOxrZgPSWNPt2idfii/1
K7W42aZT5/0YYrt6gLxwEbrTdfsVTS3Bi57bi6nbt+ZK30438p3IcQ4n6iuy27AtbWD5xlZYSXfj
DUw4w/Z/xo71DXWe15ououTdim51070mN9hp28PFZJcIa9jBzffBPmdi8SaS9NEbHq3lNKwksQ2F
8Ktmd1647d38WrDnVYUDpj27ojd8EVU72YV35la1q2mFYoAtu9lKfYFY6YTPou3zz+ou9DobuNK5
O2I5qD56vKNPPC3AelXyw6/Tmn7cTkQ84zHZdOt+0xYuHS+zXY87aSdehjvlxrostTMP8CZv99ED
HO2DvC8HSpmsgMQuL9Vd+I366qZw6ovhJnHujU3sjhemmzhf613jWs6yKKpd5bS7Zh+u6ovxNn+5
+f5jvE29aJU6sfPUOb2rQKVltsLRjvfFV/lLczGINp2Zi7OCOacOZNzkwVChabeYIBxuEcgj9Gzk
MPraukBHyLJcOPc/tBXkj1W8MgBZ2aWn381edx29tk77ELi/Pt5DJ88uk7CWsgaRMo9y+AgglwRo
j+Aeo0f5Uf4pfFFfEUxrgWYBbXLVjIamPZzzA5cWDf3fvtu7UY+CC/zoE01BUu9rvCqvtY1g3zSX
7TrcDRfnttDZoY5iCRghpUVPjyVylbd2tudE8FeUvD3/ioOzOHPoHZU0/jyZ38/nUQRRgVZPjCKP
vqprfze6ietf+U7rjpejy4F0hQSON30Tt6CKXRiN2+YucQ03+nrmq57cmO/m9yjCMCagmpDXoq9s
yvWwLjfzOn0Jr8MX6yrYaR4ozT1Zcrz3r6ChTOuPR38TZ/7t61LyUlG/Y2kfizfnaQ681GcOOg/d
HDe+Tt3oInVDV3Aip/w1fMMj2YWMtJMvArdu3T2WUMGZYAc3n1NrbBFiQ4UVZqN2JHw1dVZQFgCT
vz5tXzI7sp/u9i+PK8jmdu6y4hqnvyjsl+3+xbAv4APakps5nmx7u3Vph/bNVnUy51p2RCfbZfaT
vn5u7HiVre85Q8LVFy9xNpehuwIVy8/b3ngq79fbL4/B6i6zr/0tt7CzunByh5alrdh7YCZ2Yz/f
7o3VRbF+vk3s65k/q9kr3N1cdS3at6ObXo6r/XXvDh4MO9dJbWc9uTc/VzffvvzwpmuT/pc3ryJ7
fy06mo2YnX3Ru/rueq96z/e4ltq/QDHZ+8dnt7LvH6n72D9qd3Ku9wifbjN7U9j3qc34trRS7KeV
vxW87G0CpJXuhC4/FUAnx+TP62fkouzbws3su6vJft0/z7yCeyG43pdru7YvMWywta27ut09FvZg
73mfV8AUq4fNa7CivmSnTmlvHjrHd16ffO/x2d9GduHcaFxfqXOX8L8L55q5XFbHePHC9wjs3M54
58IR7K1m3+7v3N7db1v7fj3az9P6+cJ5HV2FX3oeeSnRAeDkcpdbPHmzvn4mUyPmspxV5qxn3jDZ
t/YXOgzOdKPzUzJHddl3K35+a3v4P9lgrW3vh6d53tq0nXGnOM6dt7vS7WS9vVmN9rfNA4+qOOve
2Tb2TWSrrNvLr1d3F6lzZd9c0mB3Ljc7ywFH63q7y5335dK0d5b7VNkXm86+q72t5l0yiEOkZTs+
y+vXd9NtHCLSmflZfwPgyoq7Cbx2Z9oc7/vOvsptb6MRSxR8is65upPtjRfar/NKY0KV3Y/QXUOD
2yk7W159t68eJje5D+zn0MnWOhPnfeEfpb0Llm8X24+WbbgwwJyQX7z8aTjerlz7F95OcpYn+1k4
K1dksfWOfn11yUA8p1M6++vI9X557m79cwl0vKvXfefsOs+yHzjQwGrfeLm3/jk78aby9t3udnL2
vduvYPCuWneT2Js9zWlH3j2yuyeW1f76vndX+Bp5tfvwuL/W7KeNwY7oXXMtrr0N9VP7cX9xy5Mn
LhGZh3yYPdkXnXf9mLh24f5S7LunV1byso0M+1fmepuHR8e72WHka1+tvzF9mf3rcfM02Mzu5MZX
3y9r27SvvgXOt2k1ejuvvZ1ciBte7wnrwg3t+MK3udv5a53bBHGrDZMN2ckOXH7q8vM6x3I1V1ge
6MF74Olab+c7d7dPL4N9Qf+NCUGKxFFWKNBt7x9RNCESNZnCW8NNH2jUbsqrepc7u+ZMFqkusd9v
p+y78225Y99lc7Jg6sAMON8QirCfhIun2X3ZN6yaR74UG3YbOnt4aEx94bzcr6EPbH9QNqi2X037
colde69aKc7d34sKMaMlxaWob6hHN24Z+4AnhTqicpBvqWFHjr8utwGibnfxCvqcO1zrG+Axuac4
OQvu49tHWn78b/PybvijGxjKaairebPEhPLtc3E1bg3OwXXkKVf+Rr/WV+Uuua7OfI3lhx4PiuS6
rNH8obB4/M5imESo5wzR16aOSi/U/BsE+0g2pOp7bgCGzIG0O8FYG2dskU7GbzSj0N0mn1/MKA5X
AQT1AkI4Aw/evBV/mb/Ub8OT/ERGUu6NG+He/DPk/lRV+v91TVt/T6Pv+T9s1D6/d/8ofv3jrkXr
s2mjH83/ggahvNRG/n2H8L4Iivd15rd//a+68h8GdWvE7FGINiURlf1/1pUF8Q8EZ0UaffwH9QuZ
Mvf/VJYlNELpDvLbyH4iJy3zW38VlvU/MPFS8H8SKTmLb/qhn2gQyvrhuWBgpU4uga86PW0ImZS+
D1dEKc6TZsS/DHhx+jofUuHSQEZ22nfwOVARQ4Rj/l4axXRFAG5Jl2EzUuwZIgsSvCxlv4xQHlHH
THX/JshG/zFG3Pc5hBj7gAJpCGUA5jQ0Eq1ScgACopx7ABGQzxLkSgGnJ9DNo/gSwDqSKrRwE60H
0dgKqIFguNAaTmgaaHn4kN1vlFStu41c1TSq4BMo36ShUacfuT/V0lfokD541aZH3SKIwUHvdTOJ
tqgxZKI7oJdbPUABLqzAgTOJXpMgJ5iYSwJyHlMyVG6fggTy6MvpVezkRSnhKjSUiB5gsil0W32S
+nIdA4WVVqMOFuJLo5a16rRwKUBYCqoO4z3I9gH43XoVQwUn+e9JlSAyN/UL8pBztaL9Gndo7RXJ
daGpynpAaiS66SU1xqt28uHaeVY7KqjBgYPpp+u6a6gXYx6g105bzb3lzl0IPWSqksX5KSpzf6ET
dfdoFSSRg0CZaa3mahJRIZKLrG9eC7CNSA8IevmgNeOCAx3x/F41yENW9qzIQXeL5SvYH6AbvQOu
PP+ltnlw0YPEJn6t1cGr2hIydaWiCrAqe0kDqJwFr6rvWxNgCq1JcJNR0ZZENkjCMaKglY4wV1zf
mQmkn7WGTAu5C7Bjxe5xjYA8KqOgsLV8bRbXUxyjIzCj1kChsEQWBVQdlUMNcM+vzm+CEg2WllWA
3CJSibom9NCqYite5APn6rXpzQYxE2hGsQ0YH/CqISLfas9iA6mrqRrrIU7rzO6LCRVbM84mkDRx
MOhuAAb7CWZPHy3Ua/W7AWgvssa8XLMjaQbnfpfcVT04NrvBbbFyBiVFXifRjPTKwnTwq2yif3yR
IH8Tose0mJ/IymA86EoHuXtphgM9bw3YQEodZK865NnelbEQm10MRkbUucwaVbtWL3V0P6ro5xyZ
seE0ANJu5SiLFA+v1+IlNYPhIghDK/Ew3IU4oGQaNNSpSvMnOtLtSxwkaPMUYWb8lLFsarbTbMUv
gRWHN1NCxuxExoAUW5UoMGflUBBgTgE5pJDcdyPgrVJFjSHBxgXxhCBCIUPM4/hiiKIQTKBWz+gc
Qr64lpFZ7BCFjAfiJKUdtvEs9wia1fjxZmIYtnaHP+5gQ4dRnBJwrmC3XcNXrRBUfFag9H8TWnjK
zhglckurXa1fUtDHxLOZCSaBDjTqjtCvfG56uc88i1Y2vtWRbAloENPTsFtB1u+UWMVdEpxy+1LP
plV5Biqm0mq2/HptjT12iryDoa1NyNOyMyHQSWLkY0CE+mWLKGblV4Iz9JH/EwK2Va0mJQ6oN84i
DNKcDhiIo3xEg6sTwj0wQgQz4jmNfyJGkDyEKQ1l5FUtZq8ts+wLdHHYCmj06es5lvsU8LiYfu+6
sHpmxYyiJyY0zDc5J4rFK/vlzmgycAsKHZoH2YorVAoLc9QdVct1mcZzLsCl9bWfgJgUWLlBr1+i
AxFViwZ6KcM3CXPgbym8r40xG7BKCxSLOg7UWoXxGabUovqRQq2W6jSYCnwD/gyWPnWb/4fS3v/b
IEBce//+gveqDv5+HX1P/7Huovzn9/e3/SLT/ddlL4EFkrhC8RTDDA0n439e9tofOr5bePyC9sH2
RF7KTn81kZU/3v5tfou7mPhX/NdVL/DzdDrLRA+EDsCLcCP5xF1/VB7meeiI4m4g8+EtnvD4qo9G
Sy0b1LEFSAgmvIW0J/dQ0GJBwDrKn4ROiJ9jq4BXU05iZthjV6GwmOVSW+9TiMODm9F8o5CgDbMI
CQVAOHLAevKUNwYu59ogjojVWEL3IypE4btWaWJ6oYphQ31dEYHTz7ImdB6gCvMeRREMsixxUFtY
x2ENOSqx0OwFIQ09NZ87T0ilMsTiMRy3aqnI+WVnCAraNSVRwPbd17z5M/B+3zM+DMeZGBUIloZF
Mv43iiofw6QCdR61UjNtA4LfToyK7kmS0Cwd0zm8TGNBWnPlaNzzWRGcKb0dVp3+HJmoC+QVVhd8
4aPKJjwRVeG97CnAFLbTy/ZqGqVyf+b1lqrsv9INfq64LDqgA0sQigndcW1rqKa606FbdrEU0LKr
hgHpxkS7FRdTEmWrxXAUccHVquQW5mx/GyMviq0AkU+XeM0w68juIE2SFJT/6nJAinbm3FSFJrLs
JJ5QxRDSADIJgqR9ucomtTVsKTc61Q6J0VpOuMp4kKwexaK2biu6EVwXKthWDaGarh1aDcCS0rlG
PwGjpQ73OpVpVWCHB1Rj+JLMRvqlG6TxW10Z4RUyP/IvmNI6WkCBOM07lX33XRHBFaCwNPU1sO/J
dyskHagJTFX5Ar4q/VlS/0fHDm+zapdxBaGUPI1C7NXpLMb7kSieCnaRoX7UYF0ZeJUqVt+SeFAr
pGvM+qep9xM3WIJ498Lj5Vwu4sZIbQM6BdI4E4ZNG7VC+PsWMYzixgpQXUKepejhCJWy9CQ3ve9D
GOkgHkRBX/zMOnkeN/1QjXdz3orqOivRGnaaKA4FV4MRa7mBWPrJReLr0egMc9rTJzFrYMelWgQA
t6mDjr5WvahakIJbtVD2PlOhPs4Y8SYC9MLCBES4eHG9ddXe1Q2EuYiSlEjSDIudVtXCbY/QPCVP
UNPugEj5XCG10vHC34YQk0bMrK5wZyLmrhKwsFIY/Jk6/98d9F9oo7/b17/hmu6KbEmi3189b3/i
z7tHW+6exUyBY90ik/sXgEkFUYqTFXZP6CppBsfb/9w9pJkAq8DlceiRfio6xZF/4pekP6gRvN09
Ov1/nNCMz9w9x+ccnhIoDXDKcsWZJqjXwyxTL6yh4WhCYzGc6pe3+AaBUpSj383IiYN8OS7fH3Rv
w+AKx1VrUFcRj4ZBcqTx/ZkYS0/j5lIwG7CIQyu5vRhQZjEm4+7j8RDsOBjRRHwXR8bFLkiW6Vq/
ocPel9X8pJ0HvxYgjVlFLLbuIhUxioTRmRJxrU5Ci9yCiL5sRV+sBBJjNmVY7SLdQJrXUVurqEII
mnp7W6s5uk6gipB/JQVBEHmdgPSXZYDneTLXTk9aLCC0EMWcl25kWkGL4psaKqLvjsbkIyaYBGk9
4I5UCh1I+jaSYgJbmI+I6zo1Fw3wEaPUyAkukBifhh+SVPa9b4+iYiFKkYn48fVOL+JqIbsptCvI
3OA9uPW/1ciwR4Nb4bkRGM6I+nHn2+Q9FokkNT2UfRfBYTOzNmOeBvTFyRsU/0mbhnZ+NCoprRUH
J1dF3LS04JH+qdtGDNaiWkELAZiL2xCdkUQp4J33A6JlUPgNYUT5RURYAc3iojASNFM1bVyUScTB
gGc/Yy/nirWi5zLEOZS3yHujTIPEz7OAyjQFVfFR8UHoh3Q8qWQUo1QzFepbs47EcJd1vWDZacKL
+2gDFnV2kWlSCuAlrfCHx0w08mKkoZC1hxwjBc9NIGbNVrPMiYwT/wm5+IWxSH0vZUgAbIEhIV5T
IU9BF6VSQsnONWmw4IJkpnyvSk2JWCn8xM6LDR3KPG5OZPa6KBjimjkXsK0AAFmvSr+0wh9DIpvK
z7yY1SLC6GmW0GWNcyW7aCtFIitSgMCptpKrvfmSUEJKVmRfEP1VGRkFQIIyUj7AgmZFyq4idSBu
qw3k6i9GdeyzL+UsCMUO2rcAWjpDwzqXcAuohPQSflzX3ZVBLepEfV1efZniiQFJzBPxKh3EAXFI
SbIIJzT60ZGTJjKk7HkWSgTv4JTALJ/koYdmnmkEU6uIjFe/0EEk69djgM6b5DRZXhYXQoyoOtI9
kKXbLYGIWGtOj5Kz6o0DsVDtQd5caEVpLGM0YadVahQrUNrN/M3qFRkx3jpRO/FLljQENxhZqggn
Zny2GwWVUOsKsHAp2IhhJNmdECkwTimMKtK9Wjd6hta3ifAClaZsM+GGBQelpDWEbFvg5b0aBbC7
Bz/Nr6jUZtG+jybYYQjuauW2wm4pqPaQZIYOHk0NHLh2jCES07WJpO+0rTJN0WFutPN0hXhuaNqd
Ueqw95uu70pkbOYZ7PhcVRSm1ggqRcamlEq9RnO4aYbboBd9dElnq877uzpB3ggKJoRzikdhlybP
hRZn7YWAI6T5EMMHw6WrmhdJQ5d7uEL+YNJjGV+nsFOzaoZNO2rNPNsNGX/R3yGqgfDhHTJ+Ckwf
zqyi9h1cR4K0u/UF8t8O0VcDZ4yXuYV+gxKTHPr1fUdUJkx3iDeoyERGioL3Q1FDnEaX2whiZEJm
ETGvwqqrxjNiPUbUG64NhBjEZkPd6aVyIEIsOEqtaxz7op6Mn8UHSQ+XPlBITSJCNsoEpQxWc12R
0aPlY4jXlhEj3jMLOVokStPCjKtNzRc2Y4s3rFvHQkQJEb+ScqtzcEgPQiJU6PTglksyYhq+ukta
uOV5IBZgz3BLCG1DkHAsSeGOT5D+/bkFdzXPZW6pG5wIgp50vW6QxyE/p1IRfwuEfqqti36yYNrc
WuDRBx/WTeaHAtgo9G3ONUUOr0tuFdohMpc4rWgMokzlKGDX5ahr0YZCA6BD88jLcDlFb0Sfz3X+
T44DJgrrVxH1InVJHN4Fd9z7YptC0UdAtkTZoKQgdhcX9Tlf8cNr+a9LEtsoEhBuSxoYh8MYcWTi
dcIwQDUtHaL9eFGJ1baBdnaphuiHrT6+lg/zuWX6RKTMARRYClQRUNuH4y06keOsA9pXoGrYcwQv
FJJjUaDKLMFQzgIRx6hJ/I6awvBnw+Pfwo8PU623oYkJOEUWL19J14++HHy/XvfBH9uthgZzPCRQ
MapCXIliPbgfv+XvH4+XVJb+APBz5TfcBJe1hg4WQ5Gf+9cT8KBLv0MN/eNRfp/L5UVk0EaA2JFC
OVoiHf60EBpnsLTD3CA0Npa8jJ9pTyqVYqQpQTznUxxueiXN/vyM/xfq/5dBkeeDclMdwZ47iPSX
P/BnoA/hTCJYN0jlVYoGmHH+s8ik6H/AXVhqCSZWvhIk4X8F+uYfdJqoJYmyIi3IeP7QX4E+XDQF
4hb8BvTN8GeV/n/CfMoLrH5zMVNUKIAtNnnvz5MIHassFNDhak1BXqGGpHvJiLTyu9n4D6J8IHDL
fxmHShYH19EeQzoRva5BU+GbpdVTiz7sxsiLfhdmHSVnox2yMzvtcFPzHhbJP3NDk2xhobzhCt8d
k+NsVJlBvQRlFGpZ+EWW2zYaWjQm9PjMUIeb+q+hyLlJYZhAUqXDGcSyK05zoQDAWSWo5edT6aDA
FN5/PINHmPK3YVRsBg2WCStJWfqL7z+UpE9BiPMzaleJVd7khk+MKQ9CfScLKHWFaVH89NtsUQXu
EFQYJaNbpYjuPhHdGSsc29Iz4NwTM8zaFfmLCVbl44Z4o0SYdXU8T4zTbW/Lhi+g794234NOPofx
OzkW/TUNTiafVjtapEGeZFkeD6g4kUVel9XQ3eOMQEaF+4N0JiF9K+C9z0j5khAT8HbnGhJJv5er
8d3SoZGHaN+wlFibWNlJ6GrdQ7w3PdSoi72GLvNNMmvVLhRbCjw14FhaYFLrRMh4YgUR6yRlPcYa
hRz3F3GbTiu19NsziPQTa07nhOcZFfrQ6CQePuPEh8ZZBjO9KhMAOirkqqVcdO7Ha+7UKJDOKSLB
lSeR5gh6PxOINXRGaCa6bVQ6/Rz4k6h4L6pBHw9zeF+9rWxWEKeZDiEVpMPR4RBZWT1kKFbYujy3
K33ugm1sSvKPYorrrUJCbtpwHC2PpqF8phpwaleZIgRYGY9V1taxFbOslkMM1R+dGBpjJTYHurGx
SBmNVU/4c63FAZR52IsapV4zBDFk0crJdYISu0MT7ieNxOLzs86qW65u5t7g+D+c9cDMK71IcCwy
M82/xRtxdMvGzO4/nvTDAO9t0k0qREQcmiYSeC3f/t0qx85syFUr5tyXhGwzZLMko7Rbq6ACdW0m
JTX8Hx+PeGI1sV5piVDYWoowRyP6FfzaAm9bO1i0RJjHAO8ETXM/Pwo4Z5MYXLZkiuiH74XFKDzf
wFKx98GXo5xTXF8KMAN/YxQoWzI7g/PCPNoZc4aA7phV6Is1ZX8jFSmuYbS3rz8e5cSxBxdRVzRd
5ZBGz+/wXQR5llK0eqiNmKq6lkK8o/wJaV40Ho3Pv5DFJpDZCSJFyeNDzwBpoQttpqG5Sx3eHBMf
ewLa5x+/0DItR0crrRNCFxacRX/s6IXEsc6yVmwZpdE7zsnBQIc88RQfbl0t34UTqkcoIt70oXXm
wDwxlZYkvtX9DEqnx0eZibhzJZQQldVF5qfUmmzVzb3uyDVChR+/5HIZHb8kMDHah5ooGksH8GBn
GVlitCNXOYKnxSrtdPjsCuBMMehsTNV2VdNNZ6b1xM6iekyXCGCQyq1wdIBqVmG2bdpSWpoQR5ww
7HEb7PnOvNepKVyYsxoSBSSfx3GOrFOZkAfkB7W8VzYFbb5V12b11dB1yplNfGqdaCKHEi7JIpnS
0SYO1Gzo9QG57FEE54C6sbzNxG5YL33ay1jJMNwVUA6r4WSvxFIVzwx/6k1pW1rwmkwW6hvw/N3Z
WAAFyvVW5gzJsFowBDXFAQjTplQKyjOTemqxaFQfkXtQIThpR8FGPogzLvM9n64erkc//zJFPopd
9fxL9+NLM6Ba9fHq/H2tGLQIuF2UBT4mkjwcrM4u54Q0e5T8MCxUVphCyhd4p2ne50cxNfIK4pOl
UaocjjImatOhSKvCESwzl6qQvCpS3/iTQP8fZu7LHUZhAkdJGuSiKorm0Sga6ArEdEsE8IpKv4vF
0PrRFUP7ipDhfCaB0ZafdbirqeyIlAgQ+NBl2Vjm9d2aQLCz5lXJYIgNDVhXkVkiThspqExj3KJd
WwPwHLBvQw++RuuVBvZqjxqUhP5+S82/j55nn59i6/BHkHJEV01wNGtsf6Ggls6rcaioqMU0sYGb
KFn2LRlQ57FFPW37FSW6aD/RFEpcue0HxG5joXq1wjxVkICjFIyeFV5JiGjK2j0CchisJnmHVmQe
URhftVGkvfi61P5SuBSvseiMvxbmoKt2WfLUPK+sDxealKv3Ya4R0rcpsvirgAf+Fgpzl3lyHmmX
liEEvKJeBTvfMMMEqwLAVfZg4d+JagIdTadTNLxLxBTdtTM42BPrVpKonBgLIJoocdmz7+Yf0WkD
/SYRSFqjyfusK5/NCcnBj5ft7xufyETn1KHtTuHk+JbAMLxoDAlCVEyv5SIGwrAxKew7FdZS5xbU
7+uJghO1AACmy1Y8Wk8xbZm60MC/YbiYrhM9oSuDmC2IdGRutTMXxIkwl2beQtUhAydhOK5O5qkc
FkNKApUbpfFj6DSJBkVaWjeItUP+IjbrkSS3Mt+RqI33dmzK0ytiUtE6GJP4ttKs9sxUv0XWRxuK
mZQlVFvoimjHhYeuVNS2IMTFf0dOd22JV4XjKxFcsdjKDdpxqbmvNFabrWixYTpDE4xXTU8BEROW
uQXLH2kGXulKTh5GQde/rUZTnM4cl7+fz3xvwAgLVx0lB+XofC5MuWgQM9WYokx+aSpa6Gg9ar9I
+uWfwyTpV/jxdT8/vwwJ/slGwOYgcHF0ny8KymJYTExNoSmXWUwrLBMjCXGARLj6eKhT70flGrmK
BWGEVM/htkqkOCa/yhFdCUlk0dfXEeQfb+uo+Dlp8RXSVvOZGT21x0xow4qpkoDoxwepQiEyi4Ol
XIJdy6aBl/6Y8os4/I5jdGbdnxqLchPQKYKJBZx9+HZ53gHlKBrCdKnsthLYZSBPSnkpLI7VH0/k
yaFYyhaYJE6QNyTXu/PJ5Lab+4KQZW6lYWNkIqsjJXNr1XPR3smRWIuqxt9QPzm69YY5o7vXk0dR
D1dWBfdqa1Nfj1cFyWly5rVOHbt0ABQWPzg3XuxwBkMDzHvucyANRpnsp1EF6UyS/PLx5J0YBXko
8ilgD5oBr+RwFCnIpF5qOJ6gQ2fXSZ0gti822d94GVomS4dGBysKOOZwGKBrcSMMLIeRssY2D2Xl
EpSOuPn8yxCVEJTQOIEPcPQyHGRUwAD22eB++9vRwsEpqCz5zMZdDp6j41MmnabhtWAzqAkevgvI
vUJrU0HDzErhUlSzX77U3UiRcYmCmH5mFZxYcpxCoCMpVHN7GEf7KJ67CdErBuOCUZ6kwjBXFsaw
i83N5ytbC6iSujeZBvI90tGBhEkOZOVBR6ET8dDLZh7NlRk2/Zl098TsATxRSdCI5ZaddDR7jRQU
8UwuY4Iq3pgC+MQxG9W7qgXnECiDfKZY+nbSHH0uKmhoArHyeD/x6B7Bk53+bEhKIUIBiBwjT+Sv
moT/tUBB+nYupfkV8Xzpjp46phx90PWbgedbf7w0T722suwv1qVqku0fvjbarqPvE+LZVVTOm4om
PX1fQX5ssSmEztAOZ7bCqfE4OURTZjvQYDtaNxl7xE9n3hpoAux38LYrrL/Ch3ZG558DW7j9+P1O
rFM6IoAzdZHaDBJQh+9X9yPF8Lc6sdB0KyzsJFfqA92j1Pb0N0aiesZxAmWCovThSFGsir6x+GIi
jyk7A2gsx4r7/CLt+uHTpQsQYAa9WK7nt3P4cKgASUApUNnTlajeYJlsPOKCMkOWGc91aZbPf7RI
ubgW7DLqMSKsicORtBCIOzrnKEvgyH3DrXBnGsLkQuKhSRMaizo6Su4brGWNMwfMiQuAEhc1LrSy
WKDHgTcmt0NCc0XDAgFpTu4iVC7ScD6zPE4sR+BeXFlUS8hJwccd5BCUNCxTgFRvmwawZ1OYn8DV
ZtiQhD8bf/j8Ab1I2SsGBQSTUP8o0a5owIq9zJmpBzEAEnwysMlIYA3F4uDhqJCdWSanppBOy9JJ
pOVFO+/w5VLQPEtKp9lJXY1f0sBI10MXntvRp0YBlciWBq5nqMeXG8EWvIacdQ/Q+gGQa+cN8dnc
4OQgIBkX3CE4SPEowsl83FwrRPBxQAinvV4ih49ok+R9fgtT9ae6ytug9Xl00+BWVklCZWr2RDa7
ViNd3Y0VEONCwnrs46FOvhCHoEL7k47uMZYyxA2C2IyAfsbhiVQZd7+4E7Qz5eLlgY+374JtpD5B
5187brKic58Q17ICxqiINgHecp7ZgL/qlXneDlWhuYZQXtbiwCIs9LMVkhOjL1BWQJUSZbvjdwwi
aQo6sWcLZ4n4mJZN8D1CZ/E6x/Tk0ykExGMgNm9HPcKiR19OxPMomhqNcBH7UacRov4uREB4PSp9
cObG/P1IZCja76Dj0Jng3Q531VDJ4RxpMxVroQf2OWDb7XRVpX0HR2e0dr8UyzH8WlqGq4/XzImR
F8oH+4yLkDk92s91Nc86cFicX8BO4d6kxXdJoZkP5KDIpGFVG3lEexHOITJdnI/H/v0eJSEkAKNN
QxedHtHhW1t5CkOA7MJuI2zSlsRs0yZxsJ0K45y04O9bw0IAWjWBGcOK5G+HQ/m+iaa2SknLEDrj
Bke1duu3/efvF5ILWk50SoH6aMfHFkXWMh5TXkidAsvRJk3AE0U6Bzo48S5A72mVEhSw19+qMO9z
wCKcOJgJx+VUaDd6hb6g0mbip88tWC8Ll5i+O2n7cRNF04tMkUoTA5sMwyGlBfsGwS1wsJKbtx+v
g+VCPDxRGOqNzAwemILEUfwGQGnIQBPzQlkT3QdI9n6Zwrb7HgyNeMsZHWKngpPkx4OemEUyDY1i
OOaxIofz0YoIDAua4kiRM8B8cpxQ4s17IXj5G6MskBT9jeZtyIejSBOOTwau6bZKGr1q5kl1aQpN
7t8ZhSOZ9Imc73iUstATIW4Zpc5jH9/KEggDyj1nRjmxXRciEqnZ0lmlN3P4LjCBhDBBRNymbTJj
ooVrkWLhQwFm8RxY7kTZjtOQRBCdbIp3EN0Oxxromk0ThTIsV4oqt6GN5Z5gJB0COwSW25Eb4Fs0
qLrXSELtDoOcvZKqWhYwNLVe4+WSenqtDV/gL8nuoE3qp+vEy2ltLdquFOmxKD58vlrHOXMkXraV
ocs2amGIPEl07tT6PZJkFPYDBR/apUzm4ShB7fuRlbAHAyPQvyqGke+SBosTJxVDLJskNTrziU9s
CsS7qJQug3ItHH3iyWwRO6r4xGWgi/shVeZVqMXTmYbKqVEIhpaCAlmbctxQkWH8dnOkwy82MuWB
x3jq/O7czjtRjF4OYg15c9TIDLpEh5M3smQmrV26GEWp7rPY1Lf6nJd3Td0ujnIRlrhZkpROneXF
Hohx+jonYZe4Qx83e80IszOn3IntQ6VhQYpRe6LEe7RkwE1roPENPibJ5Rc1M6J1oVftndrO52Cu
J4bi8qF2txwHQF2PPqOaGgE0Z7AdwMHD6yxu0ksdtOZqmP36zEY4NRRlKKAooARJqY6GUgoj/7MF
B6muejH1HLX12Ec2oceW+ky8cGI7INJId8yioqJS5jj8ot0gTD5AGKobkl9vKgxerkLBsNyo14VV
M2Em8+ljlZ4phVbOvCUtPPpilkoGYkpw0f3K17y4iKKNLk71J8NM5gyGKe1SheIFddajt4KyU7Uw
Rmj5dTSCqjbUXRHX+Ps4FT6LIVRE6MJEepT7+VTy8RLUMW2TmySl4U3XzhESMfbGBm77x9N2pJzK
4maYBWpNmCXRcTaODu+8beY+6RnGxDUPK/N1giW5EkFswOC6qw1vhoIzJiUeiHD0LdV/WPiKEEdd
eDOfnt1FK0VGyoRKg6geV1DkdMKiyqB5q+Upvi4BFDCMls11YSntJ5fLgpFjfqmigMpAi/H4Q+r5
f7N3JktyG1u2/ZWymkOGvpk8swKiy56ZTGY3gTHZoG/c4QAc+Pq3ELzvlsSrR5VqVmYlaSAZlRkR
CMDdzzl776WqpkCREeLnuoz8fLga7PqvRvk/L57bqzBrYNB6nrC7P50oHCgiTcGjH4vB12+WtwzP
INJffv0V/smLcEv6mMw5kHncmX980hYx4sYZTDfGgNHu8soeEkBgf/fYQquOGO4t2xUXIs/zT9ub
38+q1TMXrHJCsfc51155Lezfv/gs7s/rxvY6iBAcKisWX+a7f/w02GubmaE2jBfEzl86FI1v5JjU
b6vfBej/7aD/rjacQLWBBZyZrCWHiGPmYnMJ7DZHvjbFqdUQNyM2OAELnkeiK/aOy3rSZvBYNUtf
JX7bB/JYEKxyka1dn52ColcfRmsKdFIMzIMuOAO3121b4m709eR8WerKWPdFthinduoca2fAwhqT
lkeFFDDbtIc9eLIAfLg9i2uQvAK6mJ+rV0emnPMaUDXZqZ+nnhSYFa5BLQfj8zBGdRWDfSjdRNvg
cw6tWVdghupwWbITEEvTTzoOpdkdTM3qtl6C5WlyrW5MlNd5dzkP7nCAplnah7qRK/RYnNTygiQM
gSGwa5rnTo0kxRIzsyTQQoubRgrn0YRk8LmfbXeIgxqYUDzUVtMcMctk6T70tLrhQFC9zaES+pDl
2rXgQ2oruhFlyrqXA80rL8oqr23S2Wc3O6Zh6faA0DWw0sq18SkZVt9ClCJmJ9z1+O6no43cKvsE
gl2rRPo90QSkytRXILN0uWtV0XSs3WNHLi9BYj3MPTF/7s3eenKWGRBulafQyNa2jR5dT/vDRT50
65fc8ZHcDZEewTf4lrz38rr64E4SA9WQ6uaFYwt8sbmUkM4XCcolVlUfwKct4AnHWViLG9tw3Ce7
a4cu1p5fPZn8O/e5mvzTYFRQEyMdihEKZznJ3RSlLP8lquZ6p5q14mAA4TeP226ehxjgmTDA2Nv+
Oyhs+4mcWtmdshFYXTwFnV44I3via0vmSnqDsmqtYEIbzmNmVqbe202ZPgcCPNQpIDbhIZjAqWId
dy5Kki0vityVl1hTZOIgm4tntNhvi5H6T7TwB9iifgDAwyDYRSbpChUeg5eYReKUExhnZGmNPg50
Nr6aGib2rm9mzc0ehluoTiONd/a26qUy06hPylHUI/RPfGRwP/P5QXoTgGrRc+LEECZEc0n3LCM7
yNraY1S/lUn6wRQ8TUMHyW7l579Mk66b45qG+rqNQjnEQkXlqQafnsbceiVfdymtKAZur78qjJ/v
s0LZsy+1mcqD05f5s6bZ0O7S2e8++Ahtwl1tdtKJF0uHaQu6uXcJXSj7Md8zrlivJcxyfYeOwv+c
y8Krd3PUeuIAPFCpfad8FA6uaEP/urTDcr7zBuk4j15twTj1wyXjYRC1ypLWLRtnV/vRLGPDr4L2
Hp3E8JpvI6oj1gmYtwgQpvS1dAazuSnWfMZviwvuRWLy6eNMC2/FL1osz+QICGKb24oU9jexGuvB
igrdXbdYF+dTj/IQziWzrFeZr6TwiICQ70SpdrKSyuvzIR70JF9GUKUPmeV1Oo64FhetU+KBXQaI
WJe9R/7ATllZ4MdNX7tzbLocn9Hr1JrDF/6SeUdKEYFTdisVIop1SqdrLzcb61QWY3vdCQm+ZVIl
X95au29N45sfWf+Ht16RFbYLHeGd0Pf1m3yp71/7icScg2P4Ito7uY3n0pllJZMM8/FduZQe1EGy
q8j6wTiKIRNjx1NeVNmHafEL6NzKXonPYkRN2nwZLor8MOl9x6d8yNyg/mzBr/9QpcIjKqcxu+UI
4pprAuW4jeKF8oCM0TR3SdZd4SUmTaRFuldZ4dypRtj2TtUr2Q/RYrckKxRLNO8UYt/s1ARDvWR7
EGCjfUFftM7KZI3a+XGR6XSfWWOF6SSXofsksG1D7vSU9ZYS/vYmSa+aLkfL085n3285UQG+cxh1
9mGU3iw8v3Myt9J+Naxpaln/C6hFKD6htQ+LV32gn8a9KTAjFofKM3wuthWSlS+iergvgO0NiCyq
MTzaGGq5B+BeVvvZKpdbGa3TuvMmjqNJZ5lC74Vu3VujSPvHYg0A0yCEC7xLPx+nb0i4QOeYhTN/
rBaNWuN5bGuRXwgl3U8NtOoeiPJoOs33BVzcEqe5B1+1muY1hkqMXWMbNNl7Ho1hTEbq+TbektWc
GGRxWCSTY1WXDkkeOhGtHV54yjCJrDaF+TavrAK7kkzpdyNHuc/n0wR1uCkhUZmnbX0YaHavrDIu
yt4Cau1nI+ryT7XXqSaeHQjJ+4wHil54XRdyM3GW3MANUOM90mNwvAVT82C0HJKD8y69dAxCmRJh
hrx3NyuXaA9QoieQYOzGY4gWp935rqD2WJuxuCgABuUQ1ZuB5qybT7Rmo3XDhhoRNOtZp9VRzFVx
r6xiXvdsYZJ8k3DxTlMkoo/gbZuML9LX0KqZP3k7K2PJ2Lssefe9LqyOcK2xd+EDOniZsyhYp8Q1
LeOq0v1E1NQqxvrklXl0v6YTcSlmJcTtWGt5O6rAzRM3X9O9iQ4+SkQ3+B+40VcNgYkN/ovl5Dnp
cHTxJyJlUPndDLrq0rs1tWZs9GpMg+9uTfDmYdR9aN5ZyGLL/YDFxH3Tta/qI7d1oO7McQMMRhZ3
6Y3t56WNCh4770PhDqx9he+PywH4ruu/AJjXyx6+6yiOtqzRVBXD6pU3Rm0v1kMUzR6EhSrN7QtK
nm68yAl1gdqcF7N3SMshg0sY1fNn2at5vFvK0cGjnm6Ia93kbnjqzmSn9Ex5oiKG+DRu8KdfHyJ/
LnM5QlKioRVgiE+59vPYy6lwknN+wsewzN0+txsPFnNW3QX+nH349Utt1dHvu6Hnl7K2ztKWTnOO
3vi9BNFwLHQjzkpkHSpT9iXf3/lyQxS7KtIHSFLjZZENEEZ7oBvDMLb7X7/+n35URAs0+DYh5M8a
grkihDRvBsoY6G0HoTznk0gxdYe1FH8x9viXMoOryjSekt5np+VA+8eDOUkQHUZrZMldygDYsNzl
KHql/2aLggsa0m2CQkfYpofY7Y+vYvhmmwYzO5c9dBUJC5y+xtFViKbgpfz62v3Jd4eec+sXIGNi
2vBTN2Q1w3pVK/JdeKom7ewNpA6VcYnD3HduWciKQ7n2+c1YBv3l7KXhl1+//p9d0PMwB8kDyJuf
X1+URtByhENSHqbiuCwpSNkt9eLXr/Jndwi2F7oWWIeQIP1U3/djs1JJzWDaJdg3VxvDHsDrEC9z
+vcJgjTnGWYwgUBK9S8lolTuCNw7RNoBtHe/MhW48Qcv/PbrD/Svl217lS0CZxNfogv64x1CRA0n
GDpOhISgq7ankAQjXaq/uGz/2hexNksIYnj+wQK7WXd//2STboL6IONljKGeiS/wg32JUztBAd0b
Ozn04a0eNEnRy6Rv/cYy9t1SVQZE4XK+CIdpotGcFYxXo/YvhiE/T2Ac3hlddkQRDON4Qn56RJpF
DG7HATp2V9/8nE2ecTDZgA9jyhE9xKMGcXnM/0oI8meXHQglrTVU0Egyfqr/CUwcO7bUbaWzWqI/
Og7xOnf+Yj3701fBc8dIjlm///MgS1fjrFg53XgkRucwNPOzacK6/fUd9K8tBrypNGbwUOM64uP8
9NUOxHRmPvsD+v0ozpU1vrTdQFTmUAX3HejAHx/qfx3w/76ZOH7hgFc55/E/hl1tP/EPCzxEPkYX
qBOYltBX3RSeP5irjg2QD/FFxNBhg2vYfEH/yFm03N/o8TJlwNtBBwbL1D8t8M5v7PoMRFjN6SDS
snf+jgeeZj93we+39m3+fF7INick2xJv/PcLQFmTXqR8goGzCnXj5dRI74Pde8LgvrEzeSkxiY6I
BdsOomVlOrkZ7KZqNV4HwOi0hErXli8il65M2sjP7DyhnLflFQbl8tWZoym/zLWTs0RwWKeNXHPK
21t574cXSpR1cSnHDixRDvvbPSJMTF8Dr08/0PSomoTcY6vfGd4iyG4jwfmrIg3yrWoqi/jZCuz3
saSs/UgjQiy7AgR2lFRt1cONCPtAJbWei3tHOOpDSr4di5bPOf1oejLrEn4JKYmrmAFolorMFTtS
GQTjhZNeXDOr8I6i9XrrEwl3MzE65+iWeomIcZmqNiOrq1MRaAFXZtlBN2ZG2WCKyLwjj9qQRyKY
RHao0hbUzppRbCR+IFvyY5gNYqFkUWHRvys7JqTUBqFZ+MmQioUEGv8cR8P6IId9/yOnpg0on/YQ
oLcEGwyLW1moS4/A4WWssvXjBjcfHqeKrvN6UXQeDOl32yw06TgtiQbmeD8FQ16niWBcWka342z6
w/xgG81WSzUDEhICJP+RvFP8COJZf8TyTHwoekzV0EqK/wnre5QMY5dZ2BRkFBxIWQQd7luQYbDP
Cqe/6s+BP8WW/YPIaMsB4uwowg/zkltkKep8GWPznBaU1Twve7fkUBlTP1ntQyeEU90QnDNUx6Ce
5hm8VymNHd21NcdQNFJqhdjSfQJnV1Q9DjWofbGqkK5HklZzHyTdLKLitHj2eDGcYbjjGYxbniG5
svTsmaQmCTyXVAF6qPjoTOfSXnKzu+nOsF1dFO1j1DbDlnBVAVmbALfuLId7Ll4roL2DUQfDUWVr
+IEIQ23tBlpUpLhtmFS+ofKuOLNTozNHtXIK/QJ9fqaKxXi03bdn7qp/ZrDSRkptCpPRImsNrOuM
pmxa7KP2FBImtywc6rc6pNCbPantN8aUotqFRTvAS3emUVxF2oZ2s4QITmH6pVkv761IBg8RCUbF
SU8mmm/xozSZpClJHJKl2RwBM1HJUFxT1VTnCodcSKqdNKqneqTvtxVD3hIMIIWKc8VkohtuyeM8
l1WlcsP8hYEKRddyLsDUuRhTKxmQReyda7VCRUZQJOpHKXcu67xziZeTe5Um3Y/S71wGiiynIhRT
GwGnpE4cJ1JpEpSC8tba6khDWLOboJQP7/EaU2jW56LT7QbjKj+XovO5LC2qrUQV53LV2ypX+1zE
mka+eLswI94DcfVW6Ab06z6OW/UbnQvh8VwUYz/K7zPtVEdelaJ5OBfQ47mYBkdBYe2P7pQfzK3e
Ds6lN7FWPsHL81aS+1t17p0L9SLdCtfVjEoyxEsjugzPZT2mvene32r9nBxZn8YSDz59hCGXidtV
tAaygInsvjm3DIIuzD6VWx9hQKFe7cOmoeSai8HSB3FuO8iqqL9xDKUZUW19CX1uUXRbt8I/Ny6E
lYJPO7cz5q2zkZ6bHKj/aHhM5+aHWrSAZDPkBIV25wZJfW6WUD+bl8y/aKHwhJCdb7T1ldyaLNO5
32KuJEp1z1Uk5o/+uSezkJn6jaM5nZrCGawqzsqtgZMv7m1/7ur45w4Pw4xx3emt8ePrkM3AJlux
4/b3h/CYn/tEDE/l/YpjOqVIUXSS5LmrxE5Gh6lizfsA+Zq+k7O2PFCZvfWj3DqyXjFya9YJd1zu
pddn8KiWLHVL4Nr2GN4tBk+ygHmfEhphm6js49UfItUlfWRqT4N1c/gKJBbtfr85+djpQn+Onvsy
03CzFYtXHNiGbkkxImI0LhEf6SkRc9TUW3BfTt/P8P37oowK5Rxcv8b1WJneGsb1UJrP0kAddekv
ZUFem61srF1R2MCzhjT31TYlgRYM+Yf2EjI0Xu0tH6ffEaEt6j0htVGNA5H8+3YwV0nXIhqDmOaL
GvH5V0WqDo6uJRkcRpte9dXabiGO4Vjs2qpyboTd5tUSD2SxAogRPgn3oiBl8dMcuePHdEXXxXSk
Fh94BPisiKRpWUbSmC6aIuVjR47VPa829wZ937xjrRka4nZLO4vGK39cK7ulqhRe9Z0w3iC84N7o
YUBxsAdfp+tpe5OLJJWGPnvbJkjV6qegGpYhnsZ8zB6N3DP6W7NQrngvB7Pk6tpd13S7KvVK092r
VVYhDfuQIIUdOqLSPPS5yuz9EPa6SYayN8zdULJMJwQ60FerZ/T9eA5SSU+cw++SrGa9fKi4eGQI
dkYBwSRVVpp4UBiqfYWr+jP/3/IUTCoiRdBYuUdqvTxC4Qtu56EOTbrSQrx41mzTS9Q6cC7XmWj9
eCXG8rsxlGtGbuPY3uK2KT5Gi6s+2FHaA0jJovU5Uqn7xludXsGJrjd0ijs6sRBV7ms/l48Ocb9Z
nDmUBofGZXuMxwLj9XaLgUBvKQJ513kXwWgISSRlAjhExP1TpHKUcboZOniUdUNc68bN93Oj1+t0
2EZQVttkJ3ZUNSerP1UHvxBZcwQjAwePj4L3sarkg+GRYpgUJONeR4yCaCeFXvc0hLO8nbLUJvKD
ZuUDCOHh6zwM3kNVMR7aWYytMviciCtiP0UwmqjcSI81IlmVTO3cHtdmnoMLCi2PZMS5t3xw7V7T
Hkyn7j4RuNhfGpJQjJ09zP1XteYeA9FcyxdOaEy6yIl3vrDAarZiFwk5SqpKEaAXpvIuD/o2T+gc
C51wn9RNbMHC6xPupvmkcJo0yUylc704vc2BM+zNL77IqVynYiYzTnoRcXi0z6CiN8JvHxn3O+2V
JpExQKIScuZp2045ZJ1IfzhGebgYFFKT/2paFRO0xen89jrnAe3jJQITT0r0KPO4UZbb71ezstod
srAMIlbA/CxmgDm9joyDXkrHEvzaJl9Y9FafDq/JAWagpTo2427C8aCSMViNr3IMCzMuwbzRACcd
qY5lgVNl17QDIi9fLeGn7fXhqekU32RcO0KZ+EFbWA5E/2OJZccQI4zDjH41a5wjrFOXzbo5VPRF
8dwz19gpWzskJJeaGM68a4ybMSAm7Qi8wiuOfrRyNu+Zk5NEl48meanpOuy6oQn3XS3T8NA0xvww
p+6QHRe837AUQsZ3/hAz/3DqpC1H71vHRzI/znoYdwRl6/ap20KZog2UUkRHpsLUEQQ/rebDpjkL
HuXgRgWBjdVwnXb1ZCSNUv29oawIhFowy+cIpETtHIsozIbDshqSFbkIOsOLYn/uC30jZruvYbe1
qYZGWPHIw0gbi9U7VKGI7uUahXeZbLlHinzUD6k/9AAKnN7SkBXoDcYmx0hm34BJHFZ205Upy3/D
aUG4zQQ6EpjCIZv65SnM6qK/aivDAqqdz20d+40/LHHJtP1z0aqF22OpydcpwrQ+2pg9fBDBAGAY
TBL5+aOd878l+L9jgP9VDX496m/NezfK7PeR0+cf+lGG+78Ra0HOBOY6PGDk51Ns/yjDvd+IRcHo
zF+bvw/3zz/LcM/8DQkZYYJUyLQU0VH/swx3o9+46/ldm7YajU34N2kHPzVrtsQPbyvnGVSS7IBk
549l+NJ7eeaMPNc2SzVJmkwnVJO1ccRj9kX0pL1udvVTXjbW/cKuklChO/vSLJtdbjUl9OO12Q+p
LOICs9nRt6Lwibzad8JU1XG15nlHVClDrkx9LhofSFL61En3FQt+kgsnOIRe8R0x2KO5tDNLcM0R
J+9VbEunT1R7rThCXgZL9hAY4VceW1Aibi8uAAWx1OR5QMENG8RG/X3VbswRkafvQkfzq7Lkkug1
Lz5Siy9Jn1EPUiQEN2y9rPX+0u4IO4V609jjvlWE4ut+4Jlph/UQZpa5Y01y78zUjE6pP+vrSLJl
ZeST7QbVHgNn+RS26VvWTATc2dV9njo1BCfeZUK2iDiW3lJdjkaUQSAPOBuN1hsrzb3NenecWvEl
IIn5MlI1m8DQ7bWVXoVsP3CSnfDQds27x157pJAZklZm4lCyoRNg4a8Hc3VUwpdDyGRPgADZqyPb
kGfykcLPDPhB18wFsBikMZeaXeWKMNi3no5FogNpv3dmqZtdKgPvRASyvMrLlb3b7PD2z8En1DFQ
fYxmuakXZSS9bZZJ6dhVQvOAc1S9XjShcb0VAodaSHE7d4u1U2GZJcWyzDvYSg+MjtGLrNGw6xnC
00S2b2pvYBa8ZWBKag/20gG9bi/RndiQoAXD4FSoMS4i8ckpF5a9bIFEOXpP/tg9EuwWJkhmgJ7m
01PfK3WorOXGmwcrmXs93tobY0CyKSVcacL088WC9L6cijSDap82tHis6VnNXbhzbfFxsFDuLMN0
QzddxR177d6UDXdvvxz61jmg8K3JYqg/p30aq9S6RpGIHsWCEiREfktvHO53ar+bJB3vR8Fwue5h
Prnm6+g7ZHLYBtj5jUHkOVe1qkgyyzjQtpH1LieOfnW73hlZ+2kNfVoYUIFt+iTx4D0j3kkPKvX1
YfEQgKkJmVnXa5lIJu37xhnl49ybp9DJg1im7tds9mpK2fnZH1w3KUGJINjRG1qghJ8ox1fGZI99
rtOPniGmU5GVDlVffty6crvFtS/tITwxLEIfkfb+RScCG6w5kr1D0al2H+FA5NCuhwsTuj3jL/kK
xYEImzC0oFuAICrHJUskk3uTPJPTpJwLswzDU7Q4x560k+PE/fVsKvmufLPaWS1Red32JWS5Mx98
A7A2mdFv5ph9CSfxaXIIYdF+BkqyNul/857Q263R0Ro7KKoB75MGwS3KNEKIXS40qSFX1WhFF5Pd
r9c6z/pL5O3rjl5gtCu9jnRijYWys4o31oScmBi+11zb5s7yq2cZyvpQuJW1o9PwEaPPa1HMnPX7
dRfak3M0HFnv0rxHPGYt9QVro310h44uj4fIP2pETqsPvcohNNQtBCjOojacszXkaNf2zskrxuJA
/wqnI9Y+rlrlPtDU8B6DFr1Wlc0APdba2pqLkb2zrOWqcdTFUNqSR80nT51JeGzT/KIjUdxTj13Z
7cyqYhRW0n4mZFY/iKy+SDljJnSF5A5jCphW1J1If9RtlC3vMp2ro6FWH3Bsmn4l2YbKq9+qr+BT
FJVjkomZ2y9jnFGM66exDd6ntLmuJ8IHRYcjtSuFc0hT8VzP6BDbOT+1VZTtG2G+rxnfch34YDjq
MmUwzdMplY47YyTDJTA8XAh4ZFTK+7GUzk5pEXyr5Mj5pq5EHDrTDbKFr91iwAMvahQuQ3fhZEWw
D9I5/G+cTR67hn9+hiiSevSl6xdZZLn6P/81ZNPxW3f7ufn2P4HHGLLV//+HB4/5t387fm7e/zg+
2H7mx7nFsGAuMSLYVNjcX/hp+aMfBxfD8n9jNEZ0JGMe/gyD7z9PLvwUdzpzXwzo27xgk1X/vwxd
5zeTKKEtooFDDXoy7+8MECz7j7OsLbOCYSiDSKw+IDsw4f7x5NLTAV3QLt3buqB7bSB2emsZItw7
yFkBDHhl2vZ3rsUm+hhM0ZBCVhDRI/31+eva1zQAMjMkMr0Pm02fGdbPzmIy7DT6Mrqoh855Rlxo
m0dHmO4uyov1AQMnowETVVl+KaQRGNeC0JHyNC9j8WlkgP4mrTmcjiunbXXwZDqIm8LITWSQTZ2J
RHphyFZg0omr0tHeaSHCN3AQXUttmKEkZP9y6DOToGIRh7T60JWLuaGD3yDRZBRLHg8YutQFZsYJ
PwmlAS9iYYXYGrFRnaI6QYN24FeyGPTCMZHiCObFYWemX4a1JrtntiuAZ2vp5tk+a60uhVQ3bm42
5IboMN2ljf1FNNNh8BUKsjSbUf161TABWieJjjPZNJXYjyo9Pfamcm8VJSP6a0EjJ+7GyY1YniP6
UdKTdGAaS+hlZylhlBeOmy97w9wkaY6KmueqVAGz5cYVz8xCiNWyImEUe1/rdkp6WRbWfu3tut05
zkTsOkif4LYwKO5im+ZGH5tzaurTEpQVELsZa06ShbLSJ6NGPJ2kE7r6yV3tr56VuxnKerpBu4yk
WR0Lp6M/hl60NJOlnxnZe+AZZgRUZpCBARyR54faWB8VsS+m9TTQtaZy7iuifqfVq9TJkohwY+nD
1SOmZayv67nU6hCkhKomIxr7Zl83eMKnwswuOZ1ZNdJKWna0UqI13A+domdRlVY+xghb7Oy/seT9
19azu/9hCDo0A79a1T4Czsz/7T++y+LL598XZOcf+7GwOaR8Y5thzE5CkYnMgXXjx7rGssZ65W8A
OhBz/1mNGbZNmjimZ8ZYm3oGG9U/FzWYpYxZkWNAfcLyg33S/lurmnfW+fznXNTzMdBxhtryO86p
YT/nMrgFkg5vQgJb+FZjw7aaRezZxMv3sRuo8dXWLjjYyQAnRxuIDgMKZMGki9rBG/pbx1p999pv
RtHsZC81Pg/slkbJQCtfb12XTub9LJwoi2JvVVn6ULmunK7b0qzF3jH7SJ7Wxi+Pledm2aVN60zV
UMrGHGuR787TRyaDdgrhrG0dengEpo67TIll+FxjbZ7tuG7szAp3OjWy+3YkTWbn4cP338wBwkQE
zC6ys2NVavYHpqDpou+Id9K0QdbWTaf9LJtKfWKl8YNEsP/oRIfLWt81XVPLY9WKsPxokvFQPdjF
2jfvgzEE917W+ua9N/pk4PmdGCDaa8xYuy0xdjo0Uy+6Uz3JKXwcl6DzBlxSIZyLCBRG/d5kqi9P
Kozm1d3ZKu2aCxA1U3QzdUra0CLXIFhuiLbwOOaoBjMRdn9UsNmthWwd6SYfr1teiZsw1stZg4L9
5oAkgt+mpm4Al5h3ldhFdCRFh6aEbiHZFNSZ9qkie6m67628lG+5FxTDbYH/3Igd3CDGRdMjQ/4e
joMaT5yC1+HbUgUWHXDmRAWKqgG9ogGBiKq+zpBTq9YhlFxqsL475a/deiJJ2Qq+a7P2ye1uV8s4
pJ3V8bWJhpE82YUWgvO7lili6CdQPn2fDzilBm33kDdbcCGKOh23/1/Wwx1BK51zO0VttL4YY6QK
YEWQcnV6MdW+NbxhAh3Sl9XOtXgSFFzdh0C0+7mOxHHFy4yTzb2qZqd6yoDYXmRzNOMVCF7cxe+/
MsdNdWJM0wt+r36XZozhthv3Pq9wZ7lkYVOQz+hRG5EZMm6yTHMhtK4/EGwWOM+YmdLxVdhVTaqi
Tf8ar2Ux05kvTIMRJ9O5MdwF49R6mjNr1DzWumtLmpwExrLVrkBdVH/gSzUmBOOmNmNOsdzGTH4w
OjAayxNt0TtPoqL0X9EAWuVFhMchapFIA7W5rehjmh9mI0oZMWahjxPXBHTkV7HVu8t4XRC0ax4L
w9bru+9uHJq9pyvPvq2ASa53td0TTwTuanyt6sXeC9coKOwV8mfsWfV04AlDEB919hE9Po1TRTGL
Rjfj75uoztEem1aBxhWExqQejH6tKC5zlQPupalY8eCqCjbNS4G8fHpfGqSmX0N3iMIL028MIgD7
ei5uxNJ3UANNs+oOljEW6aU/i7Lc5+Yy0j/RAHLVnaRpqU6rMTQPruMyaFSLSC1uPQC6ybpQ7Lvj
ICG7ToGrEzcgnQLBs9G9GlMu8l1Z4T2A0cPScdunPDPMZAq0xBEXlUrJ4AwWMd2EVsCZgn07MPYA
BwUcTGiu0T4LOy+xo7HmQAWLk7GcidWB3njlXAGpadaTsjp4H1natYyyeiS7e3vumhcgSThIFhlV
V5R304duaYx655SlP8Ze72IzqomaeBntZv2Wdq5/ZfnFmkxjMX/t7HDaZ93sPzR5+LKm3vKQDsTq
YBmRwtrOZMZhxk14bCrD36d4APD0CdZP3ghR6kjJu4tAFNZx7aZ5X/hAv0m3GIZXHWmfqLzGKL5k
6Ww8w6nK7hS/c1f5Q7GH/rs8eG1YH3s06kcCWpbr1q6bx6xs5vsBEphNLujwndACRfOoaN2DMFY8
BGvUfSqDmagOU1n2d6KzazhQmNs4J4c0ENYimPdAha3HjKQSXATtlH03lRO8BLXt14ke4VEWi/b3
UjVlfckwIkgIYPWeXJphK64TSyCdYVrItAykisJDlu8mOxV3OcP3PVCoTW1jypRxxuDob6OcPinO
S8wxyTJ6cRG2P7ICID+1XCPd4D1GdTESTvM1rKfothjcbIf8INs5rU03Sg7pGylWq3Vdd2reT2Mt
pzi05/IuECWiso1/6jdR9Tb0GzjS6sLxMIV8KGZgNNF3AMWAWENwY7YjLKs/9bYvn5G/hNmuxxkm
jsHkug81SWisikH+0prBBLwoNI4mJoVH/IvylRiX8WCRvXuYdVA89C6Js6ImzG4KjMslzLHHOf2j
WWkaY240Q5vB3nSScMESBzfQlGDEWK4Uujz+W50KBrG4SVIpTuPSmpfObHqfpFW8u6JvLy2dXVc5
Dj7GV556Ytzjcteb7k3gjnfVEtaP/bquu8XCrjRKRCqaDOUEaPM1ibRkLo5K3o/12F1FmIVoR/V2
81qkQ3Bp277xMA9LtVPt/yXvPJbzRrYt/So3zrhRAW8GZwLgt/SkKJKaZIiUBG8TJoGnvx+qTt+W
WBVSqIfdo4qQSgQBJDL3XnuZpgHhLNLYLLTkJchIwyPCY9p1uqN9w0RMR53U5WRit1pj3ym96YpT
u6CSWXBXhTekpmSv6Xl2Wa7jtyTLoXFmp7rrxIswzFtvLuSD3XXaLsfk/onavo6srL32yuGqh1Jz
ytMWbZTWVPo3UUxV2Pfphd1LPYJtmX7UNN0Mh0TGqq5sDKkZkK9SnrtA00PiHthYLFtv4Fz0RBgF
5At+UEFDQqq7fjEtkU3wnoiDaqvxEBR5c9HO9b6u+xwWlSyJJ2vNvigBRPSJgedwU0tbXVDk+Ec2
1OCyWnPtAOvB+UgZpLmfuqafki/KhWoAhEHaW4GzCabmZbfGQaaRoIoIcXhivm5Z535o1AeH6HPM
uzQxtm3sJX1AY4ccrTtWCUXJvbHqs/cCdWB6Tf3KbWNC7MEs8xHGDYAZXajxrU3GbNmzyVVfC478
a390n8pGy18qVBp7g3B3Oka9irYM+O7CIqb9KAYURZNObG2oYGO9qDFH40u04lWptAIFX9buvQCg
Xy2quKzaxX/my9CWXa5ZzoFffjTDJi2TfUOp+ZHxeaadSqIY03jcFFARdJWRNgfvnTeVagRGBRNw
4Y1tw7CGstG9OQq0sqHLisD+y0+TyKsyGnQc2YU7EV7YE2y/JxBW7vKFeaVo2xszz304R4SQodVo
kljrymUJe8OuLgX6tJAAQIJj5/XSETPUtqqt60u07+gt6qU+EITeIGbUPGOvGfO0E8UW307lDEJu
S/ZTJnPJvCducNzJyZovLexvImZ1LR7WSTF/gSlTP9RFVr/4hVM8w9Wwn5lrDvcqcBoD/G7t9pO+
+E9I7IbjBAdvr8bmy1p5OnZ+wIRJrvtXLePuq8ad5d7z1/JLNZsW2hBbP6bFDJ4WQEMwG6u66Sc9
jR03H2OZyOx+mm3AzlQz9mKuqkf8gdazYzrGE1PmRyxp4a11iOIwTpy+mk7XRsj4vjashsOEuolR
Q4ACJvWSEErUPWWC5DDFfxqoOnAiV8J+M2uREkTvJVew5liyvmLWs+riqmjk16x0ci1i/Qcx1nTd
PRB1Y50lwX+xHMfqycb3PW6YChzw1U5fZyrJYwrUmYbSNIpHiY4cWLSqr5t5tD/NTV1+kHmFKzad
CHZvmtK8w6BaylOvXtIbe0b6Uxo5QgDhDU4RIRJHO0LzVlObQdSKnNz8hu/1SGol9QXqPN3bzV4F
LAq4D0JB783hX8zluDPb2T1BN6FoqPuamkEz7VNvVX2+g9tsIIfEMkQ7kzWYt5FQ/niQgzAfqzwt
wCiMdohhORHPqYRpP2smGjkHX4hXsxvnqywYqBZXu/+06dzitZKiieCvuYRwyrr9zDCtOhu1zCDf
CTzIiS/UkVgJJJxa3013FebIaTzDzKOkk7elOdvXU6X6g6EXAVrlarjHv8a5HnSDtU1+EfyrskE5
ZYtsDkdz7Bjcj3V2Jp5FJ6US32ojtHqv9mI15CMBjrmJiKwFGzIUIZ8RfJltAA61lCFHCXTtQViC
5O/pVw1ru4zrxey5pYWEm1DHKO/aZsXO11B5ig9qnQlH1ZZUtBfKyb0jrEnrvtP05dg1hZ2fpz7z
RDw4tnycWxzCkPsqI1qkvZDR4hmpGcq0MNTTKJcrxhVQ1w1YLSmFtp4el7S2dpQwzq0lJu3QJbb7
BhkSVLwsmvEWyKY82UuRXyog7FePCb88JXpieruiafrdbDsLXKYFiSmjtAbSYgBlAHC67NcLNNoM
fyyZTfvAG4sXLfcpAku3/5AoyacIkYcyxXP0b7Y/VDtXiPykscs9JaOTvQLeZMhW8+m5x3H6ZrTZ
nwy3h35juRVbFZySm5FonJt5IGuSaVhTfhRWjv6OA2aJ+m5Jr8ljH3dp7iGrddLGp3iw9OvMKrzr
AIutzwYl5W7pXPttapqsgZbg6IKoTngkJZviqRedfcn4uP5Q+0H94vkJ5XRrD/DSIFi19y0EsX1X
l+XFog9w64pE7rA1ck8MVlDDcfyIL3Y7dLFRifnBJ9Hgbq1HCDrLIpkXNGnuxzpKS9zOsze4ZsnH
YmrwHdWslAFYAIeor0S+5bDKe8Ou1+OU9fhTLLWXX3Zol8+DbBBiapD5Z712zp3rr0uMkdRTamAF
z/hneViEln91SeSKlsAiFrNhKY76IN6cZKNjEBmAfkMV9wabIgdPNs4ExShGpmZQssCU/NwEbXCX
CV3sTVxbIfUif3T18bJ0q+RcB05hkGULxaSGAPjg25X4NAxddWW2PQ03AOVlWuHoT99WLNeYarea
6RxLUQs2kMzKEWGTNPqJIUh14WqyJc0iMXZggA/kswOdKsNo9oGVZ+6e/ZtpZJcv2WEuRXY2krGM
jDFzeiravvxor3gXIFHhgPaw0Ii9ip6Q/ZvZeJCY8qnuPOlG+CHNFPBjUkAdFcnKv5jd4I7wehRC
Oa2ZRyAtljoMSkyK6gRSnvJ198i0ETLbYMIZiL1eTZ+7vrGfRyXnR8xqUdkxWkVBmnSG/9GoV3ti
OangNIxOG1wsa5flr2sDpn/MO2p8uIEI2227wGJAp8eTB0rlL6WcvFjocr6datuZw6nzvwGDTy8y
K3V5oVZ/zG8aAzYgEIBadXTO2zy0L16l0yv1AZd+PlxlZnVYdHPyFIjFPUplyweAD3HoMuVqEYCm
7pws9O5epPfJcpxVjw5Mr4jCJYLGCqrYTBZ350Myq8+aY4OAz10wX9ZjjQ3LCgJXHPrVsvaBkH6c
NZ3zxU307iDQec+7MqUaj7xN3D8TgbZl7upfXVwC4rLRzZ0KvGqOpEHy6572dJ13rHHDPsFhn4ZY
YbN/CbCD0wuerkyNtriGqHawOwvBeomQwWLgUfU2iu56qEG9oLeFmBxUb+NgOGeZTgNBte5DJsYp
7vHhedNlxVByIXGmWi31AMPWvqRAJZsWE4ZIVaZ+reVZfmeUa30wZ4y8/L72rkbNVg8e/kvX3CmN
mFYVLy5bPZPzBGOdXla4cdsQC68XX4Pkg/3EjnM1Z8ToM4dbnWW56gZcOBCesqtETZ5le7j6+b3b
MPDMZF0GO0iwph7RcpW3rpYVMlKicfQrwxMgg4VRLRbFgLK887im8KD6MpjA3bphKS9AO2CRFRmc
hSgjBW8MKSA066FvZZPcMjUe6dtYWTPTc1I2bPerXa1j/TomVQ7fyem7AQsHv4eX3bvd2nwk39T1
j2NRYN8f+qJQ4nlwRr/XWYWu0A4mUXpjELf07cmhzCHa3kqacfskwPiHiJhcGpkhmANxkZoTgk/U
C1w1HRzv0lGt/w2b9Dz4pHwpnDLUBzanXSMtt79ksOnd0jnY+WOBwn/AkzDP5Mlu/Nzfp+hA/KuN
5CHuHGEJEoToGubTSphIjisFjOw4SyoHVwlr7eLVJ5+8wRB0DTOrrvIJTimdrQrb3E6CGAGAMHbC
w+gunHCjsu5QmLTlMTcmDedWjrG9662BsUvGabhglDRk+7nimLnvZm9a91lhVuKg8zU5V5P0h/Wi
L4rFPjoFrLkj+FDlXZSNbYwHS8GVh/43kmp8r/kOF5earvmxz40mB5DCZTolgayGWwLWqyW0/CJd
Djk8IG1fpISvHweJefNtnrUBRhLULxBjFmk2x8BWrrgsddTwYU8bpT+Cpbtsu9DqLMqtHBuEAm2w
dhusiuui8wSo/V8Ybvsd7hcizIZludTmtaY6tj8HqcF0HueLNVrSIGHGLmRz6RlCrVGV4gawd016
q0ibcfFG0l65t1JVM0GtLhCzMMH+sDYJ6U7K42qLAzlFPQXSADMRC7jqgNKZ/PcCigwuK+5rJodk
N/W6eATGgIKi995pBD08VQXOie5m4CJGUcTCpIuH+66hYe7f3AHfTX8cnxMyFmGqmN0V+Kv3wan8
/mYqKS/CSXjTjA2vTm7QUH/phHpUfjVwLf+5X+Dt52twzlp5NodBhJPLqNsJpmZH1VVis4zBQqcX
2CYUpDWmA4hWWqZPPTHO4ZS3sD87TUbzoPX7wYZU1aVJekiV1I7e1NMK25Rg9RCERTEfpOW5u8Hv
qqh11nkvKn2BhjqMO4Bx49bByjeazMSqdtnUpuLkML9LQqaZaDgcNvCFqerOr43ss7RSf+8odllU
3cYSRF4KmfJq7df8mJYe+dkyOeZWU+1stAz7zizvpY8VqwvdM6zY4u8SXxiHCRnSyZ1tXGOW1vww
FG77bfHd9FrSlPUhG2F5WzL4SrrOYf9qm/HKGMfuxdaJcdRxhjpR48OIhdKUfJoRpx1Tp7ZivKPs
iyTr1De/DojWcSQftpsV00FA6X1N8+lyWlX5sZyG5GlqNTem2/DeiLP3XvUqA7LkwT57krpjklDB
YOVnoaGM6dowymXXMyKKwMtq+DUTUNM0BZGvJf1eb3yblKv0yW2CJT8MRqeziRFEHi1mkNxro9se
pZt9tck2PWXdcmMBKIaoUh6Nmnhvo9DYqombAQidJsaq4ps9zfnJSCv/FQZJHlWA4x0+jUtruWDM
dhuvq/MEgwidlmcbcTpTraO5EReT17e3XqU+U9JrUV1OQB58eGHjYPmR+URzuwZwbOx54x012GvF
RwsJN+D0UfltyfiGIWw27zFhqZ/XBgHxjizrYddmbfdQENAKgxWf1vu1We7QRwiatlHfrdrcnqox
0ZA31PA6BF4US7mRT6ziIU8rDcpWAH1a8MkeilS2nxGB3a+Ddb8MyyNC3aPLcBmVfvOseX1zkVfu
MTP05NgVrKvcml9qQ0FGH5ezUBhoEp0lEDK09kEY9XAxqb65qmpfnQ0HuGemrj115I9ddTCaQiNz
jEOw1sl1xpw96Xzja4eY4kF6vrlBwH4fup07njyrf8t6xlcdINfZ63Al8lWDRwJzEnMIyr2OOIER
QHCgbUReVcA+mlwsFkzpPrOHwptu57NdTuKUFajQrDF3JzhfmJGFXi6PQ9Ccl9LUYidtS9DFysIV
SxjOHA1wiG6wEyvsOLUGp6KDsusznVuNSITvZT6Uws0uLCHca8tl2bZrpo4BwZvxOpVPLexK1psw
HnV8o5j1LVXMeKk+Y8RIlQLJAXpD/dgn7jMu/8QKZYOKS6tm+/aMp8pc7YiXtXVsucIzqVxAwzLM
bKBtuk9GabxBPOtiskxp0Wy3wgKG73vKaufSrkftSyCQKxlmk0Xt7DURxjmPbcErVSPjLvhJ1H5d
Kc0z028fjKVLntaipPZTo9xnnsUkr8ghM6Ru9UKyvbHrtUXFyVT5UZszbKNxzGFpSDkfhmzbyK2k
3Q6CJflCI0qtYZbQ7jG/StkHW9ZxA7drBvsNhV9fjnjXfDT61og8hHBhLhQfpd/VODplEP4sT1M7
PXHc45iMB7qZbFPyDHbMgHCZd/WcXY6VO54BB9nDiaRXNS4xS547F7zD+qu9knlvkuQFMpulj/Y4
yss5L4sPaUOxEWqlqrm1zbVsA4e/afgmw0ofm0dz0bN4tAsf0GQjQFVlivBBt0bu19Bm+6pvWbKI
t5xPCgz5pAVtg2LMTuWwU+j0QuQpWLj0o/ngMjyMkUm/pqYWrPGo4XC2E9A6rXgsNL3Fach2m8Ps
mdZZ5f3wJEBSL5qFwzLz0/aO6XYdFVqGSmeD0vCsmWHDpZn2GQCDIlpDZmY0xpVpDeXjKvJlj56J
RdtlXxCmJTGg1J1RB3eDVvhsRwKCrb0Wa5x3CE0MWwfILuwgtPN0mMJ+JloNiNmM9dZ/y/JBQ46p
u2InM7dLqJb6AqM2u8ytyIS9GfYL6qjcdVIcwnKXqrYybyZmrwBAWK1NGel7tbImctVc6KNL3877
ZTXZg/LSnPbtsuCkopf6sbZ9JnmBUX4d1/qcky4A8q4vF3BTtRv2axfHB45milXcBHyhfyDwcwi9
ZZ6uviMY3P41mf+veqxuGzg18t//ghfwnY7Z2XRlNnFipCpBx4f4/U7HjKRw1qx6caF+4kmgqHyX
0WDAu/yeobaPc/BGqjIMQ7fRZ+Oi/CPfSczOXEAwyaPequ3uXLmZqS4WZ4Wr/PM72qwG/g8DYQs4
R9ztGbZjGeRbwht+dyF/mfO2qrOdxTTV2zWILXPUBYF4mfD21eKAhwqv1QnSD0biOtPh55c3tif2
7vrEEuH1i2IPs+33OW1zh+9TA8Vpl9XkQIYCGBbLygzigp16Vr338Tltn+FP5NOVPpbGrb62IA12
54iYgbqWXiZBqwdXxjBKJ/rzl/stocP/l2TCn6ogDp9fm/p7vs2m9v+LboOjAAoGffOCAG60AvN/
aIT+HzgJwOCACwglEAMVqIL/sSEw/8BPGiARUYRuw9Xhm/sPiVCz/iBKCmEEYgrccjZz+d/h2/z4
8ULV4Lt1ARxcD34Pdjjvlrpd+l4ncUpkjJvf2U1D752hwVTStH6RTfLjlXx9c4LlKdCJwy4ij+jd
1zu0OG1t3bZvtGQRdTXA87TiE5XSRP/8+/mRF/mfK8G9dLk1m73pnSONnyFzVujZzLQTsZnb7LlM
e36xR/zD7eCHyjsj0ogc1eCdbCRx/L7rYRI6mdcdyctJbuQC9ZDRAAaTP78f508P7O82BEharou1
/+ZAiNm/57G4vreKgOWMUtPZQouJqIAwR118FeD8Wuw6ROqwRZw84EBepbsrkwkMMrDpMGE6rxwk
o3CrOlonNZhIEhIJ/Ri+UhlZc4/gIiiGZn0Ixky3dmKxMKDJm9o0iRiUxU0xW2Z/GHQreUPPDOaC
mhCNqtZ4zVPgiIXcqlnVBirxmb80k879Bs0Gs1SJJfm0t5rJ+ZatmQYKBj8lv1uqjgsbmWZ8sTWV
MfSyTESW2jxj6le0ZeCf6VxctIQmFe+1TncBr3TiZ288L8SxRkU70feD9+YR2FjS4wkE/KoISvwn
Cm95UVKfnlNpe6R9AzKnYV9OOZPHmkDFcPAsKtHU6WgYPV1+rYu5Eju6/AXmt1BPihHUN1zhnCtg
/znD6jId75VigLIvEjMBYN3oDFEgM+fZrxq7jda60V7l2HmPwq6KRzE4yEQyWxi4ITIwpPUIqnx8
BjEpN+J9Wg3PlY9xGdaCPOnaL9pPtodoxOwT1DPmMOeXlWb44Hq2RwbBgEb6uYeb+cqoJXvlqxk/
p0vgwNtZGzz7RGO2U8hQX372DPitjHV4M7pGx4iTBuNbzBWXAubs0M0vW3qVc6hQXqKa8Sz/Bdml
dW1aEllen0womaiH+CW6qXhSpr8wVyjUzdrOKSXwOBQP9dibXVQXlf3RmJRGiTwu3WsWBMOTEuX8
sSs04cPaW7I3xMfyQfquWe7NZZiv+mLGmlQp4L2wWBN16cP7oJaaykqGaav0r/o8528Tto057gNE
NYT61Ce4CDCOoqqspQZ7w5+Kg6hz49xlDbU+BCztsjRLoTMcqymIFVJfksorp74b9GAco3LtLRGP
/aazAQ6qoUysa7XeMfBJbuvKmD4Vs5e+4kqRePc+NPnn0cUwMcR3G6k01GE/ZVSAZVDYjfps8Odm
s+6mrsDyYRp60YcqN9o32UkLdVLmjc9EDzdjaHoz8llkJHOERW+5otFVXcr6a6hz9VwrrrVVn3A6
G1wUraVaq/saytylgGZlYogKIAxYxVwRIU6xfJoAVCdmHVRIcN8cxvatKPnKSq5Y7rA/hz6WSlh5
Wo8PYEgLM9N3bUV5D7XrsWDbD+Jed9Mvo42WIUxl6r1UVufemT1mUFFTekQE8cug1sFbpL/TMTU2
L5gx4+M1FEbR7mB5sP71lsKMXs3C0TewK+dFSog7PuPS26Ud8yZeUBt0YSATjaFDrnvoZ2nqTMwr
RAoK0qjpGRpgM4Qz39+bYgHdW7n5jP0Bb6sYxvkai4Xlqw+Nww/HThRzRHYckcZBIfwdyu16jBEU
I/YECB+1GATK/tizZX5i1OnPoTNacxez4fTVKXBF/Tmjq9JC6VqCFQWqnO/RamNCA9RXQ1dJachC
gULChgFvLVeMyyjpdVubb/h31aOl5fwPxqYZ2/Y0lGMJ8p1vK63WM9Ql0IqgYcocq0xo4IJlkMod
7Sac/NUpy52Jj9Z9wg0Ue+CBNfJbeABuX5pFbGOF4EEyt2eBSXCTq73lZE4b1Qu+YIdJ0rlGU25a
aAIxZbiwXGN+MbDFUREaJX4nqPQzTqUtFJq9KJvi1hGGZh9NqG67IGt1xF6lArjHc6c649WqN0Qf
0DbGGcLbUG16bmLv2Z89gZeO1Z0WgGhrNxkeMkT063oQGkvn3PZT1WShWCEc26zWDBsGxmto0fyy
gsk2WlOEshkiBMh1+lK2pCSdVe0kX8lmcrDddPLp1i5BiQFCifGKmGOpB3iqiIQxWOyW3ZbFYB+L
OghUCGk1yBDDLwPkcGOSb2ISI9IlfbRg8MDD0CKpDcYxqBMzCIFusi7GZ9uGNlYn0BQ9b4pp8/Sv
o2g6PPTp1UAPPPdo+QvCO4qgSoeBOlhHbTW7U2EzdIw6w00vpz4lHdYS9sUyOlsnVQavWuf0nwxf
QYyzNdgK8dwPyRVwqLweIApbRMNjJbBr/KyzyFlLM/wR+jJ71LxWf52bTN3bYH9VxOlOx9nIIbut
kMfD5mQW/dYWs/GUAP5CQ501kUPYh2jI7G3qYQu6Xveqs7ftytG36ng0RfNa4xJ81/S6hQy6B+Qs
GbLKFlJWpClzb2oeKcv8fIBQZjQEBLrD2B8Lf/Zvltnd1nnSc8h0uVO3fH+1/CCY29wHlaMg2aDQ
/VJgbeJGRguZlfmbuXLseuxfzGDa/qxlloPlh+vpRHlhY2QhzBtoQQcj7U9M7rTXjqeBNBNLIsBe
y1uPngnTD6pqjxVGIJ0bZdQZBgej1I9ObfBFTjT6D7g6e5+zrpMQ7NZpvmptF9G3ZpsDPiNDXp04
e+WhQv9S08nn6xNr02BkCkMUQqbBAYISrxgOljGxnED1Yfr5bT68rEuRFPGyZOwAWT+hDa/B9W88
e4BZQ9TxypliLjijt13QvTgsvmLvrU15t0BQ/5bqVns9clCwjvj6IL5OSfbJHLbvI7et0cWEIYEU
6LlW/YSTXvbJzZn0ait4+tFuE0x+rErIGIkKDjqK7HZGMoDhIxTPwH1MZgnDUK/p+sMSxwpMnHo1
Qk5aRrMKSUjmvmaqSURkeMFcLr21hbxreNGzEzGM4JkSnDIUu4nRQwpNB7eMuxrH2+IO9lg5XaDz
hI566hLHvjO9bgbPMSXvDkKvRO/hJOVC/KbTvU7kMpTaqjFj9nuDU3oFY42RemQqmnXTLy5qaEPu
qceNHaNzrzGs3TBnE8Rj02wOI3lh2oVa8PIIoWJoyHK6ZJ3BTbz+Q5tRdyLJR8AEdaUdboe5qlPc
Efz+2NamKvC0dyWkVCfHqLofN7k/Hr7qtdZmE5kmNqHnXOu6PJxT4hQiuxhT64ZRdWdxkGjoiYG2
IWtNDFIhy3i5eTuYLjWRhJuA7fFq+jhDQWXcZwP2XnGeYAx6DbeoXOJFSQq7URlueQ27Vn3u86Yz
Q4dzsWSkasHnhJg1felNG4kgIJoC7BssHGtTG880Dvntd0YE6ncsrAksMVlRg9qqkV+2xCJkQ24D
IFokmlGRcW5z4CSyl3PUB/rURpp0AazUwB6MDbV+mssSznQ1e6XPJN9pu7tVQeK4GiYrD3bot6yA
oaI+QeSHhAu3WWunIi4nrFvJYnatVw/bDW9n4tdi70QZmGAUPcpj6yYbSnM/wg9CvrxMBR9G6nIC
rdlQny3YJFq/KyAsVPuMiCGDLcecbETfyQCfRyZBPUYelrNV3FBTuJ+NlPI/FIImhHNZR3nwKlsP
CxyIJj7HwZQUgX2F7Arg2hBl+2wIePi7RceI56OYG9V+zrI86G4LoFPvtjUhvVFZJJzB1HVu8fX3
AYv/N6VAyGu/ayTjz8Pn//pKjMGwbALNf//rqlk3eWO3JcH/9eenL//+15//6C9kwtb/IIZ9s1NF
qrhBAbSV/zFI1P8wDRMPUPpn/gPY8D/IhGbof4Dvk+cSWEB/f2kf/zc2Ybp/+Agl0QkBCPqbs8L/
PTbBj8F6lErft9wtcZxr/dj16l7uaHS9c6hwuw4TrXEuq9HP7zpXoob+7tH8A4i5oQ/fddh/XgtU
Aqda0D8fr5Mfr8XkKoAW2yKBC7Cvj0TvI0FMsE98wyhuumBynPwqGecdTLFd0rccQh59BKa8gXfQ
i1P4VZ6b3UwEwDxQgi3aru7T7PTbN4YYNTCxqTaRZ72Poy+x4CCvCPVkyoecnjzHgJ+j+864T83a
J2PdqWl1fn7Nd9jIn3cW6ESeY4NKKqj5DhtJy7L1nMGbQ+j6AQlXSyUixFc5oLY3/iot8x/eHB6e
GxZGmLvlb4v4e2wkF1ZnmFQ5DDhr1F+wpb5QdXfHTpva85j1QfCLpbK9l++XCmVOALSE5THLhO/n
HbzEgtSnpoAEPs3phS6XV7XxBkfsGhjrwJyu3Yu0k7ufP9L3i2W7KLwErgjADl/v3beQDoyoXJWr
reHEh6lyNxVPU/5isfz9KiTFgjYBMAIHGv67W5u6tqIxLRGIGu10jRoXQYz0Xn9+K+9Xh0UYEtpD
F46ojqbwvdGvWrCUbDd3u9Yx+sdgLvAGMwmdkAbheb99KVBNPugAJP3v94OGIk9zAv/CPNnar7Jq
ZsQmaImfrTkd11+8o22l/bgwsMpjv9JNzKPZRN49vRmaVgWPkmia3MceIljEU9pO4xPQanJVGUu6
WYwq/Rcf2/v1z+PErpZoO0KYXRdrnB/XfzK4Xdf6uCWUhjtAIlzVRQ6V8tIijyFa0FX8yvD7HxaJ
j0LU4fUxibGd7e+/SxxVuQ8ju2pg/4jOp9e0xNH3FnX4+av756uQ6YspvI2B0LvPOnM2gLDCyc4y
W7gfuZHE6tepvv/w8IDmwTgQ0FucdeaP90JQPDxhnUJpBto6NKRnXAv8Ic4mqO63dKy725/f1d/3
DtKtmO2gseXGDP/ds1t6oJKmhdzsWOuRp7wBUkEH9DI+t5Vxk/v9EA+98Vue977BEsGNmimCjb0R
B8G7k4YCEaebGltMf1i8XT86DfIGF18fbR0ff36Df3tt2x5lOu5m0ERxvomIv18cndtqI0AKLt6+
Ja/mNckPdU35/ptX8QHcmdEBhWOvDT3kx6usWqfntlGRGblkC5FElaYw8B+Mh9+9DLuUzhAQMajO
23h3M7BIMTobNrqQizzXxTKSE9qUv3sz5J2ZeB8Z2wFN+/zuAyYqdoAnwSJHaqTF5gR1UTYQ3X9+
L9vv+sPmxBdLUJzOtJZKiqf34yNbSBWdfAJSQjIptXNfrOst8ZQqyl2Z739+qb+tgT8vxYhhG42Y
DGx/vBQk64wB6sacc4iugK4x6vZpaUkZ2/38QtuG+uM9MVFzDKYi5BhalKI/Xgg5M6MQEzbx2LrC
YE9fBu8InVVqkcmge4WGshRL5HYorgAUcHiE05v76rfv16X4YN0TK8grfD+X5nu1cqxb4K/h5Jyc
yVkI9INpVW3zi/v9+zskOxjbcpfrOVzn3XcMSASW4gQeiHFT78FO8EWGOHlMLChnP3+0f3+HLhew
UeeT8kvd+G77dVfDIbaJjldOa3vjaXZ9bArQ8N++CiZvNBkeV2Gv3274u6NkqRN3tsotDMmvkx2y
Hgl4Pae/eGzMGN8tFJ8eRqeHYNTJYQIY8+N1IFqgH/LIoM8T2vgdjqKV3Olz2n3x/EH0LxpW4zYx
sGRvjvGQtcL1wg6TqeSQyCKtH9xeetXexK+E7VPTSDvrsa0yYnwACv0yK6r1i+dMVgtevxT9VwEg
iwYYb0YIHJnU+4fEgna+F5zG/W7NcWIEVE6MgrQ1JVYB+JxaHY7sEvIxxEk0jQtuInOTQjMBURqT
xYf+hbftXU5W3rSfJfkCVsx5htbGUWKZwpy/tnek143Gnedlwya7zkeMTtsiAOPMsZQ+oHBHYTjm
sv2IVgNnl2bCz6Xj7tobYSNbfUn7eSmv4HN7JMwwYnVwHneZr+hLMwTHIiPh53ZFFraclFzW4k4T
dtbtDakpdUm9vaAaAdFSTljDoMBhsp4r2Hi2YQrO1MJpvN0Add65bzbnzD3UH9+OrNXR7LuicoC0
CgS0d7mBR0Bo424AGtNKNO+FpLgKx8Jvnf3oSLN+xrYp0c8NGirrkXlRuiZRq/qsxGzAdtNd6xOj
hd0dhl+g984IbZoUuOHY2xMhj53RQBrv0cV9KvLZx7ytV0DyFQL3Rx38eD35ARqKGJI0svceV9bs
1gMzefRRky/HZvXL+TT1HoMAOSkd5hl6Y0A0/Dt5a9MCL1BmVYpYDfT6LhkLSGTIgytjs9Ysa+pQ
fvpdiikyM8bKxenbqpxyhQ3rMlhxx6ocruEnu8G5xv/lFtaZ5X5AciqXE4HrtbOhoxXyhh2aTDjX
8aKXyTCSUoKQ7tXPgdGQoVu6+m/2zmw3bqTL1q/yo6+bBZLBEWgc4JA5KJUpWZNtWTeEJEucyWBw
5tP3R5e72la5ZdTlOegq1IXtsphJBmPYe61vtZcKiKk6jqlmi63UKC1/pSGyHJSYvSgUsmhxJzsU
5wOLuRrdGgVbUwDV9zp1K7umT5+INJRC4DzRwb9vbXy7oj3LHYpJMRg47AZVUIEkwDQbEyw2uhuz
ifXhqy9qvTtZHjq5FyBxSlYhnWZ/iXfWLIxLvfSq5LyVcTIhHnYMXKEZ5f5c9yp7H+GivQJF04D2
dYDB+3XaaUfM0u7Ugz2rSqSjhmZ0WBVa0DjPKNYynmqvNF87+BOw3Sd9LM1qH/d+0W1Mv0FzrOWo
qglRzDowfRk4+kDpS+yFqnK06YDvr3AR+oHovZ4K4SKS7XwIGCjkZLtP4rL+6vFSDXs4xZX+XKIa
tlDKNtVxBa/PpwLaR7EbPTl4B4EVTN/OvDwjbRJ7uCR2Oo6PU+91xY1X1I61U2VmmtuEwqa5JYIr
njZLQvUxiPzIo3yPGVhu8wxSCi6dvATOnUWlDJlJWcEoEnMbtNlf2JLUETRZGgmfIJ3qwx6FbGNt
rVZj2Lc48CCXW9NQn6HsFnHYCb2n+dBKxNE4XuI8wA6dvyydS1b5SHUXPy9dbePM7sdq/GLnVoOc
mROPf4ZMsRRH2ZaxddX7uHk+13XfpzcjzkV5cLzCW/YmHkiCe824sHc+Ou3Pjd2lF7oE97sFwlC/
6EbfxheJbFbPRUc5dJtHEkcQJXavuG0UcUmBptfG+oD68dEa/LUqntfJXY0C0QcE6fpZmPP6A5uo
CKHsDS+dz9y4FllotKRdBnBLlH825olhbyq6IPhzeRvva1dr13tWlNdtryr6xVOhXeZz3twy8bsm
nTBkz3uBapUuXtXCEkhKmd/JvKGtbMYezsV4iux2t3igmD/MkaknPD8aYrs2VTY0W6F53pYEBsQt
5Ngqb2cZslFhjT4xQlFP2AdxqU1inISPwP3SGP30gL3Ptc4wG2VIOGmWVF9I/CBvouoXHycMC2do
0uZzXhuq2TrKmVUaTJ4EUutoTkZzgxy11E4O4my18TDJOXCxDXIHaAb0fsgiPgOc66qm31pm3807
fRiMZZNEnQtgirK9gWZ+rmtAYMRhnCe8LeSwapne4gNAMHHeDPRuoBJKu9x6cyuyQ6PrEUy/osjM
j12HYX0zubg+znWWcloHVPeXYKIoxB7Fmf1mJyoKN9vclO4T01qjXzi1G+8Qs1hNyMsigYmnEUbY
xK0tl0Y37INw0ko9P597Wq2QJQxM7HpCnl1AxBnfZIz7ut6AFEmz0B5qewH2aMX3c2RQSpvB/Oph
ZKAVRXPvwkFGW1IrKnkm9orFkGwKpe+olxpNqdpa6VzglDIruBB498azaWgVHcM5MZugHnM73kHA
sh7SWY23mCXp2JSaw6tIYqT2QWqRSxtAZqsngpR1idho8LNzUFoU8mdfS7Fo1xY9ZzwF6EMHmq4W
jRU3ezVR+5chXvWRWIq+nJ882bRIbywx0uZWTc/c7sSehunQwJrgS4OsD3NtCJ7ppaRllJowVutB
thVamZGYXCZdQlHaaHA+e12VVIe0rPDbtDBqFZTPMXJCt07ByZiYxkOnlVirlalJb1c7WXHsCI7w
iMRtrU/kCxJtWbbQyII2LnTiV4d+1kmcjMZl48q6u04W8jj4PAl0BjvPbGhzLoGjQQYgcQ7dYkG9
3Y45J06dHsi9ydLHK18tRD4OqKYIYbEb8TUhl4UFcMShyDazavPAYyUwg7wcGi1UC4sBytWsKkLs
/NUjTXrYP1LUxh16WaJx6sJszonWyBI02dlYbJ0qA6AYD617KVpj8XbUFiaPDRKoFIokceQHvW3i
kJONm2coU2TUXMWR3sQf5qSAzdTFuFkE0TrDMB6bKlvEVmN+R6+mV3VykecY/9Bh4P69NZdysENs
EnZ2aWXWMuxzq8umswVmXwPlbHaMY4QlJz9K9hLdXZX5JqbWGHEQrmaAw/hdCGa1XPJE7GjSlx0M
FM+CQ7rUXXwyxZzaz2pkq8D6ajZujOqUhZTMCnRvFh5ZTVjygW2LWW8UXIgG98xIK9/Syh70a0ZQ
ClJ+xwZ8ChkQUEMZdQQ2uGt2DVQqjNt1tTIkOAneN9oc9+eqoMfFxZRBVZho62siDBrsfz0a48DX
iFjdqcjpUegTSF9DfRCoCdh0ITFLsGNz+xtuwZYnY+OaRd6+762uuNa1ekAAo+zlc53YSC+yuOmb
Dex560YBBTm3AdekockMdYoj/IohMg2nI52drnkQ1a3CA02SzHDfx6a4nznbMtzg3xg7PeoqzH86
wCyE0zOmpzVxxqThDmGviZ2vq9IXjuc0g3CaddFcJZaOOcvmk0smQJbGQOsr7VJXgBsZ8hUu9wyk
r0Pabsmy1Rppdh/pCTOIpqFeRCHAJvGb31riKsn6R8WiPoZ9o5kZruiyw4leROPnJvMsFMKjibtE
GtKBCkD06LYy8NISbpB3xCTUeHZDNq5q2M6mp4azuTRgFRVLU93ZmilIHh40G0lhO7tXjh47ekDe
+0QHN02ye9NMVQYXGJslfduiwm8iV082OjN0Sv3k3RhjppVIBTKCk2DslyCHkmZ4IXIT9VI8S17D
DHyv2vRZD0AhFm73qe3n5BmPDCXThQAtfcOZbXytvFl+dlCrn1lRxF4Kxj6nJc4CNURoDVj87Cre
VVtpYKP0rkNWWGYUQUmYAASI+KmoH0etc48QzqYSnWBWONuJvIsrElBK+dFPVeOEU+K2DCV6+e6m
8UkEJ8kJo56iV+nsdCjbVehW9khGDgJFSC8mMRqbfM6W677KkNoRvmOdXG2AOpRklfaxcWJX/yg9
MxqRDObDh6WxxNXU9roIQeVrNzQhE23r6IOz85O+PzVIskhmJfPqW7O6fkJUUl+RkoG5ZEYRwmHY
xMeJpykhb7Q0IOGvy0EU7U2rzyagaRw0yAcX40vcVNVrIQcbH4TWsnqmdm6qjW9M1eMEO4YIQ6g8
E3DraJiJwshjG4Bz4M4gn5jjVMU0zfCps/boMtv4X7R5KdV1jrRv4SMSCDvv3JTo2I84MKuuDKQ5
x+gjfIEo40NSaUh7Ak3qbdOEbID4E1eP3E9IDJaPo8vrtS0KLL+7XooCXUtn2/dxmw13FkdBFXqc
QsXGQNyIF7zPZugjNL+93UwAMQ5pNu2hi10rCnhbUwad3jvJTLq41SUvCg+fFcjaWx6npu2/Zmjp
kAitqBLGKYrKQGpN33LiifM2YMqojjbisGRXggXswqgqsU6AO2IHvJSm+FQTjfFpyJi9mWwLApR8
t+jPMuB7iF9RpV0ScVmUPAeJUMVlp/4VpkXt710vye+lXYgEnURVELxggWvDtOrf21OvySszh9HE
ycsRtnzqUw5yd0VJk+yBezsbxJKMqEmSia03WS+98zGRgLM2ePtNJ9Aat0s3EWrZgVDpZbGOpdvb
d5Zj9tN+YiuIQG2gmuBfIx5MsmPlah6kdjfXrK05tPqegmzzvAqkmNucjM0KtBn0MKv0YdhSbGJD
XndWLNEgSk4KQzvZZ/a4FJBU2G+2gYZ57G4h+OIhdvxWBDUJZPd4V5yLauaHhE3asVSkozN8GlOl
t7wcemNvGXHsHSif2qy1PTwHHM3U0MgmVeBAGpXFxb6hmZ8HTjFUz6U/LMx8dGmnwLGz0Qj7zm3P
BSjraYuRFRoqG9ASaFlf94/amKj0NGJWWMNTPFftaX9GUcBWo7/BzI3wifSj6bIy2tLfmnWj+Szy
MEKXLjXy/VIN2EXHQdPS/Sqk56v2nouXcBmdM9cd7TUFjcJzgCHOaC7rlPAl7D6F456G0ojvK+UB
c00dicfGtUvzTiM3r2IOZbOLNMRZ925Emh3Tsp8IHFq07BNbvnlNs2ENDVVk8/JjQQZxh1SDWCGo
EajFcg9ESDigTHl2Ebq1gSF8OCWZa+TFfmKtlmBUCqbDevJROWhx6WPDB4mThytG9aEZmWaCdkZb
j9F8KT5qjbd8QBExvaiyWXjLJyx656Mchq+MyxhIObrz9BXxUtXA3rJz7TyC4WsEPSkt9KcHZRRn
2KSA8IPlZOVEFtqLHadeXSdbHaNSQHx73myV3i1PU5My75B5YlzBcxjrQ64t6gtuHsWmCXcYVkGx
5LMWXcBFm8zylpA4i/er6bF9jpItSX+Jr2k2N3lDDuCmXjipPlM4yMoHHTegEcbKaLt9G0vKVIjL
OKvf5WzjGha+EdLWfWHhI7ulqehaGVLLP7F8tl60N4UobB8k00TDpUFvLS88TOiv45RrSJOqCZge
kzenZTfnvEKKQHrKFy96sZuhfGVz2xMV7ycmmGLZF6/ZxO57h0sJyaTh1KZxmGEF1LcJZHSipguv
S+6cjmY1VYAm+9zF3U0FRkxxiEDCFtgMDVFJNruZRgSDbyebSNrmGff5oS2NU1OpD1VtvXLezTeJ
dL9WhTl9yXyvBSMX+3vHHc/bdcsJuGrvleT/5AYZqs+xZ83J8d8lr1KEyLHCaaGRUDO0qXalEfaO
FMvMkE865EORNaC16NZiDzDF7FKC3ZvtaH/4d6+eIqU4/nFAr+KJdPtMH2gUZf0HvxfGLSczA59f
D96d3F2vvZJ+PbHGNH3+8f2K7d8qqa7r0RFBOIkNC/f+m7owOiebkekgqONuh6h5wEJitt20Oorf
9y/1tgTNwZC+Cz2kNaLTp2/2pmg7iQkePfJYDJf5RcwyuLHITPuHLW+uQktEp+VNWwRxzJu+SOvY
eHQTAqt6y1XnHIKqE8IW8ZurfJNZ/Niq4DI+kaOQHKncW6bxpjfcxuS3mR0qdn/UimincladIBqs
qtm6LdQW4re8y9HVOVPkcaN99FjwXhFZsvV5/67+6gEaOq4yUL6YY9w3H2SwI8vQNB4gG+Ues73r
h5pONm3VaN/bFf/IKvb/p/JqFUb8z2T5ffJYPf6ouVr/9+9msD/W9g1GKNNcVQnf4MffmfLiD5NO
PmogusLYsbBS/qW5Mow/0H3gxecfGk1Iof6yg1l/rFID9vQGCGadkvw/UlxREvupU4LZkW4n/xkI
r/ikrv2mxYRGcygS/zFhA8d5AdbVzEHRMcPMEKn2UeFBP5UtcpxgSnjvQxLxONxR6GHXOiP+P5SJ
oOzZNW7GWUTq4gtkxSw7UwmU83NjUdDWssSpKObPTU6vGzm0uIrKxh7OW23xJXLhDElmILo0q45t
NkHpm+O5SRmgeT4co8Es0o10+m6TJjW4196X/DRRZZl+YC/gD+citpFV8jvdHVsX4zpJHNERWqO/
oAyV8Umbu94Io4at3d6fugYOu+iRhdOm7Y7Yt2R+BjGttR+LeZn1y4V1T9KrHzS2q7Es5WYyBHXU
zDSGV9gtbrP1s3TQD+BnWnHWR9yYjVsLvGEU9Z38QDk+AWGbFMPGpVS1l+4w9FtvAeaKjbxS7Rm6
YdpfGAZoeEhOiAC44sE5gfWnIWYPkf1SGZV2tO3KoZBNex1+ps9xP3D1xf6IT8SCqdGCGKmdhs0G
VWi/hpfSTDqg0KR5WJy0fNQzcyhCDwTNPo40CB92PJc3cCPZ4qUYFzhuJhbniczIXqy4jOuNRvby
BU6CkoaS7OHNU9soglS3E3XiFKA1u7iaI8r7EeWaonW0j+T6JWA26K+B5ht1xbgxC9feJ3WT2qHu
R2qvOUZu7Coq3c3W6azuieIJDSZZZ+6tbmRAjfXUhGkUxVMF8Ra6Ybld3JK8lYGSusm5wes29go2
DKzYIlylFMAtFp5LBx5Uy7/MS10+SFdLBjD3na4hKp0F5/mJ1kqlJ5Q4aKLS66hYy3YVdI4DDvpx
hrPKBnCT5pX2wSTQREOynVJ0NRhZxzGPMeVThkyTw7eDROAMPR+V5Zq7ZyQrcbHp6wE2BwG6Wki5
CrFyzIJ8tSx+9iTo9AB1swz3hdKVBQXGNrsnh37gvRJO327pXBCZM+pJhCI6aUZK7Uv9VALoR2uN
aP5aT73MDbXZTl9gbwBN8HCMbeEXTTI0S4t0oHmghrAhFLn8ylGbAICBkvIKPwA9Fgoxuh/dyMrJ
xwGSmBDZ63U1+LjO+FzYbnFZEylTB51hTfie4grWSx31+a1UrT0EaQK4ay/66OgMdvskRtIDwhi3
wL2e0QvYeB1MGZRpMo1ZUZR41dH6ctzTE7fH7mXBDYAlSYUkh/uY7EfK1V9Tf+D8R9Ii+vB2LiJF
kFbXsdOG5SnZwPXxq9IBW4XxYGLg6xc4OYy9tjlFkb3o+1j4S3IY0zyCP9bUEeiH2B9mjEII9/bQ
StXtQo9iFW63prdjqV3LRp2DYt7KF87vuZ9+LTK6X4Gy8rHeAcTyijBXFrisFcrGUQR6omGN1WsU
p2hCtbwyv0Yue+vbNHHHV7qs42vS6C3u2VyrRzDv1PbCvvI4iuWWe08bBViJyqGVKfwH9nbU3eKB
gmF95dQKxjjF+uyVYo6Z7iJycB5h/MFFdlHIr6gpy79w6HK+iNaSJOVJk/viMCSpaQuIGmWjL8u2
jydQJBqP5WDmPZMNJznyJUa4mA+LZmvX1D/8+VNcWiuhp2DXuNBvC8vKAmrVLmtVOHZjmG5dR8TH
vvCJzDqrSumom05QM/8C/CNvzrHmuwdmjQhRe+0O4HXrGkl/DW4NwKPpFZfC7XV3x97Ge81bsmBp
5FNJCSQx2xdGnmrD3qN9/GSYo1ftYuoFMGvVqD6sBHZQH35W7da4oTLg83GetUhIpGLMxYJ0wXXJ
6qJ1Vx6hiGIFn1ErXismbLLJa6sg/OXedNaqQY4bXADOnc2GuQ6HjspuOpCoEwo20DeURWYkE6qh
aQBrqC5DinLWtcyqyQ+G1DZNqEQL1Z/MbhHgUF/hhEvgIVEV0WiWZZiRLnIHEwmApue0Oc6Q1ogv
C7is3557feodr00ZSmXzlcUAAH9q2DFhX3VGBKwdK/hjJhPNsrMNmOhb7GAIZLFGU76qZypdQDxr
IuZMkRrQuI02c+9N2ozMkq6ldRdzmY/JIWZ8jgcY5DS94XoDlsgpv5PKVTXWpybSTLntM3JOjqM1
D59dE2h5mAx64REcZkBzL3SZPTtjGsPUJGE0luDBptb4NOW0JaG41KkddAXSnWsJeENfQyetZlOk
Q/d5yeiw7EuA7WMcOL6tTWDix0gGAnvgKc4bpmUh4uQBQAh1hcKQ5nXcjfPr5OUlScsJRgvAUEtT
PlAENM8MfCw9FQHNyO8nPpa4KwxtyRkV6Ng2sOp7CGaxJ14aiaiAIoCzT5HBXjvLGrrijXbfbnjX
TuXnqqMevka093dQuJhUBEMiPSnmXLkhOz6BUNx5dABqY5leo0Lw0a1sXAi7FhHehZ5tln/w2ozQ
FwNk7Odaj4unNsGvSYD9g+vN1ZXqlCth3hbqNkoaqZ04661THliW+yaGFliH8xBzKN8YUduPr5m5
zF8I/7S/lnSQq/3YWM4JbIQA4FyRYMNFYdz8eWz63133v6FjfG/bHVJearvysf3XoS0eq68/7sC/
/dXvW3Cd3ElGjwtaAwUhQu7/cj0gBPnDFvQP2JYTOemQLPlfPIZvrgd07RirfIPQSpzSf23B1z9b
fxY1Ad8TiHH5if/nP4jWil/qqz/PgO2bX/+IU1l5ED+q2hB3oSFe5V26vTZK1yv9KIryxRJDCKQN
39CiPadZoMag0Va8vJT2piYlEJduVKZqZ2Si2Vk+8SQslY/lCncuFWWwwGj1p8zNJN37+GqKxYx5
zQSPbBGDMnSZumxgj96RL7w805Q0Qlsa2JUqa64OVtRe1MOY/0l/+Eej8v+S1KEei/Sx+hdijJfH
/l/1679uu8eOx5Y+/7+QKGboWBneOfj1AJJ+Ovl9+wt/jjvN/cPBnoAG06DYAMZhpTx8P/sZ9rdk
MHJeDItihM6Q/A4CMcw/SEB1TFT5Kw+EUsVf485dz5L8Lv+geONPxD8ZdgbX+GHYoVhffxL6OIE+
GcuN/mbYZaTU0d1KLjRW5UfA5xWyKM8bXjKKMM5GT0vryjZgI26I+YhoLMPJr48pu+MnGybjfMi7
dqw2P9y+7+/Gj+/Cetr876rJn5/JEJgRTKRslE7eFGfKsmp0cyoulnmWt2Wh2V8k+jR/41hR/kDG
84h9oKCgb/fG92n0p9fyx0v//BZ+vzTvOveCo7j9VshcjKYW0am/oCSo7bDO2CdYEXSrzVS/6mYj
eXr/m/7qcpziUf+aqKepzvz80tNWROxcZBceoCj2k4kqn7MmrR4irwbYz/mH6e6vgfmLO7s+zbd3
9sfrraPhB+UlRU5H9VzPMBfsmLmOiKehL+Fl/PL9K/1cxvvzRvKdKCXQ+V6JSj9fKUmVrJEKXmhF
1V2APgD7m8zDh/cv8quBYiKqJxQYSor79iJEwPs95vQLYi/q/QzX+lXRHTzNWUt2JU7Fp75xxo0q
nH8mQf7+7bx1ruaq1G/e3Mc2X/SqipMLWtOeCCXNqJ3Ix/jGW2zvppp6+mUQZdFOkDkR4S/9Z0ys
79f3UagbNk4Moit+vru+q2Y8oVw/r/WtVOm4J0dP/aYS+4vBuXr5cHy4XAWH388XyW2vyyiSXqQe
moRen7W9oS/Z9cQytTKou9+YJL4JxN8MzpUjphsUX7mo8eZ6JptFMgDiiwwK4lFNUruvUzO9qnUR
XXumNn3xcUfv5xUWqfe5vkYOWMj39LGad++Pq1+8JryO678MYdb2N493qAZmzSi+6KBshZ0srA1p
UOzb/Hr4zT3+xZXWzQi1boFxjjnn53uMeJGaQUQvCz/zvZjS7KD8xdmNMAHO3v9Ob2rR38aMwMyg
m+xkIBe9tYOUDTOZm4lTqqfGHQFL7QMiYe9J+vnSn49u7Hxyo4TMgB6c/mNE0BV8/0yOD+9/jLXQ
/OYhW6w3fFOPMj+0s5+/8ATtopKOcTJlD2DbZtMeQjmyLugQyW3J2fZiNuLy04Jo71AWVnt8//K/
GNNoPSinsq7YLK3r8/hhAiwXmPWo/U51TNKSOfukKhekaXNOUzsQnPHh/cv96qZz1BCOv1Z4dZbZ
n6/X+1bCwmueLMPhgFkq5KhEByAPg1EIN2YcxHRSidd/TjXPONOiSnxWWdcH73+MX930Hz/Fm1HG
RB+59H1PaurIHYEGewklSYRaZjrXut3q11U2D/sZHv2+AxTwm5H3i6XAMjwkX1DQmEXe+kKdKk/S
cTFOHUkH53kHpN4YYjP9zXf8xZtk/VkQZ/P8Zx39xyfbjSrSpTROWqR324gkwX2XlHrYIp78ja/q
21b87Rhejcn4McxvBfOfHyoAThQ6g3HygV6hGUpmV6FBSLqdJgYI9FESq4tZb8dDatJBraw2P5E3
0tBtKe3mziUh7hIhpLicSM8kithWqH/ff+DrVPn2EyI7EPAMPUHf4c2w8xDBapY9nSB4zKdRtdYW
sGVxZSIN2M8IOW4WV8WkfbnydwN+/ck/X5lOgoV8Qmdh5HT05sp+0mnI+JyjNqf5h6hIM7JHrX7r
DE67121EU4mLTYy3kI5AhTCRz1AeKHDXO9dR0OEoPI+/2SX84iUkV5KDGu50gXP37cwnpn6sPc8+
DqoucGPk/UVcpv4tPkMTdUYS3ygowme+MVMmM0aSwHt7+PT+A/nF4mbAaTI52a0WWHz3P4+ZLGnI
JqsAS4uUk5axuCe8DNGl3So4nbZb3WgWFOAJa/g5Vg9FqU5U1AtJx/3NB/n7e/LtTnDOXa2BmADf
fJB+EoPRW8eobLOvkWPLTWxPBwPm2qYf5kKGAL27fdwRzyVQGL9KmEn3lvL70KA2dMCfQCd9sNSl
N87W796sX4wehJjfTkoo/+y3DD8jNUtuoDjaJvrF0O8Te4MsxzogsOkvmvKRiLmCHopdbRC4R8Al
dC9chT/HqO6SJqjFMHNQe2/H/IsDEuIAQQeXRZNGmfvmfsVWR4LUrB9Fn5KaI9xSXi0p8jnZsfeI
pSxuZp9Yhr5vHxNzqlE71f4hGsBKJwpo1G92Jr8ay3wc5Kr0/lZf35tOvBzbjDK0OMZQbvbk0TtG
oCY4of2kuu2qS7mzrLm+mQa0yJasLjXBWvP+Lfn75MIdoVixWreYAd86uSnwWqTHm0cdjc0uTTHZ
eUYPYr3DtfClnx11QI3+JaeD+ZuF5A0hdd3CrEINMrRd9r7refXnsZtWVq8XrnHMqrY5ozKa7kHH
uTvXLvTrQvnGgzF56sUvkRgHuZ5Gh8kvDi6izMDk9mzK0u9+M7f8/V7QfuU++LYNFwPH8s+fqKg0
KsxLdkxrsBy6Im6D4h/8LRJrrDYUdEio7LPFO3Mi1W/efw5/X1dxHkJ4ARi7agzewiu0ZLRyGoJH
D8vXTTeScUDNOn96/yLGL6+CURrhB85O/+2OyU47aTZLclzcub6EtUx4D5mF4YB3hu/nWruC4bDP
kBltiLaw6H5KwrndRIDm7sXyBUEbCiBsWPH2/U/2i1vPUqP7JOdCSaC8+ubWRwCrCAA8cnfMs6k2
ysvS8mmpTGYcehWZ33MdVSEv7W+m8vUN+3mFc3zoKWw24Dmzprx5A/MOZF9VkrDl5F5B/KCnOoDh
Q1WBuKJ1uilGUlwDc4yn35363tQI1/HPWZeWP5AGVvW/feXOwzS/TMlRuXZ9EiRVBeWYdqSHGZ/a
Oh/CDgXWtlym63honOM4Kntna3O701bEmNRUfqXAh4Z0Lrpb12o+oOVdrhfDVhdlMwwhvo9npfd3
/ZiJ8xl71baSDWo91aKX5Ze/2Sv8fS+OOxPNmbPuFjjKriPvh724i2+PORWHYLO+HwUlTPxQkdgr
u/HrrQBEdv3+iPn7UF4viGuYiZNTl/PmyTFcVka8cz65oEXj3mt2Oa2L3yywv/hWvJXAIOy1kItZ
8udvBapMIjK0zwF6RlckwZZR0FQxTp81eiGg86Ddvv+t/r6gu2z0wPLwgq7z8frnP9xGaKaKXYc6
J4023fio2wkKMpydZlfmb74aW5U3Y58aFVteyoU8N76gePPOkcjVT6uK21zQ/O+AjCGhbGO9+qxX
Dv4SLx3QNzlRuXw2JTMXDXpNmVuwmEN1cNrIuTDpfaK605BM6GO+mGctUDxShOBk9tvembMPxoiJ
cpNVnrMvXCIkDmU711/JgS5f0Jm3ze1smfmqxpZ0zNqmEJ9IqMpPg+j8Z4icc7IhmU0+GpPlgn41
HWJTLS+xxy39muJZyR7PoIwSQPeWY2SXksdFpFzStf7OhMGGkn8q7S3deg3pcVsUz11sLqcSm1G7
qTwBtz+tyXRhwcXbH4yyyK/QY3hoZ6Xon3n51WtTQOPIaZjSusZOpAICSYvXVuKtIhdhdl7ggWY3
nFD117aazGsSmyH0oTR2R7wahvFUdWu0tYZbn94W5avHDDHOQCCCHj1YIEVIpsD2JTYRuQHHKrdy
Ik+L1gtc2oV3FAHMZB8hK5FBllbtdFwy0DjIW03Ugq1JwgwhwShBJpzl3Ly6gDgr+/qQ9aQ6m3RI
XxSHn48d/dcoSCaHfJlGYk7ekv1FpBqsz8zZEb382ez7akDd3o3NLkvIOCG+OQJJYkIuG4K5y1wM
Ho5KCf1F5vwqEh3nM5nZ96rK8WMKFkqS4+h7I3tuF9+C8zfPNh7MWKI/9sR4rDVwZZueam8bdnox
AHMZombjao4Et2pXKGOTCgZdsGYCI0cU3njWtqUog65JEjIcRVrWoQ0h/UOpBlToKAGBRxISYF5Z
Uakle4WNi4QKhZ7JmOcmRiueOl6QI/smpkBvi3gLEs2uQwK55bSzI/rAm1SATwh69Dv7hLCAZ+Ib
UwuzbMfYakU6kX1SVMMnXgY845Nu48TxbUXigVDWfBCtKL+wrTIlmTZN9NTbyfpgqljrgzKdyQM2
XfWJqXGaMMVM4q6sjAS6MZGv27ydxFenYrUN7KTBSlNg4t9EXZ32m3KZp5k7qZPnHvUVYm+65Pbt
CNf0i5cILt+TvJ6F0iEsvMCja69BEZEeEGfX5GfxoPz0PE3w3aJsoI8U4J5cFvqnruYGQF3nZ+mk
OI6assApBgTT2KdjXpDE6S7kcxQqTv1NXC+SJFstqcBBM4T6I2aBOt3HmcsG3Uf/TUO0nkjLwGIM
yjRSaI5YxvyMTB/4QQU26bLvN83cRWStSULAyTLOhycnG1xsJpabPLiLLToelyj0HUqS+GSN+oKo
y9HRr9gdMbx+mXsB4cfFB8mWkFCwujRIWML/cRLYlZvNCKu0ORi1Lc4mNTt4cG20Nttl1vCyEyWj
jgjCliasecjDFklA9GQ5cSa3ArNyjo2pre0NuVxad2bWsvsSYRDtPrhdPN7Yk2kWYUMUL3YkbiRZ
wcKLPiEgTuEC5yuhtBsRV28KK2W6ica+yTeqIbt3Q1QQ7IVUAiqARzB8E3botQiG1nHLLQum/yxn
3bC2xRJ57taXbukRBI4pLJgRBwA8Kgy2/CC3sHZH0nuKCdpgI0Rp/Hlxc/Mcd7V3J4AegHllROo4
CHKt3BvoUBT6F2do4WljFwuNXra3DlRktSkUZQI0Ql4mKJYhUtkWDYEuIAbWbXaamv1H0iswcxoE
oRLxk2fsS3qjmi8XsFIfARoz+cS4pM7iDA89p7pReyWt1Z7D0XJSA4/BpF0TaMLxCvMoSPBsZvoN
crMdLshPxxLTyLq+dkSLK9Wd/PGzjtPzi20q84I7ZZuBk3jZRx7AcBND+L4100JDRF5WwxyWcaXX
2xqDc7b1HPiDQSSm1keZZCTVzgTgcetzpkUfQvwV2c4iM094Q5YvPsIWRBp+EfWBGECQB7lNenHg
KanH9GPHBlPe4MFHnC1WlnAcI/HV9giTFxlxl+HMN5RntrYkt0B65Oc2XcynQa+n58kte2frJICG
3T5iIsqU/0lzrPGSKDJYzzEWTmeLxpKAdnz+AMHTcuhgqc2NLXdEF+nXWDDhinYFXgwkQ5PthEpa
Pk8jxgCJitLVrmqPNK6g+0/2zmM5bqzb0q9y45/0CBXwJqJvD9KRSZP0FKkJQoaC9zg4AJ6r36Bf
rL+TqrpNJnmZrR523KqJqiQR/pi91/oWPrXThJTHL6Y9GC8UZMPrnGYa+k59dG+rkAFt2cyzR3eN
lfZFnvLkkJMRlH7C4r7GzCVn5krXd0JSTXTc+Qj8dAHJNcZGJ01DpGsUVC4aOjRwmGh5KfHpijar
zjrHkU+BRGxNys7g5VudetATWsVsWPFdiX4Ln8Ztz8kQ1+4njTBRPEJWfJJL4nJwxAWoGk3CLx+A
AhODBdffvdKJSc6X2McicKmj3htLt8DMsiz8Pc9ATFitbYeyfaqNeJrkpDF2O2gXEbcQuE6y4Cir
l5HGTYk+h3lXhdi2oC5bIsu29ZiVZ3PKcsJgwLtKJK2VFwfV36nBjCNQEuqlOBvRSOFdTqyqWdpG
5V9hUU3QCVoRQ7qV1dZX7JhZs2JJhDakKYGxr/D1D89Z6yZbaXYQyRvLAsA3DoZ2W+aQFBaTaWaE
wJf9hCVuDMQGewkuUZQsLYJbqxC37LnnlCBcK9eWtXCKH507jHJje+3QXcrJmaxtlAfuaQl9ASmt
ktkzoOXOjxj91K6f3foHriDcNgNCvxu78LTvlUXAOAWV0ib5WKvbdtEDT6iXhp1jnJnipmHACdI7
y+3HXcEoT0+LVTuTAjnrUPbDCG373OT6mc6eZD4LQ09qX4rKGTNMLHEgtqGsS0CpZUswgXRCzb4E
m2OzMsSf1l3btjHoS0uDZI0CNAhjicxWYDFASJhb66zudZMAaV7NxQhLwMAnSPV8HRPu/ggFgZXF
0CQ1pTSaUuvcddqnrjHScBV5XpTiIHHjL4neuj9dpFrlshxY/ICjT8yftvDkDVFlrb8A7kHCsu20
7g1BdwYjIB61ekGwne6jMOYOLkOf1fTCmSXTOUGwNcmNXmSwLPIt5ynWkhixsuvfzXM03U0UXu8t
I7adrVbWAbMoLzxAAz2sk7Xfj0j9wT/X572eQj4h18X6Qgzw9OK0ElNRP1jOPUCP8T7wIwvTqAn/
GLpCiJvJ0+vwKqZ7IzdBIfrwtnHaiEBCB+AC6ywnbJbSmvH4Rh1a4CVZtoGxUcvrS421AliSFKUY
AUPtcOPJKf5aoDBbAeewL33T6da1kffxCSt6xhQJaiYFBaObOy2QxDMSe4bDPuP/fDXhF4yreNT9
kWCtwrl0xDDcz45eNNtUhzNx2sipuIFJ7J0wyCTlSTrV9ryOQldZgczYBg1T2eFLGOvFbU1k9LrG
EIG/MfIzudLlzDyJD9rGop/ASVna6YT2JYWvHWzmotfijZ1Lw8CInmUzC10R/DI6YHhwV7oCngt4
m3oxBUVvXAaZbUabOrAjl9iF3kbRQGxStpjm0LkjVC5/IFgt7DYZU76NWhgbzoArpCXey2uKcz+M
pnnZ9smEBw44z890qlKELWORUDjmmazI7EUZmzJ0kg8hoxJwQE/hZ6hRsjNg+5VYBT2i0EpLKApo
7lzc602BQhLVcI4JaKAcvSY2KvpSJ9K4pH08E+Q5Zo92X1pnfi5iQttNOcHrhk26rIZOnLhjBmTT
qOeG5c80TCckIhXhqTV09yR3BicW1A5jmWQstk4whsIXZellXY7cnBvhkch6WieOf8F8a+/FtURO
EBvQC9ZCKWnd8YLmRnVbz+1wX9oRxim20zOCO5n13wu7Gp6nvJxuC14q8rWDHskv2XlVuQqasndP
GV6xNHYTkd/LGRPyOW2YEN8J5Wae/lS3BuO2Pf5s857XIba78XKOuJh13XXDsxUNYLvB/pk/xwlh
4VKOVr2BHYJYPLD68A4tdIU6uJuyHR3p/Jc3pzrkEHSBT5XpDPFaSwzkjJFREdtMwt8oV1qNevEU
O5mPbc1sunhRNW2A37VuMuyyOXynUxtLAImE+NrtpSYc5MFxDODF1m3BG4UWP9sQrDwDOslDQulA
O75Q0sKfxtzr9qu818YnF2OWfeJJPfyVG4O5dawJp2nJePSsmhI7IDJTsuUpyDXjO9L/2DTHR/zL
GBXzrrjyo1zgQpztWF4AJsnvwogd8KnX+GO8wn7oXs6ZHvhL1n7QpIdmstmUiOh73HYAvu26Ap0d
xAg6FhAwMUNg4BdLX5JdunDNQrsWJgx84uHZ1azY5Mhfc9ZqYtOS05YvEYRIAKBl4D2X/J/LSTbd
bTfkykDIrVmUJgEgC2ScwVMnGCQ2ddeDwRiI0COXwo0L5O+R0J7QK01kjzc0vDfS0otfmVdq9xjj
ye+dhUck+2QHAT/JyRO1CFWpJ4ETEXtgWTlRJl7KWm1dSCmGjVY45ZlDUHq8aR3BihmN6tSxR4JS
z5qPxHcy5GNnuGwhsMi1W40zMAcRB19tsy27NbWXOmNa0aqrqCWsR0V7kDOf6m29Q21Xa1B1EvaU
1ahNzwjY4fnnOJ6rDQ5s/54c9BaxXWxGD/uCzR+J4v7/NEjRkXhVu3qHpj7ZC+UwCXbdN/FGp6n+
3t96OcNCMMe/AWpN1eVQ+MV/9HLuX7R24XqhU+MXnmqivRLM+bQkaPgElMItVYj/G0+NTjNARgZM
moIMUpY/kcsd1n4x4epkLdHGU9RV3zwoWY4NzDW45leRrgGWcbseXAM2e/2EdTt8EZDqD3regq1+
dZuufxeXX6vS3nV91HF91T+nPqGK/gc1PnYyVTPUyVVMdpJRXaL7XxAqBDpfXmDyebFzc92FLEED
K3v680MjYqKuiDIHFeM7WF/oNTnaoqsB8Mc5kc7NsE5pfG9wP5Fhazf0Ty/9Oak2fP7YbmgPSgkX
qWXePXImqrj4uvDOTUAKSQEXTY5FWeOg+EhTKXJx1V4lKK9YFRrEDK06fMYxVdXIAPLYzQbbVRJY
ieEA3bdICzxKSyPIs3oZUbU/N1ONPZELBqc58oQ+eDEon5HchuSYtqWlFBivi7BBprmMPjsivg0q
i7lf0n4b2uJhGvtxgvZl6NU5Ip+yXn1+Vw6lHeqmIB6hBLwnpx+KppzJt4uYGDI8Wub3yhHVd8JU
XDKex+SMEFXjywBP41oLmuqRFMxo+fnR1Xt3+EhsD2I8Vwy23TlojhYs91ynC3Yp3qpHJPr9d5pV
8SbqzWO878Pa/f46CeCAmIqK1jwsq0P0G5tZC3dhbOkPPuu9U6MQxsmfX46DVIcIGuV3PmQcg5WK
KmA0uygkmTi3I3KuI11f903fP3x+pI8uB5CyEtchiPFs8+37kg8mi3YruxKGK+6bzm2ugJw1Rxos
Hz0dfGUMVwZiYtc7aEWooozZ5clVCe6Lsp0TF1vdpmiYVv10RFf10fUESozsMEwgxzz4NiuqH0aI
4oPKgVgP2AFRMERC/Jk5nJ/N207CHyGINBW5poPPrA/k5PVZws3K5vuUIsBFl5THQgHeaTU4CnUH
kxYbUjnGG9UFefUxy5rkXWoSV1Wik3LceM1QYl3sArbFXvvEXry/Yyvu6CsK+mA6upRgEwowpsGG
JzQg8/zxu+Io4YpH5wU17eFFg/+onCL3d11ftqTizPrpoGXj+vODqGs6+JIZWlGp+SaNeU/ZkF9f
M0HlVhs2xs40B9oGgqIXS/ovMRl0Y9AekXl88LK47FuVnAIBg60fNM293ikQKo47GWbRlhLYtKJ0
4hybLg77wzxFpMG8JsDRXSC9B29/WsZ6ADptxxaJwmfnktve1jH7Np+ajI1VtQlNuCzVhNnHDFPn
yXFnbd3aSCRnoYVbqojhfdP06Z2ZRgPFDr1lkYqt+dahUXJk5FEnc3D7GcN5oUmEoKtsHtx+W5h1
Y5rmzjUhzM0Q3r7TdFBFCAKHyTLT6Zbpzu3nj/yDqePNMQ/GoD7WR5H29i41OadlAmlhGeMDPK99
miGxBVyZaDMwKkvDyacLF6fvH/Zj1RMCMgzPSeG86V2+fecoMQcJg8rOC6HzIljpLkfitI68bO9E
I+oorJ4M13DhNENJe3uUrjIaNIA63lm++LUYK1OszNggaw8q0PDkFF38rLH5vBPBxIoGWp1P2KTr
l2s7Bby0KqwcboKADJYd+bDfaSvUqfHR+QzOqqd6OHnPhgkut7F3SuK+CtsqvjX6JP8OmMJcszlL
HhsLc4XRdbRLmMfHJyLWjHWcDAm/CoLrJByNX3nRyyPT+juF4/7EWMjoTIR8QO8E0LND2TbQdyIh
dtGLKzNd5tmAWX/oIFc6Y3In6IA8u+WIUruVyRe6S8DEEvqvBvY/kN9u1JrbsS6zM7QS9f3nb+5H
AwjqH/JrWRBTxjx4cynFdjrbhJ3WOuVJV1L4TjNfHAm4/mBEZFtOQ8m3QSP4h7NnhA45yaJhV9QG
gUtNb8cPBewbjKlhb29KsgGPTNcfzTsebtP9gk4n10HN56/mnXoepGEb3W7URX9u9Jm57DIwlK0r
zWvZKrfqaMSZu5gIpby0E2M8heQ93IUzOtAjr+YHd5hP0uSz8RFLW4eqN2IWKyv2210e0YqYE/FL
x5BzZM3w4fWiJGA1hxKRvePB9fYlHsws7nZFazpL6ac5Xr+uPRFVbN0q9iZTL11PFhIhLUkyZXpq
DGQEQuNv9SP3/oPJwlPLFjAtzAoI5N/eemXxbKHd7sgbq5eFaTyjCniRvv4dqBhE1fmk845K+T66
xwxvFhMgSnT6+m+PmdWYiZ2q3lmSQhjFd1pTqe3QUQiwBdvG1i4JJhKTeTHm8xdNjZOWuHGmft0b
1VeQlf6Rr/7D81EDEa88qK1DLdts+Q3s3XIHrrnd8npT0YNHfmRafn+QAFMJ885+BWAfGqy0MsJo
VjW7YjTjB6wI3T3BYu4fXwleCpKslMjVh8V5uBo1cA80jtwVAn6XJd3sbAZxcuRK3q+uOQgiWr5Y
ClYMEG8fX6kFlea4ctfr0rzD8N5vw3nGPpcODj3kzwc84/1gxKYEeAj1Daw4KNzfHmxy9VTacbvz
8qScFngropsYL8Wj1Y3jvJaUjJcQaa0HML1iO7Jz+TYZZnyG/+Iy6nJEvpoHKFaVt2jgy36iXQKr
E9/8kfNUG77X6xhuNxohchmojzBCvxs3HOKhiavekWwKm6GXAvCwHgwJFBOXDozfOUkBxSQgxMOV
HX1rl6LoaUQ3Pf/Dd0CdCfsE+DgBNRvcvW/vWEYynR83087NvHnJMjSje5noR57L4TvAQZQwEts+
YxgVq4P9yOT7kQa8eSdL0jtbmcpLOh4LDLXpkRj19zJkdSS171V+SPYBB0cSbWFJCpJ8N317M2su
HWaqJd5ZIgNrkxBksNAn1ztpZXzTlkN8DTJTe+mDJjirvWa+P/KY1Qd08Jhfn81hDHriRRGS/X6X
2F13ySRSXjemFNe6Li8bzXbXTTTFD7lLC0RM81lNQugGzpxx6rkRRdvKRFF95HGr6//sjA4+kHGa
E5Db7Y4enQ5IxzB+hmDub6R0u0WYIWbpkXevsa6pzgkRvJ/fkMNRTb0HpoOvnEoj1qLgYEEiSoB5
idPtvMKQSxIHzGUC/vPIQQ73CPuDMNTgonGokR9muYSD1qB04xWoe/OW2OYQm9h0abYjxgp0GpMs
x4vPL+vdDK0OCR6N4dpTRQT/oL6Ta8CQg77ZdR0BvnC+TRMO1DTf+UEFlNk0eoFiTK9glpl+cotx
LzFWbJptZ2EZFWkOR05H3cbDh0zwC580W2Fs/AdDLsKK3jHyjh1LFJzPQ0ExLxlsguPDVHtifENL
wlZjG5S2Tiq4W6wEyp0NG4Pyuirq5tuR0zkclNXdYd0CfUvZm/jn7RDTD4VPHHu/64dJI8KHnMxn
I+k8OjSsKlOQMIG8rJqpa9YjpSDilL3afamjqW/OtDqhHzHb/kB8dyjESQquaKQZhbTlzC6av+Mw
/1Nf84dPkoGZIZHBkGXOwfjBrIH0pCp2g1dGMyom4jIIZYb2u0okguMFcGJI4G3UxQ2dTL2/Fk7k
vVizZOfLkyzcIzPFR1+M2pb5PE3dZ6B+e+9ahKSRO9Q7Q2vmBDmDLk9c+lXD/8srgzgcswIMSNSr
6hm+WlPnxCgjzlPXDb90gevUIEsgsHIWVVnpA0Qqqm3ZVAQWDa5A8DUT41Cs6sbKdwlZ3QVoWvIN
jgxWH0wbAUgAlig0ENWe9O1JEbOBptQPLjt/Ci6i0s5vBiOOvxJ9Iu8+f0c/uM2BzfYdJyuqZ6bB
t0fyYuBPYa5dVpM3bu2iAMCcNdqRYeKD74Aqo7V37NN7OQxk8liUh8L0L+tWECCLkGtVUi6+QTCJ
RgRsan76+UW9a4fAZCGXi0YPCzByfQ7Xd+UcDkUrh8suMbsnunm9vZxLqfKtfYG6oIvnUd+gKDXQ
XaY02hmN5PSzHEKa8p+fCuMOd/DNmMSajH5TQCmD06JH8vYOs3uKRyHqS6JBoMpkcsDogM++fxpb
BR22evmAe2RPi2L19cO2B6kviQDpu2vYqChhosiOncu0CFHIFIGHWmbeK2cgys7ZiWlUs/ZF1zpv
PpuU0EYTluJJ7vU3grYoCYB7XQ5K53FnzHV2R+pP84N+AAoesiyJLQBQirLH26t87BFE2tpR4h+A
8NkNClAUQTFz4o+eNvKukuP0w3G7yF5Xex2RJCLlFB2pUhcV2dhd9nvVUaMESNNei9TvdUnVXqK0
VytBHEG5ZJBeLja6FwkiGJS4ySsJiYGvheSpmYeqhOWtlFA6i5dtllbyud4rpRJTQzWFMBGAufLq
fjX2uioslzS4onn2r5K98oqDo8KqfiuyAAEAzwJ5dNqXdKsQCqUx8r2pcVEssG1mSDsJ6sAgdsQn
+oIU7RZb+48+00siNSNmkVXc2swnaC2mEjO/D4y2Clq/OCmI/QwWSCrjjPSYBF5DhJ1Fd7Wlp1nC
J1wITf5l6LvImKdgTMZNKLRgvA7KwT+xQhTEi8Bue3HaWaHxq0wT9Aq9JeHIDQDj5kUf4t1f6Gp4
huGH9G0R+u28Kywg2Uuzd5sMzY5h+qvWzUfI7lleOYvQ4CV96Ik/EKvUtrN7c3AwGAUAZiHfh8jD
EYez8Vw0s+s0a6uP0CAPHVqyFZlF7Y1WWEybppubNy45EsYOHQbhT4TgulC1nc7I13MnRHsKzXZ+
ztKOzJzejFE9Q6wrQwB/4LWZrgRx216QGC+dRi03nLXxayXMfD5DdQkwILLD9gfhzt28g8dXkocN
/xDcWtRXd30eVR1qAD9FlAR/ECUf2KzrqTez22hueIP0KUfMIJD2QHEKcG0sqzaoohWtUN7qIKw7
tGOdL9EhOlY6bqqpRMlVtNZAWHdNKXU5jBPqdiGNKVhHQVi0a4QKtnVh5tDvV9AHo2/Qy3t9E1ml
d1e503hvTaZbbOwkjQeMZTpyGPJXs3tilXzmRz1LYmTq3XANX2y4MSoacwvB1A/rHUPATzcba8JU
hsDEh5MM555jgdDLic3M5dCdVpEVW1u0xhkA5yB0F1LW6YPrTchLQ9HG90lTGheE92rncOyBV3no
OZHP+7Vwt5VW9vfo85KrsQ/BESTkFsEIolj02BOaYS3NMQ7ytZilzRgSNV20qu2B1KD9kPdf8oV/
4ah8Nfq/ky8s/9f/7F/+7ed/2w5V0r680S+ov/i3fsH8i2w72pQAf5gX8GjxW3/rF/y/WH7Sv6Fb
SpeRPhlzyT/6BR2iq47eQa0HTBtb23/oF+y/KI2zk+avEr1Awdz/EwUDu9+DCYvRiK4jlUHWrSzs
DyfPNAeKlzcTGtow6u/HMAqYFcVc0YikiKuT4TLVrtY+U3Iok68Cjbp520XCnNqtHjVG0a9kEPWp
/3NstCwMN3FdO9VPWVgMwZejgqLNIUj5ZbBnpSWkIt01e4Ia9M/yeiCP8nuEsOi7rnBrfuxBXhv2
FDaRIEyGyK3obCFuAjCCBtC2YM9v45T5HDo2KTVDoGK8ZYShjQtfod8GQbreomgM4axmWeBCDIBV
3uhW3G7rCI4caS4DWH/8mdaKm2JkV9MeO1ftEXTmHkcXVQEbVMcuvtIoVbw62IjA6+Iejl1cGth0
8hm43Qze86vdaIpEquh3/h6E5waMsGw0M3x/pBe5znAhZ+bhFezpTF+NXeLMN9Nvxl4XUdn1el8Y
j6ZIkK8mtaW0rXBgrXjNkFL4G3eP77PzSH6hBm9n5xNssHqtg7t7zBuF/auMCFI6lB2FA6RXJLfz
HhNIww1kIPox8IHFHiVo7bGCdRNrpJ/scYNOheEJMZfCELp7JCFqZPCEFO1BFRq1lWEl2CMMlQgW
bLllNDAwI5FshJXXF8UefQh7FpDEHohoAXWHKG1YwHelQiZaM/PWEvluNe80BJz3nj0inAvHUbd/
wCaM7KWFgNzHKGOQkhYHMXhK8P1zthJtCgrXM5u4O0nBrmSL2YZPobISmClsx+AH630srnjosiA+
UidnnNAh2e7HQuwidmm469QQ5TPhYioEY6bUylBqImfv9Cx4LEtWggvDCMOtjIJZpcx7yDOFFOTj
NShL0F0jT9yvvgI4aXGnwT0kzeEnTiReujzIW2+Z4IWYVi1S4mSRE9XtnTMRl0TdeXNwzaQ+f6tH
2akImjDAKcb2kLpukiivQW2PX33NHG9BuHnfOoRDmKjdiGDAgSzEaCOFjuB4sqyMKMZoCL+lRgBy
1kXb9pg0vdUsfZNe0NKO+BlNPXRPhL6UN2jsI1YbVZe9pI3J+qnCH/qdqAH7Dj68lCy+2vEUEqxG
SmsXEMBEpcE66ajnzKfcnfqXTNuSK3Os4EGL0+KRP+ld15Bb47U3iP4OlId1UYDtREZHhJ2JX4xU
lgU+PHJaRtuOmFUxfz2nFqzPBXqceuS25oKleVybv8h5qm5Li497CZTClAsCXvBRTJnsv0STm85L
p+uddJMTs8DzYMG706ABwY1Oe3ICZ0+/ylEBeaupwQW4HPLZ3ckRGu2mbTJdR1wJIXgpNCy5Ieb4
b3hhU3q6qWinRUNQ07lpFMjbtbELcwxIbH1JZ0B3TthbOp25Xjk967Lrv1ujh47agpOwm+1+aFnw
zfCV9CwG0T+UevEwG2lNgKdT5v42itr+ItM0/XvOos9CVeh5zYoVXXHDQYk2ytsS5TgRGd6ViSL6
ixn6Di+d0TfnXe2536upQUVL4KPnLfosnh47EcS7rgnrO3TXCmwweeVDNOj9LTRf65xIuRwktAlS
uSKfUACPjcVTUkgfRmA0lc1ZXdKL2xRd5zznae+lW2DNIXYy4oxuREZwMldcTBC0G78ButHozaUX
EHe8KnUi8hrLy6pVhMr8rsDOJqltJO2dKGsll3f64pzrrtpVosX4eThUQKhYQBgX+YLEx146XgEI
gGygRwCGrbEsOvY8q0C6ulwPEUFaa8dIkwtq5vifCDeMiahyK4ttWkVCKz4KM/quWViNkGHHnrfy
Qq39kZGeOF14wtMkCNk0fxmL2CGgZIaiga2JsXROJvIihJDXVoRTDQEDZ70gYz6FUhzH8Q/TG8m8
lNmggv7qqRRLVxB5z1pJuCaBkbXnra0y9E/MLmx7IhXSBmtaa2a/TNDjz+zqohyjWDdnyyjSA9xh
tJPubYD7LuE8kSDaqx7MS/yHzbDM/WoiaomlwEOfhdYtbwqmPUwR1s8grGSLfL2Mn6Iox9836nJc
hnbVPebK/5d5HfoLMxthFxPpEX4vZIOzxFS+QZk7RLrSvWY9L5y9vzBxxWO7dx2ms4dymbRvYipJ
aPLZ0imL4t6taO+dizAmcTGyBsYVA2y2iNZprZyO/Noh/ojklQjvhXJDll0hz1jDB/FJquySAMJw
Toa2yvKxlaGy3Hsru73PkpwXPJeZpkv2X8qJGVgM6QtR6JFcaARswB2vmQ1HNinkM+/9nNL3J5gB
yuZZu7gScFb40F7LvRO027tC+zGHOY+NEIrbrIyjXte2Z7kyk+Ibwv1RGnmInH3vOrXssGrW/t6N
WuiyGFaZ28/jCak8uFZ737O7S7H3tJZBbT0YyujaQfC5l66VkRsYEBqEYVjZYxmacGTyA0u5NHos
Guf4cT1sC3trLUmR2n1RDHwM41Q43Kq9GVfWpCGhE8CjqxH0N5DHYjrfwr2JFy8Cht5qyszv0d7m
C4mHfSH33LwJ7YZtoXIE0/z3XshMxSZcdGH2K96bh9O9kbhWnuLaEO0vr8ZnrEp3Ge5jN70e9kZk
FjVzuJjnFIOyKPqhQ9LfzRdRZ2Y/gAZgZh6szlmzKVeew7Rogw0gxUks8ZWnux5kNpx0w+f1GZRP
2mZvK9dib582R2Wl9pWruuskWnSpvNZAeLOLXvmvmfu89Jz3n8StqJj7S6JX+vqEbWpQnAfCt8VJ
m5XjjfSD+WdgtNgU6gAHRVLm7pVl1qyYKnj4JZkyHfZUz+nslxpkvrtorXi8Mmwi21YOox9m4Un5
vty0LGJqFhOOR+Gm+l0vfKc6E1QxgpMKied5ouuRs3KmvL2CKzDVi4R3iByoLDJ2KTagyzqZEQSJ
wqMdVrjGbFJI9gm8I1+T7KyYXeqzCeD6vK3S4SGpPVjSmleSal/MUixL3hgWo4NXX7cZC4gVwx7Y
ev5bnnfCFOhJWr9h1IzkucnKglhpV6kUXLLkiUMiRIWUWlRAXwo58WmIQGgX6UjdY2kTp/CtDbio
s7Y06u2Y6dY3r2/b26gcQ8IkezvhvdE7/65xJhDaaDM6kh5tLXb5rlqA7NFY2xvpaY5zzrOWD0Zr
B7+CqWzLRZDAA1pbIwikE9sWQ0QQmTd8dVKBm3DutYSpIOzNM8/w5XM0TS0Yfb0u7xtGmzun7zGK
+KXtYzPKEbXm7F1Pc01fexrpz4vJ1dyt3pv5i1VH6b3IQk0/zaxe+zLSBP8SNmZwDj4EU14P7RmR
Wd/BmyfgTuo4GWd5FlG741JEVJwbY6oSSojCfElrlxVCTWRCsMr8lvgxL84JDovspD0hJG4C2Q/u
KtoE0sDyjOtI3BZRTJgVLsr5wpctObuk8HT6Kk4HkwA7MevDIifArdh0RdNurBhA/MbpqtpZ1KmZ
XbeAAKKFIcvBWzhmwqI/aJKxX2RDRNWnaHxmjj/fU1/VL+Vd37689Jff6v+utuM/sNK3Cdnk/+Pt
f8IV/nu3rvaob/5jXfZJP92Il3a6felEzl/93SNQf/L/9jf/7WX/U+6n+uXf//WjEmWvfhrpjuWb
Ta9LqfM/UErvdsuX30Sb9Ino3v2d3xtl1/rL0an8s5/VLdCdAaXr3/tkx/3L8emqg5eAmwctkDbQ
39tkBV1WSki214Hq7e51wH/r/DUTILPa21KKpZe3dw78c/XXvyu2nwGZDzomPl19CB6ExpvsyBHk
HXZM2FHmZZZ547LMPOOM7LfxgZwNom9LMYKQp7e96brG5dvvSeLrqzn9JnXpkdobT9tXd+7vc3ut
/3+7Zd+fCgJGdVUKi2u/Q3wEU0eSXDItGVG6U8d0CWTVEnHq4Z6LloUd9zeZH4U/mhHf9OeHflve
RqSJF4PujKkeBELvw9q+20Sa7AiJAFEfP/o97uKwHF/S0d+0UfNnqqP9wWgHob+mx8my6RDpw9fg
Oixb0F5r9rSaYvHNqrXs5PMretsS+ecg9GvBSPGOHUKk4qEkQ8PRiO0tEmOrMcCvZs+yjjReqNe8
agtwFBQuPk9KtWttVLXq91/1nepu6CtKEz3Bv9UNLvBkMUbNPT61l8igoDrXW38oroFWrY9cHR/H
4YEh3GCAocOEMN9Uv//qwHhlWy3q8WNjwCRqT4ATnjaZ9JsvIcj8fhOaNEcAIujfLPQql6NWBfcx
YGVr0QwVW3SRFukqxBrLcryR/gMJDAGI2yIYvyTWUM8L29SwXGgFxH5KLiaV88Cde6Qdo3Xfdz4/
rY2TBf4tqvht5mbhtimneTeNjmcCcpvZuZgmROlF1WqmtxhEBIEfhBrlZ4vNtLNkbaA9lqn12HLL
olOrFW62oNXsGWsndfDgWTWaP+Ybpx+PvO3v3g0etGFSocPeTT9/Pya8vnlOXWmM8rA0yCW+ZCkn
1kAXjnGc3n1TyOSR8yA35XumoW+9fUT4R4mW6w0KaXrf4A/FzTbr7M5g2umbYaZi8fk78VY4oN5F
FnFKEYXSFuX8oZLR1YrawUjar+jw8+REaS2k29irqE71BUQKZ2Wo8NPPD/rBRbq0Ahm9ES4F5qE1
JAhiYsjcsF95mbjuWuKVelUAkVZwXU7Jn6l99pdICx4jhYEJjKlDnc2rB4ez0BhaEhFXHg6cJc1B
YwXAtj1yTQdaYg6D1RX1AWAnxieGw8MnR7AF6Ux2sJJOVn4lFMAkcN6v6Q81VeLf+0N9oYnWhZQQ
4ZdcTo1XbMoEvsCCqq93706Dc0VCCJ2E/c3+r5r8vwyTkfM/X2Wcv5SK6Ph7wbL9+e+///zvFYZt
/KXq5RhGKHJTGFaeod8rDMvid5CnBYDH1OeuauB/rzBA8qt2OSA1/h6kYIVk/2eBoVLXdFf9f0ZW
GxZe8CeV+IOXiSaOEliz0qF5bKAkObQ0hYADJtA+352xDA3zaSQGi6qFFfc91Iwxr53bIOylttUG
kb4E02R5C5IkR+0irLRQroTtz1pwonuOmKJlFhr99PzqVn6w7HgrU/h9gvgNVWsbZLJ+KIo1I6+q
w0z8HGPXAMimhTaZNsB/cASMovb+bF6GX0gGhmsxITNtARxUi6BXn/Awjy3Df5YCMTGild3N+SM4
jvrm82s6GOH3R6HzwlhBApIaEd8eJY6njLJlmRKFDeyJ6Jtum5fecESud7Bg+30UBdk20euxUj2Y
hH29CiIq2ED3jCLdDLXUd8EYi9PSdaLzLNaCtR7XL3YXTUcu7+0jQ73CTWRaQRehwiMQi769vKah
AyyJFKV4FeUnE1vkLfS+bGNM7TGS7MEA//tQiFFtuJcGVt2DOzmXIxUdov0WFPPKJTG1/SKem29S
m3/pFunAnz+3dxdG/CZjAdw5tI80zw7eDtYEuZHqJLZmU/Sltxt97dvdy8TW/c8mSyi9VDlYPHlG
gMKMe/n2DpLgm7V2wwomNAxEXWlSrEtb2mt28BI9hSzPgzacjmBE372VqCl1JGRKpoSd4XDhG9oD
qIKc8n8mW0hPs6zFLzgo8THHyYfHwXQFmRn3lXEoVqEtjWY65TizHVdPToivJErq9Pvnz+pArcxb
yOUwOe7/Rf251++8+pSdNJ3M3mStYacUpyn85xRCB/skibL7urUv6fyv8tQ+6UDbNE17yutymrnD
dtaryykgFtdoq53lztefn9dHV0/MprnfWyqV+9tHS9RXWcXsYxYpBOGt4dBUyobw2Av0wZsKHxQk
KXeB5d1+2H918UQkFP5gc48L2UpEDIbK5HU6gruWZDhmx9ju7z5DJcS1ScEg2ojp5BDJaAdhpvlp
yLoujbSNtP2vxuCfd75zBrXumAv344Mp6Cq+rfeGJYorBtxQDibtojwtZr2/MZKKSl2m4X8PzaY5
9iqpUeT/yKvUq6RYp8DrmSgNHCkHzyx0xpTFHJ/jALZtl8b+U2f4ZwGG02VGWDjcN6RWSTAtxs5c
zQRNr2heLr2BKh5Qjo60SM4WPfZjrFFi/tP3CTcz+n+q/HRVDVXBeD1jKXcblTKqxoL2+IJT0pem
RSbO50d5/z5xFArOMMOZtTCnvD0KttpYpU/FiwYi2HQ+1v+bvTNpjpu5tu1/uXM40CS6aaFaFimK
jURSEwRFSeiRQKLHr38L+nxviEU+VshjR3hg+2sgFBKJk+fsvXa8NLQA7hL6ESYgsj6+3GnfY/nF
LZaTweNlN+CHf309awj1Gjpesqp02voXfe8A5ZPoIn8JJcWwsq0oekxBdqQBlr3I29QMmx/0OBVI
lIiGPmPDevvSck4yjaXgWhpC4qSyR2GM1UVx+0Xmd80eGFE3okdDE3bmxs9d6OR7JsmotIeYC5ET
nu8lZcKGnLpzu8ObymA59nk0cbB9I+sQJ2vGRCwnnJ5ft0Slb6xVaWEYaEPL+cocs0v2LQeM6cCo
Uo2rsJZEQn78eN9bTYgvsXYhnmRzOnm60sjdKYGhtMpcjfRQ9sNtEbnt2q96bf/xpaBBnb68y1eA
Z0YPjWvyP14vJb2xEJBb+GvLaMCxDxWHuZZQflOwOZaRvuiz/XtTjIWzCmWD1dQcsd3xdaJJ9MMI
De9LUoSlBoeLZmyLqg+5w0I/1XpPfqe+r8sXtQzePvmAXX8zMeFOr6i3oirI0rkOn9pq6uje5Q0C
i0rPhjBoBnPMbrTByIniUPmk38ZjwocH3WCjilXUzmG500HKCBNi5JBpnI7tuV2HUp8/xdUiXehS
/kyBNveq3fpmV7ebfnTafj2o0doVnq8tgLY0+RFpiGvWjIsi52hJfFVrD/1MzB+hzbJdwxgKQl9R
Sgdk6mT1CMtkqNatPrbFTvmeqi94z+1vFERWcZmpXJm7wnETgIQwpFx8QFY/5A5oNDdesh4LjhRw
ZAmtHcIrxWQ5ym9irZ+Uf0SjL1T6lFYo5NzVkMdZT/ZlXPS+2E++gSgU7x05FN7a0yLVHVwZts+i
ttrPOMOTG9er3DaArCr7daqYmAd1IqppneXGfJf5WR3t9LTS3aDD8fmtb4vih1IMQ6HhZUa1biYX
vGc/hP5nZvjhU1KkBl//TobRquNtSy5M9HrewciVl208bATOOhmtOFmLwe/jCye0kqdec3R1JByU
SVQwtZOFvI86UD3q6N2aVRrl2lNj5d7srj1+tmWSRVIlP3As6osQNheiBybJ4nNEBqN7URdqgQzS
o0vXXTWmNHK9MN+Be5PMJsDwgfJDefpcZzgeViG02BxapmbEGz/Kk+oIw236KuzC64CjCaaN3RiK
fQRSLlxFlsQ1vDKIb+AVzwpDX1UWJNJV5zmIGdK4G29jVWKF0ozJu0692r9B+jvaWwhPc0aXBAdX
s1aDWeVy5Q5VMl6lLnYznwmfpsaScsqLGi5MTCkrzh3UQ9Sh0g/Ktq1uNJn3WjBZjrpsGpjoaxom
hntfWnT+bociVQiNLaQku0oYc+6v0C715ddxbBBvGFGr36GvctQG8pxmgFXNHTe6EAL5oXcse6fR
kkPKpyo5cKIpnX2hMY0PhrjLi92YevpnV9PT73Ce2/hKjkT9rss+p5tIqi8MLKPJCbDmkBCtIvIw
0oCtv4bjFM3It+1pABUG4yn+yewuZKIcN6O/yUvOWHD7bGY4qZkyprNtMZPp6fdWSD9ac0LarBV6
GN9s9W5L1gbNRKcsx4R4YG/5V2LgQrGCK22RWRhtyAsHhGyN3HbM9o7XmmJtNt58CTWyIZ8bPEG8
7oVvk/Mw+801ZznpbxYnFf4+SbbvqnZRkjCIi/JLp0CQvmrLCGgIUPoqI5IVfS+Hy8SYghBAsRk4
Y+JpkKva+Rklj/2QTwaJw2Pc54ckskwGeyTOZWtD16qneBgGnxZxPTcPTO3zeN2aYfZS557BWzAr
x9w5kSj9o1Tway880kndDbikQm0VaqwU7VJhfUPsnhvbupr51lg+Wr11iKLvJfb8vN8VU6zvIYIm
5aZKVZRyO5kDeVmYmIwbldb1lirAdYKYxgrSKV5oaK1VN8UrL2XWD0M4wRVkSPGY+136a3EjMRaE
F9wFUV27Fngio3jMfH0uVkNhVnFQWCW7BPLXJt50Q98TC41VIAu0VhbtTiKuvo06JsJBznDVxnNb
pWJcDfiQg57ImvzIGL+e7kDcZ6YB3LWtxc4047JCzoMxztg2JBSqTdfDiURWOybX2uwaEUPlMpmz
r4PjgxfcU/RTxG7qpKMjSXQGltq2/emmoa2eiriy23q1NBLRLtkTZphtRy3ffR7JKzoQ+i2/DVEK
IXIM7TJduzbZ9BextEXJjrNMRIns1pMqUMCtUNgoqxgce81BZIjEzjcnPfs34eW/fb//MZZYkf9/
3+8y+X7S91v+/n/6fqb9L1S2y9FrkY3i+qGF90/fz/8X/yfYXh86AH+JzvT/9f1oCeJzY3JCX4im
3zJi+3fbz/BR9DJu9DB4/fNX/6br9/oEhRocixEVEWwZGicckE/qv2ay4E2oOVuNfQEPu23GbuOV
WvKZtaruXOWMZw69rws+plB0OJd+JkMNaKTYlV/XYHYDCNzpY4EuIE/XKGC1dWNq35mChds/nsA7
7UJwJa/qPeIrsTPRTNWZ6SJzZk77+lpkvuWp1yKtnKvJjIxNDkMk1u8q39KsCVEoIJ2SACg8lAZy
/FEndnLtFTqVjbEtlIPEB9ZxDODHCEIjjfYko1te4BIJ8MNqxBhIgNLR3iml7l6yTVSfXC00g1Ab
omSNhTi761qEddvcG612rXVObl1iyMjrQ4xsE7qAUXX+RjK6ki+jAVBhCwHYjXaOOzs8EaR5st6X
ODcj8A58qNZFljHAyIWHTqaBMCw+kaNWNJ8lZGxz0wKWzK7SKhpfuippjgr/lvtcpKOEqDpH7ufI
TsKranKTl5xk1SQA3oG4yDYbgJTr0PXJoqBKjVA8oj7C1nGdp3p4JecRBdUqcTOI/jSD+S3XpMfY
CKzwMUjvEvOOIryNWmdYG7HmYGmdRwa1fMd0/yWKeiN/KrW4RR08aEVaH8epQws66kTJSGwTU2Ec
sUaPFZsc8SWNvhKZMTuYa0yABMB40lDMoIMNtB4jMh6I3vC/E4Lc03XdVXJ4rON0qK/sSCvLe+wX
0wAfUto2JWVa673+1R3GrCHYj49sA9IxCZmCbYjtHmbqZZ25JFKYUSNVfTWF6MmsbSNrfMwbQh3B
X16kgPkr97ptce80NzBgazdfV7atY8TTh7DwyD0RYqraQMa2O392WwgvGQDqlHima2ZBnX6LQaIu
HqLUT+dmM1VQHPmSM8p+JrJH1kvN403TDTdAcx7JKkzLkg+2aGiT2lUsIWfWQLbhDqMMmOpbvhNN
8ZnBpLgOW+Irto2R9MWaebt6wOzMIqr7Ziq2lTKlRm9Ld8q1lXS+TQSDiuHEJrmFA7110mLfZ2oC
Vmu4i9CXr/bLnFbNvGk5MvS7Wa+s6Ct2bwmxmn+b3pOk0LdddE36BanjvRkWGG/4reWaNjYaSZwy
MEo76bs1Nc/QypVAOOPvQt9O9tbQQCjXa7CqpM951rWb9Q1PEyttti6dpLN+IJsZqouhKWz5yXAw
TF7m/VjnR9SUsdVzaILMHeiY28a71GqbZh/W9fK35iNBnCZvBdQiLdPhe44x3zvSNmyESgx+M30P
+RdKeBK5TvVTl7nI9kjPp+gIzz4C72sa6jsuI5vi0E7GA1FDQr+otKQnWj6n5RzNF6pG5ELuMMJ0
XF0kuc+AQSGSaph0pD3aqJ6yvuh3dMTdaN2GcWXsmkafSkjWKOkYp0zV3pwaRzAwrjIk6Am6KaDP
sY3wqtIwhep23WTbou/0YFCpXe6XDjGWoLaEFg2W10cypbUZZxccZM2+6orhPoNQG12FvMjezq7N
zriLRsHy3Wh5LtKvUoajs7fasRrjwBIlwNinsdS0hdztG317BV4INqw+zlqyn5rU1hjnAFZe6U6i
O4GVotW/JGRZjw+a6eU1vv4w/lHSHJ8Rp6GTXzl5VkN99uPo0xSRAkEQkT7fJUbex1vbqRDJIlOq
j9kMGgI+4mD3m77o7J4yt7SLdWYQL3HHqhzQUsd2LL4MyNGRthvYspKFku6zWT9hvqyKbKcgKKfz
00Qj0rgNY2P21hyAx0l+i2Hsm+aTAdfDZ10SHESBBzOpSkqm2oKcHOlsZItpYvgR1Sgna49TW8hh
/3uPiDSxosCaek0MP+CBoMb68vuT9N/6iProw7no1fOP5+i5eXlWr4ajyz/0T5Fk6/9ixGEuk71F
KUXF879FkqAS8hj+0dE0kWXRVv6/IkkzGKkyS10CyGFdMt+ngPrf6ShlF5MFJjMuMR2MDc2/CiY/
7cbhnPIh0fEnRP5Ew5kL/dlb9aqw45wfo/GP8/Ewe7wbgjdy/XHJctpdXjpTC7xlGZfR6hQnBQtV
jG6MsOaD3q6PsV5/6bv+obPHDbEj0NcEH7GPL3h6W1xq8X8Jfm/gj0zrXt/WSHs4TKOxDlqUBtfs
TeHO5zR8psn35iomEAruiRQqni4TmNdXSbMIYWk6qeUbhsVSb8ydaCxxprJcHsGfrXl60tjbdDrz
voMT8nTQQai3l1NFLcD8EQP2Eh5QRNtMJJeJ19wTZfnSjfm5nvvrEpMhILo8BHncH3McNGLLrf8x
XZnmKGqHRmsCQcWzNjqn3brVpG1szZwuqQvP8VVfl8/L9cCMCa5Ed5OjwfIy/Hk9d8K94zl1G2iW
++iSVrrmchLjTdaeWYtvHxokqGVyC0toARyf3Fk4KTBr6dhSJsbjxTSLLDCrLv8ProKyic4z2jCL
Zv/r++mzIXWAlbRBXMd1dgFaP9RYjDUS649X+ptXa5mM8A4voA4mbqcrPRV+H82x3wb5QjXvBhqe
fi+h1rDpb/EtmL8adJP7jy/6ztPiqGOCErMRLDCWeX13OnmYsyRtK6ChU24cQYmvhNC2ZV2dm5Oc
Pi6OgrxgQHlsk3Lg7ZgPc2U3kOIRpPQEdlJ6+HqpTc+8ySe/Iovvt/6UzRaKke6eCtKUncUSHGMW
ZFN4a9ut2IV4Dqsh2YylfvAzPzrz2E7er+WCv6UyaLOAAL6Jr7MJtq/GscoDvZuOmDhsnprvXuBN
lIc6i8+hHN67HPMzxjo8NpexyOsHVjcMLOvOgD8PebrZYDYsGfXFlJ89PUxSF0h4P8d3PXly3KKJ
N3c5FyPosugPvL6mVTppw2EmC9zB0Q7k5txltd2cWYlvbwwtC0sfuQJivzcPLjbwXyMp5yJ4AA+R
XogDhWy6iYGsbsbBUmee23s3tWxP+IMtFsupmAgXPZt+gQWLlx6XJsrgTe5H50Y6790VCkJAMkin
WPqUE3/uhjj3kqkiCSoYM4kVqtTwoSoTUkJbNJgyM2Pz8fv8zl3xHWMp8rwW5tHJ99kVWjfzSpMk
ERZpwNZJyotR/R1VeBnI8YgoMvjPUg14J1fxJ/rl9uRkQV0xeGh70n2zrpHbj+/lZG9argLPAw0L
RRJz1dPmSOv4TUJ4TB54jKxWJv91Q9cbMJVlhWeqjPcuZYOSRC3D0I2O1+vH1JoMeebBzYMReHAQ
d2K8awwf35w5pc9/f1f8cotOnh9SP32Bu7nvclrkZOQ40T0zuPHYJ2a3qqah++u1YLl09YAl0qDj
w3xyU6GOPaqLYmYckImyBdeD8yOR7n9wQ+ztyHOpdJfbev3bxZZ0h7ZhNuikWnM1a/oMFLmrSVDS
8Y2dgdO+Xd8LIYCPPZ97qMu/G2p/VDMDiTy071GK6jltGN6u/opJnXdGQfDOVbBEEB9gsdFCwT15
awtsefbEK8rxtlKbtJmfxJT/HQLt90tEQgFCCES/FtrGk5oz6Qn2RIPISIsu/objn7iO2no4owZ4
Z2W/usrJ0zGrKEvKQhVBEg7x3qtykqTamkg6c3Dv/nZlYyJxTNOjbcmKOw1Kh583TnVvZYENAiVb
8Skkxcu004fc67QzT+jtbdGlXlwPCEs5dJ3GB/jZAg4QJOZ4diqOmeuWly1NzWfOEuLM3vB2MQgH
uRBMCZTMXOvkFxxCU5OT5FKSfXVjq0kjaY+Zxsc/3tsPBbJABGCQkVBCIbR8/RaVqTuQgeCSkhZV
UX9l4sV9zKPMa489uVYM502mgWc22LfX5BDicGK0Kf/osmNP+vPjRFJQYQ4yyoMKRREsBl0RoWrb
6xyzQSAs2kcf3+MC+fjzAMSODkQDiZKz8MU4j5xccIklA17K9DLq/LAJXKvyaSb7VROtWn/yvmoM
nbIlnalTSw+vmTYTQ/In+r/NI3mKvYMRs4tMHNQm7CfHh2kgOr/QVgYYmXwnaCpr205oznEWVvTt
4z/92yWHvYli+bdSlKnIyR9egfSJDIvP0TAXVQlEir4gh4I5/K7lYW6fWQ/vXQ15r4/DgO2On+z1
s2lUTrQSCWPBkLrttC0y2/yCzLJVgfKYtZ652jsrwdAFXgemER7znpNPhYksKsHbmfPUs2Y1itgh
yrrPsygYx3IiSLeS6ubjn3P5V/5xGF7WAhxQdMVsFujNXev1DWJjJNk5QykFNnubdM7PadaLINPj
dVITQiTEcPfxBd+7R95ehiUULDpnudcX7IjeaLSaz2EyjODJI+uBUcdVnSfAMHJggx9f7Z3nx49J
pwgaNvp3a9lV/vhQWXlvuZpC/x0hkU9WWttU99pUZ4dUJNYZMex711o+h3TXf4/KTq7lVbYapiEn
nxFP0SZ2pHYs+ii9yAu65B/f1jtPzcUIxq8HU5Ni/eTLWMYluX2MCoLZr6p1XWfuF5OByEYKj3w5
sCObfJqiM9+wt08OTpxLitHyArILn+yNBHN2c5LovAsO9FT68+EGXbFx8IGtr5ah5vZvb3KRM1O0
Lwdj4Z3ui5qpRfUy9ucQPg47D7oR6IBEdZd5POgXaZiNnzWzttcfX/XtU2T2uqA+l1SDBTz5esU0
YhJYcbmqGmZkNTUfsjqDp5i3DPk+vtRJI4p3j/3LgqG9JCShWTz5QYnfc3P0EwVUsrLrV/Mkis+1
r/RyiW8sv+Zzlt9lTQ1IK5m6Tp7ZbN6uIdoNrFedm126RCc3midUQ0kFq81Vqr2SeWETL0HncuXP
Q/pJs/P0PrQh5py57Jvv+IKLIqiE91/niHmKZs3If5tKifIGL71/GAmPuwS6cM7F9d5V2EOR7zEc
1H8nbv353s+40SYdL2BgFkCk3UypAB1Fd2aFvlkrNL54EZZfcGGpnkZ1tO2oegOuSGCoKd4sBRnp
zi2PKx7m/+RSix5xmVDroHxeL0sQTqot7K7ghgZnD99gXAt9KjY6yp/dx8vynd+OAgtmBnsZ28tp
mlBhwApM4EkEY0WAdgHuoyTkIZd/2VOmlcevh9NkWf70vE7LkMFs8GyWMwejZqiIUQ3j/JvjabCJ
Pr6fNwv993UQBpuLgIEq6/VPF0HiYTRuF4Ffm0m1ajyIxIQokqSYjYZ2GKVmNtvWnKq/X+kcZemk
gBhBz3Caf5NZqZ06JfoBInrrCxVq6bOdWeY5lOe7j4t6aDn0gXBbcuf+XOqRgp3hOkMRcACBI+ZW
SS8DjXbYmWVxKrD+/bzwnfEyueRZuW/uB7aOJFi9CIRCYDqRBB3d57ECNWPnB6lbxHPSvCkHc+XV
Xrdz/dI88xK8d6t//AlOKe1+PjZu5xgcCDvN6QOvc8qHTsznAmbOXeZkX3aaZJwYxaL8tMbxqvC9
LxYC0jONtvcvsmwfLvYxqv/Xj83se8b64VJrkReqtp6O9JesFl8/89jeW/00Hxx8Myx/+iqvr1Oq
pM+62sQBl8KjGMRo3IKJGehKUfGJlXTr8JJI8XOHjHdvDwUPmyLVHh3n15edOlv6uuSyYk7ATsRz
Oj/kUWfdfPxuv7cDo9TmYESrHgreyakQEpxGx5L6LkRLtKrkJLYkbdFmEYMVTme+12/vadFnLaE2
3A+710npClEDCK7NPWnV0BK8HldJYCVK/v0bzXUoIjnELw6KNyd4JLedIDsLGp2HLLLpRbSzERef
qefe/nac3DFYE0vJMmTi9voRufh7KlNEPSthIrF9bqZ1v8BnPUMWZ7bCZTG/OmVgguCDv3QpOW/w
nF5fKp9GVNAcJYN4KMJtKrV6VxFUfb0YNPdZWTRn+lMnpGV2eiAbPkI1gwpuafGdFMgp1KbJ1Mhx
SwGjpNdVDlXgOaciU5ytfNXeEESvP5Ru60vSut3c/OqmU+ceqBm06u4v1yjscup0Bpq0ShiGnPzO
qjRT9P89wlq31rYJqMod+WzyJrbccxUly+Tkl/Z43bD4skfbfFfxsb/+pUO0CmEbJm6QS1TQWLlL
rfev3UmIhgS4Sk9zaDRD3TmYFTQRwolyvXm+Vn3stTvBpwPqG23Y+zobs+Q5nRpVrpMC4u0KGan9
KeekdWszWbQvwHyNzUpVgzFuJgSpjyLNWuc41gWZ97WyHFhtaqyjLxrfp9/TkQT7APBgyj1rY7ai
b4kvHyUJkaCMSp1H449mN3xKJO2+W8C5uEmIxR3D8Guh5/6+KWIxZqsozZLwu/Dzzik2fKW8ocJO
5SbY9ghFs0hrToBtWt9DcyrcKYDOB2FwijPNBXwWaXD4V4anyI0Dx+Y2xZEIdxZB1xpOqnAYRJYF
nzsNAd/NThN32IQQEl0WfUas8cb3VYE6O7XtEkm1l85d+mO0QdRduLaXwxcGBT2+WF5UJHT44npA
SFWOfWKsogZtL5i6uUgfLDwCsG7HZAqdW7eXvn8gA6K0P8tu8N1tPTlWc2h5wGbQTuA9N04lUOGu
UE9bYKwkkYs7MXWO/ymb88lHwNyP1WWY1fV0Pcwq175oUWE2xxBiXH8PONoClZAY+kUPmxdw/0jg
y8/aDKefqew089LqBjCIXgzj8QIRdD5fOSJL1YE04qEDE4i7YwPNU7iPflgjcmYbdNA3RmH0Q1BU
eQgno0zoqOhEGR3RkEdJtKYZGCcPmohD/ChsykSBCaGml3KymOljUgjj9BtvWxauw9ouw7swzD3n
wrArz0UUbY7mUzEaSQrarlTO86hiPS9pgSQFxhxoy/DKs7LxFrG9wh8AjqgLkZCpxrkuMxNYXzHX
BI3UQ+n/UkRz/lQybyA3gpoDztHpcU5BWJHiPmTACbeR1LXrhgNptqqaIQGo3KnQCPIGr8TaBICg
ftZJqD9ZVgwUHZvGaJBvX4HenkGV1FtQYcMlWSZFtqKdp88PSuvrdkU8U4dgKhzwoZD86RgrQ2XJ
o6nMHLso4s8Fxhh29bqjydgFY0yS5yYXoBo37py51pq0O+vF6AtUSjbIzzLwGY9h9vLxLLAOZXrd
tKnxoptNlqxlP83WDu/PeO+HpacOaA+HhsBuVyckTzRSBBk6KmcNTbK2t2Wlmz8j1HHp2otMFxUf
B3FC0MHXDtuQ3PQn/C+WuIomjwtPs0P4AkIQMKNlpE1yozJp3FcE/PRrKaQ/XLgVsPNAEUaVXXjh
pE9bgV/qZZAcUzbA5awygHHafiP93G6/JBTDHdkN2sCJF+Gd2tIAru8adLLTlZtFZhvUQzzG9F7n
Fkmi6pH7f6qkTvI96mDS6PPCi/V1r2EhuoormHxBFLZec5HWHXanKEmt+znT5vhhTpySh5Hi8MXN
gMNimxKs8oWNP36o/DG8Ze82s03ZOE76RSurku3Gq/V5P7Bn/lK6aJ9s2P3jkaZB+oRZPSmOkz4A
AgthKY1ravBQW+sgKn/qZmh8iXsG1SsmWODp7MjstR1NdIz7wxhK51sv+0S/IdbCaB6KCieXrrT2
2pgNmkeD5ov5yD5UXvez3eUHKCi+3NuhyqCMukZ9V7V9hrOx0Lxf/RT68jC1Y1fv/LQzgVPGhv6k
xbod7aopzbUdyqDopzUYRoWLp/GHQ+HXdrduy5Qc8ZiK0dsaSZ2m5DkMvnEhBt1+cGK9cQCuCPMx
1Tmwe9T7sVbzso9eckGso3c0pqmYL6suLss1aWCZhk4W+1CAcHroF7Fu7IBtlY31uQg1DINZ3RQw
8zOiQzYFSNfue4hKpwY6Kd12hauntzbsJe5A2kgxwbbX0vkmn2mpfVN6o3/znDDKviB5yoxj3mgO
9i8Rs+XXkW0RGd8ZZNcYXQZ1ib2kN7eF11TA0KZwdox1BLHCDhprLKLH3Biz71Vfmw9OLr1wKwyY
8kFq5QZ7Q8I3QG3GjjQE+jFWVN+GWPCK+zyzlP9A9HoS7dyc13U1YvvrVoW0zFvLnHUBUDYU6dEI
fauGqqsgMOtofnFb1DbsLfxhXbguwfKV11HZV/mDgwPK3GU+xq9LN0I29iVuKxmuhqriK5nhsEHt
yJjQYyGmcGEhDQ9wHvtU03dqYpU/LRR7J0jbvrtAOTsOBzHz8Da+l6DnRJaThSvfh924L4txlr8U
0/6JM1NfPGMXdX/WpJCplzEbDARQPVKCTaJJvCXIjWuKhKpw7K9sG+Srrrow1/0bditUtDjEohFO
Kwe+IJnaFDloN2L9W5lRrsIHs3bq5E7zOt1gsXvORK7O6KndMufvbzOgiPFdAaxPHAjaqVjSGNFE
sfHIdynuoUNK8JtN7HWskjlN5JXCVZRdNMA+830UCR9h3eyJKVwlnGfUQ6m1aZsFPkhWv19lJAr2
31qfqf6z3UZNdJuA3G9eLMSkvEJJGNuf6iLyfgoZAscddL+1LxJkG9haU2OaD5PTa8kmlGzLu9DB
7IhiAJdVDzoRS1j9lcqoZhkjv+0Jl3ByQ9yLbNKNa4UNTn9wuqyJ7kZ+6W439fWQXysx18aW8WLc
79Josgivsbr8YXBMMd1OvVUuAlq07t+Ztrawx7NJdAc7MWv9oGvePASy7FzUrZNrXdgNDrPHCh0t
3F8DFCaSfG8+pvo8eHssaTTPR8Mv6yBterj8bBJ6v1ekyFprw0uM6rqZ1MAWVA0886ARLS/mKta7
UvtWFJk27Iy4hkgMJWu2LwV+XnfLuTI3rhDdkjYxtovdte711NwumnpyaaPZHD9HcDrMr71jwd9V
nXQve8a57Uvl6/3wSUSTpNviZsJo7mIT/ciqaAaz3baaWxmfQVOm3k5vhf+stbrefHXDYSjRyFU+
7IWx0zp7w+eJjqimpcAiwcU4BAKt2iH29GciiQbtsZZRwqd0KqYvv+v2/4pw/wcX0R9HmDcIxG9J
8f35+/DzTwnu73/kHwkuliMauIhOEVH+21j0b58SUlpOXmJBTTFcFEyV/pDgLjJbn2MtvVLkuxAK
/5DgEj5gIqr2mCzwlyEZ/Y1ViVHgq0MQE4MFgsKAgmhMNB7I3l8fglCQE1AEuxknq2N3+0l2YVve
RVXZN+EVxW+q7WLF1OIqDRtnWxuWPKKUU/djKbERhvBvFknHls+iDIowGeQB0486JhX9tbKtxi5I
dON2cr0HmFtHtzHHXYPgfld79sp3Q0AgngcRFofpfCzjqN8P8OcYttovohSSFl1z78rB23bd+JWv
hBuoUI+1Gy9dzlmdW49sMYTxvVg63/8JXt5eOV0ViHguDyl//H3F33JXCS/qNoMlvSPmDWdnhsJY
laE0gxKEBg5SfViRyxVTm1WPwmi/d3Z8tJziBtmADr/OU6vc4yMhu6rYeyLsj1z0c5caW6irN67y
4GkDS7CSuDu6U5SiuJ+yst7NMYPKX9a4mBUglkbZqpGhsRNy1GkDzk17QdyIc5l0hv1c9wMW5xF6
7KiLu7Km3zpATd+1FEVBBFl3UxZlvo1zfZ+4KbtWZ3fuVhlk2ajBbdaDhY9EM5NkO879S+G1w01F
p/a6nqJupRep/8kRg7P2MuLbEeGBB2jCL4BBp8CpqsX+I20KGRkTIRk3n8mEqw6tZo0HA4HxtVEn
TFmbXh41EjGDjoipgCiA6EAMUreuy8i4770Qp0XVl+2LGox5OySN8TgXvThOTmx9g4Oo7TAmF3tQ
hP2BCh4OeJe0+obpOYCNqi2rdSsITPFDYa5hXl0CLK5WcQbhfTWEapvBCKlX+jBMe3bMii98Wgk6
075OClLVz/dDQinhtbK5mFLXvqHg1eBnqmQ90u3dVHGVHT26lSud8+Iuyjt+Q8ccG4D0ufsi+e49
emlR7DOPfuZcjeZB4H+5T3sXnPYs6xUmO6BSRSYv4shUR8JdjIPlFxzhuetPXuJ5K45+0VKYkCux
GY2M2X5siEuKeu3opL7RrAsOt84qn2xjtwwKnqdh6HeTTaVSdzMNYnNmZmHVnk6vKW3x8UNJDnI/
jC4t1c4Hk3My69rLjrKZaOPFCbROQYCbpfXWS9xr343J3wG5D8NV2gzaVz83yrVs/XEX4h96ltgz
vnDQFHcsnJmVQmhmY2fjjTCkvcUYra9it21eIloeFxh++ltqaS2wVfJQFsLd2SWeGql7SAHjMcd1
0seXOOApQsNi0fzOBud+S23tSNc2Izj8dsW3KubkacVwUyEv73yy+460kG6igiQDEzXoTWmPu37U
rtXiWMcXtW80u/g0Kueiagt1iVFh3w51eedyityxDD4xCr1L/fJZmhjdE/BCg8PBTJXV8oP13ybT
165mGd2KXnyfGWgQLiBACdc4/wPfyu4MzXch4yfGJ08Zj+4onK80GdOtVerd3lRi37vFcxaa+tYs
pfFpzHPqXm1+sTipfh/6/DoL/XspJQcHouToKK+9MLqO5/lL4Te7sMluim56HszocerdL4QS4RfX
iq3X0lJwpdo0TrNBgbmzHfWLKXl0lLr9iLHnxSUaAjrJEG7GPKIvU19T6BEbZ3NEknNOlgEJQD9D
p7oFvvipkUV9zEftQSbGdm50GZRYyRsnOdJ5OTix9qj1g/vZFNq0SZL6oSfiyUkEpIImDmQVf47d
+sKqXNTT5RI7VlYcK41LRpK7nhxwdIvVVkuidFNPFtuF6wZ1U4m7/8feefRYjqTd+a8MtGcj6EkB
0uJe8rr0Pis3RLqiN0ETDPLX67ndNfNNNzCSRoAWn6BNoxtZ1VXXMOI15zzHG61hXxULRyNI8vxR
S9f92Tmy2pGx8XCGtAOfXC4I5hC7bE6aDT3idTo6BpQefc7qAKi++DM+MlNjK8S6Hq9UsUH9hZij
29kAFphFZVd4MttNYoTVafFa61Q71nUI9pmaMkiYboTroa/cS3zYJGyt1WcR6u98NfYuPoGN52RX
zH5OeUH1pR1g1L6bfRJqc1plCsWxOYCawMPu6DgPkiu7lX2U0YRtyLH5Tiho4UZ4d1TUj3UVXgBO
ANKgLOt1MnieyGu5qZU/HHRmkvOSWXezZccinG8rwHc/yzQzNy4Tvl02huUZgnpd5NyeBXDyrc//
YLfKWm89u937eShIPBvNeHTWbuO4uaJubERkrf5FoZViQrA+idrHqlLgHmTdXXNpjVSIVJAAINa3
aTBVDPm/+g6IQ70PDT40u+f3bq0Wd9xQjOPetGr5GfSh3uQ9qKqEjNGvdVBr1PJK8a0zZG59+MNR
quasuJh9OYZ3k+/xBV/XUTAPGcN5Z/lhct0uq842CaQtcyurufqYRpU/dJJ/RuzjEeYH2aTmw7S0
xU763t2UJW1sTGEHdyVztxM9NRQ50ZysakgIopQqrlWxzUn7uKzB42+clflAGTr51nNls+PDdq/h
Z+wZBLd7o5Hr1rRkufOYpMbmqPW7FLWXR8Voi1j0PakJ6SDRO3lLZ+nTMOLUjxR5Xvqx9rgGT3mb
lpIRizfSkHlUzt2tLnKLLmCNiRDttvNs1jvGk1OcJ/khVeUGQPg7fNVY9ikhEm3EzbL1u/KHkGSI
ZEqk26V0XqD7jEfemFsxuFtfktXWCvY5hLPNeRknU3pNVGMUVgxPM7psc9tBg92S8n4hqoVGe7mE
1AiFRou7rsCBAjDl1jRzOhvBzXoOkduuSvIaacJaYi1/BmIxt36Lmc8zGx3xETL5nNdQR9My60hW
1XvhLaSsMIfaOsi5KYbic4TrZmqsRyaWPJs0I5wqbbVDDfmxtLq48dqh39eh/dq2NSfnEKZbyyX1
mriAerO03lNOJm1WJeMhlNDlWpKCt5XRhxtWdF2ckLuG2zgNSeFYVjDDizqWQW4f6lwoXKakR0el
k85XpZFmF1Doy0MV9uVeLQs/HZofJPACbPMR7guIQXkes0FKLpHrJNdOX1UR9u/ieZb1eqHIMn9Q
vvvmZ9AsZBMYlyxOfsq63EnJX0XwlTTqGehcZnlvxWD6cVg447BZ+3mARxHugNAR+77yNQoix9Mv
WDDkrprLNAZ9nZ2b9ovQ8F5JjMK4kC7FY13zwPeM1fgKEG2EGJdLEJLyB/Jhxj21XIg78ZHZybJX
77DEo5F9N8XNWMZcbF1z3gVbJMps0FBjWHHPJlnjnJKyV6yMvUOZ8nnEhWEYdWzhsS65DtLFkHem
pJquERDX3DaO0639RTtq24vsxURbge5FVsu2HJdcQlkuW/DdBDnUy85Kp9d0QRYTG5mBKaHOAqO+
YkpZopKDk5AewY6LO1GYhgA07g39rhZrXt0aNOHm22ALfZRuaGOW76GZts9ZMRSk8o11mV2bnWAS
xAG7+N8dCChtEvpkJ90prNBY72U5zF/tmPrKiDyrKkJnI+CbvggAuj+1mdowYnTeG3BWMkW+V0V2
dH6yp2QIo35CRXkaEo+S0ABeetEIkcmPjlStOdIGfsfDmq9ZsZUt7O2njuL2RIYLuyPkUEydbAiP
h6Rg5LWKwUFUUBElUWk9XQy9Sty4WYY5efP4A8iSCFDXnPP7VH8N967E6V9m2eOQd0PkQNKPB4az
08WyqFyfprwySRayg/5gZYbbEpoZ1rziycm59tklZZuVP+I98JeSlJh6mcjE9KRXzpeEdxYDNXJN
frrLlo/OxDJ6dbQJdX8MUbJ+hEWdCm4/E0R6t3rFFNto8DLEm8vQYGd2VlZBnrOu1m2hijQ7glnh
WzbrLuDuyprhrVkMkCStF+TGtiCqkPHflHfW68z0wT+xH/A4jxrGyZEN7w7x5EwaTHdIda+NexYE
TFJqLYPhvsk9Gb6Y/sCBbYMUEztWS8bIuGYUACDwRk0VkKh2BP3I1TZumCLmBiigXhr7pm2bhhJg
TL0rODq5fdKmlVVxauZjFZEO7lEFc3L0X7YaZ26fzJh9LibtXpZQy7n3kjB9dsbGfB+Dcz5D2yT9
U5BXSx1xNdTzIekZRY+4SqIV/oK+mt11OOS6Xc2vwFbBsBd6EeRfjEA+6WzkgttpVUV7bYxcgiTe
GB7pN2R64dEOjGLvZH2gno1hFF2ESU83t0LOHZdtvdAe20VOSTB2g791DHYjy2C6kGiS17YOvPtc
lPUxP+vCxvOd059n3k0GD6JXuoy8pghjxumafNBze2dZ0zFYbTBKUpS3luiJEpohNLEhTGrioYQl
f4RzYt6y13N+JFn2RN/E99OchCSck1A9pE1ltj3joF5n5RU3kAomQitHg3gTmAsKCBlc7g1pNeI9
rDxI+/By7c3QscU9SGrxFzq+0Yh6SQrWqauQn0bZukwXUjcekIhB7kIc+ECNpJm0jJL6MTypkJyd
qPNU+ejp9H0sLe8qJ0B1JxMTCn1AkJal0OnzATTpdGUhEIeDVdwRNLvNgqIrTrWPXZRe1mTalxY/
icQaIj8le3UHvoFxG+qFWEqYQEpZIH6YZkzvhuP8n0RxXOWffTu0P8c/5278nibxH6Ec/9kCOxCo
nw1b/xqqs2+r9+ZvD9PHVz6Qf/s5/vPg6tfv/jW6cn9Dlv3LOM5w6hdWm9GUiYEQ1B+Sz7MO/x9j
K2ZdSEs8ZHC/uw6cM5j4l3Hctn7D433WFuC2cP+dgZX1F+AgumukgWAN0SpgPmDl8heRTt5Jjn4G
Y1sJKGIjuQ1pj4se4N50VEG1K6zgEirUC1rD296BKs7gZ2n9K+wS5B2Pw4VbAzTDtYco/oYz4NQq
5xqI9AWVyHPeZdfMdJ9g/YFslJgip3mv+uFgclki0vpYRHrqHXHfOpzJRhkygK3drzrzNmy9uZ3N
n16QssImWWtfVVW3b4viwy9LQuGVIlrXWi3zSTfhtHepba9do3VPKmDhOZO1B22tTjai8qbnkSXD
xrYq/SYWUBv4HpA8mUZwlzXeRzm8s19pb9K+oIPpvE/S+zTRN64ZLWeeZxrOiq2fn93Ypp8dnGKg
8uss1pUcx8HRs5GU9mPv3ZMS9JACa/n0s5adazqaEREszvVYTO6urexm4oTwKYQymbAyaAL3IBr/
Rdb0ScsUBluqKS64oILW5/bW1hakJaX+0S6oVJJClnt/6rniyLxTCAQ+3SqJ+5ZfM/jzCeheesfF
eRwls5W6muhN1DZpzybiOkZDeZxVGzHtOy1QTvzyYpiZ3xTNMUD+0JNbOI5HLLlUnfQITE4Cd72m
ycWXxggLWu7zkip+QXudOQHwy34siN8cPnCW7RpruuWj/6G7NUZPuTWD164td2soN7nTHBEzDxL8
jv/g10QUNeEW0BzR0/WG4nFbhB4qMENBW5puG7k0P7rC4x22FYOTjZmk3SdpKm5UuBmFpdMNR9Nq
ymd7tOAMNSTZdeWxX6t+h733TYMReEqW7gFOuDjopChuZHllG+3JTYpvR10MWbGzTGfn48VnuodL
aUzdB1WUPl/gT5Ap1a2FgucwTPmpUC5HNX/FWlJvzRiyt7YiGcQszxqC5ovvgbFdfW1G/LXKnSWS
7qKuqpuKPeIVkwfwj9K91L1VH2203UxuHQpxyQ4/GNMbao5mk5bZOSNtfk2ywP9D+fRvLRH+sx24
v/tj//VxewWf7/Oz/edD9vff8ccRa5i/CRAbmCBY1mNRoGT9+zlrmP5viAHP8lHk9ZDSzq7LX/kF
tvvbP7hnv+Adv85Z4pHOsA/0aQ7hN8EZcfZvxCNhGvvzcoBIIAKJ0Bt7YCx8/PZ/kYYF5IgbzZK+
9ziU1ouabLv6uiPqtdzWzSTlMc0bzCH09TVcRJoR1wZopHHBGsSdBIVb5fsqtxpPbCc7babldtYj
Nc5liexdhlsGMKyHHVH3P2u9rCXwTEjA42Mx22QSIlG0Wyc5IgjVaJ5r4rsnhzp6COUL0RscT06U
mIAU+gixsma0gljunOFN6g/5LsEjm97WUbj6MjE2V6GjrVHtptWtpoeeCJHqlsH45L5idKysuGu1
3d5CXsXfz10mwvecqr44OW6GMqoiEMqLw1q3PtK0tKx2CL2EOFEpGQmct1HIWC9O/xM8K80zagDV
P7gswpnTTbMYbzqvrn4YdCr+0UfN3R9ErQRRnCTCvhf1PMltMkMCPau7Cn/jp4EWG5eQZYL85t6K
nNGQQwToTe4Co1rILJuChjMea2N7gyqKurBUXeHvQmcpjcPYwya9awu7YR6uULBFRMO43T53JScF
9qZwO+LMYrhOLCYHe1UaWaQDt3zFNb9cEWLPRGMee/0TutswfZL5WjbXHYMJ88LMh/QRMplHWRjY
ySe2jaHY2zrv5qfOFXlIwBxJq0MZ01Wt+XstAEye7Lqvgm/J2VwQfOGs/Y3fpeFwIRT/pxgnNrqy
TPnKPtWLdO5g3nbBzgl6/VGTNZzGY5PQYBQoTe+5MlEiOaYC3mtUcDPjfD3bELs0Q/LWu16mt7k0
YbSuduC+uU3ePKzcNXZE2JB6HHnUQEEVKgBPyWV1y8HHSAyZ6dm8F5TajvgRiqO0BWChrGAc8XjR
qeU2w4jN6jeu2JaZ6G96fw5oz/MJIlcR+2U1dHKHViHrtmQt9cuGqUTb7Jt8QTci8io8ocRa+k0p
cmuICRZDPDYytOjj9byZ2yzaoKfI8iYsr4uJjf8OzNvy1E2iu8r8OqF+djtmnUUe5OkN6bUAz9IA
mN1m7DzzDc8qquVVmIQzqC6w93S9PDBCGrZ3VaEHdqJlFNV9jQwxOM4z6YF7xYgW4FrqLLgaSdvb
5VVeuFEOHe2eBh7EqmL+iiiNHr3deee+c6M9P2F+S+JpRTOvBahWSs1+37prIHFuM07eTwBUgsOU
dOaPvBcde6mqRavDHCmR9pEgKL+OEBEpPjaLRmOIpmkqkljMCm5cBQ+VYZJ2ZH6cWzdD60RT+iQd
K6v3BiLVuyxrOyMKVg0CXvKeqI2DwrFgdeE1kKkSPRPXXFfGJTLWdDlvGMkJkiVrs63ZABrdsOIZ
4LNx/2tifXzzkUIzfXB+FxAkwdQHsZUks/MIsU/M+3xy5+o6N8SURSlzt3WzzslEMDLU32FXGMC1
XpXSyuQFdGXO9xFuTrTq2iQqw53nW916zh1zWKQf82wZxgPkLXXghRvx1DTBuznLtjs6M9MX3vBa
loCKHW74nI1GEwN71vZONbAoNvPUMO0rOrNcQQgPuunPLa8a0MqSP7qzRlmhlO3YWoLKrwOre7Pq
trnA1O/Yt1Y3gzwY2P+7qElHArakNvL3tXdZlimfk9zS3uTv27WbbYIdUvnTRwB/UJzy3Us9AemP
AdTKYJ9L3OGX5digFDsLptL9NFnhK1un9tFhw1VdF7PR6Uv4VOvKpkMx+atVExS7XrsE4661IPwx
Z4BhFJvQAzp7PavOsa6QYfnYlYfOs56nzvffA2copxcmF+64s3lr4O/qrCwf3ESH9qY3hJ2z/MlN
l2WdpxWLJ2rq6wZU2gOSQDlswLh6xYkBtsC0SYzLB8g7lwTtcvbbGIFhad+IOpv57IxuaKPeLuss
YpxlWBxLjFlQqo3LQmVUaudbLpnDvm+uTcDgW2WWqYawmIYBoEWRlXK5hZE/Ff42qYd8YhS45snE
88mEQlsbK09aUgT6bDLUKWD6kV04JT7BcbuW3uhfulAR+48gRSxqowvrYWZuyDedKUXdOu2+rFEH
5WYRaBM/vbIVT0PAtLvdLK4qyBYLDcZKQ6wgGfv019PiHNq5YgLol3IU0VywJwTX1wBv4+bDzcYA
qZ5uFfamZU+EHPdj5PQkETEJM62kiahMCkUioV1a97V3Jgp11oyjXGttnpVimoq7GDJTH50CDjI7
HWdK9y3wvAmntG3dOUHuA5wra1umR5GyHdy7ZkZAZ7UUg3tp26wK9uCegvK1bPGhFSC+i1xZdHSt
HViIAjO0aVtmYtn4nZ91lBdDiQ/Rj9uk01WzS1wjGN+DtW40wjuesCYyVe4EJLfKxWqei6rQthXV
a+Bl1MB8uN2xotMSVdwlkKh1HI5jtlwRvOpj0cygpV84wzQEp8EAebl3CBDkg1szZI1ETtR60rHD
LcfiggMicGKc0GdjdyvMDkIjyxzICBvfNjVrUj01JrtdC8hAuimnSqw0eGXK2WQtoZ9dgXA2vDc5
ustwpUzRTTdz08+eZJebJ/1LZ9mde4mJ3LIw1/dYxDMDAddtMJZtE4Vy9v1q4/Xtqm47rzGWR5n0
Qv0Y2zNffGP0ksQ+6qIlPwJqJaWMQ7zuexTpvtcNm8ZP7Z9t7xQJGsHZaGLH7avkB0RJEpYZEfuP
JjbMK944fyU80Wk+On+Cgr5dJQnbbzM783DTZEm6XIRd6TmnnGqgfFxIBlTvxG/XH7IZk+5QtVB+
LrXHY3xMRAHVqEE4O9+WdUe3ojCYMvNmaJpdLKnt1KfECOaGbq9Zx9eabzrfQpiY/YuuC/ehr6fm
hwf+xnryapMuFvFK77CjEh17GlSuCiFdo4DuMmxmh6ZmOPesGHLjkWa8ne/nEK+IwfPLihEdRwbB
XY2ZyV8KjsV9Jjj04/+vjBqX32PYzgb4f936XOfpd/+nxuf86/9ofEw6mNDDHYTnwDrbMGgs/pgv
CRDNKJHOLGa+13ioBS3Rr77HIk7WJH0GfA+ucfy4OJh+NT5AC4ERI5qiY2JvHsAS/DcaH1qbPzU+
PJ/AlBHs0fEIh6blLM76Z6Ng3sslT2Ub42Ow1EVdrCDKex4rDN2yd7/wYaD2GaZE+AejQ764bQeO
WKrcNjH2tmkTWUX8wlLeUj2p6pR4YJu/MsLQ5e0coP4TRbaW+4SshpX8A5m8UO4GM6WVbj5dPWYf
A5L1q5Dpd4DMp4Kt7jGROE2ib9OP2TK79NKwzPUUWGO7p5lKdkwWlI/OuhHVLjFroecoJFNlReQq
yiI88px0/dWCyYF0WWaDTz2bADKSMVPUG8Kq5RqvA1qbrZs22fpzWbvFv/TUYhJSDxz4EBSeX8Qd
z2saa7g5M4nYVeaIPdIuj+LKdZX4bmRFXscOS7jC39tMbYDKYsVV4BxqbA12jAZWJ2+w+JcW+uti
29deO9mgoLl1CMarvaykhFU9cA/fcJMvrNzTiyyXeWF+nzRyswSN2E2KWRrW+kAhLEuZcgi5OCkX
9ZzdQnVy4fKy1L1sWyraSJNY1G+6KU8SYjcE2jDIpEQ2FJ1132Gs2o1oZS8A5yc5DpLqdTHBABI/
EhKZvhgBiy6MCp8MCct5O+omewiHzt6QKcDintZMRbXjFm8ofbsCS0w45ZHZkmiyEV3fHxNp4Icv
Q4ueJFsgBiOzS5zrEoVVx23BoDVyiumHOcMj4jBcbwYrm+MSlfo+x+2z61lc3ued0306VjjQ3ciZ
4WJpNq/LaGaHleeriWrtr88ry4cvlP6huW2y2WtRNQij2tlOak5bEwIAlVtmPdT2pNC6sUlfkwP6
FN4rb07GMmK0m7aPlULyEbm+5U9vqew1G/kU9d1l44yBRhXPzspOuLG9wX6HbFSH5oYJ8rBed4QH
LbueaIp0S7QHHyyzKlggPBdlu6MTaR/XxS0uHNmHEbTyS9XqKzRmPyd2opuwY8HD6pUtYJUfU8Ui
szHIeulz5PdChmOsA1gGA3uYPquaj8LtH5ce+Tm1EgkznQhZI/rBJ/AjGdkaMXuIHhHMv3IP5bwS
ZIzAKLU69u5ZpQ7QOddtlxnPYyWeSyex9y2Dvd0KwJDKpKv2Qk6Xugsjk739buQ1HxZGudbgPyfC
jtsmPwyBb2wsCwVWuZjFxhC9jstVfFGRv66L9yE96MpwcaF2pzuy5YLvtXK+jIruLUhujWW1Hpqe
MBVnXhEwtSXPflLHSUdMhL2ExXYpsiqC3PuVCvo7b0kIxrHmNPK0iEq3k/tgMm/OV/E2SyBlthog
zTrO+Yfi877QSbjHunOJuIIvDT7Ml6ZNX8Y2PeGIeXOk/0AxmG3nvHoL3TGJcIUGWEOm684v0h9d
Vt8xWDiuhbIPhclsvZr60+pXHdst4ybNkkORVC/ZuXZH10zJFYoz6VkkT6VZe/dD1z253fzDqEcs
VnANh/ECKVl1BkNfYeqonzjVJfL6sf3psXXetSB9KFVcDgvt6+U0d959Ma/TplKKsUCKSIh1PArN
amIvWDlWbK21xrzWuAMrbIKXWUqt20RTOfZdle+IYBEbhrzdoajGN3ynale43hfmgPJKrqK6bsL+
Fm8BcHVlw+JJvPCSjS3viI+WenGHABKY128Rsd73g/lSzQInpi02YeaUd4jmD3gl6Xxa9zgIVns6
+ZF5zkcTAgrqilBElaNfRs0GrtYw+NMVrwE+teyK5g1lwEipSVAHyhLVwfm2o6mX/cntBqwRuX1l
E6hykUqrOE0+Q1/kRV3sleoiKIcHfxpuO6PgCOnyLJr89RPa6H1tuvLkqarfz/78WlVp/dC3tmar
qGU0C8jw+WhZBxPJhmUqjegNmnTq5+mmEyLKbXk5aiceaRXjoTSKH/ls73sn/aCQdx7V7NzAZUFE
COFpA5s8LqQZHuosD6JsVN2Bhu6JjIOv2muvyjK/aHDTnNetz1g+fgwBMUocNsa1Hplb8ZWrtlD1
76rcRYxk6SeaYr0TjnkS83rVng/6uWJtkOBRAc1LY+SjFlrOy+JknzvOvpzwwXoZGIIWdZSDhqp1
w6haDL6d0rjFw/PVihrnjby2TXkcVmEcVePccb7V1/7Kax4DttcIfryN63ZfSNKeXNH8tIblhGgs
XmSXQtpuL1WOkhKVZLVbG+MOg0C68UOyMA1tHGvpnDo1jB+ZmukkEHPVLX4BBrLF1qkqHxO3/Gzb
5bauWPim3fjpM2NBM5I3F06fGxt8pSh6BmtXivR+nUI78gesZir8Qs12M46Vw/jOPXmzfwWkv1h7
uOgBeXxc7SU7jsSqOO4aQZjJTzGK8nFkVuri8GFe4WwKJfgEwtl2djaZ9YQa+cI45yHo0eFK8c8u
oGxczWfnrA9JyAZDppmZFt8pMP2j1J++3a8om5iuQf8lJqBGlG2nEPK7KFwDDGIbcw7YGj/CpUfW
MNayOMJ3qA0Xbdrk5t6dFdRtKHcCx9DU/rTMyW/rI0nzhbXGUxVmzISToVDmNs/SuYgY+ToDlZOF
4+EiN+d0fXOEHLUfY/bUgbnXAv+PtccFMrvFnlRLSzd7VkAafXo6NAdkssp64sOzWgUu3RAnsWTh
LXw3fTcMufiAk2whqeCusLbUD8yNH3rfJRn74BuZZ23qWtk7SdeUui/lfE6psVOgF9gHyakVd5XF
c2iQLGEzzqXfbdGY8XT7rhF7xEEWXWQIp0vr12SxbBEBs34SREFUxk0uepTQxykoBYB4NCYjq7ox
QGGMTdGiz2mjZXIcqS+LYg5wsie5zJx7uCZJlOduTf+MVEoW+64q3RSlL0Fre4vQAxQAUHMqYuAT
po1XtSUmabGBqtxaRlXd+QFvr02aFjsywhbMOGhRDyJMrG0cXswfOBfKlYvmOmPWMNwOieg5ZKF1
BXdYRJBj2YMk8GlM6bSYcQz5j8bs30YugvzJTIfWfyDQGA14YDld+5E7fFFjSqjb3pgK7pPVSvx+
h3QgvcoGw26jOuyRo3LtrHOG9xOrN2z5/aBGFEu5VaUjYtAeh+e3msWS385kVI2vZAfp+pgooZMo
k5RljO140x3iN8uIGCy9Pgap63g7NRhzcbMGdrUEcd73WGNHxMCbhqyBbF8SikWmlq8KjZLZGu6T
mk0gSkHP7GNPdkTW5yqUznWmdEaeQbVgUmh0JRDGh8U4nOzK8A5JWEl/n9HICh5vx4yAANV1bLAq
YOCHHAPXbYLxas6oaBim5HUddTaiGRpy0GnpsJHNMEpGlUijs+WmX9LGJ4epLqujCSPOec7msze3
mfu2jLp6HcJYs5xtedMUsx8EUxKrIFFbclkZTDMV6F9hTZ8nd1h9md5Xpxp17m5yl3HfM998sRK7
+zFVxUStZreo8OEKD66F87VA/ZcY6RChK0MMlOnxGDKW2dIdGJcagfTR80rnslTTfFgdTHPG4Mt7
6Ed66y7GhPl1mKORt/vkrat/SQyBdfArNzuJgGOLV2nEYcY6hsSbPEOwOBDDxR75guAUFrkVgB4/
qYadnXvtI5tJto8iAJ3ads6Vge3vfSz86URMQvFcaF+Qup72P5tFUiX61PjfVSK8nz0T3BKjMnE3
wTQhI7N4yq+xmxWxWVtso/JyjWSJvHlntsFE3ZNbO4bpxa60B/HBZrkis4tjhMEY0LNajtdhkp3J
B+1HF+DeHSas6sSJBLcSZN8HPWsWd1hQGRuXxUHrNnO2A3flsce8t3Oz5YP9BInMZb0c3D4s8m1O
oM0WvkIR5ykHo5GW3jENHLEDPRlsJ6t55dqBY7dorCeLSuMQg9kW41/23IlaR2ioLsJpGCO7EqBk
y472xMcdvQsnzptNo2z1Eg6ECvZL7kcZLdQ2WDB9ajl+Y8xNd4ObtXfzLG/rRtWX+M3Re842i6yA
uxxXPEPxGmANE/PQiqxZOk86n54Yf2fHQji4VWtv56Q+NoJUeXHaCfNkpsSxFjLPP2uCjvbsj9sr
cs5LJEpmEZUsmh9kCo0R4iUjb0d1L7wSSlSSf9W+rdVCJ1l4Rz8x1+u5HrrjlCDmDUul97ZFcg6v
ZCz/IOL8W+vl/zdVP7Cu/meTmNN7/Z5/vv9pFnP+Hb+W0L5HGATMffAP5yQtEfKjP4Yxhh/8xlLB
wqXGUBVAyBmP+WsYYwa/nf1nNPdMXH6FS/x9GOP/JgDqe0CdIcMFOMv+nWEM6qI/DWNc1w0AgjDV
IyoipJv8Hbb0T2BCayxH1OO4M1ZT4DX2Zit/D3LHRrnIWoPiv23YnA4Y7e5bU5C+bLInVRFudoXt
XSyQ/R2htL2t+abpjTBMvpRTtiZX7Or8y5EFeM3d5BVrrO1g3BIqhW8orybCTia1PDVhSPhf0klW
Psugypdu9NMmZlZ1ypKsvl+qAtypHH0P20FKPtZ2ditWivXqONW2SjTmL0byeRqvfuBjx8WH/Vz3
wGYi4l7I4kms9lVWqIGHLkF3hCwguQmAknB3lcpx94Y3hQVm7cG8pQWuw0Nm1/rZYxOMRhw/r2S3
JThOaznjsciHxWchZgTXbWqW5Ahbpv5OzZD+Pcd28GQS4HjAmwT/GPAxeMdA1BM+l8XEtS2tDz9F
0rlxhZ+/T5ZHRSCtMjWZC7lWHo+TxUFmrpN4XibDeSlROrKAWcvww8+lvHDm2fXj3G8ox0VXSeec
Q0Qo2bQGxqPJ3W5saYvLVyaDznxsisVkTTtlfDhII4vXzh8MdosZcQ04XcRgbdAfAieiQqVFxHho
vAFzUOYmyRMXEMWqgri3e/+9JUMHi52Rj69WbWefScL3c9N6XXIDMNYk6n2xeggRjBzeTAndGGLJ
GcbR+Y6zXiouw1cj8MLt4KlARblZFgj329HVUY7N+a3HQMIVXru0aDla6G+W6ppsHrTRsDryvtgN
g5u/ktxkV7GXGtbWcBYbXXRizc3OGUvifHoDTeeWWqTPdsmknDuGKLreZ2M2n1DbzOg/Daxu/yu0
2p9HmeenJwwYmEK7hnHjOn9NWSnawaMIX/OdS5JinPMhUnU61g5KRPGHgOdT/9f0u739A1L0t2aq
b9sch8l/+y9nOch/oIv4o3g8AQiyKmdyBYvyL0CdCmE0h75f7DpX3hqAKyJ2yPDj3N6IhyxcolHm
6rLjX2/NQvziRv/fON/Vdz9O/fffrt674W+7qfl6H/O2+asS9Pwn/0MKOvz333/MG3H2AP/pP1gO
5ONyN333y/039cD499Hz+Vf+7/7wf7B3Zr1xK9mW/iuNeucB5+GhH5rJzFSmUrJkDbb8Qsi2xJkM
Bocg+ev7o+xzy5JdNs4F+qGBiwIKZ5KpZJIRO/Ze61v/6+nlT7mdxdP//teXZqj79U/jVat/XLcR
3/1upX+vHvksP/3Ad0GnjqCTfnYAXodF9GWd/bbOm/5fhONYoLrwFVs8Llzk+zK/SpRW8RGBNrSt
6VKv/NTv67xm/rWmRwAYNunlQ/1wzX+y0GOKfv38rBuG7WBBRnVqstCve9SPXfdmTOMZt85NX6Q0
drIAl4SexMGhFUrem2CQtl3gclpx/ea6Xmb/glyz6bNe9wyS8pgjNKeKCHBad4kEenowp1jdzChM
b50GTxR0l/nglGV+v8zGLSy05Y5zZgpHBh0irpXl3GYr2Kazhp7AGpN557b8fQ2q6WANtrfxxr48
YfH1KbE5j4RQTq2E8b8c9EigbNi2tEM+Fj7NaM42nLgiQogRoFTGNESJvZgvwafdO1NiQ85hXZCI
HSPXdCEZlbR2GQGHkxC0Kys2XeI5yqCQ0Nk6jXktIWK6rbMIsRc3zJx7W1wjiXLTQ68Pwz3HGJz9
LevIdQWkZ8+v0l1UsQ2oFMPxlU03H8mPoaJmdsSBqFrNQc/Zw7NodSBNdU6wmjCO5DXXHK6zSxuu
yXnOAafSxXSloBlZw1UPVXYGookIq31urU8Omv3rRKnj2PmfZTGfrBqaRnW+NNlRjf2dV+kbpxjk
Vk2I7HV5o6fxVy0OxmMrFYrLuDoMYjQhP+BO8hDUSqvzIjN3P5tI8k8clI7cqnd+at+QVSa29rgG
/ypkOnGafM7Rl0Wp8L8wpZa4rLzpUa/6r67boQWiM/0wOd1D1gYHZWpHkqDhuydx+V4Zc7532qn5
WuvujVtjwFyMO9+wb2JHP5sRcRRS7rrYL+hB81ccqW0MfxZKMjvjj17iRu5y4YuzmXH7Vmr2e1dU
t7Iy2lNuqkfHAiccZvFZO7LgiWGIFBba/VihwDm3hpxY0Ca77XL4xwh8ncSllaKbW2Re+nOj+L5M
LbSZtRCbC89nTYGzavb3Zu9oFZvRcGhhEN0rO56PE+m9GDZok34cS1TDX7UMaVuCi69+aB36MJt+
7IAmEQUcNrPfmdtWpMheNBvMCvsQ8h7HkTE2Jg15KL/zPBzrQCPbAfNMNZ4M9PmPmu7VV92YuFtw
HMnBSU3KfCmMGSXqBKsMugV6oa66p0fRhiYdTSetOB4lw+WcOfydF1x5OXGMau7OlN19ME2bPbt6
b6kZN7R5ky+UGOVsR70prgeCt3fOhEnbCXDhDOC/NqWdPdDQ2iEtH0K/wUysu8Gxg/m+HcRwqrs0
JbEvA82FAttHa4GLyT8V7O9hN6p2ByFql3ZOd1kVUj8uVuFvCjNpGHlwQAS5odN1Xvg/e8F7COFu
T3vgXWsUVB8TxMdaJ/qqq8oTNi0aujXJBJ1WjVsPYXCU4vMldDq5Wduhh1VDcUuVkFwj0483ouBW
EsEz7wJY+SmBlMPXMks+VJk8aOVzPxfGLUwb5u2tq93XzMgPRkt1J9oPomaLxurF8oTPqai8aECA
sVcT94MpurPtcjJSRsqzKCbUOuw0MOE4NWlKdf7gbhbLPrOnGOFZrYy91dneZ5TJHnZ0kEMcms2H
eQreJwUdRfinoSPys7SePmNuv25ShcwSW01KW44a6KYb4abNFQr4WceF4qBEQ+EI0q3Lv8Tcuqir
wA+I2MF/XhxwK0Vlmt4novsCeK34DHnsLAcEH0plbqZ2QBtjk/pOLjT3/11mD5e14bzXNIQeOib2
jWkPZ5Ovf9Qlr6MOzymjpG9MvgMw6ISA4y6uZXkGvA9bKL2oKz6O3OD7yS4rB88mE4v4TLMHtUUd
fkz6Odm6sTrzEsM7s9PsXnexvdIOfwgyE8uR7aXxbQ+i7thVRrqrMjNgDptR1mG4vIOT/yEnhrpH
xRhZ7gN63TWj1bfrM0GvPl6JaPaHlP3zyrKEdSfUwKruJ5+NzOTdZchCJ43mdYu5rVnAhtlU/5uK
+egXNbYRS8/K4usdQoqCMgmtKdXOLX3Uh8ey6Ktz2xj6z83kIqKZTMf5UptabUcw2BSgmmyV29JV
bNG30JXKMAFdNpks/AtiJo27AYbiZrLxOe0rHRwh0KtLNFgyRTQSW1eTNPoNur01vX4Odohr5EFJ
RnSeQS5f2Fq0GpugKy9lrdKdql1YnoUqeTHXiHYtgaAzAhoznCw7W5Be7Cff9j6IJNnaVXVpM2qQ
iIHAZTTTWJ4ZjJjPrKUchxDteuh2aPPHRp1ZpfusBU17bk1MIsgvZibdMewDKGJrZ36v8l2jF/HO
47N0wbicy6rlFET0duIyvcn4DHg17vtJIatBg/p+6Rxso93jCBJpF4/Cu4OSHO8mjwkGtrWeJkan
znK7i7ex37r3iV40jxocv9sElPN2isfqwmqL/F7LVHoA4gGOzMqSIynl6bGAK3CplXK+1jJfPGQz
pX6YUoqwe85+fChs6nwqefd9L7X6hOO1vufkUn9ODZfkzsmKI91F7Vjbsb7zKyaBRIKV+MP0+IAs
b/nyUvz9v6iIxVN908unp56S+P+LOhhOzX/Wntw8zV/Sp7J86l7XwvzQt1rYcf9CXEJfwUZ3j+59
9Sp9q4Vt/s2KIOX0jQiEgxAik79rYesvpCogxXXTcJDkw+b5dy1s6PwccsZgTSx0PH76n9TCrw9t
WKXWGtjApOet3RfPWCGxP7Q86nmQZhyYMYZVou3Q0oKRjnnne1btPxza1qL634e275eiU+ORxckn
Mt4U3TWqU8AKABWAEKaRp+HTB/Lq/UMe8Bo3qnvYtrhrhIe+QGh/+EA4fLDOtvRac59miys7e1sT
YfwHgPPPn4WzDX94EJC6wLewHjB+uMqg8xniUuL5nKflrIpRlnR9l31rJP7HY+4LE+n1LQPpvZ5v
nTV0AbXg68tA7SfmuqwBlHnzV6QCbS3DqcZmT9MgN4lhX7yjqBJqrvLkwLIbKj1CXRE1ukSODS2v
uTKFfuEt6c0PT/kvDuBvAdYGKRA0yGzGpXCkgWW//sV6qpzK102cEJUR05GqbprE6cPAT1XEkzRT
KyBh//01Xx6Q13cD+wppsXgCDS75loE/psjf4zyGyFbn/oqIbziSmN1mxlq6d/xKRGga1RY8szqM
AcADabiXdepOe9eq00PqsjUmTuJvf/974XV5+2AHcLw5npoWrQluyuubQbUxB31XZ5g3tHmOmgDC
pjRMLfLyoXHDwRjZMhJjNt4v5XTjTiZSpSxoPvi5NhOGbamTn8dyv3hpwo7uJU+QUKitSws9dkhG
evIJL4l2Tmt1eT+a41RHGvtNmGuZvY1xwACztzLzT2mRPz/ifCqqDJYFG6Gj/uZTKdfrkX3r1BXe
Mm0sKyv3bWKr6Pc3b11f3nynUMfoCet0Xi3nJRbphxdpKRA9ORkIPs3RF7x4K7YzqdwIS067gRL9
3fr1H1+pX31XPJg+ry//C9ZF98cXly5uK7yJkCA/ZXiusK9BrJpdKFoQoH7/0X51AwlIIbiKZZ/F
wnp9KVnOhS5aI914Ln42gGEj761Z/+npe93LWJdVZKzApV14sXxVb2NnjEH0aa5zBxc7qC8zpU/v
PL+X2yLzqSaFh5neICV1GLBAlEzS38W5Ye4WF3Cluhjj1QyjDqK46VOJTWfGzJpWAcYWyEhnSEM+
0ZmBYZtoA1TOeNmS3IeztZ70Lc1ouA4JGBMTRvABmEb5h/XvNTLu20cDushyzikAq9l6h394OPQR
uAQt23TTE3i/yTxgUPgSy8hjQI/Ry3cjqm+UIN0/hb2v9xRpKDGhOmcz23qzK9LApW5sPeyo0CGB
j6gF8Gre/OHZ/8Uiyra7ZtrYzup1Xv/9Dx+PXkUpSetK0eOZFvvVPO2XtXKrx8Dd+Gqme8uC9oeL
/uqeMijRdZ23Dfr5m4sKp9dHtkeYwRgMNsuUFyct8IubcjTbM0lp/2EgyGvnQwc//OP3gX2ZEoPG
La+Ds/5mP3zcgndkUXOWbeAjDJhdae8w5v1TsuMvXnBYhTT31k2CIurNC+73drmKfVmMGSxw/Dan
M+AHcyQ4Sfzh8Xwpjn5cvKjfjFW66xEdzenae/uYzCkFSC9s7F3GJ4I2onSYIhcq5h69JsCbprtB
8tIBFhLZ1Szr27QqVejh+sOr5Zd70VrDYTLLYNP4df4Pb/e3X46ILTzsRF+9jRKCbdf6lsEvt4AY
vFZkhFzE3az/oah7aZX+fA/+fZk332rjEt9OO8BGoh/MW2MejE06CmejLfPyuSA/5gBKuzvpULBv
23I96g2wu7MhHa6xDDhRL+MvEz3hMGPQdpCBMey0uXpgy/C3Hvji6zHIVWjCvN5aqsjw0yGDMIbg
6fcP50u0x+vPYVMHm+tazauPYPz108nCjAGmXRgj+QDCgqz9ymw/uOfFzRCuecPnPq4z6h2zAHXa
AHbdKA5SejgwXA+ZNJQPoteYXtm8vIDlDdTLBd0UVGaNZdyUdUf3Z24co90MQW/DjskU5hXDHtGJ
JWNW2pHJUTF0hgSSSLsQMfH7D/iy3bz5gADVoX2yU7x0019/QML4KuCNM9qtwTDDJmvUAx+r3E5Z
GhypOpqIcwyU6ECXWxNhxfsMdm0W1C6NVm1TdY79h5VofTve/EIrZIEIdpenk1nW61+oM9skKGyk
erHfTPelYz1rrQO5DWHUFtrR/IfLvUxv316PxDIYfj65gezKr69X9YXd1bzMOOOmzTTiKnPdYQVM
ahsEHXJfUFCGC5SejfTbYtsUFUaeYPrDa/mSoPT61+CVYNGnfmX11d++lxg/5Xqi8OnJQo5SepHc
9oMLFIFH/wS6e4kmY3EuYJaBwFx6jABBKzd91fhbMXWYa0RuPAqzYvkQVXHEQQAuRrOD25EYrwjg
5JNlBqffPzxvF1WOofi/bZNXhKhPBjevb52xjjWWuNdo6MzuLqi1L2ViKPr6aIf+G1ci95CDLe5y
DOuvr9S3rYAorzTYwvVzVVVkkji1QkWoa3+40tvdl89EvjWCHbYLG4vH+pl/2I5muKoGuplktfA6
Z58OU+CCoqgUyKeMHvXvP9ZPzzq2dtDdPH5rJQ225PXFjCUd2kA1VDLdYgIAQgEclPa+EVtEN386
KP38yRiweeSacK43XONtmmMgWtx7isWKtOvYCgnpk1vcAC3AD0deF365nBspFO3ff8Sf4l1M2hI0
JjgPY2uh7n3zkNDVpusF7Gsz1V3k68PtWE0X2BnCXAbneQaHw7P3eUogA83b31/7p+eT18lkEkwx
TEODOMTXtxfI6TAHakGmmIKshwoGlwOJGpU3KQa/v9RPN5dLMYR0HDyJzA7fakTyWEBrgX27IQzA
jEYJdjGdhLetBdOzIkdrrETb735/0Zeg6FeLBolsLx4hnSkis/U3a9doSkL/BqDqGYeyfYvKLsox
GBOkofBBFuZmgR3ioQ55J5LePrUy7t8ZwI0PTKPu/vC74It6vW6vvwsYCay9eKRonb++2X42tsvE
d7jCx7XI9DoSZ4J20EPGiwIViif2gqklJIJdBaJso8OGZHT4h6Ckn/cz31qJ1qxJlsdj7r75NXQk
OXqH+BQBhONesZSIC9cUzY7ctSWyguRrwcQJpLTKGPRNxjs3Ft2+ZyiH5lpzvkyVtX+5Mf/TBP0X
yc4/PCM/oclvnuqn5LF81QFdf+K77AvLnIXaC7mzA2HWcVwe3u+yL9gjpPEhQVyFHC4nEqr1v2Vf
LkY7jnxU1ToeORql/9UCNcy/LFL1TA5oLOIgMv4Rmfz1C/0SwEYNT1Fk2+DJ6We9fpwbyrqJAeu1
m2nGR1da5R3NRcV+PDGL3djYkZiLYAn44Q79ooFmv3qJvl11TbSmjcsGxJT99VU9H1BiWwfXo227
IRjo7AZ6dnb+37gI5yCMihyI8DG/vghhQq2f9P51kdj2x9mT3W2RtPjIf3+V13vbt4/Cbk1ZwJZN
QvKbjzL4MYBY24dImKJt9s3EXu3Y4xY4lL5SnP5R1vT3yxlEveHoZPUx31QIRW5Aixi8a6Mw2nN9
sm6gvDmnbsDV+PvP9auviBPk3xd623x168AcdOVdq5LRFSc9N9SlVvxh1/zV08fxkZIK/Zfx4jT9
sQpxk26s0tS9rmI/eM9/hPdj4qx2LBdBOz7IMbHYbpL+ofZ5c3L9fhM9fNW8ka5FQ+z1k1HmSzan
pX/dVXA6FVN6jgW9DeYmdawdeR/FzSCDeFvTn/9AcrK7Q7mYfM4SiByhFQ8MCXNRnXuSDE2VlkYM
b6piRP/7L+CX94YmncVKz0ajv32wpKRoyr1rPFyItwtiajZ+jjym0v3s2bSW4EqAaTn7/UV/8a37
zF14tJgggKV7c2fmIU3tVJnXU94bR1OqIFrAIP7zFxMKIi8/JwGWnWDdYn+oPSUkznQedKBkbKNm
zGSWCOU/9aWdN+OD9Vv2bLoJFA4mek88La8vA+kwl1JkJzD9nrOVjqM+BuCbm6NkJNhEmR+gYygN
1O8R2s0BuWW9jE1ot5ZBQIOut8/0UOMEvgcONpo1tvBDPLa5t5dLB1gll2l8ctvFD8g/mzTQymRV
vS/UDACVqVh8teQ1hwYkQhOzgSATd55biTuiv10VjlMrn1OsTQNcC18fV21Ix8kZmT1ybk1YH6ZR
jiC1zT6/7QVpPn5lGwcOuFa/TfTBwI2bZZ0ZMXhbtkh4iMvkjZ1ORFdZ12LyodnVEIsfHSPPJmQ/
S25sGsTHex9Z5qo6r/1w1gLrvbRaa9p1tbDQmxiyul5Nx8u+4B+Y4awkg+xOOeqTawjcTmULHjZ0
WkEEQNsJfDTNnPGftH3cP9lp3RKIYvTalwQB67PMc/vg172XR45yHOJRpZbecB+DA7YispYNMnLs
NZw8OXdbMMiHZk77Wx0QRr5L4Bocan1VNooOPDzKY8JgtnHRqBTsqQG0Dn9s8ewnVjWHpOiZyTZr
+6U5mSqz0LWxhM2gWh1G6EkntSc54RSPJGvCWeDSWz/Gg03iBTwm81Mdu9kU0vldsJO0kHxC6cMZ
Qf9VBzcWPKcrKPrtZVNxhQ1QuPIW3EkAkALb3R2bSoIJZNTT0BeuevA1NZx8fFtW1FqFvFrGzjlv
Mc8+pgGWCCiuhJvuXWy/H6EK1fkuK5zR3XT2NJwyH+XzFnmPLDG3CRXvdR0IYVR5gSqiNFBAU1Md
kZRwabXtPF+2RuS4Sf2YGaNA6qTRug6NRYnPVRcjUKbn0Vwa7hpcaBUTbL0hSC0VLrlX8/UuRfLF
GSemVTZQ/2KT1MTh6aodAkJxmNNbU2F+8ATUnwgEMF5QDz70smlaZbWRbAw45cVglhdU4h66YEc1
iuQLX930WdGfwFZbzzQp3fmqcAx1biaFugSX1RIKMphIkcjZRFVdzinapGowoEHVS1D0+7p0YnQ8
sFk1HKVLiRwPc6++srKAao8V/GxUOIP+vjUostHWybWbNCozjsagQfwwJxNqnUQnDEFhZR+Avfvu
Tut03puuBZ/FvkKORFS2ep5vY2uYvmSTYd+Z0KU+KfSzN57yKpKd4Hq7G1Mb8GGTanBne5VzXVhL
9hlM4apgtoNORnnQFIeGxkV1CKp0uoTu2mSgXuzmMFQNIgo+q/iMDIYvaPGd6rOux8kDv0H3gdSm
3oV7yChzNFciEVGnwaegtGInnEfpio0IyGZAwTLMD3HdLyk5lRk4rJ72UcEcWdcvykKXnzJ7UXjS
4Xc8zXwNeRgb9QhcJG9g2GjxAwE0rQgbvOifRGfY95NliywsAtK/8jpBZqm/+GGcpikQXNvshBuY
iNOVrzko5bTayx4IZ0ovTKzz9cbSYscNPQ6d7i5u4HzvYH1YSdQQ6MmALvGcO5hw463OgWgMJ324
nzpa0Oj68UCERiYAUvdTS0OWBAx1Tz5BfN1iCScrDVsU+C+C0zLg6OCwN7Ua0wv4Q24HrMB3GDES
P1tCYARitxnbBMdC4WTGMxASh/QolmWMLbJLgogNDJpwaprqCsN8ea2aeYY27mhkL1CqI5rDh69v
B8ds53DSAmDqXVkXits0ltcFz70fTr4o663sbQdTQKUR59evitaE2JzjmKviMC60sy4mVnLxqRrg
xKQbkqpibW0UGaxAsMmCwNu4EFGyky8l5jR6CAtEJ6GcaljCwQM9dONU0pcQ6Dvzspc2IvVZs9Iq
0kC3mEctcNLuoiuLHO4zNCgTJZkpOPPy12ijeCsmTLO+4IEIlnbd7BLJsmki/fMVjPHtqHnmuWFl
3nPdDIG9Lad82S/WCuVkJghmtLRXIP8YoyEiG0E/1+rcxCJhJe6DdMr5ZAvdJyxvccea2ZOrfR0L
rbsvceE5uw6oYL9tcj37NBDbdUU6wfgErct4ov62IZnVGV+9kGmqMCAl6N20piunrdb6Ntk5KXp5
fKb0C+/9rNNvW3jF8I/nLsnOWn9K+u3iZIW+EVazwmBTOU/QWKu5jPqpdJKdxyjuqzPlnG01TxbT
mUv3Avsi2k46AwRaT8ifBHGAhMt5l2U3Jd5Zj33E2M5W24wbPWhJWBtFQfgI8tH2Q04gzBSZZMt8
iHV/7sORUXZ/Hgc8PhHjIjZK5Bw8WbbbOsEGBD7madtKYzdChGWSHVGv4aCqqLf4EjxSkooOdkmQ
qAHWAnEIJcY+hJ+7ya7wrEx9ZyBJcwuhbXV4ASi7BoJUw06fcKkwqY1Ji7NpzaMKq0M8pLw7hmQj
2lF6QHqdGaLlIdWMtDZegKVgY8NEjUOvstC+OhnGr00xLgjLgqEZjZCMSxOoWZaoFrsjTz1MvXgA
wGU5AEwZ0iTktZHXSEtDxl17oZuT6sGZKX8kcqVhp3JLf87Psrh2tZMOeSg9TmwFwbZxinw6VF1j
fUDZAQEXveoY9at5UqdUUDRC5iRGq+z5aTQmGXgn+BMyuCXRk/3n3WK0JebASjrXS2V4n8wWWlkY
B+1MfbL0WByMImY24Fko+0JHFS1a7Lbjky0oy0TISEJ7Z5IPR6hgZ6F3YG5F4WCpseJ2xiNmwGTo
iSBmNxoA2gN5Qy7p2TXCTouIWNI4aexGEjDj8zRYAxk1cYdccEIGsjfnWJuuMuJ8px1H9pShaDMJ
7UyRe3fjatbgn8lZeRqodt/jh7qgMcejBCKaQp6NiyC0nSWo9gx5kmUzsInUu7KXQ89XjBQ0EnrP
rtZJqINfRgJym4yglBgmgYL8QWwRs2a7odVkeQF4415MxW7AJlK8mxliNlNRE6XbaONhWmwSS4IA
nONGJWu+KYQ58QRAU5JBDuYPMe5QOw2GyUlIlnqnxL48zMZpEG6O74tKZdhQAzPL6qvV+rimL0IT
6Bf3XW6wv4ZVvJR3xRLkBCNNi8a6DFo13U/Q4yCIpNrt5BiuPK/ccewPgBoKXGIADz8O2eiV35qf
/9N3+hcTof8svfs/z0n6SHXYP74yrvAz3/pOnv2Xv7qRGM0a5MTy/vzddnL1Fe/kMIpeDUvfWkvf
u06W/xdEb5pVqzgESc9/9ZzM4C/iy81Vx7H2Hdd/9bf55nu3B9/Of1ShGMxgOXv9u6OLBdJ00KCs
eXicy+ijvjkC4qjVO0fTYs5cKj9plv80p5BD9UWd7IwI0dJRx7bP02PcjMlRG9OHws7RcsIy083Z
3BpSNhfIZXAiM7JydlrN8xoO4Pa8TRPrdh2SJRdcDcjCkm03Zl4WYvxS5RU96m7EQWI7rc6f0poe
3o98Khrzi0PmkvyKUn86X6ah0z6IwATnIvK++jj23njRo+72BmO45rjP6shrSfqzn1aq2rh6sU1Y
tA+tG0QjOZZFpKO7u05tUiKMsJn0WlyAXwmA2KmGDJey91V/IhjVX84ypAjwecrI8sVwFL5D1Q6T
8Dim/bBxWuZ1vZZdoUNC3hZ37MJZe1mtWR5aa52n8fBplm6D+s02RWgQ83G08R9j3ca+vjCKjcqp
yaPalO6eOhPvsFFv085iCjLke2pH2gtjuyZmBTrZZRstqI1qS3JHc98BzalnM+o6owFbDkWSwOx5
zTa3qpPhAlRsoQYQuBJEHUwM913F+BhFkfE8aPNFTqzmTdJWl3JgL78UlZqhIuievJfSDh1OJBcd
f+QQuotbGAecIFx31tP0nVmYONntMq2eunlczTVtIdROminm+gknH6hBF4/GBiHePeYRlDEqSdYB
CHCTzZSzrVDz+TuG7bO6n2cjvRkCqz+XqbpvM9ihNOvtakeoSr4bwEmcO9y2Kz3HH90uZDOJKzJO
++1stGYEkMKMEunujLF7hJ4IUsBgOeZQQqgd3gmCAge5HwPYtDQTWJp9x3gHQpkkvMJsFJk0PDLj
UfVOepX4SaqDs7cUmqMU5qzX0dvHhS0uO8c7i0nNahJq6h2BHfYAzqUUKJSAmIMdHkgSJA8LpUzu
qwuCyQ8Sw25HslajwLxU6ZIeSVrOiEmzfEUyHFQjGTm5RVVpM33XS9nBGi1pdbkL+VAmx7t9pyWH
YSKeJTCZu2MvGTejHEaiPpxpy2tNFWXryw1lFtGu2qSAQJXDLUIo711OiDPQHM9svk7CBWiCriPs
jdp+Z/nYfuO63hjCPVdLQrKz8PVdbU9sttn8KRur59rK9sJojonoT6RHRhXGVregD4EvpA8pCU6e
kcX3tqKOmYdc7HSBAQrIaF90vEeZIIfKbeJ+35BnVz2ZvEx4Twi6Pw5Q1DgcLsXRdep6l8IkuAGn
O2ehNw3DBcZP4gxSlp6CRIJ2ukJinGehlrPlEj5SwzfKkgZnTmLr0bTk3RFSf/W+lp53wynp5JoC
bUsstPk4yPGcrKj8HNxH14ZNG5QNKE1i2Ok9jHQSVUO7bu4sAtuWpun2ftZTPWceOe976m/5CDO4
t/ekLHRUMB0Eza2dTc5xMIfimpxNjPxdJ8UFhGSkkB3hllfm0ILwEhNUrX2PZnblUCXFjhMEJ/vS
azwH9+68sRMytHOtSp6XfHZZ5+Y+qiprAkhQgEaYk9QKW6wxgbLzj8DUhng/ZikKvXRg+KvJHMOG
HxeU6HWavQf49BgAYju2NPOirqSAIioH41RiWaB78dV62kgOTGda+wqIJMM5n65NQwh9sdVg4UH6
bwL9rA3EJ5ty4RjMrXnuiTnBcVwkvYKSW+ao9WLmh7ZsLbVrHWRBTttzrjGrlBpQcJ4plXrsS6Ji
rK5PdtxYHjPONk1DcDJpac14rgk5yJ0GuA1PuZtIjFcl+L5m8Co8LLb4mHsdp2RJeGAxpPR+AS6f
uY1/a/kd0OHJudXc2C/pFyVUy/Ek7xLbfFcKBxzR6J8hocX9nE7+niBaejelPHaZN54CR63W96I7
S2Zx4VVMXOhq6DrZq6nQJ20OgbPEfgS+p4fM6864hxwz6l1nOKWLJwn7VO+cgKi5cEVio+nlBJlt
qlU8ciYyaBYFketHq8vqh7HI07tlsLFdt5hrrKC9HjRZIkCiuVBJccdTTurV6F2j7IOHatjXLnQl
Hbhqe8Fp7Qms/FfTUw7zYU336SbF+mVJsBCBoAnCRpZvuMQwlzlNoxC16jMYye/ZovxjVpdeJBN7
umh1rHh1ZSLItn2kSZrengSHXR7jEjArQHUvDfPBXB4bISMopZzZjSFyxAJZQ9ZsuVnVHVUT4NjP
WrK6CM4LZTGOETQ/pK+aDTWM/MHFBbqz2NuK5BHcJuoErO9Cn8T7uDeWfqc6u2aFzdw4/kBfMrCj
LK/A3tZusIu1ek9YO8czU0vOSig2MMAyY/i0GGN922e+dgDWVQN3MxsCnKjfoQrITAISgau4bFwE
a7GXcYgo04VVM6iLrrnWDEjW6E0LaxMnbfcCPM4f515UYAF6K5UYj7z5xoTTW2HZc8leJYXoC6zg
AYNcGzj1xqfAvieHkfyt2q230PqoNEbDao99n12iuGdjQYeDUq4rN3gJ9NO0RkNaKj1N0PDIMktT
EO25Q+PL9br+oSBx0UBJjTxg1wVxdeXOg4U2utTLCxzxLlQ4o5uQG07iFLTm+ABYX5qniU4DXOb8
qiubfT7UwLDL+kudo/caR6vcxPQ/ac/XbX+7cPzGjWoEJxesHMxFSsSC3uC8hODAkz3N1PxodlZw
SyNtcjY+GmZ2R8DBOVtlLWgwntrUep/Fpj+EPCZpu026KrhKdb6cXRZTrpJJpcrPidHjQsNAncMJ
WgQh8xm6MLHxwbTQsg8qPkdh2pKwJ9ewxL4HpD1segwojCz1tE5uMaJ5T2U9Xse53legA3pvPtBy
FkPEN9gDGZ5n0dzbAjD+JidvUu6ACnmPhIvrF2LAwBTaFKXxZcrgSG4yN8+GUJQku4b+QEsmVJDU
XZx28GZCfcg0tSNAtWv3o62p59zw6hUKrN1nSJYATpERT9fR3LkUKFOo9WBkAMU07jtEDSXJS/R0
pzw5cdzzj3gN+13WjB/olMidQKeGWYwXlNZm0MYRR3sb4zKoo2JyISiS9MSLQnQZX1UjPkzIDWmw
uTq5I4gDrjoDT2VjzjvROPF5XJnjTot9AghqYGJobcWg4QRLK3oKE9xnAIfZLKJxchKoR3JZDti/
8Rfn4Lg2DDnPQFKoHQQ3SfuufCozJrd5YZmXmS69i3jGAbrBoEV+p1YLE/JqPX52PKBPuNG6C71q
iUR1uyj3RH6dThAeeBHm5IjL59wpDHPPt0zRblX2xWw56T4YtBs5gSSORi/rjhlnbaK95J2ZwAuk
ik2/LOl8RhxYHZFF0d17qiYuc8T28nkwsSEOfmM888USuFbm7j5Q2jVHjikAZpgx+VBN/AF1ODBJ
zQo+ta2hj7t06rIjwZy+umPl9odjn8YmoTgSh2Ol/Dvch8TPjLqAIJfDl/6MpTW7s+Ky+qQW7J5u
Y/V7GmhQzxNhaQfY2uVjyuRuQ9uDEYnZGeLL0tRGvrUN59mxqGKwvbfHQhs42c+JzAQSaAc3y2Ax
rwH8kyDmCFRefvy/7J3JltzItWV/RUtz5ELfDOoNHN5G59EyIjjBYjAY6AyNGRoD8Ds1qkF9hX6s
NjJTeklKj1o5q4EGyoHIIDzggNm1e8/ZZ5nG6l04wThf4LhzxaHWwxKdQoOekZUYliTEjpBnLC9D
+YgJboyghFf8vdCG5bwmbaKdCwSUzOvQXjzvOvNgiKPyq3PnqAowK2PkTDqea+nW5D8yKI+LmeVq
k/nQCBMdAkbi743OwxTA6Tq5MJeKnYHYB8cxs+51ViTsNRIxgjp7sF061+DqIho87M+xkQCfs8PJ
fyvGarwV2Zy6ZNZS8Wm4+35RM8Epc7U8RMxK2s9KBNTXrlSkkhQa2lck2+ELPVPLOg55OpdX3YJ1
dKgKIzYHKFGB8koJPDCf3ksAciD1ZEQZOuPMf6R1m1NYDoHX7lop2HjnCYybdN3ukX2kgn9ppirZ
ATl7wE7KgLBPs2Xc+/Zk9VyETMcJPF7fvcuM1she6/bMHOYQ0J99MtXcvZDr0ojY6DLS1+2Rlb1Q
Ao5mYXbq3AZNeZkkufdW1Q1IKbI03Vf613W/wyOcevuyguC9r4ACx3DDbxU5nzG6e4JRBMejmIL4
blqYmFDI9f2uQ9YktuMADJ8+Y4n4qPDg2pC+YozerhIFLdK2aXNjb7J5ZRvL5Ls/mERtxgm7KqPW
vizSI6RIh7nG0vvBXmqAeAxkkN0zPCzdfc+p0f88jZ10d6WAmLM12979lBg0dFYLOZkjQN8ZuiF2
IdGgZEK9hx6aM70iej32R8IIN6TZr28qIsYPxaxA7JuosJ6oYBQZYpCqKJPS8liPJHonwG/fpjkI
5cYycvPZN7TgnIXjKboy3bK5LaPWE4cckBpVnNPsa3QL4z4pvKa49jipRaeix9ZB6nvrmy9RJDLi
qazWuMYF7h/HZkxulImtCMZn3jyRTDHn+zntxzuRWP2bAtcRt4uTfKw8I2KcMBIHSC5rnpaJalao
1jkLMjPa/WTJJuW/AanoPvPlGxQYUt97mnlEanmLs2kXzxy3SWP24a6nQ1pcDxFaF2rSgCJSZl0z
bfD9cjpK9MLor2T6KHdeQiL7fgDm+QyZQt0DQhqIqFh0foSQ4S8vTZSYyUXNyW4NwmCIvc3szlVx
4dnXgbG49245XghMtgerpaqhiTfZt2PUIqiYwQ10hwykMGOxWZTTdU3MOSNCh7ACEE75c7H0U3UR
jblRYo81TYrejEjZUhAZcIVMgEOQVkSj0UMhL3PeLirPHkIxN4jJJL7Ps+PmgKalpX3gdaMZTEc6
J21/nS0c0m67tIho+UeFrS4GTltfGTLqZk+2S7KnzmUr63Tbv0ZuUhqbfgDAD5Tb3hU8rZTqojDu
EGt07FKh4bMTzve+4nA1hGa+TQiyphTK3Rsk8v6JTkx3qwRzW2JXAa0Zfv0SQFO4ogQJTxHnlQdl
OdlnkYIaYAQQWiS42g17qZMUFQ8c0yTIB0QsxyFN7y05TPbV2Fp0wiuYrb5ddxdmNC+46fkesim/
6TMTADiChm3CcrCdasydN4FDXtvRtgxrfhCtcD8yZyqcy1KOojpGBIwd03y11zTJSDse0XOktrWf
+jWZA2gIMCo1vscEiClEHb1BwqyIG6bQLz+PumqvlOS9I9eHsIrj2r+Pho1ZD0c3CXemo5MtXayH
om0e0Ik8F5H3bsBPf9Yi4J205OPUtDRwDHVLgsyVMhmKmemxCplAhEkxnwfqvYeWUpssWO86wVfu
haFBbFJKVh77Xu1dyLF6o2j9YhTyDkj3vbKtb6QEXKEXwnKCU6Hppi8ktgIfCPpTmiz3CHkiKKzi
i6xqIjID79nA670ZveZWwZgJrerVU+5DbhpnLVzvqkmxBSGYo5rJmjNEuzOdm0sd8ZApa/nCjPK1
yQgewEnu7auWmIWJpZrRhfeV+Ff7XViCU0EfZRw20i+TjZy9Xo0+oMNFRB9FBKAVB3QBPeRmmkb2
+sD086bkSA3VDBJh5RTHqs0fzUoBnV+oOnnav2mHp8Qa7fusaD4p0ityrwOj5bcDp3NCrtO87EBO
tJxzjqArGywEYSO09xTVLfgJgL0DHyHw4RjSPneImF7UFRv0TYI9ZhM5jJqiZTp7K5xi8e9p6lw3
Vn0CCrALC/oewmPdsjhTeDOJfUt5bKXZnTQ0h22CYiIwp0ujq28canjGJBDefQx+5bIObLIr7RvV
dd0WGDGC5myOgrrE71/F5Cz7UuXDvpQ5uoxi4pNM7ZmCqwONQq4XCvRdNYT+DoHzUzQHt8qKmnPr
pFcNJyl4vfC3gmiST0RsfNjCd66s2Q0v9Mgxl6aNvDRKuSBBmG6otfBeBMExVMC8PQLPCz/5ltZQ
yPJk+eL41ivwx2ynBeP03Mivuia9HacGHod9M/azew/HQHP8IN2pNYfogvyZ9tQ1Rn10a/Ymv6VD
FQyhs+Hc017aHclGxKi9RJmxb1s+ILs/yYP+RUa5GicL/EcLosMkoC+AOGJeVdw3HmwcDpEJD5/M
rxDLdmiq1+884Yy6VOMbga0uI1wOgnPO3WyYPG2rQiQbYiT7E9Oks2UURGEJ2khjO58Zf8xvpIGd
/DT5NJAknzfDRYV66eCU85luggQY6tzDDQEUR8DGPBaMvmuOfC3S/MJyravMckmCBLsRmx287jQf
l7M32e2R6SIE+wqQktQ8TqzesbCr7oHLIK5feD3WA/UxUNYXKah+EUtiXGjbYFMblXn0O0vRa7av
a1sP55COGo7b8lH51b1XJK9DmAEiZgen2qAxYCbfBG0YiPzXfkVlmuR5z33N2YaG6I6QnPoCTGdN
NSIyFQkO0t1OB0AbuszxyMYG3EkH5Nxn4WcnkZeN5X1uAsDOGOaitS4ayKNJ9SaswVkb6IvSfLkJ
Axg1s9VdpSQff44gn+xwsZ6kcC/MXoZYNss+OldpoDlHFv6aUibdzCCnMRU4ODOXRmm96mO+OrUt
xTvTN30Aoh9d5a21PHQNBHNoPfadykLnEcQwlLo6Xfnm5nPEMWuXedD/cD8aW+LBC9Dl3ayPWoju
efL49utxDnZBrkC+2P183yXZcuFAqub1nIz9MNP8N20VvA2IyKixaKy3lEVZ0bLToAF7KCBN75U7
gXmpsstAIyhIa2ntgwKMbt/SfCvyi6ZsHsNquXMC5zGlzt/IQQaXo4J9WszDUVCQ2q59oJq7rp1J
Qa6BaZzlOTPSCMeKj+2ALS54tMpexvSZamC9toUkqQ+PGMd3dCQveXF95CC8s84in5W5FKcVOnis
kDtwdCmWLZAPvGf5cnSq/hq4tYhhZJ+HwnyapX80wdFvXdpnlyVgnW8G+ZfHdCBGDbAwmiDlXuV1
h6Ylm07Esp50MAGCqZKHtB3mqzQtLLUNSueEpIvjhlN2LzhfaBkuxQ3EymMBcuzaEbrfEQVRXuVj
77/COfjqhovHgNg2N7h+nxZLZ4+MgghZlsS66VBdTMWkDmnWPaqgquNM2ReKDmeLip8+eVU/23mA
nHNo3lIjfWu7eqsTTvQV4SDbSOiPkpekKRmxrclq1R6T3vrF7kqOk6TG1hxJ+VdLe+RVGrp0L1JX
YbAK3A2n4vdCG5+Dub9FQQtVyutOuSveOeCwwRvmwZYVMoTsBale7FnzU1pJTtDp8OS7rf+aLqmz
59njw6OOq+NoLK9RH78tofbeieA+ZFPwOcnrZxzCJ4wwfGYp7cM0k28G+HYqE9zNyzfbxGtTSQ02
GVEcbFl7Ai7FQAy40gC02aRp7gKBITwCFVu+9RoSDLZM15KLgWXqk2MOL0Xv9btQhp+CpHjldPLh
LMO5nPJlL+3+hrpwjkfHo6MzOLFFc2RLXFGLr6h8CP2eA0/CV6fU8sV1WYCGQga3Mij3snGvRzCg
tBMs1/4iCigdZMw6Exz/sMc300h44zQyc3RlA+AjKM/9Jp98PGF52URrvy0466zn2ww5Ldhd5l3h
VQ13U28c6MAEuzSLmhfA8P51xLf87pnwaizDezGXTncRg/855K0WRXf2mEMZDBy9JN8y24tuqLhq
57iMSWKfEldN1a7V3AICBxP1aZIpPYwCZM6cAmVL6xaKZhgsT/jhkUhqocHl6NTw8yGeRBtVbHxi
bM4jXYWUe+wt6J03btP0xf24yImAc0sNxZ6TlM7uK8P2EIj0jGtmbwwvFEvHR0kL/9ocdPHN9kla
Rgti5fD0SzGarAhBfUTV2V2UatEC4oKevPKa3y7Izpl0c+9C0KHdQ1EHlpGVvXOga0a4qCjrbZvm
Xpzk4ee5qq5Ld6LV6oOlaleMVmvPMaoemHleA7i0DPc6N+m6jwg/b1BiAb7DC0ckaHJrdcT/YRvf
Knse9wj3aDWvwQ2LeQHiMtlbqfHOcnNTL85OBL237cIVj5xJuKn4wuokKVwaCFG5K8befvdsDSNl
7l3cKnKFtqZsAoM+ywRS1qZJm3CzROGhJa6Z+psnrG/32D9Tj5GJ8gC6VR+Q7xejuILaatk+h02n
0dQUgAThcYug3LTj0lEN1J0DcMsgnzH2gnLZD7RF033rkjjfLmX5VgCCGjGReRPJIDVJI1Br49BN
fpOk/0fF8FeMaT/TMTz87X83f3lsqr/9n7/A1PzLrfrb/62/5u237+w06z/xu6zhF0hCFmZC3wT6
YOEK/YesgT/B6A1AE/cdxORVuv53Mw1eGmQQGGZABnkYt/ijv7M1zV9MEJ04LdcorJWLid7lT2kb
vlc2oJvHYuv6+HKQSrDpRj+a8VwbDrGEpJa7MUPh9mTWjPZi7TpHU+TqukxsI0fIWqBXCsSQnIIK
FQebbuYw8DdGwSw0oK80pfKWDDk81X06L5/xWbNWRSG5j35KF/sP9/xf+XG+d7Xxqd0Vg2SufjL+
izf0e6186cLQUcHr6MHS2ySjZd1mtNmKmHFrcZc6aK6ycKzvXJRR7CcqSc9AL+QHPnVyVEgIZjZl
T5+I5ynONBnJWU9laF1OhAIxdzVG/TpWbf3Is2IyzDGXedebOfHe3EQyOmDDf6VHpL+Z+dje08gF
8D4441uBPfzaSJNgx8mcdrNSdUGnHGDfiDoUFQLwrzhYSs5gYbp0H16ZhHGbNyQeChIyBjyJTfzz
G/W9KYMNFmcEzx0CQmDcoR/+YLvrsXOJYL1PAZx49gmMrXlcqsbd2QEHSMtSv381/1kZWBnQJP3P
CqdH1Hdd/uX7hYCf+G0hwFa3vrQOvuzVSOauvqvfbHWrqc6CkxRidIedErB2/F3exB/hcFuxH3x/
pufyM7+vAw5YMd5VkDiQM36z4v0gaPqZwOmHNcCGZrJyuEwTg7sdwAz4/m0qMANP5kzb2rPM6rMo
dHaxuDkUS3jUD9oQAn3ygvSgNvWlZaju8If79C/e5vUh/G9xFVo7foOVJB/a8Dmwkf9gRYaIjYBd
uOSISd+6aepleENqOT30AWOlP3kp3BIsxoH3q4fRWVME/2jlqYzEnbpV+u/UhXic+sKPGxa1rbRE
9G9+q3+6qYy0+a2otTEPwQT74dVzyKdRaoLga3pE5vR0iultRCMZu9lCfcI+Lx79MawsWrtZ9I0S
b3ZOP/9tf2BwrSpGXJk8c5YbhDx43g+/LlmzqTbJnGDCPRbNUUc662KvFoNHSjJegI0lW7VXc7tc
dMEsXj3kA+ZmJA71kyMQPO0NGSzvvpYwVckeaf8ctWr9fHgdAXEFLvQqfI/rPfyDs4oEbOQOPvqm
Oli6awKsxgujktXFz2/Drx7n7x4wN4BQwMMLgo118McHTCLIiUA7lZvSqPNk44egTDbOuDTcDGWb
r8GU5udqMDjpuHWll4M5tlG6wVHhvusqUdldjpbrTsoaA5iUY0P4BUoMgYatMB8KEm90PPBPs082
ItgvS9rdVBHBhptA94Y6QNIktG/OHOp+WbTu15//ft9bOgOs3T4qR9gmmFMRTtqsIH+8i2zr1cxL
Rl4jqUt7vzTDPYRqyBlzpbFaZfr259f7wY/46wXBSTPkBgcCccn84YIpyFAdNgu9xcw8oMctN5Ba
KGuHrZ2Un8NEPTShdygkTvPGfdWmT/QLx6wQo4xfX6frTexQ/v78U7EYfreKcBci7oGPboAVk3iJ
7+9C4BmmR7JDxSTHyx9ogle7Kpm/LV0ZXk7uGh4saQH8/Jos599fEzyLx8SAW8DyDeb++2sujHwQ
XkWEapVhc8pss9zXohv/jXn+X10lYITLswtSj8rw+6sMOYazwqZfy2gLK4vuEXP4nf9v7t+/ugq7
AAAiDp0OXsrvrzJPrp+M9XqVUaQny+txB0SBuPnTd4w9jgqRHhkWiXW3++OzKqO6MiZCjDbElX2B
fa2JXVDu+7+5iL3ekj++8dDVcGlzBEdRjmL914XxDwvLZNGWsUbvq4oGFnszQz509JlVtN98crDi
sTXT5w6srHnEbG2gmiwXtOCpNabGVupW6Juhx+NxA8XWLTaDWQbNjVN5fXfs/GJO44l4Lnnq8b2E
iDJUjwWJaXxIyAZJR4SmT1JcIuwPnavUTvlZl1lZSyyIh2jAmU1yYMcuKYYjqn+ELMB3e6rrDDHi
IlNmYAgpTVpyQ0YYYKmi6CDrHB3dyBdC1mnljfgC02J66z0SKbaq1+jHlop59+px1OmZOZpznGY1
iWdyBFfGexMY3RUC1WG5HxyyDp+SJkvtwzioftnpyFJfo8lA26IUodix2ftFdSTrBL0HY+5s3Naz
qd0NLA0yxPrGbo0tibGkpMqWHsFhdhf1bLbGWG0HVB2Mh5PWO9dSleZuViHahGThAIt/jnyrbS+6
ZL52205mW21PjOW83F07JhTrj/CpgFOgPo0s0FJYcjeWOyc6loUdyoPdD3XAuFK5DJEcyYCtsTrP
wnMghjTukCUdEQ+ZiggQ0Tg0mlzuT9l5yyksA6S7Zpean5u5aspdC2I62bSlZ8i9NfV4l9J2vYOe
qARaWh9adz8hXyH/q/JuZjtH25dyS9MNspeQgMlmJoWRBuz4Sher/IYpaux2QVqUGEv49E9qVDwE
wnXvrZ702DP/mMqwgVl+tUM7Vk0HG2HkvMvLZHlGQTyb1wifs35nTWjD9tE81fvZrerkhFTJNi9s
rD10mwkrF7foF6XaW6Vd0p8pVudnbw3Gi6Xw/Kwqh4qBslCAuRyGXwlSSbGhJs3za3Lv0gbfiD8V
N1azyFcTDDNKP5xMOUC5sEA9jfjlfXTkgIvRzscjqSfgnVJkuMSNgVc/YRmrC248XMGYZ2m2dolr
cM4aw6AKcLgJ9L+jU6mestFznBhkg/PGECw0dlnf05mfKiMD2R9MlrhsrXJEO1bo4kIbYMHlzK7F
CAtlFZ5RGFAMayQoFbwiDete3bFJ53T1vsyBJD/Yp7OudtVs2G/hhLwg7syGkbWqoNlvU8D/NxXu
xuDE+KdWF0UCb/YWrabHm2Lq2gZaaRMpmUoVTrShhUVaxBgFyX6cMz/f0Sqzdex5JSNqG49/f+M5
oTsdAPEuwe0wdvarb8i2vYXVliZPVk/ay4Uxt8kpreDhc6QbcwmNawQK25UTSQ/Qo/0WvaYxvRa6
M1an04QzGF66NaKG6+rPc5TrOycTGXG1JOWF9DK19PpNVyZesXe73vd3LUNeHzH7TIJAVjJApcUI
fOpgZ6WH7Cy10PcS+h44x7AeoNNHc9ie8rQr6yvcfxMlEGtmFIdh1tG4HFL8w9MSBcPOqVV4KdsO
V5hN7lcdLwOCB9EJ1GzKZYgJ76Byl1t0ccTOhbZ0382CQ/bBpRub0bmfsmdLMKSI26Rs33PUbFDH
nbxhOGSyDw9TtPrWo86IocK2l74l/Uc+Ev23ogshuDcgFlFWis7ZTkLKI5pV7LFmoZBpjl7tP+SO
ck8GZgm99U3hXqM3qQkKSALsWn7dluk2FwWqaDNvows7E426hiBHNVRkjnJOttkmD9gZ+Y1Hwpnf
o3SwbgwQ//KEyX5GFxsKQOY0bAY85SJiVuZ4rZa3Y4Kf6OT5LYT72tOIT3x/ZohW+Z38orxwvsRH
UOHTbcrAiscxE5+sqYoaYkAbaLF5bbkb2MCO3OcR4t3Yg4wXp07iMzZfyOzF05zumJF3Gh81+9om
tSHvZQMJqLyblXPlR4ZxWUttL9yIaJXQE8C0b2vlM7YEhCXihZRa4HuFRdO2CIueDsRkGx+8C93L
7Fo+4tbGoN+/SMfbBFVGisA49T3OkAxsLROJBDienpArkVJucBxsfeZo+A2rgYl1S2ZJ5CJ9i7Ns
DLs9ozAsBF5HRxtldWXczqPR4PLXhmHG5PCC+a81rVRcYDnjiCULB1D9lTJ3umi1vesdJ30p2Jzq
Cze1kU54xOl5G9X4ZAknWGm3ZCg0DxjdbbS5Vp7x4BAl9Fj2U/jExDf5qIi/YubLHMG84jQ1AWkr
57xmXNamH104Zu7JK53q00wFh9Eh7UiNzqaalrefJ0ibJI6XkKwVpa5RlHckCfIYbPIyaG99fPFU
jAnZoSLJSOVkKQlfl162d54h6qem7FyLQUpm40ww7ZYxVVMjpPESf553EHSc8A7loJiO1jC55YGk
cgUxnhty49RBoy+yTkbjNgvVULK+SP21GsmjYN5pypLd02grvgOJrb3FT06uONO4xO8JWK3Qo4Vc
M2IZgQJhGkfyLUq2KRSEM4meRlAiMLXX1yrK1291rLG0EChQ51s/Kie8uEPOAI9Az9mw9lNrBumt
gz14eiAArRAqZubaBxcN/x+Tu9lK53BT1MHMW8bMLcXGOuFMCE+ya0jN2aJwpp19g7r9Y8hcq0Ji
k4Z1tevK3MeF/2th95/m0l9BKv+hxv0naNOuwyqA1PO77tL6I791lxz7F3pKMJZ8+nxrG5eO8W/d
JRpFAEsIcYL5ifaaZsA/2kvMZQDXh4CZQp/odpuf/Ud/ybADqE3Q4SideeZosP6pDCfrV0LSfxfk
Hg4CWI30s/kwzNRo93xf9zsoMal2EgPGQXpgx3x0Jw5rcT0C4T4ob6ElSmTgDkk/vPQBkz+zzfxS
F7J8EUT8fp6ofr7ipSa3XEZ2sQ1CMulOCAfPIwos1C45Wyn4khgB8HPo51t23rc13WrvFS4zHUI8
HQRH1YhAufceuZZ3aKC42rPaDz4n16EGe2cPL2Ru364bYjxjc926kz1Bt6gQiidmzKza/VQZvtxl
ZsGLkPZ9Ze4SYx6HgyPCPntEzp+8w+WlEMndXjQPU1ZDP84snx3VLUX40FQi23kCuaxpeCmZNNqU
N6S9VjFOuP4WkdTIcXqeKvsQJnpk4R09mX5iE61xMhkd63wuifTc9TqzxndXShZnoxuJD1Z5+ivq
gI2CWX1ieUyNLCvrttSN1nWDmuqq9xOD31WQG/48uETK7/wi8A85I2GxaXE51jubTQMCSTukuAE9
TUZvybaPuDrYICxEr2U7Mx6K1kjSR6Jt5XDjTPVwWEN98dCQBHONw2v6ZCcjdXDkV8iArAPXvhu8
ZtkEDZJ0pBXORptGd7TxGF7x6JCXwk44t9gXDOyGJ8McYCHaHXFJIV0VTfRtkZPhlR2R7qHEDUAH
aBm4l4AGdjjhN3AxLntVPspApthv1APhuu0e3clyF1hImpFTPuOugAeRZcVB5VGEiaJCIbdFpmMS
0zhnynoOCeOrnjKzsklW6KuM2XKQRj0u+tol/eO37sGfWs3OP0vYwKH6j6C5//ofM0rX6/3jr/1/
kkfn/nQ1e0r/KY9u/YHf1zLvFzrRHOBD11mbwR4r1m9rGa5eKElsnb6LISBaAUq/d8rdX2jOM2EL
cf3Svg7WFtjfJ2bWLy6gYKZp9P+8AH3+n0rgAMf2XWuBoRMKUpcVkc8ROjbt+e9XMi3moqNTcy9p
jdYnhvwhUHpAVJocscm4Rhb/IAFZQjpsRILuq0XyCpE1gpUrmuzVwOYIucfXhPYqPKn5obcHWhLZ
DIQ4NoIIBgKsB42XrkoXf2N4TYd6ljSsF9AF3nzSYQGFN0yh/qIHzJPHse9HFikZFpyVzaz6MvsV
3g0smYu8kq4ps+TgZGavUVJZSATuomXxA0vEeBA6a+/AR2nbmFws5RJh3bY24CXRy/lB05gWlwyp
nViOfkXN4OmZj6rbvPLjYCjyB5SBvjqYTNFhz+iR/qbu7CbbTeUypYc07yVEybEyOUVTHb/owQgc
AMoQbuIUwWkYZ/S1PszBdl+kj024nKoaZImNLJX8zLSeQbAOts/hi/ldzNFOkR3PyBK7gELMvYGf
nKKlMHVR76quNY+YdcgOT/yi/FoEk6JNAboFIXDSC2s/atP57BS2fGpRv8RZmOKmCZdEBrsmtW2L
4NgWi7Hpcj9k2LUrCNUK7INCeZu/4tMov3pJIbKtWOTSPcOE1tGrbRrtazEJ6DZF6tio9Tltn6rZ
cjXSjsp7rvN++RJMOLiAgWBPjkWVQ3wwXVK7YqMF9bElu36baNBZW1Q/hMoSxV5eqcDCM102qrRo
vMBZRuQrm2gnl6g7azrqRDvz1Gfb0sAWtKncebniuGi7dLCqqTw6UDiQK0irZ/XMaCps/K5zOGun
IfswtF0C/iKrhjvE0wXIu0TPAQm8RhO1baPR4ZTouQuyfbA3YjNPHueiCqtauCmnRkcc46j8kPl3
2beVamRsVLrU7YaBiASDnIx+ARafkGt8eh6Mmk7r8EbZNi5vHRlIiNeQ+AwBWFG+kXFu3U7ZIKqD
mIz8HfeGtpHY4ebcjZ0/PuZVYN/rPkgIu3HKSoGZKHPeAFw5bBS0PzJU1MnrXKaR+ECZJEBT25pW
0inNU54OxsF45jnNen4Ivj2KymtDlOHXNBywjg5EuSE553HrQXaM81k4HBB36UL/4troWQ4IfR3G
F4Vk5DpqKqs9oHxEwVdTVXu7oDLGPq4DV5koTub8wq7C6X1mZ01RvvWe/SnF22AdImT4BJRRcXmn
Ze7mg4NX/y3ps+AxW3IglgtxcnfMc2mIGD4WLpLKmElc9nSu8t08GNPRbm2kJWqI8mKD5/kmnNCj
I8Qhp80VpdKHisnyo8ZoGLCb2tEHPuSS6HK6NOjuQ4ngxbH9hx732CtSK8XSJaNh3jHeyD5p2pzo
8GzGHnHgyt3QyYbjQFYgYWrNrL2iYJIkvWuHc4XjF763K8K6ffW8FA1lJ0fnNav94llWqA4IM5sc
Zs2lHzRItU3/VqN2NDaeVKvDv/WQWUZe+QRiwE1u8IbJeqMiJYh2JEPrsMw8vnsCMJSL+iwv59hq
0dQdrL6fP4gbqaeODJ0A7/c+cMqG4WFS6+oegFYuV02o/pIMojnTjfXrbRrgWo1hUaEYC/uhui7I
qctw5ncseU4t53OKN73C6ABKbO9FxC/HXqLAvSReiGgS6KhqYehkRXfnmplv7FROhh0iKvo+nE1D
q9sauquKIyMo/h3g5Wr8PClPwHgZw4ml3k1y/RYBROz3fp9NXyXr/As6j4Cc0sq69+ss3CNRNMUu
msD13TZe69Y4TxyF+cUAe4omOo++ejStvG2DiEBfkIKGYhcLG1SHTBSczxyCZnAHSW85WhGoI3wa
LbdjmgqFs1aNdI6Kclg+9zRL0HVHmQ3YJSVRemtj4dRA/2x6QNPs0AjGrpGlW/JPSW/UpBYucW0Z
/eUylBbpSY2pPwH64sjNdDO8cNZbsAFFQYVHGjNgwP+c+/r59P6//rrKd34iKtgMqszrL3/Zf+ma
785+64/9Vi/Zv7iUJCy7HK08zncmBcvvwF4PcopDK4B4DQzegWlxLPy7xogqiynPqjFiTsIP8Ue/
V0zRLy6P6cqIDcNfj23BnxIYBRRY3w1j0MjAaXT4H8NCZuHeOnn6wzBGlFllDdKm3sB1ZvUAqZml
EJbdG7iuR+ZlG3fB5QD/0D9w+rFf67TYyzE7GpFv4uyeUOFLusxZ0u+ioEi2mvbxJgrp51ttFFwu
SYYdT5SsYpwNfBqox1YwnUTuCIUqUea274omrt0npfqLWUMOEzY7C6uLPA5kB182XfGQGQu6/W5s
t0manPMGXXIf+XsTXaOak5TpNMan0Gr1ORxX2MV6ymKoz8vHDOV+tcFt2zm5m+f5OalHohBZcWSw
r7JE733E8s/UajAmgvoKvoePamoxt3rx7RdaZdmhXWBj007Nt0vnTMz3aMUlZvdUjYV31r3tnIRD
FQWR86MSQbRLpO5uTbLpPzxyyDkci629WGLbNSWH2tzpdhUXPRfR4F7WoS7vkGBYp4oeaEz3dXzK
g6rR8Agm6wJmKGFOFoC5e5c+XixT767N9XZu/c/RKKz3qUACuemKCWF0DYTkjsnEmG5l5yZX+I5a
i6u6yzUsS+c6Csy62em08PcpqtEPmVlkJ2f0qHZeD/0RlWaVvjYhqsWNM9ndbVrawbOQiRPSl1rm
20aK6sbhrSD2t2rx7KWBQygJPfDbbpnqa6TrHxERy+4Gne4yQhfU82lmIUVLXPtgMzp8NPnBT4NU
O3FRUzYO6IehSWK9hxtVWCMYhSp6sQs3nN66Lk22RifNc1s5HS6rUdjWozRT82ZUwR3EMARgi0UX
3xdEbwLe8BtYhpPBvZNwrPJFQZJzoOMpgSmNeBis0hHfRlbm7S7FH3VOVHvDBLkCOsq2dcNQ0IGE
U80XSxp8oga3iYWw3frQWC7ePyCHVKQzOFH7M62CbUOrPu6nJX/GjQ7ctamjTQEooTW9g1y81UkT
rGlOy5mKOLv4f8ydyZLk2LVdf+WZ5qDhorvAQBo43OF9NO7R5gQWkRGJvrvo8fVaXqSZKksiqfc0
0YSkVRXL0xsA5+6z99rzYrC1YGiLHoGwzliRySuO1snK9BMcUIbqYZV285ts0nO0FJvITY6wLV0E
FQYeWG49ha4gRSYcMtqOQwlHD5r/XOkv7NUV0nNzlkC8zEFu8wJCahaup6J9gkTmg+cFFKIbasVS
4w5Phd85+868DNW1sdW2Ru+JjJ+AxHjEzHye+ptup+2lz/r7cAgp2m2AhxJYVUgEemgcc7A7+hye
I7PEV5tPq/qWo0mRjkt6dr3F3SVkLHekaP1FNXyrmnd0k7rc81UFQz4dc8gqdC+w5gSgRnfILPzR
Mfcp4JgDmJ7lwY553TjNSLoTydg01MZeuWxOIn2YI+jY+o8kI0its3Vf7O2MFIEkuzeLhdxTuZ+7
9N5wK/p8pY9B6siplRTDL4u7CqstqnRMPM+jYtUgaD4u0mZrVZLRKlSbMJbPMg+Zj9rC5j7X/gh1
g9xMOg/+lCW/qjx/IDDf3rinrt/rzVvdjF90ZNMmztW4pwz3OE1sW6f8rmzaD3gRW6FRbtiZ4nMm
ZxudcyKzmOjbfjunZZg/VuTtOSpU1s2JyCbPa7ZSnxMaJ4z6DuQv1ukqwWtfLsqkyDrU1umQxce2
oPl8RVBXRcxqA5YWjVZYtJAuztaaTul2m1+jLP5ONP2TLTG3uNjNHotl9BfCL3QLLBsqjGl4lL12
YZXbfpmLuuiaHl5UESYGiw7tLo2HygQB4Q2sDnVvONsh7FvWzGo31mCAV3Tf7KOoFi+InWBsYfa9
aVU5+LAVSEJDYb2UaYrPihPuR6Za70w7axCFRgdz0lg2qmYmwVmfrjjY0zygX+ESlr6duG+5BuMB
nsu0Hz1WTTjUTyohxBKbLJBcDgjgMdP6FBro4HHubdLa9VtwIiIfH/IGDb+rM1+xfTs1xGfvYZ5y
74+f5cyVQayWabgKrOwjYXtpx9FVJrOBCqZ/u4mzixxCsm21G5LbZIv9vjKd6RgNlJoTQvuJlHp2
s/5nMaFuhq1V+VmVPSohfjYgVPw56nn4iGRXTALhUxqbmgCQp/DAhDcs87JYhKpkShqcAwjhOLRV
b4YmkJsgCE34CEAUSpYLS/0zFHhX8q48TLqXfg1j7m7ZaHx5qjqMGecaGBx+YVt+XYCxKvV4k4bF
HSD8+6YBI5wqPAYsOTeZnP2wqdc1JvXSYgP2sizvLTmwBgNszKdNazAxNBM8dfXqDeMpVzzVOivd
dP20s7X3BAyKmXFwcozlFZF3m2rvjmp3fTOepTU9kfhW9Dw3YBSIgyywzStbbnu9fFT5EFjVtF8i
h8uBVaslh4eoq+/NqD8muA9uleSfUiJmJm57NhZ935N+HClOnsv87DXWc9jEb6yyD8PQHzJ+xBXm
/ahLjxx6/b4Ug2/iHsAOdgcXe89x2y/keZH9azJrB0MznzQKC4j2a3fSK7+X4dq0MobDFWYrJBPy
U7P1ywntjZna29D4sHrouakmVnpE2H2yr+hhb3P7q5D5biiis9Nxm8FFuDL19K7Kxa4OFUqImzxw
fMHrFT/gsIGzHec0tc86lzlHZgArAWvdc2weR0LCJOx/Nnqyj2p7Y7SwmFE2+lmQcrLGwJt+wBT2
Tb52IEG2SUpenL1w2DaFpu1dopo5S14NSxCsUnaw+SpuX+MpOprz6wzU2i3Ilk+zrxkiBx4w1gcd
N8cqiYbLQCR0WKZHjNDskL1y04feFxftmvzONryRonQZznu7MXVW4tqXU9f72PMCPjCfn4Y/5/G+
IrHvLu4WxDMpC42K5CdbUx8Kz5kJV3bhthGBluMCVHchyGS97C4GLewSGEypNXtyib4sPJ9qtbVo
OItWuvCNlFxSiydoyYv3rP12c+eOBpw3Q8y3PPvOyuyAOCz0aIT2vKzWer7F/L6P5AB9edEL3yIr
iCJk8vVShu5lYILQYIzaOknLONFMjt9IRI+cTZ85KWvrYnxfih4AXF7tcGPI49RqKW/Umw9d8cVX
uc/gUMGpWU+cTLm0VqCH10NmHZw2ROEasjvV0GJWUm7gDMQMJbGajdnb51o2GFASuWlj4xLVIWqS
0V4aBo2hGx60mMcibBUbiq1a4Lh5ers26KMRk712xn41mu11Mg2Ok/iHuCZoZAUo0K8taxp2S2u9
eR552aG0wN3arXckNg4lZ4AkCD3efprN5E1UTwSA77ravOK6WNuDEUC3eIzd5kgjzUniV0EPZOK0
PPJQ7QEfzMqJmkdLGRdKJ3ZsGn6MuvvAmTzQPEDo2jpeiJph0uz57HOrPUEyeULUHYJF775uN/Sg
AEjPHXTY5japKtU9N6Wx1wEF3mbTG5DNW+k8tb043CjXggFQ4OnoAjm/WgAmpG7lAapNv+XcytF3
5TbJbqBHYAOAAsSubfNTr11cNcVG84yfkfos0Q22jOoxPyXL3BRG/1KaxbuY3R9EaMODLXM66Axu
AYL7hZG+AtTdJJ6zpxeX7w0/UMp9YbiV/mDh5MkBP31lyvCjAzHfD/mdWbG+5UKixdE3ixa+9xi0
GZ6M4lyY4Z0V3YXJD9g4K9e6z7N2y9Jsb7fN+82mUeQWyCjU5lr/YUZ5kCE2dMDIx2jZUH63scke
1cvfoeMUZrnrLgQ8wT3mo3HMbTrNGzfhC7G1J+jY+zIB4O0k8FDs3WT268iglGihKKiojW0J/Jb0
Lk+N1NogsTmbrKJqpUN8aazwIpsfaeGy03NLPLBkn93C3NiNBr2GKBa8gVXDvmtIbLFPgTP7UhJx
B8cNfybJWIO7efbSsMZKZrlLJu8O5rDra/kneoJviY9WWg+zJT9F9DPXHVqCYyAjTXroxStOvQ87
g0xdmk8U3cdBgdxjGbRfpNoNWGxhh6nKxvwRhwKyeNTwIC3dtNFWlAFviWX0q8QAG9MoBcRHhi9x
hTmPvxbNZyhUdtABAN9AQqbCmN3gqmiBJhkW85UZ2Qu3CedoWtknVru3kfsz0nuIf0O7/SSdYQMX
+sGYzU/ybMl6SpqrmGRQVeNy8Mb21Wjiy2hb6jXVs6/09iwNif5rmHkJ/qolebTnTt8YdXKHOvXV
NtpBJYUJgd1ZwSVeU0X81ViAcPgJeZN7NhzjDsvZBva25ns4k4lBV1ue/BusjYSSVfuQehz3EN+z
czk06V3tKW83w3djOs2Vh+CaE4+G35IW6o6TrhYMpWfu+zGzr3lntIHnlvEbIJbsR4irA1PLwkrS
MtqTkzPWd1DQfmgRwV3WATeGtXDPw6J5O+CvFVROo2anCS7MCbp80U40CeXj2tR6HY+IBEK1FsVi
/RrquB5whZXjXZaa/X1k38pc7MX9wyOEFQ0LVR9hfBEqTtaiD8dq0yZGLU7w4BHxtiWQosrbpVTS
uuuwyyL7hS0EUWZopZHaavWsnUMnSrb80mjpo0ljNSU3wRYA4fBQjwOmeSwP0o9h9t15CVALJt9u
DwAZoD+GrnIFSRBvjgHemsbbCISLWjIin3VliTUfliCmN1DUSBio4H9bDBavPffRhO8Nadq3wH3s
FkocwedR4j75+dKmGeHgGxgKXjvs7ji3nGAEDbAfBTdvhtQOpl9SW3eyqWnvmVIn2S+tFrurNpqj
3axg83l97hFg40nQwj0vGclwavs6GdCevYJFTBsKgbwLOzxYCaYivkH+5q5n+l0NKi7PfbTw5vF3
1Y9ISPnsbsZWG9N7sk+2EyjiS8uTbQGog0tka5wgPcAVsyeSfdFwXCNUHc4vTVnFZuBYXEu4329j
J/BEJ9Xr9hgtCPIbKUNWtXCfpSZ+ujyW9X0nq7ReAC7YKjN36QLq1VzZohH1GWREGYl1wkp82oel
V+andJz0iWmXlRbOvUUMnK/lJNVdPnfNuM8X6UzXtAeo+M0BLpbfCf0aLKlaQPgxPp3prUjA93YQ
33c6nkywZBNEqUm5yc5YKkdcGqtXSMBpL46hgBO1ThIqALZlBzxha3cu1Q6AdBAqGu4m3M/q0j2n
juvWK4edng2bbAJUVPGXGAk8CjlWqeXwXZDab89Oi80a37i2KH/IMvuzss2btayDK3AIp9IuA3Jn
4R4HZRz6ZoMNYFtEIbPe3NmpwLWny3t6U+waW4/QLk6bm99l7fWfhmEajzMWhO+qY0IhpHrrba3h
XZdze6j1oXrHFkD/z5TZxrIf9Vmnn9kDHsjDBFYxoJUSp76xNJc4SWtaA8LoMQ3DMF67zeIkKwfK
UED/iLGnhZUIRRMnb5ju2uMw5fNjj/0WBxQgBRaiHTIWtYacH7JIfOM+8PaYl71r3dnuBfB4dcbR
az8S94M9kpWjOKi27tXGKWzvtRtT+7EpR+N27E6zEcpyqzpYQe2MsDGn8wHMTX379scUQSSxvQfO
T7ZPt00KGCgCth7LCnRvSJdhMLFxhoEQd7905fJbB7Q/+3SZl9dSmuY9Er8WNAQ1joUVcV4Qp0SH
W9jKjBmCjU+xd+jIzfl9gAQC0xkZ14zb5Rt2nPqQiiq6hp1iHoG0w4asH1DbbIbxuyIxvLcWJxuP
6iRMvfUcTqzHyzze4uRaNimw4p8UtFj5qhtE8ZJms43MGGmQc+u4ultMob5FVN7zO8LE29XpL43s
OT/UkfafrdGxHkNnasAmuMmdnuuIpNAxOOlCUe8vaVMIFgNtZL2bVcs+OqcB2D11teu8iqlmmokk
we3aHATSj+D4tlgGZnQQpOgWjT0taH5ESJ7RXEd6gkZ9YLdwWydUFkMyLCUAKCtBpHJb62YoV1Do
84BUcrtDhjP39hTZD0q4IYc1s9pDE4nVZcS87oekz08on7OU01UOZnJouAoPprOYQSK7ygaPDcWi
0ETyLbKFEWcS4XwwchU9RJFrXUcTCptrwXw2SOY9TXrMwRcJugWab09nDOEWx9b6slBbeyfsBspy
Z7pHG6b7js+7ezS5wzB2qHIzTk9mhkJgIDHscqCTK6uDshnFdrtyFJIk3wWwGsAK6C+uGoLcBNrc
mIBMWPXr/mCHKKrdXT/S/JHzOLXTLZdVviZ89dbM9lXpTMLVVpu841REXyWkuza3VhqjDdjMfeHN
O2ouGCpCxo4l3Ojh0p9Gl4rhis2hX1ukSLnL1CtQ/eVKVGq4uWzCg6Vmm8NPZn45Rae9soCOi0Cv
Ruclo5lgNMVmMB7CpkvenDY9zm6jPqcFTE8xT+avkcEhXWF/GbD8Ghit6Iv4zi0zfxdWZx3CWVu7
U6w2qgzZ36LISLUbYrf29l2utSkzYVZOW36fRbwf6H97y2WZfpl49++p/zJ/WovTECeRtFXIzMqf
iWyId6fy6juz1U1o/2mrfUSqodBKatM+jjMcThgVKYfQvOF+NqLlcZRdiOxOIOEzVVZ2MABVBPxD
296+9dURWvmqRS5PMRMSMQAjGz7oPkGeGLvm3iwBWLmNrW+TRZOcueSyLWFLa2b5OE3oQ314nMku
QDePDX+gu/5tVoXYjnFh+J4OiLCo7iMegWv2aBh+vShahRHUIT2EisnNtNFZb/MgZw0Op8Xn3wnW
eWnOw63DIi3hvZDmOCJrsQqnmmRj5SzPhgiNdwFf9zKC5pjgNtSGFn/BcmJNWLXHbkqyTdj33a4K
HTqHFrqcqSo4SQ/FPrK9a6G1HGa7dti1M88gwSozQxCVtmWs8ip8JjWdbh1Im6dKFLjt687ZONW8
PMi2esdl9p0O0zoFyxQZTcohqywPPVK8b4AuWmciOgDAfdFyjWrWxvyQc4+wFKda4PSMBU0P4YNM
Qu2CuEVSfxbYRe/UEEpYXClKCyScAE2LfXXHSHdjcSHwqnuntq/DGJH1Y3XOtliGn4ZbHllG4H7o
iNxV2ntTo2BWwKusgp+xVw8KSOGw6sBLbtzhKwVbXHLQ2tUlAOoZHl4YOZRmlHwuoMrkpneH14nA
DNexfYdok74wfmbbyh6GDbf3bZhgH5ywwfOvmS+uma7ZCwUR5vZgoCdiY4lq3lXmYO91kK57vG1c
yqUa3mfM8IzWCrHCjLSH3H6z3Wrb9uoQIe1u5tvhxnRmWg69Lhii9NjPZrTrFlhVKzfD3KirTvpT
gTsdDyDzL5RmUznIxFijBZl1PAmKx1u5dhDq3PGnu4w2gocecLyu98KA6TCjG44yE5eciEinw7Yx
Inw/sDQ3bGN+zNh/UdlqJqa+e7UypPPGawJcJezS8PE94Jnn58Ec5neagyGOrL4/imnfTt0ut9Ae
0zhRjyPwNiZbnAUeD5LGddIgL/r8VKisvgL1O3teK/a9VjxRXnIyoulrmuShqZuju8gTa/wXuG9I
fWN3ZYLXVwV+x8dagDOJEO6MNFZ3bMS1Hyk263taCHCtT6rfcd/tcUXm+dGFJMXwwZsZ+2p5dIzs
s+uxZYdcaTHbxfXNnbVyWwCRPZT+QsXPwC9Qp6oC/d5gsu/3MNLxUmSPrAhBxckdlr+cdMrE0+nW
fWAWu6xVm1br70tQMfWUvnXDIh/nhh4RNZePKZVbH1TjuBfCq/nCpomfLbza/Oh1EWPFZFhkh2kt
yXMiP+NirSg0KAPTRMcs2LJshy7vTqM0D9BPiHrp410btv0LtpP4PtTawKYT60J9H5JbR/Ckrydr
he8EJ47nfjQNa8VbuMM4j6NA1WmHcK9XFoLYLTul/5jJDmMjgYCXeOQ0+nE7mpEIqt586rmVrKdo
glxYFt3ndLOKOR0oabsvLzDsqPddTq5wLlorPg0z2gIu3VKj4fONHsxuoAjwmpVsbaKE9pvR2FMi
c4wya2+UzOde9aMmIpGUw3HUio5BnIyPVROmahfkxLrOkda5sXv5RG1Zrf80B4gt2Df8NG2+hGle
apWBn0/uAW6tZ4r+Vkj8zpbT0rxzYj0OBiN/mREfh9gwn/vCO/QIeTRcQYkp/pAFuRCm2GhfJlx4
r+SINhlc1DU5ltpX42wEgnD1UarmPY3io1WlLAswJi9+0019IPGmb3guJ76uj2+yla9tUV05zubP
vJ1i1dpAgWt3TwBwlVkoxlNUr3twx6ZNcWZ9TBGQHsZeT4J+tu/T5Iu8BTB+kivWPcGiQILJnDgQ
vieDMX0qNdn3A76eL6qLemfTpua0nuAZoaQnjRcCmZUsqOnAgVqHc9F7JOtFl1jmTt5LxBFEO7Ih
1+6x25bvVWTbH/pNc8v5U0K+cm/Xk1vrmG6Z21S7gScDVbfQ8mJtYGRihCGKCtFNB+ZkjKjOVHFQ
NkSJnFvH+pmO5mxZK8lCysr15aeMGTHQY4pvhtGIPWI6+B3AD25guYiiY2SyvEQM/tZnrInMQUlX
jVuDwcyPSQu+m/04j2cAlzPiZpviLOKfF6Ahu/m/YJv9p2bYP3th/8e/NNf+f2mbxYXxzwkTzzgF
v7/+45iU0VdV/G4H4f/4D9DE3yReEFgTgggXVnuBUeQfdhD3b+RcsINgxBeUMbseRo1/2EEc/W88
0QyCuSa4ANv+E2rC8vhbmEdcesx1XCT/KdzMH1n0P+UALMelLI56Uw6hjk4Z9F9yAJCkKuqGiT4F
6bU416s7f3d8PK5/eevdv2sEJqvwm/HE5sUsh5Ojzp+cj4I397vxZMk6olQ9yUR8TXODw6RSEigU
h1a2U7XmaduZiNdRaWDA15mKxYsomiSAUm3tOUjJ5G4ZI/cXFZ70a7VlddASJ9rTlyqDqZDJE9dg
vcF7mavrsizTVpZN/aBrrnN0Zhyt5dioLeMuc71NWUToY99lozx1CeWkKQ/6kZvfq9nlZbh24RDq
K2Oa2Cg2OPno4Uvcwdw6o8ZJJ0ORu8+8kl6cbklZ1yxymsJ1ZA71sEdZcAQewNR9M3pAsuj5xqA2
fT4vfeCQpPquGSTHXRfZqFEhWGVz45FBnuAS6Cmr6xYsjq9EO5ZMEjzKWe8Wk73XpMUT0PBi1qoh
kYZpb4WFlH4ytEV20KWW8/Ehwq1Hmjq2cBNc7xl+ddKunRxBCfPMzEt4U/Ee0wxzPzYu3KB5dLVh
VxKy8xdcKzhNXY24AU6P4VzYIF19GlhAfRLCneSWnrWQTjr48rQqRswXVcNTgHSc5CCOw9QI7MFi
nPNya/7qFt0OV3ntzDZeg0qqB/rIRLefU7zPa6uUHjUO2pxfMa869wZxlITpu8rOxqyFeJvjfBKB
0QCmJh9m0Vxh2kl9UB61h/68LILb2mx+iq5w3MfcI9AVdHHKH9hu225jLaBVghTsMhhEiIL3crEI
bCzVVPV+4dVlg3Wp8Np9V3f6py76eauHMSKMPXNo80uVyvGoUuW+x1ZEsSmay4jJlFjpzsRNCSpQ
4UFJi6p7HMaaGui+cpInr5OKjaOhlT/H2h6/hthp3kgx6mdL5rQRYp459lpW4FaJBinXaHwugATd
WfZeXmtPmdcWF28a2PqMcyLXJk0HR0DryClJLo1rnTPMh40xL5turjiftGOUvVT0UMH9hm2KWjm2
OzcdXB0FEhmGPtQh/KA5cvpZNVrr+mQdl21PIJQmaqlo10snj/xMn0qc4WgToe8i0X8US0pAn1aL
l0b0nr3O3bD6hrGEI6cmoALVtSoWnUe8/OBQjm2Rk3gFlcOutwpwQrMRsZT30AUMtjcZMEiMLh7b
mF7HB7Qpi3xkXGQf+uHSu9tvOc2UgRqn8QxUw3zInL6kEdSm2gBPflKyIbQ9bPhz24Oo11me7h3C
bmdtymaKgbhsP51ZUGrKsUvUf3+88WCKvquHv98L/wNy5kNFtWH73//bXzgMluVylyWUxaSk3/AS
RBn+7JYrgF5iIiUAmiv8A4AacYD+6anxf/sKJswQy7BZWHl/8eORoKYCPuMV6G9Ri9zpUfr/+Ap/
ufF6dT+atEyKVdH4Ce9BAk74L7wHcC43YpFrgHf5/VMSIFb4udjgqOVas61dk6p/8wrG7VH0vx5V
wIhsjJUusZEbXMUgCvf7S0RYnhtkHn4HXUWHTNzX+hWHtvuaRMTdj7pq6pJ3FnWEyN3yXFpJyJ5G
5mdhR/YN19ligmtY6r5OjaBZqY30eXlTYtCLHZl0IJuhnejTCStMWqxFntEU9K8/pL9EVQzBrwfr
p7TJylguHLDf30FTZVPjNJKm7UWcWJ/SuXmwKn1Tjda/eaXbF/rbZ8UrGTfaEV5PBgX9L1+4Zok2
1nO8DMZcP4WuSo+DXB7LuFj+ngD9p1fH//mFTBhOoO9Mvvjf3xJ1PU6RlDHTbY+HEpSvOVYviTe+
/Wc/OWnYtmdJMpBwV/56EU4s691ZcOLWHWruBr1iyee+T6Wzo3Hg37zW7+CaG/RKmq7gTMp/gNW5
wQP/fMEnMussPcGH07uwZjmtpxWazeIb7TGWwb9+X+L3keiPF+NNYRPGkMt//5Fu+pMXN3NKyM5T
TDELS8TceeFAzTPC01h+uh9yuKjo4BYnE+zCv3lhqIL/22+Eue/GebKIRxHF+suvkWyNioirswY2
7P5JigHi9wx3mQZEt4/uy9GbTNrZc8mxSssPUVcuF3Mcqk3XTo2Ff4AyBJSKOblPK8sxSCzVYBVY
1cZMdjb0i3os8i1IQEwaBo/EYyr6+nn2DH4tdp92T+GciPdwab0fIboGTlG3aAhRowyzQnRwuuMC
7KkWSUyHImILHAgZQU83kTWWbl+5THerxhmHz7wGcY62bIzPTo2s4Cuk6w3bCQSDvhjbS9RJq4Qq
YS3TodChxB6jetQ/O+DTD3kWAgDU0NZ63IjactBrCYXBTLzkYvbRN88HVmUUMPbeKpq8Gg2RvqZl
TZhVXMeWOPyxd2vDOXhT1FybZVTVnh21CuZaa78SeiIe7DKu9gW5rl0ho3xDJEGQkElnIA5tTZEP
2BcHDqI10p/XMJwQb5EuYGkXspVFzZeUekBDbv2ZJhoy8tIvNYPnnBXTPVz4dl2HwIDPhZqHj9Dt
q2MTNSYI40Z/9MzWfRDKqMgoWM4JJ2vsawPjlB8VfZquSfxV9waV5wWKW6f3Vxg87J2IlbTGyqGx
ajoDxYjGY8R+jBJmEbaT46ctLUvb1oh7ewVtUs5rM63Ga13KCLtQ4mbv3uIdUu53O7sCyEus3nxk
MPSuY8k9fCuiEBUrlrfuFTp3OO28aDebp6a8pvOLkMaFOmH7dODLNIKWNeIayvFw6KuIlYKuIqAv
JMPKJ1rrzI3WZM4UlAa3j1MPLL1aGUYs7dOtr3O7uI72UhvLUK+oqWs3pKB6i1+1o+IHhgfpU8LV
uIAyHMj6XQKdokd7QovS2P12pkr2xq066tJ3s05/Rzh7/bHgo7z3YrfZj6HHw6MswQk8Zfx2zO3I
v85BGRNFxqxC9MP1njqLlrke9fyoutJZTyCB5p3dVvyWbz4HN4jmijU0EyI2E5TE/EBvMalYu8H3
B/CeYJVxTwNLm/4cdCD3m3AKO42lBoTpK5zClLCC5lVH2Mdyz/ofgtHkVTmR6cKzn5ysVMmpo2OQ
9t8EWNG6cVT6o1m6tEYtwm9P6T1P9a3FmYyqUNJFoMuEktq+VLrTryvmy1dcMwrQs9FiDgjNLiit
2bvGVpEF9mzhIHB0o/sArhMHltaPO20e1QPWRYfx2ap/4Z2wdikxXhjrmrtLleo/XIAvGztKSOxM
U+4Oa2HlpNCSpOnHVdKHNzXd1Z7BMhkGwnahgwwhcPxF/7h7CcMh0XxtLJdXZZrIUZKEwYcXp0ZF
UkgvAzkO9qE1bj3xE3fdALxT9+aYsfsxzw0Eb5AJ5lZzuu5h6FP+HJqdgClXsO4SRwntQ8KcF9uy
TbRNj48ZJpQVTrSKG1OEiYLQEa4bbnLDNqOe6mQt82tV1vFHoYryxMZk+ZnSKudux+KGHOEo3FCq
WMT6uJ00RFdf1WHyPCfqD/OKprY2iAmFhRI2/YadYfGLdYm7Rj0evcuAZuBsda/O7SM7kMm4J1TV
io0w62ReZzbEqBP7f51QhkaSG1vo5DU7LVELvSNhOT1ywhybM5UJef9SsKcJy3UDqqVJ1vhorLXO
qpVuUG7RVOLE+uSzSZ6e+HOXa4tizA89nYb6vbtZ9+iI5dZROkBzgm5IZ+1oprK0drHGMLZSRTps
gc8jQ4WjwM4s0+rLqaycmsbUUIeiUTQm9LO2bGTukRgY9Fa7xEjnUYBNL3lewsJ+LnuA1lik64NX
CyJP4HDINrjd/OLWLCNPok30szZTsfvUKJ2K9iQpy4cOtv62J1vzOfYCy0/vAeWHvbewUtUr2PzP
8AASHzxcjY89UnJXdZYr9k0oRoVval48Kj+WuR6vnP3S5YCLPakC2S2G9SA7qy3eWHyRRrMSo08e
HR1olF70+qHnDCh+5H0syrWb2I31MDI/3vgnwyMnsMXaCRgxIcn6KKYa1ojuBF0Tl7ImY+svTk3+
1BXY7dNV0mk87JqZkq0PR/G93kmrxy6FcDDRxtkvItpNYzMbNKlQwrJVzjghrQ4E0ojGRucZ2lZ0
O4ar/Wxo1ZVVvEdKbuySW2i4t4e1q1feQx6NhreZjJlGyJkC5MgHEgGDRcAFp0eYmB2cwJC6ncSP
ZnqXUlJwiuvbXbKjRm0thTnoF5fB42rZDcSUHWogBrWzEV7o6vUoKk30yH4tgMiwh0N0GINQDN1u
GUXxil94eVu4AcggspIyaDWq4NfcbQc6GRxiuFAzW/ZnRiy2ka76h25JBnkq6hjx0hpmdPWsnVRD
mMgzL1a3lHyy07itW64+4h2KdOAcJlfWxzpHgtAEqECpw9K7uFdnpoqtLFJSKSKdGEeAfeOfsGOb
OxjUH4xZy4IIjlfF3Ct9EOKUec7YtWx4w/JiVZYk59oP+rWIbYzRrcf3TnWL8iQgqjm6aBxSymCs
F+t5ieMLt2mRrmN96JtdE059+pYRiB0pX86xwmLuvGtqzXJPkKB0ZCKVq/5YGZyiAgPeG2VG2Bpn
Drxq5mHKCgxZhsKycE6nw3Bb1YBHB1ORdTTIaZSQcN0N7oim045ZvqEiF9lcZJO1MWmq7z41rREb
aJp4UCKz1neAIvvsVNCsZu8S19QyuP0E3Zk8I0+j7NJrZiQbYRNEDMMPTvJUWQo21C9jJxIeYyr3
3DtHLGlxVJMLm4q9hVGvprCM9mlICnulhsV+WzzsReTju2o7CJ0uHUzDmdhF8ETsPW0UFM+3GVQ4
txm7eIPdMovoMoFzhfu1yhrfBaSH66CMAnCTCxNUPT+5bdkOVxivviByQiqgoQEJbWY9RuYO1mZ8
F1tLtg1HLw6iLqd+SDgREZ7p5kHpdchPVPLsJrBAhM5stayrCBNG9j9JO7PdyJFsy/7QJcB5eCXp
k9w1uGsKxQuhUIQ4T8aZX9+LWeiukLsgIfsWsrKqUJlpTtJoNDtn77WVTG7ea1Rirto31NHq2EAW
IBEPMxlpQkpc0OT9sc+HmoZwr6bOtjNotkZOIb+ANatSFpIOq8DcT3vc7zSRbMzKmUc1d5zWg9no
2Y+B+gkKpUUQ5jblpBxQjGBmVWO9P8gTKL9rJ9XVgUwJJ/uV8HFdANhOSNPFhKJdpgPxVv1g3iXB
nN8Relbar0Pah+GTQ0S4rzazk/BJM60XXHNijWliXmXlMLCZkOQXadTpLVGJbo4ojRFN5nlj7tVc
sSk62Em5cpxhcZwlka2ucaVrYBCiedzBL8w7NJLVCBxqloJfBNywGSTAVXrhGNXNnh6j4Lu3sM0S
DTOjG8RUHk2vLerJ6bdqFUH9SxGlQqcGd3aHijsW+b2RRiwhQJxISBHIU3YqZVy/TG2wRdT6nJWq
ldh6m36M6OM0tNOmnHMC0P7paqJIuEOLgs4SnL5kH/hi9F4WOSFOWigs74WesoOmsoksL91Nabrv
6JcXE2biFc7GBcOC0nSXTgCeLOCLW1LGgtsxlrOHqlm3bOUbKkNuTOAGkUGj1ua3M8DJnleKCC+0
c908+9oMXtwT0CqPNHaRxw1zY9/YNfgDThnGTUeLyCv1vHvPYiN75JWzN7BS7H1DOsJashvpXQl5
szyWZlASshMM+P+iWiZCvtLYNdIffiPQo8NbBu/usSM5dnST0gaSVyZKoSx7VBkBBhmD/qQkRo8N
GBJWRFrewgVos5Uw0IbQrm3AE7QpyYdkFdjI/ewCNHxdqptAjMG8i8m4DneZFOmxR9ijvMkH0uw8
kvSGZCeZuFl2IqnD4oBCv6SpzaT9EQuryLwO9/iwaueuLA64mYd9SbNw2rEsRjsOVQG6/UaT4xVJ
jNMbX4OExJM519C7RbJ6FQLM8bBF5YyKsGltZj1xLWELc1CuzGZb0TgcTvaoWxTHTBUjWJLVv2qr
6a8x0mLcsFIHAKWD80St06A8dFIMmgPFvXCtYhw61S86ExARGMzRojmcJTUxwE5kXbVBleQPLcQF
tv48TwxnWpX+0DgUpx57kf4Ei1E7SmPQ/LQbBXVjNJrzngz2dt8bmf4KFCgkZkgnA/V6HrDr8xq3
IjqZmMdIN610Mia1Tpr2Uh9Ow6rW5fEmtdpi2+g9bADOJjjdwhpuBn4Y8VYBFb2VJFE0O6qO6S9S
uOuW/BO/NQqnWgN2DNJr1H3ziwEo3vLVViB90wi6csEXJM9Jq6h4Yvjs0l2nRg+FpyeqCB1bxz8n
aFTHl0whfLM0az4BjVUdtGQYzF3isI+HlcieAbWqT8gf/xO3wTpOEepP+E1PlTLSqpUhc3TQaknH
LmR74/RR+DOhuvZQTVXPyxXQPK8xgx5L0chPGKOqX8Usp7cGtagVYP9GdikaBC+qqCwKdAoqBTUW
NxGxo2DMqhCflU6q5bNjVvF7RvQZe/LRGTcOgYI3Zj9xLm9NMW4wTIvJL8y4vZ1KkotSw1Sax1I3
JkBuCJBnhZTSNa8cXEnU1yZUJ/PNbFTpOqW2nrg5YKUjW9LypeuXaKyYi8d21bAB0rUg7FgmQryu
fYtczqUppO5wURsbs4dykMZpdmBGIyou9YRk9q4+amqpPKA9vSe2/kSGBEMkWiw7zI0MFsEo1/M7
C41ylTiDo68DEw/IxP4d0fJcFM+N6JCD8k/Tb1ICX4kDE4gAOclqb7ZspatB1OVumC0kTUXVDGjB
IcmSGKg7L3adS0h0KmpUUEe6iGxziU8GgYRomSw9qio2dmXj16wHT5KUOmuVk+QPM2r1cqc2EjFS
aW0WOF7xWDgAckjSCs30KMX2+CKJMD+ZtYKVVAqxb9KsOQwiKJl0iqXclLaZb/tJS08iaK2VTEMJ
6gaUh7aJna0JXB3vLId3EsJEl/vg8oafXQdFsbXUhgjkkeflMwkM2KMRrItVJUvOBs86oQ7DyA+A
rFUEj7U52ptZQUhhikCh+zex/67VZB/FzbwNaRLsxOjAji0drfULGF1X+YQ1zaGVc4zAwefuYIyB
uYrjvBJubkhkUVGHv++ywdzMfTOiEsDJU3h1PKXbUg2oWJR67dVB15goLwlHUgaJD481lQHhWUEH
7zePMpyIQsZoN0xkU7p41rneIlPGo6TaEcfkWhz0DgOFXdE+DBbTijGwrhkK8k6X8i1/U+Pk+RME
IzXdpKwfJECgZF1r1eT4AzfC9ixT7Q8FCs/G61th/EEsVa740hc/OyKQiSFPTkGjaP01+b2Gv2ye
H+0pte7zrsyx45dWl77NtlM9wzvEtCPNtpzdcTt4fUYMwJarEIHntZ2d8ec5l26V2QQUMyy1QfYB
ow1QXC2taRsnrTwdEH2jxIl1Yt8EdVFfaBws1nEsCYTVIlNX8pTKju8otZWQlhWQ0xT1fI7QHb/1
gdmtSKS/05UkrL2m4iSFY3/oDx15tvekyaP54526awrD/mNOVKamXMU03qrR/MMpAv0HeI/hRBGM
s6RDgPkeKUQDHcluOtst6pQjdNSpNONmGjarIZ7j+8CZEwzMmLJA6wTxuqIvnWAvZRKsiN7tsNta
UQ1mB7DQASmqRDoPjI+jKSb0oKhyAfRgvaUyim+lvw9mHM9P0oFGXpJvZAxOxAfS5F+nKQe15iBn
ZDI7ufS7nbpghsAzyX+IYpWUlRTkCsiOIVpDMpn3g7DwOrVkFUTboRDNq6Xn+kZGHu3XXRlP26lV
GHpoNEIrJbkXR1WqlNsRSiQeN7lbpQ7ufzmPB/ZDEIVuoHo6tVvXONsRFTUzdjREuCWxx7j8++vZ
VqeT3jvxYUZgySpLgKK4MjbREZhwsp3gMbUe9Ki521jC6H4ASLWsKxLQR1ZbMpSuqclPbA9LDk2j
GkY7CCM6hBijNp84Gw5Xg03Mo5oOeNXCLmt/V2wqW9dw7JzgN6aGqwxy59tUp/w5QM9K+STtn1r2
wb+IK+U5CJOj44p0qQizvl06bLdlzmTXhV0WzlaIJUc9qsaud9l21tfRYLP6smXToQrMU/Ho5EqE
I4E2ye0YoR50RaexcNQohxH6O3Vv3WhaVq7tvrUaD4gXlCKSt4ZfCLZwa2eN1e3UKGucDdmX7Wva
EfuNZC59lTTdrnxrUBWo2ckorzk8TMMGydAtr+UxjagcRNAgXWKijWDniE431k6zkCgK9snOmkBp
7bpKWxALYVA5mD5D8YMIOd0TTUMTPHPy4Flw5HE8tbMHLLQ8sieTIqxFpyhptJNG6KVPZIS+M3N+
/1pG7hWQp22zbdJ6tZn8GKxF47bIqAGQDqa4DsLJ/k1B80+p5scA+oHhNqOt3k5GXCpr7JRBtgqt
ILvXWr3bxEKN37UsneD2NAEbT1vKdVIgSjrOKB2d/DAlaUJUnhQR51c3RkGfAg3ra1jZuYwNuhuf
9AC9hRvYabJXtAL7B8pzRdvBaZa7TTdLHXSCoRH5Cr8gLOtO79p0lYVg0tcYtCdwIUpOf7KVpT54
GDOsBb4VhwRp02AOJpeGYHBthw7ZW01c4bpLi0w7SDEsDtfJw4nMU0jI402kmA74EWGMNR2FKX5T
KI73HgDd+JDoRW2Q+htiadOmKZE26FTMVyQOiPIrdk4YSMOs21SEnqTHUKnth8rMZVyBzOxDZ3X8
DgsqY7pzhlSSPGFQZAndPKrM5E7FOmP51Ow7Sv/cMpdDaj285lEDurbW6vq1p0w3/245aGV3Pfve
XcEaOG4LBAM4GypVPSphaaaErxbKg7TsdsHhawrS/VILvLbFxqhjRbsVxA3cd0pqUDevZeXPjG1i
PRYKFAwi13Nq8KNWdZ5sRskh476vR8StVKAVec3eJL7W+zaYN5kUimMTqt12QErAMUo4820byPEd
27rhptAasv8sTAkUFGSLv8ocg9+QtmVUwAkgX49ebQiMpUiMEblwPuh7zShwjJpNgCHThk6GINE+
IJspMQa0VOFPncqL7cVM4qd8LtgyhnMksTXAHPIkyJSb0A92ADnnXhqYQCH1U7eTwuQpFpQDWJtx
ULlZFviziRc1bBdIpZXWuDrh0XGMG18ZLEWvD1vrXpol8ZjlFXb3jC/WHz1PkrssT2wfxFPUbnrE
dytiK1vOwXYT5fuScuF9O8349zJSG9UDtlTnPWs5uQLA6JSZBJ6mGTYaTqB47aAWBGQ2V3aPK93J
tmORon0pRyvaFXkKYkEUOELSMK1fcmMiDbmTiPNy2uFexkLO1zUD8hn8QacpHdGQi3Xi/I7hhEGS
UxAbY0HxRjagGeZC1Ni0YxT5T6MAigATndiRW5AOQSx0lEfPSRBVYhWD2NLojzCf6Sk7j1QFbwFf
Pyzo0dLXzCiAHRU2FU+xREGCBJODRpXsQUq026Y0LWQqzdTt8d/LfMsC3QnXOpGe4qpqlygyOLDQ
FHQe9Y3eEr6yKro+wRQfpBhfhTpL4V5GpFSugOa1B53U+mLNE4+pn3GkyG7lAl1KBbSs9NG04Acm
rxAJ/zjRtUJRIqqtTM/whBEWYT1CXIxbTpXiEeTt/kmjT0m8plCR2DNTdRTkCsQ8vijqA6iv4rbH
7bATKXVHbhWnt/VIbRRggYUv0Ef7z/FsiMWUXClKb/2A1R/vJXwB060o205xjVGDiQSY74o8lSHG
J17iO0npR/xKlbqI10LM2fBcQUpjD+gMQG1EhV1eFrGFqVAKBlp1VG2OmBXnfeQkY3pcYpu5MrsN
szsFi9UxjlWYDlkyLU6awpIe56aSbwEOzLUr55SNjLQGYVvIM4DcWTVVNjqOOV7n1Ww9E6ZJKTyU
WlNdYaUwD8ylYM0+Cln6RBDD1dgq+i92nNwhw1AqsaXX9Vg2HewlHEGtBcKyQV+s5rYNFIPQVPWh
ZiuGC19TlJLC4twxHlw7j8ZRaNIlMG1cgoCdiDg3e+mpDMZ6m1h8UjFPZdMvHpxyHVv4JH+mXLar
4q6S7mmKZjRXoJXMFO4s7X6AybkUHYMGO0NDQcBIxJAsvad+1+ZOmG7nsKqIKiUY4iExYkLssmEc
H1v0tUCcQu0wUa4+0kVPfhZtLbZxWeSC5DtQH9tIFKjARkNdoR2kRknIjIXhLWuS+0LBsgzrIS1n
n8IETg2Z7cB11kpDdmrLRXGf29nM2bi34Q0gYaiydQathEJiEWYyuxHLfIfNLGe7dqhanMY566On
OaQuRB17iF8VTZzpkaB4JTo1EJCA3js4VDxsLJT0DVsMj1A4c6Lmx7h4bAbYWSu5wVqNO1iTJIJ0
KZuv5x7f57EN2orWV5w2Lxqy9l0lz/B1o1IrXUDg81NM1iq6xzG9j4yKupIeEDbLszOJIqHOIddu
UsdgsijHVPKhHUIlvklJs5RPUTQxwxPmlrU3+GTvcniY8RUsm5IzacTddydb7V5RcLY3SjrUCLrg
cB1jlXXYG+o2vyNvs7nXOPaT7in1VXwVtGZ1DENlxBilqsU6S8vwxWQjRBTHGFBrTOSFK+I002ud
2pXldWET914o+Lh4ZBi24x4YJT4HRQ/HxscYHN9hmNfmXWYEdflMdO9wk8UmJIkiTLPnQkaB4MpK
0z60hikeJtMCu6SblUSxPy6v7LkWkT87EjHbDnwrsoJnzhCk12Lv9dgI5wcKetmR3y4pQBWUVn9L
p07s+8IQd4rJxkTV6/mpAj18XRogmDRa7r4yZ/2VSdkEH79B5wCbt5CmcEMgCYTEScvwqxEEBNz0
lCQtnU9LFuoxgeH0W5crJ4JApPVrAhRs9SVmD0jtc0IXgQugtbYN78tOGEl3oOdm/VSqzt4TaGFQ
Vhdy7TtFHaSbQcgxFA0z1tYYieRjX6o9SAaSNngJJygpTcYKCzIh3lhtDZK540xM1zJvlK3a6Ryy
cNq29QrtLARCmhPvfLJwLsyVwIptJNkrxhlxjbQwuivxoMKMDaSihP9GspZfSCghXXwZVXeq1Vq9
I8QsXsdE6txAFVd/KKJVDuYIVayGr/9a073H2Bc3Rk6SNi3ETB2q9dSUE7NEL3IX5isGSa3HNHlF
62d8plJUrNk5yzMe0qrdQ5sKry2jsp7kzkxoM6jdTTXg/InDlH4nKJmG84oSUsCnMVawJ6Xx/5t3
KSAbu3HuEtFRqcrgutShqUE9U+RbLcY1QAJLS7IKy8lzR8L1RmZqrtA02uMCaFDz9yBk73eIB7SO
V6FNIDC4RdbjLZt0FLDRkMi7bAjy+0Rphp9aAQ4XLOgAOyUMHaGReBlUzRYdX3GVtLq5xchudjhT
x5IZLUv5aULfQDszqZM/shrMLyrOAbDjdNrElnLl9FjPcitfR3QAuRd6TmzJoHUobgf87n80XsNN
IOuB8LU2wXdbSGl2wnlJ1QEhi3IaqGGyk6LqRjaJ2hfrSKLt6eQtwPMw1uzHfA5KY2X22HcwP8SI
3Pp8IaEkGvCswAmliIgHq5LW7Cgq7E/0CLdFRnLPwxTPo9tL+XBQ2dcB+01Z5dYln7Q9ur9O2YD3
K+4I3TCuJ6zZNpVXBaAvjzZg37I8uHXQsKm+pc5phz/7uVZ5UQRoj1mmi+CHeR9ed3GDWFqbirZ/
Mku2WU44NaMb1JIx7jp11qk6Y3h+5xUHNzRLswIMfAHkNY2pkjJmbees7VfmVG1YL9I7MlzS+CoF
JXqKuoK2PI9ibxjkLNNtJxEulpUgoX6IM4z+Z/hQSTHv1dAlN6FiUqRGqBeiKGGfnuAkAfDkcqjn
vZi5YZ1HOBPI3FmqR1C8kXgTfbp4mcq2/2kkBosW8KL8rilbZ/RT+lsgeBNIfDZdieKE/Zjm5VTk
+4Bl7IYjjHnbtaM4KuBqF35yQceiz2E7BBLnFbuFATd3mMnZ02f6Oikb3VqRdZFvO5t12LMtWT7R
OKPwW/PPgnpi6MFu4mPTX5FP090OdY++MasFAcbCsHPsU1QWoEAHZqqivOjKOy3R1euxkCAVoa0D
3KSZMSUuW8jlndQWKc0dLFsunf6Ys0YtbkMBlITtcLFJ2N/sFaLrXwORDveiRUjpdrMxHMj7mpsV
iMHA8QyLDda6chB5wonM+h2Va/XJZOf9jOR8okJvaLQd9Fp57cpgzvh2ZEF5N1ZjutKNtIeqNE46
+KtYOM/ZKItDYcxj6kY8Fm0t9Lxe6DOELbmgsOl6yVl6m/TcoDXbBMWmtlQ05FNRdcdtSizBdI+S
IBM/2PYIkP15HW0NEaXvjSzb0gYgZh/dcZS3+w2ZzaBFmgxKl9zrDuB9vQS5v7RxDbc27ZEqPTKc
E8tAinJJLvl+TFUOLqRVHy0SR+gWLkAMksZekPZVrIIG3z9izkDO0WyUUQho8IOXIHDRZyzLYCYD
+kMNPV0Hhv9KI5ScgKGWDUBKoe+QQCg84Baocf0ijHvUqlB/0jXZ8lNLjX7bKj9lK/SxamhAlHbC
aVGhMsUvHiNsx8347ADHMNdQcQiAYcUFh97zMQyfHVvYv0kMVtNdMZSUkRbLcUHUS4qHzKhK5Xpy
BFsbxR6mH22hJ7/isdBea7gZYOkAL/yMUDa1EBIq2EiEDdu/I9oXDks8/RdKqINVexKaapYuSdAm
ipL8FgIiVggFXQbQW4v4yy3uCedICRMZiAoT8R7QklzdpIEMNb2dEoMNiz5U/W2uR/MVwQvjm8x3
9Y9W1hFQCUKkJMrB6jLPE3v8oVaKfj/VEkDOUsRxsF22ZxbdQkpLa+rZ5gR5plCSA1o0AlmC3FZk
H1BA+4NovGBPilIqdiW+P8vvWKhhDJPaPmK0gNNLM6GnepC3oSP7lV5jJ1N1zUhX8xxQ+05DqXnS
ulH/FUFJnKB7RQEfEz6t7VUctKW5o3c+HtuFj7L5H8CSRYfDlSU8TrXSl3q9f7e7RmvdiAr0Ke0K
e6OYHTnGYzi8qklbU4OV5Zev1aGXql6LNGt0H7jOLDTEZ9LQclD6JsIzS+LDaYrVa6KNOO7Ou69H
+URoSy9StmmE2oat62eCbrlKiOpoE7rxKlR66RTDLXFKkuEPlX739VCfaF0dAEMEEtB9kYmF/qjp
RZ9VZcC8dSLjObHJwUNaBsevh/jkngFTNanyaFyPfG5uMrRKGruUIbTqWFkPxbyiiP/1EJf6cZvI
VFlDX2bg//rHzPW3WDgq0cJEtU5TevBriBRgCmVksnOkfSMPti+0wbZs6EtOjUNqo7GY1v7WQBe1
pTlBDKuD7DTShigbxDJHhK05vuX2VQxT7esrUy7E/Sa3TCX+eglxwDF39oDKaoZqGE6622QYdCke
yspVITaxc53E12G46mn3mt+Iry+f2CJ7RsOmGlhs5XPtuhrS1HTQxrllf1LLbtsX7VrrVl9f2T9y
8Y9SfGjOiHN4XIRe0JP7eCtHSyoRkrCHrvzBa1bmpvdHn+gBV3HjVemxyfQdj7qjV/s4PFdEvfuK
x013KZV4kk/7YWX5ht994xC4fCP4WUCEFdTflqmfT9fKJrtLmPwsxbkdu6fWPnxz3TgezywIDMCd
VVWiRRUsDx+vW8rg/Es2tp16tVx37/c+8X4etSAXptD/u278ax4dUg99jP+fq0Zr6UE696iletU3
b5Cy3O0PT2MR2+PpsUxZs//jq/x7YitDlQV2royuPe1IPlBCn44nqWXmfbNWboKtlO9Nt+MJPEbu
/e/vbrp68QafDb+8d3+9wb2c9KDMGB7MEx439QjIt9j9vC291sV2Bpgo3gXravuGlMUl8M29mdz3
wU285JvHrywuho83wlZYqDCkIGA3Wek//pKGsjt5HKbp6oTf1QrMlPI5MUxPTFEMSw2ZeIVluH/F
291QT6EkvYPH9U2S7sUygzkFJw/fGIzOiqqeu4bKHDeAM1Pz1IzbMsLcLbenKTEbb5CUu4WGQQfq
m8Tb88AYVVkGtWVcibJh8+KfvZAmIYJZEyn0VhIHlONzNbCJbPTh2EjlYSrUVTeYN/RxKW0bAnms
3t6NtuY1RIAU9bxtQtjj4Xj6+nX57HnwqzTA2DI3A9vJx+chYCjlKu4vN2h/lZW+l9m6E5UFfre8
tk3iWWD7S0X3CADhVjKW1pL2S9WVb7wvnz4QR6bO4/BZVu2zB2KpNHnDEal1naPUNSToDsSD1KFP
gWybUrlDNPb29ZVf7AKWx/HXkGevhComdB8FQwomvkGhDObeQI+2E8O2jL5Z8i9WvbPBzp79aIQI
4wcG6xFVsc+j/21xCv36ii6+KwzCm2UZqs7HjIf58VGio50S0Ieg/kBH0WvaVCnabI4QXw9zuZbg
/rYwgLN+OyQOnL3BIfi7VmqJhQkN+24q5HfTNiip5c3jPFvl09eDXdw4m4RoUqixYFnoA+Vltf9r
4VIN0TcGUbokgr5o+j4xv7mYz/757JyY/tw2VoSz6V85SEvDEs3aNJe/Wkoa82B9cwkX94tL+HuI
5Sf8dQlSIvXoWRhCRlLFUdRNBsuDddQilPj6Zl1OAIdEKmB8PBWdkL2zCQC5vpZaQlRdKZY3CgeS
UOufeOW/2dRevqwMA0BLVjWNgChrueC/LqhsQ7VvZydwLeWpTdYQ80DDyjUOgO6HVRne1xd1+Z6y
WVcwqi22OBxyZxc1gMVonTqkZM2oLoCaXR/0q3TMj6kzr/pi/ma8i8dlMZ5KdCLrNP95vhTFsAVz
0k0DGEy/elO5ycb2BN8OjEa4//rKLkbChscLxEU53ETHPFuBpKUTXCSmBU7ZOvJXltuwF3S5E80G
Zix/M9MvdiDsiFTNWjbxsB2wgX58arKAr4PalfWO/FX9XjHeB7xWhUyH3Vrl/Y+iH1ZfX9/FdFxG
1C2miMOOxzhfj7o6B3QEdQX0ITk6MSgC4w8493876SFJcC5hvrPu4Qc9uy5KuZPqFCZCDrIGCCES
0O3Tb/YLnzwpxrB5VjonBVk/WyVoFlc2dnwOPtLBplCmiysre566p69v2JLD8nFzxJFAZ4dIt9JR
SeM8O5n2LYwXJVM5yzWScsDv3/q1VY87IpSgtnXGO0TgFp089dyqL7bphKVR0CFdqUkwfjM7L947
m+OqST9iWXXZrJ8tW0NTZw5p1IabqPqAOAdNi53r2gMM5mw3tyQ9EQxbfLN75/26vAU4GBcrN+p0
5unZra5RQ/ZajSXU9/2971/7+2v+23r5Y71217ud6/If1+v1mv/m7txN6+42G/e04U//918m9pNf
7snd8H/v+M8Tfx1/7Wr5//mTt/zh8S9/+ZPnub53PPpb/thvGctf/sS/Pf5Y/pLlL13+h/97/3R8
2v/eg7Xnf+33/PF7v/wt/M79N2/r5Yxbggw5zVswScjfObsNekfpmLYqCp/WcVPxpsrzGiBwYD58
PeUun7KmaybvDu5jZMvnhu1wMupZtKiGS2ZdD2u3jY19jririr3Kef96sM8uipdUl03d0hn37KJy
rR9ixaHymGbVHUbxHf5qRMbDoVel7ddDXU4jTWdJVWUuzGQHsVz3X9+oNNQI/yZOFZRp6pfBU1MD
iG/oyqnNqmjfUCB8Pd7lWqcRGYep2QBeyKdqufS/xouUVKu0JLLcudfFXg7yzEeiUF6NEkS+r4e6
XMgZikA/2WG/YrCF/ThU3JihbjRkuIDbSGGLg1mL+wls/GSWYKPl2LwKranfI8N5IjGu/2a9/efW
fTjBsW+Wl20Gi7q2fME+jt8bUSGPWU5Z3C3dn/85VWu3iKbcacVP2fRrfKh+7v0Z1vgLSPO4x9W2
GfbEDLlPlS+777/J0V5b/nQlffPWLGvS+U/TOGhT8ljeGXV5Sn89hRmFZgLcEO4qwUeRChVA+26P
dTmEZvCiLF8DS9UvXpixn1IEYR0Iud6hI40tuL76+vle1qQ4jv09xNlcqhS7sxTRM3djpdiWvTT5
xlR2O4HA1oMvVq40pfidSj1s7SK71Tq59r7+CZ+8qMvCw2kVNBPn47NfkGdAfvWeX6DQkvOAmxxK
s2SXN4H2rL95Zp+NhWILDBT1WI7iZ8cJHBkTbROORsA3fUW6kp3rPGe31fwvx1m+vX/NDSH1eMIV
xkFh4A/KdYCCKIZMU2ffbBY+myGkzxikqsl8PuWz96MOsjTsFFQvdakc6yp8S6zv5vknqw3GZrY7
CiWUZap/vJYhStEUZ5QSBMJft9F6z1DHxo2M+puXXVnu/sc3igfz10hnM2EEIWBHJXet03E4xncz
Ey8isQ1OoZF7EslMcffaoPM3pe+G/mQJZ2jIikQxYNAzzi4y6eAdIGFkWVEe4pAktitd3tbN3aBu
ZIQMenwo+yt53FR4gsUpEgeEVZ2zJu16Ll+/fh/+qTtf3ob//paz26AnbQz6itvAb5nKTdjelCTA
wITRjAOGb9OAH3+fBfsggQmcrsjinKZvtkafTCt2hiYBx3zWDO18R6D0plaagttRCRj5WlfxvUav
9vWFfvIymorOBxMIHCW688JYhyAf9gT9MryG72pprPFK/MGkvKrN6N8PtaDkNJYZ8ur5pnycw3UI
drhKgUvTkH/u4+lYNcYebe1bkFbfLdqX7wsnBJBzNHv4KljnfSVpUOsahhKzWJM2dW2/aakK1cF5
+bd3j2E4EKtED1uK8s/2/q8lZuoRZU4Gw1htf4iI5cICtIrLaUXt4Ztq4mdf4eWkT/sCSRBH1mW6
/DWWoxNWV0FhJolusOxjRYd1F6qaNDxnbVUna+J0OXHRibSfda0dE8QVM18rIlQHMofDKd5hijef
MiAY1jXRdMMfSHfOfMDmhfeIwJIm98vc4LDTzjRv1ygXsvcpwEbqm3NsPKmY0u9kkYHmtOkScx4Z
+ocqElgGR21JpdCrItvoGmmBfEVi8WiZc/jQxG3yQuO43SXF2P0JrKTd4Q8bk3+92C9tj/9uBM7e
13buhwEjoY3/V8rIWBxDLynlYTuDj1g1pTw+fP3kP1kg6HKrChsz6lQWXbKPj6MsEG53NoF7yCZd
U6uuqjR1KflBPUHRBCYKXdUDkI2TnpBFF+FNKot9iTXfwvWiqMnx699zua03aTgCErAwajmWcfZR
dcScZLElBa5S6CddD3EpC3gEDWkK0Q97Vr7Z/V6uTVw3Jh+aWpzbmJIfrz5MK1NSO1lClBAHh6Sx
3oe5nb+Z8hcvMX2d5aBiOxpbL/P8muqxLbpEg4nHkchXuqu5ZZ7a07+dOWejnC1LE4isuU8YpSdk
UNCP6GCTTHTNLPmbBfD8elRWguV6+DuZM0SwfrxpGI07G/ll7qWifRwDPuSBmviFVg3fXNLFhnIZ
yWKvukA3WeXOG46JoZANRqghHk3nSrORpKVhvQqa6Cf6kN+zoz5FUKDUsrhTKPx/PRPPTysqF8hx
iPmBAMi0z7d3MNMWQ3hM443wHWtY69ZNQhCq+hxbNribH5b5L/eu/wyoLkckYGcUds9uawe8AiQE
Id8K6oopOqIm86EOAnP4+sLOtycfx2H3+vHxibKSq8DkwhJF89PxWXdmMkI8yfiRO882IK2vhzt/
xRiOS6KdSeOI69LO3mgL50wUCmIVa4zz2GVQ6n4zwuV8VAyb9YLTMnPy4sg81llpRZ1ZeBWHAneC
noAOOXfcmkCT1b+/mH+2/NQ+YdCen9NYQiB74c73MhTAhnEHSPXrAdTl7v+9YVtuF5xaVkD4hrZ5
UXuE0JIKMnRwMsAwqwJg0LnRrqUpuY1k6TZvdOMqUIeDIklXti12klo+1vV8Ta566EuFDLgnuiu0
VCddrL8q1XYLzYaMShlR7dc/9aLo989P5RNu0uOgSiqfTdhB9KhU0qj0hGTiE8y3coSO20TU0zsw
ccBjkjEhj2/hbPgJnlgHHP7XP+GTJ08w83Lco6uDluRsbjVVwAZ8kgoPVXbIqS8UJ1VRN/8/g9CR
B9cHD+f8vcwzdHJo6lkIWISCRt6Y+NL0Yvv1KNonD54dLP1/G0XMwtT7+Fo2mT4nqsNrOa6NtXTz
a/TzVzqq9PTBy2ymN/F8wg92W+wP6S0WuKd76SG6qn5Sjfjmej9ZdWn1Us2leEr3nR37x1+C3rZQ
tJQLRtyMY4UkUIr7VjtuEYz7OJNJgBEn3BIUUqBbfX0bPn2iOqZWRqfUf/5BJvmBoEMwv56eOK8T
oa6kM++zaP5mDfxkUeIS/zvM2TbLKATbHeJZvLjESEaEYhvFL19fySffD8rBFPOYn6AezwGfdo1C
J5d4nqY46cH/Ie1Md+NGlm39RAQ4D3/JmiVZkgfJ9h/Clt2c55lPfz7qXLSrWLxFuA96N3o3GnBU
JiMjIyNWrPWhTb8qMAv0H83qq6oeEO64be7qwctpvLA3S+RqiPjhB0QmfCzA7H1gNDpgHIqh+/Gk
Ct8txa67LzAXr1hd2kgqeQAjeD1McJ1LX4na3CryMs4c6yDUe/MZbk5H/lZrtr5RN8kRuq+3X7dN
LnnIucXZOpURBpPc45rME/FxUKhUetpjIHz9eyvk4ZCnihx8akmX69ILK7BgooccLQbzXg/Hoqw2
aE6t+OFSDMVBeLOSHE7IwdlZqxmL7M0eXbnx0b/vd+2xciJH+p7dq28AmlYS0VVrM7enNupKQ4q1
eldvhIO+R3T5rrwbP8R23lPlvL2HS74B0SnFee5KiQbv5R52jNwVpoRWYcAsuFL9jtYMXD1eJp8/
tyBfWjBo2jZiggUFtuFj/VV2UCqBBsrWpU10355G5wfSfmtQoCUPpBc5UcBTTAUUdGlVDqXRbHVq
8qr4WdJOirzt4jW/mLx4lgboTKoyYQrd/ZQFX9pwtVKGZqbLADshXPfwWf8lH60PcG1+ijYOankb
Z0yZwd/c/mKLKyNkEX4BZRK6Zlbpy2Uu+GdHh0IqLXUgVtO86FriMLnZ9eL+mJkc56wEAEWPwXu7
JWg8MujabsgIM8f8zOBNtDcesvvyRT8Ud9ZxXAkd8lJMpn/z7/pmp03LhS7NYXpw5P135jM242N6
3xG1dsi/2tHv/B6W0U3r2fVBfkT46VU4bRtEUn4MG8apj8Va8Fz7ObPjqAuh7kEYyXGsttrB+ARl
xZ2+oSn6KYfodIc44AZi6PvgMXp1onrldC4aR1wAxgS8jKfO5UeAvyuzogwPC/S7Jt4nVbyROobz
N6n7u+w2SbbSHVjwaIPBfyCUEyiCC+PSXtyWpWpFde7A8wKKBCxf91xnTwHcgzFUIYWwciEu+LKh
moAhmK+ZWlzT+s+cTBhaDbrDflJKRQilNt9aj1RVkdcqjwtRjtyTrG3qBPAYnu1jqkjwnTLC4KCn
KJzGDsX2pNX6lUz3CodJqAOCSY9OYQPJuGdHkw6dpyfdwNH8Yn437qeuFZLqT9Cg7qCWc5rNeJKR
q3qAHHUVa7y0lee2Z+cVanKUhQpsg0b9h7nz+/hJuUsK28RJrdxh9rGw8y/i6+1gtLSx51ZnDmNC
8q5aMVarBAa3l2yNXHzhAKAjosM6TLCj8jn7cHJjRJnp8+cLJUQ6dopUeGh+lqp7P0KZaj9Ua59w
cUFnBme3FYU1i7mzyeCdvq/vpXvjbryztsJvmNU26GiJd2sk84tL5KJSqCnopKGzW4ThOwh00M91
GPQ/NfBCQTXIvO0/ivGTd6btSsZeNOTH//DdaJW/w94myPTlwevatIDrAV5Zmg8HA2KEBE7m2yaW
Ln5KTxwGnZHuqe5/aUNtFD/T+AtWZs8W1Jc4OEJyWlPFaJyy/YKIgjk+0XLwgh+wU7QkV2uZ79LH
PP8Fs48ZaX3bF6nKmXBH4aQYjfyoFtrb7XVex0xZJLTwFrJ4QxA+L5eZCJrLqC/SUE30SUyh0Dsx
BFyrj4J4UtXft21NvnB5KV/amn22qAuFLJni8wADjrpPwZb391LwYK2VuKc/6NKQdPHtZpGsVCIJ
7+DbIZm7Ffhn1dZHI1i73xaSDOjaqRlOkx8madTl3g2WOCCNPMVlXpF1bjpSD2Fn8Fhk2Uo+s7Sg
M0vv7+mzmwY6zCBAIhmKfQW6TdXdRVbI8LD+8fYHWloQPScAfgbtF8Oa7VsMqULYDC4+XyaPhuX9
7MvgQaT0Quto5e68gnxz24AWA/1GEwWlgvnmgT1PYsXDlhzm0EB6T+OgA6VKbMoXUDfVB1F5AsAB
X7fMXP4HiN2Z+L6HjsAulJ9lFK0sfelxe/575ltcw3APLQO/Z9Tc1wypV7WUTsj8nsLIf6oSWEmk
YWNQrqDS79t9+tfnkO3QmEjRgE4wADCLo10rD1FXQ/CVVhbsUUeodUPyQnR9E4FH/bfbH3rBn5gw
oKT9jkB8V7k6z1xG3SvhGkbIPh2ZtNb2Q/xjbFeC9JqNWfjS3AzyBzhQnDJAjMndw9+3KSA1vr2S
BZe9WMnMZaEnhEsc8iFHjfZm/U0IPkxcVeH2/2ZlFiV9xnyhZGIt+uCk3n2sHKk/yubn21aWd4w3
OkBUhnTmY0kmvL0Gbpg7sYResHqwEBYYrJVQsrxh/xqZ4yj9vunEsZw+vQDd42MCs+fg9M0K0OP6
WsGdKWCLKITQlZ+n/kVquCGkO0xLVQoZa33MleK+UWE/bhl9R7JxL3drXYel7Zs6ABLwUNFC1u0y
HMP3EKEuneaQHodONFj3YpLurVr6cvsrLVzL9A7p1xDyMSTPzBRREcIWWOALuvwwjMY+c3/etnB9
T05lLjKqCSpzDbP2u6qRS4V3hYEM3AbdATgp/S7Zwsb6vWOOgbgICeRtm9cf7PJuntzm7IYpRz9p
1Iy7ufY2ifkhdL+gvtiFHyGQ7eWVd9pC+Rc+W5rzKOFMannvQNczYxY0RklU8KX8wDxm/ivoJydM
Bkc3fIQZCUeMDnswd1prWd31zqLLgF2J+dsJSzyLFpAparA/kx/Xwaa1vsE17TanTv3eiM7t7Vw0
RJmdiptBWJ/fbgGMC02VkaHmzdde/+aWR695KeXTmK4c52tvZEV/DM2vLSjzDC3uyAyk8quBzDjc
gLdXcp3gyxTXGAGlwMZM4rwfVaHxmdU1ELewvxvrJz3dC/4reltFd5fLUE2sFBCXNu7c3MwPMw+B
5LLBXJwPziAex6FEkxgu9UMdxit3x6ItYDayYolAU+Zd83Y0NZqzJle+yLBleFC18TlTyq1QNjDP
rYHGr8OTTJNenFr0lsw/p19z5vSaUIceQjy5A/zCNoxdZ35x8+3tj3Ud3CcbQE8t+noAemYZaQbs
dci6iGw++60NH4vw3h824VqgXfI5HUwDmRu9OXh8L1ciSUXCKNVkRXrWYV+tu+fby1gMRlwdvOze
499sqwBt5ilAndyBrEbPv8jum6c+KuExYUIiWqu1LnkBZ/RfY9OPOfsu1HZ9WBG5EE1EioPoqBnP
GlwGBjSia+/zJRcAnsHjhLEtSq6zz1N3ZpdqPhtXIPoel3srqlA6WEuJFq0wgqRy8wL2lWa755cZ
QgiAHx1LeB4seOytjzAgrZydJU8jUfnXyGzXzAJJDVnDyMjhzI5V8DZKJ1Fam2BZ/Di09MmKKala
8/H6NM8rQNyYMSOw96IgHKgqVDb0VN+NRn+QPTdZOUKLFkGqoQw7wW7nvVgfCLcmutxNbvJrSiQq
cMXCUejyDWoJt918cQ//NQX85NLzWhXxwxAGf4DLhyo6Fh2CSBrJ64qZRX84MzM7rrqrFU3TYQZ6
Ub391vgf8+Dl9koWN40+iUFDC82096r42RmyQl8tA2gdHfgy23BXa0CVIX8OHT1YCQ2LiyH4QGQF
CQKjU5d75qtujm4ii+kqmINhXAvj5Guv/j8B5f+vht7ipzkzM/33swXFKLUi94GZCIEClEHQQR0k
3a6zlS7MUijlDfbvcqaNPbMT6EYsS0jHOKXmH5XGfElH7798/jMTs5NK8dhLabjkTut91ILHwHpE
ce2/fP4/q5jFtUq1mkKbHLmSop3v3TXRvvASx1czcLhrhYPJXS+LO2Sqf9Yzf8Cghsf8lYqxJoVI
X+sqaqrjXtC+640JjXmybUcIm+FjAdbYHqLR+r/t5zxr0I3QbQsP+4TXRv7cqnu3Wqv4r3i5Jl+6
hRy3Afx82IgZZzP8R5FJJ0P9LyH8bCNnyXChwykjyhiBccGqt6250+STsVa6WgwNkzQ28yCAl+ag
E0UcfP+d0LzL31xo+YZtGz/HrucY0Vo+t1CzxTXObM1c3Ze6oDdaViTvpV1zCj5kH7IvdLkOxmgj
50jy8NQcjM+3nX/xW02UJWwWF9T8ivJVo+KRkxNexc9KsY2T38ZaBJ9+95XLn5mYoshZlAi9uFZg
wOPJmb6Y6c9e+hFZTmt+MjvUN9UV/16ohE27+GdBsxDr+nUsxQULyjNbgnjiW3qHbseDsA82SAH8
ur17y+7xx9gs0BqtgBSOymu6hDsHTsCN3/cO+Xen/cy0lVvq/Wl+ax+nH3O2j1HdVyhZYUwcDmiF
OcELootb40N7Kg/wR3+Bq3nbbuuTsFf25Ud4TtdSs7UPOXNQeCpasUAoDB5+7QCooO1fNXjLJeWb
nD+08kqoXPPMWVgG/heVnoo1OVV/xgYSW4CfdkO5BnFe85h34NnZvkL6mQMoZF9rD/bGz1q6MUAi
jeGhR6pQP2QBd6h/cEH/33aeaQE3vucc+DlKPayrOnbhuHtprfBo9Z81d7LZoJUFeJx2TVGuZCAr
31CZxWZo8Cof/mjun67cJfJzXnRw8+7l6luHxFLSvd1e48pHnENBxDEqInEKLym6ZoMx8enlH2PB
WFnV2lbOQgxs59rYJpgRszctdPL6BLM61ccDqoqDZVdr74e1Zc2CjBfnvtAr2HOHB/S6suyzXHy6
vXPTT77lHbPQ0hZxXliTibH71A8/lWEl61ksY50FyvkgLfqnnh62GIBt8GUchI+SFdoIJD57ILog
o70L0sc89jZhoh9vL23V9CyQlKZciGGAaV3NXpSkuQ9j7w7V11OsBqfSEp0RIZsMxV2tF1fuh2X/
J8uHwBL59fdgcHbYU7dJGqXmMgoF1YnFNxGVRwZoELxyEckJH8ZMX6kJLfoKCQQkAzyalXkbXRkj
tUciihOndVu96LappNodWhG3N3XxKjozMzvYagPbfjiwp3XQ7uDjdsoueGwDeZMov32rWtnGhQbY
ZcV1ynPP9lHn5Reo0GU77neYp4LvybN+RBIUogtbPnIDncLelr6Fx7WO/eL3O+v4zpapl7XSij52
pRqpsiRyrGZfIxsD2a+cvUZrM9HLu/qnwTzLMlUtHBF5osHsZi8CeF7ztco2Y8UQ1srnm47z/LhP
FXm4AXRjGke83E9Nr7RmBHyF+CjT84J1x+F/Dkv9ofX9NVdZipbntmbHTxLSNBNTzkCPShCCqF32
3IwHqjpbSDs9n1yzMleWt7SP5yann3TmLmri5UUcsDxmzRLzTmj+6esvke86vrDGYrTkIdPjmhlH
kKlM0V6aKqGr7+NmCpzI8LnIg32XzXt3yHayvDE9bXP72C3GsnNzM4dMMkPJmwpzDCI6hnqMYe4Q
zGcTlNFo3ZsZXLW/G32N3WjRXc4WOfdLP66NXJk+IYimft9mvA4ArOjy4fbyloLX+epmFysyMWFU
U8dysu57BNHlpHG9kuctXXRTfV6GdoBBzvnIM02ixtML4mNmZh/a3P1IvrBy4ayZmN2laSbkZlaX
pAe5e09nZ1tAkf8fNopJQREiTY1pnpmDU1QqgtQkUEDUyljkt0pEVXGNMWnx4P5r5GoyiUJYANMu
wc8Yhu9j/Rl+02NAwbf/WQmfwkB6NqPUub2uxa0DEEpTl3FDaz5ukwKpMF0GUmlJfi+tJ3WNP3HR
kc/+/Nmn6cV0aIUpQQx0/WBawaMfgRjwMmGLMvrKpbXozLRzJ3oHRYcr6TIy6H6LuJXEWuj8xjZ0
Z9BVN/WpgMH19qatGJrz0DZGH8uRhiEx50mRv0IR54RrUXx55/5dzTyvEMmbjICXLgj8lhEN2wxt
ZlECf+V4LgAraXfCJUYRBGCNMUep0/GWzRY4sjM8a3BMPm/6t+ykIwC6S47pq7fvT+ke1fCjayMz
vxJ+FmP5me1ZcE2Fqh5MhTUO0zSNF/uOnwQMlvWBM1q9nUcxIkJrqPmFu0qSGNqCzJFRb/oQl24S
pxqi5ZYB4jreBu1GbZ/BHpZQJ1svt91k6eUJgh3GEeC3jIjMIb/RkKZ6gkqZo2rNVh2SvRBPZEAe
3ZXxUKu/AQV80CighYN+H2prKIeldQKXAmusA2/mn5fr1EexS7sQzJDaFM1GiWVIuTsI+ZooqyGA
l9ON6Bf9SiKwEE8YSGM6AAQC04hz8KMMGTWE/jTHYreJESP72Q2QNK/s66IRZSqyG/RGSYovV4ZI
dKUnDZ0qfVCfkhZYFtbqO1My05MwIAAs9MITdSnjTiL/cOQx/BHKMQAuvY3swNNQGfdWnltLm83E
AEyxcOMCNZ39JFTZxQSuL+rY2ptWfELDaRPlHruOkKNu/X38Yerij7FZUG1oAyN1i7He64EuCdrg
yHqpwRE7/Ly91Qs3EpbopPKyYZ/nZyUtKFZYFXldObQR9Oek/zHijRtpEI7FEGg7eASgHu+r33Wf
fb5teyHKThOmCvNj00z8HKWT+sgYAFknAE76WF5z76YU4JCu+b+ZkS+dCfUNGCQNlghat5QhsGk8
u1sb1JwHOs7fxI3NsDiDYtNA96URLY8HpQjQFkqKnwG1n9D8VQSVMxYfwvBoyCv4prkzvltj1ADs
MvPp0CFeWgNRqyC7U0MxYY4HRXGfkX+wpaZ9UCHoUUZ3xR3nN9Vkzpg4FPhGUDCa03E9S/5FXStr
qbJM6BAl22+2mtLtjNGR3LVkZe4RElPoEwuzCJHfxMc7rfvMEHTbbuahfGSr7Y8gExnWMHaCsuZ3
17uHFR2hSVgQMfhOvHtmJcpTJegD33PySnqr83TvIiDfCwZCt2WXojpt7v/OA6dlKVQsYCmEnosJ
kctljYTMVpDQRzeyz2mOPHxgMAO/tnlXT/qJVZsuGABaoKQAuGYhKpb7MskE7ti7r4lNDmbDs/f2
6myd57WUYh6fscTDDDiOMUFzsHW5IB+CGhcJB59OR7mB8W+/v682sQ0Z3+2Ne9+Z81f13NDM8zpF
7hH3dX0HQb53uvQSynT6uluFf1NY5PR3wl93X79uHqztw+POPvbTwvdPb6p9r9rFRtvmW237Zj8h
FU0fJrZf99tPzuH516+7NbzA9UG53JfZF0DkN/JKj30RjDZ0giYN9qmUZ0xbRB8NrZNW2rfXjjyZ
YwQI/gY41ZUpKJ05cs/zWQLM6IPV7U+oTu3EwjiZXfHQ9/UOlpWVz359OnkXMcs5DQVCpifPzOWN
nKJH7gcAzptTVYDXj4YJhiU83f7q8zvpfz/6n2XNokDsCkZtFizLN11bcb+iVreNKihimv6gkN/o
WizZur9WCbha3pQwQs8LNIZQrs0rOKOnVorZF5HjZaOjw86nRbptKn+JS5awYvHZSCF4j0GgfPnN
ZNe34AVFOaWr7rUSeMwYMea4cm6uzidUKYC4aQrSFSQxnAUcQKK5qKRdxBhac9AQlSMUHm5/pIXd
Ygk6vkC01lE9vlxHM3qNEpesY3TbF8S6dxWMvCIZ2V+a4YtwJYCn1ah1A/C4NKO6WlVIE9lLyPSS
hpBzI95H8dfbRibHnUWZCyOzDAEN8GGI4dECZ8GeSR66llXsqB33N6xUsfuP35efbpu8ejrg5Oip
QMpDGFWlK9KwNsg7tOZ4B2ly8Ox3MvQr4DxK8U2SvOc+ahGDFF/RYIRTttgEarTiIVehw8LJ6Rjj
JRTartywaaw4bn01cDqxLYDQGW9Wamg/CqWRHAk2+U1cpMOX22tecBkOFnolUOnCu23OXKbv1KYO
9SxwylAutrqWRQeIj4KtNz1abpu6YhnhmE1pGNbo+ZNiTr/lLDT6oalJbSUFzuDtRgnayxQNzfHF
jVuwTi9N3KN2eY+4950fT1vtJEia9Xs9CXd5JB6F5kPp/jaMo9YdV37YwtFEX0EFHwk6nR8524Sx
HGgdqDrv31QyZahIQ7IoK62QdERkLHmIhizQAXeXqJwGgt7UhyyTtSc/loWtGJSNe0gC0/NPJTfD
YJP7KRsU6eTnDvm7dlO2Qy7uJJ5Hd6YYpKojRWhbUvzroA4rkkL5Ss0BoTZkBMJmc3tp1y5NaJuI
D99HuqcDdbnnpeaiV59GkROiM6pIG8l3Rv0IMU477qbXaNGAMCu3frpieMGvsKsyMzS1Z9R5wXgs
/NQVcgT5kGB3lEjbZJWw8Qxpe3t9V/37KXRzNwBqJBfm3T/zKb3qLS0pUwioYj5W7kPZ9myZX9Ry
GyEdT9mwDraFe1I8yrkvyMb35qdSdPz2R57fqZPQ27ZvHuGeu/2zFhyKvBwJk+lQTRQLl7uOZnqh
BSiaIrm9R5/Xlghbty1clcjfF35mYvoJZ4ep6QtGBSpM5G/whasppCJ2exq+dj/7b2scnQuBCcC6
SNRn8FHhXrq0ZY3FRHeELRPo24CSaPVYy6qdVZtqjTt8yW/AQ4ssjzcHrESXpjymLLzA4sJH7fSA
/vXGi7Sjma0VE6+SQv54ciYYFXFP7uSrdEZue0Es6WrDqHoPx+G4yTuX2uLYigcp8PSVm3nRHjWp
CT0Kpc/88o/KsZUqHR04y49Pcv3NC2RGpneiuvIIXdi+aVJs6nYh13HFSBnEaDx7QcW6huIDN9Zb
7RZ7T1gbS1pazsR3zuuJqgtF7MuvRBwcfVLn0InD75L2q213uvIr91dSgGUrTO7DyaNPlZBLKzTt
JL8J5NDxxGM9/hpxPq9/Ctpft4/S0p4Rqgwm9nnjktRcmgnjmuTWtQInJJPeC4GWnJJCDQLbgthm
pW+9FK/e5TPI1nm6X92BIQzimRGAWJf9TnzpE8Nq7dQPped+oHtoD4hmAuASZPFnlXbGLkU18Usc
eON9grCp8VT2cZ4Qu3kp7xFjECGJEyv3VwVtx+fR9+I3w6ggdTBTdD2H1jS+qWEm/fj7/QLYK5Kq
QFMDP8DlfhUN91QnuoHTqMPG9aGlsrKD5VorMXTp65+bmWWZqexGYMAxg/7fbugPXi06WhRtRvfl
9noWDam0L0DhE6/n4HhLLeR8VMn3m8RA1SbtVfVVggjgI0Ub5W3UfRKD2xYXPI4pEmopxB90C+bv
jVxMpMHMYUoy9OgoID0KC9fOrYP9bTNXKfREzjgVokWCgUrEu/xQCmwual1Dj+aqJRrPDeKesnwa
rMaymXna5EW9aZp//otNtAim4X/IY2dfrXZLd4BoJXasAH7zFrc95tJzmfFoTJ6iNcjQwsUEYd30
FgEHMhH9Xq4Q9nJNz5QIqkZTvxNJEpPW2OjNP0GNIpOxxj239NmorJCdmxA0XpFuFK6JlKSGeqs3
midRgy7U1LZytRIiFtyRMr5EBYc5DV5XszUBaIkES0hjYFf6fioihElud4lf2Wm3clssbB/+zrN3
GjOG92zmIJUVKgSUPmTmN2qRs2+FB4LIzz6tamTIxXTbQTu8Uh9ZWN7/ihNB0MhE/nvCepa3CK4p
FAw4oojaKffhBJQTBTQLk4PbJSs1izVTs7TFHKHTLRiLJwt7yU3fRgQX6d+v/toI4YJfXCxpto2B
KNaakmIHPdmNV1Vbow4Ozaj+fdTgkcJfFLQh75rnLGIglmqJGDI7Z24aqfwwwX/ToNzdPsELuasK
owwkkCYzCCzs8kwpbZmFYVNFTha+dnrJA//TbQML2zWpMZjTZAi8mXNsQu7mka9nTeTofsdJTXYZ
wB+EdP/euSd1GOA/3LIMVs0ikahVpi/oHvWWOLuHgxn6evHUpL8Qg7CDYG06ZGFRF6d28sUztw5U
ISR/5tQqpfU5LnMFcjNtHDalPpTfb+/fwgfCFOEBWkgePnP2tqDNAuIHpjSmkMzBeBykNWHRNROz
1Qya33q5i4ky762Po1eGlBU97+PthSycz4uFzDzNH2B8GC2smJ1gj8QelQ7GR0VYeysthDnsTPJR
CI7A2zLLVrvSEMcUaVknKNRPk05Da7mHUfa3xRA9KIK5VsdZunfP7BmzBInmuh9DY8EdmKOMXpUw
QGWtBy+MXHxzXbiSAm/vZ9HKuV20Cj3sVHjmYTN/c3axp1VeUMTOmMUn+kJ5/FtGwhKR3kSRnMZc
Mbf0ACV5+WNv8qEzj5e71KiEAnteKztDOdgCRBz05R1v+NRpjwl1Ym3YQkpy22mu6AR5GV7YnU7i
mV2V4SWRHnpMq2vcK/5OLZ4H5XOn7mtWi9pAVg1MIKa7pjrqa+WGRU86W/PsXOiuAK4qwTZdJTxH
12yRpvcQew+S1iENnvx9YfpirbMTovYWF382rVW+96TELip/p3d/C5Oc7+jkWWc7Ouah15ST5wyW
te21+jtsA6jteiCXg3Gz8vkWD/3EmwtHznTDzJYU17HXViql3FoTchqXpZ0Xxls61foC93N4yBpb
He7TMrAV8Shqez/84eo6k2pf22wl/iy4EskjIgQg5BTIhOfFBtHMmjB2O43Ws6V8TEdJnLon2l2v
jSV6TlZtN9kYO5Erc4ukiQ8vn9vYYRN220oJzP/ysU1LnXrVsIDP78VWRgWlyWtqVEH1OzGDE7cw
qBXTW7kYF7/AmZ2ZEytwm1Nq5gsI8kTUKjtCLZMBfg/+U8uDk0AxghoL3BWzxMgryPTyvuG4CAwM
KJlV2AnAnNsetXTzTtUcGLLh1L8q2lPl6RPR72Ko5+mpePm9Frv3TW2+3DaztGs8aSzaHnTbzflM
l5G3gk83H28I9fSzLg7xsXTBR/gwPrxoSfR629xS4XYabp7QUrxtrnwTWB0tkGCInViINnBVUQbJ
2m86j7nh1AgxPOMPcbep3N1tu9NdeNF2IbpSB5leVRPX6JxaN+tSvW08kbtSCO7NOlf3UTWItphp
1ZNZn/z4pW8yZr9WNWOuQytQZrhvAZ9AkAfR6WUQKqxxqAOl0WyvYkDdGmvjXvD7r5DFyNuISrud
NOargEzZa93lw6YOB9WpouCjpyjfO8l7Ucwy+iDow7iP0G+2PZCIK22v66SI38fOgBXldhfnvchY
ECsBjmDa18rnOn/t0q+3t/76Ar/882dhOE0qX0185hgyaR8JL4b8uWcsMtlr5ib31jSur0/NpbFZ
TqSGqTrmlMNsN96Inm9DvLUDYrUC0FqKsMDR+B8vdEqSc/CIXNXtNCKp2hBv26rxokXfFeWLkPZ2
od1H8hcoQ6p2J7oP8irIVlr4XlONF3zlJGxOYe/So1LGPuNCgRValr5J0SZ2OTTt1lD/MTQHwExZ
dY7G9IjVfXGjaudaD6t95Xd6psvTNJ0jYCZ052muzV1G0DPd7Fuc2hjyrZRvIrewi+BUq8itoRgo
PDbMK7chx1h3+kJy0mzXy9ux2QrjplOfZKD9/qEgAx9cO5I7pw73rfE57T915UYRfUcUIqfQfIhD
VGdwp/H6T2p5GNLA7s3STqsfyLBuIuGhzr8n6u+q/GSZj6q1Dwdx74F8ocAYJ58a45Sma4+8hfTw
cukzbw4Cwx3TmKUXoPJ8PbZ7nmDeYPsqQvYbpck3Q/hRa9ZgUQuH6GLHZx897HtBiDvMtsOu6Wje
so+fqMHhbN49JTb79pm9DpcXq5yPOY5dF5mVh7kMtul6GGwxPkU9BGqtI8PYpQ+/RHMN3b1wdM+X
OG+/B3nd6kLaaiB2dcfLmdGZMNfjmsCFPJVHrp3X4MHEE3pShbw8P+4wuHrUYGcYeye2EqS/P6Xx
b0s7Sc2zYQh2ZG3GaJMPr10ZbXRpJyu/KFswp6vbctLBkGnZufLQ9fuKKQpBWGO2eb9yb/3A2QvE
TTxVyyQ2X2MupDZP4YjPqwnmOPMG0JTf8QDIOJa3BlyCwfcsRzErsWsx3aS95QyQ0InWM+KHqBI+
mjAwl8YHudJXyuVXI+hoPl5kmbObjTqkOAwV++iN8kYwHCsCUH4sAGqBRwotb6MaH01asFTSreKV
fmzT/1Izc3vbUxe95izXnZ1HuXB7I3L5FSJae6r7qwA2mDbJSjJ2jXebFssEIGxDE+BtTlrYihZj
hlKvQdL4nMg7vzwqasy8EPxG1qaxvhrZN5EN52XM3z+0PtuK1reuBD/y+fZ632PrlXec/ZLZgpFg
BBxe8UsqmJjD4tAAx0yj4s6UT5ZL0ltuJGXKgR/F6qMo7rzxQz98UQV344WHhgZkGA623JxK+teV
uUUOxQkDxe7VGpFUdHjg4cvy/e3fvJD0TbsHjRKZ7ITkno7k2UtMiOLOsLpBA9T51ZX3hvFNUHy7
rNR9D27AbUenBk+AMJu0Rly66B58MvRMaOxdAa08uOWzNhg1u4m7zG5qJvISof2l1vTMby/yOpGe
1vjH0uy7eKbrqkqJJTp+PAyQRfRhh+mPeqOvBOc1S7O7QE74aG6EJU8RNy5X5Qi/rBI/qc1K0vyO
srv2tX/XNL8G1LQwjcEn7ASFuzFVe5T5v/Epb8ZNEjw3QriViU2e5IzCB0ncy8rJC+5UizTkJba+
KvmLYY78C1R+D5Td0Rx/TK2E6ZZtJr+Qag7W8+1vsByTpgoi2qyUet+P8Zmj6Urs0inkB+uC+6H3
IfYujWdPQvSq7pVdBCdAL45UcoxNYlnfI/etLAWwuW6wH612k9VrKr3Lnn/2g2ZBcvTVogdCq9mp
Pu6ygVFUsbZ9677yZVhVJk6pu0p86mrdNoLN7c1YcH0gJEwvTVUACfn1y0OXyInQBQmBIq196lXC
g9vG2zrOVxofS0t8Z/gCngsE8AriLFQRknAGEbjXBDijPb+zw8HPN8lQg5l1K2HHqJi7d1FDhm2X
Ky2JBprDrRn/lwVPgCdqMITpeYfJLdB0TelE28gLHmNUxoIx3Wb1GghmKQFnYvSPnVkCESvuEPoJ
dsKy+tF7yiazpBel1jcyRJZWpn1yve5oitG9JbZOovrPeic9Bqq609popam2vPlnv2WWKzSRFTNj
yEdupmKHtm/Lo6g/ZKNhW96j0jmlmJwM7b5JVk7a9OfOIgOEddMuEPLAAs38OqbVIQWT3Sg86ZMc
Vb3SDVhe2ZmFWTyVWnUIGPjTKK188IzXXjlWySHqXpX+GTkF0GuqfN9lKy60lN5frGt2aOjNM9Ns
si7N+CKNr67g7mPxJKRPZfBPXIOiANvy921zplmVCXago/JOC/byoGo1r1Z9YKWqzrlw1UMi1HaW
WiuP1mnDrj7ZmZnZhpZi6Q/MgnJOIazKuz3M/G66VfqPmYIuSbNSVXgHF94yN9tJsmy5FnJuqSh7
kpKdED4AGg+837GPmJyyTVJuRlgPf0mqBJXISsaxGPv+Xasx55uLwySW6piwq1T+trPEx1bJHtrY
XDkFa2akyy83xhE1rpg15trHqn4M9a+j+/F2FF88aGcrmaVOWSD6YtPz1aJRsMWucFphxcLaImbh
jAE+UQPdQAjx/b3S87jsvZOVVdvbC5m8eO4PoNLA2jE0PWGRL/fKK3ohgVmevLVUtgGskK75IBU1
wMY7QV/DwS1lyeQAE9KAIgmzUtOizxIBTzVzrQr5MoV0aod/NF8+pDU8RL2jhyEX8KM4Nk7Rk5MY
MdrDKDdUe7P/ZDWHRvtlqR9E5Vdm/IJvQJWfrDrdVFm2Ubs7wfhh6iX6MfJKTrcU7i5+8JT0nf3g
LKTzmU+uFEZy9SiHAxWQrH5TLGSQ+Q8R4OwkePG8ML3zhzFwhE58NH3GIm9/paVjSwwib5hex2BQ
Z5/JaDLJVX1Js+s+T7a+aRUbWSnFe8nNfLvVPMuO065zVCv85MdJ4ujdyMRMoMlc9QDZJGPtACyF
ZIbMLJGn1wROed+5s50R+GilUSuaPcbfrFi0tfSrB6GaUXzRzWPRV45hfBJU4e/d9eJ7zPaBEhvv
24zv4ReUQGS9FnlsNe0xgvjFBlKS214drqnTTzFxdkYujM5CtJfIZlALGE3G7UT516WDDaf8FnyY
04SqLSpfTGNVkWaKUldWyZXfq3myNEc9qlmvpHrPydS60q5OYWwSZEB0bswPsfGYDuU/qp58LHXh
uOJrU+y6YdicNZS9Voljdnl6VH9uum+S/I9nIXhpfs7KYx0yqzI+58ZdgbxRo61chgtB78LNZzvt
y01FARPTOgL2SfutYzSmTVci6wIq0rywMrsDQeYXrTv8D2lX2ty2jmx/EatIcP8KLpJsyUuceMkX
lu3Y3Pedv/4deOYmEsQRKvclmdzUpCpNAI0G0H36HFhJcMQOabuJ50foqOO0dVXrFV3qCgjPkSM1
IZxYgMkIglFLkSDp9lAlnZvGfgkZNhuZ0owuy7Ng9teXnRX0mYC4zefb2gLqXdWMnV72P6b5Gkz/
auYPaHuZlm04A3t5nWvQexIs+lr6DXPyxyxziqPtnC7oc7ELPCRHG8nE1EsRV+Is9jq0DkEWEH3X
Thm8DslGiRpoZ6MaZDpAj9I53GTSt5y4xAS9K/R2I+TGrlvR97GFP/NJxoZNkDJg/Dqnn1dCW7qO
JMyKoY1uAiK5tBuo3d8F5q5NX+ZF4CKKyB7niFIZZmXcYjqSeNoih6PEI40Uv6p2mXQVVz/Afajr
h27cQs4AqcfDDKGQJPxIJogc3RuViChirbKBaPtn/JzLGouRK0PClkd/Lvpl14BlQEHI6+MfRAJH
7OOsESRTvoPIN5oEMfd/hPrfxnmECdRa9AmMAGg+xw240vdZUPlGcAhQ+MrxfKp+2dF7IlLQ40MB
YQ9GtDQCt8eaSvhWixI0M0OkRi3489hmrB1dfepSUeMIv868Fe58z5pCk9MJVuTkvVW8tnfr6F1P
vTmtaSJSBTq7TfDWOC/WJbTngk26hfB8Cyo9R+/uZNONh97tWzcq3V6vfLN7jENR8lo0mZw7k76W
JR2gTqfrNyS5nrKPKRKhuERTyblop86lktewYRM6Ls9jvsuXjYW3TGMSfzEE+Q32rx0HBG4qv7q/
juKVPjdxP7CFgzCO1Hvg7ZSLX1KQ7BYyAFlyPUmby4H57NTgLXKvisqqpDhusHjZLoCy31UOzN2+
g7hZRuND6ye0VZ1vs/8j2wxXI0URTvAI5p8cvH0uQuv2Au7+FCOW0s4LTdPpRFIOzP3O51RHhRQE
F8B1cU+OoZcAeiBJ61jlYx/tTPu6qx+jzDNF/F4iQ2yox4s34faYBzBUzX4d/VrkqwI1n9HthUQw
fFL2P5P2Z0hsYxxZMgYgmiYNlsAqWY7UMB3cIGkpEn5cXxsQqgBmCgF2HsU6J2gxyoy0dRLUOXJA
/CxNcECv764/FrgdPMsRWSyD8UkoCZ3jmo5x6QSmth9KiQKM57ajKcj16Gy9z/3hj01uR1t6FNm1
DJtxUT+lxAS5aFbUKKFk+dZsK01FNgsQdRon6fwS91rupG1eXxuZKY20iCX1jfRL+95PpbRvkL7Z
y+NU/dTQI/BtkBLtgKotsgyWPcTbfGk7N6mMBi2CnfWZoePjsZ/l+U0jauRU9aS5c4obijN3oOlN
jTBEh4YJ/iJgoUtqVXZ6MIdwOCCTEkImz5gek647tB17Ac2lNrng4ovfIU5R7azU1reL2WofkYwW
KTKmee0Yku4l6vQgV2a+SWv9QQWB31ZD36XXSPFdaceia/bqHkBfC/aZboPmjjt5pIKYDdrpWydU
XrQarTgxNVWqpfvJ/Nvz+2sTHJlin3K8CZrRtiQpR2ROyA6KrDSytpX9ImkgqDWv06gCh7OXGc7l
gLkWoYHCYG3bGqQFeK6AuofaXqFhT8wTirlt5qMx1BnLftfoBSgLk+2co6Ovk58um12bVwvXRBW5
dfAG8V0GBRC3/WxlEA6FcEJm3g96ksJB2rcEmAuxPsTayXpsjgtlQWTqkjzBXCrfj1nrtdaPpPtb
mAFbwGMjXBQzG8teygFGwvIDbVsxIFrZfd1AELq8JoGImPDssvllDkeAiR4ltLrqnLk4W0YAsavW
MaDnkwWvI+C9oIFXgQoZv/fYf2jYsPEGtucO+ppvl9dvdUItUB/BOpgFeBRfJmlVAqY/5A/IL6D6
nRgQrFoQ2daCKVhLftvgFq3OQSOQTg0WDUyP8bIZQ+KaCW4QL6T/pbWCnOv6iNC9CLQg4OD8Q95S
0zLUR+z0QlWpHJme9jbpf63jwFwEqZj/GuEf7emoyZqUlrgul+0jFET8orG9f7Myf0xwFyCjWqSi
lzCOtoqRgpJApd85hqg/8n9ckn+fOvxI5mAxG6PFqVOEnlRttGmhOZQIdfW5lqkt7Zfyhwmk9yDa
ZGvLxA7w/57hZ1xUc6SQvsRVoQgWqgDdGSAkpiLGcJEV7hYnmVmxlCmiInQIdL1Hld2Pgo/LC7U+
hRCEZvhB7BEe2xvWtpYWM4z0yUO4bOTxx6JvUjzNg3CTx77UvjXRD7xoL5td21VoIPttlTvRNCie
tqADYZH3Na4fYyUB8d61NOzU9CHVc4G11Yk8ssYdapkZA9OgwpokvcTquwYCiUV4cvLJmP+cnH+G
xN+6pjIJAxtGkuo+6G+JfTPJwCuUV3PktiGyQ6UzAvJWSYKzc+0Qg0TT78sBG/zRiV1F4OZYOpzY
ZhNsFggS5HF004/hTWPOr2ab+5dXbs0cUrloWYGQLEDNnDlb7ew4RtnUGZTHLgXRHJiLlsRFsp6a
g6gevOYmx8Y4N1E7dSFlCmP28BAYdwoQa9BasLLS1c1d1P0lzJ2tIOYRfSq4CiDmc0Er6IvKDJS+
dVRSbUKzgeKv7hWp4NBi38zflI+tcLs6kRMoNbc4tEr7JoCMvWFuUnKXZAIza1eqYzPcA60fp2XW
FpgJl2KbddqmHXraqBYYS5D9QQq6mG5lpXMve8faTju2yp2WdhqE9giMjhOSF7v/JN0Vsb9fNiGa
P84BY6g0tmhIQMAC8TNI/+eIVhZ5AQzpulW+Xba1OhyoxkH1kekW8i0hhZnl3aANrTPCE8DVBvlF
/aVBA/5lM6tDskHGwY58NNZy8anqymQGgr91dDzdQARi3/WV9qmG5SYXSiSu7F9UCUDFhEMenLg8
xKJJYq0u0qZxdGt7S8DzOg43aiwqQrF15pz8xAq3cYtZK1GBahtoAm2rpaON6Fq24t4wgPQuKPKg
O85f3Wdjjuc0gAE9bd08MemiaH7Zf18a4AgD6T1qc9pagaBBZSUeoRGAgNUQzF/oR+AWCgrBhho2
XePUJm5NckAnQ7s3we2SFPtuX+nJ/V87xok9/kwJoUsdSLAnDb7a06Qtt1m+W4TcJmeAGIS+E0Pc
872IDCNrIxhS6l2l7XTidAb6K7zUfgQKhyB5n6XbKdnoS0+73sIjcBHsgZWtdvwFfOIYDyN9rAi+
YJ4PGeDKxNqmxfbydJ5lp7lh8hwAedjjdcTWL5VmL5hyR0tsGk/tvgWoLTUTr0c0iZTxocSTRzDA
/2Eckr8gWSHg4OH2RLqYyzySvnFUXBpBZwU6Tj+LnwrtoZVKiuoEauE0kQRmVzeK/ccq57JgOiKj
bA6NY/Y+tLMKAj6i1pfBvVLSKk99oUTl+kL+Mcj57BioRS4tGGbTHmrr1p5QpBckdFenEjwECqOt
RCc4j+WdNTOowgq0rIocdzeTHU2uXM+BByXb3J3soqKqQXpqRyShuragcqeVquDetTZOIFsAzwM3
KDov2d8f3btyo5uldEQ7XojnbRAS8ArfRKLmo7VofWyE8xkpQ2fSMsyNU9ShM6XPGdnIgWubzths
BHtDZIpzlE62mybIMB5j8kI0fVT3sf4UVQ9Tt7GhRjZWXpYeouxNlTdLv0VX26KiWx21vJfLH7Jy
GIJX58+8cv7TxejGAiE2Yl4OXKf6WMizi7s1TcAAftnS6grqjE2PqSyjG+50BVOmThDVBCOGpDMU
I2aUxyqRUoCyOp4jK9yVKLKrKNMyWEn03FVaF+o+lnw1yNdRvQn068HM/YDs4/SgmJA2f9HTz2B5
Qzft5bGyWeMPZLQ7/R4r563geZPHDtQMjhp7JpRpx9KBDCLtIpMaDfKW3b/ZHUAkgFhSA92KxR0o
hmUG0H2CvWWxKzdrddR3TPKqd7rolayu3TUA2wZlEcyoWMfTZYTYDlRqI0ww8CVu7U0uAEp0Bgds
eoNC626htTd68VUPFdtPtCD58T55+qi8/JbcxK6ywWH2lDnRXt7+bTsMO22OPozHXhvNCODDiA+r
rYc0iEC1vEtFBKFru5aAnh5xEMSF6MY8HfyijnOWFWrj5M1jLSNGJNtuvtIXTyGiwvLaPB+b4mJR
PNvKtKgYTtd6MuoWKRGVBUUWuBCU1102pgsslPlMW6WmqaiatHpyHA+Ciy7owspjbYCJONnpzXWk
eWP+GsnbRPN66Spo98r0lzgV5gWEyChQg7oEij/coPqmyOdEYV6g+bLl1fHeFpn4qmDyu5uAhRaC
3WhfB2PmqRcA7oWXAyhzHGDMrlq/3di2277Hm6fZ7f2K5m7gBBSVyNyk7bb0JMF5vBbijs1zniGV
uY5+JjapVePIiNO4GZvaVbz8Gzu461uyjaYv+PvpMC1jlJM2xjDn6TY2XC15M8pbnTxcDpVrxwJ7
UfxjhQvYMpFGxpSHgJ3I6ELYGiGaHUWNGWcoPeYWENZWAVABOxT+fDqWkWQ9awNFasPKbyR506A3
z3oMwsd+oapeXqf2XQ77muXbmWeLdtqaeYJWZkbHjScU4XMd2WyEkVLOrUOm2xY4mcm8N6MnfXon
xXepptHitsYVOCh79ZaIKPZXtjlLHwERCJwIyOa4HdGaeH+COb4FtF36ZVU1mIl0kZLXmg3oTgD9
yGiH8WA7nd4+HaAlYhvInVYA+imz7utmKnidrZypgMEii46rA6oPPOpbHhUjbYaoc/TIokvsLdBk
b6zPPvbaqaGxiNdkZZedmONClxHNuRwvMCeN4GSTLNB8TLQZcKfXp+3lLfB1NHEBhYCeDUSKoPEx
kPo4nb7I0gaIZGadM16VFF28TuCWUH+nqdtflRt0By609N4st6b6t8GJqOmgsd19z910rzoyNV9E
3E9rc330QfxZKtmZNi4aPgigXxJ/zGbkImRHTUaH8FA1s+Chv/YgxgRoBEBn0DuiPeJ0AoZQLzWz
gD1FoTaV0AQC8l3nvX2OtnZKoZ5JSxOUHI5g3tk/ez7vf8xysYc0A9KTLcw+5t4k07Cm/QYdKTTY
aXfxftna/nCNhmVIv9o/kaLP6au9e223QUhVGvrt2025uJ0/O4F3+cPWbrGYDxMdQni6qmfqG2EX
y6hV4sOCH5Jf7UO3e+9rarnBPvQUMKVQwFydfCcigFnbxsdmyekyBGEmKYsKs2GrUkUdqPV0eWBn
rbpY3pOBcQutyqM+1CYsTO+Dq241jwkxJ8/tj9gJHnTkgGn4oD1DEIsCjuBeRV5KP/+fn8Atel6l
epiFeefMTkt7r3tT9ppb/rjLD+8v1UHfjE+Bg5WWXCgSuvO1JXC6NbTSyRRwtwebhCFqq5gCaXuY
bvNPwDe3OuS5du/P5QbAPShhSz/Rq/5gb8z7mf66PPwvFstzn//jWtztYWqAI9JiDF+/vbUcYzO8
Ke5EwZl8/644ELj0VKeZqKDQetZn+LXukPOA/gVECpDTO/UsO63iKl/SzukDr62gJh4jOw6GGwN8
0I7cHaTwCqVDOXGszpF/xpE3iQoBq2cwY/cxWN8QyCa4eZ8rszLMEfO+dHhcqx00/TSKoOxo9UZV
d6V9a7U07IESKm4W66YSvX/XDhTQuGgYv66aMn9GShNZSq2HfRALWQm6i3eFHSIf/Hh5gUVmuD08
okmBtDLWNwBxy1KXe6IY71ITfVO6QHDXPmsa+VpVIJPBz4YGFY1XL4uKqFN05kv2beB0brQJ7i0v
203fre/KRt0O19M36VB8Pui/cOvwcZT4rTvTyWmfRLtqPWIefQo37CZpzTGUMLvpjG074A2Mp2ni
5w4aZybQPziEDhvZX67M3eX5XnvjsDsPGEYUMPYjeXHq2tOsyCBrSTAJHQjHzGkDchina7C0U76g
432+RYL1tetUUISOgmCyFrCRGocgD7YWqN64u10mNWoN8rrOISFAvx+DqJeEfTsfLAzIiTC+GxmP
Ke7fl2fdHkN2QJJonifwqpdm6E9KmKEXPg9r7/JUsn+NswbdBdzvkJpWkPLlZhJcYVFhyqjp5lDc
6yT7oW4sJ9ahvhf/HCoRwzgLOZescYGwCZQGFOMMe1WETpEd8sYJAhMC4d/SsaVpe9BUgausW0Ti
BUh5VrnmxgfMjlakLQIepAW9tsE7UXtKIArV5+rD2H9mQegMqaiotna3YmpKuFui2Aq8F3fkJloy
dIYOcIjSOa0OYouQElJQMOPL445koJiBnIaEovmrDnmvJt3VquB+u7Ku5NiLuKt0EtbtXE/woqzr
dkVj+F2rerM1oA1Ko3P0ctmLVvcEXBZoT9CKAvJ5uh9bUwnHfmQqe10MaGK7n+RM8DJem1OChmkm
EoMsHzLjpzbCpJxlWa06pyxnCiJOCoZoyCdYXhqU10NRXAVjiOaDeGs2IAFo0bepZEgiQw1PFzXm
kLWAD2yriXomeJbPanNkyEN16JvOKSTLq6YOrWboRJmzzRRMWyUjflFkvjk+KKUBjl11k/XzriAK
ra2KNnqyRzcghILLXQ+anD74mRSvKYqVeg9O2TQ7zLEFBpcuQ+HcFASv1ciJfkO8e1QdxNR8HiXV
SCSFMr5cqZ/Nca/YFIz4lbXpozu9olNxbaD3/7JzrCHoGBHUb5vcrjcCvZHlFjZDRv8K1EGhSk44
erkq+XJ5O9kHJYN0Yg90ot//i7TwiXHObaIsIFMyw3g/Sj+6Fp3g1vdW6bwky+kESihNpCC4ets7
Hi6/9QpLh6YtG24FrCVyfFHxkiIhbWiuERp0rF212cpgeFQ1pF06msmbWEI0/Bjna9P+EEw+CzVc
yD0ZPwuQR0Uc1MWyUJ7wNSY6Ae1p/4UY1kED4C1B6pnBXV08yyAxKtKnOvuQrAeBfdYfd2YfyVtw
kmuQHuUzWnqqNDU62TD/5HuDW64WPSL7QshON9DX6tspsIai2vzaU9o8ssk9N7RYUapJGxB7s4do
8EHnOEsGtVV/mCpahoLItBL8ToI9Zy2aR1UKbRxqqlk+Fy26ouyONIJ730o8PzHCnWNaPEohCAKB
Ph/CXRjGjqHfNyDHRyXJ77R/AV6DNZT9mCAPcx/OaZLOzKcFp6Ydy55JFseKn5Q4/t6Vlj8nuCAo
IkVr9v2cmxxb1Lk2S1zblGToGWITeN6KZNsAKgpp9i8y/DAD/A5TTUabLhcNJFCxj2UCMK+EJxmt
pOWnLL9e9vgV5zsxwW3/gKjVSBj2VE6KLRKj1Jh8BjsAG9wErTgiPV+2t+oZoPGDhoaBSjGfx1Gn
GACyssaQCjpIqt8Gt028scCGXczuZVNrZzDY/v/Y4lx9KOwZ1H2wZS6lfDd31cGOjft+sTfVAHS0
SqQHosUtVZBRplObzXcB8j0eaPKu+ixPbjsrz38IvmklwJ18E7cz7KEaBzvGNwV58qiW7c9crm6y
LH0PxsccBcA0CNwRFBl6mtBFQ+dqEL4TIxTFnJUrgW0jHYvXLrgWQQN9umWqUAVMvAa0DgySY/3a
d66dPuUgXxMMd+1Ce2yHS/sij1EHcgtNo84FPVToxdvA7VHMphrVN6/SYXbb28XL3fBB2hveZeNr
m/TYNvfgG+whmc2S2SbpRs8SqFjZuxx065fNrE3lsZdx94Wy1PvEYoj7trgZGOVdC6rM6dHst//G
DkTHwLoKSne+w2tpixIlP9iJQ8eSN2aY7kq0sAkBpWs3gi+RjH8McdtG04cpVnu46GC9y1G/MeYO
2eXA/BFGxVbNXgzb2irWRNW5c/P2qSXDXa/bTxWcVSnSm2SW3djOd5dHvxqnoNzxz0dx+6YEFmIC
lzfiFGPs22u4mkHoNTcBVUbTzzQLFnXNd1AO+W2OW1RJknqpIZjsfkYZoXMhzlYCmnR5TOueg9UE
khEtInwlcpSnopkSICehsB6ZlR+UBdWBY0sVwXG8Pnl/DLG/P7pVlYkRDHPSomei+KXpy50JpjHL
h0xgP7+rgUgkTzQs7jhuxqiNgdrFhlBVJAGobLcbCSIUICK4PH9rwQWk0f/MH38KlxDh0SHp1jpR
/NKiAJHJbt7lTqc/1ZFrWun1JCLBWctS4pZBoLiNB7MGGaDTmUwDgEC/+iiWfNpOkGdXgAwp4opm
WnmTqpMjGZVv6b+glqMXHwSdyHh8UbmwXaPPN5eHv+ajx9/CreqikxoklTi62zEB6wqgGO5Yq5Gr
xVG6vWxqbUmPTXFLWullZiUaTKVjuMsGhYZxv0uW3FkmInjzCUbFNwfPfTWRCd0Ijq5Ih7JG8UQl
W8MUlApX7wZHI/rKwR9tCXhNVpoBzARStulj7UkqAZ7XO08KVZqB+StVAAocjc1korw9JJ4JgvtW
02g8ivg213YnAg0B85duIOvMnZGWPPZSrcON23B0MlBmG53ptLa+H7u3WAGDb7GIzqy1WxjoXwBS
sZCUVPlq84gLXxNZiKbqrP6wmz6mbZlkMFrUbq0SaNOEimCzno1SATaQQDsL9EGAX/Avq0EeIW0s
WdC2kHd6MjsjdAr0vao8NsM3YU/v+fKiggAxKyA8oFeKIhl3XDAFr2GRysh59t/83cfdu3fzELoi
auwzqglWqEDnFsjemUQNtFhPw0EoVWofLXnsPOoUQtqU7iFdTR1vK6iO2GcbkFVE2Awi+YnEp82d
ySQgWUnCKnbcAxS7nw//+eH7B/9AYRa/8MP77//whw3dUfyCnPZ//456HvUKut877vb+fvt5v3Wv
7x/vH389CkLFFwniydsIxVkm/o4yIUhQcM8/nROAhnQtKHto0zqt4/t+7Hz92EaC0/McZMMMATIP
UBtyz/CrU0PyWOZpPmPy3WvX9V0fg/aoIBqtrTA47iH9AB1mA09LLuA3qp3ndVzHqDdeXz9eu4ef
/ubpXaNPnmCJzxu/2HCOLLENdBSR5CJUAjuCpevDAcsG4ffLMXx1YVgNgiAVqCLWcEOJSxsdcjGI
rq4Prvt88D/oBu7gbAUb/SsJzzvAsR1uIMqQl1Faws7h58+379+/h3Sh36HqjkskYArs53eY9vae
s334rJyHz4eRsp+fM4rWEfuPINh/1Q7PvwhoPNtCNwcoT06nFuAWvYiYnLDLtsvudofpZXL3znbr
OILhf/1jl4yxrXy0jqNZADpfM2MuvJ/63zbYmbDkbl2BKYOFlzNTKO0gs4oYhyzzqSl5asO5s1tm
6sB2gL9j254FAgwP43PZr8tetD6XRzbJqc3QTqe+rTvYzIFxwG8oxOP3R4w2dWLnY/O0udvf7fee
YBHPr17YH6iN/h4se1kfzWtfDySSUxhGBCyp73/fvDg3oqCyut+PrWinVsxQIRDTYMNzD2D8RPS8
28BTf4jc5DzNzA2H80kjzhoGloehZ9ffbeiNyILKJuTMOwxNAxcVlEGgvXo6FDUpCymFVAZbqWuT
Pg9+77n+5u698t6/QqWzZXtA8NZY3/5HZrntn6pBjvQYzDL/SOlz7zw/tt6I42BGFqD1Btc1sSso
TkqNdviZ4Y9PANEAWQAmEWpQ9MJhd7qCg8k+y+2yGT/6MO68sIoIEjbaf5aWHaPu4es3bBy2ediJ
imOUbVb2G37Hjz3++7WZsJ3ww2Xb+PJ+Mth+ubBK/CNGqoO6l0++6uvbfPc/pzf7CvYt+IUTgf0Q
fcE5XhvzAggu0OgQ4cQ9hpuXsgThrdZAZYIZxo3i6wdC5Df6hNHfOFcsTLr3vuhSc3anAT8rOCbQ
zscKcWcCt2rTRupgwe7Qzw3tDfQY2egRSXVPzUQCcl+dRCfTzBnjonKXFFISWSoOv5LehjSk4Khz
BvqBPy3Ab7H/Bzc3D+OlGPZmf+d8233b7DwPw//8vP+Fadn5bCM93l9v7937x8fr+21PP0N3pL9E
abOz6znux2xScCFAXxLUeU93rp6OeQGKDDxI0NMGEPGMjKm3KCoS6vUU9OYGrUvxLmyKTBBkV5YE
tBE6UBsA2aFeyAUl9LbV86KNqTMp4CYHWhTsVuXyrM96cpUWIK0QOD/v+8DZ4O6MPQl9L0XjH2FN
X5rNsEzgCQSeqYYiu+0Rm4mlepftnGM/mCFUPkELrptoheLGFY6xjCYvGFLQjqgYqO5MIMaJ6AKl
D9WPpOcw+NEW/lQ8EXMDrYyZPGSSZxkbwXew04PzwpPv4L0wnWy5D/AdRhJQiwR+Zvtmfge8r1ah
OQvIrr2JwKl4dQFoHZDpkoDdmgXfSx/AeVa7oP9sJvgATYmAP7FCqstQd9AhCV/IqZeHgdeAN+fy
sFfc+WTU3IkQqFWvJyOMdlPkJdVVA1KZLPKlYStNL//CFNBGEAlC/wnh2y/awO4J5O5TMMGXIE7f
VMTLGjRFDW4gwjYxnzmbSqQQDCiBmwqe7/j7o/uIlZamFjbQe5vs26WDnvDTImLsXjcBgWS8YgGw
4dFTiawNRU3AoxnNNTD27qx8ZuHz5Rk7v4iwvQHt53+McBe6qImCBdqjqSO3UAiH4IfcepIa9s/5
AKS7gbzPNkwX+aGYkELPqmrcdxWYXL2pl+JdmsW66CG0ukmOPoi76KH+ulQxqP2cCMwustNEyKdb
rh5cmyAdiO7teFfbftwjpWYeYt1pFNEHnF2cvmbERC0RaEALD8zTlSVdqi0miiGsCO10ipNLnqrt
DPmgo16ix7SUXBv9myOEmN41fSdYj7NrCmedWw9p1mZ9ruHCpbyJupvFDCiJ36zZHccnGR2qjd82
ghGv+9mfAXMzbo9pPRQNBqwGP7P021wdcu3z8rBWYwC4sv6ZU+5eXdbyolTMBNR15OYdRe7cuh0W
iFSJlL5Fg2F/f7QvtbxElbnE/KnJfFP2PyVb9kn01+ST3CpxkdxOwV/SDMwKYH0RULHaZrQcE9S3
ZuOZtiBssyvYeaz5M3tc2C7tItUBS0GsWe7GkWr2jWHsp2ITQyisu4JayOXFOi8BcaPjInYNvdKk
l2CvADPLc/DZUnW7vGVv4a7cJd+ACtqk3+GQb7rgNry2diraXyADh8Q+2D9O185Q66wJSjt1KnS7
jq9hApUNES+4wMYX5ujIP3qSKjlqsCADTwNIHKWUoHsWshaXp3DtJnU0kq9sz5EVAp2a0ahhJc/U
72RUPZRY5WFMAZoXbN61Ix33d0jGAd0FZXtu80JRS2vsCJo1EK0KGz+HMMb83Mc97fXrMdhcHtbq
5B0Z47axkunGNCgwNgajZ4T3iQbh6uHtspHVuTsywj7iaO4CREDcCmHExLFHhkNu+Bky73IgCrWr
o4F4EuvCRdM6//KxuiJc5hZHeAV4T/k+DSOd9dzVFa+piWdFDxnkgJQST4TC6Rt3Vm+j6bXpBZ+x
Otw/X/GV5zwaLuAGQyxV+Ioi2efj66RfqdlDIAm21poV1p4POUoD3Lxf2YIjK7aNM9xIITXdLTda
6trWjTS5lkglYG1Gcb1mNM/QpQIi53TpjGqI2hHgXNQyJjrYLy30R8dEwAt0nmJDeLJQS4DKDUju
zl6O86hAQp1ZUWTo4/RZnWlQayrBUEFqaFIh/oPHB3q8jRemVn+wrKVC58A4l4fJMFv0XFuZVX+M
EnKl0FQsQ5s4SxL1rhVm5ENuMz2Bgl0IfcVSL+Tab2cIeHmalXfdfhjUSd5kuT7hZtJoleZqahGK
Kptri4UGakBxVaT2znDOGdCXUh9D4LdWiFsEXq5ATsyi/fy3YDA2kTpwqoC6Kbjpc+dKVSlqLZmY
yLoJ0ZiamJ9ZpYuINlhM4A8vCyQBEBpgEkI85CfotUiCUC4ePWV7HUNBNCwiQQxcnS8bqlpMDpbp
oXFuN0R9vSwxtGiB9XCn6WeDHihj0sFUUItgRWvDQb0evZoMH4BGjVNbAeoO9QyqCfQR5NQq74fs
7nL4WzWAjJ0CdBQB+osbDDhVdSnLMBg05+Nw2iXd+78xAK0hsGshFvCsK3aYTKGtRWCMGM1fdiY7
FnRsBE/7rwOOX3V0BaPDGmuvQ275dJrKhuR1k6CoOLXBRok9m+BFm7uS4ar6Y5iMbi3tC4uxAgos
r0/fH8Ps748C3VCF4OfI0swx6+IVjKKOFhLBtllzt+OxcQeU0mYWhKQxNrBqoTPZVSdPsnR/1gWn
LYuWZ3PIUAaaYSp4aHKegDZy00KVPXMaUwmcqH6fWNPI+NQMyZ09gRREK7K9nIpuYavDg9gbOk01
+Ahf1cxRfuyCAWbnwYgAvVbdNDHfshLcH9Kvy6647iY4JxhZPOp4fFFKRrK4MJhu/VCpjhHszfJ2
Nm6ieEfUj7Le6vq9RL6bw/ayWbZHzybWwMGBcrSs4f1+6iNaXM64FGCERhPdETR0Fr9qiI9a6UYb
/cumVk9EsNt8sQFooAw6NVVHGkFbN0K5VNs3Y0wcZVT3XZh6l82srRkS/b/NcDf2rNX6skOnKsR9
1YGqI2gHwfkcQ7Is6TPB7IlscYe8loJHGyz4WLPixcqui/SQVTe9SOT6HPzPDidUXYFQhIj6mYhK
mMdzq+I0dvAY+ejbxKnlnppZhFSxRvOouUuLzC3rt7gpBO+f1RBifIkXICsJNbbTNSu1ITJrAveo
OzzvWqVBQ68Q9i0ywr3zE9ks4BkwEo/p4xjI302w0l92ilU3x1mFlkp2v+RpUaXZtKdFwkkyS/1H
Hca7apyBJba31vizbgaBp689RACO+m2NG5Aq45EPuHLm9MqCi7Tce0i50nB8tSLpKRjsG0V/ujy+
c5gHXAR9/lAeRt8/ZMq5zaWbqpTHEkyWUXU/Ao+kVPEPExT4ICmiIwTL9UJxu6KqaKA+q/bskl5z
e6vyzEZEorA+138+hduAAcCmWVbj2LH10aklbL2brvZ6IIoyUZ/oykSbUIVE0hwnA17KnHu2DVnq
/Ev7cYLge7tJTDfSgZECjNb6KYk6CEXWuGWNe6sblrzANsR72Vh+1OHzFBLUafBksq8MESfcSnAB
ZQqgFoCQAL9ncMGlrRp9IWOP41s3N8j79dIvvftmLbV72XdWzlYTtzg8IBjy8qwpSpvADd/kQ+ak
UGVpvhvjVpeuCg39UC1twFXWV4LC6No8gkWLgK0QI8O5ehpUrLyH4nGAky5b7qbaiYrpmni7PvGG
rhWwJaz4ItoFkAFH15dNMMRTU7JkNKFc4cxpe+t6wr2CTj2k1XVAEYPUvDO0v9VbBKALBtHspqpo
IgR6+NTgEpZTkEoI1clINr1k0Q4ljRH77PKarfnGkZmvCu/R1a5pSaV3zEyAZ1HSHoDPDSriT0QQ
ydZuJaD1B4QMqm3oBPr6+yNDta33XbUwTrWqgaos2oZT2hWkvp4z7V6a2vjeimf1PagN4BOLMvWj
xOgjdAsZRS04i9aOQZRlbZQDsZYMV3U6t1Jkkbyz0B24JPsKDej6iAb1gN3dqar6koyAhnqKXb9e
nutVdz0yy46voymADl4+DRHB/X2S7usSGzEyHsvI2kj2clebCZTUhFKhbCjctexkqNy9Wg+m4P9I
+64mV3Vg61+kKjLoFTC2ZzzRk1+oHRFZJBF+/V3sut85tsxnap9bNfPqpqVWq9VhLb0p9Mzj2q+B
bwax1Yx9RA823dvGA21fuzyoMO1rJvs+XHlCLvmD02WWnCqGylQbcJC4joevWPnqtSCbZn7lG1Px
Itq48VqSdW2BJb86NWEVlxYEliMB/dN7Nb3mwA3RysTr8y+V7a7v56JPcCwLDYs6mNflbpCub6cy
modMWwWDp82utTFg5niKiNy+WUlXXyIpzP4AOQUMhGNcG6OU58aTRkMoSAzddIsryI3HaADpRzCS
5QaGmdXwhxElfJOyXrsBEuCRACfS7+3W8pAAprjE2dr4wJL2aDIAMw6K2nhaSw6K9rxKzMKAZYXO
xjb5rZFskyZwSLqtQHV0fam1eetkOz6RJmf0wHgWtRxj6RijeuhUoHVUNYBj2ic4L4+Vht/niV/U
2l3FAq76mmfvrfiFJwc4aZI/K0AdfRx84qvJyocthJw2dgZ1cKTPZobc820hekOQUsMqDKiLphV/
wNWwv677kosGKhKmrpBfcDDVeC4CgNMM4IWzt0pjO/VHDFrVoMvCHHk9VXEQD7Q9/r1ENN+iqRFg
a0jJSLYmKlTMnAL8dVNcJw9d1CBPpkzpXSXU2A+jtnGvy5s1kDcXrxG0rqBHArDN0iLi8WESdDLj
Ud4QP+z2EyyW/bouY/ECOhUieV8QJzRKzyBEEErdgSfeEJFNZup+m/RuKYbthExKkdCnwaYxwK5+
rnzAQhUSSF3/7uO8zyfu3+jaVEM8j2CeJl5ZfRPdqzVtehXNEu+DdpczPCQ+r8tctE44JlggDqkh
w6/kConSpIbpZD0AlvLm0Idro/CL1onWVyRWkZZCQ++5VmqophMaazBp3xyU7NYG+oi2pf3TdUUW
nQ0miNHNrwLxw5bOgFPqdWWVs7OJisdUJzcVq46jE2+irrtnUe1fF7e4bjaiSoDWYRZG7nVX2qhv
c5Ame/PQ1m1jlfRgTc7bdSFLVg9z+EeIZA/gdQGZk4AQ0xwwK1i5JEn9Svt2XcpisPMH2R39DrZ2
Ac6YIZgtktSC3Rv5U92rXkL5Pu7ZjoQcLsXYdZze9uYvm/6nOAvpVhseEsanO9K5BgAGo2FM8fDo
cMriTxVD2KzWAsFC4MDm29z86sthiy7tFa982XMKQLM/Mud5M8Sd81k8OWvq0AFd0Zzm0IPuygLg
AoPtR/GbPmo7Qqybhr/UEbtFacWnBpAjNQNcWpgyTBCgtParkbCd0Rlo6flxfTf0ixDlz4ch1a3O
OVxUCM4/rI4SUaKdOQOpHGl80kXpDTNLRfMyGidvWqhMnw7N6B7jgj0QO8fUr7sW9Wnghqde1E6h
W4GA9b2oufJYhFoS+gC9Nedp6bQz3LIfWpDHYSQY9KyW7tsa4z+7RES9r5F8+JkVCXi+wjoOGmMA
tkwfW9p3IASY+6If09sxcrrBC6N6eu5orb7wVkk/w6aaG+NYE4DbuckPYL2hd6kiypUc/dLKqMge
2ngdLDWUoWVT5A3s1Ab515ZYk7ZBtXfPeV3vdb3M/dFxwpm9TKy8Ii8O+wxvPYNUGTYmT9DQdr4l
g8PsZJpAN9/yl7BAmkFfaz68OOmSBOk+7QG7MyY5y5Gw5Ih6D1Z3E67x9Vx4yFmGgXo1kmwYYpdx
bvIR/ey0T6CFelAGvxOfwg70dD/2K27rj4me3dZ/JKGIBnwZBcBaksfv9MSOxhDRQQdAudafW9Xt
AO7L1Y7xfvL4E7CmVl4Sl1kpSeZsPCfn2Sm0Vlh4M3pDYPxOb/uN40/b8pDdV3vAbATmfm3LLt4u
kkApus3MtrZsAYHKNnrOX+NDuh823FOer/uDBaPHrv2zlnJYa/KYWX09ByWBHQC+uQlMqCNWwoA1
KZL9JQVDbn6Or4Yfkx89hQfgnRL/r5GWzpfsTwh/ukeRFgLcGFKSQwhER/be+GITB/ZKpejyQpPk
SLdKpxotym2QYzypgdi1t/UGfuEj264FHYvH9mRzZsdxotCk2TniAwiylN0U+lG9D7XX6/t/GZUi
4EXVUMUTEl4PR/hcBioMQmmnGGnW7JMDnRmhTCk2o/Uc2oFDQZvz21aC0l7JZl0EbX+kzo/J+fxS
eXrHZF1ogdY898KZ3jpu3TjcVbgEyrVzO1uW5CugHuB3Z+w/5LEky1OzLms0zJR5jdVtSr1C2+F7
qXzg1nfBQ7RxBDDDG9Jt0eHgR9Mq/ODCDiLocQD1AQIV4ORK4rkRJtQoEWKBMa3f8KDYlQc98fht
uJvzrVsgHhVb9Ri9X9/VheU9EyvlIbKkVQ3G58dqczMJj+g/0ScBmuiVZ9NlTxmCCUwYYNBgVg54
JufGg6SvaFENQ4Jc1GBmZ4yJO4QH/e+4QzpCMTo0I1spH747hdHdF0PPwbgnUqQJwEt209tD/Zxh
bjUC7tuUv9axkT5WGem+c0qmldv9Mn+Bb0UeU8WDEkhsF4WTOOfm3H2SedpT90bdfKNrLvOV/XRT
BqVwlZdmd30TFq71M4HSJoCBak4bQyBtnnQAEtprYBhLu3yqkeSHWiNqHYJgzVP1DWCsS4KSSKx4
ieFfV2TJiJEERleJjbzzxTAJqUTVxSriE8dC9aNL7wsduXRRr7QALawXnscI02cUQMAqStd6kYsq
6TEm4XVO78cEgefgXVdkKUTBZC9wNvR59lN+xPVAbOxFDUW0ES3GG63YiE5zG/Tl1+oadcnC5iBX
MndNqahmIW9/fjSEYvBMYBAdySFXFF/18NCWmyRds+pFlU7ESFeE6PsK4GKIhcYtPQJSRvPKZ/s2
ewgfY6/9XURuGrsayLCJX6241suMGK5BB2TwaM3B2x6QeOcaGnrahmkKDdWjeTRujA3ZJN+Np+/m
PfKPgPnbO4XbgVXW9eK97o27BLyeKw5owWTOPkE6YqlJY80Z50UuPi3nLlkjTFq6Hc8ESLuYKLEw
YwoB5g89dtvQjV3hGn6sgTh003231pKsS4HS6ZpK28nijImEwULZvrsrMTYH8Odpa3TudFO46hPZ
ju+gqPLe9Jd2JURbjHBPRc9e4CTYICTTM0ODqvUHQGr3seOLd8OtSledDclrn9Pg7x3k2eLOR+hE
IkNHqMji2a8MhauQTTT8ddFfMlHJpYAH0GrzWadCS/eWSHYlX9Fh+Zj/ewjmDT3RoQLxTDWN0KEq
ooDqgNMb3i1MQKrBdde1KAcA+PNE38xsJRmiKZBAB+wIJtzUp8lECd751ur3NGErLnLB14M04F85
kgFaINcEBwleihF5HMVd07+Tbs3SZscgxWRnMiRLS61Qa1CHAtJI9JyEqMLlmwLFp6jftdOdVj/F
xV6h38b/cF2eiZXMDelzSmJndhaG12Hso6sUUBHd6mtbtbaEstGxEgPcHdQLnaPJH2p0zeqpf90c
1mRIZjeWU5hrLWTU0fPk7EqAeBqrc9OL3hXDnAB8wNP9IgnZYY4zMtDt61WArO5MnwLpCxD0WeHZ
yivo44z4rc6ODaDLQxUsrNkLWYs8Fp9amBpAvxDgJ4DfLZl92VR5I0qYfVcFOsjD86BQgUVcAWqN
AoSod5XhkK3SSS2tLgrF6L7HSZifD+eHujWZVY9z2rD2Bz/c8+8TRuIrl2KSOXowPX6nPIOPeI3K
aClCnevT/4iVNjUheoJVAG6etbXxrhyCyHXr28HrPqpjdbv2jF3yKKfSpIefbaXTWKs2MpT5jht3
mEl1GvT9b64b6vzN8lk/kSKD0tU0dwAXDilm/VFw35juHHCFAO25GYIw/7gubDEkOZUmhSQqqYap
0iANmO7bwY+wZcmDfY8QKHHzLd4/2keEfBF7Puo34M1MfNDbiTU+haXc7+k+/hkPP7kTyqHjbQjK
YG96+Ird9G7aAc7qSDe/tH0ThBi04agc3t6uzUkuWy36piw0TQMXXLLaiatp6SgIBbPar+saaWTP
Js/XV/j/Y6P/CpFstJ/Q9F2P0K0NhG/uunvkFL/lh94PgbTe77q1CG8xAoMP+kcryUw7AH1ojQqB
2lbNgnA7vERP5ccwearlKu5aEnNxDdGjryJ0BzCMnC7AOIFBqzneiwsEz4c22fVrz5xlEf9ke2X6
+bKvkz4e4NKMPHHRsD2kkduIlWt8wXWfpT2kwFikqUKcGGmPMh7cwrlX16L/Be+B9OtcfNfQOgwq
gHMXmdng/ukdJHAaOOGU/B5QdmN3bO0CWFisMzGSHi3T27imEKNHhyg5CLYzw+C6SS8u1Ykm0hUz
acSpojTPPVA1+H2juDx6uS5hTYn5C078AamjGvkIKIG6C/rrfjPRuib/ui5k6WRaALHD8D26QmfK
p3MpEzqdMXEEKUlkuCDecEOWAefaLYp7pGYgbzD9qdnw8nXoXsO1Cc35GEp+/ky6FFylRBcJhgsR
n4pk21D7qAh0VoECO9KtDYDZ/AQNTYXTbK9rPfu0a2IlnxdnSYTXN5Se9OcmPGTm3aB+6vWXPq0c
qMs9ROLABvAYIKRRw5RbGHNgzlqNYoOIvVRA0dRV97lFAJzNVhKjl+uIPg70hBkg7EDS4CLOb7uq
LUYLM4YF5ra7Ow6suArIavpeaTFY+1j0K8WnJcUw8T4PBRg4BXKb38BzCwPgduplaGdXX1P2TJrP
65u0IkJu8TM7q6BhCRHc7La18aF3lt+sjfAsvF8dC/h3gIICQyX6HCT7D1Xa4omEkaQJZC6/He7l
v6nLb8Fp1Nau/UXurGPql7vrql06j3OhktmPhNt9P0BoZWN2Evjm/ZonX4hpIMKZWxbBboBZa8nT
Vm0bsbgKIWJTvIgg8/Ig2RZ7esj2Ddp1PeC3Fm/2lntPvUsPyZYe1sbXL339+RdITjg3iFUoMb7A
FgCs3pvaRugCd9bb9bVcEAOkmjnBCAKH2ZmcOzAcL6ATdDEU7F5NeqsPga28dGsten/aws5dBqDS
YCEUhLSYD/0TvZ14Y6XRaJVnOSJSN39O31ThRptE9ZDWceObeBv6matHXnInNlGQH+lqdLhwGs7k
SwFNlU1aAyYoVC9vpkD1s8D4VO/HQHOzV+fup7399vP6si5cDGcKyyU+NE7VeeJAYPhlqm6veOmb
uAXj2sa864ZA/Y22T3dF5KVbRsGDomEMLe1z7lO6UxNlJLWJ9mE8oMgxeazuxREN7dbB4kifTVv6
pXroNAk9cAKvFTSXrMiZIR5Qyp8zvZIbMMloqSk4zTCkHWbuVIXPmdLd9xNp9ipI61fO/5Kip9Lm
rzkxptQ2k4noGBws4ip1Df5tKLIXLfp0Jm03tr+vL+uC5YDRBbMYuCBMTETKq5pwFlYVNpKWIKFV
vg1j51r8eF3Igkdz5iOoAoARnFVyjnxQh7a0aYe4dO6GclEctJ8QAjorVrkkxtIRrQCRCP3lF9sU
O3likx5PbCT6QQjDnb8P5R0kLgDDDHBEjCrKXQIxjUmupWh0mYrG1+w3DBe7bG2sbmlLABGKLtRZ
FkbBzvffsLOY9w4KbcR5Ek2QdT7a+a5vyEJE4BiAAACqK6aXLgq0I6O5WokWbSlhkE4frO7dBFM/
KNOqAWbHUFzI147vH3YgyUfixkGVBMNa0Equ67GJ5JRFmA/R0Z0+uYoRjl4eKuHjoNuwc5shk4bF
5IZnO6Lzac96t1Id9K4g9QVyDaw8aTyjJ8j4x1PT7/ueGG952OA1EiuC7xKup5MvdARUClje2bbr
M2AdCwRXh6buuwPKjfV9pY5Rd8vt2Hi0Jgs3zzROgdaO7NbScuVLG0uMQsROs+9wEGNPVTHB6RqT
oVYYbElJ7VYRtX7nSjkEk+GM32Mymk9lE+ZHRpr0nWOQ/NYA+GFgQsYTdyLrlheFxvx8oOLGyCzr
Q6DPb6ulI5vnLfp29NWIFPdl7Ah/UjIwRIy1Ir4h7kbnsRapINSxYG9u3QMCqi/qdrpFb1ofPlKi
6A/JQMF/1FOdtiC6YeXeNtn4xruaBXYsaOSWaoshiD61tizWpxjF6pIDuLcb0SA6gTfnIQN62Eda
TeFT2TYx+sZsswJMEUl8m499fSMM4IkhHc2K24Kn5Q22UY82Ok3HX1qllbk79Wn+EncaR/rMVJSg
aJr4d9NWYAwidl0gCWTbXYp0G8CCNKNvP8spEswVzEm+q1GtbzBUboA5sMj0g8EaZNVbK1wb952T
CLL5QbiKzCMG9TBBen6qYsSqjFQl3vz55BlgTNFIu50SsNS03MMU66+ErOUZtCWHhOEalOoQ4MNh
SDJFXlUsauH3yBEJquLwUYJiws3vDICd3otb0J0czft0U/ndY/6dbRyEYdrMCHr9sC9+BYbQAU4L
oGMM0J5rboaRbRQ5DrueBhZQq7thNf5YuCAdILH8I0K6svQ+HEqnhQgaBmbnanej9x15ZNvVHmnh
60/VPj7ULt2vXcxrqknhHS8yu2x7yI10NP9kmOUr9v+3xZNyU+2odkAZmT0lzlcT3w/a03UBS6EU
QgrEFWgA/tOYfr49Ld4fZdGOiB1LjXzZwrY/CxYhiVg5Bao+dGqyIA8p8BCM3BKT27Iw1ny0Xec/
60hPYL9xc8vjXqxNvi0t7ul1KoUGWRQOfWTgOu27V4KQ1mIrxfklqzkVMH/ASaDj1G1aaqBz86pe
e0u1YltRwLmP/KbQ/oOk0ytVem3QvIBHSdCG2QxfqWn5Scf9uujRxLIGVbh2eUuLppRdyXuCy7sZ
d2p90+CpvYZ8vxAfYmDCQDyKsQnzYuw+FqMm4M0QjaZFkJtlkG+tI9DFN0aobq8b55ooad2GUsnT
kSD3HfJ4B0j/IkNbYuu3yh3767kjA6HViVbSwg2qHYk0RKECI4J+a4Fwz/Cz8s1QKr8glnddr6XL
AIR7IIoGLasFFtVzy6uiUnQNxRL23Iub2OXM040drXXXHPZ9smYUS4Z+Kk4y9EZNjbEAFbY35qj2
C39UfofCFdnbda0WigQz3QQKW6AHMCxTHlsAq0zNei7wDNx0G3tHj79QQ/6BK6dGrSl29a2y62/p
jn/01F/rLV0yfAT5SNvOzLwXDT1WN3RmZkI2I62L3m4HfSLqVG6uq7giRX53joDQseIRN2rCCtdh
GFF9trrguoyl3TrRRE6O5BMmkNIRmpjctLY98NtQIFTvgKuqoqwcJsf/mzjpjMWjUWVNBnG6/iOz
f4BjEcNng8uS9+ty/iRr5QjoVC/J6JMqd1Qyv8Lib/RFQa7RnQ5ImuHyPNgbFLSAu3LvBPH3FbFz
p/mFWIQdCIPQHQVc1fOzVsOF1GGHWRqBGzQ3Mff+3GlHdUQaN/ZZGbTjemfD0vmeGyTNOVOASWpJ
VcpU1kfzZI1eFtzjk35bdt2x63kO0vN7gSIzoStdU0uuEtwLFlRUqI0WrXM1EQn3uj3PhZLe6ACM
+WimHbBb40LZc6f6AAPCWi19UeLc249SOojfZKInq2uNpkpx1ZRjZqMfQI2nXdrH6peWhoR5lVGF
2TbHSMpKVWAhLsD8CSYkgf6LZ4Xc3YstLlILoAlewcx92d3ZYbW9bjMLpxzMvWgeBs0B6nTy6BxB
w7VjdOgfVtI035iTwnyrbgZ0Itq/rku6WEOgJ6GDFvmPGUoAf+e7hgG5Ue1pV3hG27oaWE67n7Xx
ZMY/rDVw2wuvMkuaGbvx/sX0kLxbXdK1tlqKwhOAUE2U1tfjnYWMWbhyCVyYviRH0ihpaIeMKDTS
bZC1dukPB5O1AEIL0ox+mqFxw9O1hsE1kfN2nsRxdtEjYzVBJB4ZAETzGXtuRjAQl8BM+MHAaXt9
z5ZXEn2CAALSLsE8RkxuZprdFyhKoVoi7nmfuCJ+MtO/DrTmpTRhGXOqByUfKREzgQxLU3IIarJ3
M78jWVAjt1DQTdXHKzotLuGJKOkSKPhA7UGHqJEAqElztbzbZNlNBMyhND2Yf93DJmkm+Uc91plC
63kJAVuXsvA26vvd9V26DEYkGZIh5uB2i41uXr3xq7CeRxXgK4PrjDdtclNPQdoDxsnN+A71cGKO
nhW/9vTZah9RqEL3/MvK18wLeHYLSV8j2WiidWWpGPiaWgCi8RbkdS4ykq5Anzi3bmlYu5oSYCyS
FZtVst7LfoNZOHKSmH3ElDuKqecHhFhVGjnNWKB7S/tMEUYAfvCeAAjCUdPtSEH6XKArqP4qaIZY
NMzXtmL+/QvlAeiI/K4GliP5OsRrYexjMoNTqhbGztCaDLjFontVLFQocn1H0Ocl8vCbYdUfhrJy
MV4W0aA9WOWRecFVpWHU9Vz7Uu+ElTnQXvTvfWH5oQaITCf3zKh6C6m2t0t7wweQCo/DJjLTj74v
NqHVHuocPHfXzWDJdZx+inTMzNDUwR6OhQBeLY/YRqG/dHanVNF/WfFTQdIBAyOogic5BFU297L0
TXe2msLBnvViIbdJ8NQVjZvwR52t8lJfxFt/lnu+OoHXrSClcL7cFFC1oqJY7jknovONaf3UlSdg
xSeDuUmTBzbe59rmv6zrvzJn93ZyA0wGTlZXQSagKqZqowH0JPOtJO+3dRYPn4Ly/vm6xKWLG4r+
r5YXkHdiqrvMQBAJuHNwoocVbm77roiPOS08pHT969Iuwc//LCoGEEFAgahH5pDKALhSdoqC32aO
yyZPUZ5MI3O5/eJY35OZjg3s7cZHGT50fw10dC5anvptBmKmzgjRbTUEgBvJu87PdeTA0zUfuWg5
M72cBb57BAmS5dj1QKZag6S8fGNhUI+eFt0h0wws4hv0tdmTN60B7C26RhSg/pEpWY49TVmhlpBp
gWk3tYNMMTwSHpwkIOatVW2ncGMRP1a/rWzofABll3gqV6qYxsIhXaZCLkZEvJru6/betOAIvbY/
5B06x1s/zAI8TzDMEVprMwCLfghvMdSoANwKAJTz86I2yZjS3ChmGr/Xrk8AYg3iG/aWkTWi+PmX
LvQ8kTR/ycnJbAeRKUMPSSVQzjhjvi7igJO/hrGGkc4hOwCDZ1KQiwY0VQzAcVGhEEGK3U6SyHUi
+JzCML5StVsZaVhaPuQ4dDBD49+QDdWp6lwlCik8ohUesIBc2jKg71dPobFG3be0fqeiJPvUUYWJ
dJRnkNbIaz/VAbUKikvL59YaiOfl+3xewxOtJJO0ASwgRA5RZXHbaF8afbQAl1gdGP+BupYOUm/1
TQ13mngv02d1QKP+9vqhWPKpJx8gJ1eKAe1ImP5CmFD+zPMbxTmoRuI52mMer1Xz52WTzfJUlBQT
iCo0GhpFpddM9u+UvaUFhvst4XMUYRzOAmFkK8otScQC/3MtSqvLppjnYr4wTONnQm5T7pKwdNng
6cpdkq0d8CWz+Vca/On5sQvVakw0jvvfLsqbuGx2vAkRcP66vmFLUsBrixOHYVQTfSfnUkhikbQR
IYyzMPe06V47zvxKhJvrYhaP24kYKWrSHZbFqgExiCJv29IIJoiIB3NX59pKq9rCLmH8HlOVaF60
LIylSBrF2f+aoE37ZpOFBvV7Ja8xkmA/Ji1RfLMemItG0XolnphfI5JBmiBRAsa1BvmWDCpT8M5i
ec5KVGFi8qx3uQ1gVEesGOFsZLIUsDjjPQm372Bc8Fy9qdLDMtfxMM6rN3AmKfFhnNwm/HLo6GJy
2VXXGoMvS5BAWUeeGy3+wM2dQbbOJValAMhfpZRe7HBXxxBd1gm3m2xv7JCK680d1aZNrBluapK9
3qmubUcbs4237QRw86i/jwv0YVv9ZrLsF6VUXcfJthlNg4SmPi+olwJI+7q5LdiAhT3QYdUIQhAb
nH/ylCKfkBEVvDw2wuTMrZyNFW6q7jPSK/AJrEi7HAeZ21LQ2opaABLXwPE7F1c7SChoszg7x1zN
9x7z3ChHWeaTPe3UftN3W2J61zVccLTwQzZAQFHcw5yj9DowS8cxsskoPSAy+HGEIp+9KaP72jlU
Rryi38LhhQFQXJNAM5q7b87VG4c+qwYO9VCV93mIeDVxs+Rn3j5d12lh10wMw6PqgLFtzDzPOp8E
GrYoSJwK6DS0W1NDro7to/5FS/HCbHc2PP3/Tdz8OSfiSrWeFHtewiF6LSlzVXqfiAcWvha9cPP/
8qiCdhhKn0sbYAeUVjHnVTw0ilV6AJ3JHJBot26Sqn6jvcWO25j7qbwrQ/e6iks7Z2PbcAZwFABb
e65ipHXmwLK+9ETttwA7LLJfxfjSK/XKUi5YI8AM/pUjufcop2AgUeGUTGcngNRquSYxULvxMr7a
BTRbtuwAcU8BV0tDExAqb+c6jdFQ10YMWbb6OBiPZPA0pCPA7de1wjVpYKt+yYMajVuJvnXEr+sr
unTWYZwQDTRg/MmEebllJ1Y+Dn+MtFV+pNWXbQaa2HHqKSYaWbptNqyci9lbXWh8IlIyVNaGQ9FY
2EULhBLTRI+5vjZAs7iBJyIkD8YsfexNARGkYofKrAMSVYGo4zszzd4FG1e6u5febKerKPdea1bW
cKfFKtpV/7NmD3amgKctekBG8QZE10cSOQFF2rc1PhpnLbJaeoqfSZeOBS1pO3IKbVmzT6tNlQDx
iT+T7mcYvTnsUPIjeAFr/YUbK6+Oy04N3KUn1kOlgxITTStGB5LrKvFJjfpZyw6mlTzUVvna8CwY
++dRZ1sSCSDhH0cdjcDZijtfXXzp7kh1ayx7jsVPq59Z+NRVvd9SL08eROVlYl9MeK2/N2uNj4u+
aK4qwxWhiUoOXMYxUobCgFSm+kV7tJvHsA+SYiUIW7pDgMD0/6QYUtScJmFXEhNSTAMRUodYJZjU
nWZ+aXP328t1Z7AQiyFtBOaUGcQF4xfSqYntsTBUIH551HklRbq1+NtIybFWgMNZWofERPe0uUZA
siJUTuYAwUYlfQuhogQkzivI6hKkHBj4O5SDHcWutcY/NjtUyf1gxBWFUKDlAYdMfiJgyIpGWo34
DzPevNVcrd6P6L27vpQL1nEmRDoYZm7lYQtcd28aHlvkcYB0CeoTLN/KTbWmjGT7MXHU0uazHOc7
elZRWUCFdQ23c8GbIvzE5AqyGBhQlk29qDCJmKJU56GyamRvtNw40wbEpkjXrm3O4rqdRLqSPlTD
AESpQBQPHybxq+qPdnQ025U31ZLNAUgHm48Wm7mD/fzOdRpWaqGDUKnMmVume6q+svLDGQbXbH9M
6L6Ez/h7e0DojoYeXPFoOZSO1lhZGZhbIBEdty5pQ3AJRAcVaFNa9tetNYjeT0TJOQvUHFKzSmdR
ALQHAtCOaO/ASHSn0nm8rtQlOewfUXhCzYRzqAlKEW4DKDA+RGbpjW2d/SzCqPzucJV89FrDj42t
heZmLLMIsJMsO2TTZB+sEZDcW1WlbJ92dlm6zhAb7SO6q9VuE0+sEr6i52Il4ljwoihkayCrR383
yk3S6nNzGJputEvEVCDV0gKreTQBRpRhJlQvmdvXn9cXZunAoOsBrQAaolQU7M/tK7I6LngDeayt
3LREZ/DngADSUh6dmK1cf4u6oeyLoj0y8RfFDWLUZafPuk1VrQJglo0bzeZ3dcQxZznx+zQr4x2U
X2l5WHpGg1URJbyZ6vPyxcYyvYqR1OQYObfCNwe0Ec92ZKjHKR401dNF1n72lp7uNCM3f1dmR7/R
gYlNIwAs6A6o+ezRRG1+4MESjS7wQ5xnJ0nNdEtKo+99qxKMbWphpe8mA91abumNn5Ba/R1NOvId
qhqpq6H4QrYfCM+YaQPfFtij5IbokANHpU/R/MzLT8240yhYMKwnrj1p2uCz4aYxNihJXjeVhe07
kzk7xJNXm2FPtTCchnskQ9Ezm/x8/DbnVc0sc1u077Yo51+XuFR9PBMpndph7KPBNmaR9UYBKpex
BY73XINV7R1XARLH9zS6Q56prYKCP3H6dv0DllUGmBlYkuAz5DADly0wm7IOKIvKHS/9pn12WtTl
gJGM2gOM4bq0pRgV6v4jTg4wUowM8VDFriYKehq1XUnvR7HvKo9gOm0mAAitNw7kPxR5rJ9Dvcbh
tvTCOpMvXTbgVAU6QwR1o2mfgD46fgcmdaR4Y/zK9N1gfvAoWdF5ISo4Eyn5H3B2oygxr7CmPTHx
SwFvYff7+rIuXKFnIqSLmguRTYOCVWUgGS7Rn6GogYnyKs13+eTX885urktccKpAvwJUiA6ENMDh
SetIepX2kz4BzJjejA4oQR2X1t/jcGuv7tmSKLz/QXBiAGoVNYjzQ0nrHKM4ETphB/JVFr4JMh4n
BZJd7g7TWkvNQsSDyR/MNiGuUulFTsNogaYDoB7w4OaoYhYHxKabJPkhqt315VuyQ0yV4C0B3zZ3
FkvHXhWKFYpM5Z7RmehfLmyjy1wjM5jfN205uWOjaMwFzXpxsIjT9n6eYFzIr6IhX+k9XzJPFeC1
ICgA1eXFCKqIWOgUYwLbqTDkEwHfFQP0oWOvxMYLuwhODBW8DRh3VWHy57uoGIrTqlPKUUh1MyAq
K9oRhVOaftfXEESXDgMAMnQFk2NI0cv4OaLAlJEB6EPPAfJl8cbHxFWaGwDr5WTY5iXb4+Jb2c3Z
2qVXzAx5B1RPCuJGpG7OlXNIXfNKLXH9Kr+VdIuQ1lW72MWMvhjSIKWfZfkW6W9JsQbLuriq/wq2
pRfpwLtUaXUINojwqg5gB8RP6KMZftMy4VZ9EIc3tNqa0y6mXmM81vZHHH1O5X2ziuSzkEg6XQPZ
IwztmIvOwqcQUnsmjLdX0UgEFlrlW2I3nl7vtPwQTX4xuhFB77IXFsN/8LR4KRsYV8FldjF5YOuh
Hhl6hZ926CYxHxgDXkr5ubLZS4EJ+vpmGFcbMYiMHqDZrZaHFqQIVCP6INO+hfnWmQ25DpLxpk6E
Z9ndimqXeZWZ8EL9l65hPsYnoUkJ6mSS5UBpiUgeGMXWnj6j8N4Yt20Tbbr6SVNeHP03OMKva3ux
q5LY2WGeiG3qVndyHc20ZlIGBDlPa/jbkHmWgL4rUCUAVRXN0OcS6kiN9KbBfNHcXqirG1W8JmRr
kF2XJl4Wr02bXXh4iEOpAdO7OKzoP5IuLnMC7LzD0O6tqgfcYV7SGl6TfJUkXnEKSyt3Kki69htu
FlFjYxbX4MWxm4oXffUde+G6Z10Aam+jFgkktz8jrSebExthpjsCPd2s/XBAsFoBKmPFbV+Eh5KI
WcsTEabSZlX+h06ofwVrxv+Q9mW7cevAtl8kQAM1vVJTT+72HDsvQuzEmudZX3+WfHFPutlCE9kn
wN4vAVJdVJEsVq1aS49AyUhUqwsA97mveLCX1Y9z5hAT5GZiilXk4+NMyU4CElLQSzoYeKHwoAQ8
Q0xYjwIAl32ClYv9nWS89Old3Tzq4fb25ln7PtBNxezcclIQFnM/xrMxa8vMUJAaYEQV3suywphS
/nDbzFqkLVATcMjK+I+tofmhqM5Ex9FgJDHZi77U0aCV4pfbVq5fKggFANFNtL4JCO9ZUJDYxnoO
vCzmMzrhZ1cpniwoVAD57qQmdBjDw9DgDDTsaqpdswucAFvKKAMr7Yz/chhiQFxBiwRJyxVFnlJq
A6aM8GKo55bQPOpHmmBqtCYFJBgKaxBMkECBvK6MaBPPVjFrnF+wHEoXF/73Wvz9Acy20MwqzfRl
FEaDfEjeuYm+z8FTAvn1IBMdYHkhRsXZiWshe+4zszdUf8D7PgB6yaxHN2o/msgrBsWe2w/Od14O
plu+MXtDzc0p0iX4NqmQtMjBU1oOILLQ610ADniKJ6Sttx/KnHgLEjaWkecoPCDs6nV37i2TH5Ok
l41hWeAGI2mp7JEho8T4M6uflfYxhXctYJUJ8ZqO0zxaO+9QI0JhCiy/QEEwq2woU5hACR1HqhRv
At2kZgHm/vipNewYSMrevr3YV/nbdxz9NcesdVVAnUWA+rEVhPOPfKqcnmi7skM7YRE5lMyv2+ZW
Y0hF3rLQTWOel0nCMYobmyhvQCyyM+ypQi/zOItePPGSwVW3MC4JQpIF1c0m+2E0Fx2JYKfKnpZN
0VfeKAW2Ud0ZPI22VVMmqJyAyhEBH2Du87LOQq2OKxwFomSJwUYR7KxwJ/9XpHAKrGuhsYynq6qM
TjtylsurMJqMse0gyW1JrdOqtiY99MlJ1Ab0ig9Ny9nta1fHubHlx5zdu1KUAP+tw1jeN7nXx5JI
MXPUbuVOaTkxyDPFJGBJMlckk2BKGY769JkK95Ad49hYCzwQuCDDA14Gk8HMV5IaAM6LGAFRdqjB
dug2g8WjlAUgIzmWVr05s7ScbmcLF0N7aDYLWAowMSUowCz5x75/v72P1o7/c3eYfRRXPRExuYes
mES0Ag1bFVFJRSX9OZsq2oynqnJuW1xdQJMAIAgKGjzWmeDDZRN0+YQ5/zE8ksItxW0E0p2YE3U8
K0zU4QVndmMFK6AEMSloP36iCLqLJPmUhjz4yHWjHEqg2LF4rMEfHEjLlzz7UiFwg1JsYH4/Q7JQ
56BkMkuqVSntyJeeCluQrcu4ftRd0PUQAZGA/6g51/jKll7GTsQFXoJmK7ulxxJtwHL5CTr5knUH
QJZS3fZFTUX9E0T2nNBcOaqWcTCA66BaiBYNs9FQVyoAJxXhsNqj4Ci4KEA9E23cmEKxzwJM292O
GYIFZC7yZWEJ7jPIWV+NKc5SPXaKgq85i5ozaIYDWc7bFlY2myHLBJomSx0Q5KGXnxCQrXSq0V0A
+vhnGRwBXaFxyuHc59lgYpKkkahnwNlBKbYGm+LPRBcOkjG6tz1ZifwLT5hvM0SJqgQlIqGOUf1u
rBSUIMqT1OqcFbttB+MalysGYhnUx0ABb4mkp4V4CiNIJ6MazaN8++ZuYT8+agKADeJ/ps6SKsqQ
cK6UGs/quQbtK+3qqUxoSCTT9qURfS/TKMLCybrKdHxQPW3DYRy2YwNOiCBS8g2JOmAnJw21yXQI
E3s2qsGbwzB2Ya37k4uJGNEaJcN7ozX9zEnqGEKE0TgHOs2mxB+cFrtO33SQwRWhu9YoTpKWMqBb
8/jDH2bxPQ6a4GBG5fRzDFLdf0g6WXkn6I3ZRShAbHMQ9cAzUkn77UfJfK+ncibbgtHnXlmW+UC1
MRhidPTrzvdqv9X7g1knAiizm0QKPSkIwh81UEc/hLpSFCsvivC9nAwpokLgZ7lltMBVQXU5d4e4
jk3OVl87WICiXSgcAGHA6AHzmUtcg5mEAW8/Bx2F6tVIX0uyGatDSRx0124H79oWObcmX1oL4i4C
nBvWAHiiwFijp43ZPRQ3bptZi91zM8yt1yRgmTInmJGU31L2kPiPffdZcdWTl7VhIxedKDC+IUc1
kW9delP7amgqoYbUv/osFVvOPIWckjAGMddeiD29OJnVvaY93HZu7cUBCtm/Zhfvz66joQ2DFO8B
8AAov/tepUX2mDYJ1XpHxTCmSE6N4LSRJXRbjuGVr2cudXEcn6AWBhD60rBRza1gkhZ873r0SYqf
cw9yLvUh6F86CAZpweQYeBAEibod2+OcAPirAdAZFrtJ0b3bv2Xlhrr4KcwatLWRQvQWP4UMkoZu
vGoLKgjMlRZc+EBmgEyLs09WEik4jhtKAgJcxKjRpe++5ucRyYYMg0baU5ECy2KUiaVm/rETii/o
jG6aqXkqCY+K75sZlQmyc8Os/qCaSckA0iAU6It564spkh0DmPpWIO0dxk7HASlQEu/jGcCBXRIK
/l4E711kAUkQfvmTIgpWm2gSRDaz/l6Up3gTg76ioERIUplOnd++h4k6vvYBxLhpTMJqFw69uptE
Mb0XY1zIecATc1wLYWSl6LKAUhQshix6NQ7mpg37EbpmQt+jCN7diUaj4lQg78D6J05dJ8+oyNyr
qQcKEYVCsfPrdgBdT1VjwgrPZrDWiPicoGG4/KB6oOrNaHaZpU0vaim6oZS9mkNO+zh9MtEWCQwR
M1i9JTU1lcLxPgLkv1Wjp1Z+Il1850vPIyZSBYXH57qyNtDrAuuijn0G1kJ2baCsrJBarCDykYN0
rlJa2Yr0+YTaEvWL0ClnkcbTxwi1hbT59Cv16fbCrG1yMN9AaRP0oCIe/JfrQkIdnJmRCJEbIfuh
AIRpNvqrJqX/nl6A5GOpiqEMg7cCe+8M8aipFcJ6GmaqQfR10fwIvQyz3Lf9WfnQS8URRJNgpcCQ
ANvuaSR0gCVjAoGP/D7i5U3eABmsJTubd734QjrX7yhImJRqpCnUQMAEmEbbMNiIigVOLc6vuV7d
pZKPsgbEXXHpakyOKKZgJMXGQjlOBf17CIQNJv14SlorZwa+HA5XtLkMlHS1Jd8+uyGE1ESCG0Lf
1nbvTs/Ln0ePUmtnPU10E9LNhpP5Xt+30FJTMYMBVkDsa5bduQt7XRkr3EgBBHIhAj4CaCq/ji0H
9HL9TLg0wxz6SB+Vqln0+sDFQgdynEwe99L1tbJYwLtnobIS0e2+XDg1nSIpU2EBs/bOJL7ks53k
GNOZHf+f+fC+zx88K9EBBAKL7SZp2uwjFHD+JGbc3rd5BPntNvt3cBLMnJ8mzJqB2UPttbaG8Gtl
un2FVuskTKC4CY+z/1U3kTsBUkhnvCdGXg1vbTHRv8J1iUsThzxzZRaFLymg28QJiydz1N+hxbok
R/64n5N/Bkoubv61xaIXowFosxD6w5YytyBnMEB+tleivcF7raz6pCqorAEzR2S2LpmEGmrbgJ2B
oaWlklhQcMN00zFtf+aCxzm4rtNL+HRmi9nFY08aUKfCFh6vyMn/iBJy8o3mFxbRP2YUuCPiForb
j8+3Da/4iKeYCY4N6EfARSbNk00janRS5NaQfQVgjZVz3MyEivFON2PnP9hCmWEhmAJ87vsyPD+p
hjrLwSGYWyaQ6RLxZNkTSxUTCR1t/72hKmG2A71p5ByAxrPpa9lOlRxMFWw1ngYassREAUzCrApn
/Vb6T5eGmD1XKlOtpSMMddk+Ce/m0huV37LhgKAxR7+9z/fouYjya1FsjcbpEs4D4TpVhXmCXh5u
PQyqsbWiXDXTAMkoSFLUwRayxmojzRqWfqj+lAO/Jyu/E97M9coNcGGTudcUnGZyRmBzJqlrxq6U
+Rtd2aktr6PGc445VMqqVeNyrNGABx4UzPhwaqIgZ5JUkB2S3opENzLebwfp9Rv5YkHZaQrc5RAX
l+FcrqPmtmsbeyY/54bgkW+Ncb39d2tIS0UQguGJBYaryztoGsW+RhkdD/8icpSpspL6IKDSl4C1
ouoGCigNJylZ2/DnFpmPp6odZlN1UDgIUuk1I4CkiTUYmhuFGbhgednJqjUZL1i0WyQQqzCZH4Aq
cZjU8A+DT/aU61SFVkc0FbYcvOYC75F+9e0Aj4P+JQbVliQTSdflavqDPPRdJwlot1pgvZbAdhhq
MkCdd0b8gBfb7W93laEs1iDvAkkIpHdX10MYqXmT+rAmmL+aLLAGwkmBvi+yi+cgY4G5FPyQtFUR
ox+hefNntEm37rz5o3jCrnyNrI+eJhaQRDYW1/1n8RNY1nQcKcAcIjn6lsI4O6r7otGjKtUFmot4
CaH60B6b4jUGaC3BBESGyfzhn3VrGJPMx0szUJf3MsIjmH6m6HJioqiIaZ66pfSrNzB27XP23lV6
zhhkVlfu5rbPUbel43g0ZFeBEroUebdj5OqoZGww16s/B3Omh7AR4kj2oUs5dBRQ9YpwfFmLRTyu
UKlBoRPRyJwjgP03oRzBTl0+pwpIpHmiRuuL9dcAc2xoSTvNWbEYGJ9QkZCkh3DkpAc8H8zL3duq
kxInLUwYIfhyQQM5E16McUywM5iFBHKlbFmmBhg8EryKJuc7rC8TGAPAhwDhN8JkA/4oaz2GaOFD
3CwwvLp+lLXH2zH1fYyxx4KG4WZURwyQWLK5zaCFmqD18EJ7kb03TE2+pqD19yQv2eZes+GigleD
+Mwe41SVq50ol7DXu9KT9Na/ydZjYvnQcrg/DAf5oNuip9scJ2V87VtOMhFN2jkJATDDSgaJHVSq
Vdf2bO77DqraOtX0U7ioCgDOmjS2yKPSXI0T4KwBxlNRB2QpgaUg0RK9hse6f1dlJ6P51zf0ciyc
/fvMbgr6vo9BloGrY9IsovTOZFBxvkt5ohg8P5gtVWlKoE7LEVfUKc2kjS/yEAHX812XrrBY35p0
QjwEMIE6hx7YP6OH+dBvPkGQG37l+5RqbuaWLzzRO65ZJrGIfDOaxwFmTdmaHh+yL9GKaIaMcD+8
/5jsbPti2pnKyZ2+X7FXQYlPJ0FVEmkG+4LpxE4Q0UsS6GzSaqd+yt7kGXfVV2s/38cpnU4h9kJg
1zR+Efc81dxrdP6y1GfWly1zdimD5x2YCB9bYlLpHDrFK9SNazr6juDJP0LOzfVNB3XtK+hdUOoB
goXFHBVZJBXzkgLEh+qrepUtlMP32lbyxkeoPu5qChzNPhEpL2ZX3VwQxdBSxx9IIF+6acTzOA8j
3ByTgmqqXaLNEB9rxVKmbanasX+seP3PVWfBM4tDDhQjqMcyNpvE77tSgLNZBhJw0ck7Wnn5Xn3E
LOBhcjGZ/zBsRi92/hnbgG96bpg5W7WmaqtehOHEPLYinaRnAtxipW5uH6drB8G5GeY0xbdEn0CG
GVF+x/wa+kd/bhtYzVXPLTBHmqD7vuwD74kBNaui8q50yX1LaXBoAlujBn1pNrn3oGzVe96+WLme
FLQzRQJuGBQy2KEVeSxDda4ngVbNi4ReTQUS/O3Im0hbudlhBZfBApXATBpz4ChxZqppPeOcI06O
5klYJ2hf80S/V74TihYYCxdRlQQKhTmwRb/WlS6HpHFsvpj6gxhyBvu+x5YvdjUqkOAAxuw+tJIW
ZaHLzdVLlYrJ5iy09qNtWMHGPCnU8GLbdyvautE+cdp99kCswBmt1ppf7wdPPWp4aeQ0u29OOGv2
vkOOx9kD49pWpoH9klq3Q+lqpZmfuKzR2TEXGlErANAbYnrkmAz7RHMU/1+3A0zgG+LBDSohDK0z
y9wHmC4GkW9olfFBTB+Jwvn3l+3ErrKGno4GYJ6mA4Zy6YLQi0GUDUVotcqXVD8N7W4IXVBChRHH
0FXsL46cGWLWKjB97IsAQgwyprMGfxfpP0nqcMlu5GX3sg5950KKgqz2ao+lM8qSStHBIVt7HSmo
Zw8Ydjv+LG0AK6zAaw/RrreybUjjo/qQPprbzEYG4AnPhcNrml3tEUDWRXTAULXHdD66EJeLq2Q5
uM3yIbQk+auN7A4DL7cDcGVRLwwsi3EWgFkbS9oUwYCqn2bfDbNtCUQqD7ewEiPouiH2VLQFIOnO
xGDiZ5KvtouV6i71G5rLm4XiwkjRUbFvO7Syo85NsdLf0mgWijTC1Djfk8Lrml1vcDLaNW9QDflW
jMSoN3tpp0VIhq5V8FHIJymhY7H3G6iPoaWacEJ+7fOfW2JuzFzWZuCLYKmAJl6co4vNHce9ensg
ws5NMBFm5oYoFiXBerm6TKOGyo5vl04TeBOYGXBuzr9vf6DrJx1jkQm5wATGKR1hsRbcRWaBEquy
8n1wqJBqkU/VsHhg6OvCNWOSib9WmHFFEJjsdrlwV6Jlav0xrdES3yAhoE5UymzBnrzbjq5EIirV
iHegGgEuYZuH7TD0CWlU8I6iQpe8EM2Jaw4g+ruZxpxVsIHJI/AOEBWn1uX2VQRt7vNRC63ero4B
1amx00/ZI/TuLLDvfGk21N2sliaH/PilOAM9AvYGEY+M/hpo8HHb3+sXAyZIz38ME61GnTUqZBxD
a7Ji6JyaoU0wsG/PB2KFH63juzkdK6uwfUumWkF9zn2/cpRdmGciGfNZvtH6WItU+WMQGpQqreLH
Avztt/287kIzfjIBHC+aVM0MQ5Oj0Iw2x9qVnfQZDDqP7UbazN5LbxEXgq4Osduj6Zm7boPmDGfy
dNVdBbwMeCUhk9eZe9cwBhNUN2aIaU87ViB1YGvGaeZx3aycQOgWA+8MYiCworGjvF2kyJE2d5Gl
tsC0PEfZy+3FvH6NYDHPDSw/4OwCqgPU86IWBtrPBoecSdNttA8cYxt+zEfxpHqBlYWOY26lLcfy
2v48t3y1d6JKrnpYbpwipf0b+eq8+QS5TuCc74Sf1aGJcK/zMnjegjKbpJe7PAS5S2SVidtk9235
ddut67BYhrvRmv4uZl+le1EIocemDoA6jeV2Y/rt0SBzs20LAGmrMeTBx67fQmgILD0B9IxxAgFv
dPn90nQuk65HQSRUrMEB2h9TcK09/JqpYbeZU9PJjelr8oySQWD9FtHl4WzH5ey+PALxAzDEg/Mb
M6yEMJ+RGKMAHU78gD7CYbOcduQU3A+UWyS4/nKXhhhPKxKnqRzBkPqUHoDKnSmQ8uU+2mbWD/lT
dg2T8kjVvjFRt5xjzrQky2e10WAT4NVncSda5L3Dev4xTpEFgC7NPnjCH2vL+S0tCzEmbD2W9KXX
ZUjkLrNnaqVSEjt5aI/mPSCQYmxDSZH6PKDuagThmjRBQAbE2hWxrjj1WizMISZBD4odbzNncEwH
Nwe6IxAki7+CZ/2uN6yJ6vb42YGziBNAK5foAtf7+wOYDxuZGuardfyAjCqusIECqnQwvtrD22/D
nXajHezHPaYTHGC4C5rvk2cCPKEl7o7tbFU+BS6D84tW9/DZD2K+Ot5A42zGEYoLk6M1YFGs3Qip
Mob2b58Vy7/DRhfgeOhVGshiZbaT0qRz53cdBLOj8SSFDeC+7lDed3LjlsOv26bWwgocsyBmwlMU
zM3MbZVUKhCYBKaMojMfklwcH4a02c9TUm+KvokseRo+lGYa90k0ft62vbpxRc3UwYANbRN2zGUI
lFGoDSynirPJ13On4U1NLzc+u5CgAlwe8xhlAfzy8hAMYvCZ5VoMeJUKWT0BuY/egkA8+tHqk9UD
uaODvfw/OHV27jLHXqx0UVi2OBmi6j4Gc3P7z0hkIOzO+VGYLKdJWyL2igj5w3B8aObPInproe4w
JeC3n3kZ+lXEL8ZMBaP0GIsUMaJ2uYDoywZ13IGMBa9vZIa6QDDdl78Vpv4mpICj3l67FWuL2i5Y
c5b8CXiSS2tipIOnrIgrazSyH0bZ9hs5MmonxFX20PsTD/hwlWiAQhF8ZEuhCyDJq20WBn1kVGZS
WSLG0WlXJVCvkeSEji1eJP/uGcjJl9nwBXjEMtBFadCboVhXGBAovbDOnbzvt2Okb9qu4eSfV7sK
Xi1jR7h4EfGI/MtF7IYBJOsNTBlxu8n00Qv1xr7tzdrCYaYJxwVa80uP/tKEHwoi2jp5BYoI0AL2
QfNbD4XOlmf9z21D13V4OIMsGmuGTYyLaDm+zrLQCtlvWdZDBf0SKL2J3R6iGI7Z+9tS1D2xrY+J
XO2kpHQlnweEvzoZMSGGGQtcPwQMBXjDMaZNZQrmAoRHYqcchdRwpOLdHB91+VWeu4yqHTidqn+f
7obDmP4hSBNFxAt7zYPMuYuBiK4s2Z+c1p+dok23Uta7WlXfoesKyrOGZoJiZ5nq5VMYcz7t1dWz
2Ef7AZBhQA4VtipZd3mrVIpYWeWgAZ88TjqGX/sj2J9Dh8RChvm/TnJuf+W1cDqzyTKfdUKPnYCq
MDi6bGjg/RRBhJSn0NO+bWbtdNHh0VLnAsiQMAdnpvcpOgRyZUWR6YnD+FlJ6gZV+w0qSu5tU9eY
eiwjEFVojOPQxEuQyRSi2kzJDPSwVUBEeJkYJT2xA0hoSVFrJ9ClN7rKzvrXBARrfR94/0fzjKvG
CJmhoIL5pht1J8vAcE6iAUkEgSgJdO8t3CAn5C0TXuLBh67GB9+oPzg/YoUNCGhwoMqwd9BOYBuV
EToV0IJQUUMK43tNhWj9AH4G069+SZO8i33F66CQ14UYOsCZxcEtrX1sqDWqQChIUI0Xmd2bG/Vk
1KZeWeBEuhua8bEM5kchEN+q2Xy/7eha+J6Z+j7Dzs6oZU4WIigGTLVlZxdTnp3iHlUIrSY8yYO1
sx39Akx+oQau4nF1eSbJU2soEFHEjQXdAaUq3weift725rtycJEzIXRNAAGXWXR0aNjDPcPMCbI/
uQS78rYiwDUgGfzdJZs0VWjevIWttteCl6nc+uNTJf2OzdKq0juhdLN5o+cemaDi5ZSBp5buoGxv
/7jrr4qpXQD2MMiDvBjjHJf+N6MakKKPSkuqbFmaaQfI2yR/xubjf7Dz3ZsBASHYLpgLbjR7pQdV
eGkVqU9VcBXHwEylyo7kPD3rVY/g0pIEA0LLNn1Doaz9IUpLa8IkQzs/6uRt8k9jxknzrwMHUqko
pYLlFUyvwJJfLpw5qmQwfHDMtUOqWZXQapbvI+v/92XDTkALGxMu4K5mwrPpBLWpQ5At9uWY7sHQ
J9wVtazZMgSyMO3VcOiRrzfeQpWL+fSluwUKW+YrSUCSjLMPurFa95G0dZ7a6ZZW8BLutbUDEADp
KJqu1zBuZPNKki445lHfZP5vOX27vWrLYXy54eAGiKrgC2bgkVJffhs9CftJy/oSw++2UlIfMxkk
3EuyirbClnR/bltb9+avteXvz04rSfIjJU1gLRpUZxaDg5bycFPLLrxy6H8zpysJJSU1Kg1dpRJs
Q5umc0PVm0RLGDMv0iAXAbgU4Pe3nVqJBFlBxXWZYpNQHWHOBWMMY7MfFTDiouFjzq4wizY4cG4b
uS76YOOYIJFaGGIWemwm3vxxKCZwTYCtX81srRgt3RAwgRTjjRz/mGLtuS9e8ZS1E/8B1Aqfk1ju
IY5Zm4pdybxxtmuOCObHyJffsRlATukvObhpPggzTtzWCSDLneA2oq3xI++KfQ+RBXMWnHS4G8eJ
c6KsLDkehACn4R6CMjLbXpZH1A3iAn2DLDCe8W4LLPCGNVbSpLxkajk1mHAiUPeBpNACrUBKcelp
UUpRhJmhGmrZBGOmQosAmsX7Sg8+Va07JRUopm5/6W9oMWsSObgKVi8MC6Jie2kSjfncGPS2tvKD
/HOpmEbO53tsg3PYSazQrR3Qbzjd5mWgKn349wFCA5OYEiZGAFdH+sImj8QQQlUeutpqJtrUNDjm
9zPM2qoT3PWW8qqkFK+6Y/a8SajAy1yXuGFcB1sQhvmWDjvqQcxqB0j7BaWA4ol8Vx6Ay9gZ28T6
UbwV28TlyZOtBTHoiUDGgP2AJx7bxRgVH2RILdZZeGqseQM1DA9kpNvZAbBjE3OuC6415ugLUz2Y
NROuVY62C3YARJ9SO4J0w+md7HPeS2rl7YqNceYcE0S6mVaS1MO56QHsKRiEowAtpLbuxfx69HJH
XH21M1tLmnF2qmtSjK3awdaw65wPFOu87g3S9RTcSO544qVhayfhhWvMRS+RDrOgi2vtG8YWf+n7
nvY7DHARWtLgqfXql4eMtyevnxOXy8m8aXLIjg1SAZvGQ7YJbRCB2ZMVHkzqorlR2a1D3NF7hzKw
m3uvt8+D69Y4RitQgFgKYHjLAPR8ubxDagrNVMO29Gn+Tn65/p2Mfkbnojow74ott72wcuRd2GMi
VY06MSmXz0nu8OQ+QaUWndv2rQLKZQ6ofIJyjJXeGVbOueJWbu4Lu0zItsNkQowTdjurdMEu+fGo
eqLID9d1/yBxAHjzAmFl4ieV5DKUzB4n3E72uj/ZnWKHNoCPlmnVTv8r2v4Kd91+4g6nriQ/8O+v
XSaGzBxDXCQeoEr4lvxClSGg/qH+qB3JGp08pS8PPBHSVYOoq0OozkQb7Duwzval2ipqLi+BMwjz
AePi+zbn8V8pqyf2mQ0mWPoZA9l5hOtisgi62Y1zkraTdXp884GoQ5eE6kd5exe9/NHo9A78Fw1c
L9xHNjmazy/Gv2diKkY5iQFCEBTN2ILdEKmREcsydkrxXE6Pae5NvN2x8mRC2Q/Zngl87qJScrkZ
Z9VIKj9Rayslow0ORkkGK4d/F/S8q3DV0PdAKl7BeGYwu0EoYqlIclKj0W1Nu2gzU/mdUPVBgxjL
QBu7Oojofc33nchZxNWrAykmXrqKAewE2zsNSdVVzQQI3ej2xqa8D5B2ONpJ8DBtePtoW/XxzNLy
92cBCt4FDKCPsLQQLFqAflEoQ/4HExDmQU3RAGqV3QNRl/bBkOJ7Vf1LCD4RX9lU0dbgZS6rniy8
GmiPIplgc4k6R8G6nxB5gXDQ8ke5QsPQmnia3tddUVwFqChhN0ugesXWulywxMDUqa9ruPo+RxsM
hzTxdCeg2tY4hCmdnXYX0uNAi41/p295IqtLxLHXPN4dMrpZqM6Az+LSuDmF5VjpiEjd6O4nzdh0
relGA+F8sXUn/9pRGC6ubJYg4jXCzrTDEH2vWOCnEizJwxn5OHimM6s0FABbKpxwabma0HKxe546
xHdz6dpbEFKjliAjJ1Uuve3yKJSSAoGj3TW/jMcAj64DiHPt6VN36034S5mp8rN2gmdxA16+zwjS
dZyFWI0pvDgW1UEgllksTxKQDEI1+AXZvB3GB92vMAzgGBBY+A9b5MwOc4RPWWVMRQg7fqa4ITiN
EGEvXZxh/HDitIfWrviFpeP/u8QcagubW2x0MDUJ9Z0m+e6gmnZRFZYs9a+19pnWJaYdOcnbagJ1
bpXZNUKbK3Nfw+q8cKEkmJj5M0m0wqwx2oo62YJnBm2FFtQzhryVG+f28q7cwhiDM8G0sUBQMfZ/
GUg1cv48zn0Ekh5bEDyDcO+/f0AdHWYggVEaQMuKCVXAaEH/vtD751JIJ+gL6u+g9Ylm+7Yja+uI
ShR4R5aLYSF2vfSklANAJrqosTLwMrnliWx9V70Tf7dO70CnAlpAPIsrafeFRebL6fLUmQ3IQoDG
SoHike+He7OhAHs0m5pHmLD2nc69Y9LCXk66slhsRRWwkbo1oK53ewFXDtALb5gEUO6buc0CWCjN
rQqWC6GBKCJvyZZwYs6tCyPMKZ2Vo9bVJnAboqc9hHbnQHMydQb7afL037f9WcsUMAsCggnoWy1x
wQTenDWpWBcxBs0/8VUw+ZJRXEQjrT3tbn7nGFvJNJHVGcBRYCpbJmxzcoyg7RCoaWPJnnkSnXnv
u6ZVYtLsFzT2PC7ifzUczswxoVcppTKoWQ7KyV6xG4hHSAbvU63UXi88YiIu8Uk+Qy+nAROYPTwQ
Lyxo7NY6lTzD7kzaOsrD8iQpaXGIvtRnznryHGSiETSNlTbnsN5ZxVJaOn70rmj591ANeip+11b4
57bBlWfXhbdMYApjJ45ViQUdzPsodYScygrUkH2aKxzM75olMIEAXgH0IRQ6F8/P0kplHHHai0Vj
Tdm+Bim0jxLo7yKyW94UzTW4GdNW55aYE1EW5GoWZFjS7mKBDjvNU53T/UksabkZaeCldAfRp476
TsdrKK90eS9tMwE617UutyZsFw89lahp+afE652vDpDOze1Ptxao524ygVolgQy20bKxyM/8EJ7a
jXAnPDQcI7yvxsRj22VhVBfwx8QtNkjLIKJSQfgMAn08XrK15A7fbZkzA6c8YMyMQy20YiIpqRaH
ZheUMQFqVdCyd8ZtvXkP3eLNvJOfw8dpH6NIkHwkEye1W6thXfwAxlkQtDa1OeAHGD4w9/VbVRyX
sdbiU53sHPRVwychn3NzRBNXUWsKwXCuWsP1SNN38P5dBGZD1tncQchqWYS7eDs9aJ60N7wRE67i
72zbU0Cf3J6OQOhLmHWNXB0Db6E3nkz6qm//GQB9+VvYAZ0qqztxmvBbZkik99oDKThyWt9VHfZe
1BbxKQ2lEBCkMJ88qaNqjsS6sXqUJZDCeBntjiFymCBEVZRsMEe1me9Fj7d31gq/YNz/a5j51LmA
0eJmhGHMhc5bEW9dEShhSN0uZ3xUciHJy76/5SjzWQUwoCd1BnutJNMBnYvap7IEjmbTuX0qLP/Q
DUPs4LshTGDsMvDNxMnSJavx9yTaLb1q9KlV4irh52171wM7S5D8XUm25QqoVxyDBbyxfga7pqJ/
cINg184Wkl5bpB1kUjkJG8/DJSU5u0iKAlSkgQYPu3iTl3ZN0PdxMxUzD7TMvnSeubX88Nw/Jp0y
VIjSqu0SKeADE+2x/gjae84armXU5zaYu1Edq6xTJdjA3KfV/fGf073wM6baUfkPbdGLr8XcjU2r
NKSVsHhtZ4FxNZOOac+JwGsSBCYimDsw1Ugb/L8Vc6EfZ8m73M48QHpaRESybVyg4TfyD/J4exG/
qznXkQ96NUwWgAqBhYqqVZq0mg7XzCdtp++VHyaqxw2971GLAXWcW1o/cHJaKUq74ka0pff/UG7C
2v79AcxXHKo4ifIIX1GCllt1AFF/qHgjj65uLUNEtxkQZgVwS+V79c/CH4KHujCjFgjaLxGi9Rk1
uYOGS0hfrSTRUUrFvAioFpiQD80xFTsDjmge+mJW/DuERN8xuhfs1Em9YRvYtz/detZ0ZpBZuS42
Yj80YVBFgkGngf54l2nzNG2KzcA5PdbD5MwWuwMqlPJqH7YKR/QdDbwKCRWtkZJti4491SiEte/9
+8/yMXBaNK+SgwKpFM6vWPmIUHwBOwD6ABBf/K62nX3EJKn9tJJBrKaheU3RdrV7deSJIC13GPMZ
Ma9lAEUErAquOuYzEj2Z29gkaBFVtS1oXp28AZI79xhQ6U4hT/98zSVjUXWETXHpFF8ey1VKtLkO
AUTTUnF++h/SrmtJchxJfhHNqMUrVerKqsrSL7Tu6m4KUBOUX3/OtrsdJpKXsN2dx2mz8gQYCARC
uOu0eh3xSXkF25WHNLoHUUpA8RKsGCwTAYjHqwkPGtyfoRsMbtpkbqjbjfgm0w+aeuZwhO7vxKMR
XbkDlqjspZpNUFhqWgWFxuJXmWrvci17ZpN/3D8GKyholfpnB5mYpAXvV1GkaFDsY/A9q/Ke6ire
Yvr2PsyKWYAlFxnrmXUaJUwmFKmSQEryLsIWIpPpV50BMUwCNZE8L85VbZnPgVpVL3HKZftYubjR
OIcgD10baN1gueppFwWtCYVo0OHsQtNrrcca4W1yqsgXJIEIebq/zpWnyxUccw2pIZZvqICrR5xy
0SNC6SVVjfyiK8FM74OtWD+GO0F6oMMy0XHEeJVQtco2m8uXU7XrwF2YQgT7PsJKBHmFwCzHSFOt
jOiA5ZTQu84JhBif1exUNIN7H2ht35ZLYQ5y1ONOIAmAdPGp6TFGFZbeVB2kIgPl3n+Q5r5aFWPz
pV6PQyGi/NpOQnXOIjJ4rVCFT+VkPYk5lTlrWzliOGBzpzeofOYb9NpJjVmrlqMGuM56yrNdHf/i
FgjWtg+ZZbhAFV4XXbfXEF1FhmyUJxSyi8dYs/t22xNIo1+6nBPwrMVZoC3/B4nZuyGAMudUAmnc
BJvsz+TTw88JRRnD057VS/hYbtQQWb/71rHmPZagzA6CTQcqmwSgZrLN4J7ER6Nz1dYdo+eo4zwP
1w7VP1hIMF5vpdmCSCEqgEWHS9zvTV6dfO3BD78+hzhoghWhtnwNEObGFEgEfn06F6Yjetmp3wwz
xz5eS7j4ezxgLBcPGB5P2JoZLnHla9wxjAYkhIEbh7N80nsSpK4ocCos6yD/uirZh1lfpFaZ9bgq
8dzckBJBeFrsFZMn1LRmEGCJndvD0Rx+o0wVWBBdC1WsxRD/FOm2z56ngthdDUJv3Ms/71vfqs0v
0RgvKEOUh5IYaBjq0L/MZCA73YLUCjplgwnMKIriDbDORyqFmgMm1OJoQGx5h1mhxoMmcOwMadfs
oiTT3b6mpkdJ+ev+T1yrlKJZHkrlmPQA5QcrKxAXSj5m+gijIrLX0fcWj+82kt0ksfy++pYNkLSB
LxB6Wo4kdieqjKrdV8h4tZ+T+ZhG9U6Q1D2qRmdNBL+HxdPxWt3D5Q9krG+oC5D2W/iB+mnwE1Ap
hdsULzSVOsFWvWS7fB/hYG8w0XR/Z9aO8xKXiUf7yJCrIEFNoCDvVD1lvKTOmiUu//6MvwiqCzVR
iarCXcg4VQp6BmnnGtE+SR6DzrYyTtV07Xgt0eZ/X6DlZQddXMwKYfL3a6znvPmbxmP3WrvzlxiM
teutOfVViR0TUj8hLwryN8SVx+f732WtYoRhAzB7YbwMPErsyxlSXtmQpVjKJL+BNNGpq10tUbtA
RlHb6M1eRTtBxUt6rK1tCcp8rcZSKjPQYIV995qSFy3Fa/mk814lqy4erh2KddAgn6f2rj+Til6W
eIS6m1O7OHiTe242seHha3nlKfBM5Px6W33mlS3XjAPT2gYKYhibuxmSjY22y2QTO9qXxIsrVOCa
7m3KdU5NZc3ilzDMSTYzMxBJBfuI6GYqXJxpu5sw6Q4+clEktqpwLuR1S1msiznCQq03vfjXIEfq
DGCvVzEohsfEMVMSty9EA4wu0RnaRLZVdZzIg7enjMHIEQTrFRF7GohPcftJ2k09cARt12K35X4y
xiLIRjGJBMYSD+lzZ0KbyAR1rVG/1FHnoZOI8/nWcqfWEo8532gQoGaQAk+5uOo+9Y0PBZJzl8af
nHGH+qLfjO79sz5vEpMTsAwF7GSYQ8QsKdvAhsKYFjcBEPVU+D0m/c88VTkQa98JbfLzhB+e6Tcs
tUqcqrS30A6lZo89eUiNF1Hkeay1D7XEmA/GwvkqCLKbLgeGITvDAfO+z4ITe/quT+zpqd11eygT
bYZP6RePuWh1cSb6RsC4j2YrtmDRmWlokgzxhzY1ftCR2C6a0s6CgJPouGUuQmIZIzl4a2mYcMCA
6vUKR82goz704CO46JvCk76Fc4AT7YQPUYwMmSu5aFTfiDuztafRVj/QBrw3v8Xv6M30Y84XXRl+
mH8MhDjRWAAmbzaTRGMj1CGiRtG+oPkFXhsgUoECp+FLDxgoTewQ9EnNUfkt7cLUzjfJRn/lubrb
jb/+CbNhL744prrGGtT2YPBI9pbsyeiu4z1tbm8kQGCQELNwYO0E6cA1RNaoUiUW8yrLX239x1I7
O0Ymq/tz/wje2u41DGO7BPX2SKwAk0L8o/sp9rugOBXyYI8ijy9lpb42Y+GFg2QZsvLskB+ZyDBF
AbDCIdmk7a9J1Q9U/oH8vKP3pS1BkBnN7WCYJ7+pHrvG2J0sDdoSNbrME9MX0schJC/3179yiVz/
KMbrqVApDzqxog7eLpAeaTwBXd7jboxdRf+Yqq0pPig8QZTZPK79HjDNmdYB7Ee3E3tibY2FIiPN
lJniE8n0S5oYnPD29jK+hmCWpUREGMaqpo6cK16dOL20EYkrlOFuFPYRqHvvb+PqgVisiLHWprWo
EDWAg1Ka3WN6L0obcNNXHJhVa13AMNba6yWE7wJsnE6kbdj4RYLSiTIP72GAZfcfLAlMGPAyMoad
2M6lsO+ipIO8iiOhkKhV4MKnHobV74Osmp8FwSswZYPgUmS1afS8TumQYUW19CdCFxEydQis48CB
TJWdJU6k27K8vQ+6Zn4Wuh0xkYqMP1RHrl2LMQ16ZWr4WGWGgdtaeUj7mhNMrHmvJYR8DSFUIEqp
YixLiBNHwBwTVCqQGlfK1/tLWTOIJQ4TAsYVwa6WwMkNgrD2jIf1hJZ76ONSgWMPPCjG51dyIZFG
BRSRczcy7bKW0crt1PSYxt/3VyXzvtB83Bb3S50TfcxEiu3btqBClG3zRHeqZznyGTObDnhjwTYs
edNmb56j59fEeQ1dzb3/I9Y8yHJrGQ+Cdou+FelsmW3uZbnXT4Xfox9Bkw5C6ArCr/twax5kCcd4
kAocG2NhAg5DTi+CPCGlh2nKqkS+4j7QqmnO7R3oSsQhYMmrJGQ3FKFtqaNW/qRAQexkhj8mnrWs
7t4ChfFUlhWnGQZOqRNnm97stgLIneLgMDSZV5qPYevfX9RKmxnGWhZ4TCY0r6rSAD87xRCqbf4x
Qjv7UFzxSXnXMjvs7DJ0hDe0QGzlh8qnmA8LL/d/wOrnUxSk3TBIgY4pxmI7RROGaMR6hQSaO2Hs
xKqj8yQhVo/FAoQxyXDUI+HvpgZo1RPl97jlXTArrTjzeNA81zpzRktso/REwAoyBNjHXDhXxWMe
ftbhxhi+Y/VX3Z31ZK+Xp1DYEPHlP9i/Be689MWJD8AWQaL5xDdT6EqQW9UMRETZ832U2QrYwGO5
OuYrCXWXdVMAlCp/UIvf6niUkVhDYS8sc4iEpF6h/9s8J9f7yXyyoSgrC9kp2EWzt5JPqB6GzafG
u6tXzvTc8QsqDLRnI2JmroEOWYCJykApA8FJDMVPUSoi5rmTYs4tsJLCAcQCivlQIUSCeyPHUwhK
edZF6uxpG5+mjXBSH+vaznYg/DhYnxKnKWfFnaAKhkQoEmIosrAzSmUjtApE06lDy5MZDLYOoRco
w6pSgYS61xac1MPKab6CYxZJlT6FAgLgSvmYCc9SspUEjineytCC72O5JMYWB73szUoERq09Q/5P
qME3dGpTt8sh1Bd7UveHqn5tHkTzqe4OWv7YxGfoJLRwbBFnd9eelPgtJrZWxcyCwRaDpUaEun1P
sF43fFDOLb5s8UN1nuNjd6Tb6Ln1M8EOtjMdsm7vo9eGJ3GxElxc/QDmmOSBgEo+wQ8YAj8Y/DJy
I+uzsx7KyHDuuwDuWpmLtq7EOI01QCmhWyVbUcOUqfor8n+T43fiJ++F5Ma7EESo+bG145dyA8rn
+z+Bt1jmbjTNYjAqiLxCDtLtVVcFY1ideXH4pSRv/x0ScyumRjHSHLpcDlh/uuBQpfsxfW7GSxDz
Lo75RDCedfkB2e5UFYxIalIDqZaPtfpFCSegXulKwtCgimYysD2YM8/E9QXRqCWkQ9SUOuNw1oIz
ZlyG1K8Uf8oP4+BicUoYQWySJ+fzl3WMWRiGynEoFJCuoRmaeSxEYdOUYF2njkUVt4Z/G0B/nmwS
atly76UmuIeIE1r6NisPYXcSogM0okftoCsPvfah90/oQrPlEdJ/4YYEblJ0Hsime/FAJr8vXGPC
y0exoUaSmMGhDUY7Ngevg/Y5zQWngQx7VGLu6ofcbtJMd4xstEtyGOuzQUV/iBwLD6YQ/PM8D7hi
ozIUfSSwBSEUuBEuREIGrZ2ThjgAHhAdsoV1IsSxRK/Save+ka749isoxtkWvTrRVJ6h4mOsu00E
Rjto2YJDH9TcJcezr4JhWhH1Ffx3Q/weTn2bZgrAUlBmD9nki4JuU+lD6I9F+5CU1L+/uJWbeQb6
Fx7j2NpmBPWYBDwivIkYYlHkl7DR/an17uPw1sV4NQlcM2Wjz+vSAmgvZr4pfxfaRpmiTWmYO3Pi
dcCsACozLdLc+zUrVDAhhyBHZiDrZutItSeG5S6evkZ6EvLqHEvevz9SjiSEjIk6JGCRK2ev/yw3
QAsXWq0ja4Ezlq8jysuR7vc5xzpW7v0rHMYUS0mJ1AYMik5unQdySqWXuOO45BVHeQXBXPvKpFgx
im2tQwMVyru9o/N0HlcXAYZRJBjhrtAFcO0p5UnRwzzCZqlR+06hWN6V0XOecGKG1XUsUGb7WATs
nWQKeiwCBdx6toLO16LY3jdp3joYj58IkSWj86h1qux3WUH5FrkupEn/KxB2klrVCiXEAUEHACS1
qLbrTRWel1Od5uwVy9ljZujrUwusRGy1c9TJLub33PvrWEsuY8TwX1/9LwvF4nvUNamoBo4ZjNRP
p1g/QtPP6Qtw1o2KW8b5MaMoBkQ9HuMieOwMr4Lg7hBJbtTlttaLm6C/UMKrE8yfiLk8r34U4yRy
tAxRS8DuZu2rWVyq8SEMD6Cv7sKTRLyu5TQZrjjbK7j5Oyz2IAnELk/k2SbjftPFli3E76m8CQin
8sr7nswZbjvLbEprPsMkeWzr6pDlL/c/Jw+BuTaKKrTMQQRCr34E+UamEsfu1xKvV3vFeAk9TicM
wWCvUk18MZME4tlTD5Zla3wcOsGziOkPcWHT5tkKyX8LzjiPKJwwMtAHOBDiSxbUdoRD3p6z6bHR
90NigY3lkAsyB3XVGJH1wtWPmgNG2q6to6lNPVSFCBJU8FhB7sVqglYfxxhAHflDfxbp7/vfcM0a
/yrZI8+M/ieV2WFzUJtysIDXWt2frC5eBuTCWil3RYW7ofLKQVtiMRvaU3AeVCTGCO4RTdh1iH65
8odxCi6v8nP9XXCa2VaaljDJDAVh7X+XxrhmM1BTCJIDrvsWH+I340Iext+VBVUH8LYrnqvt3rQn
7mDC3GHIepMFKstDXBoydOxToOJ16vV/0DqvndQdWD0iu+Sxg3E+HivlZ0plIeYDsFDodHNQnk+5
Q5Jnk0dauHbJLdc0f9iFy4q0BIMyCXAyxdrpqXqIekgQjbwEEQ+GccStFNVKRmcYTXTMfp8gu8bL
2q+QH1xZhca439EcjbGdQQQQ35mb+iN5yY+Smx+KD/WS6HbMccOrd95y85gTDTYbsSPzR2ryt/AH
FH+/KHjHBC/edA7aRoXf5UF+QfOj9ZS+3T/bvP1k/DP8ZlrHNZAV5bs332SlsSvx9T4Gd3mMA+lG
IgnibBv6SUE74Jdk00O813K37bGk4mPaD4/E1Upb3pi85zbHoWiMQ8GtrUdDBWzUxdExJZ1VFOJt
HYP2ofcpoq3A4MRIK+03OljVZW2mwP1LTnV9EoIxi62SSpi1LWO87c9ZuieJlyouxv/dOLmM1SkP
tm27qUZXqB4SsuFs9/ySv3Yv8w9AEze6xVGYZl80UJQNrTRXMbLW1zbp0IVZas4o2vi24MhKMAAc
6d4UeFnpcZCNeTfvQTMnpzBDM0bDAOg59QNa/midgUFoS/pdTE6Cdc6KY119FMqmNt4siD3JsS0U
niL+lqQfOt4omi0O5MmaeVtC0VOoF/cnswq2U0cco3xBlkQWPrKidq0ysRtQHdL6a4hEh9JzCFpj
tdwqcoQC5a5TMRCI9EVzbCaCQs2XCXpSgarOMPqSvE1AY5rttGpfCLlX9btc2ATJTs8nm6LB09zo
46buLmQ4BcpZC3NI8oZulv8KIUyVgcYRUUWGvrjpMU3Ouezqso+GwxI0APk5yXbJ6IsU8Wr+lqH7
O9gmxta03orySaHICEAmenxKoWUjEdest0Z1MamfEcUuu6Om75PwSS+OAgisjHcLBf/pSOpDoUAJ
huyM4jkjm7z5EfQvqJvk1sXotoVuG+OGKOcc50fsQBAVfzfQW6PnfvIh5uPFoGTPPsTmszBiByUR
G0ER0U+R6ajSa55chOKHMjauheF0BCxUD7FdIHir1H0juFb8LReao4af4viQJWehBLEuCilyhz59
04f5OUnxGlTgK/Yn+odCqcE6isEZaayueTXJz76GEFN17CBgQCExDMJNa3BI54eq14jNTmirIw3H
jSafU6W3xcLcmOQD3UJ+FnuZxas7rVTXwHWGrk1Mr4koC7HEIpkWBrUWtXMzjiPtjF3tU9CmxHZ6
bDCGa4uPysl4rT1Y2AXTeSMncFuDxwwphH0sCS3caPi6dg1VqhVtLQM+Oaau7PQOpGbPNXgP7feL
fgzdfP+NwtF74/FGA1bmE5GiXyAzB1MvRt2ocan9bQ8KPHlf2dN7WNkZQlfn2fCMEyQfj+M22hlu
6SYbYbBFF3q3HAex4h+ufsZ8HS2jhK4paAjtTEeeqUgAHbj6Bs64Bw/Da27jhnONI7E/rF/3gW+j
oOvlM9dcVxJzFA3Uy4bQjbKvUvaasrRbhbe++fcz/u9qfcxNJ5KsrwwN9avMzh5URzlEPsE6K7fb
QP/w0Gxbh5dSWilkXa+NueGyCMzy1MSeZm+VHe1yv1JB6ID8o/uDnh7Sjeb0nLCZt0omak6VGjTl
sxkb1l7RNsHwoAjb+x9s7RZd7CRGCxlLAb20TmpgJHr4U9S2k5jvyqSxm/4HKk6ulQ4/aC/bIDUn
NjQlnFGC7EPcPRHCe2H+Zdr7/z8qinbXP8WyUrm05pI8gsEnK4JGWL5LXPIQuD/JZnCnZ9xqkGLL
7cY37Q66m9Tp3b2W2Jf7e3JjxNBHgtAduJJnImOdbTrvhWhMRTlAGDVCcBLDhhWca2OcuK37N98X
QH9pd9G4DxfOiopa6ZSWOnQ8kHgDHZ+e26XgKbJ/fzW3X5hBYc6k3ClTOjRAqWPbxGAP4jO7SDb5
NrgUO8XJB7tA8YpH78tbG3NCc0wlGGGV9I5QPNHkpdT8XnLur2z+E1f2wiyMOZDIWAqN2GJhQiKK
u5RU2bssKHriDcVYnIw2Sf8IbTJw8phr1gF+dFDNQOwbfRuMlZIEbTLdlPYoB25EkN2JmLqoD7Ly
cX9xt0/mv6v7B4d56E2qDF0M9Hg7FuI6Vxp8fRPu5U/BcsKjecmfy4N2IjvNaXidkLfPshkZXE/o
tVRmFm/m04XGZPVWTEBSvMOp2xmi/Y7JBE/ZNLvEQ5TG49TlAjIfsg2rNq5bAOonaH4jM7yxHO3J
+OpBAB3tzQduOuImMcCskHGsgjbmvREBsNLAXFM4Hdhc7BqRmp87XBnb28L9NdrfzNriMm7ztOhG
EWiDK53NTfcNFdQGDJvO/D6bNvq5QWAEFfQfsKZxy7u3Vg8i3gIQooAsvciW6kepKHJ5yno0VqGl
tdv2cxZL03kh1+qxUMD/jME56IWwRQSdmkZpYVsRbLXQdxWh5yocq335M3g0PIiXTQ/ZY+hTnuD5
uu2AtgOliznUYy8NzFi1oW4CF4Wlb/UJjfV+4KY/5RfMEzrVuf3JOZbzsbtxOgs85lhqgpzSKCpA
FCujk4VSG/2nTrxpXNHtQZiD1x9nZ2/7D2bzWSAywazRBqmeCVih+RVC3wl5aj/3hQ68dlCfgqDA
eQTZkrBLQLP0BxIWX+VeOPKo9uew9WbVGBMFH6aFnWZ7AOu0bMxCmZ1RelSlPyZPxGR9kQsAxgWg
s6zPQgpfTgcdXd6FDRVYJxHN57xFe2pbWuh3QSm/Tu1kVJGCjuxgQJG7j7ZhmUCET7NlPYBSSHXu
y35HTMWW+vpiah1SfULMe2DchvnzN1n8XMaBdASU1aI83276Tv+aRXgL3Y8u5fa5BI+m+Z35U+8m
e2U/OJLuDs7oXv7tDpjrn2AxgZsiqEOdatgxUNlW4pfQPpkxJJ7eIbTGscDVjz/zDM5ZDjzmmPsg
6bQqThr4rwm1rnwqH4ZB3HCO1ar7wNiRZEIjY6YIuY79htzA83T2yOBp0kBU99A++NpBAZ3MJ7XD
F20PDQL0SPq1fx+Yh8u815KgJkpMgWvF8k4tpyOq1E5YjF7Eo9pa38V/Vjj76cUt0CWjNtEQSKb1
HsdvauzdX8l8Qtgjii4XtLygeQBBKxOXGE0ZhX1YwSRDbdMg6RE8Qt2wzzfQGH7IeO0ea6tZojFu
MNPLKWpSoI3Wexv6s2Dx/eXwABiD0I1YG6QZQDcvqvQL0qH3//5a8PiXvRyvHzTqGMwJluRRUfSu
7p3O+NloUFzeNLGPaRYr5ESpq/H3AslkDmoxgPvXIECKFbGDdl6EjDNJTln4KwyIH8oKmktT6uad
9d7HOeiKcvomdphm0MziIUgbjsXfduzCcYDBBYo0s9Yn2rqvDXEM1Urpcvwe8gdUJJZL0VTUgA/1
AU1KSIhQkfOKXTtiYITEPCEov9FBw7gPNVZUM6qa3gkDEE0Yx1LJMF3jFY17/4veBDqz2po0v6QM
qDpBZ+d6XV2WgP6mKqE8DHmdySXVE27j+xC3iaUZAxqsugbhVxH9TtcYBq2EshMbqNV/DecEt9Sm
8/3K7rboebYcjF55oAUewaCeubw2/HVs3QQ7GuR7ZdB9X2Obej1IsUlTh2yT1h4uObh6I0jBN0hC
OgJyH9bvSXemU+gPk90cuFH66v7+g8/SKKGwUCrqAHzkVp4wXF5jntF0J6fY9N5ucvrIlZwLZ79v
Tum83wtM5pvGQ5e06LCB6D14fHexTfbQKS7sn8SpvtHMBvELD2ya7+WJd7venpL59QOhTxPvIANy
1ozVlnLRIj8bIqsUvxuBI8a7qtsOUEE0Q7sQHruWuOC0znURbeCb+6u+OTAMNBMLlXSQaKwAWjaG
3SB5vaR7Q/c8cXmt55N+dWUwQIxF0ViWgnwCEIShftX+9JHt1Z1ywvSbBvGdGHEXx+nesmtcI7I2
lNBGTVIRiOC3VL+K7eAm5/EUPnfb1M5OCJYQtOdPoh+/IrI19iVnZ28rZAw+Y095Ao3BWAd+tBPO
1iV8S3fVG3JMR/NlDD3oXUKo1qle5IdJ4LiO29NzZU8Gc2FKKe0HKkUEQVRq6+Q9ykufCpz1zR/s
zgc1GNdeB3GfND2WN4GnNG+RxZPL58ZChoeKbyFIIbI5k9XzBEFucxXMts6X+SK2GbAugvl+fNZN
dxSTLVJMTvx7tGwUHmdxo2EvH0zfcpWX+ydldVPnZkLQoVkiBPSuccu+IeKkYlODFCpKyaYu3gKN
s6erpxFxFS4uTEtYrNuVq7ATuhmjsnS8njXrN5mkMxXGcgv9AM7lvLqgf8DY89FZCgEpDcAi5bcG
QnY0noS8DoLbTp75ay1AmENgROiZ1DHw6qjCMVDdTj8mRuflUKqo5X2DKbnyG+W/+1+Ks4us+UfJ
ZI1SAEzE2blbp8lJ68CcQ6xC8DDa2/3bscD1EhnDyMQgH4wCjdai8hQFjxV6angRMO9TMTYfWUk0
GWGMT2X+NFVbQV3UCDn+cv1gQSgdXHeSDNLQ+UcsDpaG/nS117AOzToJEujpToVqU9z+yjZId1r8
YgihEyLpEPqVdlZTF10TMuXV9meDuHEri18xf9zFr4DKVjkaPX7FUO9ExZYhRyDXnkF+RMMZ1Ld2
j+pSBBV3Xri1ajQLXOMaN0IDllQ2wB2Ti6w7MtlOZezqMceLrB4IwIBMTJ4lGtkUWTO1iZYHwBFU
iJmqWIek19sgKFyItg92NGZOJUqu0Cj7qOakk2czYfcWTHYgm4OGuQI5k+s1VkoSI3AuYEbhiPJO
5ZGUlwGct+kGYp6fh8gy1KdYfa0qBlGPJGN5pDL3qgEeWBGVk0H5grTuLuTd8beDF3AvkNj8XziI
7F2vaMAgczHKaP5PoZhh/C4HyQ1RG2+eSwjQ1XntRoWf5f0OAeO/72OWwMxWoru4GeUQwHkCLS9F
34Vx7Rty8NyFXEnP+bq+2VOMBMztgWDUYcPDtG0GyBkBy2yy0EaJBQLwk51rqTvqeLmVgzf//7pR
HoiUbmF87mRySEbWN3rxG5g4sWp7mqc9foNgJMFLbQj9IdNzwU2mAu9MsZTcXginTTiY476M5fqc
DfWGmmbP68RZ3wwNmkqSooMyifFSUpRm0DPBDxH1xAmo27VoxvgWqE80NCAgNQZhLWwS2k0Gnodc
cxGooYEC0MSkH9hyr41NHi0r6/UKexB/mQT9Gb8s6ONqzn3LWvP1yPeBOMaEfBzyBdcoiTAoQlHW
c5yh7Vu92EYtkujjz/sot5kCnBxdBJHXzGJiiKwvMNIylswEYZTcwcUOgfmWG5CL1GiJAn6byq+B
ovgJzQInMPufQ1l8NI3xVKmB5UiZ8hpQVeF4p1XXiCE/DFCCdQgtTowL7lIBF1MNSlSCQexACZ5j
A1nvqXKEnkIXOX5S28zThswLeSraq7H6TGimgoxIAj77aVHj7xQhBXT5WOvDJq7Vn+lI7Iw+TxJ1
pTD6bRI8C63XDjPvXflJE9xCfS3vGo0gUJNt3fq8/4XmE8WeenwXdJxB8gChIONhRqOpKjrCWcdD
sifdU6aMm1RT7ACl+SLv/IDwmGnX7HuJyDwbys5KxxGUjE6ZTJWtIFxrxPQz1qijCQXHf65Z+RKL
sXJJoNMg98AiiKatPraN8q3sOSHN2mW0BJnvw0UsUWugPZEsgIzwj0lS2XG4Eax9gIc8j8p+7TW0
hGIMqEhpGxVRCa5dKqPj07NS24i/AhK6Mt55UP4GkzbHJ69DqugbALs72Enmf1+sLunLmHQ6VicG
FZASpybybrRQGNKth0BvbC07E2Hi9LX+HTq5sUuIMUKWe47d2bRUGrQ66lLwT+omfled0cYz9lic
FDt1DoI3OsHOOg4uBlXc7FS6kx28QHpW3Q37+CX4qH6pnG+8FtMYmODUZF1G47zGGBJIorUxkuCU
kS8CQar5EIfcmG3VWMF7aMkgcUD8xDimIs8mDcpVcMlP6rPkF/vQ6yxUWmRf24Q+ccvehsju/eO/
ZrvzRwWBP8hBQQZz/XWLErmDoqEIMHRjLB+zseszl8Bram6clr2ThFR7bprC4JF+ri0WGuIaUME3
Dw7ka+C6zHDXo3XZycYzUXyaQ82HFyWueRoTqVgT1OxoaWXnZUU69Hms9cRp2x/C9BBGr7H1qpv+
/S1cXQmED/DJJOSEWQ86GcOY4jrFATHjS9t2b0kd2WY/efdhVtN3Ju7RWbFWBocj46mpFQShOGCk
KbVOWuTp5NDn6B7d1O2jqHmF5Cl4KOlHqXu5D7y6vgUu46+jQWqjPppmH4r8LEl2SvVcZDytirV7
aLk6xhCTMJ7CrMcuRoZaOrVi/J5Bt1as5o5c5oYfl63kVnnOIadYx9XwUgL9IO5kxr1pfV4pDcXq
pjhDP4F56AzdHSeQ20F6LJcEX9f/3N/PNVcCD/J/iCrzmAhoFndKLsKVFCEYbh6slldfXw1xlhCM
qeCFp1Z6CAgTpb+yxcnyovAx7N9LHcPMWxnyalCYvL+stXsCzRgSZIhnnnF2IwOt1Jop0WAmXeGZ
2mefFyDk7F2low8xiDGpmh3Fftz9V6jsZqq430nXAdUczlN5TtpHOXqrhcdG3aJDo1I51rJ2FhaL
ZAsylmK1RFAA1yeXIj1EigomZY4/WbPIJQZz3grQIeuhDAyVoKwGMWc1smUhhWqAO1Jv+k/yc0s4
5uCNmUnGSgScEf1Ic3B0DV7dcr7SbUuLKoO5BPc4zH6m1WFAFBLSqkEg4bRjmsboo+/CT8jp6t/x
RCzfKqT8MhQmeQA3dg2q0ToUzlku6iiHkLA/RlWaHiim5XgCayufE9c56v9gxtZEFEauLyEzt+KS
4n09iyQEUIuCVpPZ8fQ8104j2ANUEU9qhA+YFL9GqUFkXCgdEoV9X2lHwazkxzDTDukAKn4U+DZj
J/cuYrgTSkOjHSXF5Nw/JGvLBBUgxoRQHdXR/sb8AAOV9CzFYzYwL6b6WJhbidu0tGK1+hKDcTlK
V065hZy5Q8H2RsjkqbSw+0l0jaD2aCwcZWrYUYcJKAmKuorlkKyzxVyyoeywHfPUHRQZffRfBnKC
91e/EgVc/TLmPJkGpNibOXFah56lvPUtztA+5FW4Vrw6jNvUVcycQ0KHTbjpXdogjYBXpVz/IfVL
VL/eX8Xa31dAmzlTBCIGYD2PXuANrxv4+9ACBd1q7uDCv4+waqfgM8DEGH6+dhOShVMVUC3E46LQ
DxbdDo1nFk5qfKoYkwHv9tAj5cIppK/lB5Bv+gdzNqvF66KONF3qLIiHKBdLsjHNYUu2+oluyQeQ
yCZvzdFyVU7ud+00gH4AEn8gv8Buzv++gEx1TAGqxfxcE46pvhHwaOPq665chvoSY7bJBUYtiQGI
vOZlVa4kIkfkTtkpiF9FaLHLdssLQW/7MeFfUf9At6CEwPCGGwpiVYbUDHietE7niq9DbHc2yiCO
CZmx+GieRVTwhQMFBzGvqWV1N2exXRADzy9EJo5vmjGchSOQP5D2arQvhy+TO+M4u2HmLYjG9X8w
GCOBUqHa5iEeRuLGsONt6MmfwbH1rU1k68+gSuNkiNaXpMNjI281d5Vcf7ysUuMomrAkU8Kt8N1n
p5FyINCNs7YmvKehPISXA870NQiFns1IYiFxUiGu/oe0K1uyFFeSX4QZi5Dgle1sue9VL1hmVRcI
xL7z9eP0THedVGIH65qHtttmefsE2kKhCA/3ZxX30weE/foXYmXlvitD/btocvsQ8kS5YXnSHpNM
y/wESjL7sFDjQ5TU7Tcyhup7lRThXtWiOUgUE305eNAZu6KPwmCM9O6o0rmH/CHL52/phDY2Go0C
22MkaukolQXKrSnprlsusEcaWrq86fTrZmLKbV0BkOio1jTvKq2K3vVEE9c068r7sGzGK5Lw9k4o
dYesVFzaQDJk9hjwDgRdkap/WHPaJT56CUPd0XHNPnUd57gVen5jshqcvtzkyeyWBlAgYGVgjeXM
xdS8tDQlO0zc8IArJTpoZqX56DCLZ6frLLKPS/DJoTRV1VfcMJYvQ/tdb9mmp1ddnoNFKE7Q31YM
QUXNOlDzwUbHOeDYe5QKhgMNMx656hwbz5GYreNAIbqJ1sHc4D46uqcSHW8qudJLdN9Fgz0mTtmo
DWSrMYnBkKEV06xn5duoAb+67zvod3Ro2rGDhPZ8l802fcvaGJgDVVWeElxx3+fQCm+bciC+osVG
B6kpYgiHt2winiEi0vvAUWuvxgxZ9DEa6UlknfaO1lr9L1Jw9W5gIkFTmcbxpgz1THhKXojXLKVo
24/sQvzMQ3M8JoaSvSRa3x+KXAOd0jBl1/jPO/TqWbnbCmZch8qkoQBrxAdr1JNrnZuVVxczpEUr
lIVe7Uqn90Me2Yljd7UBaWJiiSEIsygSu66M9UMBtuJ79ApUAfpMbHTXGMZ0VIZ8+M76WPWZUqOo
ZClFtBs0ogJKw01xB3ry5kaEVYKuWXsJc+wxeozSLH8o8pkWXlLG5aErqupbRGiMIrtWD++kT5Ta
Edo0m0c9Fu1bkjIlSNBacgw71XjKu9IID2RI+b5L9fleG4wcjZCT6Sqhwu5NVoUHdNGaKN0T1PD9
qqtCzaE5iicuSdKp34mmGe9F2U8QYBR2eDWYSranodLtQ14qIBIfq+IjB1DnycC8xE4V18pjpJlN
7uWsF09FQsZHPWq173ZpJ24kbFBlJ2WSP+VGX72bAplHR88BIXfiNK5ei0HY96EN2iMnLw1j1ykk
O1nDCIBG14+BKJrhSa8mvXYipS5+jf0w+hoQD0865dDeFhaKyk6mF2Ppo0U4fjTSMLnKuBlDFhjv
1yd90pWgCDsjdtRCFWC/DcfhxagjcHmLrLadfKD0NIA/7CYyWhzgQjVHnCJwbsVZ2Z+GIVW/gZAa
OpFpRfDpphVm3tQX7CarkfhyNOyyQxVyBa6D1um049B5OpJaSe+mZO4gr0Di6lCh8SrIzRZ5dXOG
oFvTmuOVgtjrJ3C4w3MJbpZDZgkbgDYUC9B3Gvt5NFWxV9ZF/R5ZYXwDb9h5Sp1NHyzTwc5KDAVP
yHyM0a5UAp42T1N04j3H686eaLgDqDp7HOGuAzVp9KXrgUSHwi6rwDKs9JqURfKghFO8p7Fh4jik
JQ4SjVs/MvIRDbVzHxQzTb+hY1RxyBR3fjalbD+orAfFYmT2Xl1PkMBTNL2pAgYKxoBMDLSSpBp8
nuTEL/rUHHYlpbXtWhkxoeBhaI3tDAWvWk8HpjRG3qIGfMUsoczh9MTI/Y7x1nBZxFKfaqkA+4iB
VGrejMoMF2bWkzs3ZC7BNtakv2KaQ610LKr2pSrs0J+MuvzGSNju+1ikwURE882IlHZfgcrarZWu
9WtWl6DYwaTHuTK/Eq1Tfw0ktRzG0uIeMDF2FbVokmWWNR80bMTnLlOASLscUq6G3ktiTMX9jXeW
HByYahNODW7SzParCi3XwpkqzwKr22U7aze2CSV3PLMAtoYT+3yZDnqCt2WKyNUIj7ryF5Q+LLGR
Bt8yscTnZxGdak7o/BphorMe7Z47Xe2p00bVccvG8vczG0Va9+BsQWRqFb+q1E+L27F8uDxT6yvy
e6a+BKZWh8sIwyjhKirz1Sq+h8Cu1lvp3bXnyvmKSCvPNT2OqAk7eXc0jeek/++JGHr++1JICEW+
wQ4JpqrK/CoWbmO+aNbL5bnaWg4pDkxS3ehFiTG0zTHpXmv7MQ3vL5vYmKa/n2RnK26HOaNaDRM6
eYtFhV31X9nc8DCA3KrJkN/Av8k1hUnt0kkFLY6baUc+QtiAO2q49Yhbi8/PjUiL0RtiYGoLI/Q+
e69uopt5r7jU64KhR2dd+a7uL8/a6qvx3KC0MqkAZHUh+0Fnloa77W7e3/UnQK/ujN2z7alXW4+c
tWAd7J1L5yx0akAQ+/lgqpaiV3YLPzZlwHsMd5Zy35nXkXULdPLloX3tGF5ecmfvAilbYRAx1kOK
d4HpAMIa1G/t4XbwI8ulu+SOegyqCs7w1h6pY+/KX7mLK+KZaM5+QGLFv/wta2iMT98iDTvmypQa
Vpi4vfEw80AFHERj33T7dem5w9AViBFPAemDy3bXDgUgyjaQ76gOfXnMgms+LrQFMag0u2rMHFHX
G7O8+jw/syA586gr9che4IJ2N30vtZ/gAXNsNXSogYoX/wFC0TvSbum2r+ZXoL8FuQ8gIkxNLnk1
SWM0WvL30urg3nRMJB72kMuBGMot/7g8h5vGpDNZNSzpRgXGUgu5NX4w+6DD4bfMgMf7kb+G5GdS
/dowumxO+aF+PkLpXBZ1guR/BqOQBDL29c/siLSyS36oHjqYd/nzhrllDF/N4bFhgq8ZdT7pkiFq
VUWhsoBL7usrwxOHD+5G163DMoe7+l0YNAcUIayb6HarWrW2gYDL+teyNLt2PcdRuGzRWgTlQfyK
rtQf9UuyyQj0t+DnpSFKM5rbKQ/rGIbA6gvKr5dg3nEHdP4OcejP7Np8iD/w3LtBCzO9qZ+tjXOy
mqUAggcsZ6AdBphPylI0eNTppMSCXhcP7a11R0qQWlUIs1z0bLvJ9+JuOuFRbXvZ65+s7ZllyQ+a
dlzY8bKV2jfLdG4RFms76hnMKX5YsTMFtcO95sQ/kl2fg49lw/rqRj6zLnk+rhhKjsA5cSt0wjvR
/lZjjngZPDSi7niw1Yeydr0AYAGdWsSwC87i8/XCm1ig1ROLXIQ3nDsDDdpyNzTX4VZpaS2iOTck
+b1+qie7XwC+Sv3U1W9GdOjUjS2z5rzPTSyfcBbRJBW2K19c68wOYwbggmb8QUiDMjvqSYZhQ05e
OhKFjaydvuAU7eE0TGhS8m1zI0W8RMHyqTsrZsgAea3JGlXrUTJQZutqsMSx5amnFdw1ki0B6LW1
Pw8tpCWp8AyN83gJLdQdQetvbTmE3s/prrC9jU29lHm+jMoEwRdgF1DokHXWE5GZtM9gKrxPbpnm
4/7pj1An0X3jZ/hw2djaTlt4iv/PlhzY6loZVjnI0N1e8yxyM5OgH/4kdmYGsvgoICz8RJ93Wj1S
XWghwHTQQzBt0HRuKWWs7oLfBmSuRZG3BbXipaTTP+dDQONTEe6osRHMrs4UIMxoJSQa/pEODFN5
XjXdUipguyEKlCp10IR9eTXWRgJCFnS3AuUAInfJwRTlbKGTFtCROM6dDFgiOjkCGn6Jf9nOGkaF
nhuSdrOqJDXJ2sVQ05ZXSAinxxwJSZ+1TXPHanSd1T0EW3qKZkNVazw6m4Gg3HA7wrfirbWThWIc
Xj1AoEJsTrq7RGvMxazjkcDSQNXRiBU/ROqpRefdqG2g1dac3rkp6bLKS71CsABTS9MON+6HeAvK
tG6BAkyPQIdqcqhjCJGxZCmztM2uLG6MfuMwre4QFKj/+X05oMkhGVOP+P0q/5l0iRflyHTazDd4
ueGG1hrm/ma1AMGhCpCK3NGFjQjIBriaXaunHhp3EI0qgRllTol8M2iZgbVmjh5xP0qLKzQl3UzI
289Nh6w2GCLQP2/MqsMHe99pN11oI2m9MReL45D95EK78c8HSpu47Ytu7pa56JRXi97F9JjFfgwq
rvZYgSZwC2C5OvVn5iQHgHoBgh2O6lYKvEfDWzBMTq5e7CMkdy8fzzVXcz6w5UvO7ubcTkxFTBhY
go4F47lVblR1wwOs7lMLGlAIx1FelffpoOSLPBTwhIl+Facaau6b4Kb1+fptQtqqEy0IChiYL3Bc
V26cud1NHkQ+6Lw9etsdFC//xZ+6x0060K2hSfdNP7MYHIawiw42ftPe6YqDwovzU73SPQWNwiVI
vi6v16oH+z2ZMh8Gz4VdAJ0JxB9XXdE8NSzIxZtorpRsq7tstYJMz2xJ3jIcwjaNQZ8JhqT5yjgZ
HvLrN7Zb+vzQQMUVdGmg+DMR/j/MG7XQjXm1JecZ2rQeKh1bJublvkj4FSXiD+7Y88FJ919j6NOY
hJhIm3a7whhQecgdwcTG5t9aL8lxVH1aEw30G9BnUYBtcVjeO1Xqkf5xSIR3eW+sn+V/T4FMtDaV
qj71FLOmt8SjxXNGU4daG/P2N8r6qyv8bUXyGOi8JY2Keo+bvthX5H707CBEO/XwrT2FgTj2D5Oz
tR3Wve9vk8sknzmpUNU4sxusVQRhIvTX1M31NFxXFIk36uXazjaCyzO5bhCoegRG4EWXXZbWUT6a
osOL5W2AenB6ld7NRxAgvV42sx4b2RDyNUGsa39pySuTKR0IgR0GjZfsGI63At1juvZKh30HmAZx
iOYCKecAX7ThSFY3ywLfR+HVsL70XObjnKI4CdNxc8y72FVR5Y2T3cYAV7f/mRVps/QJS814sdL4
wFg9ms4c8GP5mpd+RN36NB2qx+RZWdTtt97rW+OT9kxP8kmhy61jW7uE7eqsQcvon7ips9FJ106V
89mcTdgYswhoeTj/buNIrzrCMwvSBRMNZckVBRawjE6ogMNtq+nrK8kTsstoQAIcBUrowPwvE3l2
uLLQ1ue8HYGkcYcdfxCeGYDHbE9fggIZnf6avvEgxqVmBc3VM4i49hsPkbXu308fIO2R0eQW0K34
gNG7Dj37Bz/VB6iO0UNyYziKB8LIY+Ff3per5/tszNLmKEzwjxQZugByK3lKEAM5WTY0V5APh5aU
MaEsKaYHwBTe0Y1wuGx6c7jSpjF0Pra0gm2wJvdopvbsW3Cc7fh9/mpes9hVdsR2NJ8HbGMvrXob
SIcjR7IoL0Ei/fNKV+nQJNay0tyM7jMLjDz209BUKFmXV33DwJGp3tfjx9y+oIfVJ8qWNtKykPLN
wXR0eGhg2ALkVLpyByUb9FrDyLNES5NAZZO6J71i/rRFCW4Kq9CeL8/1mg/AxqbAv0GjDK3Hnwc8
8kFr4x4DBs2qloKnPb+dQS532ciaizs3Im1f2B55SWAkNn5wBtzGXiAm6uqnpnu5bGl1/s6GI+3a
caymqO/wki5HiOQNQHQALAUaeNdov122tDVx0h5FOEQF8BZ4WtrvUQS+kEe2KXG9RI9fdgOojNDz
COE6ZO8+Lw4BkKJRlmNfMW++IqAYzq6Uv8zj8NSd4t3l8Sy/9dWWhfogUAeI+iRbul5VoIZFR0ce
vjMQYDFg2kqgnCBKbr8bSlBFH5cNrk/gvwblHgRLdOhkBFk8Hm2GT0fAPSl42QGsumxm/Ugbv+1I
ITpUHnRtqhY7x7p3n5rE03+C4bMHpjNqHS3x/jOTHG4LoJn/mUmif161sjC1Ws+XPZgGNPcJ8XLx
aJANV7V27Z1bkTyFmetF1lWwYtRvGdL55UYyd+v3l7+f3XmM03mMMhXJmdFN2sgZkq3wanXHLWEd
kLcgd5IThX3SCAg2agh82GPdTm4yvtQqASQKaK4Dn1Au5Rt7YdUPobENDdyg6wU/2OcxRW3BgH6A
RVu74qB1zpMgj8Bi3WnIIASX993q/J3ZknaBbgnFNGvMXwymHQUlfmPD1a2W85dW939GI+2A3Jpy
Uo+wUKH1KjmW9WMRPdQgZqx2HWBuyCIkRy0KBgDzNDQw5VtByTKCLx4DNUQdtPq69SUyD4eMapCd
RLo/1iC7mLF+eiZcAWyuTqwCRHphjhL4WD0IRrNbcC2lhbsgKa81sJnUDhBnWydv1aWgOR192Sqk
BuQ4jenRUDWhgS/qHxMwzg/H1vYvL+uWieUCOjsWRmZPFRcEoWDCbtIuhxxUcpPX2cZOXT0bZyOR
7jFcLr3FZ5hpetGeTAZR5lDRjsm4yFyaydGyBTSMk+hEqmIr37UafgFS9+80SlfbUJfaBB7h1H2A
hIt5q/vhN4g15Hv1ZNxDIsrXH+A891sv2NXDeWZVuoCGtuNmXy5DNhYu7aBOH4t4V0CadauVfvVo
/rb0d6r1bA2TpOmtqIalGFI/NYGq3RbV+sYukR0NMwrG6gIWBMGbqgx0oKVJtoGt2xqG5GHsUSuB
/cUy9doLgzTI+Hh5q68uiGVAyh0kFOhsWQZ5Nk15kuSjWaGcx5GeV003A0ebuFbCO7QeXba02uiG
5xne2fBnaGuWhpIKLRHQjcWVaU1OaJz6/pcIwU1/o9TCbSHZZexZ9m0Kr0vzDo1QG9bXBopCx9K3
gAQKlUOfnKTxzAvUIYZ7OyC74mHeF6lDDq1/BUZlIIqcq9rtILS9AVxctwuIgAXxIATfy9/PJjik
Sp4oIWBsuArf6xhNs+N3tATcjuaTAQLSy6Nc8yhg4gFjBZquCZL0n40VBfIb1tKeoRPVHedTlnyM
huWYhRvnpz71mi0Ru1WD0MpbJN8pflsyqJQIUUqkRwGlKU5T862xkAYdb2IL1L5h9DRnkxeBF+Hy
KJcfle8kBA3WQj+OViW5ys2Qr2G5hv74lKCJJz3o/WnqtwKXVSMg/gTMCs2ZRCabg75ih6IScm01
RI+aEKzLsbprIupfHssqkAwYEhvDQX+wKcNI6kFPaQo1eTfj4hrCzfOExH3d3BiU+mjGCuIqviNM
e5gSKE+J98vW17wLqJssvIGhm4ty4Of9Qu05p5W9vD1Au62MV33x87KB1Vm0lgwDzjvaSCUDqU6q
UTUQPrBw3i2Y11JRgwiQvctm1l6E1pkZ6cJWDWGBhgFRks5AvqGjjSwLuuSR/AHnFD23Ix1mrdCG
Hhz0iJcRw3Lg71KAOjWws2xhHVfP1dmApNuZWyHtyhnzVugqOG/eAS4i4rEltx3z8oLvG+sPkCMI
8XANWIsSigzrKIfOVusK7jFKj9P8ptK9Vv8BLhksxAC7g7bEhKb3582mGAky1QpyoHaSQFYTFIS4
m7dKYGs7+tyIdMnQdE5InMNIRq07lXb3dv5wea9tWTA+D8Mw8qyYMnifCqTNGtTmxcZSrD5mgdqA
HC9BGhKg2s8WUnXi0VDjVDbWq1qABOE06Y9K95zE91Dlja+Va2TB56039NoZOrMqv9RixNrCXPI3
QzqjG/qlrZlTWh5E3C7P37J1Ze99bkfaBlGtDmMOQTpXq2i+4/p034+v9Wzf0flHBqISiA99XLa4
5oTOLcp7Ik+NIi1wmFKoW9Imc43uIa38y0a2pk/aFpne6FEdYli9vZvT2JmpUzHHiDde7Ftmlt15
Fk4UrBmMkcFMiRenGCcnox/tsC+3aLxXQbLnkyZ5bjJpgumAI7gmcvrR9D6HWLDrsHyoIYgbpSW0
1nVEcn8A5kC5CaI6qAaBB0yGk9tJhFal5ToUvXpsc3bTd0+XF2rteC0VLdvGP4u7k5x4aBbDiK5J
mGDVTbWkBcrZ4XHnZImB9vEK6bAjM3JvMN/G6E0v/4DEDlgSyEmgxRrcOzJ/Hu07LeM6LhEV1fKh
2CXob1C/m3zjnK3s+k9mpDsRFY6IpAxm2hate+1425LqV5tvKYuvHOdPZqTZbLu56vlCEiOa5JqA
KI+h2/V+ZPZ1XUCiA+mBy8u3cjMyvPuBnwCl0FcURQLN0yppcNUntHoheuHH3a84BKvY8IgthU6w
Dxvq3pdtro7xzKZ0GytEGcyq1ReX5dXzY53eO44BGdKk3QBLra4Z3gmIa8H7Dj6Qz6e7bOos4ouh
YSp2nRUH/ZwdqznaeJNsmZHGY4x1xAYVZsZ2V9G7pAlEvL88ZcuXSl6eqRakPQA4xWGWkUxtWJV5
ipZHtx/QhcJ9u0bWCq3VmdNuFVdXRwPyBxA1IjhDiePzpNkqlB26xdQYD15H98YI1fKtfMm6EdPC
r0EVBQS9n400mYHmVtNC1gn8EuBmnEA1YUYbN//aPtNUoHcRimPaZM6VKBp1JeoUINoTbRfGqGwk
BMTzZPLsHiKiYkTilBcbK7U2Mg3cCBZeUvBJ8hMuGSgexmUE0v3WUl27ziqP2f0QcGPeGN7K3QVO
2t+WJI80z4yinRTDi20C6iVyBRGMQ5THHm6aw+XttzYoHUgrtDyirvLlIQwiy1DYKZLA5Uj9QQVX
eEL9qbY3buO1Xa5TvEOx1ylecdKlX7HOFgVHCshOc4dPO4JZtE6UOVMSXB7Q2tydW5Lu/VjJZlBX
YUC5EoC30aHso7f93ni8bGYluGXnZpZ5PQsvNEVXIwwXZsz5lg32rijKDQe+PhKGZzuOEmSGpJMk
MsFQEkVGK8t/TeC+sl9Z5w/mn2wAMPX+Y0VycTzVjCpessRdeVd00Gb2x3F3ea7W+tEYiEqR2QFv
ExZfmqxy7LNUXWi9MrTyiZ/lFX+Yjk+KK07j3gzqEz+wI+q5tyDnvwF6+XS/UI1sdYOs7fTzj5AO
Fc8yuxuWj2inm9F8UTruqs3Gkm3ZkJasHocaNy5sWCQg0duggSV7C9C35vtQkLcZqNzBAiunrkah
p+CSxp0E5ouPMouveiM7pUYSCCFcs7IcS4OUzuUVXIsllkaJJTsHBiI5EjPRlDW0EcbF+xJcNDcJ
ro0qK5ymjlxa+mDvGLZyV2se49yktFx9qYuoVOExqozdABHn6kP2oy81yDJbQc+yDee+NUJp5UgN
ZHRIMatTURZuS8b3sFSag+ibt6JXv6l2VPght28y4JE3JnetdIUOARXskguHC/7nsy9J+jipygmz
CwhZYHB+ALe2q/W537N2j8sG2cjEA7HSQ98bAfCjvhW9q0p0J+INX/DV44D6xYScA5R8EFnJ+cJB
gMeBQz7NFZ0NioEDL78n1htlweXdtL6Df+8myeUo6CceRYnxzkwbd2qJfCEoPnsvY8r7WITf1EK7
js2tisrXwaFKg66iBboGKheZLCeaM30qleUKGk54rRlj6szcrcNflwe3lqeEHco0urQwAQ/4eTUJ
WD9GMG3B2en0Wk2pOwnqQQBqVynJKUu/tRak30HaYUbTPjK7H5fNrx6bJX+IxDUo8gzjs3Xa930N
iie8mYofbZrhpPBAj3pEEu9ohNvYuatTemZMumsNU+UhqLaRCwObfElf0jk92E0UmMqfPGbwc/8O
S5pUE7QVCa0xrCkG+5BqnVjOEI6zfTcWt0mrenXcOta82YuyNcLl72fXfI5PAjE87MZJuQeVsJuY
EOIDDQUIqK/HaXKBT7+L0D2oJ+o+7NrHrKS3jA+to7RiV6Wdo0E24Q+W+Le7kFniQD0j6qFbjg8K
BiIO7MijxAPtmjN9XLa0elDPLEmjH1gNVsUYoyfjd2I4mdgLFL8AEgmXXtF+Y+uuXp5n1iQXXEyg
BzOWcUEZzVGntxDpaS3a2rNbViTnEw+pqZhi2UkmGkB80KQ4CII3lmj1NjkbyvL3s21jtGYXa4tH
n7v2zbDbq7ijXh++oK/RJ5T7PH7P0RxzebU2Rkal5x002GiIbskl5657kM6GBgPflUq7EeOsRb4Q
rcMrCNz3EP+RzDDRlKYNoU83YhCvTugenEq7PxnJbxP65+lDYw8fIwV+pemjY8JioPnjl3CeN8ys
Hu6zkUi+sjDawmonjIRM0aFuymutf9ByCxifTRng5afkVz6iNZCEotMQoDJp0ojdNooR2wg+Qa8+
js5sPgiwnhsvjLyNc9CFtyYU3AmoLjq/2erYXSsoA6v727o0nzHC8obUGKiORFpB7ml8jC13KE+Q
qxHdB0iDcAqgENjrgAgO/uXFXHUiZ8alWW7YUHX1khAoOHimE3eGYDfvvCh7zm2HbLH4rKVjP41V
upOiKC7jDE9aN55vzN4vgfk3+93Ma4RvD4byIHRv3JIBXt1ICxZ6ORDGF95OxRaDahewWYbxIa97
CJk1fm4puw5DvDybq/f7QssMDiqC1Ky0kfrJzKZQR2rAjHtAEjVf6chO4CEzkzfElv85IARzPqIZ
W2UqGD3lmutURMRUSIF3hcEap07Fz7aye1ePKHdm3Xy+PLbVhDPCT3QQgosBgrrSVokK22pUE+YA
fCQQay2v2qYqPLONxgNobemuo8aPlleNM1pd4RkjRAfLcH6E7OqWvNnXeUYovND0I4hCrVl2pkNR
Gx0QhcIl1uDrowA/QerFDXGE8S0aiXt55F9d92dr0gGde71PkhrW2hn85LruC3ZXjf85mbkYAes+
IAFLVnj5iLNLSY/TMWI2R+tqNvwYRjreWax/LpK22Ej2rIwGmwWVemqgUcWU65cmUeIRYbBwbeV7
A9Kxjvt0iyLg6w1rLDAKECGrgDZYcppR68ZBoNcMx5x+iPAwC0jpHGoGmpL0VBSv48t/XqAF9wPN
FWRckHGULnS1VZGGiyaIjE6+Yu1N63H+7ygp49yEjMMq9cFUWQkTdXUtom8VhOLz4L+OQmeISoAs
IjhiX/R69Kw1RgTswk2EfSQdtC4qdi02MxQrPhi162WqFvzQIm/7eae1SdRDlaNHGYA/WPl72d8X
kDqaehfIyzj3G0VZSn6Xx/bVB8MmktvoVzBAHy8DKBRLj3kRwmaSuVrzyK0aAkuHYthi4t6ys/z9
7BQxvUsiEIIifmRu2z1OecDm25q8/v9Gs7inMytlMkDu0MJoTHD8xBYa7rVHogLb8nTZzspRxazB
5y6Mv1ALkTxuxWNIYLbLaMTj0N/n6m21pau44kk/mZAu5NgsZ9teTIzsI2IHrfaiAoCkX/NWHe9r
YIrzqULUAn1xAODKALIWRJHKtDRvjOV9VNsPqtVtVJ1WLVh4WiNTjttJhsYZWhKHPERJravdNnkl
xgaGcW1vQYqOQlETSQoUTz6veheXUzP+XT5jz40RGGHhpOFtjnbuy6u+ZUd6A+ljDrjrgOQ1zbxI
CCdiILJFOZdsjGdtvlA8RvkWmV+QgUvBStfiNVJS5JZr+1Yv/hKDvnFv/p05/hxXIyuAxCTYDMAs
BFzO5xmjCivVscdrrrxCT9Thux45zKv88Huzm/zMUZ2Xa/1oBKaPjtPZec3Q7dAfIw+5AgfZEOC0
30M/AlIEelW7y3O8QnuET8MiLqplS4VFum5r9EfmU47nWGeWTjM+qV3oxGCVQhuLUxfXtv2L0OS+
NbogTe7VvtmjevrU6YanajUIlgu4r2rr8btyFpHbg7wMrhrQhMjHve5E2IBhE09EKk7h3J1qru2M
ygwmHMtp3uL0WzMHGVqcShQYsKOlKSgK6AUMDPusbuby28RCcIdms8V0txCiEU4yaQRkaV1l7nMl
Q9cqIT1z5pENxwj6sr7dzcJyQDRS5FD3tBaS5aRvnkPkhu/Moiemd3nNVrwhrmBIpQOmifS6XFYE
d+3cGsogXD7vJ/KqJlf1Fihq1QTcB1VBhgHApHTE417X6pnhlu/HRxTzpvQK8fTlUaxdv2i5+W1D
Ot6TCaJtcKoj/qrf5u8Eqwu0rvmXzr93/b2Iasfssg2b68My4HptdPoY8mavyrYjBRJTrlkfougX
h1C28X55WF/fkdi0kAL9x4R08YaaamVYdNB0hv6g7NNfjekl+c1s+3rzBwHsuSlpkewpEjHpYMqG
KHWk7Qf+HVW+y8NZORufhiMtUtpNQ6OpsFHxyeHCIexlsjLH1k7GlpdccfefTEnhmMaqOtRKmBqK
H5pyFM2vcnSHaHd5QF+3nQVHvAR9GipE8C6SGa7GjdJBDhIvbzFiSC3UuCCPYHH+VxoDssvi0sPF
l/sInyKvYkP96/IXfNmE+AD8ABpVwX+O62D5+1nQVEyjXooWH6BVfeTg/4ySzTR8hEqzJaH3ZS/+
bQmVTCCj8BKXWRiXHH8ClFDt2iR8zUXfuzbYyf0WicvRBFgeCFGnNtm04Z++7BnJrLRnEpSmQkOD
2QqQQ7C+c+aRVDhxHjrRfybQlGxJq5nXNTprFEwmb0Bbl2NBy/2fLNe/k/jlwVOjwJbAjsutG5Bp
O8NwqrcQjV+2/udRyE9Rq1PtOWwxYxEIXWoF6DXdKdTotq36DZ+xzMenSGSxBMgGghBNX258afPp
Uyo6gtGkQIizbkTxDteV/TIbk9vw9C6rS2dqqg2kyJZVySmqlMdmSBrsiOQ4QH2hpFfoUXEmzR0X
kqMyiNssuLxsq5vwbKDL389OmRoPTEVZFCz4ve6VhQbO2O4xzStPNRV0p2zFUasreGZO2vO8A5+1
ZcOcMCcIfR5of181k2tsXcyrdnQsHXpu0L1HpGEBR5Zr04TAntrFKQ6Za/aZr5QgRMm3WmxWZ/DM
lDQksKzYvdm38FMN+ATe6bjn6YgaS+7WdCv3u24Lr2LgbhAoy0/xTreGMstxAEyjs5ypeGexOCLD
FHvIse1rstm8tMT0X87B8gz/X4N/a3KebQ+TKV3eq/AbaDE6qCU5Ut6cmkg95N1bG1e36CRxUFO6
qjIVx0QcLm/O1StgKRSC0xGpIdkxV6MoQoF8MxRRSi+pIEE7f4RmuOGHV/fKmRVpAQuIKHRtAitq
zD2l6w9qnAQdRHeFWWwc8NVbFXweAAChGYB9yWtYYFqvowy2lNbXewFdTcAphadH0DsgjhVB8MNw
yBbfxeo8gvMOhWxc5F/ucr2jVSaGAX5lggQMHUpHMxKPKu1GTnLVf/22I2Ppp1gZwkzpa7dIbVcY
3yFHO+RQLQYFCzqSzfqHaRP/8hZZFufLBj0zKT1KR0vPTcWASYEFs2MP93WfuU31PdFyR6Ub67dl
Tc7sWiU6ry1MJBkcPXyMlAdqX8fkEWmwaOu5vTWZ0mN4oDkluQpbtK/8WfGQm2pnBCMveY++Jc1L
8d69PJdbFpcEwNlhTyFzAsgfLGrA8bXQuUjsyB+Qw45wslGMfBZ8vEWDzs/LZpefvbSE0l2r5Rrv
rQJmI2BVskp4MZiNL5v4ymX2P5x9167cOLDtFwlQoCTqVaHT7p2zXwTbe6wcKFHx68+S7z3jbrZO
Ex544AcP0CWmYrGq1lrLfY5QEszFBJ0cYiOFXqKZ204mRCfKMe7fGvbB2xsDQlH6DgoiTbkryGae
czdMH6kKDSnACM0bu9sbEB6Nkr99XgkfI8xzA/2Wfsox4N56KropqLMbZPQkRlZn9WTEwqzmBrrj
BoYRZ9nBaMaATdy/PqmrfhMI+aV0BZ5SEUVnY6ly3s/wZZhCrf9qSbhQnFEmq7euuq8TQ8uHnO5L
YoR1ymBoqLlb9RDXMd40S+K7Lo1AgQkQDCA6oaihirFlk2t6jgZgOBIkMRRIN1Ud2YBZ+K+X5dyM
4EEUO4mMzMDagyuxR1VRhXZLwmVUcJdLc25F8B0KiA14zzEYOut+kb410Pdi4Y/B/Pa3W2CxgyQ9
gKKIEkTYCh1rM80txD6EW1tIIe8ax4YU18C3g6XLMiGX7gnGFhgzNpuGnS24ep1mc41KFODK2Abx
9GykHrX9eNFDTQO8PXBqJW7j8gydWxQWq4gNK4tyFfeZNd/ZbeNyJ3q8PoOr227pvvh/KTVH2Nu9
PQLBOWFQipH/KMuBvGfEDrdhBg2p65YuY0cUtAG8AcACwFegEc9PUV4r86hNBE1PWQUNrV3PjTvS
6i77RJr1uqlLlgWgvqFnsLSXAlR5gXns2krPaGEhbJw87WOjPo+u/lh59Q165zKX+cNH5HU/NBmW
73fK/vwqObcrLJiGpxmdLLPxbPeFHvLj/NAG832/edQgk267nVtuO/yzHbmO+2IGo9e/t1sloL4Z
QJJ0l75pnuWqvuNVx8rnwfBufF2fGX35gmtfKJxMWlUNpMqWL7yPt/FL/W4HsUd9J8AX3NTBgGT2
fKCu/gTas3hruFLCt8sQ5nyKlj1/4kxnFdTS3YgPgDpj07xr1ouW7knxMBm4KSSbeyXcPTcmXEKJ
qkeVMsOYnvsauTXMIIJcmIqW32YT1s9NGMy1xCWtbvOTrSccqGno0zJJsPWWWpvRobPBhjB65fbh
zpbdgGtzaViaipobzi/EXs/nEpCBsK8UG0eqckfFcIGvc6ce9HlR73fNjazn/bIZFcfq1J6wvcsE
Qugp2De8MnvlaF5Q74r6G15/nlPdKhM6kTa081oZS/ya30UuEDgPvBxAFi44jrEelTjLQ+yY8R7K
ikriuHkUaJDmy9BFqb5SWZ/Kmk8kS38KMo+o/orleScBc9YE1QCPZ5uh+WZXb2MoOYeXTVSYyhMb
YrqKmXqt80bBzdU0z3M5+133vc+SbwTar82kPWg1uanN3FfpAKxYFGTzO+AbEpd82SIjfIWwgdI8
ifEZGOkw1F5t/mBh+ViM1UYDfjDR3+YhwlPmqCjJtuk7lFLyv01bC/aFDZVVmlk4JWbBAqqGgRJt
Ju+zdjTTB3uUkGWu7aLTCRccX1X2NbNbDFVFtrOpIaFh+0b3ZbQbBNtZu7P7/+J8Ti0Knq4yjdRu
Z1jMppeUbcfCi6rCRY3R5/1ra0cBRIwb9e8zrecbS3B5I7hOyLxYHe3XClSORBZzySZScHC00My2
rWGgLefYjUDCo4AFvS0TQEeqwDDCt1Ip3bk0n65fXWvO7nQ6BTegtGFdU9uBGzAgVDQ+kwyyOtz2
6vifNN0nf5+VWeYRORIbXXjQmhH2y8wBd81VbM2o+DXwHskYt4SozF9zRP4+AX/MCJtEZ2Gv2csJ
4HO6C9vplnASqDqTvC7WAvLT0Qi7wkx4pLYGzKjtUzksl5KxKWvPRsPt9VX6P1zKnwEJ28Ng4ZRG
Ciw1ce2NOQ/M5N2afd3eQskK2grLE9705tg3TFk34+r9tMB4KdhkNbAKC+6Mjq1WzSRqvSE3h3+K
jIzbhZliX9Y2RK26IuyflJq071DOZX7fdNWBmPUQNGkhU2NaiwKIpgNTqhFwbqjLZj6Jcozc6hK7
iVuv6Ikfpy81yB3wSiAksBNJqeB3LUAM6U5tLQf2xFY4mn2StRi13XQ+aCZhE8bm9JUBLtI4n4Ux
+RjmDTezLdOtTxt6oyp6PPtxOKr9L4UWG2z/fa7+dLTYAzx6a4zKNk3CJ9akUKeA4rojA4rK5kc4
XUpcZ2j6xjcr6j9juR+aTa3cVEjiqrK3gMyScMAcSOelcQFL1Im8yg7K+qVSPyIWBxV4ca5v/lXX
eLLqwimLkMAiECZGHj7f8AbcIR5AxGBmrt3CTDyle9eSt+sWVyPc08UXjhuiF8WeLRw3096m5l7p
AqDxldTywgaqFY/OhPxS50qMLqtzbccJrtiB6m7HbcypUT/aHXaTeZO37/msBS1IEcuGu92SMnyc
qNs4BwjySeyvBmig1DVRHAa+TMROM2MK7ZYnrWdqR1x43mB1LpSK5vQOx7xuvtGoBeb9SRs9a3gZ
nIOlAuwqU5LV13fWn68Qpp5kU1cPOr7Cvr+3PgHe2TZ+ukdjs+oSjyN6cwdf3Vfez9qN3V8oF6qb
zFc2eeD48+f1GVm9G08mRFgQjc19A4/TeqMC0n19+IYkBvTuysnvVLY3SeuPnSnrkVx9S5ITq4KT
y6PIiVsNVhvfdstNHLv/fHPuEjf8ivGMRPM/JgDaIS5gnUBx7ZXdKHtwyzaC4PoSvciqHEolXta4
AB57Q+xXtUy1x1ii0Mvt/u9COwKiskICPM1NWAETWRF0Ox2Cd9b+B3Tqf5iu8TV5UVC/h4pL/WRf
HvqAu2iI+DSefmpesqn26JTwM19+CCX7T8xHdS03aL98VjRqYM9vasvchFmseVXUjK9KT7UnDWQG
g2cPMT+0XQIgb1ok3T9ESwmkScPJ+QE2mPSmbzXnVuUF5W5UOmR6nMeQf1Z9xo5a34aAp9lm+4QW
7W4zxSkAJfqQOX7l4GXLk1GBXGRdO50bxyyMAohps0OUmnwH0lLjpoLyuasyRXsc1c56RvYhQbLW
tskujGv6XrRDeMiaaIpcNNd2Po4UMt7GMN+VtpNvU2V0tm3ZVgFTFMCCaVceCwD1fCSX0WJWNPw1
r6bhEFpO7I06q5BBd2h5m1Pi3FeA4X6Huh29Lbq57qDWTfXUV6vetjahScqDEY/Zxgxt1S/Rc+pC
9IcgxdsanwnPuocKW7vwIQ5fow49l/7Mi/hFSXvLBbCVPvC8n0A0RJquda151na8piaQe3yyfqqY
wJuYRSVHhrBTI29watVwmROPO3QdhnuI3thgrk2h39M5TvNG5356AfUee6DjGN+3KujA0K+r7RmS
n0E+9OqvhOlofK4a9bPnurPvyxi/GNKm2NSTzSDOPWl836AYdYgyoj6q4RAZPqpT9LVXe34bs8mq
fcbU8iucIV0fxlYXLqArY6fRokZzY5Q35NChic5y9Zg75QapLNK5TRiaBYpNWTe6KAfpk0tTHbx4
Yxs9klCHpHpV5+Fd61j6Ax7qseFajBbf7CYKW7BMRuBrae1GQeMds52dSkryoIYZP8SFodw6Fs+5
V6vge2+scPpltRbxqjkt+fa6g/ydPr92hoWXJpmRKcxUHBb9NnlCLPgt9R+yQ+j/BIHEVr+v9on/
PtzY+2kTuxCRlVhfPMQ160K4U8Rt5fSLp6TbHx2Sarv4GXwm82Pp6p9zQIP0EaBP+2jfh3f24jdl
KP/VwMQBhhjKyyjCiuWnKcexJlGG0fOKuHxitxaZaRB2w/cipT+zpjvaJRbNrKb99aGvx+QLJTSO
HEhBxLs6YYZd1CNY4nOt3YQGmB0r6nzPYkY2jdHjZrAUBJ0K0rJqzhJX0ZBIqqpSkmhY7uKLBTj5
CuGutnlTURV1Lw81qbtQGbdE2c/FFgLq/vXxrjrlE0PCTdyjdVVBca31OtYh3dtlvVun4dFUlc8u
oW4v5Y9bjQDRGgxFe7CPogtUePQoeeaYIwFNJR9uDNw4E/Ub+1mDb+YRnjZ+P96mMvb8tVGCmmDh
y0G4iycypvvkyUH4pHf5Qo2pNj9KG/e8+W41pku7d1PWSbM+PmTiLN2gYMsUH+JRDCHvtsGMWupL
NAJpf2MCLK10PkWzmk02CfMTTSY0vRZYgMVcA8TfQJeEWKzonSSqe162cEYlGlzTm5gnQY3n+fXd
smoG8FcIUvxGAgl+IeqmgvUhAulq3jWZ41rKrc5/XbexPHDErW+e2BAeQHj7QulRh43IrtlGa3i/
Z1kUBtetrB2wUyvLSE92RDhNRsc0WOkHgD8z5g6Amwy634yR5JG1viEMJGVQMkfpT0SeJVZZp4oC
U+bQBPOAMBt3CGWzx9pqD8Iwyy2RZ4sb6pPakLnytRUDhg+t1guJnCYCg/A6jtCHzUEKi0YIwEAT
1XKNqJdkUdb8NU70v0MU3NWsOVnHBjwkM+WIw+aDyvUDyIXXVMm/aSEOeU7cmssqdOszS6ylYAas
Ivb/+SKaGV4LgLi2Xt3sQsPNtG0P0mbdm3XPmkeXadCxlrGxr00o+mcgNgrKEtTqBIdJukkBfgRD
dYwnE/ulmKB5LrmEVm2gYc0CkBB/ROWXsWCzU9UYV25FN0zf6n29q+t/rp+A1ZsOup7/WhEOWspp
k/MBVhJgTrUpxjWWPTGIarWEehBh672iaSC9NvhDY744Tan8h7vn9AOWaTg9gzWAp1WBKINn04c1
Iv02Jz8Vo96pEDhtuOwBvHrkT8YrbFKz0PqhDzHeMt7y/i0Z33ny1neSo7DSOoPEJXD1QEM7KD/Z
wqYMi7jQqg6xy9xlX7NKv8C8Eph25hptdOzJz55BeBtcTG5nJAeiFy4tssSFgu3gOlacuvX4VVPt
NoGMNeGyuGLt4X3ycVR4Gpa2xZMoxJQPs8uSm5luO8hWma2XqhA/kfGWrO9jIEcBW7Ap0JDnC6wD
9x9Gy1RAn8KtS81vlGpPylKSLF71Pgt69P+bETbySLQBClUwk/bvvL7v5tSfyIbmFHRG4GdA1lhG
oC4bmLBzJ66FLO5hUS1mj9Modymajis+MkkkLjMk7NkotmqitcsM2q+ZeTdCoaQG/eh1T7A6f2iu
XNr50fsrkjoTO6uTRbAb2rt4/GTvQ3oXTanfht+BUsQF5bZ4il03uXoWwe5PNcCkkW8WArK87jor
1Cv4HnNDGYVUO2S8bqdO21y3szp/6IY1QfEH3SSRLixD4DeD1Bd3L7qmZ7KPkfMDc2Jw3cpqeHli
RVilgi4EWjMmkJn1sQT2aBNx5dPmdHZ1vXusIrAKXrd4yZqFOszpvS6YHLmTDVbV44Wm/OSdy+xj
jOIZDZmnaCg3GS5iaqvx1TTQ428RG0Hub0uaO9fW8PQThJtwNOI8T2N8gs0KX43NTUaeJjI+NN3j
9cFeTC96mAAzwW0Ifi5I4i6LfHpPzH0I9kTg9ibQgrlhpvpozTnQpDqOCv8qk+6vI7bfBrFplu5f
YHqE3Qmsjj1GdGEMURp44Vb1B6M7QmXVt+fJb5gDFq0COuPDFsohMtjg8uNn8e9iHCBFQoHhQfOx
YBxCkwASzeC4GHvHbwZ1p6jOxlahl2OaG6UzXudkAPcFRHP0l76OJGXnxVdeWEd74vIFoOMXgRwl
4AEzNA4BvY5+DDEaa1pZd+LFtsH40KoAhJ6N9xE8wPlq5n00MqMPwRIYBiTeM+1mLIOu/Li+Zy5j
Q8GMkECBTK2CaiimUX2r9SB6NX6on5MPUjISudP2urELLyPYEu65sYw1bkaw1dt7PCDchN07VHbi
lx8RVwYPL7x+0PqGjlzhFLTNnMxNCwLW0hw3QNvULvLZmmdzbdrCG2RuaQ6Zn1cZmuJTPt5BzAGZ
UFyNh7boHns+T7IvWqZQ+CKkB6D3ik5G07qQhZjTAS/gDkjLiWUBaNdQpdXcsOtvbIZ6jt7sbKe+
A2ZoO5nhbWxHjzH72+alZeJNUEECH4C/RciqkYQDgcwHWCP0X+ALdQt6F6rKQ+cMYCQdJXfWZcD8
2xqCuoXPB08OYZmNvgV59cLlU2t4bUBJ8OiEBvrRWMU++8RKN2ATuOfRbN/phnqbUsX20zmTHNDf
6yzM+vLUwgNcg3+CEsP5+QlNGo99GIPIpLYGPCT7wlCRlSrIi+Kkuo9UcIN2vTEr4xsoNeCQJWmG
5B3axue9bafNy2hk3exyxSbfaY+ka6YYM24QUmQHlU1ljN4d/JLbcqt9qZxE8+uwRtq0LfkURLNV
vOoWB8KVV9qLyonyi5Ut2zqpor+ZYch2OZ8KP43JfIwTUoBpNAzRdoE0+0OHPP9fv29R6kXJepkJ
0K0gpXQ+G2piq/2kJTh6+uwDToGmrm/hLBOLuzzg51aECDN0ysKsc1hJjJs4fe7QkZBN3nUncukX
YQP3HNR/KNh/RAhW3RRVODuwwdC5MUNAFvQ+YJ2PQWV23dDldXpuaHkjnFynmVPyEM39uGB06IYp
PyN26xjB3LhM1ttzEVguKQdQ4Bi2riGRKwLulbDLUXSBywLVnFne94nP7ee+usNRySrfLiTvgIvH
Dc7nEsWC3gU8GGgRFgY2oj1O78scveIQbNXth9L8yUHZmmmN21FjM8pka1Y9Akh+jAXhvzQKCxZR
XCFDZ+P5DFSCQx8BkCi799J+ifvvnfOYgIgO900raxG43I0YJ3YKnlRL14hILDDk+mTaORjLUCfb
jVqICCW7txoimc710VHHQeoIZM8XmdoUigDNsPBfVeEACZsf7QSi/pvZcZHWpCTQ7UMPmehaFrNf
7hoMz0EaE4g90KSKzxFKuB1aAEt4Fn+du+exRnnuyBU3U17VZqfJiFMuO4CwbdAAqyJjS6BdKDJN
d1VXFxDlANkVfy16fzQ8NfPDJOCZa6cfRg6czU6z7mi9vX4O10KtU7vCOUz1uFQGinHSlm8Te9wN
k0yd6vKoY2iAAGAygeK5YCts+MD1vMQKQgm+bvds2E2sWGSI0KAveUSubcpTU0K8lVURUgDgvPBo
xAGvt3bUzF21yDfXJ002IsHfRynkW5sYZkINKcXxYcw+nKLywukrlnZMrPkTSBMg1+fAoaAWde5P
FhbLthw4blpIzjlPTuq4jvnYhM8dIA6WjMBSX9sPFjwJXqlg97JEZ6IxBakhYwnwIAvDNdepn/UZ
Kxco7LEN3yDMrpDbLvo+VV5BdwYoIOq7GPARLd3S/kYlX43C3KJ+zuddaflJWTz9/dSffp+wXy3W
GpkZIfBAJ3yquv20aexHo/3BE0mIc1n8xImEO4XMOeoncHHCE8FoaKvFJmaiwQ1VJtt8Atuzy2IA
SrJHZk1+rCHby8sgr+DZ82816vahl7OfpnHIxreSjq41eqr1KE/mL/tLjL5OP03Y5p0OMMK4TAIr
bia1wOQHKBygbGU4L2mxsVC/ynaV4udR4Zf/gSQNmWeYh/wCkt7i44wxMDChzJ6jHVFF1wQk7tEA
oEoO8pr7PTWyxCmn4UFbOyX0WXG7aJ+cuybf2sXGiF8Gc1eE97osiX8Z9mCtT8YkXKGMTWaUgD3A
s0zgkyyXGHcjRD8d2bNzzXGA3AepWQvRFWox58NC2h5broK3NbIegq37Zn6K8Wwh2vdchiZb8Ru4
Ln/LEkEs46LgA11htK0QmErSZytqoIaL7u3qPtLczADUVxLOrazXmTVhvYZUj3Jl4RvM0v3MKkh0
xyB6IK6luwX5ZkD0F4rN1z3Biq8/MymsWQod59LsYVJvjEDlnT9Ut6psY6ws2JkRwd3MQ5qGzcIK
GQ2Fy/ID4mBMq0vRJyjrNtZXVwznCTUp8I6hgfp8cxRlSnIyLXOYPyfjfkjueGmgjcY3o4CUL0lK
vBiAzfIrsY7hvLONxh8ICmnqAiABZT2PNk0IyE4XQKgRXcRoLuo3iCgy4lbx/eD8/SWIytCfzxWm
Bv6xK/UEv9+gDcNBu5rWbG32Y1BoYH9dX+rLcgbkck5tLdvvxB00FJJ/8xKlhOxHZfqt8p6Am83h
bhbv1Slokk1tHB0t0KsHbh2KqfSY/uSYH3kRb2vZFXQJQzn7GpTGzr+mVfNwUFV8jYNpBnVxdGsC
KJ+pbtvvrTJyw+Gja8ataT6UhT+M/4H+EJPxL7enWHBUkBNoUZ1bJuNhdF70GQ1U1WGMJRfg6vn6
Y0YE2yhzqDhtAjNl+5E0gx/Vu5KVkkO85jdOszeC36ghQgDtY2RvDLrvp3+s/kU3QOt4YNGPim4S
dSvZSIuDFW5O6KnhMQiOP4rQXojcemeOx0Ez8VZqEg9NuHnyaldBHh5GMgMJ9m4gpcIR4kiG+XtN
LuxCBBYJR1SJUSY+3zJ2oUxNWFmAyrvtW/e9CIwfhh9/VWidc5N9k7nRF0qf7/yW3kwS2yvrCMUf
6NSgGwSKwr/jnJOzkzWchTZoWRdGNUr9gm/7Mbg+rSuriJ5pDYgP1YaSvSocz7qw65ElCq5PlqAS
BXDQFi1toKRzzcSHL0pl9LYr9/Wpwd9515MxWXrZaPUYYtuQ1M1TQKCS/dwdU0OSB1+bu5OB/X6c
ntjpVci/ksLBe0KJ0JWIZNII0M5/WKBTI7qwN+rOLEt4bi+G/JgTeobzPjSSMsnKPQbBXlAOL3Sw
2AnC3ZJZylwYGfYfuAKPbdV5BgNKYUiCalFM7FPJvK1cZWfmhLshUfCEUFTsuVz/ytCgluiamysB
oweKuZTpMMqsCduvMTuUZUtY0y2/Sb9DzMUlzW7MfFN/zLpf1/f6yjWNzNXChgRmFlzUYurTNnOH
oUss825AeLntN/lLtZ0Ozb4N6N7xlNfEI/fREXJod8o3EOAG9TY9+nA4bhtE/vVvudye558iTLOq
hlbZ2QoUaluGx8aBkx5tPJJ7/vKswQh4ApAQRGvXBT7InAtUgkaMVwddJOl8BjBwYT/Zyv76YC6d
COwsLDsQk0MdXQx/0jmq1DqBHU37ldkB0lgze9fL1O2tx8IevNiUXHCXLepL2vbEojB9eFenWhjC
onH/LfGMjzZ4BiZu2wUvPx13/kiefhZtkHhoz0rQOOQSPznWbn6onqPNHBgBUntbWYHl8pyef5Kw
lXN1qLSpWCY7DEBw0juHln86pl/KUNArpalTS2gkEryOo9ZDuWzjGR1GSPKGYbKxeRjdgmUo3SRO
YSJyaqovElvRU6zReGt1TvZyfc0vOQfOlgBqFudfoU5aNAwWvmLwGrwaAKt3Av4jV92Hya/BOZDg
2NwoO1tycFanmUA3hi5IDHCNnZsNG6cxChXZZ85uW6iA5PojtT9H02eNxBOu7uoTS8vpOrlBCjNV
m3LJc2cDqBcB3QLRigr1iYrs4uG9J4+ES6Btq+f1xKLg6ikJoYdrwKJhb6shmHUb5Yj7sP4PlSjs
oD9VD5GKmYxxOU5LPUK1vcQCrAj4IZA+IhfQdL9C8qQmL6NzB6ma63tmfe3+FFuEjRtGahpZ5TI+
zQeJutsoD5YTlE6gDpLc86p7/TNAsQiuRQ0EmCtYUkiA9tlhftCmj+uDWT+GJzaEy19TlBpgsBg6
K4tCdxUUSGbzuQ2cMIFoxmufusq072WKySsjs8DGggQ+ElzIbwl7JI3RfUmzBLF9erS1h9z8KP4+
4kD28MSE4FwTtC2mw4QcVVY+cP2h6V9ZBbzFvd5J3PhKyvLckuAzR4auG5QI8RD9yL4Trynd3O3f
gB/ZREfjzmWDR9z4+wExz317MFL31y/1Wy7Jf/xuYT0P8JdkKQqAuCdB2CYWxiewt9CxQxFY00Bg
4ZItPajfWe5mb9U2vyljbz6Mv8Z2o0uCx5XTcGZX8C+sQ5LS7mGXhg+5+pwyj1KPwKGn0+7vt+qZ
KWHTgBea2rWFeab5L658WP/EA2Ask9t2txp709LbKJThtVZ82ZlJYRPlCiElTTE6pJMG7WNWt41z
LGW1nuVXrq2dsIH6KWvniWJgjvY19d8NxQ+dJxY/5cku1CU+ZXVEFOyk4LdecqjCA1TthjYeBmQa
CRIFPapyaIOM8qMh6wBdPeEndsj5vZMNvW5kHHai+V43/bB+6WWxyvIT4rRhw8ODLHlyUwzYSk7j
Sg8hZYEeOjC6/jJkmeZ1A1SFNrOKBijxWWlQZAfsGZKakWaADkZ/nqXcjqsmwDK+VKbQ2CU2WQH4
Zw4Y9OKlvqr6yYI01PVTs7beC435/xoQ/HvMNX2cywKs3MWjimK6nt3b+VMsC+fWlvvUjLCtmpT1
uKkwjrjdz+Wbzdw0lJz/NU9zakLYUXHURoD+YSS0elOSTzA7UwUJuClzcxk76+qqgJmHUrRn6ZrY
skszMmitivqamaCTv/baQtbSKrMgDCZDsFJVS1WZ40pAHqg2JVHY6oKcDGH5/ydxX8Nr5PActAEo
8WtCXoxp9NJBsiKrNqAktCiaIeknlgajcC5ZNqIEX433iuLT6mgUv65v35XwdZHZ/tfEsr1PhpE3
UZuRGibq6Y5Tt3N8gn6u+pYpu65mPvCmkvOy5ot1io5D1C6gHyLeo+hu0FCWR9YxnjbMan29wpNr
8hXrCP/MpOyZq5v6xJwwPm46MdTlYY42x0HbJfabbfhTswO74/WJXF+rP+MSLs+hp6xPZhjqxm9W
umWgsyeSLbc6FhSxFl2ypVIsXGOUOQVEZpCQN+qXoX5N4j2J0Ir3nKaSiEtiyBYicNYNXVEwOH51
2vXFC6LWvPZ69GVZf4v0QuuO/mdEImIu0ikaC9Hw5lnxu5KD8rNJAkfWeL7qoR1oJkB/Hao14o5T
oWSRQlMZWxwkvpDKAgRK7SATKYkQVz3OiRlhp2k8TbU4ghldfVSUDybDsay9JBaxWSwxRecKAvvz
o1qlVlqGS6MAmwsgv+Mbmma+keg74Nlv1OFuLEv0kuglAyVPK0GKrpREkCUw0d1uLzEwRKfOjael
kdiUz3BFd9pNsUXK11cVF4Vb0KK4IIxL3VFi8nf9QQw/Tk0unuTENcFTdGAbgkl9W+6Tp5dyDwIL
7d3xmF//QvZgG99pj9o3w1OA+HCVr+vneW3XgNXNcExooOE/Yba5UTjGXOKwjfS+AqbSTHeDgp6v
/XUza24DfRhL/IDMLNDA54OMeW/MLcUJqLStHv7TT/cTsM7Xbay0WC0gsn+NmMJ5Bnqsg8I3jHS1
hxYaH+D/0P4k9tYxPfAMzuVTCkKBXHK41w7EqVUh9RNNBoq2i9W2vEmAs6rJ+/VxrS6RjYOAsw1U
iZifaHTghucaB4KD4KPzCBA4W5Cg6MxjdmZxz4QyQeFft7l2XxronNTQOQ/dQjFyGY0ZxIPA53sh
J+XkQrkwBc1XrTDPTjjdmoMOwv62Tm4VHiK3NxXa9voHrG6YP4MmwlqigNxmdBk0q74X9p7Rz67b
XDex7mlObAgrxwBgY/UMG5q1B5eJC2Qemk8ecv4wI0Xchn6lgI0ruG517dIBEB6yebgTlhL5+UnI
c4UaXQ6jBKFUbgQMhy50clfJ3/RSElit7pylQogMP7L86jLJJ65FLYyud5wOJbMm8UGsAAJMztw4
1xEnShlhVlfsxNjyMSfG5qrMw5FBGkatHybi8+E1o5IVW507B9yMC+UzSheCF1EAB8/LfMCCsRKK
2Ipr0+94WKMHD+pmsSnxJ6tn4I81kfmFWYyjBwYDmhKQrNPPufmInPmxKNUbtaSIFYASILImw8sb
CNf3QpUL7Sj0rpmmMMYqBbgeUUnlldNmJPdAOPegVwHHj9eDJaG7hS/r6C/aNC7kVn3NlL0oLpZx
sQ/ZCrqUdzXdEeyHSgnZKt6jLU4/DMlPwh7jSHLnXDaJntm4yNlPthmaVgMbrUMeAepyi454o/oz
NaFhleo7Iym/8Wj6TDvF1TttX2cy5emL8Fz4AuHog1iKWznFFyxNlg5aG9r2ro75jcVH30R0PiVS
/fflJj2752FSs0DUgKldATywfEEKaKTylBqN/1sFAPaPbl6IUtRp4E+x2dePTFXMYqObNXhlQtOO
oqMWkWxn11VvbLqcqIfUoYPs0X1xg+HLlogLyZylsVUEflhjX42VQUqQ1JlbZaabOvnrqHExYQGE
BbDGSvdnbxXZZOPKB1Q22jOdenrfSq6sC2e3mAAlgIVs0RL/CpGM2k3MmVGC9uqi2OkscpXx2CQ6
dBn+nu4A16IGpVi0peHxezFfVZpn0C0GS2oKyTkIUFXOwaweI9lVsTYipHPAcoC4Cd0IwlUBzC1p
0YuBdSnUG039qTK2a0cVYnemIrmVVo8kom0EUOhvXvoszr23DqQ4ie1s6Ya9C4fX0ZxdNd5peeYV
1b1SvVrdTWceiv41tiTPvbWjeGpZiH/7Um+SuMkrvMJubXarlXtdUzzTuLPjV22W3IiXMSJ2yULf
gOeFAfCjKMackjgqJrUCHTgaCEilP039i9PXQRRVmzrlLjeGW1XNjlShh1YLP69f/mtjBZ+Io0Mz
Eb3Jv1fh5I4EcZ7ZsbGsPNSN3yYzdvXK2Dgp9eJG/cBmveERkRyL9RFTnD7dQqcKxHLPV1YZJyMO
I4x4zMyXUVcPyqT5o8ZRyrOio6UN7pQ5B7U2PDP8Ksh/ANfC7WGu0a2BMqUtXihGGGt2z3FaqvZI
a5e3ezoA3AsQOxJJ1Amos3XCTW5AKgC6F8CyyJZ8CRVFx4sW8KULHK9iXXx9N04Stp0KxzCke60A
YZkJGKryK4ZvsJRdPu1JeDsO3t+vNNRYDACQ0HKNaO981iESD5bJ5YIB4C89ZrwpIOfG61vkNp7n
Lrmz0xCUzw6X9MesuQwHyAFoJqP/8kJIQjOaMk/A8+QRhixAB/kwa7pPxsFVtUhSAbgIxhAdLCQs
aD0woTIrkqGENWlUuwKUtjd/Om23BXzR51XrOrzZ2yiCX5/Py2B9MYeCFGT5YBT17vMJhdxo12UL
OgGhz/MICjuqF16lZoFGGRDvD72jen0XbiJNpkyzMqdnloWlVCorZYMCy234MISpx8sG0Xq0AURE
dlb1y60KU7i8CNgDFiHa80EqE5jKnAL+gc/GgSSpi5v/GCuRb9RNkBUEiIR4U9Gn2Ypv5sHatqqM
LGx1sEtr9wLUWODa519QzqCai0sMdla+cfO2VYBJ4k8QuPj784HOcQsZPjTjQCpNGGlHi7DFmUSY
q3WHhvYBXDXa7rSfSsl3SjHu8ZjYSrbQ6o5F6yLetIAFqmJmidS2XVIFNrNkb1a7xDxo0f9wdl09
cuPM9hcJkETFV4UO0z05el6EscejnKisX/8dDe5dq9lEE/ZiF1jAgKuLIovFqlPnbGm202Rooeyi
2cvNV106FvZGTZ4lPHvbYaebt52oxMW5BUAKDFJ7BORl3JdJsTtij5E04XckkE5Ltxp5MvVriwZu
Gh3sTN9cdpv7Rf9YY6si/TjVcVIj/hdl77bya91E3jhi3kcU8njLq1pI8L6Js1DSOt06ASbphq6b
QYEig9ZPit3E7h4KpTpEJH0YbXp/2S9eyoKnIAgvUK/D9Dsb1xt5lGMI1JfAAk6QVq2cqtmAxMjR
qusid6GhGcQPQfESW7ELCMdl4xrnoK5tLwd5dZGn/aDIFNptmAQO3TlIjkokYi3kPMTQPcBguYEe
ggbI66mJvqmqyAosEDADiW4lnavLE7LAeH/ZEw75BYgJcDkv3EWQP2S7k3qn6T1ophDeqF1u4zDS
QMSfY+bTCm2v18dsi2EwsMgZMA4wWzMBqhqFExLDUH+WcNns+zKfBJGQs5cWJhP8B1g6oj0ThoCm
1vLJxGOpTJvOcPEICo5WlIKJ01Yz5PYmJelBl4JExKWynD0mWUDHASkaiLxkQ2Z7AkacGl2J8gKU
t3yV3gxG7amzAWBi5WbWR96Avl/0AThB/8Qk86HjrrCHfoRJ0xq9unq2qezKY+5rUnqH4QgMPUD+
FpnN6GSqvM1s2x0CVdDWOZ8Sw/WqL/8qi+QtoOWnuy2fkKQlHQ4TJbHTZyiGQUO71j970h40OXeD
FBee9mHHBmpHdKt1EGpTil2c31HL2KV66wTgdk2M+BBYxjZSJWeshAVe3qnToXaiETzxUCJhdkXf
dEk42Th1RW8hm7vq0rckcNDpCprwOdGqvRa/KQ2g72B+VjEtmSQUhMyikW/ewcRxXIZpUanR2asL
BwAj8jMSn5hIrRtryrijel64pKGCpxHfEt6ZFvDOeAMyO0MBHDbrlpJBoqk7S4l2TZ/5RmYKLkbe
DWFi9HkBvoNbio0Ao0wkMOrmlWtFqAw2kBD9jMtyo4nY3rgRGwAiFD8xVg5KFGaTFVOsJ21SV25Z
B4HqR7Gcb3SZtkjcJGDErMl8VTpF2eWYxDw2ZqMcLYMqB62ooDoI8j3BDcLxG09dBfME6GfinyUI
rYI43mI9TWYQdWXx9BZn6MlJ9LqV5L3ViAbmuOkrhthw36Omt1B8nNoqpQpYqwCNiYY6fXwMys9O
+lJb39TedHWLciaaw5cD+3ljaSnfrUwu7q/ci5MObMcpTEIGy6OvKIg8/AQ3I962TnfAKKhzdxX9
Br+Ha3q5IJxwVvbENLOyU1TRxk76yk2KH7UM9HwGXZvbgbSCVwHnmjixs2RaKxeDPJDLpoMdSc1A
ISS5qT260tjsIR7uECkSLCkvcVuvKJO4DQRzE/GAFc3at5mOzlw9DvGDLHllAOSQaDANcw34+cxl
hBoFkhwM00PRjL0F5yRPzIIgdUNlzezAIDiOdNvUaKT5iAzGFW3VmvihbdqbKW/pi1xR9U7S7Ylc
tWYOtPdQKePGSAkGczrU38KNNk/TvTqVgLqSmZDsDkG23gJBrZm7OEjHj1QZS2Bgp5D40Rwi2odW
mB6a2m4HT6WRBmILoy8jf9QlepXJ6JDEy+kkhRpIbt7Jyqfdys1ObYZ08uTclmKvj5LCdJsxsG50
qU50R1Gs6o6EmvxUq0r2psu5JYNpy5rxeAT7texqsRKoTlS2yb7LB4Ln0GSnnmJGFL/B6m56MyA6
FKik8EOhceWhmE4fSU0ATUYLcPC7pJXf0etESNPk2ICaWg7yt40e1epVOJRj7rTV0mEGAbkegdZd
yvcVwgsETpVM84Cik3d2rQIA3GadOmN2fESDJhmLGhFYnvqrIY1syDuEifVZKhhGmTrT/krDStnn
xI5BviZPnp2BZfsKeiXg5minHutWYpGdsEnABlebXQdihNYI3E7W8t91NXXXBngqG1dJk6DbxEEX
gX6bJvpXbgfthxK3k+VCM4P+AlKyeCzjcg4cvQbfb2tJ9lemY3kfzNIMb6gyYnw0nLKSOAOIY7R2
rv2eYqAVdxquzgGz730RqKMbVe0+b7vkah6GYo/6qbqX29H6qMcKnCxqEeXlhjbYYRIdSXGl6xPJ
rwu9tHwVGpWhR7OuOJCyD65ltZLobioUM4SqsCyBdB17FxrRavmm0ikA0ZgN/K5Lp7mGAJ+p2+V9
NSbRwaAT0Vx04erZKca6Rme/LxuI46VRuEmiobmR9Fl51OgYg2Ox7mewkZNSVe4qvS8qvxuULkQP
kpLjOKiNT/C2+tnbEyh0DKPQ0YtVjVzwcuXeYqiVgzd3ieZnPCWUttg9eYVbWV6YmbZRfa0OP9L4
hqAhlOxI+UVnbyJHA4x1l0M6zzQeyygdWjauUfBXnca7sm/tukmRALWxfmz6/kYPP1OwXupptVVh
DgJ0m1IdDjVmexsATVpNNEXDCYEg1sG0AaCfYAhi21OFJM95hBTZ7STFUd2tfuwGDadSdqO42Fx2
lxPdCdCSBlIsFRzXbOVSkTK9UVoJlcvOMYybKjfcuNlNwVNARKq4PLdQM1sYYpfmLFvMqqYBYbMG
23/QaKiS1lp5pchjlznAOoEBH1Gk8+ZQSaFt1RnDIPiunOvyJBFhrrFMAshVMpCI1GO9s2odQuD4
xBjJDcnd5SXl+AnCbs1GhR+D2ZBPOd1AZJxsak1gsEr6wg/Aw+SpUvkojYOfmLlvYbZtHEVDjpys
/cQmk4eYIGyM+gQ2s25wCkqQsD9e9oqTJ4OyDBk5ngVoq7OIsaCyY62ZGrR+dPD3FECrjxTyCAJ+
NO7a/bHCPg2LKOn6eehA3d/ZuFSllziF4ElhuJKZbcxQ2/ahtP1rxzAwDtwiDhu4+9nP1ZKpiaHD
h2sMfA6N3CHRCPZZrPx9ugY+KfCVQqEa1Ru27NiiA2FVEcQ3EqX1qb4D4RgyqicMq112h/fKxJwa
nk04Ykjc2OgxgZeYVGFcQRZpGN7qMTVRg58gF+e2fQblBYxQ4VdESTrNjjFogeFMSELeg77ra+g+
humxCBXzEDW9vYtCI/KDoAoPUTxIvqJlPWqVjZEGXtoO5d2YGVbtqLTHUMplN3g1gtV2YwtPZQuu
5TkFWwDgfEZ2ZwVf6riPIfaa3UX5o9H/vmyOGx1W+27JEldJbtLGKka8YC4Krq1xB8DyTF800fAp
95SurJBTK7GOEjdZdjc1UU4bElR50kg0h8x7BmGfobaiAsKBALT8ipUvdh8XutxR6E0aKK9GM8Ao
IJ6Z3yNSOEr0PuSLWGuuKYLEnRMgTswyYS9tilylCcx2+uBXOWDM0zbrBEZ4KyhDYAMC3jIIvtgn
XpuRZuplvG57NPZCEt2moWhGSGSCCaVKSXFXhjCR5ynORhDdq61IUo6zVgg0CrroIGtaWnann4hC
dabPGqDVLbl6KBrpIwyyTR5Ugsc37xCtzTC7uoszarQWzCyI1ey2bHNkENdghcpsn/SvuSEIpZxk
Am7BJZCkLhQ5zBbIa7Rbch1lvHaCTlTZ3iaLgtGoXUECFex5IpkyrjkLfyf4RRc4AmMumY3a6BS8
TAO0p5Q58/Xa8NQKpEskuq5EM8e8qwmgnf+sMfui7sdRSiZYo9LtPDSOqn426XWrbyK0tCECdTkg
8T6dYgAjBEiCbZ4xSmlprM7RMMOa8VszfdvcjsNXljzZQ+DV3ecIaP1lg7zF1NGSQjEcM9Wo6Z9u
SY2MaDSGaQ12mNHXywA8CZk2Ol2auFNkTm5ndD8vW+QdAmB1bACBgPAgLDlUHo2lXZoVmtZl6Cij
cRuG+hbKV9E/eIaHz8LRh9TFYNmYrWkyY5y1AuQkfj8fIFELtlE/onj2iJBlvEVcVbbZJIkEKP3O
GZJMk76VsuyU8fNkYGIk2E2iBtd56QmAd7QP/x+ox6qT0cKqtWwGUG++lSM3fChQv0NWdmP7803s
xvvwyd5ChxtiCB7u8JtyLxpXOguUzA9goksW1pIaKvgBOfjfltmLXjS+y6FCOfWRuTBNSc6lMQE8
cNwoG/0xeooir/e0K5RTDnXizJFrXrnhD+A6HFBPby7vz7OP+e0fgj2eRUt7iDkReQ7iemTVQJEm
X2SWnHlwUBGxi2ddxAkrssSsJPgvxqhZYJ2dDO5jyJ3ZLonv+x4EKT/+xSccuQVQsIzKnZ7yFiR1
pDVG4PFAQWS2N7R2e+sJLJU9TsVlU2fHG8v3zVFpEhTXIC5+asqAullM8mV/6r2fQgW27jDSpr5c
tnL+XGfMMGE5jqSkVCnMSLvguvxAL3180NDIPw6eDrE3B4iXyxaXv/CkYPhtELyCeDd/U8We+lWi
ow7RpgkDZ+ZHQr5GdPXq4LYxBCgT3p5YEvhvtmgA4Zjd1zXdENIIXyqUjl24l9WbbDio5X1nCJ5c
3x2OM4dWlpjdJ+d62UXtsieUajtT+5C0YMsiBUEfsOo8pYcQfVlvVZQHx6b5rPS3f1hQeCiDIhqg
OJZvpqPWPLf2sqAUiiKS5oW13wJwHH5dtsPdkCs7ywW/yostScpAASRjRa1Doh+0ZCOJ8JHflJfn
a/nHF+Z85cqE1ACpiCvfG/fKPuod9b75jZHEdmc8tqYnPQehM7uxhxE8/7J7ZxnDsi//uEcYNH86
GhVq51jGsX9FBcKpx10yomlPvibQdajTjUx2ly1yTwJ43YENgPigwm5R05rUQQmwoDmoP6DDayhf
0eSFqqhwxD0K4B6wQHWHrikLesinuFMTNMndFCJeyUcVP0mD31S3umi4m+vQMkm4FMRQeWPOXNaF
DaQvVJyETNob9Muy+192BmgDrQWnW2SJOXM0C+IpoLA0qPe2hTbgK2lMFzSWgk3BvUG1lUvMDYpx
RWDYAgUu1db13JcOMajbF8kzuv8PNO2OsQwZo+hJraC2Fd2hpuBI8ewP1g8Ntc0JkKjZiF2zTvZa
H+3/Yf+sftuSYKwOZJchX9dq/Dal9hrbr7RrOcL81cNlK2d5+3IuDOAmMDeBbjI7th3W9qAqPWjc
rPE967763oVguVxfTZU7fF42xWV2WNtiPmuU4x7EABjmlPziDbNmt2BVhOKJF7Ye0jGIm7jAtpU/
RfofvExMW7CuII0D9N1kPrI2JcpgpcsBGW9L5bZpRWMa3O26MsB8qZRI1ZTWMFAbmZeQ49R6WU02
vQglzw3RKzvLn692hKmWfW50sKPH73E+Ozqm8tKflz8SN5qsbCy+rmxImoS+zWJj6nInSd/GKnRT
6LIn3YMlYvThrhs4z7VvFBqIsU5tDWGPYbkJtigkqmEKcwgyhjAEpUXuDl9ZYS62iDYDGBEQ+SMc
WSPxW+A1Sr+TUTXbaNbT5eXjXjMrY8wNBxXbgSiLhkYsXweg72zAILqxlacoRNt9V8c/LpsTrCCL
rCvwBFD16Ts5eOvK7YhRTfIUyt5lK/x7G2nxIgoCJDH7cNOqicwRWe7t/GBu+jfZDx05gbyuM90V
TnOnb43HzvuANq8gm+Tu+D+G2YK3UpVpV5Qw3EjWdlZSrzba66A1BaGWGyFWZpibTY9BjxEkMBNB
qS6OIIv7KljBMwT4EmZXFpjQVxOSp1oHC7P6pQEhWNPdYL9o2oNav0ag9JOUK6sU3W7cs7wyygS+
MeplQ0thVK9wm2FcGdm4l8aRg8ePR8zPDmpdUfHQGXiB2D/GOHKl7rWUi6ceuh51AjCVNjxfXgju
hl39JCZUSlCj1jF8lLlox2B27rGqwKv7QEVdC94HBes6CBoBWVpkn04jS161eV9ivsptVS+eoHw4
z4KdyX1ZrUycHT09Dq0S04BueJP6I0Q4nWATP8/bbpN+olKOwtDllRMaZDapUYYAJizcjMmx+yr2
wVWPWQ0Hbab5S3ZUYGs2lw3yPtXaQWbL2mFq0Dy2sIb96yh7o3mvmG/6XzcecTDWVpg9GiTYDqSG
V1P2e4Q+VZg67fje2l+XneEFEpDSLChTHRIYbAQzhrJJQG+FZBzzw3hw6Npm/nvhvcWXP0bYaGWp
lRwBHYI8AM3vPHy0a89O7i3qNMmhKROvgrjaZbd4d9vaIrMnZDW0IR8Ci0a90UK3U3HGVWcqjsNn
Woi4ZARraDIbwrK7HvhqGJPKp7Tzxv6ZCK4zHokhSqzo7eMjYUyGhRu1raTRqQMuRqfNkwmJgt04
qRuznt/sUkmddLCG7djQyYvDXr2yjOxtKGtMoSe+Hf/SMU+l58OGjHMryCF4kRT8GahzGTLCONtv
s9VOi+QSJSirlzByG0OgKcAExkdiOK1I3Jq3zGtbzDLTsJSlHDBLt6oHB0Rp7kx/aSJCPt7hXhth
jh1SotCaOhgpIBQ7hIpXZv1NLqXO/E/cU9/Kuot2CaC9i7+rjBJpnxU14YirT/H0MXWi4uPyIeB+
nEW69/8MLL6uDMgJYOJmDgOhAuJLsF6TLnaC/qXUfKUQIUh5Nwv0wkzLMoHRABDl1FhnaZMcj9rC
FPReDb/qYXPZGd7XX//9jDN11GlmGBC8SFG+DUnjReZTO4oQRLwlW1tZ/ny1ZAVGMIMcJPlumex7
fRvIvqb0gJfjhfv4D/5AUQloJ9zGYI84tZQNeWlZC103QPtu3WwIBqRUUxA3uB/lj5Hvnu/aHT3o
1UaGkQC06pa5BdhDEGh558UEvSlRsZVBzcK4UVDQyY4JrilS72aIRRfAij0k/0LTtrJyLuero2Og
wg813OTK1wiltctf43zUAlcUsG3QscCbH8TSjB9dpyO+TLBggF+i0PaoLRgdxvO2UOG0gn1FX3FC
03YLiARoAj0dr8zLv4C/kP/9AIOpw0E5PaHAtC3l1MillhMYz2XzNopGGrjH6I+f7JBtKMdKqTTw
U1EwuYC7IXu0RakL9xChc4YZS+ApMe14urWDiTRqn6BAU6gvOn3U471c7MvGT0S1S94tD6DCf4bY
mKCWU5hEKIehiqgO18PwPEk7rX2j+U4TEXaoy/XC1mjXxpjQoJV2RwE9RdrXOfPGfLSd2JkSB326
u6Pz+jq7jn/0fcPZEVGfh3uKV24yD/WhTIpsMmE5AdZ1xgBgFQuucS7B6do5Zvsn+ZDY4QgT5LbL
veZBcqUbya234bXp1169r1zfGf3wcfCKZ+0YeqL3LPclvfoB7PYvLGpEs4Q9Y70rj+FN+QI5xtZJ
Hn9L782dcn/VeZgXuRZNQAs2EHsaSnUEOM2CVTWPoAgN4pKj1R3r1tPS98z4W4AfQoy1CK9htBBT
Buz85hzaWtYtwXhMy02sqm5n6vtuprtGsaE1NTotrQQMVtywZhFQ90FFWQFihElnSBvEcZAhNS1j
NyCyA2IUgimiVroN6r1uOXHwG7myk9Q3qXo0U68VTnbyHvjrX7Bs7tUVJFm0V+IevyAsb9QRSE2Q
eGyq7DoKryn2V/IQ4MF7OZSeQ5mWldagB4e+hrrgIE5tgnGvbePOxqMGFOeDhk7zXVzdSfQQGRD/
NiCzU6YO5GQEZpe/lo0QIC/A7QH1DQBZmAiRWVaRFwbM2iBq+azSuUErxR4O3QgUe9EsxLngGt3W
kLKAVntC8CBRBzxSrVnGLwN3U98N/0IKuDQDMa8HWQYAk0+XoksgC07VEFNi9KEhrxkwnjEmIi57
zru71kaW0Ln6xmoxT20eRLmrSb4VXRnWLdIlEHBctsILg2srzFfNptnsJRmu4J3hmDXAqiL+UZEf
zF4NZCWXCwUW9PR+yFE1hA2ojUcigALvgrShrQvw9HIw2WQjteSyrmiSu1JIXxLTvqOKdEOM8WAZ
3bZR293lhePd+dDZRoUfConQk2CCe42ya2HPi3aKXDpF+1ZbXxVgEJeNcL/OHyNsqjmihagNNiRG
rKZzqYZJEVGqyZFoWub6gAQH3BZNX/axWYZDEBYB/Ihip86d/Eu6jQ/jodoUBzxu4qPpD7gqZt+4
ia70/WX3uO1uzKIB3Q9EEKB3zCIqKJRYdYO9UUZubzu4oI7pdT08pvvUS7bAKFy2x90if84tW6jT
U0hdhm2co/wD1Z7wVwfNw9T+LKo7oX4Ad3v8McUW7BRtsoY4hmdjmHlxMh/jMfLUcRD0Lrkb5M+m
Z2/4NI8TfQ7gUa9321EZ72dcf5cXjesJpvjA5rQg6FkdIkMJ9D7MYaKpfhEoLKWRP4Q/LtvgAagA
vwREGr1r6OyaTJTPjYwCSgp50cGdN/ZRc8Or8DfdRa/hffUThUfyACoV9RMCgkvPHjC1Yp++Xv4N
HD9PfgKTEHZGE+q1VOWu3EyBBrCpLN9BaDkxPa0AyYh/2RqvwGopOsBMeJ2oCzr4NLzLJAtIr8Fj
DYNDiYTLSz8GAG91JgA6bjWnjtUthER3hLYbzHcJjgInSTsxz9wucq8mqZFSfFVtI6E1BVHeHjNc
tUvkW1kSZMK83OHEGnPLNJBjSNMY1gh5aFFumAG7B4e6Gb10BBc7CnDHoP2Hq+3EKHPx6JOtaRgY
BM62uq3CAUm+6HnJe76cmFj21OqODolV5lIGvyTpPtA3jeWTKPQ0+VoP3tJlVFBy6CfJJYx2Yfr3
FRMVC98uqjquCerR+DAYv+Twx1Q/Wb2ItIu/5oauIqoue4yldoWSSF7HI35bV73k0HvtP/R5M1TW
NqdP2uxh84F5WiguwjlFFiaL0QlZmutnrGQk1ssssrDo05X8W/tRg3V6V3u6mz6Bx++g7Gt/kEEs
KzhMnMCOZ7yMagPguQiHzHeIEqktJBVnd9xMvvoRvKv+DC0gzPOFv4sbY5Pf2tjZ++RedH1y3dVB
3gsmNhT72dtTnrSgVqA24gajk5AXA8QR7eayc1zf8LQBrzZKmiYrfZdJMhkxDYuTqpKtOf7C5O8U
Nu5YbMdke9kUJ1Vb+Fn+M8WcmBpMmZZRwlSkeJkEOuWdXWwnU+AQ5846scJ8LEjOLVN9sGKl21G9
bSwRbwL3o6zcWNxcncoh0Uu1imEgUV0jfI77TSQaGuBlLgt7HNohC+73TEQhiqhE4x7E/WYs+1Ci
cCzFz9OfGMaJlSOBwEa6ATEVRHVEtNe8c31imbmnJJJBRZgskgH1fYe2eA4oy08UB2f0KSqPokkn
Km9xTWKCQAWb2gISZ99gip0EGenRKEGVJmueSohNgakyBXvc1DkJKMakCe8H7/Jm5HzFZWzhP6Os
n7KVTOnCiFvMd6VxJytfxvjrsgnOJXhigkk/aRDOpB5hIrRceXKo6Rj7EHQBkyW4bb9xk8wrdm2J
bdY1fauDQQeWSDU86V19lQQLH1wCjuEJC0m8lnzR7M1QHvGaqI1jPkYg+gLuxnLkNHEsPdrHvYGp
d+qFxrMayKAr/RVDIgogSqfXi7tx0G8TKLxdXiBOQDj52WySEveRojf42T3qGWq5GZQXG3jJwr9s
hvsdoEgLTKENEhq2thlqUVBhnhFle2PWXmLbzt9DbEOIH2skwjNER2RvCwMkazIm0f/+kaVDSwxn
WFlGmRD8mHCR1TkE1WIgtrLHUj4UmcC7842Mv9/E5QQTOjhHlz9fhaO8B71okODvb9CoxdAt5qjT
jS2/XV5DDroQZgDcRaUEfTrYOjWzAD70UodyTBY/gGJkSDcy2Y6hZ4QhuJ1v9dmre8e0j61bP+ma
07qu6ujVZhaFRp67BubMkXYsKgAsErWNKiWZVLhbl7/L1Di2k7SdOlWElD6/FsFXhH8w2WugMcZW
GdusUOqsrVGEmxz9Sd72nvySXwVH81qnbuuY1/ln4eaH7EqkQffNunN6lmEZPCoyWCgwXsVipGdZ
7qRKRgAeDGOOHAnP6y8FcMMDxv8XzuKsBZa/XRiM45I09+WYQTJozhVKPCWOyzsQPyDHDrMmhgyT
3RgeAb+RPzS0B0Le6PLCAbtHiGH2Oo2eArNrnoa5xLcjcmrt1CAR3cfLxjjzB1hvUIqhnomxnNON
U3d5ZmgJRaddC1GbqczOz+xMcU3JspxazY8TzZCiZ1CmQZ4lgjOez8giccNIEN5CaHidj0EoQQac
OcXhT/bqe/BBnOoooUZtu9oejORvPUrUO0ygF85VfqvdgMFFkI6cx7gT+9+X3+p4Sgqo2mQb9svs
KzQOQbztg1c9F6RW3FPxx8vvfGJlBYQFfaIvkhhW85CC24NCk1N5vhwCeEcCc7pA2ILcZ2FcP/2Q
XQOm/Ir0yxBQdad2+nVkk60RzLiiS8eSAsEFfZ7HAS+MAWowZ4No9IyzDEQZUqh0cAnjTxASVx01
EvTauRZQb0aWZSzXAhs5g1JV1WhJAUxjY2uYtqMCMQPukq0sMKniVANhArZttA/K+z4Ax+SjnBzs
FMQsopn98zsOq2UvOqyodoHxhQnPXdBTSGEN2ObzDcYB5HoXRH4xODrIcIVI8+U9zR7plbEzKndk
NrRYxsFo7eXq9TBt89q3wB0a7gxtMxKvbG7zGNP1OwskHpd3IUdo98RTdhgukPJlphHG65vmXh4d
6dl2J3/YfmbXuncNbrfIM7evys4J95WjYKAFjE1O4YLhzM+BzBX8HN7BWy+FenooMLYMxNey7nJ9
pOho2rswEkQQXgBdm2CqG1VkB4GyTP91mdeNexWQx9kbWnQWN5LlNkKCX+6xACMLQb0Km4ktHY1F
mmoFUKRuWG2a9k6e39RkZzW3E0bw2t8W2WfaeyWB57hI3VL+aPS/Ljri0KPArptAuONBwBzLoDbC
pCPwN4cwKpRAnF4VREueh0DnAwAM5mhMIjEW5LmqUtVYILIE2jD5NYgvBduCU3+DE2hjgQ8N4gqE
PY+0luQ6SDEwA8WBwDjk04Ni76T0Omz90vBCO3XqBkA3/CtoH/ICwcowezZTsw/bvodhDKvZ0lYh
P5P2Rpmem+pK+XsM/4mT7FFMJoSianGyAt13M31Us3olRbF3+cSLPGKPWF1kxrQMc0WEOMZ8mxUH
vEQC46fc7gB0FljjHej1+jGnrQNsr0nlxSdgr8z3pr1Khh+XHeLdChCekRcdOwyzsy+CqtIprVvo
iFiBBsgKjX/HPRgeh3Ke/GgMZx8CsyKWRd4iLmU6NFiBegcB4mmcGqWIxPYCxMvTx7YFLb0ryc+l
4kw26LeeLvvHWUIQ+YMVHuTwYHZkKcq1rldKyYCt1kbhV9WMp6o15k1mxpPgmHFC40J+gg4jHnYL
Ec+pV6Ec4OELPUg3LmJHmeKbsLzDMNONpFRXFbmJZLKxdKTHl/07+34oq6MxZyGfxBgO2E1PrZYk
UAEqL3B+gf8qux/1N5tMvC+68Ap17/1la2dfjrG2/PkqtUN6lBhdDWt9vZeU54Re6UN0P9MBtAuJ
Q6xYEBxF3jFrWuRzn8QU9rJm3OQmuauMBopFmR+3yc1Ygnvwsn9nCfKpfyxOzGrVzDRjULX1Sos6
5xNtvmrzcxTNhp2X1Bg7TLGhtYI4qQrYaW31vUmTyKFJIR2gNH5U8xwqy+NogLh6hHICJC/8Vu2/
pLZKBeFF5C0TzJrYmhRl8ZZKG9XyKkBiO4zyjELyc+5nhCQC9ifKoSBXPt020EzIVXvCZ4yq67ze
jOk9QrVj0NdI1IHnbtCVJe3U0iCZdjGPsGSrL2gkgSKxANoKrO5dajnhIDrz3BUE4SnK4eABQTni
1JwmDVkbg9XObWtYihUvxwFvZ/XawNT0P2zNlanlp6yOXkLTSq4ITFWm8miBlS7RUYkcjD3VRQKX
ZzFz2Z0rU0xMaRKpKNQWi6iF9j1oZYF9735qViPwiH8KVnaYaJJo6MYPUdVgANUns1eAR0yNKq/A
3qizJ8xi55DrwkS2KFUQfTUmqqRmNHYlxVLWBMUh1S6djHbAwJfeUOiikHI+nPm9mmCmUSBLsizs
6Yer87JaqCIbSPCMv7NKcQGYurXGcN/m8VtQ5Kg2Nt1XAlKQ1C6OkSUDL9J4SR14aBW/apibvbyR
FnsnD6bT38P20XvJLKqh+151EDPJ1LW03skiA+wrG8nwwNFTNcM/RBrcvugdoO6Ca5/ZUVKZ6WQs
KL60XEKwojB9rZy8uaIerhTBO/e8hA8H18aYbZX1UmmBdLvBSMqB9AcwOWrxcci90nwG6Wlmv0Zo
Hlxe0/OKJGOT+ch5PbcYGYRNTbkq4tu8xUJWXps8pkgTO08rr0N5lyZ+A/K69nqydspwFbUPZoz8
6hCHIsQn7wSvloCV2JMkCMOQDD+n0cP3IW0+DTXdVmPwt6+jb6+BRAR0e5HAZsKfglSbxCXMJCYg
GUbxA/W++8sry7s6UA/5zwQT9uyQGAGmb7CwSeM02qHB5T9Ld0r6EsiCEozIFLNJDbtdtFxxMCgE
A6P8vpHqTWWCir7Aw1awcvwP9MctZo+2TRTkGfBALgIRGOG9UAKYTxPIuPCNLGTmKDei5M84lI62
FTcSTl3aAMuSRKD1Dw4VKQSfiHfngsnwPzOMLzTOyqCem8adi+uRPhlS89YUN2XWbgyURCIQhguy
NO7FsbbInLYZgmZy0sJiV4DqttzZv+EcuZkq5yqW3BmsUf3fE5YiqCwiat+kzaAsPY3iLfLQthux
lnLYHhPAtSRz8LP2BiPILRFww5+jbpdztTLGZDFVFhahHsO/uCL+CMLeKAeYuqJuUG36UHGUHmMl
L6V9j2lXCAF3ipOJOCn4a7z6DczZDos5Q7UYDhuGYwfvo/YAssW8hXQBbjAIcAzUsbTbxvxx+bwL
7TIHHkIukYkGAU4hcEHoPMj9fQlWEXVTgUFYynKnMkD5pHkKMoPLprnHZeUxc1yKvJeSYoLlCl0B
ub+ajXHbi140y6djb1+0ihAskTihRspk/tIAdQEp7BpXnWUPjAl4NbXd22VHvvPpS0aYxH6waWva
YwvGafsWjGqt+mrbWyodc+0GLI1u/Wqr26a9scpfrS1YRG4wWPnHnBOpTjWpt2GaZC0oGWVnBm1K
hJEG0Agb9q6STFFXhZfPQIRMh6Q4mqrgOj09mXpVJHI4w6JUPU39dWs7ZrwJqsHJSO107U48/n0G
SV+O5x+L7O3aW2rWTAUs9ua2VX2jvJvSGYNxpVdEC4MR5lIr9MZE0yrc/Umg3QToJoBH7KgtxnvS
Qh/R8iulYzPep8F1Ee4v7xzu7vxjgu3dh11Rl8sok1tDIglKDd6QiQj/BF6wMKJcCQYpW7zQ0c6n
aemF0yGKfl/2g58DapAsWqSuoMPGbEM5VLJYsmAlS6Mf+P+tQq0dNSs/CWbwnJPtYNwX6C8h8RVx
InNPwMo0E7xnmuczAAwwrbxUY+TYWe8Mcbfvgh9keG9qke4hd/+v7C0LvnoY1oAtJEO/LKg9b8k8
bsFu71el6uR2fxv+j7QvW5IbR5b9IpqRAEGQr1xyq8raN+mFppJa3PedX3+cdc+0MpG8CdOcsemZ
hzYrTxCBQCAW98rYqgv3QirjXZUtU/DT2diPVF1giaW8Kf5nn1YhGDCnTUG/a33mDaSUvRdXTQeF
9q+5drToCpvahXpmtTO+bESmDSEjNCTLYwT2MNOc72LtNdKm3QhtPptPUYk4G820lvKuJpZtNv62
MGQjpaunZSHc1tAZBdZ2wfPo6FnvYmbWzlyN25R0T2NIJQdyNSb9F8JQham+vsSDdA4BQTt7YHd4
vMTJ1tQxii0JSNfexAhu/ncteDucW5HSMZ5ZI0eIAeGCCC1+HapXGEHZ5dKS3fo2/oESbidM1ReR
umxj3+5649Ec3ltNdin8fxzAHxDBVnKjndWpxXp4FiCbB70ENOEm6SHyUazKPQyXkwDP30Y2yiIF
Fo4/5gu6ErKYWJ3agsMa7RAUFFO7HtM7kBWZjB2t7iouCcFln1TwARCjTMxYAWhOXI7GdT/Y8qaX
hN2rIJjMBp84/kGL5rmJ0DzNRnPZtxzNGWNUbvXJ8EDZ41z33asmfwIjOJaKGJMZG4BBmt3uys8a
s1ZBga61eOP7owRs1exPwISYT7NaXtQTwKopt6f0rux1Zwp+NIWslCMDWtzpiZc2Aq3GGwlAUf4Q
D1sNi+Im5MclFTfZHgkuiZW4AJIYhqBy5D+C7DlUp01WNc/X92gdBo3WGJ3FWJhIblaVRZg1M9yS
hmHAgU7IYz+PYNv5v6EIjiJPyjpA6aN2xpbtNCt8gdzhNs4tyTN59SbDCPp/FiO4ii7iadCZFnws
3v1zuNX93GPRrsVzsgrcWfZ6lX07wUFADHLQuwJwGGgMiVOS3o4jWSuAbE3CWUWyJrSMEZ8uQ9ea
WxMrjKF3kf2IUnP2WvRZNpiAGqhH07l7ub5rq+fXoGjLQWce+AmE9dVVk7aG5QOa3SA6HrXapa1L
Q0fV/ptUJtgP/oUSVtmkGDrJS0BptLulwQQxtacxQ/lN7YLPvk73FAXMoYTg0PUlrm7hCa7gonQ1
Gfs4URD7wDo6sBSh9ToYB0kic3UPT1AE30QTkG7TZXWm7rbpUwl2FA2FdFB/l7XlSVs7Vj3UCZzg
oeau7ywtw6LSwOuRCO7LLW2+60Yn+XgyHMFFaenQm5WKZZGqtcclaqwiJJ+T566IZRHjErVcPIT/
XZMmhk+QhM38yASWFb5Gwz4ED2UCsYXOmQffTpPn2fo9qi+FLpuYvBxHX56IJ8BCODUqRmrMGYCj
xkTT+u/Gt4KNOUJ2Cq6sSpRtVj73/WRbvekOCFbLHuwdUPUiFJzWPX8C0frDlKmyys51k0Jh/PwW
yluuo+6OPW7j17a/YeZjW4SHOH0zjO9JLVPGW3by8utjXh26RpgfFQfWqTaVZZ3CCdWpakMZpC9G
O6KNnWv7Mf8xpWgRDv+b+/xrJAcqB5jhEzzCmPiERDWcKx7omLnymvZbQ/+pZCzJ6xmWExzBAyjd
FMeNj6VxcBvk+ywCkd7PtN5l/eOkbTWyH8tfdfdapY8Ym3Gve5/1FBneAioKp0h6iD0beqeE7TDA
uOrWY/XN3Hkg2LZpcVcWB6t1Y253VW0HIBy5Drx47sv9/Bf3a7LxJIbJg7ma+gSLnjVip+jo90fZ
gV1NrfxZmjiBOfVKm6YaIMwczfdYRcl3BiJZTEMmEE2auo0xbdLgr/viv47rn5UJ54LnObqce5gN
Uzi2rnub63R7/eOt3xl/IIQogxlR16gQAXCs4lhDUjQqXjiu/+sg6yfuD4hw94Jh2FQmsDA7qPHZ
urJvFp4CQu0GG2aMT21ymJXddUiZUQgnLh3ULO8IIHMfPcw8PfhF/v06xPqN8WdVwmEzqI+mDBNB
bYVW4rw+5n6x7YxjBDaq/wboTzwh7BHErAZfp3CPOsckeBYHDslNrx9zuzD19+tYq674xIMIt7tu
VqQ1FpMD8VFqoIcseWtQge7MTRdgHE02Ibr6DU/ghNvdKBsNClCACyBJGN3ppVOZ9zmTuKZVYzhB
Ee52CIMaGNkCSp/Me8a6X1pHJNH69YWg7Hh+haVqbJV5BIioqt0Q0YlC7Vp5SKvN9f1ZPa/mUobR
VF23RJkQcHCTNs4wfUjG4qjo9Ghk6ptR86frMOvO/ARHMG7MkCSdT+EX6PCOUpZGvTjaUM1uWeCp
NeTidmDEC8FsKsFdbPnCmZ/gCvZHJqVpunm5RNBSVffVwZ+pjcej6+ejnSe1F1o/mjz8WUJmpqy4
nXfNLecgtbv+O1a38+RnCHZJ/TmnQ7tEJGl3KPXypkFTVzaONlFkI8zLiq6tWDDOzGLlgNdX7XTZ
LwbDqWM87tBWPLyDtlXiFSXLumDFbxI/RyMujlu9CcLIAZY1Oaou8YyrTmS5u8A5BpIcU9hEXR+N
mA8w0mra6s0/6NQpMSQZqS5rX2u1kZzu1dvlBE3YK6vjSctH7JU6fCf1q9HfEOtt8EPMLNzk5WZq
O8kZlAEKO5Y0vqJDpQfLy2M7MJxcOWoYvqiLu4x6zPCoLB206r/+rFBsWGZhCJkiEuLQm6BFQKZh
jtuX6wa/3ipygiE8DfwG7T75iEWpqfpoRYO1yHn2GG4lvaul4101xPdq2/ys6TA7XJ9fG3/eK6aP
/GF0H9ULu1udxl6RUh9i6aCXGaYCjOIWRHolv5SsHJhFTXJp3GOLULngan2lVTOIGDkpRVm/CbaY
98JwVFHuSIypzCo5hH271csEjJrwVPGwH1tLlgS6JB7At1ok+RjI09Ff+xWKn0SdQQml4W7Zk8kB
xSzGQB3+gf9Doxi/Y43det/Uz9ZRn5TbfNu+gjUmfVRup+31b7F2G5z+iMVwTn5ES8HkUSr4FBWo
MMdB2xS6Y1AucYZrKCCe+s9xtpYNOUHxMWYIIWOYRqzOBwV1o7TU74IKyt5/v5pTHCHOgVhqXMYc
BxlZ3B31C6/imD3QZUn4de8EhiOuojpriLxBGLUr0NaG5XDjtTdmu8ncrsVg5uSBvUU1ZLPw61cp
hrahkAM+VHS1n3++YOCjn+iwlDRxUj7ZRXeboQYMmYkxPA455BVjW2lBYcQkJ2XVbZwAC9YRRJaS
FmjYcCZebaG4uh1kslur98kJgngUw4whlMKnHE2EwPOmNCCFyXcFZKevm8bqJQmuQEzbQE4PCbzz
bwhaMWssBphGHj6xyovQcKEiKtU9zEdLoFat/QRK+Gr+SHo1zxeo6lHXBttoVJA7x5I7RIYifDmo
g0O9ZsnVKdGthcaACN2eUvLa1YsKzc3gMOYUzf8CCMSslYo22B4NZMpBdDtBbkMFlU9zb6VenKR2
RSU3/yWj8+IWl4keZFg5g47S+UaVaZ9kCQdkm9vJkT1ND8ZLc0ce/I3qLsJkmPHv98FvBHXXDWTt
UJ/gipENqZM81r7eSPPe5B5D42z8QIKbTnOnWFLWuhyYPV+kWGeAAm/SIxDGXbm17MDjgR3A/0NA
9iE7ZBBjs2b7XbXT12oDcfLWhnKqInlurJ2H0+WS88+MIjKNDB3mM4+bLr6ZJuSWX8zaNbQf17/r
auHwFEk4eSyzcjIEQCLxDVxyN3UuVW8YQ2cJ3dXGpoJGdiWb57vkRBO+sHAITbMPSK/gCzd2cZwR
5mMq1B4DSPDY4Xv76j/dtNTGTIv7w/cCWXWbyoxJODdkTiK1j+GxQZK38V+Mh/i9cbkXeajCbQNs
6GPsmi7E5ffsqXKV7y1YK7bNRwnrLp1mh7DJApVovN/Rb/VGfVRuItk7ac21L4QGEHAkEFQRB40x
7TUn0LvHHTbe+dEI2gbZtbXmoE6jLGHf6zxrU3XC5ZH7NgO7ipJtfemgwmrC8hRF2Oc6ZZE+L1dU
BocOfTqeHsE0oYe/aIdeilSBlopXqa+zuh2sDZtU77p1yxa53G8nkY2Oqi4aFwGvFY+DglFDtA9m
uazIuhoBnK5SfA+1mQI9ENgT0g+1uWma23l4MxSIy6cfTfyqFjtW7av56fri1i7nU1ThXaSUI/q9
MyxOr5RDMvObIf0NKtr3ZlJ+XUeSfUbB6de9WuQ5WN8dPj0w7XXqn1v/9/8JQnwCxV3a5TzAYkgy
OyQioH2dN3Oau9dhZFslzmvOphWyblg+GljZkH1AoNGZ+5rc98wbtF+xdlNormpk++u4ki8ohthB
OPaaGgI2YB81Uti99sjI+3WMda/277tJjEOZCW6CrMQuRQOaSXvQcQ3Kh2kONzUjn7H53JjR7jri
upf6gyic7slK6lT3gVhXR19FiJtBYkRy8a9iQEgWA5sYhL7ovsobs9GGxYOQLrwrrAGpIEsvup/X
V7L67TTdMnWQm5lM/HYqup0gvLGgQFR5UuwJck/p5BKFQqLoPkDi/P+GJ3y5LJinBORE8BjVU63f
+8kmmW5j81vmP45g5bkOtmp8J4tb/v2JF+RqFCeqAbCphzy6vq+TBiwAku7xVW90AiK42iToB5T3
AeIPlQeCK0eNLOQazHs0tUjMTrZZgrs1gjwmiQoocJpSC+05Xjt/TuMzJTdKK6mGr367P2kAsZjI
22YqUx+BCgcD9DQcNNONKhnfwHrAeYIimEOu45WPllGI5x3D+3o371Bv32fHEspVsY0aSmFHLt3n
jnLMNmpmp0fTI5L9uyTdWUKyk98gWEnb6SCJSXAE+p/3UD8K3tC/+OvjhTAo+lVu77Atd2Zneje9
zqGHmTntRpf8hq8Hi5grPf0NghEhDzxmTYDv0IGvws0Ghz2NN82238Wf1c/wkYK400PhXvOuH5D1
cPRk7YJFpTmZjKYCLkSyTMVGruWm3ZFf/q+O2qiGqxtiV5/o67gv0TjPvUxWf1w9PCf4i8WfnFBf
15PEioDPno8WKDre/dsh9rD36gYibE/djf9E7kAzE3xeX7gMV7jYY6MpmZFjz0FmHiE/oh9nxZOK
+0pQvp4gJ6vjCeYRRorVRfVn7N9ALCKJe3uuJG/T5cdeMZ6vq/8EhrDGp7G1fESQAqch/4fiDQFZ
Clulv+dQxbNGRY5a1h686oz+bN0XC8YJqp7PddhPQO3KX4qvu2kC2pkUBHcvBnKkUbO5vmMX/ghU
zktiFORf6DC3xHH/ubSMRFVA1h4XjQs51Y5vS1JJzsNXlensUy6E0WRpJUG1H08Q4XEAUcogzBaB
QFDWTp5+BLHynrr5DYrgeBjN8AihOzp2kTuoHeZb98fBMb3D9ZVeZqyFHyE4xYiDJEJfhB6nLVhd
oYn+ad34bnOM9sXeOoI461fyzy2xk/vSNSWh9UXQIUALvhBDPmGd1IvSnjHZIxgm6SC5wy7drQCx
HJoTu6FVbfbmIqwNaiRkavTv3+ON8e0nO5j38w6i6I/tbfQ9eyxe2rv5E4XaQHc0z5e8/he/dm2f
Bb/HZwSmKsWPAIltFT/E6kajuyy7LaAQItlN2ScVXFyQqjk0nwDF7fQbZqqM0S4/s9fb/k35be50
NAl4/OE65iokVMUh7gRaV8SQ5584ycd8MqeFNUUDE3JnOWUoCRtXWCe/6IH+hRB3MYrUXJkBUaSu
do+Bh2zbuorN71/QDvMTM9W/jZf32lYsp/aybeUOpW2CgXoTfRp33U2sSL7yhaeFURlgLdLB2qVD
l0Qo8iRDzEtaUijLaAcyHHLdm8zfBZPF5CvLRigOUkD8L8TTLlqBWJp1U6RaMN44KjZWF/S7HE0F
s81zZgQut0LzGKlZeBdYYVe4dZFVd8OQps/RTKNDmpGs2PpQD4jtqkKSlxh++kwUs7ol8QgVb6KP
FWi0GHRxm2FofDsuwLzpGVE0EfB7RuwZjHYxWgYbYuzjpkHDjpJqiuyxeHGhQAYI0/N4FYC9CBoo
ghf0pyTw6xqrpAlTvWnIfUdvGmU/tAtg1YIImQz6lk3dsEUp+68HAxd4k4M8CaNXKtrKzs0348MQ
JSXusoiQatPyJPgwJ1oiYVPLxkwvbxVALfwxqHWB8soQVjpasRbnMZQw0g7dgVzLo31YGiZyueMg
MdE1KOzcIhNnUYJs//mq4pIqxZCCzzmcyuamMI3ykcSt+WmWNBolWJdFPEw7Ghh3Bg8VAUuOSCQ5
Ynh2aMoK15STv1j3xW50meZ2KTSQmthObjEqsUlug63pMi/14Ije860sc72y4LPfIDg+LenaIRjw
G/r4lrG3kH9LQEp33dPJMISPOiVq0BUmMOb83u/u63ATR8/XIS6d6dmnFBPw9Tg3rTIDQp+njaal
O8Q87t9DgMcIk9n4Bwx3yypPrkQ+6HkFtm88c8DAGRn8YcgTySouE5Jf869/MASH3bdg2mwVYFRe
GnrxQ/Zq3qp7EnjawdqGtlbas2xz1r7c6bKEc9xEPATTGyDTubYtMNT2ksD3su1XWJRgYgESyYWy
INS3/Dl0SI1qBXvSXcPONoPb4PFm3vND7qiy99ryh8/jh2Wa+M/XFOxOAZ+VNYY1qAUf04elj8Ax
v7Eb8hA55p576KjZWG/aW3/0HVnL1yqyTsBaidqXBiKqc1sxWA+tpArIRhHZev4SfxQ8sdnoouCr
jp/XDXPlIgCZAZh2FwkXBN4CGNyLlXZ1C1EM7X7qF54k9MoFzmhAY287+Zh1lI0YrB1ofFqMa6O7
BhL3gkPu4rCwygK6wzlCP3U8ZPEPDG9fX9VlsACEE4zFbk+OW01rBdS7wFByO/rdN+9q4Mah7MBd
tNYudXgk78BEA41CFDPOURrWmoTpY+74r+qhfDYWsyCbykR1Z5I8o1e26QxKWFA4EH+sFdD5YARE
MWI7C58NEFKGlq0ZSII61Syp0q18QRwtsKYyE4Rymji9mLLeQpcwaPDL8r6ig53oyOyiJaqU9cSs
AoHrCb0dFCPgYktDQIyK50mPygnm6qdIsy2QSoOwwGv06um6Vax4KxWV3f9AiY91v9QLdW4BNS0E
TE1+P3Xlt+sQK8YNi1j0XcHvbF28YSs9Q0xXAmLoAzfz6UOCfFOYyJpn1nw9KuNQKaULtS1WdW56
HfojhiCdMoxdbLr5KUpvlPgtIHsGXY4IPRnVzTw6Q3xXpg8gfrq+xsuU3qIhSbFXDAREFMH4ObjR
Mp6Evp455BFlNWSUbs29l2yTLXKvkz1trEcF71hopnT2q7L1JWd7bReRz1NRP8QbnohPH1VReB8l
LHM0zKFmHY5EtLm+wLVNxID70gKArg3QkJ2vj3Ws8A08LUAW8saKw0wepaHiJSHJ8g11UFcj5wEG
a1EFTo/6ycg0A29TdpMMrmXnm94eH6Pj/NiiuUHZ/CC7and9XWTtrIEkGyonJhRPLoYM55IVLauw
sMxu7O7w0XhtbGNoBIRunZ3Z971LttYdGpju/F0NqZl95iSQFrIDJ9jIfsxlYnL5Aic/hpx/5WTO
6jJt8GPQ8KBZNtJmvoOeA7t9iDd4Tqof/Ani1XggRc7dL8mHWP62cLmfYQueu8MshAbqByhffSS/
p4OrBV5l6w/dt5/mr3k77tADshtuDW7Hj3xbFLbmSPmtVo3sZPmLmZ9cUV2lx2W97EXhWc/0o7dR
1DqyLYzOGT3l+EgeS0m+/7IfAnrgcEl4R8O0KQilBUhc9kNQF1Cabbeg+5285oi8133TeMnDKAFb
Wd7ySjchr7mokIsyl1OQFPVcoyA+JDs1U+x53kUQM72+jyuuAHp9aNeBF0RoLV7AJiuqqDQ1mNCk
OZgaBOOwBOEybY9wfRnOxiWIkAWy3effzIeqVpMXHAI6d802fNcH278lna0+PyQfoRfEOyQkGvv6
staOxhnoco5PbIMoYZabGUAHp9kGO802Ef/umm/lOz+SHbkHx029CY/ZjbaoFEjAV0INaEeDAhX9
jAZB/HcOzq15LP3MhGiG62+rY7w3D4Fuj5/kAWHhY/4WuWwffUveo+d42367Dr7ioEBiC/knjm45
QAujCFkFnYPQDxEb5kc/vIuqI7d+D0TiB1fMZmGEN0DdbCDJ83W/nXxeM4nyNskxtjhUb5r+YaR/
b/vIM1Dksk00+V6kHPKmayeQbOegParsIXFJfo9p2utfamWX8D6gsHwQ9FDchee7RFJfN4Z+eexh
OC57GcxtwUFtuFfZkw/GRUVaaV3zHqAahP+ARiZmD8XxjSjrJ9D+TrnTttvBA13XD6t3czsG+7rs
BbR26s6whAOgoEOIhDWwMHmc3WVH81e4MdxuQzbk3gEH/FH9VGUvzRWrOMMUQiqtqKD9qgGz8EJI
ghS4IkM3gTumx/CutQ9mIDvmKz7yDHF5CJ7YoaJqGHruIEjIcQH/VN+SwGntaT/ZjWt5/rPmpIdu
L1MgWZYhXH1noILhDA0pwBS5LNN6npUbjC0NhkPbzM7RYnndRtei1FMsMbFSZD0z2hFYeIY1HkSS
UGt29Of8JnYf+GPzHLjXAVc/KNgTYKVwIJqYIwbtZg6vpsJZdpMz47qJ9ZcKrXd/ibIo8ixMYxgP
AQmgSBCtqr4645GCFr42AS21W2oYjJWxml0sRQARbKMqQaThjwBhPpSyoA9M820jc1QXJr+I/kA8
heIZjoks8ZGnasNojCNUf2ICY6fuEJQSE7hw6F8IwIDezSIuImTt264swX4O0rmxsty8ck3rSUvR
PPH511uCCABiIuiK5yrRxVu6qEu8I0uoJGECPq1GTHC8B3/9LIDUiw6SJE3FruMBIqxFaYqQ1RzE
53lIH2nXuyzXtiSQ+KGVjT9DIedOYUoHv4v9BYUme8z1brWou6e82f79F9MXxjXUVHSk4QU30I9I
yhszuNX7lN22Iz1yjpngrPsvYBhyxAS9nmDqFWu606wQo2YoizeQuUZAs4hEKzLW7eUsnLk0bAzU
5XALQk4Z6ijCbUGKKkdG34CaMmObwYo8UO1vh8BwmzR+GpXBDUNZ5vvi+hUghcsiNjHAN7YchPuR
jsZ0Lyp/BH7rJiMydulGr7fQ57y+YRd+G1ljFDAQhkKwCkKVgonzuTBK1qKiapoNgmo8TYYSHA/l
1pjNp97PJDHSZTfhgoeIF4ktsC4gu3Vuh6FPO7/LoNMx+NW2S73SOGTWtkAbPn9NkjdNewzDDyuQ
VMbXVom5KF1HSgPBkyjMhahqiLIayVZaH4LQKcbWbqKbZoS8cy/J8K64JlT3EGeTRW8Mj6LzBZI8
SeeqABSC4H1G/dsuTTD7Wv3urPbx+t6tQREEhJj8wq2By+kcSgcv/cB6WAszehWj42V3NMOpvS2b
SrHbYPovPBUEXjBtAlYaYyl9neMNBI2FPsGBqInhYeLBNjnKkbJEzNpeQcEJUS6SMRjopOcolpVM
sB7UEAst4ZidCbiNrtbHSEt1tE8UmynPP65/x3VEuqxtud3FWl7F6z6tK3Pp3WD/pBOI+fTKnoO6
sWMz2TTSRnIZ3nJ/ngRozdi0BQ+BV2bRbzVsnSYfDyMU1TGc8mjUsnhpxfWD9/7P8oQjPuGdWaUJ
PqiZD5tSedEMtilk2tGrIHj9gF1vIRUV20HzYrKg3Is1jAnZV/SxRXewoSV/f+9zcoIifLkg6+ok
Xnp5xpBs1Nr/6NrqSOefQVRLOiHW1oNiK5wi7hdwmwu2TmfwhszxBE/cP6WD5QSKYocy57tyw3xN
IWn4Dyrm4tWvx/pU+xDWwxih5obquxq9+6iy5n7zWEU/Mi7xF6tw4F01qQoSLcgDn9vdNIaqqpfL
rTmXB57cpvRXjdZT459yCPY9fb5+qlaiQA6pGgQBCGzwFQVPX6tDpzY9Io7Esn4qIFmleSR5Ea85
QIRnFCUfhGkX01w4RKpOGvhapHH2ape73TB9R00DHYhMck+u2QOiNI7S0lLyFwtakVbhDcfRthLz
HeYa7VTdLQPw1z/ZZfoWt+MpinB5GHqU5VaFBbWpnv1SZmYc/JHWDxBxnF41ZeY7VFfKLbpWUiTn
eXMTl6iVg2ojtu6JNfTPRuaRod9f/1lrO4lPbCF3A+beC4aFLi3nPA11JPgs/4FG5cNYvV5HWN1I
CmluOBC8scRhRhKw3JrqBSGqkujQq5kWb0eqgXMqLpn/ow17WaZ0DRKJN6icQDFThQmdHwa/pdRv
GJwwJic/BvV9TuhjiXo65gCyzfXVXeY4hG0VDp4VTcwPDRiPAoW9dNganWfMGGwIbSN2i4pivGfb
yO7RtdOOriZc1RAE1YnY3KkpQc1nhs6msm73kUH3c9Td+um4m+DK/Lo7JHrtXl+oDFL4pn1hTH4e
ABJSVXarG/Zo/mx9Nw18D12XefRf+DO8LxlEo/DIvJis7Kep1wMF/qzNo23H1Y9cLQ9FiZosJ8d2
Ai9Rxr3rK1yzGojm0kVcElLbolMLq3lksYWQi6MAp89oNs7yG71AncVkklTcaqiM87b4TwDin3ML
JTxOWNHBQn2UbmgyYGoSuMEmTn6OHGwqd5X/zMlGOlm86upgMbAZHd1GImtViHbZOdGXlriG21qe
PdRtsvGlHD5rURCy6/+BEUmqGnMKoAcKGLUOvKB9U1C0qIpNOM12L+OXW9s2BjFZdIdBP+2CADhg
ihYTCMgi8vd7KA+bv6xq4I7SjiHEzJLtdSNZPe+nvkW4+gKQxaFhC7tldPQuqp8Kkxd2UgzblAUb
MqffxhlDTdk9eIwkN+La3qEDAhUJBM5Ikgk2w6s+94MYNpNULLFLpv+22uyAynIlicTW7gT0pMFV
/z/OAMGlRS3Ni3lUEB9107eiskKbTjIR4NVdY9CPwPALGCXostiTODnuxmxA69EitTrZGDayizjG
VQ/CbClN3EXPBTw03vpI8cCNLMTV51BmoUzzMKOdz2hbUzu0Fg3SI4LNcrQhG2oZ27CPG9M2BpLc
6S0Ln0hIuhuzq0NJnuZyzXjOwbPglyCFYoplaEYHNpSIAhxUMrzBsCcfxOsts/P86bqRXh4/AJmo
PunoWMdcurBi2g+soxYy/X5zmxvfR8gbpfkOT1V0lEnCmkujPIda1nyyj9AyLCl4EnOwYoJx3/Ks
AmGULISQgQgG2TPWVNrSCpdh/rn5tJTeTpgkEFrDQC8TvCLyJZitE05XZPa1OgZolwHhrWuk/S7j
6YYqsiTJCgxar3GjmcgiUFTzz7/XpCFcKDXkm/OG/wDVyJb78B9BGfx1TIt3xx8cUUSAKkiHDRSF
AiODiECpbBpl9HymSdzh6nIszGR/EVWgrel8OYqFCk9TGfhqk987qlmYtmUUud12MpmjFccL8UgE
qsjbIdODtu5zqKCqcYZTC6R90B7JTM/kGJw5mkXkmvV3oww3plY5s6yH/DLsWcp9eMkhiYvRD5Hc
yYiaMPYjoJpp+lLW9RspcUur6FFR88ZmCuRYAsu7fnxX/ISGBjFjkdw1kIUUbKSnQZx2c1Q4Plc3
Pf1Mp2E7I9aamIw8f/lL52lQGOIfJNFKwMMRNOMIpNZ8ZaaFK9RTfObN43eGmePWq2Tlg8uloecN
L0dTRWyu40FwvoltPnVI0EGBWZkNB6eAE7dsKYTIJJ/w0gOe4yx2e+KWprhW6DL/6wRTc8dBwFih
lRnaPQqK1INsYPHyK6KlCPWd5e2Nt7B4l4XtXJN0xKK6pumhZ0eQ0VWN8a3I4dxVPf8VpWjnKuoe
w+91l/11UhLoXDfRkYlQEqXW86W2I2rT3agUTgApNzue6/aBtU3lRgzigfM8dhK8tU+L0wBWaQwG
Ly1V53gwxD7QE6y2gmfpuzerOXT+TguOUSuJQ1aOPApAf6BE85yLTAdjQlI6+sh8W2M9NIzDD9Ya
TkL896Sr96pi/JxKsp9AmHH9EF62EaMwhPcwmtbIMlwh5irnxJqDgBalw+6zu/S+3Vh25D3kG+SX
ZwzQJHby0Hz2R7yGmKxUcOl0zqGFU5L3RmVE+gI9PWjEIf1j2zyR5Dabdpls2lOGJZhP2lfaPDbA
Anf2bd4ZYOQDHUDfeKAEeYh7CwN1vWRf1yBPt1W4NHLo4fVqAAsCp8cDpIHtgGn3SlE7SZ/a5Qxe
sZ4pkpzfmuNZepbxtAOHlikq3phxZZaDupxR/NdQHcV/1aLEnWQzpKtrO8ERnsk+q5o+psAx/cE9
5m6RB45VPSjJxiQSH7cKBfNcdJUxpy/y8nClSzrK8tIpUMUMMGuFbHrVum2t7Zh+Y6aSN+sq3PJm
xTeEBxe7bn1Wgv5qhKF0ahDtqtnQkPKIMduZFdOdlVmam0b+sUyHvy+ewwsswgDo3cRD7+ugnvhy
WhG/jqaqREr9fknPYdpCrSRxzOriTjCWf3+CESc59dUBGGPMP9s+ufGjyOlMdFRYxp6HtU0VWVfF
GiRHEz2KKSiqXgScfTZU5tyFaKbQXhTFsYJvfN43w0s2ECQAJNmbtSvqFEzwKEVH/JDHoP/mSeyE
/S89RkP41zDwj1QJbX+4idjfqmDAf5ro94VQiali74RTXoZRr8YLpKLNm1FrD3MbbbrB2Ej89HKi
zmMY4EAxDq1f+JDoGzjfurmrJkSgcemQobMN+hxETm8i1bDRmUuCnxRP5ewfBTNNmYyocu2joqMD
r1g09SNVJUSksRpzxkqcdXUcEVlEXha9qvytMw4Bf8ohylHEL9cXu+bFvnIcaFdZeiWFu9fogiBu
FHxTLSSg6tcOXUa8kI1OncsC39XL9wSLCY115hj2ep7gu+rJrxANORkaGx3GjNc6iLwoL/akHStb
La17Uw3erq9zLcZYqp6o0qA2D17H8z3Nu7BvOhUXP3S74EmfLIRUuZpCSSpw8lLi2GRgwtmY556N
sQawnv60gi1pUzeN36vKG8FbeH1dy5+6sNWTdQmXbT03SVLzBUp7I+mPQDaqvvr3kc4H3b9FwJcl
2EegtoFZWvj7jZU9a2H/STIZCeI6hMVRm0GsiwrQ+daUak2tooLRo0sxRflULWXyAV/ZwYuvhKbB
/4UQs4eggc/UNEHwzu+LyClvx32ynR6qD31jPBv2j/I3Rr+9wms8c6sMtowPbdmDC3S8MpdJab4o
Rp8vcPbbfohbXKtcBdEqBIkatCH1u+uGsOb8Qab6L4gQJqAoTc16AAi1Xiu+z1KXQEoTB8HJxvvs
53Ww1S07ARNOE/KiU8XAru+QUbE1JGh0WRC5+s1QEYQWAkNFQuSRglR5xEldlpBt0gy7wovZCdJX
LW4kIc86DiewcHSe41F+vjeYlMFh7RCDmGY4bFW8cLykD3NX0xqZQsrqDoFNUoejRdAoPnMUFYyR
DYP7s9Taa41DjCbm9h8GWXQ1f6H+099vEVwdqg4USQ4u9lZZM/qNcg6TL6f3tkEzbvfXyWM8Kf4F
QPvF+ZebqtmE1jEAjOEHX7Td+SGUXRlru3OKIexOCKrZJo+BMRkbK36k7A6B9vXvtHYBnkII56ZU
O7XsGkAM/W0Yo4qxLyHsLeumly1EODAMLaGko0CpaQPhrgSs2v9D2nXtyK0r2y8SoEhJr5TUaXpy
9ovgmbGVc9bX30UDZ4+ardvE9gbspwG6VGSxWKywlk2zthZY89rFs3hh8i93U1JtUIiwc4mBdouG
9nMCRISEfOb278vLtqrQ91vWZMu6DG/tbkJoDUklWkMJ2noysk0bQcC3UuE+ebby8VClTslUDli2
PprvDSAHDRWu7VBxiZ4890rrhnaLjZucKCKujrE6mhfRJk3jm7oaRR8jWlx2vhcqp3La5Dp7vncH
6dZ+nO4xkIuRRKqY1N7Ke383ubkXP1uvIqCC1cBpua3cDTnpRqNOMRZ7tIDMjlJQNBebFNlrEzQ/
o65TOK/tPKhumMXby/u85rQWoi3ulId443a6yh7z0fU4flRoihu8EXM7vTsrj5dl/T96gnoOg8B4
E/LBRl21xVT5EKbJmr9PJy3b6F3wBq7HfVyNCNbSznASI34sbPsgV1O5ufwBK8ri8YTXE+5oZIT5
B2lv+aFW1C2ULUKczs8B/IQDkLmGrd4fhGAia+pCnE4IxkFRV+G7KVNAwtskRvrACqUbXUFcbLTI
eUVOi1b1pB++ppB4k9xQgPTsLmu6cnxPRHPHN9XrtqlTaJop13HppdVL7gtErBwXiMDULuaV0CjH
t0PnpASwqtQgJ1Pdx50r6V4MLLn+qtUE7ZqruiBjib4hZCsxE3p6LvspUYzIxDL2ZKdOh7B4iYen
y8u1qstCBIuHlkdfIkHiRxCRR17cXVfo+EPxYx53tqh7hi08FyuqbJ70f8owZReS5nqwx6TExqCK
nkWHqfwxBvd9/HFZH+YwzqQAIwQPITaHx7+k00zqGwCB4tJLwTpPbSf/qXkdwJ5EbSV/4Ll4SZhB
Qte1iRk5IGqd6pNEhKRFyGz7ejoED9NNtJ0+pX2wzyCtE5So1u4LdSGNn/UwMdQvh5JcOukx3MbH
8hhuomsAUGyC7bw1trVwVmwlEEZZAJ0PbCjJPGsVMJO8DmcT6tkYh+uTgLYiIKs16/6WgF57bgFV
IEAoHSTI0l2PIedmnwmZx1iMc7ZJ/2hx1qdioVVs8HvImO5nd7pJc0q+am/a+K/hD2nzF+89wCdh
TgKCUEHn42AUx9R+1ip42Uwe3ThDowXCcBGG0tpBWkjhM/1m2WlyOeAB0elvre5k6lUev7bzv78e
l7rwSWDdz8DaFkGX2EZBHC3H41Uab6T41dZu8vn+8qldMwXgTqFR3GZ9KfxZsjqzzpKqLgHtU6vI
uYHhZ5jL0DNnS8TxsCYKMK0YLGLAC+i9P7W6UlNmdJHDDRUJaKy2U/yjE/WXrm2QZZsmziveKKhN
ciLGodebvC+dKPyqNdfKN1GzBQUevbxoK41ReNx9y+ENIWjjVB1S+G4GwLgJPLTMIql2Z/gMkehY
ipBnV1duIY57spRJlBl1ArXkJqFzWTjjALZW97JSIiHco8VuQWMV1ew+Gh6rYZc2D3Gw/28iuFtV
KtIAIA7QQzGgABrp1dDBLPplIWvuE6GejKZp1oDEN8hJHR72iPoQ2AbA0Znbq0m2/+KEojiM9BUY
SzAyxZmZYYV9pvrILoXonCzBNF1MxVZF5jYu7Hs9/LA0ERb1WrBgAZQCmBjobkdXzqlht3joDYCL
QjkTDHNtX4Hz6sFIA6DASzQyBK9wkTDOEiqt6rpUYS++3Cu6zpnGQzPHm0lBD+Xm8maxleJviaVe
nEUUUmlZ4L9CnDXeyCASwBAn9WMvy9wG7OthfSfhyXlZ5KqdL5aSc0P1kPRT3+L9l+fFIcntt5ao
15oeijhL1gJ/2AiKUGg9xzg2ZyT9jKd4IOGyGFuFqslLZb7YOh3MvRIBbVTwkFxfx3+E8cnIos2m
wlQhrAzC3ZDmx3Dqdhi03Ed6TiVz/qWSsQNMrjwIVnPV435reTZNJccDiRNcVoVhgUv0eQxUOkfg
XRTV186xA4CIsFjPP7hxiyi28+F0e6bioJY/Q0WvqdwYuEumo1mOXiZrbiyHt6P1LoPwprCeEbJt
40alLRlu1fIpGHWUVBnfc/83jpN1qABYBXk4vnMv16RUK02cTXA775oGcUHU/q7mWuB0Vk8l6gx/
evPYtOapC1AazOmATAW5Mfmp8R9b7bbOt/NXML3+xflQEfIqQIpBIxMnZ7CrXqpm+M8kBrUG0h+2
GYMj9+OylFVtFsEAJ6UCmmBY6ZAik+Qe3wI81fjBB6dglhaHVhHFHus39kIe59PmYp7hynC7IYkD
Wjj5aw5/FGPmyJ2+QdXzelamJ19+NpvaIamoVXX1kCyEc14uGaU+Bdg6HKqcXlnGYyb7j0k4b0ys
7OVlXXNujPoL45QyQ8DknE6QMYbIApKK6ojW87o6hqIG9NUUA8MgQyeRAgYtfr4wAv9tYo4ybj/r
s5uegtCkaEl3Qv2mg8GMAD+PH63sL4pSeFd+S2UGtTj+eOBONqZt4OHQQ93KDrFFieGVXYJCSBGh
AReD8HyDVIX2BWwSDpg+qs+JhsdXpAUf3WigXQk8CZc3asX+MdGrKyhGgPL6rCVxmMhM2gb2Lylf
YGx0yZTspXxyLaOhWvx5WdiKVZwI44zfHAMwFQ4QlgF4YaxxCdFhENQnV1dvoRBn45jQmTWlR2pm
RpPXrD6r6UPSDDQU8Zqs3HQnunDXN+iz5KbEPyCsjs9dZWzMFv1GduXWln09ddozumM9EovMT7SE
7O8L8yOzavdDxvYLRV6ChpKsuJ1ERb2V0PVEN7bGCyGW1QVKWUO3QCr2mQWMlVbUFyfSgztGHRq2
xjSAHvGoXfXtCLg4G4qIAIxWgp8TTdjfF5qEGKYqMEcOazC3pD1a7WasVXaeqNECGerrsn2vr5tJ
FKDSID7mn31tpmSG3cC5l1Phas1VFYlyTufQ3wy9R/lHBP/iS0sJI7ISRBgbbTcAYkp3wH17JT3f
yLfDe3DUHPUJ/TfX5db3kpomH9nvRPQRa5fYyUdwl6bR1FZeseQuhh26ATj5xxFMDwUovGkJCvdO
cVCaJSKx667qW3XOe4Q2mNaVAlLTyqCNdp9l7+V47MMRvPECJyLYSJNzItoYJU3F0q4E3dPDtLUk
0dN93X18K8O+YGGYhdQXZWMzCXhpWAP4y7wh3mYJ6253Y2UL7sfLtilaPc5xABE/GecMAufKnX13
nu+iIXG6yB00weDG+tH+Vo3zHkNuZ3UmQ1Ijb6cOWT2F5oooG8pSg9yD7cQEOf9R6XnTdhECDHlC
d7RLotc6/9EqOu3lH3nsTirtx+3lFRQZBedLMF4IZkMdemnKS+f/EKYqRevGxUxK1QPnY8Tvt3b4
U5oGwLrlr21pbC6rsRY3LZeOL3u16P7vZ2bcZaBTydpY8a4JQJgro/p4TXI3Vw+GCCR8LXt9IpRz
GVFNxqwjcMQwdGsfeXJJlV1+Fe3hP3TVqW6lJ/iQvHUvK7saDTD4box3oNmb7xQwE0Q+vgqxAOZz
o0zea0hUmNKnmYr6cFat4x9JZ7nsWgFmfddB0lSDoKAuaNn8zblaSOCWsDDNrpPZXVZbCTX7T0zQ
gVvo8nqt3pcLGbyPtaomrjXYhpG+E+BXBTdoTRjT1jU1dJALhK26JBX9uCamHAyg/536QEUazIpU
A86weq8pqNZY7tgcu+i2lARHd/VoLSRxLkm2465LdOYtmgfZcIHIb4u4XNYtfCGD80haoEbFPEAb
kAXSofckrfVy1VPKllaKU9QDxnBooKHd8iXJ3oveGUTc4+sm+L2enIOaygqxdQstm+KLaJ95JzhM
q3fWQkPOQc2pPfvZyDTMX4LhAfSLjXTndzi4btbE4FcSjTQIDIRHKzTm3NdzDLw7gIFESdvxZ2cI
PgM9dHpRKUokijtcIHdU505htojEkcT26y2a3vrkYIggGEWSuCOmJUU7mA2TNEholL6KpNBRQNoy
fo6i5opV74eBafRLW2jQ41tmqnlqK5+VB2TrVWpV8NF/tMZdI2oHXz1dCzH86VKjtAlYpmY2fxIb
e3MkviCvuGraCxHc4WqtXulM9nIcrMew/T3p+8t+T6QCd3SMuCJa4GOl1BzEWQkg2rut9q95Klns
vlCCOz+TXllDz9ZJ7YmbawAAjbZa8PafNOFv96yu4xZ5ArxLcQ/FqjdLBsDzEvrfpHDHpe61WG9Y
Gksxn0P9RxRs01HQ+nBOwHG6XBZ3UIB5C7AepokJzPLdkFHj9od6F99ad8pN5cav8r5xUxDuus3x
GcS7eUWrK2lzWc/Vw/q9ZfxYU2WhA9liMd8IGh6jf4lAjVkXxyQ6KraIcWTVvS5ksTOweBJIkRom
ZgVZQfnTVyd3rtIXOdYA5SJ7rW27VZVtDJK9X9ZQuMzcLRz6Ra7gekTYuVGOysZHZW+jesPvDMRu
LtnP2+LoX9Ve/iJv7oOP5vByWf5qxLHQmnMebauQdGZv5mD4oZfPkjbvelBHpwpAH1vQyORJEgmM
l/3k2dthIZJzJkXY+4PFgpy2BBA4OEF9D4DnVBJNbgmcisU5FZPktTIy1dRpb42gJHyVdMGVLBLB
uZS2nnUZdz7s096Y40OefghHG84Jm07PIX8LT5pZFvYMNeIjaDO3ykNE0SZ3hyC0nt0AkNo50Ltf
1Y3/EL8ScJsPO/Wmc2z3WdtmgOgXBI0CjfnyQ5Vb0tQFfzbvKe3u7OZBjwSXzboITIywMifeDpx9
tKk2VDI7ERNQ28N4l/jPqqiFY92xfMvgbKMj4JtQLMiI0uk5yloajfomGX1alsV7rov6UlZPGRpS
GBUU+uh5NPyqNmo10xB0mBhjqsAJanebvo7cqjyE8V4W1fDXM0QofOtoz8bQFz9mlJG8ycZsQqb3
oXlBhzZMJDpisM+g2Z1+04iKcqsneiGOuypqH/Onkwn1Ivldnw5WtQ8LJ7P2l12VIhLDpYUA5phb
QwGtpJ11P3nydXTQCjd9LX/UVNnH2/iQ3BmO710Wu2qOC+W4e8FIUnSZ5JDaakf0M8rjaygJNGNu
4swjYmoQoDDYrTPsy6FOVZIFKGqkGE+Wd0riNV1G1dFtgq1ujnROXv9Cp4VAzuvXnSolmgSdUmtS
jwQhseN3Bppx5KkXePvV5VuI4k7zbJVJPM7oB+zs5H7OQycKzKt0FMx5r5rGQgp3nlUc3SboIIWk
W0s7DPpdJt8YokGYc9xu5osXYnh/T/wiGW3W3DgHLibWU7mmJLypSm8sXvrCsaIrjNVF/lXfPABu
WjM29l+9pQGjCLY3gmlFmVvPQY9DfSCsAIbKlDYejekHEXnHVXtcyOBWU0Orgm6gBsHe64BNzrIP
s/3Zzp7if1W6J+RQXt28hThuVRspaAGhCJV0/c2YPhUV/KtXwsTb6hvGJJjuZMh2mDc7je+sKTWK
nO1dM41OX32EvsAGVy19IYBbtUEP9ag0IaBut0l2yLRfQS44TGv3CNJDoDRkVxcq86c6AH1ACq0A
jlabivyhDNuDDWoIb+5i49BijO4mkPUEqKGNCAlmbYvQjWqhRxAgA2cgPeqYj4adj3AY5ME079GF
OKpXiSiDsraCoGZgeP8AjDsD/BrUViqrUGPHS3X9SN4HxuxKuba97P1WLAF9jhjORiEHaS++vNAY
pipFFuDaZEy/O3LoyzQtK1FsyOyJc+onUrh7o7eBoNwRSJEAjFCCKSSs0o1pRY8NSjUEtZrLSq2s
HcEO6Soy/0B+4ZUK2zTVrZEBwnWhV9TNp9aODpFkQWlmVQyo1EDNgN57wNSeWqAJJi05G4Hr1cfl
W95jbEap7+xQVF9Y2yJgnTL+NABhQRQnJiKZoYdA3PKt3PCsKokfZBK+zUkQexHIJjK/vEli8lqg
2Zf2M7n2gwx83+0M4iu/svdJY4ioUtb2UwPKMQPeNIC0zd2ZmVEq0VwBmavXQjqE4KCcb4zWURLg
Rj9d3suV0wZoPzQgwFcpssxTUeQYRA+bJAY52dBhiKILfMfPcUcrU+Ljpm6kVlQPW1tvdOPqONvg
C4FzOV1vxc+kWlNA7dn1Y09lsItv27JoBDmFNZgSYmBQGkcPSALY2FMx8tz4dTGh9FuGW1U+9LUX
2te55GTVNgA9dZVua/lASoBz6Z++5YX6e1jv/e4ukgWn5ZyhmkHGLb6EM7AkDqIgHjsQQL007CFV
f1QuEJmcX902QQZyHx6Nu9CzvG5HbiaBda9ZEojzCOvhBD0WD1Hc9ypwN5glsc7+wS5mmrdEAQFv
rTi+MQBqFMt/2aJWRVoMGAZQfHiIcMc2HM2gypUsc8YRnL8H36jx/8cE4KRSNNa1VuACgt23LPV0
k/WI9DHRIWvyQWAW7vI+Bsi5I8837exq2v0EhKNa8i4reM79xaD+F1K5q5EAbbBoxhSISVmSAlpx
NONrVSmaH75vTddWG2m3ik+MX/4wWuUmaLsmpymR/X0gK/39MKU5irKqUqFVZZT3ttLXvdPUDbov
Sq1TwAAq2cpn2ATEG6IAV1SLCauRpqpW7vwkCp7DXJ9St5JazIX4vSEoPq15BFgM6DIBkYf5MW7/
jApdNYYFc5Vi1ja9Kws3Cl7sWSBmzbsDKx6UuwaQIoDPdLp19pBWk1JEQB/MlG09KhurCb3J1wSb
tWoioCjCJBzgYNmD+FROYJC+Gf6wZ00ATfCyITR+S33dJYAZVGN/Y0ed7/kgu3hI4QJNp8+R2KVB
koWiCuWfdi7+mgbNHkAXwWnMqFVOPwXw2r2hdUHmaBtJd/y94hYO6KC8T8UFs+ymuw887QDYRwnc
lxaND/EeUPNetutpuh+vJi/fdrTzHtVj9Zg7fzHXjdnxfz6ObzfRlGKQpAofNxsRrbTHzt7jI0N9
O5jXeS/o917b/KUwzsZAKGHYElsJAIioKh2kWv6lAPfloZOi9P3ycT27b9CXiCAcPhA0bWjo4wxN
KcCbkgUFTqusvZpTc98gcvn3IlRAOgKQG7BDSIScbqw8Dt0ICH/EXWUHBqBKbR0pEA1fr5UdT3aI
c3ZlNpskYztE7uvQU65UzwJnLzBqMdawyW98T3Z/X9ZLtE2co5siKSmqhBls8NDq+1LZ+iJ0+zVQ
ixOtuHtaN0DG0QyQYT6+Rd68793kB8aCbo+Kczfv7nzws1L9GG00L9hc1k64oJxrMGa7bioVorvf
5tP81t9+jFTZWtQ43GXbEYCXgkhgfTnZ3BMG7eBYOatXSw0zyh0u49T4PeZ3AFONRMHVqgikDRhH
EHCNeEyozi7iaKgRzMrGBMh0maJbAuVaUXvx2kAkkIsYxjZmKSxAX51avJp2idr9sYyooNOkfwT5
Z9alR7WBi5rSr1oxHUWPHSNLdnOZwp9Gd4LdYyLOvOkiSOZ2L0nlVqk1ZpztYHlmUr/KYHLdGICE
d6o0BhKloT/KtZVSWY6uRiOS3k1AyGdKRzwFeOACH7B2bYJDDkuCW43gZXS6IjKIJhKNBdKx9qtV
vAGNh9W8I6JOCpEYzgmA0KgalBJikuLGj93Sv+5i7IAIpGp9gw0GpA6AFMCYci6tG9Ikaqokc4LE
jDd9WdDYjo/xND3Z3WuYp9d12jkVyBs6Im3ydN4b6ptgg1cyEERbfAKX5FCUOAwyHZ9gBm74ZJU0
Dmn6e/Iq71aV6OvgBo8KeND29r4faCy4oZh+Z9bFKA1Zk4WF0b7T7eyDJut1A5Flq39Z1guMjY7F
to6+MlEb86qaC0mcA9TUoYlKFsPWreHaoMIMO5qMMg2R/Iq6YV/6g6DqcXYjIn7Fkw/kyjq66UGK
caqbFEx9rbH4FZmRkWbJOLl1p/9F+QapFfg69OsD0fTsQEyR3spyjhVECTd5HlEbkGdXYCMrzYEE
DEdsRB+84aD4OFUFUyOmXknIeIBofSgO4/TSWZt6PlryCJQx1KxdUwRJszYWdCKTHdFF9TaI/MKQ
bMhUk5AWiavA1ZQ/e+1G8zeV6s7kNqycCZ5IeqtUJwX6WiG7bbYnxd4GBPDlFVi9PwHFw3Bj8Y43
+YNq5w3L3jJ22OIqsKmh//LH+xK81T4d1EfiA5TTU3KX1LdGcoUahg9AlerQdV45vKfg94oFt+qa
g9IxDAIiZuw6sGxPV8ceC+RRUjwfDPnX3LyVxHSm0gK0knDqclUSZnt1jENqBOgMp5JM2w/CmkBS
46VusdO3CB82QFs89mgJ3Rmbt4EqG/M2ovaNRJttB1gVWjjvoQcwKcei45XiJfv8xnKHgu7atwlB
Rv8yb316X7r+dei9XN6ptasZFE9/2HUxL84HiV3SNKOhDwjf8OaD5czRnSWCAVqXAYwzRcMLFS+e
0yVpIqvoMMedOflk7EwDnK+FspOURuAc2UOFd47wISyxghwqnMmpmCFJiyAFyL4zNLkd0XlQ5Ns+
H+JDLVeZq9WtfN93anfIplYmzpSF+evltVx/1ZkmdMTQEYyMszJctFKNNBkeqTv/h9SBU3ckrlFv
MOefU00QaqytqgkIKoYBApATfg5QidvO9BMw0YMh3tZ+5BmVJdF0ztotsJTBLWmCLuoqnNmxCdzZ
pAm4idOMxsUG+DjgMbm8fGudIChNfGvE3TkoHOdhHECjqMYLE+IqCnDZ97dim9EAsAnF1jQRRDnI
KB9n52B8TTtF8A1rlxDoby1AQQJiCVnOUxsCMWOBHCE+oZ5xGDo1pnEXC8xkdeMWMpgHWXrqTBpx
iUOGb2E4EvRryl5twg8za0RJrzNJFoMFgUHKqPowEpFTSaEs6aSP+tyZfXMbKYGjmpmbNPPm8sad
iWGpRJBZMcoGwMrxWO8ZwDNn0uHgSdU+6N9lf5uJ3OqaIS5FcFFXVWoTkuQQUeHhJfnHmXgRmj96
GfM7Fq1FgOSrGi2So5zH0qpEa6yaietVR8/s63A0vCmaHy4v3KpWCzFc2NxVaD9uKxyvOf7ZFK5Z
1zSXXknzZEv7UjivyH7tzD8upHGHWQ0iddYHSEOmoU3f5sCkYfaM2DksX1vLKwqZWr/kap/Got1b
C1uXp4r9fWHxqBmbUpDjkkmfmuKGtLfjfC3Ht9Hjv1/OpRjOSDJrqDASBwX95DFodJoWTqO7krSb
9S2iZkGMs3bdAPxAYzg/gMbnxz/1fszVoMfobP2WofAdUvU9PvgPU0D/ogGD0a4g+akirgB+7eny
1UZL2lSBJNm4suJtqoKa0Lm8dGtRy0LEn5ttsUPqpNXVULEdGl7n4UttXKV2MtHo9qp3/VbkLNUQ
qYnWDVCklQtH7RoKpLPLeqwdXMzBAP8GVAws7XW6VKBLRW3BUBBqaEcDEBEZRnNE1dO1jf9TPJWR
jEbOlDtH9ghH26BfBXV0FBC2MyAUMryOQDVBx3Lb5okbD95ltVYji6VMzpOTPFEIksZwscFM9fzY
BjXgL67kbDNMThPcDLWDBv/LQldOLbs/GN+PrBCQ+p2updQGcY0BRrwoMCLWMzzf7Fc8oRmn/tBE
gGZ/Knqcc4IwvOlxhRgANONsHJwLQRfVPmomju70j4NOs4xOGGR4ia7avbbJDrOTP9gpBVRddWfv
7W2XU9slNPb0xhG9s9eScMvPIeyFtzgPpPCBPiVB9/xobYmTPwVecu3vqHQdXmmH6FF+uLzWQoHc
YgcDINOLGPpHhGI+iVpucN/uTIgaX3wn3ZfbL4FEZqYXVpyw62Kh4jxkvtYnkDigD5xKNHHGQ7y5
m5Htzx11K+JwXnsSniwpd2zCbhgwDQ95AL0/ase5d2ya0ILmt7oj/yxuAvpKavcGW4xB+gbuVBCl
CJeYO0N5WBekKf58QHPdqBvYGNl8BodXlDV8E7VzCnZgQaVzxa6BzoZcFZD4bbgk/klgBGmXmz1w
QToD3YFA5CBWT6fE602yaY0vC8jug/FWImVkgw5ZVzZI2NPE/q3F83WGLGbX7PTxaJuPrbwn1kPQ
5Z5Up64JpFPR7NX5eWefCk5hAr8GkBHOd8qRPZVzhk9NGy8aHpTsHemLXsYrffx12fbYSp+YHghl
CAGsBtiFgdDIJ2EaG3wyTQj64q4o8JaY9ZaCq7kUOM2zu4BJsQ1WPMLNeea/gPFVkjxCpwagveZD
UzTPo63OWyknz/9eHZDhqjJ7i7GMx+lJ6rXWB/0IioZyGPzMkNGd1cC5LOIsUoQuDEEZhWs07IBB
5lQEuNe0FHk/lKbK90l7bGfHQlukEgQ0j14M8hcrh6Q/0iUYJFdNHgxNy8spmY0alaOofjGU4GiF
9YsdiKDcz4IOwPHLrNSKliqI4hEFk2aU5sTMWmdMN7Hk5v5d0riDLTiCIimcZ7WMUQ/HNG+RM94Z
0+/WvotzN7BnwW0pEsO5U6s080lR0tYBA0u7l5voU+rz6hWY/L8UNMwIdkgkjTO5LG0tG767Raj7
m0yeHT2R5pCKalHn5xQbhHgNIQBaVfAoPrU6w2wsO5zi1kmDELRPJQlcfYpE1raqy0IK+/viIopG
GyN2adICRM5ys87aqoy+QGJVms2/PUVMH4QYBKYNKgjuFBVpFgGbA5KQmkSa2ZE6x89+tjAN+xZQ
g+5/k8Y9R2a9CwFYDosY6/ZK8/uGVmUT0bJX2g3aVCZwGAKHKbNtUdZmfUG/1eRiKUyagno6gJr1
9FhmCo06sKLOeDdoAq90FgnjAKM9Czz06JuyAcx3unO62XcgfMXRyi2fktbEGzKikyp5Ce4z9Dq5
GVjKBk0EsHvuDJlYHR14oJqGV+SMv4r0IFFqGH87gsoG6GiPgbIPso+wnMCHZAqUPI+9/2j5LY6L
G8ALpvZyD3GA3fES48bEiF4h73ztzhieo2iTdQ5i/n9vO0sVuZPXl6hepClkBi1gLfR9XiPyBUJ7
4MnmvSV6l52PS/xREY196KxVCDzy6UaOI9BsLaNoHTt6NmTULreNtE/ygMbaUVFx66AhxHJNXDeX
1TzvQuME82d/qHwC8sPW6f38KNc/YutnUT5XUuNI6Yx+OJwPTdpPLUA9wLZtI0AsjG7bZ9q2CTFE
gikSv4xdOdc2BH0hlz+OKX0apTAz+14UzrrbqgmAaQbrBnAwVf2HnLzFo0AG+40zGYrCmtIMpBz5
Okld18SvJ8gAOGcNAlxMTzXh0NOepJ03dfkNnp+i0t55qYgt+kIo55j6zJxBnolp6cksnuNx2Jph
55b5QKOo2KjoG+1Rdour9xIV6tj4rSXzta48pzLGhc3ezY3J1bX5WPv59vKCr5vh4sM4xyWToBsR
cLaOBnCmRnpVu13fb9PpE8RyNB+8oLw2s0Pf7S/LXd1o9HyClQs9UChbnVp/DvzzMMacPEC78p1h
tjvVAoBdXorUOysL/ll3tD/Au4NmiedWxwxbhvInDnVfT47fp2hq6r0WOW0DhAWKrj7pYeH2ZnI/
zaFA9tpNzqD5/iea82H6gG56m/mwjvSHqKr2miG6DNZX8VsE50NyEPJ2ZYLNs9sRKEc6XAjInHTl
r1zGQhXOZQwkl9V4gioVUiBuskMN7Xe0Qwvtsd7lu9xy7tRH8JoOFM+L3fTwN6byrSRnKmXeBkOK
VmQnSjCcZMdeShpvmDJBzLp6sS505E6o6Ted2bCL1Yr2xryxigcbV09yBNZ7Le+65P6/acWfO5As
oysZS5oqbjNcE3Ik49dlEQID5BMqcewPdsnCY6l4GrVbYRC5+vt4TqKWieYM+NLTM6w1OoJVQI06
aX7b1o+Vvbv8/asxB5ig0bQJ2FmTD3VI1hdm2sBHtHJyHBJCNSV+NMonope7mqRX/dh8XJbITOns
alhI5Gygyohc2SokkglFemeS7ippZxRffiswttWDuxDE7f5gy0GCoULAzFq3HaBE9Q7DoKI+wVVt
8N4HILGugLeZOzjJMEuxrlVwQAOutywd9yBeKGgov8lT5bSzLNivtRgYDWCs7QnFL2Dkn9qD3hW+
X2Q1U2rX6K8WaE3sTStiFFi1CgBAIvQFC5DCw0xKyCYFFsHSBSR16xYNP2mFu7txlGCHfBOVis1f
GMW3QH4WOmwLtI0OEFgVW0u9qUF2VPySrSeFCO7E1f1aCOJezYFkVcFYMc2AJkNaF3zhSfKhKo49
C/p+/nBI8IaOvC+6D1ClRP6Es7/MnIJgCluEfDkNHYw/HIgzbshEo11EwR2+N66HzU18eL/zXdvp
3h6bq85Nr4xttckpltxB/l1wJM5L0biqF9+kc/nfUh7qWiMNKHlv3yQvOGi79qq4T18BbHc138Sv
0X727hOZGnfVVQBeUgTngsjwPF3JPoGN2YAkEdx6PI9EUpeA6LC7xpmQFzxo29ENXRAO9U7rYfTm
TqPqNhR0UJznaDmZ6umpmVIf2AcWZH4EswNUvVf5brqT3yr3HXw47uQotHbDg36FVd+JKN3Pp5s5
4dqp8MHWYtvOeyh8YH0zhedPTrKVnGEz3BlbPGOP6Q3QwkTrzMzrzPwW68yFRgGet36ZQCzqhG7l
GRRo2AloO5rPY/Wk31pUcsm16cquuq0ETurPuM8l2ZyXaqdqkCcN643ZjM1MX8zbcfPxQGi3Ia5y
kO/kW9vRtro70eT1sdsgQhcB5a4+BpZmxoVTfd7WA/HxCQD/VmBirfcw03EjOX+OXr7J3sqtedA8
4Yj+6rqbgHNCCRVDXnw0jB6IqQl6rLtJgZeHdin0W9D+TdsA7GsDIsGreEJrVFw52cZHiUsQRq7F
C9pCOr/rTYrxRAvSfVWneu+p9vQXEnQAHmgonYF6mx9yKqU0gjmPmJFOYwfdxk4srGisLaGOpio0
eICe5wxxW8nTIY5kiGgw/+9WOzjp9gOWc/WZv5T0V7APniYa7jsnfbFEC7h2wS5lc3ajN4o2Kz5k
20kP7BQnyN0QqQNQPF6+8VZTBOjDU3CJA9H0jIKI9HWdVCC9drSOzp82bRjF988A9SrjPqVG7YBB
1inekSAZ6LQVeqW16GgpnjMUkKJFGRnZGk/U+BzfkusY+KaAi8GUILWc5KeGh0Z2+yXQeu2taGIU
EdQ3Grrm+fmQuO1jvxo0LK/yYqbUSn4R89gnT4n6EhtumBx6XbDQq3feUiQXcJqRNoSYB26cOqLJ
fb/DQN4t0Bivyn2yGwxKwOV8YyS4gAAIjapk7GG6O3xG7eay6itGbeBtjPEY5GjxXuUiD79usnCs
UFQfyXNROHZ2W+pb5BTBwwZg/VtLFJmubDAy22yeHE1f4EXj5KnqZOVEqWoHXYL9drTR4Kb7cY+H
ENhmLqu24nRAwMbGx5FoMwy+USqNyqjXZUCro+i+scrpJ9BzBNHUqjYLEdwm5lGPUBsAuYB0q2hb
zG473PbT9rIeK2cfnCKspMbIojHBeXpTk6qLtej/SPuy5bhxptknYgR3ALdcepHUsnbZvmFYHps7
CK4A+fQnORHnn26K0Qz7u5i5GHu6CKAAFKqyMgWMTBZSoXEe9hgONLWib9ftrKVeZzUe9EjhzWAg
9XRpKDZKq9X6roHq9o1CeAi+38EGMZoXa6B0OdLiJJLn6zbX1oiCMN62gEQAIGExttjKRJYPfeO3
tNzxSBwL0my4wVqeC8P6z4Z5OazJSVxe5LCRC6BsQAZpNX7FhddZu6YLptGLpyDpdkm80X685hyz
9jycHNgV9ulKYlykjAIrYo33UfQrVc9V//v69K26Bnj3IdGCTfUpN6+rauTjMDTgtnqpGVoWLXCd
Zrhh367bWR/Kf3YWx3LCU5RDO9iB3kRu3dv9vbHF/vi52wRrRIFtRFocHT3QDL9cJo2khYr02fvK
6nHKornRtXprJqsHjNyOD2M8TejXFvyuMpJjw6xvDG20AZ/i8un6aP/Fpy8CRXwKiA1MlFlw0y9i
Y8OG4r2Rq8YfChUXXstI+yarJH4ghRI/R5srE3RpgpQeNOnyYGg5vU/yBG1/vZbXPg40fsCPV3sO
yQIgaBCX3CnaSuI1zI0rLwUfc8zQHZhqQu3TqqvvRBJ3r46ru41XSIGmLT120geubOefmObsvRtN
1DnVSN5ShuafAOQf/WMa5QYcuPGUqSCF0JnZl6qfU1aRGKln1kO6g1JJ9VsmGh5NlJp6GANH/2Dw
Gi/n2ujNG7Pv6Rbj2r8Q88X8MfQH2+jHgJYcyNEvl1Jq3TTSZmx87mpgCn/FFIeQvdhNbDq01PCs
EZw5WfoRO7/1unsGKZCXmNk7LoygdIBIAeqUN99zM/bsVqL52EA1bfhTZgloqM/lNBPp4bmDbOFu
BQAkeu1gjc0uvZVAp1SVulHk/borrVyvF1bmDXxebZ0o7x0dVlgr5D0oW5rESyjwrp7uptNR523+
lEMpKiZAygglH66bX923kFMBdQbAc5+iOTQiVLFOsW8BDLkrDOCfNX4XxfFfXINYajSKzdLqaCe6
HKWj4tIV2dT4SU++CH0I0GadoA1lk6djJU5j6MdC3kIHlAHP9EtDU23IgZTzecdGN2R9gerU6IJK
AaCf5yZG0DjFlembhSE9l7Y8NHsev1yf05Uzd1aTm28U3FmQrLn8hnoYM+h8zecU4qWh/92AX8B2
QrXFH7plZ3FtNRUvhQWQsm+YxY659Z3uRG9ZQW8kFLE3nuUr+ScMBnc+hfTOHH9fjimJlCiy2U2b
CulC6zmDCjY0TgcJZaVx9+fzd25rMS47SvAWHWFLYzes2TtJd9Lju4JssZytzZ+B+hICeqQLAUq6
HFM24ISfoKwCVT4T/G0mQmdHa43fzO3ReOM6/PX6uFZCGYiyobiIcxQH9ZJkgKs8ndBHh61eog/N
kk+l3EqUrWznCxPzkM9Ok6GzazYynKuyrtBjauyYMQbd0P7F0YhmebQ9ImpBO+ti5uKUGtU4b2e7
+WhK7qvoOdN+XZ8tY96qn+6IMyMLNyjjxGmBb238mvxbd9FzT+VfuX40jFer2DtUAbvhy+6+Z3sA
9K9bX8kkYyLx5tHBXGSie+xyIidQ/XBg4BBSu61H7ANEO8E1fZ8jGZoE7bAlyrZ2CxiIq4GOmxEx
S7qbcgBPx9jMLi/kMcrsvaHUd2Aqbqt4uLNtDrIS++hY8u36KNc8cuZoQgsmUH84Li9HKaJYy90W
o8wU+HXM6h6dtn9+8s+NZv9nYhEYFkNWWu7sKo6ePg56+ZQlM8B1q8dzzfGxWiAcQ/LKdpbqishd
5dAw4DgLGxZAVWtniunIyjG4PmFkzS/wAkI0MKvnoZX7csZqgoysaVeN3ydGXXkFw4J5DUhyAr3M
G2c3JI67o0OtnkHmOdyLosiDwqwj/CUNH+mletqNHtGT1vQy1dXE61RTBbrTaKPfJBkIIyHbdtKQ
AA2LyRT7mfZAeJGuq7toINONDVDyu5rMDJ3jLKrfu4iVIU0MUIaiLSG9k20zPTJbipc2Y9PNAKxb
MHRioh7yJgStqFOH/9USIgMdoGuVjhcjufHTgmrjEFZmVR00brAgVkn0QKVZ4640idwVtuK+I+xh
b9WKQUsL/TgoqSQPoH5Od7pRR5CJio55pZlHojmguZ+sHRdk3E1SMMDU2PiFmfqExg/NvnNqvLa8
pOirMrR4rj9ayuVg6FS2dRindnobG9coPUky8WBNqI97hUq6yIMwfBFSJxleVKGMfV+X+TctTg1/
7FMXmCMtAvDp+oqvvXmBp0JQgYMOrarLB6jJoLBTEDwMdWKTuzSqxX0vm+4IEWj7DdC2KPMa3qtA
aIreg8I1457KxmFjG63dVWBYRB4GoQWIqhaHIQgEM51r+Iou071qHHxbPls0HNuNeHDtnj+3s/Bv
TKA1qhLZF9rEENvdVSwHDVFQy+dhoBtTuzWmxdEAPdxi6HLEL3qZej3IixJgncuwbjeqR6t2IAkH
3V0XD8HlWd7HrLPMFmOyuiSoeNA4J2FTjxiH666ydpqee8pijQrU1IR0sEaIv+5UTp5y3u+vm1i7
J+Z+GmSUQFgNeqnL40fiGdfayMAC4Wf4Uw/StwptLgkIpLSi+qjQxhNl9CjcrfLtmluAjwSZMrge
ehfnPz+LKxiT2mDNU8iNOzP1Ky32TKQbs+KA0txfuMW5rUXKrOwzVZIB0yjAfu5B8rXcaa7+0hV1
8wSouvU3O+ssWl94fFzWY1sQJM8cFn24eP16MaBfbVNQT1bk6fr6rbvif0+DhcuPYEupQTQ1h7aQ
lIy9xs1DYb5EydYkfl4wNDzPuAuUcOd6ziJ+aVIIf0Kzt/SNAmlx+WIBvBI7T5ptIUm4wTP6eVBA
eGBMJpKCyJAvnSONyoGNhY0AiYJK4LdmBOX00Ku3P5068IwYMwUGuGZtNBJcuuDoSFBgVM5M4qAe
M+sDgnEnwWlQu1vQ8ZXIcxZvmlkp5pzqp0dkbcduyQlMgfknUP3NYCHTdGC4Gu1bw/HVFLqgTMjk
t4zc4t7983EiKYi3owP+L1w4l+NkPerPYkBQreNGTMie0CM67JEI2tJs+Hxc4SECNAYQ/7aNvb1w
EWqlhWAjDIHW3B+z/l7F9uP1saybQKwEUkE8yZccoGalN4ntcO7XY3xEJINKxSB+Xrex5n2znglo
6JCZ/gR6jpM+pXYEbfPJ+aAgtSDfmhqaHXLDzOcAU5+XRIfnwdPBe3e5LHGf5RJ4V8yWfVvV7FTa
JID27cbib1lZnH1gJZKWkcIK0Ab7KW3uMsf+p+Tlxi2/Omfoqse8gbYGDE2Xg+lSJ2PVADOx+zXl
H6qIvLoNNsV0VxLrmLT/s4OGnEs7wu0qJ5OwU/A20Or9pL5b1c2UIJvn5p7D7it0WNd+8ec4oEu7
C9c2a4ZoNprt2l0IsT6fDwyXFQ0Hheqy9YRQyv9jL2Q6DkAXLcGzSPFi13IVpZ3qcsTIzPZjhQwu
0EeR9Rapjaf3ytJdGFrcIC7kgQxrhKHWKspnFAnNI5gEq9uxEd9zkmw1In9+7+goTkCzniGjhjbQ
xbh6Dcq9hoVDohX5m14jmRD3vQclOg/x6MkCsUBkm38xl3gMg+0BICT6iVsyJ4ZG06zngB27vhyA
vk4Cxkcvqv+4/oJ+WiR4/+V/xc21GFw6yKamBEcHmHpuaMkTzzXACGThmfTn3nFO/LAwxEZdDDLH
iEawWKTmy8AerSJMmy3M79rNdcEwsbgkVZQAgFfCUDTxIM8n35K7loTu6Av3xkACRSR+rQUtdCX7
6Ta1Npxz5fhiIKTHNnDQ5ecs0xicVTMvKAguGJSGDC0PzdEODbPaiKJWgptzM0tNo8jujUIrYCZO
gMWKvkurfrb1KuhM41CJLS9ZtTbfkDPNKTi+FodlqmqlSTphUFgvXVS3uv2Rpr/ioQ0StGZe95SV
GxMJcuThQR6Fvut/F/gs0Da0VgcXL4ZmpfxBK607Uv+4bmF1jc4sLA6QWh+buGSwQLLB54BNTEb3
ZOfF7rqZ1YE4DhoKLQaPsBez1qV8LAdd4uCg8aNO1LOVbjzr1p0dzU6guEfzKFvm+qsU/7msHDi7
ip6imbW4eiFgGLCFR585UvvDI7FP5JeOdyUvu/31Aa4dxKhCIgE6xx5IjV/ebdxu68gZR+5n9Evm
4mUkf6Z9GOnTxmm4dgJb4BOah0lNtClc2mmcUhpmCsLfzCInqFcEqnK9aAQkjhX7AbWytNy6Y1ag
f8BHoTsadSEIxCDncGmzmCTnck47olP03Y7V0U3L/jsprFvROSfet64/2cmL25CnVCrpOXliHBtb
6jdRWR8du7F2oqvBEmRYr9dnfbZ8mRRGlQrHy9wYBUKnZf6tEY4h0xGlsEaiStj6yM7G9U6UvyK0
pIzspU82/HhtmefnNpA4eBJgFS6nAv3iTuo2MffBLuJF/QchSGtN6DfYWObVgZ3ZWUR+tCaJRisN
ZCnDa6ceBn7UHYVi50GwkyF2Qv7F3QfQA7JJ8+5B5vlyXCmcV4tkgtCcZkgmgckCULG2MTaGtXba
nJuZp/fsPLO7LmsNiulz2YMklddBp4Syl+tOsbZFkDHAMs3+CjzFpRGatiWQuSn3DXUfJaeysT1K
DsD0dDxMxr+ZuDNji4VK9KZqyyLDqWPrXl3fmum+LcTGtH0mpgc3A9BWeJbNLE72Mp8N7jSw51g4
2+q69ZzE8qQLegRkfjypsqNZRTtH2gC0I0PiZLlvgFjV4accsl8DVHSGWnq189upt6Qd17wU4SRa
0IH/QcfuwmtwzEcyS/Cg4x0JQMiPHf47F+2+Ml75hF6SkyiD62u75kBIe9qgk0KpCfv+cm0F0Trw
NxZY27rMDrVe2MCXJOpUWYX7N6Yw74jemY7y1uLUs+FHEWcYXNVMJzaCGlHpLy6Rz9dHtIIkR2Mh
rEBYBGTjn3tjQA9WAtCOFyt39iRPXocuPbXDrzH6x5LySJMOpfFe98ED+GykKnTMRgSaqXuD02+1
b60FN+dbZzHmvI1bqDdg64ygxSPonIXMXlLddemrOfzNSfrfxlli+AeA62QRw1RsfBP0oPLHxnyp
xfH67K6e12dWFteyy2SuWgdWGD0y8T6KL9AEGeTG5b+2D+YukxkLp4O2dOGVdoy6VlriFRZbccD6
XzqSorBGWug8a+kONWCfjluB6NpWYEg/MECfkAZbboU0q8yyITh5EMWHDPicDDl6Sh6vT+C/PSvL
K/bczBzZnR3ZnVFnvcZgRkO18rXPnQFAqzbtsnBwyPhsQ6gu2qEDnTse4A99GQiDDT9wVkmgOowY
mnJ0KDQfIYFRPVFT695Ub6Qz1yhgUhAkAOxnNyYgImVNRT7KcWJPg9sUApkAgz5nUcYelYve+KGM
2m81fgWkf8DPfS1qqvZdAnzjLtbsoQPDEyS2vaQDydRjI5HpCrBpW+VnWV1R37T0fCcTZfFQAr3T
7khbuJ6cJitoGyIeRFRPJQD8BZDKveiIT5QjdjVI5sq4gwpka1ccTd5JLxiIj2R9z5rOmDzXVfwf
rSfp11HPQdSTEvAbe5BOx6tK2WDR4W0d976dCdO9yQdiBSaJ9WdZDyo79fboPhhJyVQIXWaJCosy
iy+5mfYBeL9j10ts6IXZBYhBoUSpR2+JYIqckhJEgcCTWeQLasLNMYkbslPZgOhgtEWm723OOtdn
Y0ZeZVZD/LTvh2JvNF21K20q+C5jXQuKr9SWtyAtVj8iPcl6XypNhIljimLjJF3bhOcutLgmmklO
zZBhe5Sgqmqj+z56Ikj60Pzluq+uFOdQDwO5OJslIsAwtjDUZrqdGHOCcVRfeHVISJjpu7F+pVCj
FNltRI6Wdrhuc3UXnplcRDQKTQqEa8iINOBoF2YNCGwiHmMxfbtuZ3UOwfQBnjlQZGDPX25D1tbT
wAvYQYH4ICGxUNXZa2a5T6KXG8u1Po3/2fr3z8+2vBq5TI05FTy5B4N+6ONjZ6f+SH/YIpymsM0f
s2ZLSmLlkTGD68D8AaoZRBJ0cVKDzDRuwB6OJB07xfVDJU+N+hknP0YgV5zdiA2bvmCfe1AfRNul
V5lBmn/tio/r0/z5JL/8CvNymqEWRaMuwVcMOToIoudmzAOuKz+au7vek9RPt8qRnx0IFmfM+fzC
R/p9MW7uQH8wTTru52jtF7W2s1N6lNGWmZXkK+wgUgPVlQvKpSVrUCQHVxRThZtQus82Gx7TIWkO
XcJuXCutvNLMpZ9YeOR1aXNMq7oOKTB1G671Ob4wQPuHliLAKKHhsiSxmoBMFemciU3b9oRYNtlH
Je2DbtQ6j00jsrFOYv75qTCP3MXkGoic8QGXaxoZoC03chgta4Bhf+XJ6FkNVlL7ppU/hvEeEpPj
tFW3WV3WM6P2pVG9jIq4seFIypkOmeF+7ZJ+V6Hv/rq/ruxVDG4uQYDSGHpky6yHDuGQqLJb5ANA
zVaW9w17KRFtlOjEABwrLNtTGW3xh38+i2abM7IGU4q7d+GyJeAarG/gsm35q2lzP4OsQIR2sC3M
1+ocntlZbMYI3DsjarE4W9ubqvjoytCQG+HNvAyX0c3lUBa+0WSsBx8lhtI1j5NeeWrcEvDYmqyF
I1CzJU7CMYgcBOu4KY55Sh9JcUuhheFdd4bVw+tsvub5PDu3S0EzlFgwGE6/aOQfrXW9SR0tPF0i
404akdd25obJtdFhR82E/QAygovq0iSz6l5Jigyz2dlBUn4Z03sOFLm1Jfe+5gpndpZKQzJprVFP
YCcx+K1r8LBDS/dUxMH1Gdwys/RsVQx2r8NMD7lvBomQpGwCUW4Kzc2eu3Q7nEQEDPQgmUL4cDlt
spYiBc6a+yKVaAKKZWTvzK5PR2AaO6s8QSgFOTNaa/dAiA2hBRKa71SWw63Zgs7Zkw2IPv985OAV
RJO8hXMZd9HlF4mBCZbq4OSNXXQgNGXR+nEto7AXxq8/t3Q+9nluzryUWI2NZwLGTqPhuYqMf1pi
B6TaeFav7YVzK4uNbfB2EmOElSTynXXCMyqI19WPQDsk+oTQ8yvK9n8xLoqEEzIhc/C0sBiLNBeJ
iRR3mtJol9W6c1OBwhO1zcLZWKy1U2vuv0M7Pi5SBLuXU9i1RQfYOkz1vQWmn+oh5a5/fTSrFwuq
YXhKIZxGt/1iOEmUZ+B9QJ2jVr0Xz01JB1M/dMPO6kKDPZhu4nX9H4Nv0JFrWKAqR7oLIeDCpqYx
fRQKyW10CACQBbqQaTyWth26vNtYrc9JQphCmh4QOpTxAfe+nEKSs7qZUpOjolh6kxZMQ+wZ7rfG
PHF5w5vX67O5dkyeW1tkCUkpu6ksYS1B2pjyvaV3yKu0XpVuzOBKV9Tc1Ix/QHkNFO+ylUabmqLl
87hGRw+o0+0sVgYpyJy7VvMzYgRyfIeOnj/W6hQVZBdl44bnrI0VH4A0MhgxZ++5nNmyBAZNQeQB
OnDtLip/9jQJShCX6yzdWMO1PT5zh6Lxis0tFs6lJQ2oN5dpoPdmmTWAqWSSjRdJg6BZprVBVeaO
7RcnjSVobVCexHMQMeJffAK66RAJoTo9++7lJ4BZn3Jwis6Qli8DlbuZh7l7cOidlR2lSj1Cmo29
v+a4KP9QinIgAullAYi6sTLaIq18RX9MBqLYhxJk6q2ReEQFcfvnnR44RXW8S2afQvlusZpmXQko
cqB9wOxpfVuPNr2BjAYAasrO0tBCFmTfdbTdxNnON+DyhkQzLuQmgD+FVM3ihnTSAQPNCbKvPPIs
S0Ig4blmnuLfnfFLmqPr+Ivr7qe6213fqbPPfLaLbJoLsXsQvy18yqCkt2OwWPmd9kOzzVuO7AiP
t2qVawc4AnbkKABQt9ABdek2Lqi0TQcEwj4xE68Z91X1oLJHt0RObZ+4B729M83dlNq+RCxlfCv1
jThnpaDwbyUPCtPzixvdXJcfUE2GnjNNB9h23z5RX4bDrXHrHrlnH6I7CASCUEO/JUfz6U9ndzYL
6AgSggC1LV8OMo6GUlo2emxq+g6k4MGo3BNNnK3hzfN3uYqXdhYxhuFUtG4K2Emgd9/Wr+DYPLpo
/mzNERcZAPPa3hz65zYFa51sPdGlSNAWr9cH+/l4uvyIxSLbpDRSqaN52BmtL32U+Kndhllh32lu
DGF0GqJmE1Qwf93sZw++NDv73ll8NeQmOHVrmM0bCxG/5QmDhOUWA9HW4Bb7BCmDLh4YrDSFTzEM
9Qrgv2V9HaMfRX4bqa23zedb5XJUC4fVKzevE8SOfmOHCXi6E5+zd32LQG7VigMJs5kDEH28iyXj
RaLjtEPjDQQKdLWHro7sQbzy9foK/dva9ck9z8wslmicKMGjE2bs0/SV9J71ARg/Yv2b7t09do/i
yUUw8kvb2hWfz1TM4fxqB0RhBuYuYp40Ji2BRAx2H/qkbYBIb5rfxA2I+WWoPFIEakC27XB9rPNv
fhrqmc1F5BN3rUVGAZuG2uXZb+X03hyBZPddspVy+XwzAqM7Q7jQFw6w8xJ4XCUdKZsWm96hp4af
+uTU2F868WZNj4O9MZdrjnJuazGs3tSmsa9gy0bjauKGIgrsSniaPF6fvq0xLa7f1LDTykUXMDpl
C7REow5Q/ZO65i7jnedyy3d7Gl63uDEyZwHSnGTc1008z6L4UsW/yPCaTpnHtm6gNb9AeIYeFiSv
0MW/8MWGF7rUCPhhHJJ7tLh35Q34Nj3Q56HL6fqI1g7Ec1OLtVJ2oarehak8O0bVD50cnfjX/2Zi
sUy8Eui0dGBCGgp1lQdN/KzxhLluZHVl/puyZQ6EtdC1jIzZ59LeRmWDN4AcO0D8RNT9YrBoSxhu
1fcstMmAcxjYmmVux+0EbaDkAnvKfJuyLEY9QAWNHG/1gntja7277M/BntjDyNLi6YKo6FOAwFC/
iRsZgXejaoBYxEUC3tckKOznv5hLdHAhwgTe8xPkOa6MBo3ABM23XB4LpDBRZmBa7IstMpa1exKn
OZ4HQEigh3RxT6bSztp2wiTWw49W3ALh4VnVXkFioglQizTUhrOv7qsze7MTnd3+peCxNBXsmdOh
kp5lBnH3jRgnLr5fn8EV5qe5JQLFBHRguHiuL3ewmUqc7JhCeWL3yEUY7/lBHNJTc1O8Gn6reSC4
eoBM+i/WH/IPbbdhfu0yOze/2NVWm7Q6m80Pu+q+B2kGsqsfxa22T4P2kFT+dXOf9x4yLeh2Qsc7
AEVQ9LucVrPUwI6aZq0PbgkgaGV3iqZgNDdO+1Ur4B5GRxemlSxrQRCudcxxQuqtzg7KuXPj10YF
Gnu7PpZ/0eeXd7IFmk+ISiJnC/jO8oU+SmNSJRq4QOWneWlo4t/t3ri17s0bsHDGXrVvLU9HCstL
bsgxDSDhc5sG9cYj6LOn4iugkov3HXCTaExaTKnNMugq47cLsBZOgWZ4pdgl1YNoNjx1/qFPwz0z
NM/62ZaQNE5QcMRwlfUTzETlAH2Wj40p3bKx2AzuoNNOyzEY/bG7q333SHfWfsC0pn536HfxPvFF
mO+5hxghyELnqO9paJ+23lcrkaWFxAug+XNnyvxwvhyrPU6R1EEd48dvzU9oVoOU7Yu7jz3tFwn5
AZQpJ+Nm3IB5ryBvL40utmLqMJWas9HuJ5DlAfGmQ3OXevax3Wnfm/vxcH2y1+b6fIyLy9aguZ5o
A8xl4x34GdzhZ7WFWNiax2UU1AvTrNsJNt7EkZ6IVz5qnqF70d07g+hTdzJOj//ToJxFvkOxPu/M
2aA5HjPnaOl7bSuy+3wVXSyTs3gUj2VFoqiACfJsvSN8DISXvvA92XCHNZrScx/8RB2po6e8H+f1
OTaVZ4AXzzd2xc5+wV4Iq+O46w+vNORevC+8KN2kDDU/xy2X41y8rmI3jux2dkcZRn5yZ993u+xb
GeJ1dauehkOHPUiwF/Vjerz/rR7ML9BfDtOPCI66pby+OReLQ67SeWZFyI9hP/ahFSR32Y6DLH/H
QtCFf0Dq+E3bZ/fPyUn62X7r7bWS5bmcicXJx5zRcfJ5JcYbN4z2FMnJ2zE0wB346w74m59ol3+k
B7bxNprnd3neopQ03y5ogEKf3+UZJLR61DuDNj5J9X3RlbdNXG1Q4a4dAecmFicOaOB0NVNG+WhE
PggRH1LslrrnG+DetSsKlxOaxCmZ+1gW6QBiFR3qqYhGK+n8yJMS+ZSSAGyaOE9SdnTHHXPjIlnb
oyDeIKjpgFkYl/Pl3NljREEPMb/3kNAt4vuJufthCJPpmAD1i07kMt84eNZijjOLS5mnqHb0sR/m
11H1Fld1qOr0+8BnDddhK5e8tjEhHzi33lMQpS0vJ2SQ8zSaHxToGLrN4+7JLXNo29Xui5LRUw8e
KKTsX6+fq6t74NzowlXQQFM3pY44kcTTA1B2gVvSnzSbfEa+j1B3yON0NzbYGtWoPbpVe482yb1O
XvUCfNb2cMMdshN5/HT9s1Y8C9l7NEOac0/bp+dv5cQNnbIUBKIagDinDOydRAQuHvR0q0qygvxB
7h51LqR8DKi9L58g0NXTWSUQuyYZhENA0iq0wBiEJ9Jxl+JhT6zKQIfsiLTQ9MSdLLw+1NW9erbq
C5euOXDUUYkFMLppF/XNvZLCr5J6Y6FXnQsjcVEXxeNx+RwBXBvMdApHQqm+ux2QRGPs65nv6g+T
OrRE866PamUBwQU0v1PndmbQN11u1E5vJj2jGFVRfussvqNG/VhOv/mAphhniwV7dWxnxhY3dw0S
QFIPMBa1YHfh+SFvUU7z3eS27Y4G6mvXx7a6YmfmFsdeAyCe0zSYyikC6n2QYQbqYJVqGw+ArVEt
7ukeNA7aEOE4UBBY0awfkPjS9B9G9j7QW6L9c31Mq8fc2ZjmMZ89AgbFGpa2mMKqMD2Eq0Hd/RMr
fizQl/S/WVpcuq3Gm1SfX/wu/12BfFUzvbx94eCnum5nfZXQhAhKB9Q/lwV6UAbYJDMYMguW7QH2
d98BuJG0+eG6mdXbHGf1/zezWKUau80hAneg6HI9iKrUOIwytsLrVtZ94T8ri+XhKYh3aY/BuO0d
SLh2Fvk6yKPo9iCErOm368bWfQEdYxRwWmT6F3sXysMTizT4d0c1qMzhPYi+MQvkSwk3NwKV1XGh
QIxqLdBReNRful3tKsOKICKFpCCIgdwnq34nSvOmCmwwhm9sgc3WTiWkpYHzBCcBiqfLabRQj3YS
HPW8cby8uW9AXVeJx3H42th/TPMxk0AjRwe4NfrgloBkbiPEB/8SMiKx4RyGJkYcbWbpngvnoQCJ
1Mv1NVtzQ9CKoMg/Y2s+iZIOvKrssovBM95kYWnG92OsdtdNIPGH1VhEriAGgiwplOvAur+kaswq
Wo5Onrc+RXLrxsmy5BuJIQdrdBKgocLM8xceaTLUrbg6aqlV/uwq6vqDFVXPg6DJSwQk62M88jbM
uQYdwSx1kMih2p20muG+7wzJPRQnMU3Cyuufipbt17xQlu+0hvgKHnma+MoQmh/RSn3omuY8tehJ
v28KFgG+WiYHY4jVr7R3S+teRXZyjMkcpxWT7v52VVe1gVUk5lFMSgtlPBXHSU9IGXQsd6JbO0+y
O0egnuCVqnSgjzF05hiManShoKDZ0BjL3YqZUHIz0TUbTaWdhJDesrjX6qTFM0ImMix0dwjxkhx+
D71iLfSAM+CiWdYzy4/kxI+jYanbzNDKu7Yo5QvNJ/HWavUrWFUfYGo4qIqjp37Up2nwOsLA9JWY
JUBnkWnt0IVffO9JR/3JEMVTj/roIW6ZAfy5CZ49rlAxBkVs2ojQdnM5+GOpu6ARK6zQzfTsaBTc
DAtj7nK3FLmBJ2khH5r2qDVDfeOAtuo4omd+QM1BJWi7AH/1zzzqjfjGLqbCx1cLetN0blqFtd0Q
8M4myvTLCVPuIWSLcF5wHaoHRZPPjNCjeLabNEPwmuP2Qr/9Wyma0es0xnZqiED1WRO396jd6t8V
GjLAYFRUoxvYLFbQoUF7yw74gEz4tRji535qO/pcFKof/cHh5juXXXkQthKG74IscicNY/xHJzHY
ghpDiLAEM9zryLBmgcEjtwIgwoZNs3GSdxvUwvTGjmv2gsi7PIxd35qRB5Fn6zShEY154Pd16YEb
fXenTCik3rQoL0DOYub95bUOCb+K0cjxwBY0Dl7FGZm8PhXI8FiyGnY95/ZbWsY5BCAKzm+0UtcP
Isqbg6rBi0ObCYhXdPLYeDblJuFeHkcvzgAdi0Hp3am3oESW4CS7aRNeHyKtY3eWLFITtuM8C4je
xYcOGgpPwORPR0uioAo8a2qEVdSle1tNIEwSbAAft+PIOBAFGY5DkwOMo1IFwQVwD/y20iHOvHZI
EV4MpoIOZqyiO0vTimedVPIXVN/ScGQTVN1k1R0oQGm/Ek2BxU9ldLrNeRaBmMmxHuvW0Py0RB7c
szDmnVMPEJiZtLj5jv751PRIKeJvZpahliVSQeVDxHl500QFmHqo3hWPtmzZc2fW8UNp8fGbHNuR
7PTcYvtJmhE/TERr7xKjILgAgVoKyy53H0GKpveBpFph3HV6IZ4creO3puZmvysHwRM6mBjKgDZ4
j0P01UJK1M3pIJ87ySFpAeLZG3ciYwA27gzimAYZN+7tlbYNPIzR0A/WciQc0clwecFJRkqHtlC7
hhyiHmgTcEkKMvGEBcwlIW69V6f+ZRcN+ghxevZefvMxxlXAqxNojj+uH+Ar4LfLj1nEKq2uizbO
5zupABX08AKqnCAj35WygqmPf1f1zzp27pII4VjXeekmWGr1qXU+G4v7tzC0gnI1J/Dl/yPtu5Yj
R5Jsf2Ws3zEXWqzt7ANE6iSTmqwXGFUBCGgtvn5P1PQ0kUF0xu3ep7IyVtHhER4eHi7OITuStW5b
gqOhlp0qVTHxJm1UINDoCRriUM7FOPYTZwFo5MJeYNgMZCss2l7zrftPKAlg83GB6dVbHKIjuw5X
Slb/aJOnXMRkftXl6JzOAzcpQtsqBs4lvRBYYYSVNhlgPB7D14z64C9XhsQoIb4przWMx+Oo7Lps
l6FizdGUlqG/aToTRT9lFs/nQjsZTVuBF6go3cjyRFJ6yG/aleiM3aMerYdw18qcWHghmqNU5Xhd
ordRRdB9LjTGuLGPch7CK9yD2tQ/YiRyM00iCA0zwymq+FYYXy8ruhDRYeAb2B/AgcXLVmVi1TAQ
hClpITKqI6dXSzuQQwznb/0E2I/ry7IWYixAs5rIrUuI6sGjd65el4W1WigjEgXKO3rSbaNxLwtY
so+5ALq+s02DG0Q/oQkBbVNG4C5T06us958TEo94LSUlRxw1N9ZGMFkFEFjkPVCzY7ZL1QiucG3C
dnV3Vf8YkqdA52QIF5fsSwRLnBiOwlgIPUQMyuDqA1CzeOy/HCV0xgAyf1J7XYaEtnozu01rPPyN
GjXQI1EBQ+s6nAdmic+3RZkEbYxjCbF1FKa22eKuB8yAIEnPmVwcurC5mcLQLsqe19GwdJ7Q5416
JyADMfvHbFCsJIBCEuXa6WrJ9tM3MfUQswkhZgyT+0Hk5BsWrwfcU4D4pok3nT2+QjqMAuZU4J5+
ZC5GYZLr6km6QhS1zT/Kxh458pasHRNSwLsxMFaBE3W+rFlbtrVCr8ZYui9z4Pe+CcZ+4HnCJSkY
NkDXPPD04fYZKW2IB5+owD5Idl1XzugPdqkghPjrDXgKOpy/5DBnVyuspo9iEdqAbUHMjU09JYcc
gWqSiZyC7dKhAqYLKDWARodkHmMWg1D1GglhFgg3Dok5HcaY58mXThVQqeAV6HMZD8rzvRk7UUWo
AFPA7HZgd3qGUfQh8gHrgtL7Zae3xG6BPnScLaShAR1uMSuH50YpaKmFqMQbnvHwQZvvvlmXnupM
+wJcavqdvzI84wH1d3vM7WqXcZIQi8rOPoBZz96q4iQx6AckgJwedln2GfMQt5fy7DMtMTlyvqIW
8EmGeIIQYYOwv/SOqde8gcBtnaz0bf7u39en/gkU4pzGjKXiM+QCNgNzS8hRsXlfzVDbKhNQ46or
+8e0AcdK9COUnGB7V4q2vEljh9t6Qo2DvVfmIpkNVUAs08c+VBWdbittgtbVTx0GWD3JEV70jXpL
dvKVcBI3vAruYrRNIR+Q27MwtcIWpGStGEOl8THauR4O8gNSSMSN1v4GfQVrIIiXoP6q1v3+8bIF
L57HmVT689m1PUpJW1qEsr4Pp1jUbF/mTK1QA/y+oF9qUQOeCZjMDm/jAAKqA1D3uj35mT1GKwtT
Wx+XNVm8AuYLSL3pTFKW6XUcqVjAFIypV81zdog8AY2VK21t7Zp1/HRZ3vLJ+1KMcTNBGERdAxQK
8O9Vri5ptgoonqS/vyxlAUJGwRn4EsMYJN7HhSF1ENO46ZVmi07pPWOsSdz6d+Lqtd5EHLUWhsPO
BTIeRdWHqOvAg+0o72joTY+T6Mi93T7X9+DGUnjqLcX6SDDiXaH+YqFl3piqlkvEKGEe6OBvnuu1
/IJ2lqN5re00nn0s3aaA9cNq0gAfj5hz+6hJXVoTED8cZNZulbvORadjcyDP5ja8xRxauzdXzStZ
8/irFw/2XC5jl5jfU+IAJVFHeo+98DFzowHIkPZwi/5szZGv1B9EsEVQyvIoQhZtxwB+uAqkLLS8
szehHkVlmIP2wWmJWG7qLEayWmvG0RVCImzDvIf6U4lCUKFoKfyqqZK7qRTrh7zHNJmfSsMmV6bs
WFSFmHuXDVtd8Avzb2PsupnMKgNuAvxC1jkygOdyoV9dFrFoykj2gnUKLzva0Xi+46VIwKxoGohr
JhU5QOVOKl96OdzEaecUGboL0s+iEG86LeRkK5aV+0MwSxYNczfraMTC+0Ra9Ua4yqRkzVFu0Zy/
lGOZWUIdmT86Qu/0u+KASVukX3BNig8gaww+D8Jxek1+irbCK44u+fPZmlo0zz7zss2Uh1Kha+Bn
zsTHppA3gV+vJwM9cIYKatAycMxSP9WF+nJZ3yV3O5fLOIpEqdD5I2JJU9CxJ2+lsDOKh8siFldU
xSicBHoRCUCA56pl5TiYho8VTdFRgPyldq2jn1x8vixl0TZmUhjDbyNBBek73bfowyy2La8lfjFq
omN1eJxglvDb3H5GQG0cBYiaFHAaAwS2tI0r8VS6+nu5srbtZuBVphY1whMTcT2dOfuVOZuZxKRn
CMNz3Bid/Cj0h1jknOPFrQckJobL6FQvWw2tMEsA9CQo1FY5mo8HgDTddNNfB+TGYw6duZiDxJsO
qbTz3e/7EJ4Q4CzOWN/mvVeOpyrmvBoXFUGTBt4lyFyIrIEFktl0TY/Lrhx/vcWvfMwGkb7+O3Y8
E8NYmDml+L30Bi8JEDpjO/U3qv4oppynx+JxmYlhFsxKRKTm6X06jpu0OMTGthXcmPcIoB/Lxo+0
seX3NVOZt0dvRRmwICBFNpyJHMTqR2K4FhhIB0/iEUcvX5h4NgJ1CyCzCjuAKyRap/Zl2Djtq9l6
ZecNOzOzlXWyi1xAihPb7FygGygc37Z8ZGdy6VLPTpCUVYCRqajcXb82roVbvOeOees0x8ZrnOal
3Vz2QYtbRzkZMU2FOW4W6FgVW31QAPTmEOkQTZoDYMktqT5ioeBUkheDcgqD8bskdvs0lHdM3MPY
vtFpi5Wp77XiSRqfwmwbZzmSDduG3KSFXQe8TpfluGsmmsmuKZXUG2ILJS3QdNrWU3gn3QJ+I7Cz
zQBoACcWnPAo7kHJZNiXl3fRZmeSmTsSlA44FlncABkP7YW3aXNQWkDjXaXkMJS8aaulfmZQysJ3
iWgtRA8A9Toz4xFJCJ6REnrWhlsfAcyLItlu8saTsS42KDkelcJOr+Xbyzou1kMMwBOi1oNOUABp
notV8qyMtQk227jdE3y/7d8F25fwaG2mE0fU4np+iWKNiPSmFfgTNCyeW09fl1faW/yZH8frobLH
lbrSTvFK/BG8hDY3H0DDim/uZyaaNaKxV/KWatm5km3Z6TrZG1fZ5uXBdwAPzjOcZZudiWMsR+oA
gFr9WtSVZUubU+dEx842HOU2sQPHOCTH9I3XyEzDmksqspEVBdjKMGGJqdvrStjH4qnqbUFHP5B3
eR8Xrz+aycQgKgBOWF4XvI9JSsCe4EQWxrVVye6tty7cXhayGIzMhDCuNNarprUIHI6g+bY03KJK
eVnA0nLRrh8Qfol0dI6xCEBQpqkZ4HBPqNY0Y+hMQXLMB8sJgI6bGRWnCrHkqufiGIsIGgWjegXE
tcS3EzVYtdVRKFYpbzx6Mck3F8SYgVwNJIhkLNywUrYkt8uNZg/usAf6drVHc532o90Lm97Obgbe
+eYtKd3TmQcrQP2OjDpEq2vtHT0CuT25sWd56nVVONaNukrWwXbyfC/jvWZ4klnfaVaN0qZYXct8
TcNdYtyPCZofNi2PgH7J9uery5il1fZa3zQQpKE9sczsPFzLIMm5bJqLV4ElmZido/0d36fA67Q1
GxrDlpkXCDkaYfZB8lSpW9C+tGQvhqCFAjME0AoORL4HaqcfctJ9Sws6/wLqymdbKQJo3OhpFrNJ
r5PxDh0ENnpZUHS1LcLjll5aU/TzwJ3Qwo/JZkwNMU4nc0BoGI3XsvBRpiuFVzbliWAsU6jqThao
iDGXbjKCBJjurwDo6nA2jjoN1gfPVWHsMO5A8At6YlymYDhNXlvBq2QvyH8q2hEdyG44Oql1PXSc
MHDhXoWZALQRmJEIIdjBpGnoE8TdkCpVpS1Jbx2whNLUVqW7wUfLeLu6rOWCKzsTx7iyLo+SBL1j
eJgG1anMMldtyKrDsCwed5wFXbgFzkQxzmzCa9HsdfrS6lKvauJdUOve/00bxjSqTjCUsYGILr2e
pKdRujOnu+xvPBmhiK4r4NTGRDM7NFL2wILKaUAw9HdowtGibcaDxVlKk81lsGMiktD4WVPgXh7N
xMWktGsFqY3Z0pcGMP5yUHqUxHWKhk0ZjTeXF3HpxXUmm7lNR1keLK2HbFF9JoXXx7uk2OTR41R6
dfgQaJtGuRvLbV+4qnij6ByHueCtzqQzFgl4eVUtwTcKIGjVCcWPygrtOAT7Qy4+5kXHsRieNNYo
QYSexPTV1VonSflUO+KYGaBo0z06OjnrSr+ccSjIeSJ0UzHkryKtce6HFYBSd6YPzbQR4XIpHESU
dvsmOJUkRJnXf8kzNJw20i2qXdemGlHYvMufQF3WpS9gboI8NQVLiqEtGdCZZJq9hAa3SnIMqeRh
Ai0u7ExZ5imiK0AHFzMo20baPhSCVaFqO8Xq7FhOABP08XcUQ/MJbljQwrDpKDGYwiSToJhWbtUB
FMRoWlxfFrGs0JcIxrckUVf6wgAREvpCB8MuwO80ZYe4W5P48bKo5RMIePv/qEP3cXZjS3IIUAEJ
wde4Q+HMP0qr+mh+oBJzAii6tlM3yQ3vVpUX3TPtxdbBRY0GQ+bUW9IQS10Emc196xEXZCEbtMEK
gR05KPN6yjp1By9dFXa406/wgwNsd6+cal6TygLQAW6/2YcwDqCMYZZ9gg/RrhPnMd4D8SXVHblx
zQOGqJxx8xq7RWkL99mDsg05of3i9TsTzvgDER2/UaVhl8dkU/WOqOwb31FlL8puC73kuLql2PBM
Vcam8qGKrT6na74qXAAcrJ8BoN9tiGvdSreNB4y5ce1zruFl4zKB2iOjt59SYZwbF1a37GUxwfWl
63aNcaNcp/3Qkw3e5GOigfAEU3myHnh6FDiJJAP7O3Zb7R2TdZx34eKRmn0Js9NhKA311NF3FGbI
+qNqAaRUxaR05fY8IqFlq5rJYjY2Mou4kEZore6ywxFVme5ETs1Gv8dDKrZ1W3GiVfshuDcEs7uX
jzNPTWaXRbkHP0AI0YKBrgUdcyhN7FaAdCfdZ9irPKNaKN8COPBrfxnnUZAsMrUC4kbhaQg1uy23
lbFJfWBcqfeWfgKshh2VHB0X40gTtFBA2EO5gR16FCZZb/MKQn3ALI9I15t6cQN0CSnnoWHTz/92
h80k0S+Z+UZNK4E5pUJSgMJTBAgLMIyIBscNLAsB0gootkxMpjC3V2TWTayJaeP0DUJhEDyT2lyF
Yu1etozvYgAKghlKNF9hLEr5NSAz08UvfBL4CRp4DTBQoUFzMr0KlF522GmcwsBCahCiMGZAiRCR
1dYZ+0+lXogMpUIhrdGPUfBhJe1OFtu1GMYeiX8aGnEEsC8bcrvNRR4j6Pe75Rf4CdCLAL+IuW56
QmZ6mhIBpGQJ4cVIVhHRbuNu+st1nHMRTGgjk4GI+YTG3VaPVwZav8UkcfOw4Nj5QmB+LoexDCXD
Lv1qECbJQQkfenRqDvpNLbtxudND4iTisxDwoNa+ny4qlNbadOCMgB7pfP2y0kI/W92gk7JF/1rq
rzLSro1ctgWTlyzgiWJ8cqvp4xioEBWaujcMI24F2sduXaMLnZNj+n7XUq0wOGfqcFjf6NQxiGV1
gYYtExInJY9Ntsq62vaNhyp900xeXLGs2Jc0xm9UQVyriCpQ/5eOulmBoGRrhZEdaxzX8d3bn2vF
2DoyCqKRjNBqDFJ0xfd2VPy0xHo3hE+dwCN44ynFWH0e5qWc5FBKaLwITB6x8db4/XXNM3tq1edO
91wpxurlLGooTw4e1mNkuWXgx+gfbm4ao38O5P6qHXv0l4/qtE90gpaDy15yUTgQf1FxpNEp21fe
Id0kSimEa2DqEUDBOLwL9dZKIzuv75LiZ8BLDC7EZVD3SyLrLCdNQr2o7dGk8gow7J3sqUAPvS28
cZXdloiA4aHX4p73ZFqoNJyLZQKFADUVzSyo2Ef0L4eusPEBWtQ/qp/pOtuMQJFuneonrm+NcxIX
7yG4FgpZIKFuxPgXNFNHOQrtdBDzaEkNuH7d0ag4l91C3RHqzaQwrgW94JEi1ZBCqrUGqOgAGTTD
QTe/KwL1P8i9YFyXxLLhRa3u/rINLR6UmWzm+stSo4swOYDOwEbdjwmEiOUBZGHrKtI3l0UtOoCZ
KGYXUzRokyKAqEzo10I6reURDbqp6eR6YsPGHy6L4+0d/fnsbh0Kv2iTDOIk66WQbnJwk3IHB3ir
x/hOLbHGKhzp6lXg3Cpu0mYTGDtz4hz0RVVAqgI4aExCfkuQADy3CYE2BdeZ7RPBrYr3kDdGvXx/
0+kHmQZ333ArSiSKU1NGKKI1T5KJ2n5f4LkxvUxCfdQs2eum4jmTkIfnMSQs3nYzwYyrjtDql+X0
touUVW2VTj7BkTQAfEBgriPNRnSNgwy1aIgziYzTxqAg+t1Mer+KBepGsrEi5svgdzdSKTipKnL6
Cqhdf7sjvsR9m83JxDDs6AVLGsEp2gBcPxOPtoong3FUWYXJ7BQjYY6KXUM469viKPJaThatfaYI
46fwSNTUlo6dtW3hRp2oOb5sepMhIWYArcXl47vQZwKviCYBw6QwyOiLPD+/ZV1Kozxi2TAJkU/r
KD8R/8WvD2pw3ygquIafZG3bklMRbuvwhSOcrtf3PfsSzhxsoCrlWdRCuJpgXnWvysdAf9LIBnwn
SXIXlgdJQ38N57ZZvM/pfISKKgfCIUbjqSzA1BhBKOh58EKV1pjbd3tZ9goNyPpg0SkM4ogpt29g
UdmZXEbZoQ7NQafB0hQdpjHCqx+4z745ekP+aNSpI42PWdg6ufmoAXrj76z0TDgTFrZ1ohgTDeEb
MJ0J6jHPrgztfSQYKDB2rbEufTeoNr5xc1nuoi3PxDJeRwimwAo7iBVkrybmTYm5es0vV5LxeFnQ
ou+eCWKcDWZ++goY03g3GOF2xAvIFLKVGlucK4Kjzy/3PrvtSKORodComMHy7bIfnkJlwqgvamUt
rwlj+c38pdOvn8+EhbEaFHEJYUT+KRXeAMCFYOtjwL0ULIAzrMR2NdR2hzNyeS2XA0E6ZCPSFiKQ
/Z77hDxFr5IRIOJt0PYRdL4TD4GrEmFtKinI1PKNnGAMv6u2qkg8FQstTMZdAhD4xHoclc8ibbec
L1o+O19fxPjEokqBwF11eAAgrQNA1u66S5ysDHcaGLwMZS3UIEhuPCvgBFO/Cl3fPNRsKZjADeTO
qpaZWIqpfKkCZd3oaNMf9Gt9VJ08NbwCGWqJ3DTpuOvMARBU4lYLUwA63gGZA7D//n2pv/XmC50K
F1sZZhLuOiMmNprO100ufdZJ5QUBgCNyCRy/dUZskEg5fWncXl7Cxdt4pggTFmI+MgY+IBRJOkwv
bQPyXsqSrYpuMIyc3Vp2sF+bxTjYyge9lE8fTKW8b+S72h/WYnEjNdcq3hSCYcvG/WXdlg//l0DG
swaVmOhqD+soVN/God/UIhA0hsG7LOZPDuSXHNaJZioonlARp50MpuGVphPk4LkXnb7axrGTtq3b
TTbKB2uOYGpl51YIpmHAwdCWV4OiLJ4fyMICBZQsIgAuokPtYwRM3emweDxfWvIWIxczEKfLDkPq
Vhjn9XuOc114kEI+nZMB8tkCzqygAz5YoS/DoEQKuUZSZhWLexW4Wn5pgqd+dIz8hFn8ClTdU42i
nuIm4bU4ZqvLC/HdiM+/g7lOQCcMiKMS3xE2U7FCRqC3yRCKrppV1z5wduxMNkaOzO/GBZmg3kKC
CbDeqEydr30/yRjVoXjCrXWVqJugvI95yJ30s79tL20O1TDnR5kdz0V0Uy2ZgMpBbgilkLEL1uid
91oToDxSKLuWf6hDdIdfXsoltYBwjcF/wE8DP5gxKQH9H2KvQq1hvNKB15GOK0ANXZbxPVzGDTKT
wZzLQbcCOaBjt2iJMwWYDUn+j1owKxeNZeIPdHPS0OmQWB6vyuT5shL0I9nNmSvB2FyLzIAlCBBh
ZKBZbO3E9/Tg0NScLimeGCaA6Wk/Dj1mzlAeleEj75/89MZUOHn45R2xADEBjjdc7oyUdNT7YEyw
I63c202wihvOli+r8YcAlrXAj0YT1NgQUIx3VbVOjcfQv5M7HmHU9ysGliXrGLLGXA5w3ZhDGRgR
CAXoavldoOQ2OObgeKfC1z500mZPgSbEH5NaNPeTT1CDqpPY57wiFgrW+ARA/IvIFajGt5nyieiy
OU7olKqASF+u/W3wQwvsWnPSrZc8ak7m6Ff76UO5M9z+2bSRyca8K8DgLlvnQjmVfoZqgrmB3g8s
iLxSAgQOZIQoLCauvBvc6If+0q5A2m6nhzi3M8+6F/76dM+5TPncX5lCp4alheYKXEd6dy/zaCEW
fdNMJ2Z3q0YgwMrC7w+VQ1VsdOvBIu7ldeOJoAdlFlunkdULqgkRunklaNvAjG2VR8K8eBbApgj2
HYUmfJjD1pkRcNoIZKRlhZHgVzwvhxzwVObqsi5LcgDigjElUHvRQ3Guixi3A6yc1rE7EMibU9zd
Jb4Z9k5rtvLbEId5zrG6pXsYqVqwJoExErjPzOohnRArTYVGNysB5Hf7M9AxtJTD6o3O1tTh6bJ+
S05Llf+Nca/pGC841w9FnLJXKHWAOuTr1NTx6uFVdRcVknEFA9sQhseOhRpAd1VSHTewJA9upnvA
BbQrUBQo72pzd1mbX9vOXig6BvEA0gs0lO/bVRckSeqGDh1bm+ZZPiruACri5/4qRvOtLb+DEHw1
Xen2Q3bUr8fTeP0CoI+NtTFsYEIDVuLy9yyt7vxzmMNc9qD9DAt8Dt3EwccAzvh4WcICJAaQN2ca
M+c5ylNF9huIUFbalX/M1+KpcY2NcZXu2hfB7XbFUbeTNdD9NukBZL/+5vIHLB2QuXzGXBu5LlHD
gXyKlpckBzO68nPBzfHQ+uuCAMQJY8WxACAnY6kZUXsxpxPMchA6aHxIRbtGe0eqbi/LWfReGgSo
Fm0SMJgTPxhlOtaTgSxy+MPsgG7oJ/ao31wWsnQmUCz/QwhjGHpoCGVDhahwKtFp6u+S7hEvEbtF
T/BlUUs2OBfFGEge+FIyqRBl+gfdSrysTTk7Q1eePXRzCYwJ+CDJKYQOEnr1OY02Q3SNWFEqHmoA
eJDnvOe0AyxF9HDIdMwNYZbMMj42Q13lRANmSJLfZ0psC7JiV+FHWLyrxo8o45jD4vLNpLHK+VbS
IyeE+vy4wSC0UHAy+YuLB5peOEcURzBae+6AY4AV9EEHd691T01wUMSruEC+xXox0KE7OmX/ftkc
Fs17FlrRn88u56wTx9SkoRXpVK9E4hsu0wOMIufe5ImhbmMmpjJSK+0LiEm0LRA6wTuKSJH3zlra
m/nlzJyiqVQCIUjRY5f1T12xE62Hy2u15Nvmv585OlMsFWlHZ3SkelN0P3vwhVvjukt5pY8lb4Dx
JlxbyANQbLrzxRoliYhA8AYKzuBKfWhr8qYTt2Zf40HEcddL+zIXxZizEGYA3iuxL4WC9OYUu0r4
VJqRe3nheFLoz2e7L3R6A9xiSDHFXSqB/z1+0jEf83eEAG0NyFbA7WZ5p6dWtvTGoqrIH37pGKrs
NCFvxmfRBDA99x8hzAu1CtBZBewZDL00iT0pkavLaCyJJTts7y+rsyjJoBwZtESqW4wjkAtku4mE
SNNAn6TqX5Nh44sexp8vi1moklLsMYzv4H2nGwg0z/dmiMdIjlCvcDpDdUrNeCSqYavKVKF/sbYn
ZJnGVFujdLnSa+H5svClAzuXzVifOTZK3vuoAsvZ5LRadZosifMKX/KnwK/CTJaKHLvBRptBOIUZ
7IX26ARwOW3WuWodyC5AldEGl2vGtqn82JXN6ilT+5ZTKF0yfLwWYTAKYmq8Tc4XtzNk35gi3BYG
QeQQ5E5fmAffbDgP5CVboWhuKoaxABzOgie0iQDQ0gEhte57coJZ1S53G1DuWeXq8oYt6vMlyBTP
9SnHvA8LGrsrYi31tlT5zR1mp3oRSY4UJ+KytGXbnIljYi+k6HPKrQS9ANoTR6KdEEB/DbjkgYVq
kwhc0lboGsN1W0y8OGkprEAiknJQSEgVGszWKZnkSwO6Qx0feVjVui0KAL625SGMZVeVPhqgAV7W
dsnrzx96jEDDage1yajX13ogyTRh4ARalG3kUj6RDtXTknP6Frp06FsBoP8GRbTFlXu+myRB/2Hd
d5j+UdDKiJMejxmgNtVdpANcLkW41jbEliPRK5NP9IS4Yt7y+h0X9xig8/gGZMmQV2H8XOJLU6n+
AkOI252PCatUN21StatWHu0BaMPdeCJh6krhx+X1XrLluWDGlaMYXyLFg2zOEGQA395kQmk3Aydc
XDqZwELUJJBhYkTmGzpAAYRAXUfIIBjryV+LZG3qb9rE20lqG2zIja4C0POC80bHLOH5TsZtr6ot
xXmQgpOOaZV8FJ0oTjadVG/Rdb+JtPFOL15iCcwjAQglS2knZ7yBikVd0dSOmQ5TRP8qdcXzW16Q
ZQqpSzupwVyteyQP7LTygFl4eeOWTiYwsf8jh817DplYg6klQ8iakVslIl4pFT8mX3Q7OQCW6scY
8dr1li4RtNmDrgqzmujKZTRTpzTppKFAy3ukEBeXY7qpcrwDyeCfFCU/Dj2YAuRc8B0AKeZ/ucsU
PeMYdkL2U8SzinVE45DWpBpzvOi1N9KfuvRz6p2hXgF0+q+vq6kAwRUDvbTRktEykgYhiGU83XXz
qai3hLzU0XtcvLTiu397WdRCeQ9KqaoMclPgkOLPc1shfdaOcHNYUaSU2241oqbVr6TwWtJA+LMy
MdxfyE8y72m6mMKdy2UijiGOFUHsajrwuPoYnBthU1cr88et8GhWXlR71SPHyyx5dVMzMHxD+ThR
0DtXVJ8SVGPkFqFvMjmmdlABCia9iuQhHDh2snT85pIYf5ZofW5GVBLiPNuS7UJ87WNH9TkB1UIX
E7ZuphFjJsFgKINJ5WQNOmWlTWcndrZTbhpk5N3yVPqOdn/ZWjia/bpCZo7F78nvaxghI9L411X+
lIMiwEp5Vrm4WXhySZpmykAyZuKNqTbyTs0HioSgOyDzu1/ljqrY5rX0I7ibHLIuTwUel/b0clnB
pasI2ck/5MrnRtIkoGjIzR5WWb8FoFoIjoG1uixCpr+DvSLmMpgT14mJkscCZHQr8DTJj+XOd4et
ua1d/y6/l3oXwEoOiEvc4DVx9miad/7Os3b+BczZS4ghKEKC1Z1k+RRP4qpIJ0dHQ8dknrqy2v5S
+P+9D/8VfOanf6tW/89/4+/veTFWUYCWo/O//s918Zn945S8vn/W/03/4x//kPl368/86jX9/o/O
/g9++e/C3dfm9ewvXtZEzXjTflbj7WfdJs2v34/PpP/y//eH//j89Vvux+LzX7+9523W0N8WRHn2
2+8/2n786zeEEbONp7//9x9SBf712/1r1L9+/w+fr3Xzr98kWf4nZpJRYQdqtqXC3n77R//56yeS
9k8LNzZ9QeCGESnWdZajiwsC9X+CLRyMkxjVBnAisva//aNGnEd/JP4TdTA4tl9xByBl1N/+o/jZ
/nzt1z+QTTzlUdbU+Bp6ur4sVJAlYDhjYJp9VHSBZAriIEoHACleDwfzlG5gH7Kt75sHXmfg+Qn/
Qwb7QlLRtzKEcSAd9Jv2Kny0+5XAOcNMIPv1qxm/C1KICGEPfrVyMG79Q/eUH/KV+Bb85Dc0n4d5
XyKoVjMH2Pea0UxyLR6qsItPjTH6nhGQyiNtVXmNoTW5m1rVsEt6YTPKdb1tx8jf9LU44Ky3IcUv
Vtdpi1FmoSeSEycYqi01AFaVPsh15FoxXStNtc1YVjry3KXkmqBHWTXENL1elWt3ktG23PYIHwOL
iGtLDHtQe6mgAip80wZZROm2YRiupQqxgykl2kpuzOBdEpv8Z2/FumOg4XOTlW3qCtEQOJ2Ypq41
6hggJGgtA1JKUa11Iz1mYSYiiL1t6mzTWF3hUeBDhyRtuMnM2LTjTii36KOzvGBIk5OYiO+NqeWK
TcKW3MlRifChtcy7oFLUddeqrd2UffOBh0vt+URN1ykhYC+05Py5JKayr6sK+M55k3labMZXfo1m
9NxIwdMdy6/x0AvrpkE6rGtq6diFenY/VqPqCUHU7xOrAuweYDXQkxgomImpLYhoBrsBQtG7Ebe5
q6mJ6KRd2Ts95uK3sWhk60jRyr0c+r0j+/1oW4ofYCQqkOxcAfMSnkOA/1HKl1Si5JUyyFczKS3X
M5/w+9E7O2rnl8GXITEumICSza/AIXQwpAM6UyNjX02bEBiVQ226wNDX9Zs+2prWNmh5cDHnUfuX
SObesfxMC3MhUQ6p0vdOAK4gwDYBp7BCt4et43G79tuh84RQqr3LWv6ZRBpOzE5Lq+ZG2444kFBw
o7tiDwhBDO3xECsZBuIvjZjHljEaQYluBOlQtciN2fqRtN5wAkmRLbQ7q3PJbZjtVTuy/cwuOztw
pcoOox3Qk6aOE7EwhPNf38BEDODqLDVLsKaDWUZoxazveyP1ptpyw5IcVTXystS6ynJFtEUSu7Fh
vKD1lHhhNeW7agI+frqONAP9c0+hhObaCuPfAqApJiN/6YViD49iX94MGhUuOHe2fGY0jZ6oWT0d
MPvqpt1Nr4G+3DUAhxHVe+2DSyTDFEC/VoRJTelmoOihHEwH0q2r6r7rbTzQZIwlPBu9XesrRZ3s
2PTycG/s+sSJBDzY7PLBEE5Nu6nSuyLmJOX+xPzYZzAav3M00ArjQV3nptsisFIOevFmSbln9f8O
cs5inPlB/tUevLCsOnPpgCsIaaskHg8oU7vx/rpbCYcRkPXaVXzsttoKc99ojmldZBw90QNlky2u
BueqdAFwdFOu7lIbbHLeXeWYV7vEk22Ai3ECTqaR8Y+NYIkZTbHNWlLj0yRzLYqeBSQ9/Zi2mYME
EiCVgC6mI4beETwbIsku3y7b2Z9FETpz6ocxz7pJI9MhiJw2tUGzUg+Wh3K4rdVX+UNmj9NeNwmn
lYzJoX1pyTiBuhXSpkba8WCug03oSDYSlI4FP6PsghVvLf/M1eiMv8bMbBKaFqToa3/dPmbb6gBs
UgctR3fWQ7bpduaqcHwvPPqesOVhvzK96V+6sS4btQJ0YjXTAXkJe9JeI3JNFK8yVz1igvCq74lj
aPehBVabyv5fzt5juXFlCxb9IkTAm2mhYOkpijIThFq7G957fP1N6MXbV40jEDf2lAMWyq1aJlcm
9PlAGYHWESLyG6f7K2310+leWDdZgVPsdfm0h5qh3rTJHfmRIzjWTVUCCSy0hyPF6bRdlb/Xvkbz
EgFoDJo6Cb0VgSzTyE+MEPsi9Q5yYh9JJaikkRQjjSE796YJFVW10YTO+b4Y3yc11OH6UnDkm0HV
mULXGGXtqK3DRPs6v6rZjQfUpkx2kL3T29xloLnIXtsIV0i4hNJLNLbEn+49i6SteuHxhTnXG8hW
Gx7vX7nxJIBpjpFjOoafCjo7a8/xptdWtZKY33EJmoBy3x2bCNQ5HtjKG0MoLYREVBUCIgRndGg7
Q93TMFNMLnT8+tBkMqQvOzL0V7g7/XDo5VYvPKDh8xAbJY66JD9BHvWl0dr3ocNLXveTITTSUeiD
z4BrD6AAoY+v3ZrZlRbXTlPDpGknmF3VCncST9hDsuPseIfu9ezM2Y0xfaif7H54ll+aQ//E72v7
8chrdmaZWg3bsWvTACP7zJmf9AbciCBSqqDfZcj3nPf12jem1J1XaiwPrPA+8JfHQ0srJn6JyeKU
RlObtJr2Q9IeJkHTJ1Y0tASPWhv0VoU2qimSHPC9QCrvnkEZXWMmAvSaLqmW2N78unyttes07LKq
fg9i4BXDCfpMN0lCMizyTJYrzQhUuRMa3urWKlkjSZHarHAgO0TtYmcVZQw+bpY0fQd1wsDM++gA
m+tGJcBUTKFzSWgo8XHy95zn+hWYheK3atiz8slrjUJ4CvqEpLk9iqUhB+2+5eGwImUUb2kbrZlj
YWFDwtILuq5kuL3GkeY2PCl298L8lvEYHMD8q27U2dZM1ZJWI2DirC8mDOPf84/+Ojn9n2Gv2PIT
+5nfGKs2p3v7lPx+vO/CbHZ/sEvL5umgDScZGrLcnrcYbN4BRSfpM2l3TWBMvt1ykd6fmWPnDBHR
Jgqh4Mnurp0upjpqV/ydc+LkTcgpbAF79oBXMrMMHbxHSFqirpJvllZWjueSUS5tPZYRRI/b9+5Y
whzxZj3J1Pdf+9YQOPwgfLbdOZQyJ5d3SauSUji3TpGSPjXzDXTOIuP67yOyRGRyfT7UIY+1CjqL
1ag4XPjMlp4kAaAmCd7YKQQb805hjRrcQ/GWFzA/vz/s0JIellWZQe0aPF1tnesl11mQKw24mPYZ
ljs9cJCUj21cUBS3XRC7EkXqYa4TAkndx2dk7QMWbqjXp2FVJ3haahnwZAAc+73AbSGR+dmq/jC9
JT9CDLevQEcxvw+rErK3UTChEAFF06bLPBTNtM5UOk8y0d8U6lU08K4SCJybcLGG2fYCicUp1vkE
thLQ1dDkPBlqYx76WAoRCuFoZW9JWTCpXnd5bE6a3Bp9w9VXFJ4GWK4ugaJvB6XijdhgbTYLJ3ZK
GVltfKwV/OSxs1X4asGkkHj4fLwXa9ZhCaYa1KTNxAp2enT7o4ZkrmRAllyv8Cxxxh/mn9AM3E1A
xYpxWPKhjmHBQYg2GfeBb7Wc945CncGmF4T80H1p+mumSaQDW7dGxGqXR6dK+I/LuPCWwqCHnvMI
h7vMoBFOEqYlOXOqAHR9vIxfxvSnU7dIi2t9B9XXTB33qVG+s4b69lk7PXU4It/N1FV2kZmQggwG
FI/JmSWQZKefnN5YCm1/xb/gLP7z+EMWsN5/bYq0uFxyVzQa6ynjPuYOYv855iaX2xDYCN/Te33p
QlO2FHQ2c0QllcW4aWeGt+jAsFaF9Bc0dNHk8yd963y75sFt126YukWbwr+fJc6x77eEQ+dXPmD6
0biPOB9Eu++xege1ajp11vQnjiu99wddKz+FY9lbUuFOLQ3BPzyOxNOQO3LqgUq1OwXGqBxCnqTS
VowyL8sP+yYu7lfps0LURti3yYQ9YD5aszNSyr/ICBY2dmTl0C81EgG5mqa0k3Ho97XR7PtrfSgt
+LvZLqKZrR3k1/Ic2ZkxVxN4K71LVCC+yW2E2l/Yrp9muPA+kbdms2SEBRmTFw1NnvxA8rgCLl4H
YETmrSlj4AoB1CYTRaWAhCZ25N0nEGsnRHRUj9TlRQzfAAOhFRjyfqklcJ37Lb2HNX9h2fglyVOQ
Dqo07j1AtyTm0JwaqTlO4w6kFF33nKh4ig2hUvSgA62x61tyZUgjCQqLDY9CRYbAVGNzyO5ZbkuC
W8uUyQQC1hEn6Q615PbQ4Aubc50dg0okQFzrj7d17caL83Z/O9GZkmkM9DnGfWUOkN6IdJguKhGF
KuAGhw2jNZF1hni0ISkEARMiOzK1YgcEknrhIiQFeH5Lcml1kxeuJDAM0phwGbztMNhV8mAp6ls6
OYxyCVl7nLFHwrHKNZL1kVGA8Xqs9mUdkqiBDmkAKfOhMf3ofWrxuoxwQcCrGXgFkWQEsh2dhEvP
KDrbMdWGuVxQuv9fc7CwxzGj5EpfzdcOvoeOSJNDdsan06/yGNEWoH+BIpOdHVnleW4w1yi3VQpe
q0Usu8kbxkt6voXTJZy854K2H5w9voE8LDtGxsbRWHFwxIUN9iql57UYQ4zAmR3Du2CW14LWbmaN
dkErZzLTj+TM7WTS3JmDfM6t8BlMl3fN9UhwhKtHe9M/IFJ38qct3um5FvaTpVuqYQRCnDGDjI/K
B1surax0cw8sOSZKFQUt4FsjujJG5g9/Zk0JupUdDX3aElWyRM6oDlFnat0flj/3MZVFI9QuKrRe
U7coTHTh55BK8EkT2DPVQbpZ/F3wVf57ToSFeRZSpMY7CR/d6pKZnEoLYmVGbLTPvvGCV9QaLNFk
Tc6td1sBzFo+6Wv9vt1rpQKbOqizuX3kiAkZ9vkusQazcwRIl4QiQXqHIK2juL4znjkjGfT01+Nj
Mz+FPxhqYWGoO6ZIpmweWHalPRJxIJiN7OmgbHjdawd/CWWDaGrO5nO4CYQAA0FIHYC9uwDUmBEd
ttDMayHNl5n/tnpNpo3alGAQ7QnoZbBzt0dZR9avIvIrS3PHP8enrbfjK4Hyw4rNZdfvJrhIwkCN
Kp/fs9oRRJttpHsqLRFhAhXHkCyEqTsUoO5tTXC2yicNuhT5uZdJCbfizvdPPkRTKwIJ3uwO5R/+
MnBQigI8ylBKs2cYWsdmmJpi9FbmxAe0LyKCdJ6QyNPsobYBLipltNujfPC79XhdwbmEKLtA0/bs
N6idnfxrXhqqoFdb1FBfM/tpxosqJ6hGGTkdsLwd5CdSVzN5I4fGbWFmVLUmKlOZBNfRaXYiLfdo
6To0MzPbebTeE6N4fnxOv/ITP33E4qDKHT90QYpll0paFKR/HRmnSs3Rav/whS5wBvJuxiCR8kkF
jv3tA6kV9VQ946mJ9JQn3T0i07FICItwKsQNExW9BndBfHv8fWtZryU9QYiCvBIKWCSkueUUtAS0
r+6QFD8MdjsZvKMotNkhKpTRNLJh8lc3ZuENpFMbKBKHMYfWCswR1HSp0dVmpFBpdv4L4MYZIj9N
6nNsYVxpeEE6vND7336r83bv5AIe5Esun5gWjbrZVpp4zUtZgsjmkqESs/guCdWMHER9d85EGsbo
KK+DZl0PTNTEyG8OJY+aFoYKKV+w6dPnwSgsTq+dgDw93pUvk/3TqVk8+WmRlGw7p6HylLY2D4Og
Ty6fUlDiAqCsOjnqvkTTvXv9Eh9FO7IQBbYkQ88ae/INAb14kxm9cju/MYan0ZCf0kv6xzvKzLmI
XoSaM7ZeSm42Hz996SKW85OBjbXZUAber0I1p/qAzEGo15QHC7fgCgFN3IZ5CqwEz0FIggMzWRp9
vExrBvTrWfpmQFmh8LphfvFy0hvpMXZz3ZEuBk8T40nZCknmNf9hhssW1imJq1icT2uFw9DtW6O1
JrswYotFJcyj2qE6hmfxtdKTQ2DJlgo26I3prbhGX2v+bXqp0HGqp2Jk1RLA8e3bionmEF1wcR5O
Mc3cwNhCpq4VgL+cz29jiQA5RNns6YXHxhFdiSa3Yq+6KdIbYHy7ZSS0RIKH/Bw7/q3QmZ1GlY1t
XHnLv7It34bme+jX8do8zQtHbwMRT5BG2j6hK1Hrl+X7/vd+JXdVj78XzNhmjd+K1RmaxThbS7fm
n3+dzm8DgBG9Ter5gDRmSeaXpbZkqt5CvSAs5XRQsVPG/CfYsp7zy/HTeVyELxBoHdVKxHC8rlqy
e7tOeoZq4RUd6gimOPMU6/IJuq2EpymtjbtPPX1L3nzFL/6qXn6bagSM46RVGBst90aqwyc3tlLv
X67bT/NaWJJmBMmYPO9TY1YodFiTqSLxw0KgvnJSI71CZEz3zdoAosgWTMhYGRFe8rNMqg+e5ib4
/E7SYdihLo2gnW6xsH25/D991iI+EYVwaqL/z4tgjcwc9u29I53LEVT7nNBOCWi0rDYhsVHfOYLX
/E++906tme4Ho7Fs5F8cnioWb4441L0NtWpzyzStGd8lwroowygf58ebO037Hlp6ol6cSp2jA+EB
xPT13lEuwJgeoi3Q7srhYxdeZMwMTOrNIxb+BO70U8S4EzkLnhXUgCNRv/7g4F6mOvQYDVUEYmnD
RqxOdeHMKZ2fAFCucvvpk3mdbihsIRyv/oG38NEBjnAqUhpMZHSEp94Rf5UvGyZ45XljF+4bGJWK
pprnW9H0Ov6ZaAHTH8ynjtOBUcMNi5CJ8mm1tcArNn/JcBilDVIvCuBUE6pOvz3hqS0vMeqACblI
LYXbgbwvAbM8+Li028Yk18YU/w4N+C6powQE/fvxop3gp6a1GfyDNp6BtGBMa4jwXsHVj5XrCJqe
cCObuDbowoz1DCg4h1oCqmp456S7FpZwebf4ONfKhezCgQILSaxUHZZRAhOETEBOeS3M+CA+sa8V
Lsj98cqtnY6FyRqGvgIzrwz/A9LdKEkx4IIL2NeiQQuipvpWXngIkYZoY7i1cg27sEWeIsHFizBe
eVdaEh7bo3cvD9EpxrtD21tl1/vJDZ2KhH9qm7cLlzdRO6DNc4DI5vGUV2og0rJ3Bf0x08S0OCz9
H4l6B4T9wmt0jjIyWdDvLP4IbnGtjsFFvv7HARcmRxukRA41DOgftU/Nu4E4DAPJAvQmifQbTR1P
4PYG8bP8j+8VlHt7POyKQyQt+2WDTEmmUMUJOnVP+bWZ17h+Tk49TZ3pj+b6T5nV4WDtciOeiIx0
VXkqnrfYxX6+HIBE/30jG48TWy8RgatkA4jbXoPy3tZbXJErWZv/Ue4se61shhzHSLZ4t3FCAzrc
ZM7ATsi+Bh8fH6w9GZMxP1fFhv3+Suf97zM6Q7v/Sj8kmeyP3YAZYS33QbQXgRMFzxESfv6OP6fv
pUjgWer9iX3xXhS3UfWsuIeOdO17u4NoswqwI0EELENCdfgj3JOaFK76q5Bo/yI32Ifgkm4c8bXF
X1imPJrAq6jgUwFAMeJbuPGW/OzmghD67xVg2lbTWuik7mXp1SvMRHkfmqv/xnpUjUEga22c27Vh
FjbJV7KU6b8s32d45Y+cI5i8RCIHDHtQ3LwJPJFv0kE9icR/lmmCHhvkM4MjgKXwVw65yaDQFW20
Eq24xhAN+nvOk8YEYlnjpI0GoLM4X4HO6okpWR6R6W9Br0+BEZqlvTH3eY4/HLJlczYzhrU6FBhO
IaERIjybzMCUAc6X6bkggt4ZAFJQ2e0oluLgb5ztlbIMiLz+niUkG0RGGbGzrTtn0HjCs3YY6vEx
6Ei4067drrW4Hf/G35hDeGaoeKk+613wDjZ0B+3+gWxKksm+Nm56qE6D4e3ELR2E2Tv6aUHm37/5
62INpgQIMOAZbF4TFe46YD8QKtUjlkWJIiCP111eG2ZhrlqtkvwIdIL7RAZELog7fVKZQ82ERqx8
evJElEg9sIMjAbneMKURAcmsNsgW5G9V99TwjMEDYqnOSJbWZkMcVgCIm/iXAinxoEsA50cnanMM
G9pEzwXSIeijvjAAMwmxqk/BL5E1U8nXM+Q1vSFraTlKJif1dqSamvjWxUafqY7H8h8JqmFJhyYA
O/LvmkJkgHgBPRzG9yq6VZzryew96zkriGUytV2Bvjc35jwrSl7i8gQtQTSqI9SAzBQjdkj7S6H+
eAkX3XD/f/IeWbe/d6qQA5aDbARc+U9RhMgqZX5BtrF6aly+tdJP1tMnyG29bIy2tmELa5y2CceK
zAS3lvk1VDRhBgN4AzKiaJXUxpCd5cGuD4lMGBR8SqdlEoLEZIKCd8Sbj79hPhs/Hc2FlWWbSpFy
D5/QVrw+xHgTTIVX7KbcoopZqYegA+/vJR36PE3qEUtamR0djdiO4AE2dveLMUTnM7rOCbvE4nfM
DfiVx5NaSadCVvrvMcW0D6rMb+HVWqNRH4cdt4uefDegnCubjYVekXGXWY8HW8FKgn3078GgP9lP
hYLui54fb9LoOYI/3MYpNPtRolo0Z9ajYxmIFqcW+jQKxuCFhBP+GSG/IDSCXfStHgI81lTvIsCh
oYwaGtpXNr5u5RldtkilmViK7SggVwDn4iC8Kbbw1J0i5HapkL7L+V5B0hesafsc0HrJaJ8AyeXM
lNGnZw9wc0CqepJuHPj5XP9w2JSFhS6zJopbD9uijh+Vemu1rXu78toq8wX7ZmBDNc/RtF3AIx+h
DuRWyEhz2b2TnFp7lsLcQL/64+Wcv/SnGSxMbBohDdkMmEENjHQQsKQXGCNSds2YWElwqIc/j8dZ
M0TKwhBNDSNHXo5DhaLUKf8o3f7ZvyhG8qG+TvfuPd7YkUUf6b8GT1mYICCw6zKVsHKiVR+rfeIE
ekJVOukanmkZgACEFB3U9dhd8ZzYQDi+bL3Xa5d02QHfobSbcgGGrs6CqHcAGSOx478r18weXP5T
+FChYyNu49/X9m5hiLgqHCJpnmqvMyeEiMZEBzswE6RpRrOwQvoGBTd9MLYKi2vjLYyQ1oZj740Y
T0AdQyO3hpT7rW6llcqotGRLEFWmlRIWf97MspNHH20XkT2g5WMrqz9fnR9O+rLfJcg7Dq1cOIBJ
8i70/0gX6AWzNOg28g5rVnPZ6hKKedP7s4nuzNwd7OqUuqUb0cgE0nbX7Rojp/1JtdHc5IqAsO6i
Le3OBTH9v0f+y336Ziykru4byNlxe+zKa2J26I7mCVg8Yolwkj0VNkS+5qq5zTBEQqInMeqC+G8+
iPxbY9wJBtoiywa4iDGhrKIrNDwJ541rv/IcL9tdlD4qC6/HqpcAe5uyDn/pH+hcMFe0fe20C0+7
Qwcd16rZcJrXQgN5YWfKqqjUkmMREN6nffwu0CYEXkA5TJb3hHqn5qBaJB8bK3xLzY05zu/iTydr
YXJGOOoxNw9ZGt4ltufdDlFNQcPDfzRqS36mMuaH2AMNG8wZMnb9pXFSV3hBKZXGe3TW2oU90kqX
3OQjQ3DNWsptMxe8NrmFkVFCpe/L2Z+SBEPLb7nlg1JdIsVuiNxgt8XNsvKQ/g8eOh49RgOt3z4e
eH0sBD3p7ce7s5YhWIoARRNUvqIQUVSe0OjNn/T4KnA6yOGFt3S0Zs3TnLad4U3QX0IG9MkXrxp3
gYuvPHf9jbe9XZYc2xPaE1tBj6BZYE2i4f+pfwchnCEaeiZqyG6EXIctDainPz3+7jWDuMRQi77n
j+NsbUsDKSLiW5HJO0AsWur1P44w2/lvdiONhKIotWzOBn16KfhiCpL2Jcly2o0EXWPA2Ny3e3pX
7O8S5JyUfRKreY99QAOo0b0qJ8RA18bJzNiZLsHde2qOgMMVH/nGvVx5rpYtP6PUxaPMRnOSoHS5
jEiGBCzR780E4kpWYNnYIzLdxI14VdCrjyP1EqBUVBxYCqNG/tnYobU1W1iWyAvFTGRg2TuOFrjq
kVF3KUlkK0PAWSDFpu35J7VE7O3idTbFczXGAM7Y1UaiZW38ZTDVxSJbcj5qghLp/yRPneslerdV
k1h5G6SFaeF8dgyKkmH302k4eR+d0+d6cpaf+6vv9mBtsyAfg+bXCOwbvx4v6IpbLS08GE/2B1aN
MWLX6hpSKnAF3dxpQj0/b6GsV8KTJfY7AqtAwBRYMsS7v5JdsCWmvLJYS/C2OkpV6lX4X6+fSNOB
BZM5BiXRYvp4adYS8EsUdsFqhVYMKsgbQuRPs5t6gQSNt9cune7tOZexMiM9MTdvqyVqxeSL85n7
Zn3q1ufDMdbYfSLltB4upVDSXjYa+RiCpMqjEwBeHJolj/ktkG5Ze3k8z5UjLc7r+21Yjp+6UJrX
EWX7Z1yYQ7kZOK9UhyDl9/d/M1BwSwcPS+gfx3t0zu8C6nrCqE8f8Wkr/l1zcJaY56TSuAjgYCBj
HDDhPis75XVwYpcviFwi7ypGJNiVJ7yfKjjptmj+V2ypuDAEYPGYWpbFqjUOChb5M2cldvtL2fr7
tU1ZWILR66KB7eHfKBpyU7O8HbpPfrUKebzna8HnEm9cM109yPE4VyLHCuz0etdDco0AbUKm6eqZ
ZWK2HG2bjUz/CoBI+vJFvh2yXJrKMgaFyV5hDtwv6dCjcz0ivhNcvBTtdEgf7gHB3BhtxeIsQcVj
kykdW+MdmsM/9BJuOE4re7KE/aosCKs5xoN1lmvSjHcGBHnSXZJ0TdtAw371I/7gOC9hvnnaVVof
K3he3AIYOAldOqHb3LKzsgPK2JUuGS1OkMGTc9A8scDry2ZIA4BEgMm9q7vaaInibGFQVqqgYDn/
+/aiPKP2WjSn24EFyUzW5a0YGT3vVuzaPWoZ+mgEZuMGR9nu7dZmKPw/KgKYJb09PqYrJn4JDg49
SW24HhFkNZ5ltAuEKNGNBoM78fj/Vy7xEhdc9FEdlkyOFAwR9swRBCqEOW9S5s139afNXJiINu8a
PCD49yl5D/dBsxs8S3nvyrvH0wDpceA62oBs1aPWki3LjtqRkZlKYwaEROhUmAz1EkUF9BmcCYx8
Eg3hXsYqZdEFoid3yL08XsE1Q/J1kr9dbKaR2biey41l/+tDqMyeNzvZLJ2ooDyYBey2evHeEd4/
Hm6lX0BadsjKfCMlRYbhItWZNEfi//CZHmaGGBu5pENdHk028MxAYBmXIHERXX6y2dgpAoLkZ5W4
DFBMKY2rfQjwtxQLyLu7oMbVhYl4kaKDIrZEF15b4mQzezQYRc2bKHykSDGjH7csXh9PY6XxTFr2
2DaMAvpEBXsV7SfAsAaN5FfFBA0RrXa9OZDihqIoEnTyefjjvw0f4akG8c693kpCrLh9S4z6AC7A
yAct1H4w2Xt7b4++KxxRqqSSke8jF4njTxlY2+zK0uQ/Orf8wr2RawhPQzARhRfAO6Vd7ipmfCl2
EGpDzxHzxu6gVW55xsYKz5fsh8v3ZdO+nUteKTW16PAGcOa9MxGSHJpbaUXX8CD9Gvaek+8DO3eA
o0ftx/L16Pj/ANVdyRAsod5a3QuTGMIhAazU5jqcJ2fKHAW847kejEYKYqFy/G8BydcJ+zZPzst4
jUvgNAaCPoRG9+Qlb4N2518er+PKm7dEahdl6yl1jYPi9RRlslEDq8cVzU/jVuF07ZH5Slt/mwDY
l8CQVknYKCo+Tw7/zEILxAI968vsZCMRBgTpCHQnwNe4F240b5b1DuGoX1s0hyt+91f+8tsXMJJc
QhM5F/e8GHWEz/xDXncbL/pasmWJnE49KQK/Oaan5gGJCie7sbyJ0E50BI02mtmpz155lst7n9EJ
EODCKK/qCNnOl7y8qxO4StJXNXIGxW3BjT/1ko6CTTa5HdI2CAqlfSeRUHQGq9eIz4Bz2mmVdFdU
ZgAEe9ltnLKVh/Kr8vdtiXI5CxHGwV2cTo3/LDTXEdwkoSmAH2WLJHgtVliCsCE90gtcGHJ79h7c
BLtBLm9AdE+SA9wb/fFxXosVvn7/PpFabpW6bRArtMqlFcRPLnjmUa6X7FSDyt8fUYv1uA8M1GVA
opteWwnkU8y55tFfKuWnQtvyDr6yPD8YqK+o89uXtJkqBdCrxHTjnTSitY01u/xWttdyPMkeT5hg
0JUX8cSD3iGMQEJmVeMEFTW5sAQAGALQYE01zZKZqKbBzUT/BGtHp1T8DekkE1R9EWjyWXQCDaam
GmnOkgCgNeal1UgkWiEHqGNDoXEuJ7ovGjL/m0VTAxdGREwOkYL0Xx8SQXSz8FCVA219CrYOg0fX
g9rsWfH98X6svENfvsy3RUjqSZOKApVjyGI+ye7vzs3czoqsx/++crGXePFRHEG25VWww9In27x5
/salXnFLv3yhb18NJkG/TH1s3ZSC9tjOA1vLofW7SVG18n4swd+THPFSJiJq7iNH8mj63LmCyxkI
PAb4p4/XZs1x+7qG3ybRDknEKB1ynZ0J8gkSk8Lh7NSJTM9E0lE7JxtXbiUY+8rmfhtHzsWWq8QY
iyUAL5+8KVVAui3t47Xi5hKYreV+zeIU4QAhij1xYI0ESx3cKPB8O0Al7VAFMHDiKzu7A7fsNvfK
im+bqKsVs7gEaUN7ognEPEAGlySpDi9OvGc7dR+ioXqur2h6aE1GYABWDBmgjZhoLS21JKbO4yiA
7cCpTpzO9Kza6vbRLdylhkolSzXBiaJ+jnvlP56TJTB7HFkkhzJc0d4dTqobHwApEs/MNSGczr5o
5/H6+ECuXNYlHjuo8i5KVRx6EdIBAiBTkXR7/M9rRp+dh/x2BIembgTVh9GH/vghFmokhAPgX7yT
IoBNTBoMoVb03HseWNkoJ1TCPYHO8rxpCgGLvNkXomCI3Z+Nr1nxTNn5929f44FzVZoihIUN7Y36
2h7Sw+8Gi8lT1e4OwYa7vXY056D02yhxUBZ5zWPbKi7es3yn10NudOW0S4eYVmLqZPWWZMIKpR5k
L/8eqwf5/owymNunRBf9ey5wP2TPWDm6RSTn8bJ9Oc8/vJfsbCy/TYjPeU5TZoRd5vBGbc2D+EZ8
4N9ECsShhTbYaocuSst/SqzoWTkzTqCRESGFtvEFK/UncQnIBgIIeI15moCeoEWm1EPgJtA8rG/Z
5J9fQ1Gb9/LbFEc16tiKQ5Isrsxy1sy265jWJmTt1cZtg41XcSUXB3W8v4epJjDmKgNWEhz6xPva
MvSRuOisAQnESOPTFm5qbT6L/NEETQlN4GGcm9oA/KRAg23ohOfqsoU2+jk6gdjL3zORPC/1YwUD
yG5N4B1fhsMWMHztrxc2o+niVopy/LWgPAvivfNMIQYdw6kINtLuP19Qcal+VwpKqzADBhg5q716
ILfQkKUo0ZoNMaCNt3cFmScuodDDlEUM4issfmqAWK/NPwIofCDV6woZiSHuhwCjBu+LTyClAuP3
h9co2JBDDfw85sbF/dmwi9rCOvDQr5l6Dt8AeRPwu0AWXkn2gD0q4LuLSc/eVZoz9zzsaTRYbfOq
jrYMhof0oJodUAOIfYoDswcL0D+PP2jFXIlLrPTohT6Uj/BB01NHmV1+5I3wYnGWJBH0U2wkINaW
fgmRrgKZCdkeIVMzvki5U407NgfFNPgEJ/m9VEcitnYYQHwYnU0owwa8m6v2yOyU4cZ+QKogjLew
kittCFBu/fuaMJmi+Dwkg/ZSz59bvzLDtzAbdU2R7U4yQ6E/RMIhFC5jRGQ4FdEdNGsp57ANQolD
yoJaYOdlwcaZXLlYS9mgtsgDzSvxMcyY6W2DdiceNOcKGqpBxRlsYI9+9tChxPf3jBGtpp0SwMQV
ij1NqNpJ1zJArmfjKfjZpxWXGOJ2ikH3XWAOWYtuJK4kDNhxA2mrEPizhwB1zMXXlx3TQMNtrpjK
VrGfSLcTjp2OhksDaB2kPx5fhBXzrC4cEUZDNjVVMUxnth9gliZzewK736rLrfjmkA3+exrIp3Yi
Nwd30IMCHerTqCen2JWp8pp+dC/8qwIGBvDs+AdOTzQdnBcx9cExuFXjWjsDC7sTckWStd08PaBb
4sEBLbsGOaoi2qgyrRjw/wEFRwLTB+E8PTQHl0e4A7qKCvrGNVlxWsUlqreefEZuGLj5UN2GEEB/
z0z1CaTohtqTlk4u5GJuI1KY0iWxH5+HldZPcQnebadgyvM5XuZ7qsIw2JydMyQBA2ZEBpSaeLuK
qOwjYRqfmdlYjhsjr0AF0Xb591Hhs4YNcx4jD5/ot0sqygGThqK34VviKTEZPbqDNwQz1Q7xLUZv
PlwvY8tNWWGnE5WFtdBCXxtjdJaj6ua/59jNyRR1Dwbyybc9Or7F1nhoD8DIUjTvZFfmMlUELNiH
aCebud3qAC4Gvzf2YD6d/+vmiktUsB9oYsALsFy9ntHM7HbTpTYFvbBqd4vSZ3WfF/al4sRYDSRA
ENOj9pp1WE292+Mq3j1a6qBL3nv/h7Pz2I0dW9b0ExGgN1Pa9JlSyk8IWXrv+fT9qboHfXVKR8Ad
FVDYW9rJ5IoV8cdvfM1T/RDaJCSuP47LLzXzJxeYoMhOTOdVIVha/hJ6uIfmgtVwXb7/9yf3y3E3
flSbBcQ/rnQenHWOEWN2h78Ym78sa/4jSDqbMORMVQa28iC/AoJzMh77d8UHL6sP46U5Jve8ol4S
EH5zkNtNnjj5TnuWD8sfj+63juUnFdhocAn+h9fcYt7zilswsRWoDzrBJlXGmT9NO47+AuR/wRfU
n7RgMrObuNXYnIxwge10dGrEAx/ixSBUdLeCc73jlN09Trtpp/+Jy/7SJP7kCs+GIIbL9yvZPxUk
HMUu7ei77ipuuO09cZ/5f8pq/x1cI3Pvf5aasVbILZwhbgy3xL6ZthHM3KzlsaHM/TF7//ZhftST
wVxGaU16VspmMWxMeVqdLmvaP67t3+bQn4Res9GxEJF4H6NXHMAEb3SwNYqce+kv8slv5Vj/USBI
e1niYWjEg3GNbtkip3fTl/oAI4mYgiRBeo2WULosu/I4uaSWLm55/DMz5/u8/ksB/MnszdT0/9G6
VoaAXeuvxrkILK/EiCDzjdRr3eaPY/VLxdB/VIxOmlMC1Qf4VoDhq9iRDn8yB8kWyr8MnX/psH6S
eI3UaKNF/mYAhD6m3a3gLjFGowWMJKF0WnyC0j+myV9fih/wyEKY0NoblD9jus6JG7avg6E6Bgb4
Q/QsPAnzU/KXyeQvjc9/8HBDS8vVCB5umbgKStN62xcfg+XPhj93ufu/Kuf/OLj/f1iIWpB8LIaN
cgilWHrV07pw8jnFlqSd4sGuC2u0//sv+q3e/aThjrEcRlI9rIfYSSdoxVlKwslTHroDlMjCxYPZ
VXB2qhq7Krfq6o7jc9nGrvLXafvtOv5JyzVMs8uJGV4PY7ibqv2wiHaJ5VXpiQgFcV8NWySSQbNL
5m0Rbpd3yv4QfRb5oS7EP16ff3hf/3LqflJ3w56cd3z58Q1t79AJ2lKdutP6LBperBzS2VtDDPPM
9TTUp6x/WZqQpkF1pOqpSPywqZwxb+6nuXRUEeVmUzr1Ytym+UbBIteaI68dGrLpG6cINyAduGjm
jGSBjuurVOzluvaK9HViE1XKWDaKnpzcdcbHMvj/y6/4Rz1LRCVp5ownLOzDnfxV3sGu2BnO4uen
diPdVHdlZl/T+z9+2y+n/qefdGJNpVSOZH8MTrQRcXCaPPa+fvTt44PZYPwK1ovXMvbC9h+H5RdD
NfUncbiSQpPUYwW/WtTf8l3XgSSV5VmOMHjK7zsdqUl0UTU8fta7MtWCWEedXmZenpQH3VjPTXOH
LQlBBRwBnGF13YsU2AqxXaSzg//bsLi1WtmjVJKIMNtG7KnDaen1P87gP6Xj316/H7OaaWT9aigT
GUBhj90E65RV9Vdtk6UGSMSdOWIC33EugWhIFw7k+CMTTnXVfuDSbEf5+5q9DpUULNGnmT+WEoDW
dlIFu1U3ffoopOcBm2bMe61rmAUZqH6Ck4WWTvuCU65jstxBAAtzt5EedRY5olae1Sqoa8EWxBsl
/sTlxKljrNZiwS7Kp7nNj6MQ5JbXEZSx8ONwxLGU8mhYpmO0no6Ed6r+WJH+sqjjS/qfDYuQGE3W
a7jSimABkiuQ3Fm6ALYPzTaGdyf8sdT8par/pFOn+qIPjaYuBxNCvYojsB0RgxFVSLOXO2t8/u+H
4xcCl/qTVJ3wQuWThkHx6E5HclMsP/tqAzio2kYOuHs7m/3gKpnOEKQH42mUPBKtNMOWnWqqbfmQ
AV76t8J39FG3Ibx36AAz8dEYTz2OIeYfL+Rvl8JPLvZAtDgm/RwoCnJWvuGJvVfPqyd+WxFlT4bT
9wjh0co4Uur+NWj8IltTfzKxtVDvxWhORSDhGr5/d6OuLBeQLOrn5LE23ag+r9LdVL8PnS/ekNe6
mPZsPqnSbHd99SgjsUTB9j6Eq6uwtRITf5yOy+LEuVsA+mnHNNb/mNh/G0l+MrtTGT20oNAiSt2u
iVbfSnkmGKVhsyB5XfRsodqH8N0+i81fkMhvb+iPKr7WfT1nIr8Sa7Db3I+2+qa7/DWe/jbl/SR0
p0vZZeW3TGFEYBEwfcsnreYJb8c39Q6YHDdyPBX3y167s27Kr/G2zZ31IuEBHVT7v7Zcv6HG6o+e
dNEVq8q778N+o+/SZ7KGgvQobSU32437/FwcQT4EbDGLD5V/yn8/k5r8zxv2L/X3P+jgpgqto5dx
gy/SO1W0bsTlqRayt3IcbipF7w1YIbFkSxmsohWPAml4UqTbRIt2bdK5bVceqyZyZapgebOEFzPx
q/ZmrK6pRlRgmTkNaweiE22F1Kdoni8h1qNJsXzE4bDro+XUasXGrNjOpzXpPynRIzKBM1lHA9Qy
bFqhUzTEUCbtfg17UJjJi/LIm/C8zGNPCZH6iv2tIFmL3Vo69iOVb8mS28yqi5G7bcrbsjjkQ3Oc
rGuD2FMRt3DavL40Y6R7Zyn0+tl0BPmVK8/tw8kfzOp1SLaiNjoSH1czn9NUhZKD+b9oh8NbURHH
kefPi0WssPEVddbGnDsnW+XG5brJer+eH8XCF3ow9cpsUyePsEXIxsSWl0us5gVh0vUpKmJ8/ZYJ
nlMy1f7aZ14/zDuaJbPdEpe1UzX9JYzyPbmdj2Oau1ZW3mvxHNSq+hxbOWnixVs8T+d+jreSFQw1
TqB9KW763rIRPMhdeqiTFiMllVO4yGmJg5KalIPdVRqFS9G9csVYH4sr+TnLgkLepdFH1Q2uigMQ
OeB2nJpU39I2RqS66ogiZajF/qaZ9JfOVE5Wa6VBawx64RmFnr6Phdy8DVVTYMvSYNVfWjNPEDct
Qp2EuXQjAiS3hJW3fJ+dYfMUF3tsDf7kKOveoo62plC8EPp7pUW+jdA+xXobPWlV+ZgWL33ejwct
0wJp1txqzMxNri4vUrfkm0rRuqc4xiPcUsuvtWqCdeowTvbS/hrG52m4b/VzHHeOQKZB7S84UTTj
BlN3OnqjjC9x62Sh5SlRkElOGu6WssCrvyBi0bQGNjTbNiaw9SZrFqRmH6Fqy8lFQU4c79NoW6Sb
vt7N7bmjFY6z0FGG2g2xe5ptPPPiyRZ7F7dWXt2YOqy7hRDMmLz3yUEdDuLiDOoN0Tq5umEQxQDO
FG7H+RB3UFr0QGsdAGzDM01JccLsQVyPhB0UEyzJVnRbyQ6FZZ+LzTHENKRgj4IV2sVc41uLwMYF
QUpVn6bsWvPeGk+LSMRYQ77lVTOHQ9V+Fs3nzJlTW9Id5Nd65iVRxtuujwMzUx9Z16EQMxhJhNlN
1BS6nxjjXz04TOlOzBmX6rtSvazhXTXJ1dYoxTNmI+e8lY6t3HoNKV/bpY8eB8n0Ix08cb3NpFOB
sG2eXtas2vMxlondpIBxT/cQNqszWv1+ESP419ZuUkJr25fyVVnUWzJtlTsznLpNQRSuELuCMud7
LQWU4PDWRUlyTomRFa+GygKrxesptetKdNT8UWlid17SO9y3p4XvPCaatjH8qjmN69o4piFuDcUr
xsKbMxIvWr+Y18exQaBO1NtoCfSi9hydhud80XmoxXmcyNAV8JOKR6DyBHo5GR1CxCKr9wReFS1P
SMkm5qsj0WS6m6XUb43VrTTFqYyOL0lstlLjlrInfmu9cH2pDqVQRhhzHwXDHUFVREy1PeJ73O+f
o5IKOR9KDZNo2QrSRLP8RuyqjRLDaLf0+rmp1UstL+GhiK7TdB6azz5tbZKH+yXImjuTb11PQIt6
F90Bp6PQK8cYRKdT9rqwScwydMvhtOJNbibNQYjzbQHYH4lZ4bSJdRcSLuyO3IaKoF/lvsNCW8h2
POApaPIjyJMVeUNvtweDynYWga6Ny9hj74xyKc5vxNEW8heY+aZ1JfpCHN90K9RsAbrGS24F4rIh
AgK1cao7fe5Ib/zNZt2mvVOTDGHa0uRIUBlZCCj2SCaVnpwmgmSqg7jaUXFbSZcEz6vS6xlgosY3
pX0f3gjrV1wg0SvfpQL7DsIbDFzYsyG6H9t4I6T5Vo/z+z5tcFrPKjnoil3MoqPpisAcY8NXUOFp
FgnAsx503FeDIhM+kDnd0M5Ohg0ttpwaV5pGFfy2ctxHyh2VPFnItVmwLHrRWCVE2t5ivlLLCQsK
o3Y0bROLa++UVc1viPr+2JRG8iZd28SfNS/M0frpjvy9noVvWQSKYQSIwTC4nQ1H0hObl8eLOtUR
KhgoCTqk6DJpsrsavS2YRCkax46kGDOiiK7b4itf8XZB9nFbk92WYe697fXM6Ssy6tJyela74Tz3
uKVjSA70sXhlfiBKLpOxKyPJbvQGaVcrnhB7jcLOGFebnt9rWk48JT0SC57aa5KdOpy6M8aiCQ3m
sVy3SsYsqX4qIk4DqrtUp1S8L1bBrkAC+p2he1LHiqW9xzoq0LpDpLpRjC6wGW606lSPXodllwoQ
QDBqQT5Rf11vRgg+aX+LFLMMW5LzSg+XbtPwhoS0B/V+WahH5ezrSM87eXD6ZSaw2h3EFzP9MEiy
6xlj/ORzMCkSKGkr6hSEF0izGMRL28pSHFn2Jcmz2rs2uteqnfJdKmx9PFblnm1UVJz0xWvx/QWh
Vu3KcOqaOvcszNdivasYWtTBHcOtjKZtCMp+Y5H8Ccb3tEZ79o8qh2ONX4lB8k3ZOlh6c6TLI7d3
Ask3pN4bmoI6lC639aJtI77ROhLPKlNoXif9ISV3pmxb1lGs5xy1WT1rnXcp5iNeJHZcMUt2Jp/d
LqXYS3X91XyJWy8pV17a1FF0eRN1+R4rqt34/fBBdM0p8wcSQpsVp/fKHyn0Nd8FyE0/zzt8Oxyp
GdxyOeVs6cfGuLS9Y/W7PO5deW6CZRhLp2mbgwYOoJOkrSrNuekPsnANlXzfya9EK5dLiDq/Hy9K
IlyQnDgNBqG4TN4NBpiSsNMF4k8bLCbnSbLV2UnN9DjNjUJ5KnUyOqt2P8hG5VjrQmclbeToaTCA
jAbVoKkSO5o9mrJYNvylmIu3deTCTw3FTQsf8jI+8VYVqJHuL+qAC1PnDqtiD6D/gJbi0ag5v9mW
S8BQEZFX605dTF8uGStlPYib6TxPT+yL7UbtHBHvwLaYXJkMxqVSnVg7WLkGL7tc9tbaEE+MpQgX
W6Jf66nzEVaSH0maLFiAJRTEJ4vxUxkagRC+ikAGoG32au0s44aU08CKZIJPv19mhEBhqdrmTdsG
WhHuasv8WpRIccdUuBTlNqzFVyklSCjhq9bGJpDriScGMn/fs3ZaA/MKkVzTTNsy9hC+G7qQtX1Z
ljmwWmyexofCepHFh359UBfaOq/Ob1biAKTeXwhSwWo63MZ4VtIKOLKe3k6y8jmi73JEogDxfRtg
pRXnJqmP1WjJtlIKW73mjRXajTH6chWIRfquGo0XWz0Wut9rxWolPJ5w1rbUvSnXUxv1/EzgT7Rv
ymI6THpHqlvZx9t4mXcjySo2Yt7bsZKOer/EG0Ucnyvu8A3aSyuo2ldpTb0ytT7nmYzVKnVG/SHV
ad+h7IOzJxei3QnllIq3LGUwGQvS2yYcX8bG7XLoW8uwo5vdNqGwL6V0E9dhQMzoA/Z9e1UVgmWi
xRnL5EuxiJ6JCEvTCLU3zBdxMWjSeO108smplrAkqvLE5bxXYBd37WFNXxLrWdQoFScjs2I748CX
I6GemPZnXg3I1GmdJzSUknHGZod1975bZ+KdkWLZiTXEh7k3N22onGujPWgs3aK62K+zhYSNYaAN
/TxK3UoqeXy1uFH7ikX5uhzmqPCTNXG05VFU9Zd6ZkyTyn0hcaBAXFPtM+2eYzqkvqhJjEcJ4DWa
5q1Dd5aT3hEVP5bfOna9plJeBem2xjylne7JRD0Uan6Z+wilgclPIhj0NPAb5G4hxiRfaNqUx66t
nhfF2lRd9lDG04MMPjPLl2Y4zGX8STII4Y1EdxHyNC4h9yL7m0JATGeH9V1EtKPEG3jtCRjiLGRe
Vp+osFXlyd0+Ywkt+YsVFPnVYhyg1/g+u2q96y15I5WEb3H7NxNvCQnid8bQbJuEstto7iLADJVe
J/FOX9whRTmkSp9yPjxp0wcvocs8Rv1wwqLw2jh1w2x2w+ZdN4gbVz6r0VuN5rDQyHVTcpAU0Rb6
T90UbIlU6vJeMW+KxC0MXLiBuitsKGawVKV8VrT0YoUSkR5Ctl2QkzT6Qo1jhTpVrqw/rXG+W8zq
vklgD3TFRhadQsTQGhFNrrmGtTPoE5X3NHKprX32oho8JCdBhpHy5IZNnXhqcheiri2fYsU1MfAQ
hYMpboo3Foyt5kTElpbPk/KkmVu6hHUOsg4kQ9olE9keXbwzLF9ruKkZU/baPFzWyTxGGGagNxK7
0hVY9/Y9LS2GqaPujLhZ9RmeqfRE/ce8kgFL3IXyFC5Bim98i1w8KSJPTk9q86ojXzLHlGQ/RrvR
F/VjBnKLCSaBWX3mN8ZOr05Uz5YbZkwPClpN8UbGWHLm/NS9a4oEkRC2p5quZb5EWOq0JGPLW40d
ZPi63McQE5pv/+FC9o31YUbS1+VOD+hECoC0rTlQzSlUfC08mhaBUQ6TTk3H1wvuYJx6paAW7fMe
t9vVOpl0wWrWeBJ+UADCQ5u5UjaQJEXJpsvuimgbMXEpVuZFTAtyxrEW2andLiWgb+/WS3TE6C7o
eiaKud8JfexbEp6ZyTeQkBCT2nhR/xkSi5nki9+MFTWuspM2GKOg1XKcIO9bFY+doJA8Iw/5EO0+
zSO3ShV648TVxfk8VcZWi9i3q8qHGGFGVbQbrvaLMKm+kPshDovzU4h+oy3z7SJ6ir6rii+D0jOX
jB2eBFwaplsZZqVtIttmk7MdmhdD3Y6Q66vltasvKqqP0ma/1BP/RQXIbbrvbPTyxS4/iTCym0p/
KLqtHJ964Yl070CYCKkwMQnATI6nb/YuQaSmdZRyOqNwb3HVjhUitbSuwMkqLfn4toZkWjaM4Sau
pulZa8T5WQ2bDqjSHNSdIFS+Ms1BWvYe+ETjxHHm66RDhz2Tr4zkO62+TM5aVLYYsk/qLm/n3RQl
gWyRiaSvl1WSUUxlfr+M21JqP1ZdT460wHeWGJUbqCYOjk13vVLfNsX0FUUMbip2CmEYG0Efl7e1
iX4qNK1bcbF0e9ZjppclJIZVuKnkxemIo+ZzueIyvJn5GAdRKH0JpuRVQ/ixTLdZc1o7p35Rmnd2
hAPSD2aewVVyJ3/XMRhLx9Zbhu8Gzuj31aMgk1OBGx0WdWbwvWwxmcjUY50g8PMMgfQyV5rspfSk
2e+r1yrhX2+r0p3a2XntxOq3PGHLiVUrL8l3puRrXeSErU+mEBDDUjzhT0kjWEL5dXtxL4HY1Q1h
8Nu1sy3rUlTIpb/0N+msPijPwuIT7i0F0uBKult3fp5ch/Q4aJ3D5li79FzWWuQCVqBkxRc7joOs
OrX835yPN4O22V1+HNJtifXm6JRp0OB4aZ2VNNAJz4ZUXBpeQ8wQU3C0E2h0qnsdU6nwdmxkbyjs
MXtPdD+EdS5t1aMCE7FacVt8M9LMzkNWng8NqrVukyr7oqi3qR4QAo/Uderf4sGVk22Yfgrxa7je
Rf37mK3bWvJb3Khql9GvBCaMWkyCbSJVu8az6nNlrJRT6GwRGFi2o5Fb68pPzVdrTE+5hqewzh/j
eGgEHdQEvqqlM6e8Gtk2uyp1xAR626Qed8mSunKJBVYaH2ETB00XH1TzoJ+1+oCK3MRIB9pM7Vrv
wtgwZXuR8VCATJTnbtxKK4nwGat6bMManTl836Y72gQB2b5IzgGiSuu+sLa19hRLCBDz6VZX3w0M
elMAJkLqJ4pZ+aS2hBMKuqc2h6J0Y/Gjk7H7Ld8s+HPFVz1eNLb/CtryysPoU9IAOI5y8QzO1Mfn
sN422rXMjq12qFDPQwEvUM9DbhIFj0tvabeSvKUhWKuPMvRycsvzwjUA7XoPO1RbBqtK5/5bhogj
fDzqbvzFlRSSETer92WnUmb9QQBoIUR3ONKO1KjM3unx3KbeSFiyPRaVbb5xqXQP1afW+FFzl+tb
FU0+OfckfPQoO7A07hVrPIdFdUMEp63UPEyC6sVbKwxIYIzNez6LUd2UVzV+iOYzXsPCet8qdDZx
4qRJeap75niGaj0uoDINgS7y4dZj+FgKK5Jpwlu0rYpXXFaD3OxzKw+MMuXEYxFouVJ8EXYqHtIl
zuGHoqkedG7JnCZMjhlm8wetukSLXRU3Yc8rf9QZZ0qVbwBKoKhi/0xw5OJE5mXJrta60vYd2ayP
7Rm6mm0Yh6W6lMp9E540GtqKLVjuK6E7ypsi3yforAcF8DDzwa3SctvdVtRBzJk7mVeWueZal76h
vwzrrhDAeIPmpcs2E8Jf41Uh+03k0kQ2OL/wuYw4mERizqT3Ut0Abtp5tdMSHxMWYtAtwx8+OWWC
5fXqhg3oRAeyXhLjvi4/h/xVb7ob8HZYCEp3qHtHzfjunvi3lunzrLR207IyNG4hi1p8fZ0lbmKw
iLq6mYvnJTmtOIRET10Z2YVyk4ZByTwe2YZ1r84usJt1SltwMCVQyi3sLMegUo0MYoBAORnsxqPU
7HVoR1m8H2llqSO603a874eUe3/QGeclasoquEBDtBRtuaUDYlhOOI+k6vEuhDOKahtndlAvCyGb
5YfcddGrWr1P+VPXOiqaIkxorHNZlQ4WvTpYibTvKnAU/QyJYSxJ6wuM9MLsVMpcm3puG8qDSVsR
OtXqiDBiu5sGL8mCy+Mr0y5KdSlyR4+CSPnQrNzV9LsscvJ0G7fBoG5YcnANj4YzEedQ3+MbnObY
lgnHpbx2hEHXpyG9xN2jVgLg7jth8kY0A2n+MltbRfyio2uEyNHpUmT6mHifrUjYMleY4eA4TUMq
hl3yztO9iPQjdtya2ylUr30VsT/h82HUQr6ZZncfU7XhpNSxm7aBmW7alublriMYros+Q32vh7sV
EmzsGnkwfjQprRoOTsj0NS9+mAmSnV25O6MbphfsGPDkOwvE/aCQ42syogAuiZzlhCsw0EFJhHTb
RLmbtw+ZTpx3wcJjnw40jcZW6F5X03D0ZFfgd0gMvGhsSijOJG3IXKeBccpmT5Uf1k8leZTJBBcY
fh9DZPLUZb10xIJvn2BENypdg4pVHKGSCNpHB9x6t6gm2LZdYBrfUkdzkl17X0AwSVwnG4H5Y1a9
fo8b+SJBAQJevOMGMkIc7OSNrL9n81N7qbhY4k2CbwttWvip548TTGCgrJxSqzpKH7pwdEad9hzY
EfzDnrrtAltSM54j5dipOOZk/hTzkOZ7edrzJuQNGKGjIMdrXKs7iT3UTsBeV1YfE8AH4zLOLu5P
CnOk9CCw71ZBkoVGd8cZSAwyhmEbzWcVniZspa2t+qyD58S0zZvFPFcERg62buI78DAJlQvv0V6X
j2888BnaryEexPlmhlLE6F9XwdJ5deqLk1MJbth5Xb/FtlpMXsxxm6WlO09swsThRhlDezXMIIrw
me9uypkTxvipkWwAS++c1rfR6LX1ppl27X1DKCsO81/MniFUSPUxgq1oeuF1gFD+bHwNmRtLTiXi
UL+RLRuVjzltxl3P/mDwZO7oTyXdSZ+FinM/ZoJRqHpD9GL2T7N0o94p2BDI4033pCxBxb9I8dZl
Baq8LSNpQw9CFKfDFB8mL6siOgqULcwTtNLYciWDyzAt8ByC7Buyo/SeI+1VSqiUXl/sAest+TOO
3Lx7S/IApJWIZ3O+l4R917rZvAnFgIFP/1Izw2mfU/WjHl4Beck8ttMXmZb6mpUmL1n9zWlQqqAA
ec9P4dxsW/3IHtsmcF7l1hUGUFi/VsAH56umvA44AJg34ldV3TJK5PpGjSq7mfdaxTU9M7dujey9
kT4U7fYb/8cIisomF5d/gKXvV06100MSb7COsRyt2rAfgMUlAgzF65uebkUiDcX7nK984i+vCKSz
K3izza7VCK/ilb1JR8ihPgfNfK/l15R3Kq4xE8eqdrpVt319qpXAWNxw9kFLIIQRBoAJdwG7kVmG
04W/UdCK20byed+M+WXgWogOveYZoTNEQViXLhG91XRdYywP9lZzBSqe3oeocaonVb3ytYudm+NU
rgdj6wNVT0ge3lZ9n4bEGuhgCYPT0NQIDd/a8qCxnkkeOuFzJcCeF8dY2Hvsv4MI1G8em2NFhaPU
niVV7lB84PZgRF56WdtHRQVfkbgJsd5/witOyDZ00fXijfClBK5/4uehABDU174RJ2xp+1wL0myT
S45F70pEjom7WB+YJjXazxl9qULkfgvFJhsCjqZe+CDcAimGwEm5L1oP8evSM6kX7KZkZ4w3mnGS
oPnJx77ZWPL7xP9ct6OxrTO7FB7D+r5+LeVwF6b3bE6+hx5rgKTfYvPVPXVHFUi/nRVHyW9afS+N
XOYSsuV7K3ycY0ghlcOXQK8m0WivmpuyEqMSd3TOOhvy0RbHbwOkxM0quN3811rpqOo7dS72s87Q
pvoT71aGDNUW7nTEDsWnqkjPlYT2NgfLm1lkoK5qZYWbY7+Ubq/XR+P/Xu8kNlQkQC3T5MSkNFXV
q0r+AcoV/cZo5CcBAMIWtOF7h10VTteytecaMkGetSIDJSKtJuruWqXZdUu8lcvK0Yd609bhl5jW
L9ZovglyEjSslu1MTxy12+hZ5heT6hmmJ+sjF4tdRr7KNHuByASB1DYlt4o/5PhNho0g70MzYAQn
RbdVtlK9/4bhYlfUv1jZFx/EqG8SBdNtNHvVubkOTeQNy9cwKi4MlI6LC8x5o/KTRcWTVmUI5r6J
Hezb/FHzWslfTb9k1aINydes72RWJ7M5PJeqxzDedI5qTseswYO5H/dLzyEuwMRk5DWA1HJyqm6t
7jnSRD+dsHVrMj8yshsgAD8bvuO75Ntx/B7sAWpnEo3r9rtPFrH35wqa29mLGsprvR7B1MJ1fJbM
a6KkN1W4TfnTmibcqsIVb9E245rA6P4Sx0fuzWnxV4se66B9RdPnBNM6AgGwafCxoDBcSd1PUBcV
3LIiHLUcSu1308tmuP9GHxaA7/4yRZty3C0gsSyrWCUo0Y1Vsr9gz7PVpP2qA7nLXp1RBdddtQAT
bdeVbdyRWzgZHFP31fla4rfd2qHuVQg0Q1JMglHsttVyqj4MOFeZMV4Al0EpxvEiDDvhdu0PxFmg
oRyNZ82MeLpuLgeFsbHqCG7Dp45VSnWWr7OyLTK8+7aE3NkZ+dxUvXHwGbjV9k61bmG7YCcNnUCQ
rzKvPn0y39GkunO0T+kyRBoE/FpMrNRYGEUYSZX2NPIHAa+7t9x4HqaNIW8XnIqI65o/RjiBBQu8
80gtVwe6tcLLWBOHM37jSrzpxnORPlj6cZlOGVtWgF5tp/bw7QB3G7dl69z4+ZCA9j9hjcP25EqT
R4si4c94Py7nRrr2X9ZHnuj2kHh6+F7PAFhJcp314VniZlj4y0P8WNWvOUwwa9qP/+T+TonPUlTp
XQF5Vz865uH/EHYeS65bSdd9IkTA42BKgKArumL5CaLMLRx4b5/+X+x/0q2v1RpJIV2piiBwkJl7
7Z31oFFKvKdUj5SRWcD8zphW7tZlU1V4ztJNVtzc4aEZ1kp2VtGW+/TA4mJhiNf5rWbq+Uel12bu
ual+yvCPJbzUpemHVU5Vj+uuWqdl8i2u9+SRnGt7s0nh6hUv8ci2JC1fy/i9qo/ql+DP9Ol6yn/C
8qUn0dVML7SAiJCoR6Z5XMrE70zenzgGW20fle3BbNAASSRCYszV3TLQSTA5ZtQX8Cx31E5HO3tJ
F+R0cJYeOCBrA5PLm70SfTOZ86GmjtNt3+0eFu2c1d40Evq8IWgjMA+hc9/dba7n+n1S0fk90/gz
33EKiBp3TfdhgK3UFBv3/ibVKSygSDKvZOJHyQDp42L0Td7bJ43WpPI6Yzsta+PRvQzNS/2auB73
A0NQhhVahLil/GbFB6lkVR647wWFpvbWMGaJkq1auP5crCII2dw3nFUlVV+/xAVyuH+v3d7nOQjD
LU4gVXzVLBI/Mz3HYo1SdHZ5HZQaF33cmN2+6uloXHZ/6Ie6/8KS++CQ+W0ugYKMuXyFA7RE8TS+
K/ckmO5BgdJoKhZqdkHMoaHuJlqlciHo7xgZULH39wyqgl6tw/64RKd0fq/jt0iuXfVDRaKLzVc7
dTfWw6SuJxvt8ZAxgXeRf1jcocb2s6upX32uHKKaN01I0OOLYLavVG92wjHry/5TIwR9+CQyX6Y+
vUYBZSgeZouIK5svB1Df/DOF+zxRNir6tQx36sgFSm79UAdunm5qBw0H4W45V7B0EQIoIPbwUIWc
E5Fv82hX5XciTzGT6SjyGiCSqNmKJvdmtrPRMMjmy1KejHwEDhph8rF78oREDsU76GMhg2QpqCGY
a9u8pWp77aTjerbgcbKIwYORnrtsXFWac+xR9Ml3VjxDv/bRjRWTaN2RCyC1ot4enIb2Pn2UFYkA
Q2Y1MFBMTPRqm9ostxF04XkWSHpFlGcmJt2rqD6FtuG+pBlnpKiMx6b8zFzuiZiBC9WpkOVJE7pX
iKvS+vdLPVzN7pzzA6Psk/+bk4Aximtm/oQVadmviQqer9GA608K++OlFUxLR8wRzS51cggVzlGR
b7VfnaG9KwMmI/W8gEOGuukX9qvCvnX3UHEULp+l+9VG0f0/OXD/J1AxdkSbcDQd6u7Y083HcZKQ
X/k7r2yhMU507NUAop076UdrM0LNJjJtXpmDYNMBIEMYeFPbh0L+tujwM93u8LuYrf8vUOW8WKce
aT2iR6s5E1Uh3kpKorh5G7J0bwiYLJnsdX7xSDgH1mIe8km79WQSjPvCfArTiwnLGIUvaju2/uJq
574bwnWj36vN8l1mySY/KNO7qzG/BnTzej5K/xK7j7o+BFO2bxd0qvBaREyUjGsX7Usd5fBRU7aW
WC9u6NvDn6ZcS9QV29mZuUe1axW7WHmO9YFK+9suv0xGTHG3s0zkllXSsHGyYPKekgibP3Zjd0py
/TEzmVWzvkzme4sYxfzbbMAlullFdWadfbF8ji0vUuneiLHmmZuaL3uKnxUXrb1arKDQBvQnyEej
KXd1zxPe9RbnmvPdd0xKeANroyK2fSo+Qznv2dP3FPX7SX92wIpLLARx/Wop0bVlqN3QYMSOMhxj
1H3GaUL1ihhhN6VoCSxDlUGlW4+OHcU3wwQQqiNq+mIpd6Yb3UqH5T0m4Gj5rUfpWreMnVJDM+bL
66LeR0AcOZHK1nX9lEmUXEAoM7yTgfSNptu85i6r9BQx7M1xwAtArtrKLPRt78rQqxMn9Xq1Hjay
M7+ixokClFCohVkeRQhAYhoDu0M1qvviHCpBl21NzcXf5uM7GI3xReH9HlqXeXii/WySgyvwTtSx
X0AkFV+WbfoOixCWldXQTqWE6QucMF4T/cbKo8GSIppQrDKuMV5Z0YQIpwE2pBoes6kzWBNYl4+Z
UA61poyeUIy1RS6HzoPq+qK79Vbsa8V2Nj4tgf6lb7KOu0H/bCZa/ByaoirQStAsxV2gI4W4NDyH
IKOlqk+NrF5tW7tFvDejTl8Ds5v7RLPOA8GbjAlmqljBCIud7pTB29hGKzDeTUlGpZTDrmnzh2Hs
TVStELWLgGEpNnWt8mVimPMckYdeqLTmqqlNbS0jrrfjIpP0ejL7CDzHtmguue56glNEmaqT0X64
CUvOCRqph75kg5PlTy4cqmVUP5by4JT5Lo56vHF9zHw/36jh2RqChC0oLrYsg5XUs3I2BIG2JAUU
p8SgcPaoIh1tyxIKg7fFFB3xKcVUnXP+PNt7pQl0d19am2i6DeJgss0UewBPW1d1V27rKOhY2IGc
ZS7M6hOFeaQBA6aBZmnrZDKY+2vOM1Z1XvMFIU3x8tFOzZ75Ct1o2Xl581SxNSOiuzkjbyvOwZSP
trVuiZpofTdmzoTQG/Nm6ekssmVLB+BikMLSKsS6x9FgrMEfgpIA2352fCPi41a7qBa7fpZBD4HQ
6zSW9Ysc13Xfb+vM2NVmZ6K9UTIlMIdAz5y/L/VjyTi1F98O5zbFbzd8Zp1LYI3xXjU/DM7Cpjh1
UXzSym2mjw+L+8cUDLtzOpRG389WG8w216FSdkJ+GSZLWxQf+xlpUftMayvPLdRP1d2w8tFvKvAX
twk/m6JmgU4SApFA402a6Sul/Rk72kLlw2LAtn/tNHWrJ/I2h6kX1oJtd6ZnhTEkRKnA4Q7tvGkb
h7jPqezdn6Gp1HWvzsJXtChea1b4RyvhUXmojb5loWTVgQ0nKvsWcsso+RfIB7LiTb7kKkhny0Yw
J3IPINiGjwLI09H2eZAmybav3YOcJpQ8lt9AMY0I8uUUMRurrMmTbRkwaitLE+RsYHwjhiI5JFPN
XEpeakxtNeORPi2OCmKcMWjbBRJx6sv3UXODWKRn8NxTGifX8G5QNJg79ZT3C76VHOrGtm11rfZF
H9jVnRA7TdZBNRPxuIB2lqPtBsUd2oVz90ZJTH4od/awWkS+dUH9LQoqk+4kwZtUQikYt45HvkZe
CvOGkq1T1/bwOSwfZr3V6TsNcLIG0kZSnuDRU/zIfmz10+S41DqVz2brULdWesev+NtWRP+F9kMK
gdBQKBcOVbr9mSo1HYxi+1P+WlTpsyZm+zwjczNLyGjN7/S2lhp+Npyd6mLLF6VhSr1Xi/L+wBUx
uZO5/VXZ3GjGG0xL0KfY0VQIYmnUvxUof+oN4i2Ooo0RI1bUTOFS1XS9uRM71gaxeem3JROmnahx
3BsIRzOch+InDb/kwLiTR1jMf4AMRirsPMGP3zGlmFVt3djB0gct7gj1MpgbJ7yG2skIO3lJcW4a
UIg3a1p+4moY90n7IrJNl9l/rDxmzcqwscDF2OUXQMqXxtke2RswZAgrfld5afcU27pnkw/rjF4G
jZsa3ba7k3fkXcOGTC7Mr1jHXcaI4VLWx1kCPEGvCj1H5c99WzZbW0Jir4m3c2Y2OXB3rUbCpe5F
bYE+oaLsKVs3UzBPvvHyBTsB4WqgQFS67uojJtkv1zhezXVTjKdl3MXhQRfn1kq8iCMmHV6G5hHR
CWl5zBFSA7dg8gZ06mLL9RTNCgaV1xoKjRzSj0GR55Rq3GwOk/LRj27AoX2NzTpQxmfTMIleHfEm
GH6RKtbVotbLM3CGoeWkza6RLaxt1yxkgFD+r8uwRzfVrvz/B116QEwUyDy0Zdo9xHRieb4cI42k
buYUBkOgbkiQVeezyOw7xaRtcnWblZ/LTOLHZHrNonua9t6F5d6dMj4HLtj003Fgp/gP2/s4EB1S
+817AFi9XTnM5Du8GqWRxT7D8GW2sZwy6ciWvcv+an3x80oikBDknYtohCug7U2UP7mwIUihGwHt
42Qjo6AiH6ZkgJ3G26GaBf3drhbDZVJn3C1DG1eEqiJoFxnCtdnRftYEotjtzMzBCIbhV9aOeIQM
qFeDLPpLL5noc+xP6FqR1GZfVfF5uAyqkge1T2pvqMwXBwwFg0dpW5eqMDYxPpd9gysZ44pSbEXO
OkeFwrufBQ/sAkQ56aH074lOb1VF7u+8vKbLoABvbLVOLXgBMh1p4m6jR8eJTU6VY4pVrSfnQlln
ACJ9ScCcYdAuOgrKgipwPWbNVh8UkNaJGSCF2LVXols0ZP48GeKhm+bPSWFuaFhq4wsderh03Mda
Y3WaOz0ycU2b1+beKbd69Fu6pMzH2sWgEDWrMfVK17noLapydtbDJyj1bJ0mHzULR6bXvuGlWdW3
UFwNAqzhCXuVTQLiZUq/Q5qvpn6V47vG4SbFU2e/ThZTXe1ZZWiY3Img18RELDb4OT63zckd8Q6E
sq4fnBmRKbQybevEUv8McavmCKfRgiZXhqHvUlypQ2Dcm7se4TxcapdJqrMbm9T87JZ6Peo1hubw
aYqHrRE6fp5O2pMqfsJe8XgtWHUcv4BIsZfBBshojMqBCB6Vr0aNcKAkn22b/4kWyZTstVraXZ2E
LwrjBbV/iidGstIGuGmtLN1KZ9J5fKB6S9XPuf1WnEPCcjSMANGDaW8z9XuWLBkUBlyx8Z3H4sjw
ol+EipxMbYItB/SNc9wqOTCdTVH8GoWNwNgRSTRp/UGdpEZY8Hc5vto9PiFm8qbp8r5LN+2cb22m
eFH/WZKS3ssnnFjg7lCIA5eb42F87kfQUFMt6FYS32Kioi+oQ44ZbzvKaCbozKbG+6dJmqCor8iy
GZ28K95bR32MCvcjr3IKaOaX9pwrsAX3cAegx02eNy+dTXnHwC2xhyOBxIkSwI1H3bRxMERBMJsI
IsJvGrqdJrlj6qzIWEkFeQNBOzegXiwb/LtKrPCNwS8HWP3H1quvgW8WjkOToKOE7aUXgowZkyiP
Sn8SrKXxWvoLf65fyXWEZjEiLx+ZcpKW3GPr0nrOSZq5vLSuOX/V0mXdDd2uV4FAFnFgy+kKW/Gk
AbU0wsu6eBOHM3uMGc8or3PEN1Zrx8p5YAR5bAYG38K+aFG5BZ/Oo7F5m9gjW/Ql/iFoNRKenY6/
L1A/aJbnZUM8065teLAsog2r3zFkkFdO7lufNkjPkq5bweGc2yZzGbMKMCdMZJyewNrrXZu5Yru4
NeNXaT4UCdM+aiHVj0q3Pho9pJnQGmBjdR/qFMNJ6yeJRVcXcRe26kBdihOltWDTpYtaaIZXe7QZ
IDnWSXHEzUlrTwtP5dw82FT0hpBBKxgWC49j7JC61CsIYFH7WqfAKeO0LU3jzFJApLtndMgZj8Vm
HP/otXPIE3dNANpjjf7Fz3tiutvk4zYa6l3Mr6W1MPzDc6mNgZV8cPBv5zI/xK6zDdsNzbHsj9Zz
CLNTVez2hlppS80Lme0uzuCBYe9l+B42nI7cKMA1Ml4eqsgKOtRtc5oYxYrnioi4cmQrjX2xQb2x
WyM9q169/DEhtbqw39XFh8suJuIf7pXTCBtX/Lj9q2LeeucHDkzGn5GKkALH1vux8jmS023aLh+V
iUbD6oh09sdqwESWQI+juTHiT82LkbyH44XytOyYYVU8xUAXihOonXLTy2brSiNoiI/35rsWY0zR
ji59YwgI+LncDsrrWKcbmyRbNz7o00uFGUkf2Otmqp6I27vMYWtZ42WDwjDy/tCPHOwJgS39t2uN
cmvq4S61nA/JftuhzjaTY7JWHMNbgfEmB8jTUxvKDDDB1g4xdZCJeTNso2M73MYx3lQz1j+72htY
CDAFrglUvPvge5MrpQyInWBXjrmiRx6wz5dMy2iTImvap9AeFlO6XN4a+0uJb6rt4y8CX3uf9S+9
+nbQ5bWaVNf+vSwWPKDJ+D1PJd76qnjXyuRSxYTYtkZ30SbnWS4q+QX54lXufFCyQ+USMdey3U7s
NKZiCV3l/TpEkl/TwYLY8D1haFEj+QOUxPv4wOyYZ4vTs3TSTVSCn6dImce+usjwRjMjS0ThQx7d
bZNB3Sfrzkq+LQan421Wnqn34zq8DBbS1UQAgBqNwNZhR7/BSJ7+f9+lcODWOF5VkNQF0tadh21H
cyJEnK10UZz0evYXK9/P0tIf2ZcFE2t0eCbjblqLHgJX0yLO7kzbVNb8rQvnq9A/neyyiN7LGgXA
RW9BsnI3Oglr+oRgL1N3PYRA5OGkMlUu79VRGebPWsM0nxbYj5Ku574o7kr4Pd2BymaqZnpdYjeM
AilrpieuImerikBrWLIYQ5cWJ/blBJ3eeA5PM9n4pjAOaY643IlwP6XGzUxkkFqGH7kTRoxNlWw0
BbIUtL03fb3ZFMlJEeEjZogu/h5H5xrNb1b0g9UXKZ8u1LYUX5ePmnVNFOPSMmdvnOqkTKpnmyIo
bdV+dKYUEko6RkATR4BTPgZYET/iEdfVSEJbLhLz0wlT0maHmmWg2fj/y3UlAyrVUtoTUSsIZzVW
4L7ne7KmYJEwRxgmp+JViE/Iv8X4rhALDJCHwZ8UahgOlOpF2MsTPdPO5q1TaGgjbqSeBkxQSvc1
LenJyQ5zjdIRlX5cZFgrHKCheZtO80aK6KTAGtRTcrSSaq9HFh6ZyQr6Std9/D/rzKqZOqn7OmRq
EFfypUnVNfm9XAJ8JzHEcNkGXT6eojb0IuSVcpnh8pfEN4TjZ+UIQ9fW2me1uLZktELEq/LaOo3X
u5yoWzY4MLje6cBtI9sAbNxqfhYxpD0b4zsHb6+9inlnhnxpHjZLiv3HRRLfArX+SIFdRTfuD9O9
wnOLdufSMofiqSps1JjbYgdT+dBRSWg1QwOz24wivPF8FSpxesqfEkjemFKvMXuekqwCTHQrUKmk
UnzNEJ0XRy0XWCvyfdaOZNEx5E0Sv6Fzj2K/Rq+px3HvVPYjy7cqv7XKa9veZrkxDN+MjUPFhFgz
nru6pISOaATWZRYaq7rGklYGKqqrISYvu6cv0a0YxTmZeozjr1jadq5abCIt1TeLtnxP9uNIbVYt
F1f5yadX5HBa9LsjlKU4BPNaYvHCMgmQa7PZgtsU+xryQbRbVWpfQ1sBGef7iUGMXuzF8BMZC/h5
/O3oGbNwhXefSy7YS1fGx4kQcBbSiS+50KyFxnIwUfAXaol+OuN3YYoyr2de5PNZ4cEeVAsrgraK
++kNy1Dn/sTGr2Zvl7a95NYZJROZeMZvrNQn2RS+gSM/sZpjtlwaM9uw83XdoB0Z+bUp3p3kZW54
D+I1F4dshGVvwMWNU0M2VdoIhpR3vSIoHaxTsZ/dKUT0WYuiFQqtXZxjo/waROZm+IbtBhvMHVLq
4wpvvljjIJLk0rXdlj1DXh7LNRLvzMZEHcdtAPys28KLhsEvl5NpF/xhFLkQQSTm3arUjBYBUbEk
Ftl2rh5y/UGnvlE33bInM5bB/mohB8mZMLQuL3fhK1qX1Q6HbsxU0toxMDLNTTec697LGXNFNzNa
1wVFNnS2+ae+78ZiMCLSZwW6A04CUkk+AJOvUuNL0D+jJsBXKQPCa4NDVzn1EhSF9bcpMJ5LU64b
fEeoA/EZRVOxeL1CVtRh7sVtEYzz+FC1iBvHuD+08/ts+olteXp66JJrOx1tgFE9Pleqwq0p0/cq
N3eOEFy9b7e6NEqxtx1U3saFysQaqXxRduxoyxn3YdRmjrRuM+kvndiXrstaQIxbtLhlh649WS+q
+WvlBVyXvY+j5TmpP12tz/GtYHWoR83HnerPegf+kG6UBEBWHKL7J+q/aNP55uGlmE5j/evNcF10
1bM69A8xckzvEBzdHJQhwiamrGUTPUXJ/a6Ir5Yb72uutB5qAaqLZzT9rjOOQp0tElEpYZOoZdtf
ulW79oTZmOLuSUTlG0YNAAAEgYA1bOtE34UpQcmDBVQyL4U/D1+WZTAu6hkPRNWGXCzmqQ2d/9iT
VO54ujvvNHWe/Xo0ieQsHsokI5lFUoUVQ8d0xR6iKQhFx661mra3nvrNwoYwI21wdzJ56qf2OW5K
nvY2UtlwZ5GxYna6fokUzX6+5/apvk1/70eD1e9cjcFB5DJLMF24TTGBiWKBwpKizK/1cgbtTLW3
tCm9pSWpAB6+Rnt+d3i1T9GtRgSyME64TRAmzafZXRobs8SMH2yc8j9Fi9l5bkNq1B6yX6tfHFYO
N3lP+TV239LQH5pa24t7FkSVXyqyi+xSxNtyuDYMjtHUFi1dRQzBBMKxo/FaxDIzWVZQ2z8sNyLn
KJl24fgnwqLsSho4GV7dgTKpEHN1LhogNfz1A50n+2ctvH2jdg7v3WOFFGKo75lmvRF9pJT9Ls+S
dyPCj1vk86PDLoEbU9MtpWdnMvMaLmMG+KThali3PGtN/yiI6wHbj+X33O30WFmr+lo4/Q51ZVMR
9FRl+U2Sl0XdtICqkS1Iic5mBui+2fyI0nOe+xF4NlRoPEM3zJeYVPMVdTb5AaC/UnEu+bJ4xhh6
SbuWbfutd9WGZ8kfWnno6ZyMVPEs1EcnQ7quw43OZEhON3OmMLNvgqmr34bz4jl5RolNOpaSD7/5
/YaLA9aWbQz7AWCnDm+jyVJGUW+qe3nB1K2uPrD89mMgYtxs7KeymZHzWbEe1HoARCRKVGryjErn
rMLwJfQXWkqYs43/OGymiVICyxv+RRln/lIUvMeX9uSMyt0TeWW6UyZPdR1gvMWLf4kRQ2e6t2d4
UfIDVD71FOn4xhgyBFH+JPp1OD9qZLIoOx5LLK2VGzTKx9gB1iRBb3lT8wH3HbHfV31sw70cn2Zt
N4TbNFL8Kb6EyUMGe+r6k37L6mAef4p87RafMaq8/RFbiFMvHSpq/C45K8YXNVs7LKEajzoDTqUg
nqagn11a+vv8MuVMzIV2hzzjh8ihsDmnHBrucLUtv5hO+vBSmDcx2Gclsj4q3p2ZOFED++pwQpps
1f65lvvefTUolivm4NkQluvWtcOz6EdPb/nSYjwevY4JjGaFlX/m2DtntybssIWyLzPHPBh3U21d
CyI/kcW9hozzXGupRNuTa4H2LAlH1JIzY8yNc9dAYxnlvO0VgRJVtvvQKTkW+lnfDABYXo3tSstf
a/U7S+ZNjZdkrtjS2ywLAThDzB+yDrMR7rSk2TVVvc0U3FKZstEwAQgSYfIHed8HM63l8iOFJ8Lk
rJady4jZ3leaSuehQU8z1dy5iP4tY71qfJcpi+wLnQLGRtvQNobr3IaSKh4c+NBYFEQzdrw6/yB3
7kGqNNElnuBEXgen4PidN4KMnCnfdPbZ0M+6sROMhFAgVecho1Vv56OwtJVV183edGToJ9J6Q5sg
cASZu5FESCEsSr7xQTO/I11sEzxe6YKinULgo3LIweARN1a2jieLgCw1+coF1KtEmpl1c8P4tjIp
asWyb4z0mBvtLTZBfpXsWYniQwibYSnRyWpjYyUqTGhdsnWF3OoLhggS1qZy9onaGBAAiyvZPyuj
eakS/AzjulQewp7I6Dm3vOpuP0pRia89t+rA4Wrcncp2ykFX1zZ0t20YfM7ukek20ny5CukWpT5h
FojbfNXX6ptSh+9KgiyMMmXbpB1I68fmZd1kaw0w3213UxzYMeWKnH+jJDkULgQ7RgUqKKtkSDff
yc5i07v92gFjk1qxDu2rjOJjB5tjqUwp7vV5hgO3sN291hDq9KQ7xMg5sEApg12Uta72Ezzx7DC3
cBe2ykukN76LMtBlEmDjGvEbgXUnVu0vC9puMf/ULhiIgiRD6MswY4gS+YPD1LABMO1jkCKowJWB
Hphnxbo168ewLM52Ji+sf95NubhU/TEZCVXq+z+ANImyFco5Si2fyI03LZSHMLdVL5WYE6jykSHd
FTOsYxrCOCUTQPH/jqPS/ib+3vxL4F0aFUvuuCN2m5XqfS2vGJ5X98jE67jCM/gPkYl/E0f91x3B
VZoMlqpbEHxmIJWnqnvswpd/+AB/k+H910XBtSnVOTN07aCqY3UHRPXmOOsyAUW0UIe0uarf+3TE
Gms1FhW9RHP900cCWclcJPTBP/wefxNwa/wl6jjt9KIZXOicZTrd43Mz/OxIgMHiw3fhU9LXdeax
Lx3NM1SOCfMG9R9+tPN3l+D+K/1bfGvTGfZiO7wZJpNgXbK77ChUMeRNa2Z50NK3lPWcaDfYa/M+
OwzGbtR2dv85dQQdtNxgSr3pXLyKuEHi7q3O9HWiuD+8xVq55fllMFdwNe1VzezBbK+6NXv6TKXm
8qHqRzm/FhzD7adRa9sY/kN1MZknkf0px2feoZifsGR6AodZWE2snui3iaXsM7MFryf5fempaDHO
c2MbePHzlR09sZHEaUg4q3myP9UBW2Wxrftmq6XdvpAKLJLJklaqwp+M/kCv9zr/bMpw3hmouP/7
K/3XV/dfgtr+uhF5qNKszAt1YRGjfDj7+T68lJt49eW/tNu0W6kb0BJ19ap4WOtgZVf7cXXrfbFi
OO1Fm9/I+8aDdFRhodf/+zfS/vs3zfjxP7/pwh5Dqze1/DhfOY+xENp/8irQOZ3ucqHHSIeK+H//
rP/+zBJI+p8/ygll1RcKP6pMpLYTRYPVk3SM6T4i/98/4b9Htxr2X46eTmmKyIljrtCvuVZONiR0
dYS6/Ifo7ntS4f/99gzr/mP/7akwwUsijbnQcQYPyZavrP2nI+e/n5nGX+OSQ7ct7awts6Olr8oT
b3YKLKy+Pe/L3/nJ5I1u+eFr9A/rVf7mMll/OViUkviueOZzpNQOL82T8sgI9h5MWP7DD9Dtvzu7
7pfw3y6VFIreKk5kPET6sCX5TIUcUuo3Fhe8NY6+qlyDoXe0ZiB8l1ZhpWGR42TE92bQ7REKiiaW
ddT8+x4RdKCh2dasUfhK2teYji8nJ9e61PLiatnWwT/QR2T5z2iXI7G4qqWfgKcv47daPWfWYfq1
5vsPcIiBW7Z58ZgYLwrZm9UaRio6q5IstDt0ctJHgW3udYD6LOw9LmqzXwPRXtljvnZuaB2LfJ6t
QCV0JSWE9qhQJve+Q2MB18BBtY/eOw2fAZAZltf1YuLkD4oRIWVD7OXj3aTL9P93dCCoMLR67AtS
j8Y3wYbVZew/Dd72VEQcOXl6yJARl+qMkj9VpEcoezDfRkyrkWi8YRWSMFYwVWNWOb44r0ABlvFg
UBzRhfTDFkEMG2U77mzSqPr0dM9+y42niYhm4ET9p604WpmshEAqbLNboHDGL8uEcpd9EOfLCeMr
dYuU+kpVbY7P6JI1EU4z8yXTzUucHKMS0so950CtxFwkDB7bdTfvWt2EDr4J/dSHf1iR1E1nY6rX
Vv21FAeMavAPLw3OPpt1MRXHPvFceK005qP6LeWg1upbY8Y9ee7iplfDpemLLz11fJdOWqOQzAsm
B6QfkjgyH1LL9ehP42Y9kT/BCIO+YCWSLz0siPWoAolyzwb1Ktrm4WerngraM4ZBlSlIRCZQTScj
B1hum2a8y4wTldGC5mMAdBf8Vum4gVkG9lwS0nEqWg+D1XvG64zFBB9g0j43874vDjrcSgNBD5lZ
J4QJxAlvZav/FUQBhiomWnP0WHRuL8yYWL+IM8aZLr15zPMr2UJatHNtgpfiNQ3I6BzqFndjit8y
em/1+E1I+ZIW20L13Oo57a5VofvaED0qdBP5MGCkZ8FcITzZ41dqDbmZynQFUl8B1vZ5efvf5+q/
1pf835MPk9B/Ps7cIoNw5wpQmIwfzE/kgSrDZ9zSPcHADuDRNjqypA1YMu2qmOdcI0uAPFLoilE2
K9CpycDPmjJJy8LjWDu/igk1n3d3i89nxeBUZVhBdzgQ4i+v4OzEbhwkmDyOnbQHi7UbDzq4dqiR
eTzSnda2iIDHUdl32VER+yHfu7YGtPOUoeNmIFdZe63m7Zy0l4ExY+YiAFV9t8mQA1aWlFcrdv8f
dWeyHTeSZdtfyRVzRBnM0NaqyIE3dHYukqL6CRZFUej7Hl//NpjxKkmI7v4icvRi5SAlkTDAYB3u
PXefx9wz17nzo/auPERkgqKRtLkn07AtmuEuHvrvyuvOjWFcK6gMQwKEWvrvjOnbkF2oZm9P09/b
uczFgWtwqj4zQIHsEUVNSAjfWV/lB6T604N5At184FyuzHlbfrEkx6WmOyqiCf9heMwe45/Gz/pO
e8+HVqPvnMdmr59qaT47/DpalLlY/Hn3tlQI4Pf9T0zjWP3JcCKrfi8NiOXr6jJ4ak9wjA/tyPN+
+uKZIk1YwvFEvNcyFmt76yrtxAvRD116frgXlw56T46JPcX7QEOKl/sg42qzpY6wTqAi1oIkcggk
I0snc9sTxN9ojY3To1W375o6N3Z50uSXejZ5J05qb5+eDLV41BauboInl7z2YmZLqLGLsnCjzcrB
NR6f5s7bz2w88+lfPHMmXPT7iTZck6ijXgwUYwWiD3EywGDTj1ZObVAnnpyhN9pnqGiK+FoLHz34
9Jo3IegbNmn3bkIrrj3FJZmIML7wa9J/lXbmZJdBzDKrkx8oqEKoifum3cZM3Y1CPh3O9R5ltvNI
AvMlDmkxrp33QfKo6/dB1G2InK7ZVCt9XwOMUzXh8jj82mbvckT8EFXchD1D/1bhlNoOZ672qQge
9VjcVRPJ3yjddAEqTR0etxuRtNFa3Aw/lcZdh+d6k75DcjMUWGEM34oQeD2uGC0JtNG91FzUXnzz
XPfZ4zB9lBWJuyB9Vw2UMRELIFcekbYMk8JeH38FB87jhlocYUVDSMa0apJMzS7QQBxSlf1FM/yP
hk8p06WXQhwGh9Cd+CJ5+yhoyPnvX77xLOtHxDXiqvEL696u4vqGTCUFJWmeu3D4swyITGJvkN/F
APQc27w98aAHTohyxoS/aFlok2CNGNWVVldkeScvO4tH615rObdkqAYze/AppbwxRUOM9CktxbbT
avS+PWGVlih4TnDVFaFzYvDLQze0OBX3QVp3flCqq6CvNap0k8ZTuA1k2tcwF9C+QrLCP3qJkt/o
bFKAlhToYEwWA6NJgL/YxvBYxcksrEqKCwsiP/zUrM6ump6SyTKW1d1gc3KRuVd/6F0rQh3d6+gr
5kkHJiJErJlMsH9ap/ZOrGLPw+bXpdh4ftgXvdzqMooEZNq91VrQGm0icvlZDnSTMrp169mkZ0ni
ieKbhvbZdHI+bWA8jTe+CudsHaqeOnzK2vS+SMadgWA9RRoZ4EXq4Cjpozquqva8r0jmUafcVwWp
G9CedrhNfevy+Ehx5qH/1jMsNq7BcD0hYzcHDdaTxERxtRYP3gM88ogkEZAcR1Eb6pybirDiBtFs
gZL/ybwv7sLuof+o8Q1Btvd7/45pBc5pN11piNl4fCoPeCBMacAofbcqoCzndvRANBv8sFy5n5uf
cXJN+QHj8CnJ31mE3fhK+lxh8sLn5SNnTg09zsgnM4Izrd7GlzWICWrfcSvcUWPQZCD0VuU3St4r
sUpvoZg6xjau78DYTIGPgvSKZEt2wmni2eHrrX6aV/UX71qOeplPYL+uwfmfqfP4kgTWNZrbVYDP
uLb64GASZ6ytS9x218GZi1x2peFSV5xZGHZZRBnijbfiRHpOBHb+rU26pjx2A0hnbRDDe1Bbyh93
yZo61BsKXt4lOw7J13CxkVHvSBtfJLv2vL0Kts4ZRXd/dwQv9j3L8b3Kynkq/LbXwBl2cifuKFqG
DI4vfL8BsLW1Lujm1bAyNlBt109fP/qb+Ixv2yt4AOWJo4Y+rwNvde/iQBBObTyw6kus/chPb6gz
Ws9dZK0IlKxBQKzCs+Dj8SGvz9d8q63FebtieYjjuS1vr91nFxhY3I6PoNjX2fZvRlDlYqNxGyRD
lRzta8+lnKCM3zkS3WY2xPLEmzuwnj57JLwYjo3oSmeIe/ta1+Yi2RZPpDLKIelrZ25SnjQHOrA6
PNsyvWgmU24FmH8ipEZevOjbjTF+5PsAgYp91lv4W9RXDqEa99Qh6cCO+Tw8XrTX5n1XegnlEV2L
2QAMU628TAnRgx8Es9NvCok3TXZiIBw49D37m7xoTJGDN5KE3Cobx24SDwoigHWq6w6c9vTFuuob
VjHGhsJWybfvupLiTTCaxwfwoUDn86n6xY3bdurkVtASu65y2FZxhfYiDlyrWVNpAxB9sDg2C5vC
6gId1o0+oAkITXBk2DwE29QMOHPi/AsOXUGXaMuGiEfu+qthEi1Kcgk+ZkQ2i6sREH2hhVdWLcVF
4gTiqoUtshkaCp06av7BkmXOV0NC88ST2UOOGE6ufe2kOiRYzwOWlgj3RwuOeJ0UA0UeiZFDuABa
eLwnDs2CxfJFnryaUKLiCFIDS4LCzhqyhjexkuaJdf/Ah53xvIi86OuwMi1KsGgiUHG4q9BSwm0P
zG1nI000dVts+8Gu97IrvJswqNrLJKUGEQRvRPFbMW0iFrYTe/Wh8bpYt4IxRZhgWwPvreTLO7x0
kLyNYXnidHyoMxdrlmYpKxKDP15r5R6/CzmcOS5sn1NGKm8vumJxFq47z8gHhXVDmFTkFKD11vtO
iu3fGghied5twjQpUS1fWw6MH0O432oAtrLuvydddGKwHbIRFIszLMXAwSQnQSMjoYw2QtOf5t1l
lBqc6IIrx51uJjXaK5j0G2kgFzr+bAdWEjG/rxcjsIT9U5aeHKhN/NimX/PoRBx57ps3tkGxWKEc
m9x4VXJdX7+MsxlyiGZepwY22FrTiXP/oXuf//7FvVth05ZZPt+7hnLAOQvj7MQGeOjKi6lfQQqx
q5QrzxS7Jr7vxQmvrwPTQCxOIi3urqmn6Vw42QCAHvUNum+Yhsdf5oE5LBZzuKp739ckVzftYIUZ
iSfB9u+OX/vQC11MYCRTgx/Nd+5SgSuo45qZAdl7x1gjaT3exNudo9zFLA5Sz5+6BKGRISnDVyT1
LUAYj8QOj1//7f1fuYt5HGb95AMkzvcWwn1fTN5Kt215YXTADnEqdBiorL1ugtYhl1BZj7f69uET
fcjrURokyOAmI8v3bdh+z2NlEhFX6S5OgF3kcUsFCoTj400dWESUu5jNVtvm1EFN0Z6qqPid+Dil
FIqvtbvho1qdSqUdekuLmV2EoVPgCRvtG5VzSM/KEKJv6XyPbJS5BSyDU37Ib4845S6mdzKErq68
GiguJQZUPSXhJ3u40kZKBOsvXVCciKO8PdeVu5jrZaolhoH6dt8JJ/xY8uKvPDf3zo+/krenpHIX
Ez7wI9/1iyraG/5ZF36IuhtRnJiRhy69mO3k9RvNM5Jor0FMTe0BevG2rE7sqIfmymK69zYnOr2j
V9JPMOsz6tvgzukAHtcT2NxT6+yBVpzFjDdV1CGWnfue9Fa3q36Q+4jwzvBWA8iTp+Ov4NCscBbz
fnT0phsTWokgjlWbqMOgApbFirrEVrv0KOQoT6xgh55nMdfjsIkxiaYlZNbUKRCwpJbZqbcQ+CsM
M0480IEX7yxmuYsHsBfnUDZH93OXfE2SGhjJ4/HOOnTt+e9f7KlNarreEKYpIInbjtpjKOVBE57o
ngMz+jl4/eLilMPVSiLy3xt7kPkt5X5Emm9FuTXyEyvggcnsLCaz0bRd12W00DafoMJRLXni1g/1
y2I+jFnhFEGvUUAyDXCOH2vqZ5sTK9CBUWMvZkGmVX2E+ijeR3IDD0RA6ACtN5dtbEp4g6fsjg/0
jb2YBkZSjJkzp0Vy+HWavFHJxfExc2BHsBejHpmdUVlhG1NzmTJcCNXZBtF3xLRmJj8db+PAp5Ky
F4Ne6cQ8nCiM970fgVW3sm680bWsRQfNcqQHxPMmf0Zau3m0RZXYb90pU+ecWL7HjaOd637Xn1gb
D3XkYo64phe0mVUk+3q40Yxr/J5ODLIDKQRlzy2+mCB1MCZOmaTJvgCp4ZIKpUoCkMCqffS+1NQT
Y9J2Sj506CEWM6WY9DZw0jLZRwjwS/tTU59YQQ6NBvn6GVoSZ1NgufHembSdAS6nIuwfYnhgn9pT
53H167eFepa+veilNjEqrchoodVwT2jg0Nx62s+mgjyros3x8XboKZbz3Q+J8JvokSJK0VvjPvaQ
CqByyKdTFvUHXsBzLPjFU8RWPlr6EJABl+mnpG5QU2tfj9/8gQ6yFjM9iJTmVlOc7KfH7oP+vfjp
faE0+Pi1D932YrI3qukS6t2TfTNaJjw8+bkytBMxiEP3vZjjDbicf4nAWkRg2GN+ss6Cu+O3fejS
izk7CCSZZeQzs7D3ID+I+FMaUHumyML+DhK0l7h/s4fmnnvxYu0itVq/oYeoRMK8rAWecfwZDmyf
1mLKZiW+dBABGTENQpqr7EzcutlV8XBqHzp0/cXMddvazByfMY+/qf6BvP9sOF5Rfb1CwXH8EQ7l
5q3FobUr8jAQs86vNVfpu/qhuNXes2Gob2rtf3XO194WufTxtg48jrloyrDqvFGFHu9LfGSRR33x
P5qzdmlFncHxFg6dLM3FKlGLnsp1zAz32SO13ojdEmeVfJaP9p33hXPy8VYOzLilP7hb5rbAUiHZ
2wGxR4KheVWdeIBDl14uFIXo0bxz/4JYbWpjaRp5J+76wIHJWKwTIlVjRf0Pg2lC3ZFpVParrhgg
Rfbl5njHHGpisVzkwgYPMXXxvoPmRZ08SA+LwPCpj5NDl18sGWmbjfjpshmnKVmWqzHc9cGJSMSB
1chYLBGpUA2Wkly6vwPZjaFOtRke0vvj3XLoFGGo1wvQUIam5vQIPfBsHD50tyguZjfom+ZbfdN9
q7+faGYe5G9sw4Z83UxShuAvYh4Cfze8Y8bZO2IFxkzfheRUMG1WJ0bpgYlsLCbyEHquFyKb3KMt
gMFlNsAGd723Ch+LU7vaoZm8LH2YzasNaHdsmQH2thiuUPHD+re1qzNS+jD+nVNZqANzbln/ULZp
je0y3VY2EKa085aV8PgbOTBgl9UPkdCHySuJgncaKDdslbWvOaCs4xc/dNuL+ax6rZ1cKqCvG8hv
gm3B098/X/m/Hof/9p/y238Nmfqf/8OfH3OwaqEfNIs//vNDnvK//5l/539/5vVv/HMfPlZ5nf9s
lj/16pe48J8Nbx6ah1d/oHo2bMa79qka3z/VbdI8N8Atzj/5//qP/3h6vsqHsXj647fHvM0oT3v/
5Id59tuf/3Tx44/f5PyZ8l8vr//nP757SPm9+7xtgn/ctz8efv2tp4e6+eM3Zf6O85rr8sFkm6Zj
zkGw/mn+F6l+NwyH/2zbsRzLlMzyLK+a4I/fdPm7VJZyha4rh/rvWdpdz01xvd8NV5mEPnWhO8Ky
mEv/9+5evaB/v7B/IBG5zcOsqf/47fXyZSvCWZZuGwYGp1IZ+nMK8cVJxw+cYLCr5KsZ6eKDGeMC
gfwnucyzEbNSAwNrXB9Adr3ooj9v4lWjYl6//r3gzM0ajgSy5RjC0W3LWizMppsaakzAsFc5fkEz
UXLY4RvlfcE7vXA3kejglI3YH1Jna/eEq4PW/iCLqPlObcy4q2Isy0GiixDauBVGoD0QyslPgxXZ
6EWsGnp4OIa45Xq1OFORwSUivYwgTMKsAFTWtrKAyagspNRt98VrXMgvGka45j5WE9butROjw/Hp
hrWkBL3GkaBFJeclsfOY8bbjvZLCdijKG+IcniX3AhFEKwoTrG9nasnPJhS199VuPRXP7jlSOPiC
0duQnst4GpA2Z1lohxc4rhl1cgFkVrO+BG5Mwa3uI7opcScIKpzmC0e27qOba15P0T/hnDuJJup7
3+vRV7jCRbYbgqIy3zthrvZGjwvAJ/5pmBHypJw05NGhAhve6siqKXk073O9HZDgJ8Dm+rGeCoBQ
nSrO3IAYAPVGbWcjrvFBtvi7NKiG90VSeeBDRI3MRNrYSwRBK85LBlWN9eKEAoXCaDMEi6gV7Bx5
qu3DaKC8oZUDKQAUmyAXBEUWN3lfQdfTp6rQzwdfC4Cc5lqrVnrnuu42tbPZ3dWUSI7hTbZGf1eE
ThN8COz0u6x6tgq3Nx1UJ26P4judcOyMc+ixERioDjxOS926bYKNA73UptiyUelfw/EYEiCa6US9
VKz0Eo+AIo2/4AbXfW3shoRtO+qgM4XrxbjXNbpRbAXMOOzkpZrheJi84w4fTpm4Ek0izqyyL6h9
76yvHkQHbdVZ9NsOZnkDyAgCcALcg2JTcKt1Wp4PXOPC9VEQTqBjqR23o6e279OntMV3aOUmgQcH
tTaDp1qMHW7OIpDAOFHLl6ANAUPnuOgUucLho0gJGeJ0YPjt2sTlAcsODyPYaogp0x8Nk9L0xLEG
iG6hF/4Q6TDIdam86ks7BSYn9Lovfvi1TwDVEmFxSQl6+dEoJBXS3WRLcEPolvEPSUHLXPRZn+1S
wyRXNFCSCxCyZLxMTjRL0EC4+9sk9lKD4l7ffO9GRf0jdd3wfe9D08HcIq3ehY6ZfzJEZ5XbSav7
a62KmE1OHFfvc1PHbziJewytw9JPd11TIOoPAEev82Kwd3rV+DSMk/w1BHI8lOSUJZzNFdUzOM7X
z87GtIePiOoV8A0XonMqww5l6khOBpF6XyMv6+cq/QB4CoV7wpx8rHra6oNThcVdFPs5OSqtmvbl
kHZfB7M2v+W+O31WrldQoCKj9tbUnfA+ipG6TjCw0JggDvrZTblL6d0w2OpS92fBqtOX5RfDA968
wiMVW5JkGD9gHcwktrrGfW8k1vgpbqfkwegACGw9r9G9dZJrIZzCLqFYdhTJiEdSimei42qEEgpt
iLUZ7xjNAOraoCZb4swDA5E8/9rVu0BuvciMBa4WTpnje5mYMWgNoFcQW0ohw+KnwWS5j00SoU+h
Gie8iaHC7V1r1Ju1cnLZgCRMMQcpogyoTB/7EvBuy3CfIW0V5CFZQ57TAiMLz6ZxDHWqV6m6bM/i
jEfd+1Vhmj9S27LNy5okNLwxs+hRASbT5A0jlKihRwskKyhu1RrpgBH6Z840wdh0zLKzh7OupTiX
lxxSEVt1JCJjS8H+LNBkYsGVN7Lb9JGpx/a5nY9ZjelUYdMvUDZrx/putdoU7CwrDUFle0VIVSio
fSdjKYIPpJmbKZh6kk85dqvZpq76ZsKvu9Pr8yCTgZGgQawAxhlDOWbgBgpF5fi7GF+YkCHfWRgA
FGnq6AG9oVlxsVHIK84smQux7l07Hs89rRkwrnGD3DIu5y1KX9exsiCslVGbW1tAtC5rXFAiA62u
7Sac+v1Yu5xRVyKqa+uDn+pAoGC3VLqYV9XM3hWWFdsZ5HyZdh+8Lg7kV2qQ02FbVRElMHpTVt5n
Pezrn6NZep96aVF83mqdeCKNXsiLDIQW7niAEmMoVL2567zAYK8zA/GF1c77OdUQW5pIpD+j2HPA
lTUlQCtNMxBYRg4UgCifyftDgR+Bg0Qp2gSVArHog4x9b4Vl8Lnw/eZSE0Hz0KaN1YBvjsvvxthA
dIrSgQfuSn8EJDkV1JADOokKLHPYx1caZcMAeIEVf2TxQAAxyi5/x4o114TEjmDF1YL6orL1qN+y
CaGi6NB76TNdQ2E6HWCbmIDUlKvQzuyHcvBIz5h2YTD3qWSbzsw+J67vsfevaqNtmd5xKn7A2Ks+
tMCUsHNno4tBCsT2e3/Ik3aLVAPbVgomuPnJBRVZKQPMiVsk/r1bhRIwFWOa0veeB23HgijUutQ6
mF6DhQoX/EaAWsrKYiISaRANd2bvOJ+muGyarSAObG6KMOvsLYeFEbe0XKUd/nsllVtJ5PcUxmR1
97VX9lw4FI0BsYfa0FnogLJhbasH9kctNWM4NWltYcOEUTrix7BRM5rJTpIz38kBioy9CUIIM/Qf
A9ManebUBg++xfxZpUbmwusCAUKpbtKCoHTdKKcIMJz4dSOP7HfGEGPGKRAnQ2d0Yny1B9Cm+Bn7
nMJXpcrFFRYYLgZUVcgZhAUZImPmhoW1T7sKPBwHM/J9lOym7FzOhM4s1ea2K0sU1kXUGdrnuFeZ
vTaB1IbYqs+QEJwuddJGYC7Kc8cP4NtJN2ZFt6qR2sMpllSEqcQaIHb0YznuppCF6WzMOf8M44TT
g1HXVGXXfd5BqDIMu8UawmwnTEJ8WCVpZoPxEWF5bhomSL1Oeq6AcgRrV/gOK27VW/Dwg8jzrjN+
GIAP6VLCJ6hzFJW3ASO1M23PPPdN163X+I1Hn/u+CFl8ZZh2ECH0+kcLdFA/G/SJ7+ahD3CJSTNK
T6BJDMZtpHfOXdcNZC4moeMgO5isH36JvbKwNPMdFWPQEdOg3xuNxdodJXBRGJrDN1M3YSMbQ9cj
q20SDRhWBwJlsNCAm6MfPhXNNNz2k4kP31AAKuPJLZvqO7/7oGkiBrY3kv5d63UA68UaHeMBqwBM
Tz1XPSFKg/rkGZ4erTEhxd15CFL/Zsgi7ZsTOdUjOG0fdRpgcdwps8r/MnBauPW8Ptj39Rh/5m21
FwXEN4DOTqkT0RJ68TMLJ1Rb1NJROlVO1B0ZyWCjuEuGqt/ltY1dU1m35qY1NZcSityJvvZ82QFA
bVN92HU9WmPmv9ZNcPfynCpQ0eFLkZeZSUKN+p77JILVvssDy8vWHPEp0WziIfnscFTB6iBmiVmR
rMd9cj7qs4KFpL9XqEIQqrM2Ehbzx66VZOOUD6THLM14FeaDdd23/vTeTIII+LJudOlKTa6scWkJ
49vQqbWfpvS1y6njwIgpoW5/yRjwt3USGXcurtgXnZ1SRO1EMUn8IPBna4Beq2HWujakj8rzlTNT
W+E/GAofeDNu3KcMbeW3lLWGTHagWWBbM4NFweQITppFG43szI3TEmNfXcXXEXpBho7TYNSU5uCg
Vm44UUNgxCwOq6bLBIpsirvLDb/KKbQEWlRundSq3uthgtYn9ADJbvvGnH+8bItw7XKgQ3qst+1t
Vmop0Hifbxt82/LqprbiCFdmK1SzMwtLk52ZGS4fuvslLZqOOsNwUsDLxqy8yJs+Ms6gVOGKVqa6
9pTZHhZtDo4E6XXkgS/f1LQ3YWaeANBk/gXWvSM8lW0djonDKojS6QY0YYreiagydbdV6YP5iAAj
XYdWhXusFwH276uovE38UQPLqXyIBHVsAdmMZdxnvDHT/aEDL/0CwND/OKgSI2I+bgZgkPboBOtC
89Lv2JYMX8OuprsdPQdYNskRsb0hG2A40yC+YfnBubWQtrdiBTA+VlL3ZrcGL7/tqMKs13Gecz9x
FEbfYwoyWPQ6z32v57FH6DIqnA9JiSBp01eJvTPqDrhMMvUaw6IAegBnpy1LHGqmyjq3zayy1ipy
Mxftq+C7B7DqdO1zRoYZpNo+3WosqzCmNIgn61C2CuKLagLW1rIDfKUCqnKZifZH2IWgVsphXqbC
LGc3DAxN+Jcs9vSv646YdbAZu+lWpL72pU0dcAMep5AtMwrH8sb2wIt7fYHkjDOVyWeWNUbjWZTU
VAxmKdbNVFoFXsPHlcx3Su/YEQcbfuiaShWAd5PoJkDiWjB8qfkU+TN6+5eiSgdDRq/CTDfFU3bf
VE9Pzf6h+P8guDRXmh6OLa3b7w8vQ1HzT/8rpkQ50++60i2iNq6gNEDNsuN/BZU0x/jdNXUpTekI
m9jOLP3/M6pEwIlwlrRcV5f8vS2JBv0ZVdLd3x1pUYKmLBt8FgHnvxBUeh1gNGG/wBM1CSfprqSZ
JeIg5/AT103T7eraGc8qpfvwy2C/veiMN6JIr2Ok/2rFVdJA78UGA2PpdfC60HIbeFTS7bQCK8ah
zGH46kEERVi52/+sKXr7ZT4wioB+2nra7SzDfTQbHZav4xlrH8boibzpLBT5d2Ds+aFMCBSmEMI2
4S0sWnII+huJlO0uzzV/o+f4u6RdX8NXbIJiR5ik2KU1CARX6fXX3q0UI+h/R9gbnfrGqzOVLede
tXWllq9Op8gSF4Uev+EWs0+huRFJf3VK2/PGqzMNRi0UGx5WLGWidRHUuheX7U4vNO1qisrw0k+l
tqrISJ+INb71QIa0GYemSXBqmd/T+9Sh2DFrd/XQOTsbFD2Ee6CPf7nbLOhX0kAE75pymd/IVFuw
ueDoKIXn3iQGpxXpYmj611vha1oSADZcIZdKxNbu2SAL+LCF0xhXYz54d6NLVebxVl7naJ6HIO+F
WDXrgzCZyK8HO1/dTp/32Jz4IJBwojVw2CyFc5E0iY0fg2PDswzcTRoCcz/e8hvvynIkwW5WNaol
lzUxIsJ+q8kajiUttnRaTiCuD63xL09mm85j6SQo5NhyyamxJ5GHZUr8N/P0fJ0PpXatD6G11sup
OiGd/3Wc2yy1Fh8fKBEEdaqvu9JzzVHUwDB2pZ7al5Ns7Ys0typACtiWHe+7t5qyBaNP8K1jMthf
N9VkXWBMaVgwxIW9yWrc93JN4nc9Se0vvybbfdkU29LL1VCVw2g0aUJTTa3g08dAXvz01AP9Ohhe
t7LIVnXUiRdFpWH+zHYFBdLQ92Hux+d/o9t0EizSdqUkR/P6WcI0GtPSh5BqT/54zlcXhx8N8zDi
I6ck3W8+0L+bWq5ExGEaCPA8kDdiT2D75rSzsFf9j55nuSlarSqLfMKNp4hSZxd4EF/RPOqbuu5O
SSbm1/x6q+IFOa5JkorpSkLnddcJofOtDDhkF9VmtfPRnZ6HoklxdUofWQ2TE2/qze5zFTOXsmxl
mOp1c4GvTVHj2PkusUMNb/D5HE7kaXO8/35txRHCUI7JAcqY16DXrZSdZmcpiYhdHDSf2qGLt4Vr
9GfHG/llrird5PCGAtJh2LJVv24kbyIZeo3AQonv+rWlB80PFTQlMcwKOf7xtn55oOe2yBZKQMjC
sBfdxm7l5ZwUk13RWcOD53vgnFwT0MLxZhaFuewatCOFodscPElcLsUiRPSdNMiaZCecOHinUZ9x
nY11v+1jM6UOMWtvdCsY9prqy+syieUNEDvzc9tmU4R1E/gZoiHT3m5xUbXxArtiB6jvMzUWJxSf
v4za+T7pdDYaWLT6c2byRcLTk8AtwwZX+tZv3W9V45nvdCsvd5pv2BsRdX/5/KFoizwnnSII2ywX
GIOcRFb7NgxxXfs0ih7MgEDof7z333jJbGW2oCWD/5ZFiPGUeWQCymQHT7Ii9lV2W8/s2hNd97xd
vZrxPAvtCIPcM2fEZW0KdcOKxJiG7Q2v6YHQpxo3lqYyLDMxxYMEHRUdVcAVFpZTOnxRKnB3pWmJ
D6zkEnBBXdw7+lzDPZb2daroCLhkHVH7tKunrU5o/Qzmow71ceiKu7/aRVLK2fbHsARHz+WpRpL/
yNlEYqp2RgduYpOfVxqI3+Ot/HJ2UlIqPrAMS7pi/jJ7PbM13xVkY9oY28ACR44iwqmsH33Q8lZ4
VXVVde3145M9Bc398Yafz0av3w0tmxyleTeW+0uVCv5JmeZYTbTD3iYaVsMQqXvCreZDXlRjSPrX
tmE1WGq4GyMRQ3gqxjJeF3XsY+tCyonoS1O732IsPr/5gTUOa8iA+HycWCd+nX58W3C+M9Ad8AG6
LORozVTvBz+Md5OVqE2fRN/MIIP72qTYZ8yVuce75a33YbLucdgTfG0sVVpgp3K3opp0F5OHJzZr
Nltz/vRYW03o7UjqGN/aOLbwY7FOVY3/OiflPBA4inFWt1jlXw+FQJLurIM22g2elVN8jFGNNBh/
xx/weWov3jufHShIOK07fHIvjklZmFt9WGGtW0ZVlRE0xSnY6tLhfV0PBtnVSl2Oox58nAI8XfPJ
Ny6w+fDwlcma4ULqhvtXt2nFBJi/6cx5rTCXe1uYT7qeEzrEDlRg/NGDF6pCsmzHH/uNzoWnB2OW
WAXbtZSvO7eaxmFqk1lzgJfV1pfg5/SIUpT/rJXFK9TxpCJ0SStgevCeZz/H1T7WTqwZb01dZq5D
rESiHOH0/vphvNwonXY0Aoh36Y2TCXUfhH6FN2NgoiUI7LIlGFuOxPUKxC4fkhypiQF/OThzIktc
hK6VZ/xfV/6QTKqf5M9Pcnne6m/TMYgrsYAqtDuvbxHHDYxFPSfYRW0/nqeTM90aiYq2x/v713MR
oicdPZQ0+FanO163EpM28KNwgrcap/2l6ZaziSXMQE7u3YlXO0+L5bRxpaPrQrjz4rBoKugTjMLR
luyIrvwcIvumBrwEOdrG08qDRSO/H3+0hZJzPh8pSUjFJFiliI4t60ICR++masiCndYApEzbEAIC
UflmU/IJf6PrU7/TKqu5GiKo35PpZ2doPoJbXqX5+fit/NrLzBwmjhQIIjmCzkv0ixOQTgIbFmQY
cCJMpg+WA28qcAbKr3EyPrEY/Lrav25qsTjlE/Fq6gODneRYfWaTOTw3dQid1IX611YL2vj4o51q
b94OXj4aIXdRerQnxiw+s/JC/QjjeMCIEAc2y5XqxNT9JVrHIiTnsx2OnSa9uVggIs46jStynHQC
Tz8vcWIFR2Ojmlx7Y6fDxavidY/x1gbBh/MVx1/95/EHfmtY0cWoCNlrHHR0y3GMN0NZ64xjv5Tl
XdW3+Scb2SP1l5666nnL23K2ZUhGI750/dLbtg4as1XR/dXwAz2hhKN05zk+tSyFCQYsLf2kAoHZ
68TxmHbrdja8Jxt2iov91vgl/jVPKQKlBNxev2Rv6CqsAP1gV1UmXiZjOGt+RqQvshhPrBJvjSeF
EzlHK+YLAcTXTQGYGZw2sf1dKYIAP8Ch3yL187bRGGLEiKH9ifH06zJLyJWPKAtTC11nR3jdXtxV
GvYLyt/FE75pAMj1n8LOshNRqV/XPlrhzECUWfJoS2gPHlpFU5fC34nc6z4XiSZXra/0M2l3eDPz
Xbah2vlUyPfNR2OEcjgwFVmIxVLgE2vkqJn5u0SJ4n7K2/4u0FV/YgF44zikIE8LtmKktZZ6ni8v
VgDM7IchAae2mxIjvYuneHz0daO+HCPlQRgu7Usy48EWl/uC+FiUrTtQd7e2ctIVCfKTVYDzAvB6
m+F2ONZJ5ieh1OX5MyjJk8oopauVm9/EnOA+ZcGksYPWJTTEWL0X6JUqkvqqfMojXZGiG43z2Iui
fSF9/0JlMczg44vGW6/CggDODgugk3jr61GWCr3XQq30dxUk6Cchsg7T6Q4Y2vFmFkL85y1PsSRZ
6CP48mW7ed3O2GM+YTWBv2sZD99zKL7bpKqKKxdq59X/Ie08dyS3tbV9Q0eAApX+VpA6zPT02BNs
/xEmeJRzoKSr/x42DvBNqQottM8GvLHtgTeLFLm4uNYbmtGpkTTuErCRvXZuyqb5uM4LZMn/8is8
0wMxDciGesvlr2Av+EjtaRpWGNn6VyU7ccyUy/qQFDRNxwF3GfwXTsOaZcgHQ0Qt6YH/9fqPuLHi
lBwMheimni62D+fJJWQhfKwFpe7mHzVPt8+en3c7m/9GtKKBR2jFoojJbtnB6tglTiU1bHqHL0DT
+vdpUmIpa8/EL//P16d0azCOl0NkVFfgVhPDShtrzadBC2bgkQFPUszsp8J+tosKWyynyP94fbxb
S0jUFwapk62DIL/8jImfefZYjEzOwiFZGrlUdqP5Dn/75ih0Tm2h1pAyweUoI0gS3RlRTHWR4cBJ
ISMXjOa9cs2NACwQsKf3wH8A5myqBDQ5EkAOjDKB736OF4+Of6/Ovh4jHF238hH6RLozNfXTN6Ho
YtDNOYgLyFzom2pBNqzi/dDI4bEdwDhO6OV+d7F/uus9bwqjJnKDN386m7uTTNv2qLJvu315pVHP
SZXyXJyIUJ+I+uvUrOHro9xIC9iMPjVIUMocd/Xnv0X+NHcMaXezHxilA5GvQ27WrvGvwV45O74+
1I1dwj1GBRdtGVfF9suhpqgzCoS1fSTaJ+8z4N/1sWsGuZNSvWj0bb4YaaVNrq7eQvzPy2HModa7
tSv8wAGAGcxOnZRnI0IBo0pn/YdlyCpYMz396aA0hZWVPWFzKkbjyVz1PHSdfDot3LnP/ahE1Q0g
cwZgGE3D3Glt3idAeE/LOModWaQXVbztrwZzatqu//KS2yyOzqMmcqPUD2yU3Z9EIfsIc0ir81Jc
rcayvMs05NIOVDOXP9JiFRM6skn6I9fq/A8zt6PnZHHNFK1ife0OBZ+8OTgC10n0WmEkPL/+JW9s
GpU6q2oU5X56GZdL3Ob+6GjG6AUakhNnH535wyJxXHM7aAX/p6G2bUdd+pg9DrOH/2c6f+Ca6O9N
c8YXDcbXzjfYmdW2ibFMMsJ4a/CCJPf6T1Xe6UirDt67Nhn32HY3h7Jopuo2eAX9Revht1M31nmc
+XSHg1HvOizumwyr4NzqfJx4S+f8+hLeOHceSStfivBMXrXZWhoVn2leOi8YbKDcWuJh+i7dvaTt
9iguWbi6s7Esv9wTBcMvWceeoHI/HvyqV5q2VbkTQ25lR0zm/w+z2Xq5ZyMVV7ReYE1t+6WdFRov
QovCaPRf2RAb3yy8YagJIBGvj045HvDTyt8emT2PHBDqmYrL27wErWQjEvB6Aq2De6vbFqYJYIl3
pnpzQV1yBXpEgm2yWdB19XMjzRt2vpEaIX+HIAb4x7v/sDnIDXyHqjL198395oFYi6ay8gKK5L+S
uY2xZminnRbIze3OQ1t1QHioic3NPVLE4b3Jdk/xpHxKEq34IjXPDvsm8k6vz2dvqM186q70OiDc
XtDmQ/lokGWHg5ArkF28f98+FDgFdXnydOJsXe5405kSBfrxgkmP67tlyPqHeanSky8H9z8cYboT
5AEgI3imbRawp+lGbZMjDIvCIYOruzNZx57q7Y0Ey6MH4wJltuhXbWUWIqgieTVlfCY52Q/tkqbY
UxnGnXAMTFpMvFinKmm+vr6KNwclwwfWBPPPUbzR3xOQaUTLZsodN8gm2ZxVB+zsR0I+1sOwfqBs
PNBqsNKdUH8jDffw0AS1Z/OgY9zLQZvOdycPUaCgyXLnCeaWFZie1pztYnRRG7CKt0cMn/Y4qRzV
fV536qz/Fu+n3F4Bq3KWhxqb5DEd6pMN/nTnrryxlNTBDboHlEwB62w2pLCwptVxdw7wdJzOMta9
U8Wb4mTgUnDs8qH93Prj3gV9q3ZAv4bKs02dwmc1L+eW1WXTTax0QMKQoV2Ni9JHMwZRGzgjMrZj
QYwUjVU9x33jBE2qOmrSMcRjBXPqXiNv2VmGGyEAMJluUzSmT+9tA6elj2KBg+gCRY/SU6lc13Q9
agPh+//lu9q2YhuB+vOpeF3OXQDS7HIcBoIm79KPk7ThRcWTt5PS3rgJqNuRm9PuMEih1Xf/bfc4
mF/pPQEoGFz26KjjDZGO/duEUF/qDj7XDABUn3EAh16OEo9rn0UZozQ4oQSZO36DXFaFr5/2W1MB
lQ6FjqK+oON1OUjuTjrWu4Yb4MOzniEze4fOFm+GWqmPYQIcA4mi3tCbBYO/a6ZFITHd8DuIZmbt
HaQH++L1udzaZ6BRIE4J11d968u5WIZWdA4upUHfY5kuNQRfIy0pP8JP795+1RD5uWcM1b3jiF8O
tcZVYcklcQMkv7BjjZ30rPEKCapEFztf6NasFKtdpz0kDDbC5VB5YkzuOsduAGKhOa1QTe4aw8UN
WZO7yZwKSJtHD20ksjm6nuBstoViw8jAWQPzCIwOw/EcPptZa0jmJn+52oDSf+x+rnxvPLaVrjgk
Jp7C7fe3f0SeMjTQwDeojvPldCOZRnlOL5DoNVZBbUMPKXNIfV3ry52PqFLTq9mSHVO6IES7YnPT
2bM3wKtb8JNsTO0xrm3z1MSwg+vIMN7bqam4UFV7Rulg+ui1ffwf7iDuVxuyuYKxv2TWv0WR2B9y
jaPnBIVXiIMrqgETLH0POnDdWoHzT7FaXQSuwLVuk6DXml8tiB84gVYjhSKrFFkatCjcn5rRmo/2
amCA2Ue4F9dZ/XmUYgrSauyfRbaae2rAV8GGn0LQBCoDeonmnfrz32a8toY55/PoBIOnl4/CSYsH
Z9K/vr6BzKsDQ3XNRKrCsHi+c9tsPqtsoP1N4NoD4dTjcl7bEada2ZXAL/UJYx+vMpafyBmQTbU6
qnxUE5DTWfy1cQ+ulaDbLUVqzKdB1iWErkH3p3Cy+wpfQDfHyHvGC+jQRc30qI9Fm8PPwcz7z7kz
9c9uT9vuPBmyxuzCNmDTaaBUdsKcCpa/b1tBV0VVYFlHH9ziNs2NF182XjtNIay1+j00USw2Ki+F
7ihX/a6ZSCv0zNT+fX1Zt6v6MipFIh/8CUC7LUyyseO8NJEvDZ2u7c8ZosEnZ8DksOr6/vz6UCpO
byZIFOIyoqr/cm1cbhMYF1DQuevAgpR+MKF8/4y/satczrXnpBFwxWPhfRtWL9+hLWyXlqooOZNL
Ckq45VZUf/7bBvUTLbHNap3AB4jlF3XZn6veNKeyQ4k+x0Xkbl77+dvrs90u7MuYVJ5JEdXAW81N
PAirzpz4nKLoTJQjZ2zskto7Aq9bdl6wauf/vrBU4ITuAmokuBLgt4I/tpdpsVU5bRhxjQaFwdTG
Wuf8g3g8aE7l7yznNsCq8Sjls1WxGrMo6F8uJ/oeC/6CYxvOlYWyxGyu91Oc4UA9pvl8NhKZwW70
nfuZe/uRFnuyp9CyDTgvP4CHoEm0ISRsK5ytnxVe5BRtuAy9CzmbC+5QQtfb08G73jfcHjQmPLIP
1cHeZB7eaPDSMCG1+BAGqyMGi9OP2ZkU5aCu0nvPGK1TCY40fOvWYVjq7ooNxbW9ZdmICMk0h5ZM
mE/FP4XnZceuaT+thrvHUbqxjpSLIFxRIqM6tv2QVuNJrTWWOoTKa9+XrYOje6wtd2+eDiRm4Kyq
G87TZZPwrrHUnWbq6pBaj/wqrUi7J/euTnhP5XtvkusZQSvz6Wp65HE66LbLrbkaeedHS1bhj1bi
Aen2CCQ7ZnF6fUbXBw7Mnkl5neyaCvu2aafXi55SRCjDNlaMdWMQR5proRQGRttatKdleGtSvHyo
+PHuI5ffvH7mrGvyipdeqNWTfwQ0FAdFPu9BgW9MioerTaRC8BR8+fYzGXm2loldh6OTf3XK1TpC
Gb7rhzI7SA2pi9eX8Mac+MjCECgLqQx4k/5C3XdtMrM67GZ9/WgN9RJIX38rrFY9sCyFdiUTZENs
9aBFpNmT0Rp12DaFeCcLY/6CXsCe5ch1qGcUKgLIYUEYIwZfbrpiqZauGARUg1WP8J1BznoxJhHO
pbXnXn1r2WgyAkDjJWS521Qr0+02zzW9DqemQwvnhSqdjWvw9o/D7gbAYvIgdrapiEYh2y7mApqG
lAb6CesA4UDba7zd2nAeTzq6s4AxASldLps/10SBxq9CmbfeX8nSK3tk3znn/pQfO7eNdhKsW2v3
wkvj1qA+v8WiFqNR5i1KPeGY0bXyIAQj3AVf+81rx0YA28Gepoz4ksb+lmvMYyPNShZViGu3fq7Q
ijnpDgahr49yY8vREIIwAVGAy9jfbDlL6HFnpFYdJnIq73hk4CjNsgE4Hfydoa5aARwiHo4uZRfQ
j1QTNjG1KbCn0TJuCSq0uNRlHiBl6yu92u9dUvwqi+kRaZg/68V/bNJupy1845upqwPELoMrQubl
HpFdVEiKC3Xoj/GCSNrUgDiFk/721aQSBhuZx7HNrXs5iklY7DH4YZQaiaduIMBmffEx9bq9sHed
OlH8txW7lAQf2PVmJH9tHQ0yRB0CQ8d6r0Wa0eutMYyKPnuy1tg81uA77oB9xn+0heh3ruJby0lP
n24HJE0o2urPf9ucUHrdph3TOnRrfzl2mmkHNEOHneW8cbDpQHAFg8U1lJTe5SgkGqVuT7CUksHu
n7NVA+SdrhiiIriESW6V69POiNeJmkdLEhaRQ9JEA8S6HDE3sOKciMNh0S/tI+9DXn9xLd53Brr3
hxW28AGAQbunanvzaPgEL8I+qkPgZi/Htee4r7QoIYTNK82pMdU+x12VP3idKX7MtUgP45hYz0Na
dQ8mmeKXEZTP4fXNe2PuNig5rgOSRfqP6mv89k1TUUpj1P0yNAZfe8hmdKGFTs27twf4o5k5vQcR
8FaMATEBjJ66HXTKfrCXLweF8D50siED6kCO3S3YtyGwEA9v3642Ob4iJ3FUuI8uR0mJ1p5dmmWo
t0v8cU2a4aRRWTi/voDqnrl8PiF7SSNV7VX1HdWZ/W0BE9etxqqQJQowQ/qhXhvzA3zV6jT3Q3KK
GjiXWYvdbo2V1en1kdXvvxoZ0hv5icW7eIsVHcrRzCxM2cISmTtEtxKBBOBSB6upy50328bWQAE1
mCUPJ04/fBOSoctZ8k8BD8mmDDXH+WE01TtbG94PKWqWRfdsDtOdI0ufjMK7b5f2lGvZubXiu66p
v74+5xshiLI0OTOFSAqC2/I3IulxNXBphSMahkFUViU6Ofm6s3NurCwcYF776iUF/HkTgnLbqxoj
XotQk053F0kiaSWnr5pWLjvf8EawY0F5dSicM0XwzboOS6FVeQWIea7QE+vd0UPlBvhtOgdl9eaW
OF9REenYrCQY5DGbJN2KZmMcGjcP067RTwX6R3+LSa5vUo1+2SvqEQVxhUvXpxB+uVdKN5apZeCi
Z/v5/E8ymxjMrBNC7XPmPxTtZDxkU2zscUE3ku3/OyyBHOgER5GE43LYZPWzKoG3EQJJrSVilXkR
ljB27tzCGUJkNOU5Khfz42qUxglOAi1nrSsC2Qt6tbZXHONmtUI7at2dLOSq98ayc5vR81Uvb9Xq
uPxli4ZwIUjXPKwtVBkzLXJxrKyQvBb+O09kTxHaQIGpxx/cBFmhSj6VLTJwmT3/fPPhAfNBnZAE
k8R5i7nKukpMdgs/TXMG42Hs/TZYlnHaCYg3jqh6Zzq09tgDXKeXs6XUOI92pWWhaGUPItrpHqLB
/vH6VG6cUAiN6lODhlZiMZeD9FXhNWJxsjACbXeak2Q9+j0cqdEfd0a6cUJp6bCR6VJyeLaga2sG
frtmSxY685of45QQ16NgijMx6ppf1zjfew9e1ebZLtClDCAYClHILLdzw0NhSmG9eWsaP9jWXCHI
GWvpn3KI7bDx5+KkzWl36gvPP8zLkjx2C26xK4rtOzv31qdENUfxiW3V09qcZJUszUZUZqGhT915
Rfz2qAGu3IHs3/qWVOY90K803sHqXM7Xc5O4SGo9g3lbx8FYTu3JB1FzQidM3wlN1xN6KeBSOfBf
SpCbAKgviZBuhGA+HCztXkTz914K/X5nb6rn0+XFzCjIRamLmeb2dkJVi2TrWCVl2FQofKBD3KTt
R0Eut5zhmUX9sZL1EJ3zZPbig5yavj1wpZofFKIejGwk1++Uf3H960GOm9SEaIidEjF3H/U+72eC
R918t2s3/pknUIrB+pfR8Lg6/bicfNJV51gCt/85D1b6SZbdfL/U5XKedLP7kGeyQ8jXsHoR0NSo
ylC6C9KxFuJk9Z1GBPyiD8gOhr29dEcG9k9LZFj/tBaAExQJrPLcOK3+Da3E4l+U3PTl5A5yto5e
5+vfk1ZbjPNQjNGd0Oy1PZtNjQTxlLugN1H2rQ+i6rBwf329b+TRrDdPL0KBguJuC62LjgbpYFow
xLNm/Tp1vvM3ctja0TO07mNTJsZ7oxReAETRfHArPToZXv7WhiyZLL+BuiHQPZLp7RuCJ2hhLpnN
leOscTCb04rKKMp5g3D3niu3NrHaWDS0GNDcqh6MEgnp3kf1AOvh5FwvEfqW3n947PkU6umbI24A
CUzpt/+e1/qNZVet3xVhkkfWnY3a8FMBtW7n7N+aC/kktFqlyEST/nIUEecs6SohcTX1J32CTxFF
5Z5fz3WAQTjmt0E2U0nMJU3yhUFwiKbNmXl52KROcqR3vkdyujkUD0k6RlR3r/iHVbyOtdtNRTjF
eg9BrI2CCMDqYZyXYScnv76YmBVonZeaLk2KTdhcQessulPwgbqmeuibwYRPW6OHWIxdg5Ys+tpv
fisyInc6BR31pNqmj1nUpViiM6Ld9tZ7l6r/0V6ke+rQZUVvuG2CKbPeXqtiUOqvivcE3GWb1uV5
Ri3TT4oQRVP5MNVWSj82bbiEl72GzY3NCMGEDc97jg7xtjDvzXJaK4y7wiUt5fuiNJ1veetqb6/C
0oVWTTDaphQurc0l5PYl+MDOYhjblE9mX/d/D1Vc7txC1w97RqGjToPNgjq5hSP1ZUn+D5UkzGqs
XJMGuc02xYLjCK3aeC+n1DlNnevtQPZujmpzmfNoAti/zf1hRY4OgrZ5GMNOC1phtUcDjfknJ0LM
u44Fnlmrb4evXwC3vhtzpAEkEDmCYngZRBwHZjeFqTwcGmO6S32kK1s3fatAGREevwrav+Sbiumx
iSIspTCwbMpDubbxOySkkauv7aneiYjq2G6Sh4th1GR/qycsQ+KIGfG90B687N4hz3UPCNn+QFcm
D/y0d8Ii8yE6LGXiPVhDJN5+yC1uUnRySPzA/Kh6x2/j95W5REkbZeFaieFpQuTrOAv0+edpNE9T
L7p7rSzjL69/wRtPJLqI1E4pNKAmRkJ/OWraLyW2iS1aFvaUtmcuGh+t0s4Nkqi3fkkP5d6p091H
0qoJSd5svks0zQwdWI7v9TKPdnbUjTBOExBwjKNMPPjulz+nJHaaGD5kIdR2eYRzWZyrBRnzNrGS
nXN6Y/OiSaiUTdi8QHQ30aD0osXESzgPySqGQ4bPJna2416OdGtCrqpPCRJSBSC8nJBI9U6PYF6G
UZ7A6F7XJqj0zHtv2XKvE3hzQqphS/7L42X7NHNrPTJam6GS1v8nRkj8QU+TPcLXjThjAYyAUMwd
CFZr84HGOYH04plZaHlRCmy8nc9NtcTvRLJoR2SKnXsgn3svs1szo0pMxkUZnk70JlnJIuSJfZYN
cYFIHgzPlH/MU91+fv0s3LjXaQdyyb4USf3towtps0iYJQ9O107lhzyOu+cKIe8jJj/4VQyRZe9E
nFvT8mGy0k2DNw2a8HJvZEvbDFPcUTgxai+0NdEH2qLvKRPeytJ5SSJuxtKBxt1WHwpNLyeRT1no
F5N80BM538vSSN9ZzZg/xzGUbRKZAs3lIf3W96sdxEm51sfXF/fGOWBp0VhDIYsyyFZorc960M5r
TJzxVvHF17L00OoIV3TRtEenuLGsHDabhg2TRsl6c+RGOcrZK7Flq2q9+uangt3Z+2+z6VJVLwo5
0FRJoeG8e97m7stMCYZ7yRGL0Yx/2hJgptWiVPD2VQPqoWhJXAyUKjc7BPXFGPP5NJzzWDtS1puO
lYHTX2law+k/DEW+57gKhX/FpylXWTkdYs0hlrl/t/EcnVJpPmvaG43//nfh2PYMgVAdlZbLOXH7
NdPiIkxTu9hr1kuvn605TQ4GNj3n1+d0aycwGVV6ox9+pcciUFxBWMFEA0e01P86IKxCi/eccm8k
DohPUW516bsr+OrlhLLOnkoTyF9IHxDZCNgTEVYBTe70Z77pfJaL4y7HCADMipELJA8e45q9wyG6
Cl68fah8qM6O4sRu36YKQjrgwkPxbyjrD+mE1PoEePdApuieyrLa89i9Wlo1HmB7VVpVHKxNSPYH
o0PyqsrCyXXLwNflePAEQvpv/IAkkCQl6KoqADml08ulFQ6qujy409Dw5Y9WG6eTbnTRTuL1wvC7
yPzUKEpHQRXpQR9tMi997ighp20aatQSsAFNezAh6KGfi6S3cMDy8ydHZtgF4S8cupmBmVbZmeV7
10RmMMYw4sU6BzOgPu4x2UD1tbPkfJ4BEwaFrWmnLsXOI2nHVTu6Vrs8a0vq7CRyV/FVzcFXZRiy
OASQNytVoizZYTqShgJzvf7Utij/H2rPKTDsIqE9vf5dzKvmmwFVmQNFS9ylabxltQh8m7HHkiiz
mCYaD/HSZmcvokT6oFM7iR56V4Fui26GWhDN7c9uXeInv5Y1yjVLrR28yPAeIG1XPxPH0nBpM+fy
0Md2/T6t3OkpyUV8HscofV+v0gXVimT9hHjgsbJWcT8MmRdWk97dlVJY922kfQNVvcenv97hTBFp
B+iUUK+I8pd7LzX0ygAZgZhTXdhPS97jSY+R3E7H64V1dLn5UFoj7wARDiEDzuTlME5mxUaRjUkY
mal/GFcz0Bvzj6QdAL77X/rRfBRu9IwSX3EQpQh4Fd/7AkODqOqOSbU8z5Vy9KGzIXWpHzrZBW0x
WnjZpsfamndKH9droipSiptCggnwcHNSYH/7mqDZGAhs1ifMlETZHmBaaDv76zqaMY56AAAggd25
TVniHMkMBAy8oIxW68/UzarvNWV/bMrgS/2xUsXdGfDWxBStg+YmaDD+uvwKee/O3cjVEET+pN37
Ge8uCw/utyZ84OYU2kFx61T3eLOlbD+FlUizA4pDJ+/FOKQnpbT3X+YCVoQEXVUDtpxwx6qHtSmZ
SzYsyftYb+UBa7p05/l0HXBIssATq2cjGfeWmJh4mF7lEmbI0DbtyWmTw+TV/1YAVHamc2MvqGwO
gB4iZ5QrNwcE452hTnrPCao4Xh5lW/AEt1zeHpMtP7eLs3fub4/HXaPwhyDANzdbKuyhbMmyghJ2
zz9yRGjTKRGBGhDePMvasHci942tp4h4AFK5t+Ggb87UmmMOiK6XE3jmYD5GiZ2dqRnNwesR++bn
IhUCJwp5Denwyw0Oed9HvkzNygI9lIBJueutZUYjyNkj1N9aQO4iAqdCugFXuhzKWjykB60VigvV
34d1ba0P00y/Y31nd1mzsw2vV0/JByIDRGedILpFZg2pXddWhKdMZy5YlHQdH0pq1k4ieb16qg1H
S5ViKJfdy3X4W22mzuwVl63IDLzW/746uXG0qdMGHZSTnTrerfkAgBBkxzwKQclfLt7QTgURwTSD
ztcKgPL2eCrjInpzIGI+gF9JjPlMXG+XoyxWrMs4tkza0FmGn9lofNbwkfn01j0HDIj2DKg1iqHw
QC9H8ZGgTOpImkGzIH+IFk0aZI2t/9mbdrQz1I1l4+5UJFvwB4ax5fauAjHk2ptN8u72vp+E/TiW
7p4Q4M1B+DiA/LGXpa9xOZ+5jXQkihnEKaqFar/rPaRS2+syXZfkVNbBjib1ADBCXeBymGoq0Hgt
SyNYvar71CVDgdCKjqzkR02Q2D8bkewxINWbHJ5aVDX6oYFbHd/Xa78iNLUi+3leHXvaC4zX0ycL
eoEHAuhU/IPL36XH5SBTuBWBiJ383wLQJf1/vd3pFF9HD8rmOpVsRX+l7b8pivjlUvaFXWGIWtBf
87wFmfm4eDclbXO0y6LbOdk3h4POSWdaaZlvlbShZsF0KWM94MCs91UjzCB10GaKJ6yjZr3c02W9
WkTFwSEBILfh/gSvf7mIU5SKTlTCDsTk+Acg/dVZX8WemuHVrBgFmCi3Mk8z2IabKNLoKwJ0o2cH
/ZL+FNPgYg+4COQDhh+aZpc7b89bc6JIwVMAL1fKLpsNOzdp1redbuMah/8lKvTNOcaPcifS35oT
uDOSTqDTFCjUr/gtBrcwFdNGEwJLYScOZ58ugJhWed83LrBRkezJcF6Jz78Qbz2iFygU3lTbrls6
0rYZ0UsNsjaik9is0xDhH9LjTbi2AjiAEE2TUJo20Xfv1wKLxLaL5RfMODBYRnqubo7WZJrj0Uvk
YJyL2sBB3tbbGtNHOQDKLmSz7DW5VOi+eE/QOuDhApYdQgjN+c0pHTMyKazqRNDFxfwV37TyvFSa
c7IaqGzoJnnvZmADO0/o65j1Mioqw1RAFJl0c6GMs7fqbsz7JF6T4qleJv/RR+zj0Su86S5psY84
5E4tT3bcaBVr4HgBhcD6CavI6PtkOePd61fPjS1JYQM8GsRpJea8OWYxOg+TyCDq+1UinhZUhPCp
XPq3XqPMWnkUAHFV6ek2IlIuG7CXGVDHGMTyTsjGoYrlmm8/XkAsuA8MpcT94tr++8bvLDNF/CMX
wYIJx9GeUMAeBTvs9RW7tW9QUQCkyNMectRmxcxKz11LelaAsUMdHUuvmE+GD1Hq0DlLd8eTSNxT
0Xtz61eVviGYQYpxoUltCeZz7i5GYZG/aTQSD4ARIOwOfrezhDcmhzM8ZTFFFFCB9zJ2yEqMejvq
uF8qZW/fYJwzYmvGCfvJGeNXgiLepc7w5fU1VWF2cxZRP2CHgEoio94K/zlLgRF2vJAwGHOM0etc
fMrk7J6NZvEoaUXjufYi/WPkLb9eH1h9rOuBVbME9odS5bycL3aB6JYTe8iKx/48TOX4lKNNf7+M
jrFz0l4KFNux0AZQLxhiDuoVl2Pl3Zg2I2bnQZXq8Ky7pCmOKLD1zHputPwUUXL7kYjMPoHY9s40
qTHIzdxMHMVaD2ck5boHrgz3mA0UffpMGI+d1XYPRZzg/eIOyP1qdM38sU4fW04JRuFmeRzxje53
ehQ3ggaNV1C6BA46+FvamY9Cl873MQLfxksRS+jsGNE42TloN0dBRsRkBEUm2axXXwqdKspgBJrT
fej6yH0eoszY2Xnq/2TzUbgiVfhnBO6CTQJQ9xQ0Z300glRbibrp9N1vSvx5k+l+6Xmrv77dbk6J
nNClK0g1YAsOr1JsI6O+MYIBI5SDPljufb5iUPX6KC82cdtJUWLnRiYWUs/fTKrCG6gr5kbH1tSu
lD+y3/2NsRhlQaoh3nctL5MvdWJmeM9aaLlRT5xlHxQThUoco0cdaqRn9L9aa46aQ4fs57+W26/f
ZNRN+WHGoVucoUR06VHrhF0cO3DWaYiYH5dXIca1QXDbd77ZZeP7J2Et6JrxX5Bva8vAO7OxsB89
pJmo/ill5P306ez9a/AG/jQJT36eBy0VwHYs8TfWDTkWpdVgfxVxD4UAGsxgHHRYe6BbTQ8IWyFi
fT6WSN3+4eWT7il7aNoj8DvrP4tU5n/HXTvHRwtz5Ok46fXaHY3GmytFmimGAz98sc//49Wum3h9
ZQRTVGD57sSAhA967VXfdz7N1XYDO0uApejEZQu7+jIG+F7RrICf9ICnGbbUc9Hg9pw2GETNeypO
14wIXpLUSkHtK7Vh7Dcux9Ltscv7tV2DhMdQe+Tdt97zbK+4e8sy7e7nLps01AKTbDwVY+x8wXyk
+W7Wsnwc0yoacUGXVElFXtU/3rwKSuSJBgxSR2zUzf6c57bJaqhL4DVb8+hDijzRQDQOZtPuFeCv
Azx3tTICAWNDkN8qZhH7Yr+zkzXoIkOeUcsVgaZ7EszgtLfg13cnQ6kHPDeZAiRvHmSjPmiDV9sL
0psR706jjZqPxioWMKUi1p4R78KGJ14sdKxeX87rqEJlAuU4+C/oTgDYuvzQ9oB7ciTmJVikvz7k
dfTLt6W+kxmwa673LpeWylkVNQPG8eUwzVoN3Wz4fRDVMvfvWn9YtHMpjDU/W9Ey/yPsFvywXsdW
fXAG3/kypR5G0EYrHdC3bR9Fp6SeC+M02WVmHhC+1cQBM/U2PRiGNJLz7De2eebyn8U5sef20+yv
dXKUEd7jYJTRZbjDOpCaVVv6cxvERQ8f3UaH+FwV0WLdrTJp8uPcU249EPBRRMEzIIuxX6bw9dSU
JUYoy1q42bHEU/qvdpk87dh4U+Kd/Krx3gFDi8UdFuGgSd0OS/Qml+YnfRzb+DDJUiMLifD4Pk9O
V+ZnfJbTjw4o4pKOS+wNxxdhdyyW9VhNupM5HtyyV31OrJFPlrE4zcGMzPKvdBmiP8HqFx8nL3Z+
ttGo/QkqDVf0VmuMP93WML6O1uhph7nzihE7p5o3dtvXtgMw2MSwvDBMEMP27H+oxq6ODn7uZvZx
WWp3DvqkLRAzdrW1fleiFERfda0hs0ypNsZ03TweZG3j+ekT769SD9bJGJ6pXfdwPtZE/9xOHr7D
eWNNObIXa1ke1tQuo0NqIbURtk6TlLC4zCg70Q80/hCyS62zLMy+uSuTbvxi2Yn1jWbogECHQn2n
nTM9OZqWFAcv5tR8jtKmf0yT1VzPrfBloohhtRUOeMtXR7zhnVPmzaV3EHYsfvld5NgI4NgL2DKR
xBYuYYvxYZKE2EOeSv0LXiyiC8hBYiy2o7T7WNTaVKOpb2CfZKzmQF3ESXzsk5dMu+tb35gOiDpq
mEzH6/J33ucti+ZpnNNk1BbctJqe99jkN5zhNKWd5EfW+MOLbPFdG50BcYzSTR9W/u3vE3byfJnO
I2mTa96/o0KyWkHTT9anafKLkRxMTwZOfSz9o2POpoPR1pj8qqxavDNtmT7TO0TJQSu89Fm5V//h
xW1BXui71XQaWo+qvZ4ZzY9ulfgYjW4hmZrWR/WRYCeRFh+t6aFOcvt7DiyA5hbFP2ZW+qs4x1m8
/Gq63P7TlBMG9WVqGnShBmeRJ+mS6R8xTaXqiAVOQpCqvXG9A2fTl8doiPXnydHgqTu07Lk7ZJye
ayjt96XnzSBfsrT5ZdZ29A9qP+3flQfD8NDzKvrYU/C2jqbPUxJAv9G9750P7hS/a9Mm+iSbVvvF
g6nPj+009tUR4VX3Xwlx4O8sG00j7PxCLIE5WWX5WDiCxZZp1v2AnWRXGNUlXhKYY5Knh86bsqcK
hG12dMXifWvadvo3pcLykcWJoAuwh+ajjvbpv7WPTfcRkrlWHSTumd/Qnh8/LYvUm7BGMJl/6vrT
cLJKw6qPI0rO0WFt8uwT5cO0OOr0t4xDBbH+e+9T6zgv+FTap3GJ2CB5YUf/j7ozW67byNL1qzh8
3XBjHjq66gLAHjiTEjXeICiJwowEkInx6c8H2t0tbvqIpbvush1hl0RtbOS08l//8JEfy+F1DZMb
lulEjn3udN4O4p9LSe5o3hulLbjGOUXph5Yh1W1ltRh0kazpMStltpm35wFDIBsva0MLOupFMJlJ
d5ZgRz7uWVHBjZvaPilh80Jv3DZEn4bSNWkq5pjfeSHQ2HRPKbT2ISM4FdRPhnXhC3d5Y9WFHk2F
hTB30hf7vFsDgzlrZP50Ls2pRdnKFUhFGKumdcgXnAiL81x5oTlufpe4am7isqkcAlVG3X6bZEl9
52addBlCYZDl5Srj6AD634rARfnj0SihvMK6pttJm6wBLVANBLghv1wxQb3vbNNY967XOt15Q9xc
B1NHQxfST2ylUT6W2eUW38LcsCd33gtW27hfZyWawzgUbQOY1fjNsWz7EdpIXsP5nIX8WIHiyyij
q3jwk9Rmw20b/NxrOTmX/tAjya7MzrjWYTm50VQXw5XRSTy9aoIPD0RZsos2JOrl52Qip4qgkWwy
Do47smd2KEXu+7KovmamNqUHJ/fndK/GoskPFeZV3IOoa61D7kwBNWqbsTUVad5+5gNmYMuM8gT5
aWC8JQGjpCPda1QCPZVYA3NVW8oIP3bzw1qTF3roh9HTjwS8mlnoMIolA5OjsZmDenZCa0h8EaJt
VB9rP9exKih0xDGNZ68fiagm5WytlXnnm2V1Zg00/MN86sQcWhYK/F3hpbk8JmzGemymg6fhqCa8
tykO4G4YcGZd9Sw679zzWk3HI9yuqtAsmuqxyoceoy5cgj7R8e4vBP6tCVwrowfGbD3q8GVtl9sk
WLWROJimZg/vE2cOvaJAOl1odtNFEk/qs2pOnFBwGzgMnadHa6oukR3J25HR5yyilitCk8AvuXfa
duQV4PhA7le6ZVTSFB5u7XxOixC2V/pJOlo9RE4/QoCnJVWc64PTfhNAbFzgnMEpwsLWqbCpg7U2
roqGKjhZls4I09YVebwsnnY51Nh7Aqo42SfLVu7VunRTfmCjtOa41UzOs8wotNALCkISh9ru2C+7
Yr51hkJ+qkVSicgSXr6wlzolYqnJaJN4hadRhmKanDFmwVTBLq1H9bDSfjhgKb3451OWl8eu5+iI
C48i9aF0Snfd5eWUGmdZo2WfPX2027idRmOIaEzlR+EWw07NudjLvEV7ZVtlZ0TN0taXvMuCe1gu
pIjyVUvbyMSr7nqtkJt+sZcZgHUolXvf9o71mAUuCldXVpO+q5SPJ3zDlx3CwuC4DnW/Z3tQwpU3
Zd93j6rjoDtgJghjy5LJwuWObVc+ptPgcyrp4LJNoi8fDGuuH8fVMKkOun6x78tRm76q/ltW7Y2i
Xr8RxOx/mqu1oaJrQX/nRMHOMKER+KE2em4XM24O7U+CIe+6wVdf1VCNHwSe1lXYodl9n8/e+I37
CeVd6xrtFC6mpLyzcQms3m7lyV02LFp2GKsMC8iA9KsxhNGPHqN31DBFmGDMWbTOKxobPcjH+743
vQ+t76iPpZ/L4RqJf/MV5W/pRr40vD6sE62/9maZf3dUY340Lbvto9ROku9sbBzN0rSBXUhRrdOQ
P6d5M9iN8a7Ua+/t2C06RJhaw5Gdzn/VxXNOCRazGqvgjCrKnXelMOYzd2U6waLdZk+JTAC3kQzF
qJ8q7470rLIK56zNUE9iknWni8pK40lTzac2KZ3HEj0eRXQxBu80x8wsVPxO/SiTQLtp+qW5KiZj
3uWjUS67xujrLbwgHx7qWnRfl04hyaqTpF3vJxRpTIl8zt6KKaBo99LS8AgsRCgYjgmGgnyHckEQ
3IjyHS+sHM9HnFHeZ0LLKwQNQmuv1643tHjUAShjj/2+DcGtOJCKMne8Q2sY4Jb4KqROXKXKzLmo
yLq40Sd3Ee9kzqYRyd6y17icdaiO7ATqDiPxvo2awFtUWDNVr5u+1++QpLskS+gT2xuVV7OELUho
HRoZGamhPxTBEpYBxn8hTTgnPZoBsW7Evc19HtLQbYddqfz0PYGxwTdBjwnWnDdna6jgvr0tO5cU
HOXq2ueaBJKVSrrK3kwmp2iY5yBRc28na2hmsGTCWaRChFrCcLIcm7Q5d5QxZ+REjNZ1jUGueZDu
kH+fVTNwszbLJA6KufaQeM3b3aOwDBWREtEOUY+npnY+kT+VY8rgZ/eFV402+9+ize9J8F3GY+Cv
atnV3AKJQ9TdjoY0GaMcM4GpOSCY7tDu3WTNm2MHn//S7JVa4tIqgIvXKij3SW4KiZGc5XzfUpYp
RafGd87EIOZvEC299ry2rbQPpeYlQDNmWkclMoOPliVYSaXyOEhEP8zyxiSztz6m/VAFUT85eRkb
8zq/byw1PCRQENOoHMZMRuak2oc8yPs0gqHofW2KldjToWlWN/Qrxi/KibF2QltT/Qel0xyDKlX7
D5UYsNtDSwreVNdOeonteqftdOUaxc6SbUawGyezFc7QwtO4cgs9jbU1HXk9a77586XlWh9Gs0ax
YHpjkZNLgpXHwfUq7CgmdwB1TQthTdf4RjTT7Sg9953mYR0TGZNi19b13DuOyhpkqCc+qBXesRjW
oQ9Z4IuCg0VOOnb6sZOVZX6qCAsZrjUpWz/Cpqi5ypa0E2dBuWTXNXWCGw5lYzch91D1Cdsdddsb
RJCH8yqcIgo0itGIlY1cbXXMIYkarhmCgoVGcuh3S0HVXlTlWxyXKiscxiYgFFMOcgpdjJYbehCB
nA6K4fYPeUDSReSn2ZhdmI0VLBdURiQpeK3hn1Vdq8NGa/BUjarC699WRjl8b0p2xHgql+7NRIfo
rh5Kav4i5Xp4USSyYu9AVUBEVytUdqm1Wj+H/tK3I/mQdYkrdj6z4uZsEn2I+479gBRcZnHpOu3t
PJMxctQoAw5lSQdxJ0Y9+byUvOm4p7QrI191+l07dBSN1qSLYjcOo9Zvr8Yb7sCfRRCrclAy9Neg
s8KisXhxyjLTlnpSFwM1zMxEAuOhDQ75zTEuypyN5zwbeyWoQNL2g6fpKj8rEe588nVcBuJ1Tfs1
roOGQO5qWvA5pIJSBzWAfmIcnBCuqRZvfqzxKjiXo8PldVzJzArRhmG+o7ddnbBd+fUYIm1PrySa
zVs/a907U/PZso0urfXd4neJGY4u1TMwalF6ACV5FvBZQ9lGQeYHIALrpH/1xx57NbOd1beuoO90
RCGW7MW8BknsNrL5Okir1+N/s7JRtMSHTftyuxCL0qR47LRZd6J/a12u7F1NIx543qNkV5N177Ug
T6mDqVqEkyzxWtgpBFkICJ3ajJtVveWZg9f8K1+Cbhh2wgnF+h9XLUQwz5Eilzzp0TcrAKmUJi47
B2eBK3wJScx5zdvqJfhFbxGtMdAeEqUXTb8BpslkFO2yz8XI2TzYwU02ZdW3X4XYwLtopfuwqwFT
T/tiRj4uwlqaed+P9hV+mi71hQQx/mUkz/Mg1OF37KLKByJ9/uKKZdDG1tCnvY6mFAYw0qdGX16z
2n/Z8yCwmGBFNHT0S1lCzz+FU0RmKWbwJEINxVVdZPVtXwfVuZE41r4TvvWKScPfNL03xj+E2M1A
AZO1E2R0zTtrdZx02k82SX8OO1Pdj5zX1vxewwAl9JvOjjqMnENn5TpSF3eFy72g/9UURAfxkLXp
96ytewXF7/kX79VIjZKaCgOiYjpOLblNDU4HvzyIfAqOOXCV+cbGqblCaSKsSa1J7RFqoqvuPUnB
Q4LMz2fkizWGYyZNK7j4+sZiOCWvgvRVuUhHvMaTabwqKmJkwJedAxeEKvr5R71YYiRbwyilN/Rk
m3L6UWpWbbqOVb3vlCejPmvyWznn0ytLbAP9nzetUNRAlsIJD4wZk4Tng8PD27VkXBicir7OSPHq
Fl/nZARB1D6hOIPf/Rqp/MVLxNtL9ze1HKohIOGT9VYN5D0q3WGomqKMjLrQYg8+XIRP/y9L89Aa
MC8orlgClGgna8BcpbMmjlr2Nmk1Yc7l67Bi0f3KrHgxVE+fgtQDgQYN7dOMpqqom2mwO3oQrbbu
uBGs4WqIX/b12j6Ff7ZwdfbeUx5TWnuTZ6hmoZUyu6EDLrfPFRmPq9T+8n7+96/zf6SP4vbPCSD/
+Z/891fRLj3pvOrkP/95lX8lcU98V/+5/dh//7bnP/TPm/GxV0P/+NvVQyt/2w/NtweVi+b0Z579
EXzSX08SP6iHZ/+xI6dXLXfDY7+8eUQVpJ4+jmfefue/+ou/PT79KfdL+/iP37+if1Tbn5byWL//
9Utn3/7x+5Mx2r//+Of/9YvXDzU/F+b9b/cPU169+JnHB6n+8btl/4EkCsothg4mLaiNyTQ9Pv2K
9cdT0wuzK9SEkFXM339rBHf1f/xumn+QNrR5JCCBgVeyMXWlGJ5+yfiDP4dfpG3IevQQ5v/Xsz0b
r/8Zv9+aob4VeaPkP34/MQvaXFaRW3FJRx2M5vbFpgutlmSTdbHCKhil8SXh90wyXMug/560FkAi
kuKg99LIKEplwF1MUZen4ToWnJFYy4wlbpXk/jpvnna1X5pZN+1j81b1j4+KSfN/YKZsbPT//0TZ
Vb+9fajGh2+i/3GqbD/050zRfO+PzWJZRz+D5JPLChven1NFC/Q/trYeZQHoIdrCTYD911wx7D9g
SUL55IegSLpb+udfc8VghiHFgT5GpAz8v+BXpgoE+tMzwN6EgTiVbrk7SEy27e0H6iI1+LxAiHcI
cUru6Yi5b8tZEw9m79KZoK1a7XX20N0ARyMJZZ8UVjSOvnHZc7u7VamoIjf3KxNPG13DrM6kmgrh
kC6fhCGXC9fFaidu3HS+Sel8ZJEuiQE0AjXHTW407wynyj/jMd+8ka615mGaCePO6Wnn9YFRXuAU
lB29NJ3Ocsdk36vBZSKv70RcQx/4QhZ5EZtOvg4xl3W32MHB6HdkNBVgcqlufchyzfLAdMvlY1PI
lqt55upX2AesVtyttXZX9Iu6q+nrfWtzKiKckjJUdgPhDPp+6AGuw3I0OziRNvrFnbFW4mhBpqRd
w/fw4srJveBYzAZp8h3WIG1ozEX3qRfeejmbRrkHFbA/54o6OlJaRYRrZUMrjMrFCT60U2o/lLWz
nOMagfOe30yfTXocNEEl/dyutuOCvSJcpN9+05oK21HHWloeqYUCEjMA9Y6wYXVTmVbPV5+tK2PW
s2LXlKV+PrXjoZnUeVPS6l9d/7ueOuo+5XpehEoGVjyu6N7CbjaLIoLYWl8ZWBpcN219a5tV8U24
GaTMogePAbkTo4q8WgJPOFqlv0uHzE1irx3Eg5ilbsXmGGRH1cztR31RH+eyawGCG+1Y1WUbqrbd
PnPq46QwP9U2spkYTErDzU67ThytH0NSDdLv7FMOfYGlCLsCSM/or6Wu9Ks+4a6o+sD+PPbZ5zIj
Ek5tLeiQ0EB54WldRq8Y4qtHGyUGls0PWMGce5Ns9lPdqCvOyavFHa5TSZHjlTXWfrU/S16KVwLw
6BqaZa1a7hIYXFdkt3phCjR5v3p1+dVRaY4OZarzg9OqVTGBfP/DSrxnDEZtYOe03JNcnu7NKmuP
CuuNFcaMb3CxxuYqlErOu7RXVsaO6wAYVcXb0cPXYfadKKUPAoiuql1tNd/dacgiDY+oHenQ2qNj
SD2c5fDQN6gg9EF9nMyFPqtFOCLhgmFjjMNlprJQFBrwfTZ8due6DemfNXFjWF86GuaRnblmCt5L
uq/0dkNHrlJIYIZ2LKphOUst4E8ja+W+CWQfT4l3nFVwJxMic1GSNvdlFzxKg8mOlU+9G0R/2wJD
xqKlpSkAPLEM09J113tifbOqgf5RrXnEm+qVRr61bczHqUzzzwICx8feNtd9ak6TGdlL2xxKF7Te
rsw7oZcCRgDx674ycvg5+nSj7LneV7X7flllFSkxW1/MzYY0HA1pfeyX0WECJZD7wsXnVt81RUC8
yMLZRfDIbT84rKZSg9GkLVa8EIqbhWQWxsqq6Gh2zkiLdRmj1dfM87T3s12Z2FVYtAOe+40ZvPGS
oQ+9Thg7QPUgyrU+CBfYUNT9FHbRVGK4DEVKBu/N2TMuNb9d2ID0ddzNSeVbsVV1yb0d1JoTr13u
p9f65EsgAmc9aNBJJY1M740NuSPGxyVRt7OTdedB18kPS2pBUwCasunsjWrXGXYeZVr+pbTXMaKX
WJ4H0zTfVjCm3gq+UxFbtHJvyzxzizg1FuO4Sinepm2Q3CvSoI52qYID6JeMS9vDRVhvZVywa9AN
DHJIXLP2ZhpxSw3LuV5pqtlQsZbVQMu/NEQlr+DkI7TDSyD0dom6ag4ifrk5ONMsAYFd3MxWZ07O
cfuebxHsACkVvRgfgWxYYbMEi2xszoxgbpLvQ+C35W2S+t2Hvp7xsCnc1n3bdGQqXKIRJ8Dph7P4
r8LoWSH08nDbPE0p1WjB62AIJ9dus2ngmuWjsyfv8bpNWyvs3AFMszynMX/upoB0ZVMePQZpl3um
hH6CDr/s7xvRfSibLo9df5W3P3+qJ7OOZ9cu9A/IaBAjYA7HyXvyVBYtMj1bcmePYseKZi354FTT
+1XQzMYU0DobjfXewPxZH5qvFpMx7Cr0LGmm3Ze5e40hgwoTUQyRaMawDQDrbAfKiK78e6uqp2iV
w/dacMcHITvfJs/PH/9F3jF2MZh9c42DAQUb/lRq5HK7btMEmcgwYI8ddNn5tMirdBIP/jzC44d0
4AYCagWsl9bMD0WlQ88u6IjO3Y4kiEM6JvURzOIVzOMFGWx7LljidLTxeaE8f17J2BomN8pB6uFV
LdSgtnlfZbUVKscYwhTo3cKR+OlV/FI9ey9q/j4tZJ9dmv61y9ThUWyXD3n6R21P898XsP8dtycW
0w9zZrudPbs9vR0fqi8PPWDEn3ex7cL19CN/XZ6sP2BJwkLENg7qHvSA/6qIDf0PGHW6BxQBPxiE
gCH+qyD29T9g4VMSE/vqsjdteoa/CmLP/gOkBLsHnTKKKzhWj79wedo0KP+zOJnNWEl7AC9bnpS7
PeHzWaRp8wCrSDd2NMSnG8xvFooGDUQPq+I68C+NrkO+TPQdZYPI9UpdaiOpiB9+eGF/t3M9n8x/
PgYeU95m/YBc9VQT27B5yGCpeQwMGsoomWc7OBPEIyawyqbkc76ukHPpY1cfwfHJXxv6IF92hQtK
fRzaLrlhk/HssyTl1VEIpPIcMrvWhvrSsUgL8h1eixY/MVvmEsOdkyWIAyXPvd1nnr+6ooDm0rjC
2vkZ9ARor8shTzx1LVy9vRhT09mpMsneSDwSdtpQuGe17pc4ocOqT0dXhn2Bz3LoZYn/qqv+Jir4
cVS3R+PZUDtwy0a8eHLLGeAVBwYOpztnMuoL+DJzGCxU9HNmjXup1rtiza2zRpocWhq5ufnq9HFl
UDKFPx/YbRN68SCgbRhFbS6a223wx+tWOXXdYnSZvbPXgI65XSfN49Jr1a3TaRM0Bz+vwmRdN3bH
krxyHJ7OqaeXsEFhJClwHz3Nh+yTfDX8xGN8uGtRXY5zSiN7KEhJG32Kfb8lwX4zpR/in3/pE0Di
aWZg/7FdM+mCbtnpz7+1HPqEGqi1dujkrV2tzZB2NCwCjtJHbYEquu7P9Mafwh4o7c2EYgPnhrm+
88okeM3t6Uml+XwIHOw4cFjHvQj77VNPHHf1e4c2lrkzW03p+9zTij4uDAvKqdCFZ8apakRx3hfm
MmCgPFcPrUHBH7ltlz688mJeDgl0bPo2yLQwDwSuf/5iJttt6KHJYOd3NrRGe5TdHiA9uUqHEmrY
hND0Uw5iFKVA59e5nSzvRi3v7keYO5Xb6F1ojkv7qbdn7XIucideAi07dqtKPvz8SV/O26d9kSw4
JEO0p05GUOWFk+b6FOw2Xh1NYN1zItr27aXq0yuzSqpre7Dttwv30z8PWU61fwnN2rARzgNAks3O
Af/NU1s30a3JSJJgvkfHB4vfbBeCNwdsugiRavVPORD2B2Oo1u9lkM3HWfjZxWzPOSI+T70iqjsR
FPEsPIFv+QwV0SD8fSJeGoq00OclnfddjjkytJvZZakKtrVLbhfrm4b+5nJuskPfrAsxJmfBCCMt
VPns01P1jfVOVp2VXzSdZowfjCSNRcNNeC/7tWijVQw93EN94VLhWOmy4941q4NsxOaw4lW0/stl
7ppX9qSXK8JGk4vgB0cEBJIIF57PwgI/dicnmnJvO0odR5opR6NpqmjKpjweO2Sm1hYiASOT7sA4
akffmMfX9ujtQ54tSx5iyy/nL04m/uX5Q7Alp7kr5oE413ameFWdoAMME/cqUITJ1tVr7sx/M5gc
rhgS4dsBcO+fRq1YQz+3xhIM+9lepk+6JcS+VJV9b+pV48cdsFLUyna+7FbRXkKU18+5wmXnjglN
CM7EN4mY5P24ulAFFrN43wo33Xmjc5GRf1dFWS3ro6NX6RhmTi1s7pF4kOIo5H39+dJ8MvV9/ub4
HtgKU1WxkZinTmyWZkHHLZNxr6RNRmNv62pHYI38iKFYdyGM0TkmAUT8HJbasV3TJcZt1ns7yfZu
sXvka1kKXyUx3TdQrPqdA6kSurbl3ySlNcYtO+gr58GTz+zJE+NTAHeLNU140KklwrAF2i6qn/Cs
6PPvFngTQMY03DgLOEyWZObRZMGcDY5Zv/HgtAV4t1yaQhbo7TsSlPHe1y79ZKU0h7N0YwpriJW2
yTzmZF0+rGK2YUI1800xq3deqkGr75MrzSoK6NoeR6yujeP1jI7i9udj8XISb8vIYIvgnMUf/2R/
gALY+QXYzB5NwnIpSwQMo4UdLJXccpZYdnH41c8DPKGOQ9eEdaFtnZwfzgCwXMD63Jvz3Hy0lPaN
oiPHY6ufvuhprspXSoiX349i1EdQyTlAf+M0NR0CSg0oPEyEgDv2Oz9zykdtnb0LhwiJ0J+612wo
X9aUf0LgNOf1LSDxNAjPK4vGxwZy2be9cKLB8oCGO1G/nfKy06Nl9K61jHOno4u/s2mRUQgPjQNV
QOjG7YDv3L0FMh0pNbuvnEunF4UtbB00n/wybBYx5jwpKaFZBZqE4bYPKqs8JEtgvE/JbQqDCqxx
Vn4A29w1HhUKV8DA5rXo27/7+C1EjVsPRhzcd59vl5DB7Ayb6GW/6uX8Dgag8Zne9UGza1/tlFRW
PGvqmy+d9jwrNO+VL/8UW/58BTMHsLDEE5srF9XL84/3fdWQ9edMeymoWWAABs59b7ddVHULcHyx
yvtgbNCPpt4Z/Bv7rNe98cZaHL9E6WhVMhxauIRuUalDPjTpu5+vixdvh3s+vrl0XAwKXf73/PHc
asinWu+svUspcOyR29/AG8wuIaR3HyfH+upPdfcmY1Xtm0rqb3/+6S/rXTAn/uJMxTeJ/vpJtZTL
Tqxw47FnyHtTe6PB93s3wV6YrgvJqoqrXrhGlM5uq3akN7QF7QrRHw1j01nMhcTM4edPtM2GZ8PF
A4GIwGOyXcyCTm+1abLSd4cPxz4x2UU4Kg2/Ml2oq1krp090li8HrbHPfv6hfzMIIG/orn0TnRzq
9ueDUK9kaZAZZxPCLC0uesFofFcOKOhSu97BHqf6qxc0xhFPa/4/odF5+fkDnLBgKNew+NkCBHDL
It3jBSQEP841s9HFCCyxaHaUasUVEQlT3pwtpt6d9ySM1GcLCgy4c/yWywwd03RrKWOUMdz1Zpu8
OPzufv5cT7rEk+HAZ43FQ5nDUzmn88Nd0EiZg7dPSmLAw5UAJCcKvKGZIqWPa7bDK0DM0cKLAc6H
FIjSYZTSicZcEYLc6KMRqdH0l2NgiDXYNyWJL6E1aroXt2vmvM1hZOahlg9rcpAwaUuUFto8vfZ+
n+Or2/sl5AzsgwY4FCO4Ws9HuBc10dCGAg/BgjA5bmgJkrOiA3KADEkDOmlS2i2ZJRV6dYJjYiEa
NAheaTvlblnUog5Tnsobo+Eno5bOeRtb6AWKV5705VQkMwfrckxIA7IrTu//nnDxn6x54XBurbis
FudMDfqHzqyCKzNfqqNPaPEXpxWHxTXz/c+H+8WhSYFDgYaFvgPqBUHv+Vuy+yxLyJD39sFkaW/I
3R1vUcfpl6XB5UHvk9dsik58G7dhwf6a5DCYo6aJH83J9AJgkK6REdxNsOXwpdWs+VBx5401kOfL
xNJssQO/nY6cqT681UDfQXoXZ2bFRuRpqr4Wq1fih5LJC6t22gOGxVCBmwo0BLEdwapea4eAvtRX
y6tRjyci6qen56jHl4tAWqxxTw/WLMO3RB9yfd8ww6+tPgjuDVLBLwTywvf1zJ23mrWMFiyizstg
cZLISBcVI3ZAjOdZxbjv3DJ9zVPZ2Oby8zVL7i9RRIFHmif2gtso/9Ao74FMBFE46z7BvUbGE+fe
EnZm0r7LXTsRH2Y708XZtBgbMd0ckQ7WQ+9eqtXyzpWTOFB3kTnRIh+K/ipYzDShPaktE7aBwaiH
Vk+f4rI1p+yVYvtvHxwGAhst5CQe/uTBmQlm447asjf82UOGFtRTsysHN7htYMt9alSnsAA28A3b
FdbgG7sCbfBnpIJ5uh3V1hA62mggsZMNmlbNS73jkMyCWlvfKm5pDM5d5tkInH6+bP5m9+a0wpAK
q8Ot9tvoET++8alVXrYQyrbPOx0mdwpz/8Ep/RtMWdK7hp77HidJ7bPdS+0uNTN574sK1bI+N9eF
YmH/+uNsV1OMz9AwE2R3UnEpa+TWQc1P62xa9hCWx3Aw5/wcSyV5lUiYDrHMvHMfOce50NR8XRlr
fcW/nHnmkr6iDX9ZgMHsocbB3IQWDJSw0zVekcNZy5kKh+zVCjV4Gel1O73R7CzZYAjzwkrLfq+g
el8ScjS8mxEWxPAYxt06LDKSRb/eCtuqyEgbXzMT/ZsdiBsQ8QX+E1/tCfz/cehovKVer2OEgIe6
Zl8J4OswcJEh32pzn8Gzt/LM+6Atmjo4CPz0PWJga/6cIyHJwwpGtdhnsyeMK+B6sOTEoVEY+4mv
L5GGZLo+XyHai7j1OtXGBAtkYl+tOWVmzq3ltVe91bInKx8Hma2aBBxhAzh51X5LxmxRjrjINAEC
kMwkZi3FJWrGZjhB6CTXK8ukjpjG9F7jndxafeEerSCRB0LbnFdKuRPGzrY/cpBBIwPLxt7dPIXZ
XUYvw2TJ2GdYbpwVetNcN4rRiMl9WUPYFaRtLWSGNcQI7FCvKhAlqd/69dzss25E6aimDiowewU3
kzSwdyKD6h6WPcYiKyk3SNatQbv3nBHLgDorPndmR05Lob7kxDV+qtCxvH9lbVkvXjFXWEzuOLdY
Xrg8PV/qfVEuWtm7wd5kgd1kRmlduX3aY5FVlQ+jh78xmXrtztTzhcZGEjzm6fSFgWjjVS7ZG6WX
5isVw98cQ2BidA3Y4TZk7BSjKGDumSX9ln0KUHTZu7K9zJmv2BwgmDJHYzmQszR8DDiVrtkXlnim
iAu13nB3K1/lZtWbX4th2UaeRyJEioGE4ccAPX9Lo7S6mTY3MoXFcT8sRZ1DrcKXmpp+3GWa0N7Z
0qtfuer9zXzbXKJwBdp6qjgen4xN6RTjUPvcHbIutQ8AnyZMn8o7FLKeD0aGbBzvb/Ex74viosXc
5/tklQ+ZA3cA7ZojSFVQ/ZWGGqoJTau5cEzpXmvBBOVgNewsbIJAHkQ9Gsi3tepsbegfi9Es7jlo
LqW29t5rI/sEGvy4oG2GdVvIkJ99GLWnqHtZ9eZ2JOo7mXd9gJvy6q6xwv34vghMzLrhsPWbNg3o
IWYTbsvYGszgbK6VtEJ74coZVqXqIPrW1tS+b0yRprHZFMu6wwpDN68X3cLXR9fHuf88G9W8G2lH
EJ6z9FjfF4TeoRVx78n/XD4m5N7QemnK92LWRQizaoy61mmaWOsM1UK8g0MVFlbXwO5hmZShoj4e
qN3s6RZz1BL8OfOmPHIze/7sNL5sYXrmBqgm5L1zS0oyTkcxGl3k1rjB+26nrTHkHC2Im94RFAQu
ouOzhITna8+sSK9fHCu549XlmBIVffkI0cYq9lo5D9xcxzQdL0aqnORojhunqzYxdecLkq16RoVQ
3gHk9N9z05xgzfDl4nrCASSmPTBhFWRUKG6F7K7tbETeV7VSWJGYNTlHw4RAlJAmB4ltMWsVdwVr
0S6GRHUfk8RuXbwFMA8KV20SRSgSPWiiYRAc9vUCQydp3KE/SqcbzyB6qX5v+UUZrknq2Tt97K2b
QC6afo763c93JTpdN85gouhx1tV6cpgUQVEHq5TVG14e22Ffbi8qKVM9YjWWKjaE633DfrmGkPXK
9vf/KDuPJbmRtMs+EcygxTYAhEqdSb2BkUUW3AGHFg740/8nambxM7unaLNos7aqIjMyAuH+iXvP
vd0g7x5IjnO0oJTrtKzv1d09ai1YgIGTk31CEq5dt3B6Rr4vziAfPNOo7gCjpT86XOJXv/PqC/2j
84d2/T9mbfyAm0iV7wMkVYrdd/WW7Y9mAkhR5HvVzxdVF+W1rQIcy7F8LBfdXrwyfIsnSzJNLce7
ZhuD8x4l1omlCHbrGchxvMjp17+/Oe+7p//zqqhx8Oawm0Dv+lsV2KMOqgZTFoixGv1L1Vufbks0
PmNGVF+CUnXHf/95/1G7cMLRqXHB4p+5cZXfDfb6ehVgJNYoj5Mtua90UV9HW6iv8bq6N84E343S
bx/N0pSXyTQSZ7NYb22WI7cD/OWAtUUlzCfQhM1rkLjVG1iuSad9FBJLtXBGDLWJDsmqWerYk2P/
6Wny/+GN/vY8URg6OGGomrkquDN/f88Sf8Pbsagi753FhHnnRyMh3ArTNpmc8+Ifwl2Im+x0nk74
G83bwPNXHqIFf8RRB45+2MoYf2NNCH2XOStNbUpcQ/dVThUaQidqLrNoay912sn+XtY1dffaSrSe
Qzy2XSbtfv5EsvCdVQQlKeiRDsR1mKaxBa3Qie1FNHEnD537j7+vj9ovIjSag2+e0AYyvItvwABb
VudJl/OUdxXKuptLEZ5WGat2fk6KgixScpGC662/TjLXHp0gb8eyWwG8rc0PRKeyP1bKrU0Op0X8
iJahVedtqrw6C5ORwlH5I2bTUDrGv1amcEfM0uN+b2pGY1mNZuiBoR12+qFR8weGMOMPMbYhn+RS
CtopgXD42pIOiBNzZa2XxY0XPKIAhLUZ2xJRRrUa/d239wa641ZVDUda6OjTAqQ5zlC6tOUFzXi5
pSFrWx80gJynFNklFJseSbk88P4HPepWGesziQ+qvUYKFuBDNTaIYltt+pPGlP3guhztu92b23vt
vhZdQkG042Cs8ZIr/y9uxPgZ/OTSp3Mlm4z8YCth31i5x8Zu4DiZanjzvRnJbtEZegmvgv+C3lhN
T9pq+i31gnrCxYiXqMpEbbtfY2klz8AAYDsJp6vtnKsoGTmGJ/OhtfSoc6MC9Wx1MyZBq17Xhw09
8phKj98RrVs7ndVWQYwoushCv7xY2POJtW3dI/82SQ6BYDB8ABpr1Fs0NvKROj8SV/Jx11PkjGX7
Ji13aHKzqWn4QDLEMj1HEaK40+BzMeU7ztSfdUXveikD7kwCxyc/zMOiHT7CG0nWYzLgy027xh2n
I9NyBfhu9ZmSzVIC3Oj7HRLn7oeQbFxyeblzoNFgSQ8TPTx7pDE7qYeJ/mOCdU7dbzFvQhYVtT0C
ka2WU0OjP+M08eP51FeVXu/XFVFzGtT1MjLVK4FgVBbArmNnevVKkIhcMw/FYhY0GJqfJ2fG81jF
iwURZ3Nc/MI2j66rl6h8aEE5o3c3m3zFKSL9Q7XExXbvTp7p32BShpqwz8lGOD9GHpg3o3eLPPkg
Xg9+vESsx7a6qe7NjgA15wve8FuD4VUnA8eEoKVwXTPNQL/5BUONoBYCPIR/bfo1ZJnCfz+ck1Ul
W+qAuII9JAdEdlDnAj9HDlsvqWYga5549JB+k4RCLKdPtPCxtIY9OobxiJBqcuL+3FjFwKFO10KT
p5Nv2vXB3DROsWVCRuM9H+TEnr1etstS31CoBZk3b2PLGvmZA2XdMyIKthI1+20Vo9mCflDaHbm9
4gnNJMQVUC8O9+ZD7wTgCfySUvbo+GNhMrMLr0730tf+oRimGxvUVU6QSn9P3ppp8Z1r2+zB2zzh
vAvGpeN469YmSfH+eNORcBncCU3hs2WzmD5Oh2E041ff7VWQ9quCN7QCnmyRSasOREdR4rGeCZTU
F9utliXXcLw+1XqJf+nI9j759QiyJbDIeDjYAbKAu0G1jX9YGh0Hebm3LSXzsoJw8iVZ0gC6m+pH
AZNhzo3XTZ8Ao5XjCfGGNszzLGMy6JJ+fFJd1MBHgABRPwuemDkFmdHPL5HgFz0idqFi3Nxa3mA1
23Y3JLX6q3JiC3dBglceqUNg/Bd77uer9gsqPuUbwH5QyKbwAXiq+GY1wNAOLrDVLe0wbnfo4p0R
+XIQqvM4lRGpt+oGh2GSrRP45bM9p4GK5xfIt/NHg61kTmHIzdVDMuDTALmy+e7HBNDG37y7QXvX
0GC5+USR9ImAaYsEFNc391pP0y/PGyfGzQaGWu5F82xfLMuAoDFSjOFrGSRWkZHiot3TtvHVP21U
xGteqa38CBayCcj7Ea13Cctiu2CaV8ulXobubWIO4BzQ2jb7wyataeGhDML6qCxHr4cyMU2dDdFM
kRbbEym75Jvi/mOWNqfjKsBQMUOaAYCN8SYyL+iCrK6toTzL2QYzVJRLbGd+G/MAC4zhV4/QpvZq
3dhMsCZG3vvW9PMJnKwPcqC33Q911E3yrbAkV/midDLCIFvMfG6pTanY5uVDn6j+jvVz+bJj61rz
Payc51o04Rf4nN12qm17Xx72btreIm8SIp/IajNPc20wPTsmcoGnTD5HLNFuoQV+BCoW+zxJmu9c
j4Lar4JFAWDcRplROXNxFWHUaO5o6X4WRCJB/zOJ9O54DqYi7wI1v+o1KkwKtF/HB1R4auTQ3xww
w5vXxy/sDrbuuDl98ksQiCYOsTswooRXDOjL0r4hSkU4/C0BqLrLtgbbnVlXvWTx7fQ6jKa8WUOo
CFx0jSN2CowaDN+Shdn3rpHUZbUeCEkBA1Z0x5l/5J1BfKzJgcxi5zq67dDlLd71T3vvqepOM/fe
L2McqT2t3UY3mWYzfZWzotaJld8GlyI0qD+sBcNJspCGiqPEth9rxIVxGhFgQvFDiXW3RwTwUQdG
i8iMMoENDCB07rrQMqw+y2nb7vs+Zjdr1LgcexnvDMiABplrUW9chC2bEKoCycDLm0z4iuxoXtMw
UHbyoVFC24/AWSpxt5RL+APtGliDpCMv4BYz0lbMIkr8Hy3Wpe9i9usb1Mnjp9Hlm6+R1UR9vq7J
uOLswCSb+UZPc+p5Ru2HdRv212oPzZwrY20/ly2yv0eOein5tvC6hsXZ0aybWyi9p9ZT2Hc1APPO
9l6K3QCUv025kfSxgQJfVtmBBPpXWw9uazEvj5JttfgZid2cIY0063HzOwukWqyIghvWvTgUexxf
52ixsKm0ivfGdpryo2T6emC+WS9n7eOlf5hK5Pk8Kc3WpE7fJRI7EKqWCzOZ7dJ1pTu/mq3twUiZ
wf8VtQJ2MjWfZb8YC8dKyvc9LG4osvnFT1hE5Ws98aRSUlAdtUZQDk9TUSV06qbsSEibkyv3qj9n
yFSbNttQwq7n1iYS7MipQaDeqNZwv/mYJdDflZHcudB7XKbYl/yXYfD0eOD1W7jq9LCkAwf5YQu1
ZryuerBTRdDH/iVqCwibWE4sFoLxbJ2XEXjAdwaf9gOAKMs67CwtSTXDl9A9l024FCe7D4EV1Y5X
24cpcABkeLjZaKuFlcBosDZzgi85M4CYJhGcit4Pm9xiLVpd+AXD4rVbKveCAK0wD4PetXjy4zUY
kfU5ln2qd9f5m6GTp69br2xQeHZv5asC75tH88aCsiHB8hNpsnN0xtQHwcSAZvte03UsmEnREGQz
EKrxUQNdqdOuJzn47E81HK4C/GKX8WXvorxLyrQpl9TbG/BRIhTqe+k00UeVYIzL3HAJ7YPrq8F9
TtqJM5092gQdydqir3Xll/Fz37fVeITRxDkU95Ug9XlYwvILtke7PAe6FU/z0rjDHSc4c5hIuNuj
jpukvuKhwazVsiI0abQNujrWpnSCQ1KaRd9XPl/Ue88w5njSvS/VRTalLHKXTcMz+QFUGKIfY/ew
bBj/Tr4kUuFeJIsv7gYpNOFzAn3TqZuWkAJj+gdIdUtIl57XvPLIo2iRSGLRXPkqogmTg98dnW5X
d45Lowm7lZDG3I96fe86BU0Ed7DjYLiw14LpixdDV+y6IC92u/tZFarsKBqb/lK0IFFgsDFCP9t2
HbwO3uB2Z+EjGMtpWArnLFrRwIUe7NIcOrV5kL1mzSvZIJ/rlPhl88OWNb5OLUV5RW9K2OzWV7yF
1sCVrRuYYSlReYB9jdfi+pKsgHPt7JJ6Zy6HX6W/svjalKW9x8oKvXPhmuaHt2m60k0Dgj0Wcwe+
sbWa4dcGwLW4dFIt3SkQbUSjP0AbOuiuk31uWeBfj4m1tswM/X3pjnEUwTGahslPV/i/1ituP7Nc
a3PTxQaNP364fRt0OjTBMqeVLvtP7CuHN4cnWmaB6St16KtNe5zN8WanqqQVg8ZGZMgBcI4M0mry
INR0m5Q4LVEGascp/9b1KOu7YRnqiXWj511nFTVhbpO4Ia9WhUEL26cK/MyPUYCEnFxuhrupRbE2
W8tzCQEqPs4N+a9ONRHS2kvfru44e+cXQGBEXs0VftSh1bjrMtt49luy+s2dnMv2zJy7BfQ0OB0L
SM+OvieBsR+BAcXBgQCa7Vh2lY4/JDNaP+BuPfuKyaZVyJnoY/cPt31q84l0zPEkrb5U+RL75sNa
Lv16YaNU3APgGsO0cp3RzwQy2Als9kA/O5ZSxbDxl2g9yMRE1VGWPA9ZEbfi+xL1Q5DGzjgm2eby
Z7za5ZduohhwbUEMwU+5WPLT4jcrHt6y396Y24lXfLz2XzwVdZ0LKiSgoAFktAul/Cwey35oZTYG
q/o5OWI6+3sEiGkPLeqDaBfdnvlYPDdomVEEWtHtZkTSjWi6NHAGiJRYHhY4OBRw0b0wrRvfR+3A
yyHUdcXT5ybMDMaInQiMWF3e1CmUqU9eEyZ9ynVQrVQeuxNkG2O7Vx9N15aZ1cScE3IoBgsWjVs0
z1RB9X3rxxZmzMgKzwl1nPvg7UsENzBpEvlsaaLTsm611u3gSle/DrZkYODhJ9xPHVdL9JEtTzvm
CWpEjBkl7M7cKzeSyXpswqetWnoPvWKRyDPfmOSrhw40L5CTcwlQtJhL4tYBE3TXSuCDFmIsP4oS
/23iqrKnxGyiqwANu2dwgSAQjYTaFjnltdNdfYDyUTaiIOF4AjxxjqPNxIyFmQJ5yl79x6kzXZdW
EmVS2lWe0bA0EnFn78L+rucIoBpexu6K8sjWV6CHyk8ZOkg4u1DgDo6Wzp4PcInC1wTAaK4cmJzH
tnc59QMYjPNdYBdrdzK9Fz5RY41W7gtH3xVRaMbc7xZHHUWrblNfVJTwdFe56giEJYiWA3I/OXId
1vGSAmNpHUBr5FbXl36vE3UX9InNmDxpFwbOsiheyDOwCFEUOriMOhrnjADt9ZswzBeOAwv/PVvY
BAxPoktU9yEZFit59NTNJsmoOmLWjv6aWzLWX8ek5bKixqJqaNn5Zq1YSvqaUoGwX/B0ts+xRcF8
Gau2cC/R7qsptYi4I4XHARZ93sztyLTU0LVUH/TLl7heglFAEZ7sTxut7J7PmsonX52+N8e+qh19
mPq6+F5VMcfg1tBOsXJAeJ9ZcVG9cceE4ZnVs7uceaps+PIOUzOIstKzn3iTox/CasMCKFxR7ek4
ELnz5GwYPrIGO/NfjcNQPlX2btaXogeZlZNjsLU4hWVwiurOqy5m07cecZrVFW937eB1NyFwGuNs
X6RO9JhumMG5BlWJciARPKxp7wigSi3Dg2yJkb9kMvLHzyYUcr8tGQOgY9PA0dAFPb3rgrBWHEc0
clxNwbbMj/MCRi9FVzNn2gV8+ACPUjuUiyIeLtFIN/zUKrv+tHV19R18NmRwd6gEAMIqxE6q4GUN
l3WS2KDFpMUXVlPEpXvhyo9PYrzbrQLdZtN0b1canYUFXrcUeUuiHj5eoE1XmfSrlclFeIA/hwGQ
TFQ6QhxKu6oecOoUd0Ddov7ebkb69mJYe/8acG98nVmYSlIttP8jYeBX5k1FINqDDxYWGV4vyz0V
Nh0+IOEaeurOdHK7S5LNNy99naBKj1psKunEQP6LbqJqvOPBJDPCscI1+upNY/PF2QULSVjlnf8k
rcoEUKT3RV8cEIkPtbCa+NM4uxVCj1AQWtLWvUNROMxkAq8To8AwLNeFT4AJz2lae6wv29SpX5BB
I6xRflz9TV8PBLjva1M8BtvOCrbttPdjbTd7RNbuxI8i4a898NJcYmPABjHxKkVdHFzShV9QAPrj
icmRzFlQQ6NHg6DtB8fY8Z7xoVCHe5HlvRAjHjlUx2XyCy3c4ualBv54rvqK3eC6RupZ9AHY042B
saIx1Av1rlkS2qd2vRsb4zLuioTgPtuTYsbHDFL2YPEb7enS4Y7mg2GpfmDzPRGYIaPmF0IbcwH1
7vxgNoiMRRUxFjTbOJlFv7Ufqm5qv+ymrl26pl0Wz0b07tdq3EKRhegZ+2xbJmjdS9EAs0AL6xhq
LXiEV2FPvsz6cPqbUbeOXhJPbuMxiLU1vnpcTmE+Ig9pj6OJ4o0zsvAUYRTs4a/2AojpVurGG4TC
uBEPXqs3rPlqLK3MknQ4Bz5rfSE4PBFZ1MWANdfZUL1tNOtv08484wrdb2uuvRjshxlM9pv2ehqy
Kd4r2h0yUNPZWO5pdMe4znA+U2HugbKYHfYryep+WdNF0tWI57KPbrksUwxRlDFG9EAooByuNyTc
dBSe3erHHozM+GhHexAcYAqstDQOpPfvi1XDQdpjPZ46gVJc9Te4Z+jXkOcRGJyoEFtgCnXfP6BN
3ZNLgSyVYLLI2oNjslaqyyalxoGv/gz+jZlFFKcM90xwGpBbR092W+PCmaH+Cv7UtoefmWH2TT54
XcOoRTbDcOY3rojMRsE45QU+q/VKQGtgvVWFZ5vr7BKWfZaqDpNLVK3VmpWxXTCCkJDp7+W0jvUx
0Frvt2Df0tytLSWq1wcrlTZO1YFKolncExB7t2BYkYCPfuoHYV+oK2FIzsYdn0C4K+esG5e07d5J
qMETRp/Tt2FCOfOowU+q6xZ0/Rciq6MfqIFdQXDyLOxTCJn+Q+GN5QuxfIFO7dGGNyJBYu93mDzn
9jSVsCDGkTv9MNg94q196IQNUatd9vuAau+zsUPuJl16lZtNQQfOuQwNvyHHml9nPnOzr4kZ4s9R
u90k8gUTqKyhIdyZWE57XlMN/+gIrvkB8rH8VpDbvp9jSxdocMJG/mTEt1x8vTjRcbSLnUczGUx9
EEm1vGEXKh2oKU0oU80nw8iX8Bi0E2Uz3iah9pT6QzBe3MqJPg+1bX7WcpxHAvOCjkCcurGrI9/n
PjyVkgl55qyzt51hKurorktu008Gw1oAPHHXLodDKW6p26P9iyGrX3yJhqoLv7G73Yt7uke/OSSV
Q+IQZv82fu3RJHk0etG2/grdPVkzVxIKmDnaR7ha8SR6zwY8zJjWnmQOTjE3+ccKkOkDeFT2f6yH
6+9QJZAbBbtoM9IzohPRN3HLHNIbvcPNGnLizeDHDERiMhonXpZ6s08wKFTFPgFd5cNRjyIKdXc0
7KS/rRvOimecQhIOSLTW0R2l5JKF3Dk5sYzSOkLJdjVAciL/wnMg1uZn706ByCy/b+efezfDLhC6
gZ9ixnK1U+RS9PV725CIwRigTh6gXC8vRVuHPTsy9B5pwhrksz8Mcr8vNKa6M3EJMuOK4kbQTNr8
Hw0P7KepcJY+t71KEbbmJ+5VLjPrfU+Wrsdo11/crK5GW/29BQaqm0ae2R+DoA3NXQVmX5iU+bhf
IFYa9Vl2LMtgn079T7rpas92x7X+5jamn+qtZVKZRK1ov4F4DuWjweRX8SVO+rOU8JXuW6CyPjtU
BvaEJNRgVRvwOX02h/P0YQIuCM6llcxRpejjOO/myk2yShZulS5iA5+zjTWPcBF7zXKyJG8AwXir
xhWLWjrK7WbwrlZTQqOTdthaBw7sMQv2yvNOVWOjO7VRTUZZ1bH+Tgv8rNUXPYINouOE3vGR/Vv3
hFpkDsi2GOf6bll7z04b9Nyg6+c6ecI2BqTQlKFrpXouxwXoCVdPhWv4L5KrveQgzOafa2ewPuuB
g4v0C1PrjDMaQilvOYcas2Ubfx6KjtdSsHMmrqPwLpbSQZdiHPXCFHxp+SjnZqyO6z7N+uSzEtkO
e+G0CZcBXju+YDHTOY/kpelSrNu6QCfaGXROYY3ORS9yQfrrky2QMTu0wB+tSOKzjj3wAjyHkKrj
6mxDk46BJE/Jh3X9gtvRaY6eZdbo++aE04eBo+/LCPJW5jgIiR5y5Ow9kObQTamKN/NpF0PsXNED
i5qVwgqdiC+QbeVeH4npEi9kn2RzX8cEHoCY/YsxA+9VL+bb1wkmdpMpV/b61DQqPpHroIfUVqNK
TiQDMSGuOlnC84FC/mlqou4vsE2afSpLyyj1iqg4a/TFI8RPl3ZliKPxBlSJ/bt16A2bWIt52aHE
mU0hR2pEeOLbvvh3VKv47GDUhr/ohAZI3fHeBXQcSsdXDFhISAB0sG+L1rFjJk1OCvoNZ6lytkrx
bSzqOk+q55EHnoWsmZUiadTjrQF6sNFu23mvb1EqKgGyKlQBlH/jP3kheHdVadSpWlx0p8Q9jPpV
3AcyGX9t9S3vfl2Vpa5UboqxBXb8Y81JvBzbRsTVuVmZ3zBZY42aCaN1+yQiG51Sx+8ZniIkrP6R
pBB1Yocgx3vWh8wJ271w/67K2uP1RGoL3tQIUfdISAXyBTK+zNmRC9v0g+Uxv04hyRd2Bhbb8w5y
jxnEOKHy6KmgFuQD2GBuwy0orhNZaSTqDaH9TbZrHyAn19v/5XP8P63D/0XKgWsZwBkYBcSO0CN+
10GUtU3P5iwJKULMlCZmKtm8BssVVNmKf7Arf5Z2sbGpdkg/YPDhHLcupNtejHfdwxjKjzbudTEm
PNcdwQvtOouPPd9ZCviy/OrYKsj9qUsasPVq+vjvQpT3gnMuG0x2vHBob0hSwnciDtXsKlzZlhw7
7J8H5bryIqIoYa2zehc1KZYoJOkyN2V59wcJSfRej4kX96a0JFmC7TD//93PZkllYr/uzHEN3Olp
CZCoFTMxxYdWJbY6htxYRLxVbL+rEyETusjGMNzDE5hKzztibgDhIN0mnM5j34Jk0U3MaJ8uG4kc
AU0+xw5FtrzjoitfJt1o2OuuNo+OrOLqQL2qyR5yegTMm1MsBfuMsCkp9BjR5b7q1/Eo1iKODy7L
HxYsLGmCfCwgYD2WahefZeDfPNqDkZfNWpGHQ97XHyXmbI9op/mnh5wpZaDbfkYEuzyz6BhzO662
ElnLGqA9meYIkhHS0rmnS+Ot5kMK5Qslihm+i6oI48wmK0EfcDFU38k3cLv9QLFttV8YOuMMn/zA
ilIRdPXPxrTo053ds58XwP5swpHTra+iHFdzcnxkV5zQRfctIEWDgXmnrW8oV1CX26Xwgev3vu4Y
siqLgbZXF86xWYfhaxXCtPiT4v4mbfpNN3T72G9Myxsg4mZr/P374jPrZfoeYe9U1nzkjI0PNXak
i8vbn3szQWI6MuuPMam/ruEgf/lFEx3b0jwQYcK6ufHXJy15zf/+RfgPKe7taQx8duA4jP6xh//+
sgQzE5fR4XZEhNI/cpnZnxJRzScfOMtbx+r+NPA0HJgwkNGzLoX3KQh1kXqIdlPXFWt9cHXj/UEu
995Sx4viq8F75EZIcUCL/P6iZpLzFhuT/tFSfXkdk265dQpDdREcigdN03kJUNz8yYVw++b9/hEF
WPlC1Gm4YQlgf+cwDqOZwslnmTX1DLXlOFF51v74iJYeOQl+ZzZodM9v1qDkdfDXz/w17RNwQXMu
w8g+jpaTPAe1PeVmrKmV/v2j+m+vDrwHZy2oaz6wdw+Qgxi6ZgvqHDlhn3TdTtNB1s3w0Ltq+SPd
6/ar/v5W4MJB5obHgCcDxcfvn4BgySw8Qsdu2h3/xzIN4BoTkpTzebXlT3enVhtk5+bS7/eHtiOv
IFZ9xHa6MPn/768Na5VLhnE/SeNgKn5/JXM199q3xUbeg55fa1p3xk0Snng8mOrnv/+s/7wWYhch
JPxp92Y+fn80M5xcUFcQr+hFPY15hDz00K4eO8EuoMWa2PZ+WWI6/oVi4A8/+z+0mCj0k9s7jjAS
53707uOdtrhg68QzT+QACR0NC4DYXYFsxRNZR04QWX+Kb3Xd9x8yXnom2i6WK1wPEHJ/f2udRZjY
7Z0iX5ZK8QkCOBIcSnaXz15DTe/JZb0QpWmviP/qoUvn1ulODLBo8WmJ7Esb+1Qkrb1AREPSPQfP
tlXXE9FmhjFlTTnAU8MmwMsLasWsUIqWT/rzOF2RkSnrT26S9+8hGc8OO4k4uCFoeGje6VnneuMp
GgQNPFJn4u0m0x5aXIsfOP7bu6EM9NchHlBZNjtnWhMJMsnrhGnGeDPIcv0Gh8VbmQYPpf2wLJb3
bYvK6v7fH7L/9iJvhQd+Rf6H1vv3d52rfmsa1tynpesi57iTRrV/tDsrkqk9b850xfy2zN///Yf+
h22at4ZH1HWoeUI3xn3x+09FvmST9JJ0p54wkguTn57KzA9eqdGK3LAwf/DCYj1DZSyng25vDaOO
vPLMMvpPdr9/zMn/+3AJST/lNYQ0pvgEsFv8/lpKi+xLm/XTqXAIMDt0qAPvumlyHwgNMtF9H7qN
vDP0fPUj34jCOeHAq6LLSO+ElzhiiwHbc2GqgJMxWe8RvLLEQEM2OnfkDTC62dXEP7HHiWPcqqfg
kf2KIqXNi6fhol2OM5KUhC3OLvTy+0Qi4DiEZmJs3G+uHB9A/JXRtfY5566VU7vFfWAYsGWTZr5z
IJwOPoJkMueyZ/Cs8kADashb1PRYJOet05cAlMz+tTSVXT11Y8tAF6SjuetXmYR3nj/63qM7I2SS
BJ6F9yWPmkr9ReDH66yFxhg5bvgxwuNdZDppAv2MtE1sKeNLnBEjRtjTHx6P90dByHVr3wwbWPop
id+fsruaW+aNm33CeGAXMAaSnpCYecNmVtoRRCtvwPuXDoEdrxifhGchCFSxTpNCLurO3mKN5mew
x/UPpcD7W49z2CXfIExuKAjk8+8MYtg8ybbay/1k1CyyeS57jKk139by5lT9wwHCRcqj978fTeAb
eFEAjNDaUH9E7+69jlDNZgrn8oRyLRpuAjCneyq6of678ax+zz1MEUi5KtRhLwsxNZ+SJZbxdWFA
WD7tK4aUU72Ugf2tjBf67S1AbPTC/E08Jg2yurRMytUn0SXena8d4OHtwyDkoPKBMnnL+34ab1lR
7DiyQNuU+9MOC+mhIJAqwsjyzxveAQF7NHZRrunCu1/l0aZLdSpqbbklfyyonU+LLLf9PE2+Mh8j
B/n3QQ/Q/A8+QBPnnNRJeyLq1TbZbT36JXGK+NfcFUxRSicCZFcylaOwa2+RuHDamm9uUzon2wmL
8KqcHRUuJq3CToca3xJGe4gm1P7e9ISEeyQ7tKO2OrERg089CcLn2UeVy5QvnrUWHyeW9qeQubtK
g73p/to8m9wHNEhjjC65Hz4ko4shZRis5W8g1dGhN4lWf3FrMPFpEm9pvrCmcYeUEDfnw77JqoAb
23rj574OyktJ+9Rc/CVYX72uD7nWiqIrLsA+t58eJytHfIdFPvXqZfkQe22iL5rtoZexpZ6+3C6r
5DCgMBVpUGlnPJAmGqtDGCvvb0e5NqNYOe+/WlSUb56qx+hnXcfI0S1B5M9AFE1RVzi7Ncx3OTmQ
OR0elvudgWSdtpMGtA0PGnIxchs1IMAqFoI1mpb96rgxV2T5QxeD9GexUpdIROhpdUNC3O51RM8Q
/A4QulC84/hX4qo8hTSsJrWdpf0ab8yBD1Gzusyzwr74xgVpulvZJqzq1G1RkLsV0ptzuVW7+wnz
LI5j18zrlQxEeYlWyxDAOFgxPmrWdbf82KqPz4RXTU0WkA7za6tW9o6NU9JHEkyOTRkBHHsHhGuz
vhu4gMRxK6FuHYgtCrozc4moJQCuL+807MThyow9wpAlI0H0lifkj5kUw/9h7sx25EbSLP0qg75n
DmkkjSTQPcCQvnusLsUi3RBaQsZ9359+PiqzqhShGmkSmIsG+qK6VBEe7k4azc5/zncqosYjDDjD
iHMquhqjZHoxLM4SsGbzNUSFbWElHuZCbBhfqjsRY35H17GzdKOZY9JuNUjfVWDKNn8HUR0d1yim
tfQ2tYgP1NJ+WRKB0E8yxa2CsQzn25wfTzYly6p7i0aOEUYt2t1UOs0nTv/SW5WpmSsgbz9b6WKL
HdsozjoOifOgsqwpC2YrrxwGxNEA8mgwvEAUOdunMQqF2iaNGZ+kkRrptugG7HZaXrz3ZDIfC2wE
X/GU1EdJSx9jYZFS4k1zgO4dC5NvEIBJhueSnIxbbeB3L0uQWOXs+kwKzatY2B5P6aHACNzZbYVT
h3wsm2/YCqcBXvcjcmzfXKuumi66kTkwLfPKuMLSqTWbuXPq4grhEl6kszhOeBnFEnnnZGip/MXZ
wkXqNov4UBg6ilobEyD0EdT4uEFA8xTIDKVP4NGlmLYynSaGV5DqGmbeYXqnZVk0H+YJaQsjWyI6
TF4oHUR4yCn4VMt2fBr2EmM08hSrkLfaeZzQaq+KKp7HLdTL2ESJ1op7XPv1s4VI5vglXTuXeJhk
E5iuKs/Lmp73dbYItFyleEf8ekrHpxE7QHly3cHaFEQBnnP2pAUd0lqxbIoqUdNxSNzsGU1LnwLU
F0sFC0OZPCC2lcB08qItdwWSwFgJ2DJGEX/IUgIvBy+v4w+EGInQhJ4a6z19LtWjSvAFAm1zJlY+
pokFVwVV3D6/3n0Y4zhWDITC5KlswAzBO7OnbLvg/NlBfc7rLfzzmoSd8PRwV0RJTAOfK5L5vrPy
xtuG1JbeFXRdoajQZXxpKY0Wm0YvVnvIglc6WGc5dAgCpYHTjTz3pUrZt2+HfHGqo2F1y/MoI7Yh
ZsuVGkPzkk8ZhnzsJliWkg0SPqlE0Wnc5APNeMzbqlkFZWqK3RwihQbG5Nlbjf+iDJzKwZAb6Xb9
RUY2e6SpjAF9YJp37sd0Yvkpoo6GvZxZfdCDKGL5cT2Mjt1okzGZk+VhgeyV+5PViHfs24okkAM0
gCOksNXP7pFXoimOfqSJsm8N+UpolBHqFg3HkaCw8MysaXpMJqalrOPTFF1s1aZfm3Ex7jO9rKOD
LCBwsmBpfe6rKTTsJ4O5SuW7DZSgE/wFjVylVDyOmK49GWlBSn/Az1duGXXKjU4J8kZlxlQ9NVUk
hk3jFrjSWaaYNlswCeF7zJ613FGbp3aah3EpWBY9jg9zx1aJGvLY0GldpefZj5gCiH02EPMbzcmV
u8jqIrlLSsOtg6gV5QuJtxZDTFbxOUc1ngjsNpl0sSQ6WyJMp7lZOw+WsCcZtoh4WjVsGi5dhrBU
sQPQGAM5T7ZzGKQZWu+r1jUn/Nb9YNxNYnHlQyi59AKyvzzUQDmhbXlDWPuOjQFjkyShuoiEMA8J
8GHaN+weWhZyolq+h6mNT6RD+qSAYFF3GXO/G6/FALTho+0/mnOqhRm90Nrg7GJWCX5mNDwYeErL
to0zkQ3VJ6EDQvfqJjxSEZrF5yi3jAdjnL38iGxP/gu5vvuS4tMqyF7QB3Hv6rm1dXrAPhvMSFGD
Bcyg1tSo6qeOPkZrGxWY2XaGE5H2mF1AWPhb0zXh4eUMz2i6v6Ssyl/wficxH6Jpyf1IH+dn7LtF
vJvjqX90Ij38YhuLNx1CvtJtlObVp5SD4rKr47x8ofUek1/DnZkHlcJ/RWShzHvKLOC1szilaGHj
GDs6bg+eXeQw7G4JBoKdvT+O9XR2OPIwDTaWYTxoWgOWhx5PKqZoCS1uRAau5wFcb8jsVptqZ9f1
pXzXpXSs76SVsI5l0mz5ed3LHpxlHlseP95yNZQpfE5gQMUxExwJuPF6vrWuULhaS1teVSEsyUB3
CTzswsUiMznFLlE/dxJYn7WkS0DzVt283BPmq4AOtg190kM8WfmmSfOZObv0KKowACl+nRpVu/5M
RbO1T6bUabjOW0T9RXfwdnYu14Gnqnd0SwmFHa1vH4ZqpvtB0TZHQ8CqEEXcZ3Gg5opxeJ50E74z
pDM6tD3q0XdcKdxByuTIl6fLPFwxzqk/AbgieUDFxmDfagyVx8CNZ+NmwVDH0rMYFZ0mhRFHVwXV
o40vs4Wq9kHZLzXLCd0FY2KXZ3pKxB1hOAY8hJ+7VJ61wiymTVLVU3JyY1CfmzRnsb6Ci1FVK+I0
qbY8D2JrK0bDCm+46RcX39wwbb2ORetaYwZ/bVRzYZ/7is38vVUqjcBPBMzz5BZ8SZv1KI2NJHKH
PDB1nGU7kTT2FbvkZd54qW7hw0lK91lTU6SzOGGBoLKyq91DpNKIBPBMxTHbDWBA21nD3Vv4DuMa
7yYKOUdsDOrF3WAa03q5TW05lb5rhr27ZVfd0SKDMtn2m6jsyf2DfjA2icDdsMUvWVFeO2VsFJVO
WOW5wkJi77KhrNf2d00zN62wumuQ0lp+yhE0Py16L5CB+zr+Ekq+64B0Td9dlQY22XOdm5m8BXkk
h2+tHQ7DNsXGPxypQLXutSS27D07qpZVH4cb7csz3g9qXVPL+2BEVnGYIuq9fX6LRcapBXpzR6em
ywhiEIW+dRAt8m2iaaTbLJvukavYUl5yyeQY6TvJ6jUcRzdT0XuHMOYah6xMWgXSRM9v4wU/yXUO
LTbbkQ5R47MxqIrjeDu7UYEHGvQPnbfhsGeIV6pLBh6beEA9mEbP0Ee2807KPKTiQU2Zy2g2Mohd
YsU02PXXuFQw8mvjHXxWal8J45b3qmuxsTvw7sbAHJldXSkaG8InK7LKe9yPZN2XCGsA28s4f9Zn
FXu/a1b8WUNip4+PhQZCaXpQNF4rKIWKbewBqt9jVStvgEB8pOfdHn1mxvqmiqffwXlX4ez1sdhl
TgBHxAXYAXHrjTLucfimV3Tu98mcDo+tGccBT4LkMkZdv2NaEfaBV4zPcGb6a/a7v8uN/7uXRwAA
LoZ0hFL55u32rkRhbphK6PGIfakvNRAXrWU1D6MVtY+e0apvlNbinCrj9koztW+/lkfevv46sUEf
wcwNQgV9dlVPfuBTIZ/OTUNYao9cU7o+CS5UGPZjR+xP3RaKR71d3HJY3Xh46tlb1ptf/wFvZYlV
BWE+w2bHQJUW1psPoGI3oQN5n8GF4SbHcq1OWlzpT9RCtleu7IcPNs/i3yjvP7GL11dFCgIXJhlX
ss1//bYV0TzRhBGoeS19ZGITn4ax6AKBVzXe6AkhB5W47jkxgGtk2L4voCXy3+g/P330UPDs7/AE
EMbUT6z//sNH77ojYWG+mX3ENrQ82RKo21kf+2EMACDWy7mGHFVcotpqvuae0m9BqnTt7tcf/3fh
+Mfrn03VWgq2Dm0FdYf6m08CLktR0icZH5LZni3OUSHbb72pxuVrY9fjcMG2IpygQU6x14xc902w
E493GbCm7rpLWiO7zqxRaHdp4ZXtt7Gj8n4zxtJRZ2U56XJgCzDT1eR1EGCGasm2NJk7E4t3hB+J
siEWXK2Z6fquscUEWmdk+nmZXAy1Ux1RflpZugwPCTCr/IH4hVU+4xN3xY2b9AQv7CjsFQ3XmNl8
IcFTHTKnH60glaggu770rIwIOYlDf9KsQh8JDNvlE4P32dj2vcjp8W31zqcpOgElCDjsPfK7wXEH
akp2TvMptH+jkv80mKQDhZQ+QhyNe2jE5puPXMdEOzvpSLIMrPNmrQfdhaW7bOxaxI8JRpArOyun
U19SA0/XqnELTZ6Kq2qdnfdzHJR6VR5+fRkYP10HDMIYwLmQLx1UNshvr6/GbqkKpcGh23mtC+dp
JGmmnboiMbTHbs7hArjhQDISH2UdKNNbim3vsDO6adDLuEcKWKGPEw0VzRFb26zvce8YtW8NiB5f
yVa3jy6xeXWYQwSj7Vho9QeHmgfcntNkP1e97Ur2rk79pLXUXZ2mBAdwBii33tHPvIQHek8z3e9r
AQl2EtRcU3HB45J6uZm9oUL222ZxWOEb7NPBORPXGIsT6odt3Y8mpeS7zIIu+87tpKqPbDs7nfFN
GVk7gu6j5nda4l6l8A+tDSh7+0nUS5Nh9K2nBrG8D4sPleFQjzF3Vs9JF4BHsysT5BPfIwrHEXlA
egqMrrPxXBiiS+5mNqrOieMPA2/A00uynaek6W+laAoUxKJuLlZS6TxQsefMRwkISD72BtwspSUm
5in8GfJB8UU9jkNpfmo1u6/O7YT8so0ieG1YYEUY7YqF8QoO6RZfbiTKZdll2Mvim7FrRg7I7eK+
twZapIKUbthLy41VBCUQEblJ2BtEuzzUUNUcOx9jznM9jfUoVx5n/JZhGHNCb7ixh8QrN2AaUMzh
QzZbvoUl3JAxpNq6td3+U5Upi54OkCunyVCYYvsoaXf9NCeSzruetxDR/YaDaYTXiUHAan0vzA1t
24KVj2+HBMTNqdRzLnMbQ9EQOKoqxy/wTnHv+1wAsJmhrXageRiEaeaVotiN86tB6+SGMV62x7/q
zndV2uqVH2tO+8yRjI0w1heccG0qIqoEW6+WF6MvsxNmJgPnuCuziNhO3O8xPZXGLjRSFe0LbTLs
M0lA3nQMJC6+AWgQPhN1h4Hupa7VgGSARpU3RvhiRR15qGweMYyNUBtPbTY57WnWGqxMmizGxzxt
e8dHCdb73zzF3m6VAByy77XX8pu1PMV8M+SEeF7pUbwo6FrA8dTkNfdLQ8sL25nlWHCh/c057vp6
7BNWqBffh+G8eWCxGe37QfB6Zq6Z7+AXf5nJudDOqKLPkd2Mn3+9Jv00xOX1QGW7HsUR+BZgsL5e
khzNqzIgMaThHJvgjNNMt5Hydk05jx+SHLIMUKshO/feUPpePFqG33li2jNrdz8IqT6ljl5wQJbW
ZlwcELOwoxM3KMIxDjceTrmA/VB5lVZDQScedmEama2nX7+Ht2P39S3wDoRwGb0Yrv5mVeV8FkZ9
CnVPTWBfSBsYO4dc1EY6C5qrEgDRdGTAq55Ywv7XL/2mMGztgzUoZqD1iMm/B4vtzTS2LHt8kX0o
d0VM5Ab7Ygogtx0LEmShbvfeTSEG8kTYjbG6ttSaLQdtTJbnqavtfiM6KOABm0bITi1nbIJ6Zi8O
HDLJNoDfWr7ITHKtyQVhgqQnh5iAfI8X7Vy7x8ysakO7rmLHA5uD/vS7/uSfrn2GAHy2uEZYggzz
7bZFK4ZQFeVQkU6ek41E7/mmEniuhkHQFCe6lvxmn2q+pW2t7S8rxB4XGjtG9syvr0YFaxD8kKr3
46yjeoeKuhm3z6HUkbzkQWA1Y3x2kCPyvVCNFH7CxorCR5PPbat3cToHVqkTMIHO4THXoWrxsWgz
q8OBEBMa4DxGDtmJTEJGC8PqRy3vpwcl6lgdsRIh1sdlFGScivUDab6cM6uVdMcUD8eXitPhdlyn
x6y+7eP3C+lv9ZX9sn8XZ+WXf1RC/987oP8bNpLxlXLV6hgVqAbj8Mex84d77KeGsv/9eX6Jf6wn
+7c//2dd2VomP76s3c7C+YNl2uOgr3MF0STFffiPvl79z9pn7zsx0tBXO0ELIZLaZ+8PFlnXYfBI
9RFeFkf8nXoy4/XtwqPBYi6JHXktYGA5fct2npQdogl1H2fKVuXWGjJZN0HbKN0kBJSydHFtyqI6
Rm0Im9Scm5NZG1YWByiJjXtpGT9mIR7rIauaj1SAN2XIPc+McNOQlpvVpuaA+FdFyf+/C++/4yX1
ywuoyV+KGH/LvxruOO7+ecFY8g/6mlmlLTxagLVMhIg/LyDLpNXZwfSHSYBnCf/0zwvIMv4wdc7N
a3MIxDucDv+8gEz3j7VewsUtZOFhNnl6/o1+O2YU66PqXwdFIo8claGtAganpQQ6/xubDa5IJDmH
2Rmstnin2ira4IMZtpDjQV1ZUgV2bXbMhp3uwcS5u8fI+5H8BimK9DrSUskT/DFfkiP66ZM5yxM8
jjO8kw1z0UPXmIeyqg+o0BYT4cmC8MGFqIr8cbXTn9OE7AnghjZn6TSbRm44smYfzdzrbnQ6Vp1s
IdNdhYRbTXGaUuNan9QnI43FlukLzwOEu8jG30B857MKYTKBPSoDrWZCZEb5u9pllJDQvsEMDlYQ
Fi+rQh+r7UTcRY3RsiQvF3b3tFCq5DoGwXORSd7f87ykB7mmjXcaWuMwNTWWdtlsCQ2T54AHFJYP
K4XaBHR9L5g/MFFOehyfE3yD0MOPFQPFS5NyR7wMR1cjvQe2sLcqrEi05elN1ZvdYUb22y2TmX2G
E4qmZyTHAeqeH+U9GnwRpkEOXnFM5g81/uzAMAkOL/l0NQgD+JrRMvRLvR1Ro44K4RCPHwScc4OA
WoXuQ2tp29HJOyg+ycM0i+aQm4NxLwBPMBoggzAQVRCzxqzuQzlwkm8mOA0DRQH4VxwMzfOxW5yn
SgOqxKQGKIMnAs+GZFBXwMcckgI68tJoPhc5EhIexI+hU0HtYKbKpKEi1GT370RcjL5TtGAoprJ5
YB0tfEqjPd91Oh1XhNn5Rqs/eO6t7kY3czdssEw94+y5YCE/YfMYD41UVxIUIAqn1fhKAfRgBh90
q6nDGmNgE9rYPQ5M8G7alp2hvlQfc6MbP1ulaA+Flj0MjXPROo/gkZ0sd8TC8cm7hNNySXTXmLA8
QJSCljbNG3PlHvWOTWIvdK6yHEhXuIbKVKHdgdt4KTzsMvOUBlUuT6QLWwoOugXWV3oTksER46re
p/3nRH8sm+SRVCXyRdIPn6NipKg1Tjt/akbpWzWlYFDfswDinrZLtbE9OFM0PA7zbJ7Qt0jKc0nu
mjS9VCPJ+hox+c4kurFJhrVtDYRH0ONrfgGQsfhkxB9WJXIbM8e/MZlVBFgC6mDJNEjZxSIOamyi
bUVl3AUvYo1Kk4OHyNLCCEJJaBDnRnJexx1fUuGk14Mh6CSMTb8fYDmGR6eevevVosZNmj0sgFxx
cBhB1qFyOaq7X6a+ei4mkqqZpTMMGoAMUd7OxWkwp5lJ49gj1dGFqTBmaP1laNz62lZw+dEG8ntb
zJ89Kx2vXavMT8NEbbVuMBbj0VZXsMG6rNtRQZ/RRtyP2QbMTn0d2zXZrlC0D6v9NBhhvp9QLoqn
1BagCPUIcOwM9GuHHEeAt7X7L8CI8sNM7KsImsRGPyqH5Z4Vk/GywWkxwLaePBhaaNzS9usMGzyX
WALypcc7QLXUdEkjGpA7oI9nyrOLi8M4sPKdmbo+H1Mmif2YjCchYALWFLf0C5XJ+BbG2hkfPJhD
5BQxD3zUGC2caOVsKqyrBTdSrxZvYxcNDB2QEeanWLnqiRg5RyRjpp6hdbtla0B4DuYkxQKopVz1
lotpqJUTiTXczB4MrTZ6JIOabNbZtT/ounYlsxkMqxny0cf0AV4nWEmZuA7Ll5apdBBnU39c7Lj7
nNR4eNKiC8fd3Bfe0SBPxNCvTj9bPZuIzmlIY0watWHgm+AsVIsMrxszj3YLJw4iokIOj4XBndra
DZ+kosdwg5mHAzLFLzuQTJwUAFQuG9PE8whoM98MvN+jXkfTvblM8sIcoDlbkT2+1J7koOE5Y4QY
VEkftO/84MSVRp+CAPDkdCV3FTKhE9Ra8RUAen3QHQY/RMWAOBlrq7jmejstgk1TGGhxOUvxjbA1
95lSpmyrFSTg4pH6SVLmtoLJl0AKEVkefqLPFY9kbmXDx2SU7q0QqiNparT3KhPjLoJAsg9Z4gKB
qhmo3qgAr0fZA3s0jGcLAxppj9NpAc6w42Th7BvbwoU4zcaA74G6rJec8OlVH6XFx461hoJ4I443
KCT1g0bzOhZkbNuixaqmerJ/EXQQJFCaI9xp7RXQIlo3qLlglYZicqQ7Zwm8Eud3hEcUTk637CMh
if15AGvwAuRrQZYFb0FTYksNdHtVrlnsCijdmXrL/slFabhnbJfex6H61IURZ9p5qHwjc0nCTczc
J6Cbmxag7XbqSucZB137eSZ+/l6Z7nzi8CjOyPH8dkymKbof88Re2uw5jV5x74N4PdRgs4koVABA
Ve9CuBzGG0ToB1vG3QHnMYREJ7ThuVj5/Wpx3HTJOBKYA/SAnc4OyPjUV2nPWT9MDeJqnPsPekGz
FKge+gcjR+wUVIqPM52JgVJLvdNMemhMyrRrV83fLA7pV4jC1ZaA37025cODrUGQaltQn+a4xcD1
IYRC7lczSfo824UwDY5DqB8bc3inYnM7Y9LehYk+4Gj73BRAFr2MkiDGs0bxGafaacoRsWLG1FYH
9cIKjU1VATTw8qQlRc+IO6deBiC8cHdS2ftokM9qMDGVyYF+T3wuHK+f27nchNbUb2BETAeXnMTL
0C7ppRBh8thNlC72bdw+h0BIK0crbnMIOPsuMczrdKY2IXOs+Inabe8yJyROGRHZ2xLGSmBBnsLy
mwC8NrOL5aVBuiZiYtvcy6nY4qAcNlPi3NIitoNRGCzcjMDyYuGXGEEyqV1k3oQY06wLEuUHDsrd
s62SD4CqDETtmuQ8G62qP5ih2Lg29fad6o+ZG24q08VtM48ZjKPZd8EmHIdafdPqfBOtSWBKlbBb
9cqkkijsgIdB4LGSg0VP2q6Vo46ZsYZVXtswI/L6PZGA6uBoDpuINNymcwF1qmJKO9cvLvdtN9aX
KX/XO+MBZ8MHLy62kWliyc4Mf1r7GJd5l9f2vve+TuV8aTATbOvRkz5YSGMz6CkP8vEmcqubnk0X
4OF8S8LhDoExSJMh2ylcjzxb9x3YBtc0cZT1ghw+59BznOW7FKIi9673AG7TCIQzf9PbstsOVAMw
vbWmDRCeiR1qAm/Kcj4wytq7g9xSxpSe8AZssBN+q5XgH8d31UCoz3fIFd2g2u0qe/o2yfmh12nu
YfC1sDcCQKrUHlpJe4VuEBKUripCiW1/EBKntqyFt7djOIo8+7RnvTPivaVGHjetgj4v9/QGoP7O
QOwV4xwNNfaC0RFqP3G41grvS5FBCeio7d5jjJoJ8EODgel1q2y3ONktHxc2OBBIs3WuG1CXecSC
7q6BdRBts2uUW6PO3i8aWHnGT/M7dN+BCx5cRxepqwyjyQinZO/p8bduSu2NoijnyGwCrF1GF5Ez
FpYEIYEXmOz4k/ImF9iq019XAHV7cPvyo4kJyUPjP3QAm872kBeFn7pa+TSu7BHEOegYjZud+NOX
w+j05rFsmmYPFVELuHbDB8wtZQC71rntowgsmJuWGJPASHhi0vB9wiesalMLKIOy9oqJLctpdOvo
pX6QWSfuDBBk16bjDS9N39eXsLCj55UjvROEJs8ZBUnKR+7Kr0pN55lWTPP7kPED5RWDwrTj1R71
V80SVNIZgglzFBvpCWUaTMKpnVMrsBo2o62BO8EnxjK8wAtjpt0XExAT3F0LVtANhYLGTel1Lh6o
KjmNbghb0gzDAGpWHxCQE0+9WNIrkcnkjgQMdqai626qCgMHExLdB6eS3Dtl4viMY7RnlgD3Y5+m
9nmiwTcgUNuf3Y6PZxRmj0Mx/RSabIFlrhUHy6m1g6qZbtvd1xwomSsZrfeV8bg6epIo3jpiPy/x
UxnLk7t8C8lkk6L7RnkHWIwKb0cvKoxU+VXTUSKQqGtoJiPjgDFIynDvLni3NPd9lw8v7LbbY2lE
hu9YYJcsgsdM2G+j9G42CB5L9lNDycCZOA236ZwmmyZMhn0zDgUB/8U9hl7W+G3Dc3UY0+FW9jnb
/2UIRFffZR1QiS0k12xL18h4sBnLPZNuB3ObL2o7YIjZEni+a2L4MY6V8ljWIzbjUam9B6qdUObq
SvUVQB4tDXSIb1I5AMsCnVdxgsmdrRkv2T3kIAmcZ3hvFyUAs0YzDYt0hFl/6IUF6yLvANqHWV1/
7nEqbb1CzwMMAvVzq3n6RKY0hL/TruyAtm+2HTy7F5ET52jpyeA6wN1zZWn8bWll03AKzg7YqSof
q9TJrkRdPqR60r0TFBVvkHFTzS/U1F7xTORhoUpCAdhEYgx7ZiJx83kczGeGfsx0YQL6zIL0T3Hb
69hxIkh4tVG5m9zVS+wUo/ttci1t5/aWoCxBk/GB5F+7bxxKoqnMSPZNmBEijzGGT3bV7yNqp44O
qMJHtOnZN5LSeTdVYee3yzAAA+2Gfed1ENthdR0gtTufqYhl8kww5SKQ2vxRWGRnshqU0WDn2V6y
bhwNcO6HdK7qYz3KZxPXPuR1PjbdBJdij3CAW61xt7WXjM8QxMpLJ8tl2+dr8REAFLD8o9FrnJiH
5dMC877BbuaYN1GSsz83nZmVOR2egOV2O61poUwkQ7iDPd+yjRuKYRfLrvdBDVBpBMT1qmT/xYl9
rBqMmdkTJVvDeocaH2g7x8peKiI/GsVlYLOEZXIoC8fkIecRd4IR1p8iN9e/OmGfGz7xYu8keESf
kaQJOtA6pt0Mekh1WxNa87ZJZHjKp+xazk71Iursxaqalfxhm7uUf8SY7hTXcS2HE9h9cE6mgE4K
bZZwm01taCEa7T0j9eRbnHgOUAu17IvQtT/AquZhAA39HvqqOOOTjLe90vsHeksG6fe2BMAYJQO3
ed7anHDJku69eoCR4C29/JAbC03q7lgk9xLadM1cVWxRjigTAmSN3pQCvUlxwJ9LiCcHczDHj5Wu
WN5KfU7xdoup+xiJ6iXF63VXj6baW5ZXX3venG4nxR4kWTDd8yCy8HrY0XhN4oBx3jx/Emr5MNjh
nYonFkutPHcUtUHp+atB5m/JmdfxlwZ59Fv3n6+0y+/K3L809F+q7a9+sP1f338RneirWv3q/8F+
T1zjvn9p5stL22fdP+S/9X/5//qPfymV7+fq5b/+40vZF93621RcFj+KmEJHkvyfP/7+v37u5lPO
z136tn2ten7/gT91T82Q7h+U6hBMWlthmc39U/g0PCRR5Op1duYiZK4DwL+Uc9f4w7Vdop2SdcJF
P0eN/Es5RxM1oGXoqOl4WrhM/pZyvkrwP8ieBJK5TOioJM+I9Mk87Y0/LDTBI824VeEL6Jba9YUe
S45cjPKfJwuvi09jUZV2O3znS3On690iLzAGkgTmTePNdw3Wa2pMI7xuLmBoE3rxIYH6hmcC0yll
ZGGj38OjKR8jBVbLb/KMda4gCc6ePCKWdM9ZF4KLVuZaxHGrKNzGCgoMz1O7a9MZOmWgJ5LmgroW
/cVeaBKC4qjpd+Sf2i+e3mnMxTUvOYlqMnD1tuxJgpmnrLX3eB4D/CFR9GygM7YoUB7Ciz5a2Bio
TMmu7ZFpqU8NpST/QU6J7XdfsBGQBF2QFWM7vWjKEi1/wlBlOx0ziDwiySzQ6vAf8lFlGn0J62S2
wd3r/3AZ3f0pPv8PigjuSrhe7X/9x7/7bmz2zy7TaJpevoM8fnBQcagfBJ8Z4QSNojGojmPTtHwh
lYcDl+TPb0aAb5Km67VgM3ZklPL9/7CcvB4BkvRtueQ6qnAT9qOIYYMS+MHRxejNFhRC+EsX19G5
LODwfllwer8fqhEvwrg22c5xCyT3158Ad8Drq5NGKgag1AXr/AcGCK//olZpS4I6RlaiJW7pbSyt
FJgIQbUhYZrjsneSMWq3bua1ciNgBQIuzx31uz/j+/DzX8MBi2kAUzSLjDIZ1LWw4c2sWcqiX7Qs
pE6W0xneEtCZpUAdS2PPTyN2ljsrpLMB+dDQ0/OkpPlChKfGF40iRFFDJZZPphpa75FL3rXUPpuG
qF736H21fDU6qDsX2h7G6N0I+A2zO9pfZQe6WJMYwa8/03WQ8fq9cKPb67KCI5MZ+ptBr564Ef2k
doVKF7vlx8UxnXwrI0jvv7meXg/l1g+NYSCfGbQQ0v/4H19/eXZhhlwdRAmxqUydDLTBzYxrK5+g
TRb5FM8BWmjW/+btvb1peFVumXVsZJDKx3n4+lVz+tbRibBg+65A2IpSaEGmLGGxJF5z+PVH+dM7
JAJE6TC3i8Bcarnrv/9wgypmr6TAMuTAUGZTtQE2LkKs3QWnFuAqtjh3/ThN3m/uitUz+uobZPKA
kY1ULU47Cw/E65ftwgFMF2WLihPrwtzJaNM7fNB1T21c2D4aM80tXS6rT79+tz99sryslCaDMoK9
JkO51y9L6GoE62fBhLL0ZVkphON03btu1fuchq0vv3619ZZ6/SYZChprzJ6X5Xn35k1C9ECfBamM
Kxdz+aFpKmcPNN7cE2NB18bAsM2luZwiPuDfXELizTyZS5dYFiNF3WA0DDjv7RdLFBSvYm1y/QDJ
wjmIjmi1xYU945J+ymwXkzkKMH/33rUXB3xUqtIm841Bo4aJUwd+VLJBbSdXQnDayPnOIYJZXM+D
SZGLXvRgEetJA3NHZx52usn3+qVc7kdqKMo9BF43J0lXNN1OjvBM0aA5L84XvMSSwFkoNXkPuTFe
vplxXdFZrEMnw68BBlhfHmpO68OL0ukHw2XNCZokIKXZ6TVTImHdxIVu1PeFl8spUEKVknZYUr7O
OSUXPwu2/hycA6Sqcr5hXmXlW+YZdUMpyhILWDw9CTvxlFBhJIejR3WMVdFH5JB9obZhhdRPCvjt
BqsHYyroyNMCeYPkJw0nNokPC6OetNha95HmHqssG5Nzx6A+umkGF3CSnMvcOvA7OIPuIm0qwwGq
aSySzyR7u/AK+nuD5AgLhqWDnKHmlgADASTlR65cEtUb4h4TdH3qrr6nOskmoBc6IrS3cPLzybzL
MdvP1rfCxL/WHOoqz7R4UxIopk2l0KyagW9Pd6wlfCTguTiqONfcF0/Lvf5BgGOfv6UIuw7QvJLS
58+aXVV0oEWAcOlxYvzQga0emReys3G6jTMvUfLieRk9VZoZsifBIpPU4kqjiUHS8vB/ODuPpbi1
dg1fkaqWsjTtSAO2MU7giQowKOesqz/PYg9+Wt3VKs7E25Pt1VrxC2/wpyDf2KpAcgvLnyiOYZXV
LYX4CN74H0ObwL1Ulpr31wi9pu5Vj5KNWJt+0XSHIIOj+tUCosDrQ+E8qH9AmxqzO2KX4i2NCse9
9yulD9C+K0w1fsDKBDJdZCFkDUsiHnBQICoMtfsRxqh+06GFnkMloWzFxrVCKZyKkJ21CTPTH36N
RTVc+S5+TjsKQSO/S40Tex0WadSb1xhrVz9DkapIizUUaBSiI7+1pmcnUzxQVAVLhgw/1TQj3vdq
rWfNbV1qgWrtCzwSkmKDAWYwUR/1UfOeFIwl16LOphs6EJ2+H+o0Tg59wbtCf82mU+X4146PeTm0
TECX0U/bRr7w9xRk04iXRBWJ4DDo9ArYuo5Koy+mrFMYiL+LkJZMQ9O2/KPh/Cau887vLNq+Lk4m
+QrzLKm4iSOQZtP76xvU/nxDSfsN2BEjOuhDV2AFUxQWsIBBwfjrzrEoEUDHLMrJeNYqXw0PLG5Q
bCmBN2KT+hW4MjTJCUhF3w/R30GLhLMzy7xsvxZaXmTYTjnq+MVKW3wr1RDGPdVWjabZVe+Jbrgd
0RwJ9k5vq/4XjM798LedhH7cfukiar/1tu9h645rNocxHIpQNJ7zjESuV//ywgakAFkw/j4jj3Hf
ZN3KoT8f/Ko7Ay6kZdRF316nqDlYhy620bXbOQPJkvatGoFkVSuRNnb+PXfovijQgKgBjFRGgNA8
jj1a7n9awGPhCj6UKn6ndivaG1ukOd5Bld5QgfGC5h4PMcN4GRsTs7aFB/H4HSaDEhLmZJK/uEQc
ALyPXyZZbaQ45tm7csQFKc/i+lCnebkZ7JKiHszFhQfidDxYBYCXaCCSm9nOLISKhG6obTe6uxgG
31UW5PVVTi0UgheX9DShY/KZt1B+Hwwe0CmSy0I4PCeRKJ7VdU1PK6+IqQezG4cdPfJpbTQeJBLE
E1d56jkbYAT5Qgw3ywneh7bAV0lxI0BacEqOp7bNiSsSDcNfmp4If8dcFcMa202oHLSW/wgLcDfi
Ci6tqwrpTx8h43QXQToAF5ln6vXliTiJXQkqAfy4EnYK5HNuxqn6OtZwfeS9BaOvX0etqh1MqOef
2k68/jb/tgk3y7SFBCbJQOhDWOcpLYj2IaneYh5c2IaFQjEnp1qd7csBeBAWeVQXFwadpzroy1lE
kPAUNLBOwI+PB7W8cShyu/HeSk4ZIu0GzmboUQtql+ToPf6NgCa8NVoaE/mpNzYHoC5ifLg8wcc7
W366ZquIyRD+ICynzulpg2mVaMAGMvAJ8BvQ95R/cVVcI2CCDGdJfuhjj12i1fTJLQ6EFwUo1+bm
wmgUHZvjz4cSN2paaRiUvkKpqxhg0b13tFa9xxghl0YxJveyNnXWugmR71+I5I9jW7nNhYH+FBpy
kPMAFOvHw6O/YrWGGWKQ5ariKtG18trX+uCrh7t5urDSZ8aisKNxR1DHocE1W+lEA0cfkabuiLHd
W59Ii1owKseFFQ3by8t5OpTGV7Gd2Ms66MzZrCat6PrRLJH8CXw7wCAsgpKPtRQyDHpTLBB/jtOS
96uCBxbqD0Urm1qXdjyHI0YeqBvTiqsRhDlEALDWEEirlVa0NFkdtJ2h+yj6wpVwZlSw86QlNuRG
GnqzlaM6TfCrU3NPwMfQq9P6A6KbALyh+v9IFPg0qtJhqXB5Yk8Ydo6lcU2QORh0tTRDVgg/3hFO
ZhOGaG64z+0pFvs06rCLE9qICZymptbOFT4YagzkcrxtExQD8nU9Chv9K1FF4OQu/5yTdaY0YvDx
aHORhnKHHP8aHwlNv0Dnat9CaJJWrEiR/O7aslsh3kLv5vJoJ1P+flFJVqXOE4ga6/FokSRUakhx
7R2nQnRUahmuHUft1wglpxuHCvi/1goBzF8e9vhuYn8hDUcCyq3EW0RuNhvW6MocmQkPLn88iB9w
avp7gTBPvm5bmhXUbjDyvTzi8Z38PqKrcR2i18SDT7Xk+EMFBnZ6S/i393t1q1Wp/y1TInufaU3x
h039oBlRdp82/nDrE859vzy4/Jz/JcBycIifLseJkhyXkzt7eQd4gXgTe9gd5iSdMTICFCrz+mdi
aIhCZbW6A/IMvy7C/fryyCee17wCiKeQd9vkwSTgcrt9fABB+fkB2td77KSnfQjsChu+1H2ppm44
jKGR0szB35PWe7hNura/smLL2sfCdKV3goLppRSI97SiXliQk33ONgL4wlKi9chVM9vnqELxODTV
uFfwwAKFiRY3xhRPXQrv//IcnMw+I6HzpxtY09mGMS92mGGJDk09jSjYV9p6yDRxPQU1fITIVB4b
Jahv0TO0Vgqov3ph6HMfaWk8rsCiybnmlY8cNF1lAEjYU1UjxjO7JgZt4T+5zO2/y1/5fmaONpkD
sprY2aXQAstqvtIGFvNhpPYqqrE6Ml8IqdBjq/J9ljox3thIxWLkAMrLKf2vgzuqe0hw1trBeOFH
MY3WDmOSP3jeFWufRG3txmr6JY3j4DVTrKVb53hFiLZdtD/4ZEi8//F5jzdlk6YlA8FjMsHrqNcI
vxvTX0VJFC4A34u/oXZT36PmbeWYBAIDWliV+fBcrWDTXZgOPKeCa+h4+LgHUJRIyZE+t1FPUIrs
u1l2T7EadHsqCMm6Dnr3OkM7f3d5jY5vW94YObBNsIv2iW2I98P64TCaaI7FFgoUO8yDs3+JEmPA
GdgVYkiIEhfg2gwwhyHtol+Xxz2+buW4MqGiXwUlyGZryMvxw7iqFiOlWI1iB/5HQ/Jy0rBnHhDI
CXJWGhHQw/9jPNaYg01yRdXveLxi1AeKPZTSUWKvb+zJ6SFU0sWppug5QGBk4Xo993marIJDMaX7
Zc2uEkUv0Op3SvDmRu5+y8yKrK0JpMgcyThlNwsMyuc/kG48RU1udVZT7rAPE5o3ugu+dhK73kB1
V7glgBDKhlsdE5FViuXngibi8T3y3wKybkgB4KyBHvDsAUkMRL6HQmNCDSlqFYwdxrP1sOms0fl/
DKXDA2QwQiFo/8ef5pg64bPmTbvJy3DQRbzLxJNncLYxQpjKpx6B/76L21Gq7kpZibnWb6P2/mg4
obqL+sEEaBs4t9B9CkAcfOHlJTudQlkI5ugR1/IQznlFaW9ZEwo1Yqd1rr3FHQ+QnumVv+K6tD8V
PcuvgjDvwj2FIEMKNo81GtdMiwgF8l1s4fVsGq2xqRBpWAc92b4wAwxdejdeuFvOfR8ZtVw5lggV
veN1a60AXJ/TiB1CXrYLOs3Ifw5Gryf456np0sN2eoVaDqebC4VInQtpduQ0F+560IXaLrSVtvym
5sDpV7RGoQ7ABqj1cpMEmjesqII648/ILwY9XPjg08uUCoLsc/O9kig7+2Az1hTM3DC90Salpj2X
DuusSIpdSSFgXUQ25LEpSj6/tDLT47LRebsQRD2eZXtKUkQMGbS0bDSuCN8PPq/dzRja6rbUgR+m
7Vh9+kiSzHPwKVDxagp9dvqZ3BZdkkHfhZH10ImkB0OfGWszdepvlw/JuTmVgRLbl36JPW8bKzUa
XbqS6zuBpg5iipiFkzcRIyYxyH8FCR0EWM3N5UHP7FwHWhiqyGjpkLTPMtsQ/EBkTliJtiEoRfBL
6RqF3fiqTkpze3koOVP/i5HeTyZJPw0FE+kexpvtmVCnkKtYSEegcqmtg1DRv2Ky2N96yNjeJ1oa
L4x35tPYocR9+FaADZF8uI/vRGrhiwkYjD2a+/gvTc1wZwTpP9BqzdXlL5OTNP8yjr8OpQodB9SB
jkeid9THwMmxUnTD5kG0GTQpkQAg++wwVB6o2tFJs4go3Nkw7lSnQ5X5qPPDokTXM6fEtNZyTf9z
eZzT+4W6CogagiSKSLwNx5/juMqg1JGBzn6C/0XDRbSbKAP/w5+ogL3TVVvqWxhTu/iyXh75dItI
qI5Uu6HpTBFplig6RoP78YT/AHkJ9pRGr+yyUn8bi2D4ggflUq3w3HCUJulQWmTfxBTHH5qROKhw
sMkALd3ccMqLZNublbrSXPDm+FbZ9eZzHyjL69Ad8ZinPmgSER6P6OFsnPOFkLkVN1h3rvoK4vt6
gJKIWqbfL0zn/AQwGu86lTFQL+CijNl0ZmqKOAW2PNtW6cShJCjcK2mOfCF+RogLfvrTLDJT0nyq
+STcs8k0yVXzAJDltmi1YK8VLpD/tC2vJzRP1qLIrYVDd1xUkKVlPo6LWSLCKDNrs1cQaWD6ux28
+EFtzEPmF4Dc3MQzN2ObRjeMB79lQoFRqy3zgb+Vn7xe5PgYcyDzQ+VKnOxVfGacsI+UZouyx7Cm
oBrtRhq8WFNX08KuOVlHMBiA8CX4A0AGuIzjXQMnywMAoRfbvrbGRxSIiuCuKNs6urbCIr67vI7n
BkNuiBePEhhHcXb6dSBrCF1BEwuwPL/xYBxuXeRrD40LQvXTQ1FvlLUIk82J18nsu9DxM0rLkEL8
QVlhP+B3AgRrDlA478vs76dH46Xm8PH4MJozOw1xa3kgwTh7Pj31HWmS8zsGurtpgsz4cXmo+VNO
VYXnAPQM+4Jse44GjGyAlqVnN9vUQybRqq0DuYWxhbdNXjTq0Rrf3XxhP870ojgQlHNkOZxqos52
md8toaPToU7yGkywm90pJtsEP66quZp6GrwwndQbW2u9HRA44a2p1Y1bJDCh/gWTkn5PMoNuX5LD
5vr0XKDnROWcRJi38aT+5uIniWxps8XZJNtlA0ynNSb049YHPnIFEQjYfWH4yWeH5Z9D5pT4GOyx
9s6T//j6N5GBeV6X9VvgEiNgP1CFBvDlNaCt6SCaiqqD2iw80CdHR44pcYasBKmAmN/u/gAXM877
rQG/4i3UW3dXEzAc8kLUn93McigUzVxWnZrOPORAsQXr0xHbsx4vqFWSJnhLAl8/ZEiGLcSlMqz4
GN2wmYi1qd8i6SO4hORXf8i3wwm7ytKy+m1tKMbXCHnHtRBe/9kjI0ehWWjRJqX+PofThcmEDYBp
91uv1r09qlblbgjtZEceQEoKQu0Gt+Fp98m9KQeVPQ/OKBCluXSQbjatXhZI4Wqlpm+wuy9XJbCd
70EReujW95DV2nbR/eN0PmVJWhZeufOIPGbz6cWDqiJ3u6WRifJybkxfuYfGraql5ee/j3YOdwKH
gC7vPMDRihG1WIeibq+N+j9HF9BdIz3z1kMRNj9zQwx7jwT1+fKsnjkG74BIi8iDGPKkB4mvSKVX
ar8Nze4Nvwj4qaBYKLMZ40Lx6fxI4CNR8qc4MhfbMdKMArcJ49IIhX+FKiVXi1u7m5RO+sJ9Mg+K
OQV81P+GmoU3thcongHzcOs4cXEb2TFU7a7w6rUV6w3AMC+4U2DYr5Uq7xcinRmMjptdjg1IHYwk
VXu2zfGOqSJ4dKhR99umgcskiIsPiAgHd4mNCcOKzAllqyyszfvcstwJ5tDo3uHZOXwTdVXflJry
W0tqnGzCMS1WnqTxkNMKZWGGztwTdL1573jIkdqaL7tHFolCuAP9tWne1CwZf3ZIJS1cE/OQXU4F
zyoYDpCbZOazUGiysKfsXVa87uz4uuAWRvPW02+dLtDhrI/qQs3hJMqU41mmRcmBJAEfluOpB1tV
cLl2jFca2q5uaG3rrRHuqEKpG8eBmcf1gRB0D/I/KYZsf/konQQS78OTxhKRUXt4F+/6cPe2xhS3
XgiiDZOB5Itaqp3Y15YzfLHzasLyOE/ab43ZmMaCE9zZaSbDBEMh+2Zz6MakJigwC3ZcoifthtTW
uanhl2+sNKk2XewsdQXObHELsAS7jlOMxqmYHa+uBto4WVInpiyREApqK3ql5Gn+hBaBFnyXVMZu
BIz7r4t6FLyrEIVZRRjlaz6qMdbqQdHAsfAS6LHIWaMOQikDz+3Bebq8IKc3DpuBZJEaFOsBfma2
H/IupSiN+rPWkZgWU1yoWzLGHMMA6izeQix+ugwynqCJSEXI5DqdPb0cNt0qwLlt9RiqOPiV6RGi
BpeMh4165ynqp+9TggqalVJhmMD8PcT8sN3UIpmSbsLgiE6e9u5c6wyvSTNNytphhfLPD2e/5/nU
oHH00+Xh+zBcY9BVbyHfbusijPcTHbY/wgdvjYEIMh+XF+70dkI9mMIC+SIfyC47HgsQ3eiMIhlR
xWzrV60zdCDDdv/n8iinQTihy8dhZvdTbfRVb4XTuO3AQ21qKIkPaiWikuRG095KvbaVL6qeq8Ca
la79A0JU32RgcLeI3Ot7gXj9jzKsvXZz+XedbFviHESjZE2Fsjil0eOvT0jz9JwoYad6OIihRtdc
5YEnViMJ5/byUCd7lvI+6lTkq5Sn8SuY3Zh+KcU64src5WHX3oEtM7ZosxYrMZbYA41xOyw8j2cG
VIVJGkkjA23sedMk6GOk0hDt3jm1md1idWv+1h24PVhwmF+C1laGhYfu5E0gD6ezxh9U41Rm9ngy
SeAwCxsjbTd4Iv+Gvbt1L/RYf/MN2Cjou1QwswZBG+UazQ2RXtUhatmXJ/kkGpGjO3A0aEjJRu5s
mxHquXgvdehUZEH5mNHM/CqoETyIusnHdTxE/gZmrQVZQysXtvjpVmIuUZt7Z9xxkGZJjh30reFZ
o7ajtSK5TaZbb5Ewbg9+OhruwmY6ef/4ThTNEAml/EFbbLZvC91OTGMqtF03KNkmBIR8z4y+pUjK
b0zodVcJDNtPnxU6B9y3LjUlqD1zshQ6oQoZA3OL1mKMEoZS9+gZ1zbst0kbo6+XV/LMZgIOqmlg
1EiyTgrwg+4q6DM0qJdqJlK12jjcTCXGR4hCFj/0ArFH4cfJl06S/hKBecrl4U+uRTYKmFSoWPQ2
CNrkan+4gv1oQpG5SNTdZMXptdfa3mFyo2ZhGWcwL6aREILNyjLSLwLYNrsUBKlOWmWdsVMGgYjK
kPWHOjS8hzpNfGvTtJ4CLz+ok2CbTCac9XzUur9Un21j4Zec+V7UDYXkoqiyvjX7IdIksi7oke2G
2Dd/l6DODihjlAsp8+mVJAFH3A5QWIgV5u+2VQ04npCX7ZIqfDM0SEaoDrGyIMfTW88BIf/pVeS5
Jl2kHkm0Oj8memz5HbkJNlqifwnQmUQVy1nq38itcFQHYOEICZDB5PIjFp1dezW6Gx621sYOmWis
kkqpjodvG4I7Tby//D0n80ehAWYu3wLUkXhQXgsfdmWTYaOnw1fchT2YbUTagAhZmZPdqXX+3Yvi
bnN5vJNPYzw2pQsqnGeEZtFsPFsLG3tq6DsMASIe4OM2wP8zpHYqDOkXFuvkTmMwJM8d+726Cgz7
eDDFTo28jiKMT7Vs/DG5Tf0rTSbgyfoUXJOc0ZBHn3sh/DkzqCwhGybvFj2BOQc2bRVUKFK+EJBn
cVt0rrixctvcc71aW8vFjqkxocZentbZoNTfoHuyJalQsYiUPI6/FJEnoUy4oT0WYfgW9SAzhAEI
b42Hobaxh675nVD5/lzM/N+gDmgfzCqQvZ7XXju0TQyRohXQDb24wjgZA3uUwoZ7iuvGysFh9ZPx
wH8jUohjp3Iu6F8df6br5z5uV5n5CJN6qrbZWE031MvsaRXbqvcVBAwgPz0ycWwobEScBOyXhVdk
Fg+8/wQ+FfwujVUK6rNHmSpWI9DwsB7xIE72TdLV1wTe+XqwSyAycayucItDHQ8Hn4Xo633nfLgW
3ocmVaDUw+4C5CjP8oez2upj58Se7zyGg4fkXpSxI+6DxDCnlRObWrsdsiGuvtaqp69Hq3X0LYZJ
+DVFvRp8zc1BCw6wnpSrDqGX6Q0tT60FVt1YqIfWta0OLwApmharuSZQ76e2d5110Qv7tkcKq1h4
HWb3Dt9CdGzotPp5DqU9xPG3lFXeKnaeMI0FTniR2TYRPDwjqVetG8dfVRT+F87l7Pn/b0TOJHGr
ZMDMm/5wwuE1Kab52PVKu54MlLAwHB93TZCm17Bi1ataF+OebhpntamW/F5nF9/78HB9yL1ILzkv
szgS0+UG7wEPbasuaPeag/OkH7hIOQbDUq11RoGx5VhoCwNZEBSsZWB1PLlBYUDJRlf40eorRNlb
sx1oKuHBvcppAjWbzmlR/Ret+sV288y9ajhuW63Xe+zlwiL395+9nORiSzMdEiPkjmf7FhII+saj
aj2WxBrf4ZOXdLzGZGcHhbqa7FDs7QTm5eVBz8w3dyI9dUmJhWA1G3Rw0FoMi8Z69LTW3mPq0z9H
th2paxRgjc+1CP6bb6mYQegMt3pusz16uKlVUWw9qrkW/e5HspKM+PVQ56jwXf6s0+tHrq3MSIDA
0tyeXfSla2aKwso/JlaH6aUwbHTkKSCMcX7AqElBwLFNd5rphwvonPMD4yoHCEmnNzE7sIFedZrR
mdYjgqfuZgi77Mp2ccyFbjKsijbfdn31hONvunDfzqDdcjMTsDMoHA3a+LTcjjez2bWhaWDW+NcY
TLv42aWBq66w51R/6aIVySo3I8fcjalOUFamRmlv2Fsx7mRW0afoUlIj3XR9oab7Gvn9ra40nb5w
tZw5cFSL8WoC4gcEgLz3+DeGOcKWOUTdvxTH/npegnp8FwVo9yTahuh3XPWxgiJYPUnlN2wy68F3
91GBBMTl3XG66amhwqog7qBjb82r9E0oatTQOtwW0ji4VptuuKvLTnkae1NJFz76NOQA3CuBr+x4
iQ+YXTKk5ijpIivxGGdJc+OpenXwAjNae4gM/p5UIOB4oyyd6tNng6CKk0baTZOMIOB4oqPJR1ja
6sK/laYjgBzF7mPr2ZQlvcBoKVa2w7/LM3puQEqC1OoI5ihMz3afk+YQkXCY/dvV5vhHQ7V2i2c0
6I5YHR/aRjxfHu7d5+r4jQdCT0UfHW5K/FRZjj+wSCL6D7bt/y1Dp7B+5Jg7FNjYuLW4SQKB6lQR
YZaaaP9q4ucbKeTarEa7UfdF4HjbzqpR7HJ6fNJ3Zo/I1UOR1dPClJxZeLI50jp06ynRziOg0R1G
PfRq59GrMH3MTQIvTBdhyxdx/2KkrbOqgogH5vLMnNnaEj5HkkcDCqVj7XhiFGBykz5ajKpP4SHN
Y+0We03zQShRHS28Had3HXuL2A5oFJkKzdjZWAkd/UCfor/CDqN1WWO3llaIOqIt7N9YgWjvR7WF
QRDXw8L1fvqVsvXr0MIHFUATZL78TeDV2AImf6cph8itRjFCmXUWiFWMxOfCbXFmszEalXVQS1QM
aAnMvjOL7BYpnPhvLrkWa5wiKQgURpaWd7CG0Eo1mhxNLpwGfHWbQCiwn4YuHr4VRjV4K1PzxJto
KzQ0cYorqfcmrhP9jJuaffrJxcf2jqqt7VBaBbM5T29CGlQQTZvgGaCYi7Bei6ACUfLobR1gHz8v
D3ay+jJSoe0gcc20v+bc7ClOK7OP3OA51bz4trPiZO+kqblXmB50ChX9V2WFt3rdLQFgT+4akICg
Nk3iU1qpdByOlyPIhgRnY1N9ingfnjLMn29wGB2+F7hePUVWbC8cqfPjgXIkDqcyNaenNZlNpXqI
tSevTrMrLXGVP92QJdusbWM07VSRLNC0zg3osoh0LsmJTlqKtpdgV+0NxtMoCudp6gbrDnNx9K1w
/8aM11jq/797pB3dplxPtC45w8SCwLdnQcuk0h9vTU15cdKqRQSpLxsyHi0ID5WHxuyNXgVJ95yo
o20qKFMUTX4f1lbT/Mj0sfR3oT51JfL7dDvrhXCKeJzVPPptkqn2TnbF5/I0rqkF6KAGQeMXJIUC
xN41t8aqvqgxWbPX/ZA5pnfrNBR8fMVJpm8GWo/oHic1yZ0SmYH7tfC1lLIJxM4N/lhp/7UpWiQN
MtsQ9VWFPHl2GGDFgfbKhkxckyGr5tVEMTC8qkZVdDuQ9Kny0OB9oK/DttCTrUN9/0UnVkBqqWiI
zvtODbP7OElrC3VYXLLHaGsVelWWKwjW0S8HNYvxwQ0a+xGIh6BxaoTGI/lJhNwWBpXtNnIzPL3q
dEyeg6axwxUubM4fpUD4Q8qd+ZQMkPAI7kqtolTRFDr/69oUJCPexqkRWzmgtmiG93YUtfdeU3nD
lZJ56Q9ARwHy5ZOF7dgYocC/URBIuxm1RvuJ0Fej/h1THNJWeYwf/beui4YbHBDHEEq2ZSAVCuQk
xWphwBsciYjc6VcTHaN+Q9UmunWLwXOuDd/R25Xt46+8pRsbQ5QNCxcauzkG5WudeoJsolSrYWNN
Wn4fxT0SZL0axsmtI9s9LJ/r/TJtXOR3tZoj6G5asfFndPpAwRcdb7Q97tDKLS7og7sOezrNP61y
DES/Ba1XAAe0PMA0wVWOC5oj5bzVhwnVV+MlDmjOgu5Gcw5qv6K/GaE3YVdt5Y7b5hurH0NzCeJ6
ci0CTQIHIIM9qNJcU8e3k4rhZYgr+PjCFdHsg6RvdyFq0Xi0NQpqL7q9gaVdblCHjRdSgJORURsE
FgDbHng50nKzRzG39LZKx874Z/UCmz+trRV/gxaA+r3BaexX1VHU81d2k+TuHn3iuF0C3J6UDgg8
KKiDAaMbhcrC7BoZkf4y0zTz35oRMWqEzhs8lnt1IhBLq289huERrQSv2kZBm/7idRoXXuqTkEta
wkJclmhtUrD53CdTqWYkLvEz4b0KvTU1/E2BVbi+6hT7q5JNhbM2ayzVP/lCSCqBjPNsQm4ZdM+i
38QpkbWthIVsPJbo5TSWh0Jzij1aD8O9a5boHlx+e43ZpUi/AMFU4GmyqI892+wJbBN0bzx7cJ99
nMqmGxs7uZUi3+gFsMk8zqIIRJeLNibmkQT3866eUJRi4pV1n6kUhStjqBH2zf30VStaU/30JEIA
l/Ek0QsgSU2+ih/KdtqId0eo9d6zQMb/Kqqn5roOS7EmfBrXZVflC+PNW0CW/DgSM53uM4eFMOZ4
wMQJkyR0c/fZTczgu9253TfPKcZNJ/rmMIoQ1R+voGaQggY9gMp7gh2uXF1eyJOU+P1HoBBCHMXO
hZ99/COqTi2APifuc1q2WrVBpchZhUR4v4KmG6/70TFwb4/il37wvVctmPpviYlo8spMERm6/Fvm
98d/P4VuCgIh1IylnunHBUiyVgxT07nPheu01sHtOjQeunZy/JXbdxp3iVpO15i7Rt/VdvS/Xx79
dEtLVZL/jT6bCHMADYC/hPdc9lm4sWpn9Nc6fuRLyz4Prt6/EtwBN6SsQcw5W6OuDT0dDiYchb8f
hlupO2vCIImnsb+xQnf6XOftfZdZMg2X4iMAiWbvQd451oiYr/M89Kb+E5kyR4r39mv4U8bfpqzC
hW197siC9SUy5tDifCXn+cMx6sBlAar03efEr8w7baj8xyxwhsNkREisX16zc3NJ751SA3wtOmOz
HRNXRISVFjJW0NnDHsv7BF320JlWsLfdbJ8lpv7r8pBntgk9aZp+GMzh9jufTpjSmAUhnP6MoUEL
zM3iA3ci5ilf+LYzp4GB5KKBtYN6MEv6CtSeR6OYvOdaFDnSU577NOmFsrXCFhl31LPWZe5VP6Oo
qveXP/HMCsoswwQoS4uK6s3xCiINOoVGWbnPKrqh7n4SE84b6EhNWzF06bQQNczfTM4DSFwSeJOa
LBnHLGqwQq1REtVXnqEVY29LQRYXklqzghevUBKiiCZd+brrPVz+yDNbh0seFhCVMXbpSd05MCwq
zCbTi9T3S9zk3RWpIrpiQ6hszbgtF5bz3HjQwUF3kcIx5qxXTDOwSlQxKs+4nCnXytBhh5FrI145
GEPdGsyCWBjx3DKiNUlfgTyVDvdsGWk7Ra7nqcqzX06Bv3Gs2FsjGhtl6yxATf/ydJ47FnBWQMGQ
K5HEzVYxMVHLLYLOe84M2E5bhPjKB1UdJrFwu5zbLcQd5PtwCtgusxPvdlWpx5PtPdsphLRJ68dt
nMThNag579Yup+RQjbheX/64c4OCcJTJH1CuEzIztMLcxYzYf1HIFNZGUoEC9TLrKgjU8qotWuNL
oYXR/rODwp2UnWkaqMjqzqGAvdeJ0BOW/9KGAXKFqYnmTgvCp0FAzy9vEZSHBgCr2dhcHvd0JSVn
kwiIuhaMnTmWi4p1Nfh4jr3EcaNXq5KFICShZPR2eZzT7ckFCsqO6cSgkT7t8S2DSYmVokwevAy9
7d7qI+41UW9b94amLGGmzg2FsCxodciU9Jq046FSP4wj0QYhQ/Xp7aho0c8gxcHXGPLk09eKxSnn
YgF0QggzD4z9sg5qAA58latnX1KlVg5AsDkKXXDrBChgXp7E053JcICD5R3KXTanaxheYadt2IYv
aFWZmxA15AdXgWSPB1Z402NQjPFjviRSOE+zmEQ6KDB6aF1Q5pt/o2m6VWZkefgiAOLudS3yNrqR
6tjUxPpXKszNNlcG7TfWWsPWjRHnuvzN51aT0EKWwtg2FOGOV9MLSyztkOt7oTrXHXgmo7VhZ8k9
ztDh4fJQp5c24ROVbHBvnAV26/FQZu505mSV6Us9JHq5FWmYx3cAmRTtFxWq5rtfaJYTLHzfuUGp
hXHQSCYJbWYvRVrEcdaRg7yofeXvsQ1xv1MX0m/HIQuuIMx9Ei3KF1rUCUicTZC6/GcWaGSuNVUG
6c2LLp1wTKHhG1P0dbPpwU+9RZSJF1780wWUryANKQp9UrFBRj4fIkTAaFHmt0PyIkb4S1hD27+6
EJGUWsXNb2Eyz4xFToeeB4gC+drPxiKMQOKwL+IXlEL16ecYV6T/nuulygGTgPzn5f1yMprM4/DX
tt6L3ydT6VSaX/R62LwMqHb+bRIodioBKo+vonf/j7HIzEBIyFIHxbDjWcS6oLDEFLYvukCXqBFW
4m15E/VNXyvhUgvi5J4hCac2KzMzaivkiceDoeU6VqWnDS/uUONn4+FPAMXf/DZ0OKq60TbUsnjh
7Mnf/7HuitwD7SvgxBQABL222fflheNliR9pLyIWhC+NnZViq1ErXMj7TteMcj5NJC5rKCVQW44/
zY07iDNoGLw09Cgwz9Es/zoYvK5ZJyjpLGxHOU/HHyVTbERKYHbwGs0x92ptKoEKKftfYrbA7YPM
/AXxIFqjC4xCpBJma3303K0fa9m/y1vzpNqAlqCFUiPHHcMMuEJyiT+cOn2wkDCuuuqNkqn1FFZp
cUNmNd6XkeFdI+fb/ytEq/xE5WC4NozI+a2lY78w13MyABUqU8rMAoMH6wlSYPboh5kyePlkNq8w
hSuUmK0ICWAzbP2SutjY1tdJKNQHxdUn45diYHe2sUddvUrRIIipGafaE+rtXnRIhJqLhbf0BMFA
tCUl+QyTO5dnZf7j9BCwZ5OY2mvpxPp9Z3j6kwLS6oGKd5WuE6kCOFA9gnmkmTdllHU2QnGKejep
fi6DCaP7XU3x8EdYAi7jwvJps50jfxxHAl6mDCtA6h4vn4rJWtMBt34VVeN+wRHDf1Dx+cUZonb0
b9gpKyhANqVrr3rK9Sn+yDbuWV1V9FeNEfTBJkB+3FxYz/lTJX8UiTCRAFmNVM87/lF2R5zYoZj+
Oo3J8GqWav5mJlRVDVbtXotja2kW5P74eH6obxIOv8OyMc6AbXA84OCYYRqog/0a5ZUIVn6fNUgD
SxPmMqj9b3ldZOLWDkaxwmqpdTY5TzWecQaueLqa/stG4pldoDXp5ywpJNaB0q9M1kmATEAWs5lw
klwi/lXvX9yaT3h2Y7SFWQNSLnZWXKVR9Xp5O8zvY4ajt64TI9D2BmY5u7Q8t63LNtf8V59HYDWJ
mIaIUio3VYGSYK9n3bXRO8HC7M8vr/dB4fBT4bch1s+DTXdsgqJD0PYVMG68bvTA2NPycte+mat3
rVuo+8Gs1UPtY8Bx+XNP9xkwBrgdEjYLVGqOl+mnoDRNHFZfRzXqHwtp/xNEoX5jtEO8GZzg6vJw
J7MLzBrPR25pXjso+rMIjEhJhGEURejs9zWqxF2evQx6i42Y26X9iroWvqJw3pbyTHO+uyVUnfCH
ldWBJc8Lwqo64SbkhPFrlXB0ykwS9tzKw67F4t3bXP7IkzllMFqbAvQKy0kIcXyUisrWsEVo41eg
FeG4KrFeVCA3Uv3IwgZncwtr4IXX78z3UceXImT/x9l5NcdtpGv4F6EKoZFugQnkDKMkW7RvUJIl
NXJOjV9/HnBvNCCLUzobvFurLfc0On3hDeCCiCU2dxh2MCmN8rH4uRpT37SR5+G2VsKvSICwfjy7
94cCgLsKW6wXxuXsFuGJOtPr4mecm8m+8A0NYXPTLAM3o0BwZV7vfErElIj6yDDRGfQ2+4UqJOK4
Wlv+BL0Yh0k2WzcDzaijUqP2VFTLtWLLu+PBTQP5Qg3kjbYmhMfMSI2k+pmktuwCt66a/lY3Z/ss
27LCULMW1hXo5JuzD9ZlPQ3rdQM+dLt0WUxPXsNx8KeTpjOEAww22woTw3bIANzondnfNcLODqvy
07Wg6Z215HmxII2sYQtaWZdrqSBnpjLSy5/xgF1yAIaluukajBTpdBfO08cb551vy2CkJdzjxPJb
SamytBKkI7rq51JmFpbLzrAHUjgfx8iSIfbY1878u+Pxcq5kFYqf2w9bmOYQ18Vc/RxwEbyhIJHt
lqUtnni4ypuOZ/5KO+Dtx8T4DTcD/kUqZ2zVRpt5dbEqjOzn4k76p0YOzY4Cs3qikH8NO/425CSI
wveLxBl2KaWszbmAPJsZBEv5T+k1mAiXi5kfnNxzvvodosYeZtK7JtUbkFOj9ehM2GngC9lcaSG+
/cD8CBoEvB5CZ2E3ISdVSaWnquJwYj5/tLMqDStRWj/cuUbUza/+FK3DSOhZAYddyXJIaG3u1cga
xrrXlvJnp8S3bmj6G2nxcNULPsakSoePt+vb5QQaRieWsiRGePpW0GowxyGz8BX4aWUiekj0RTtk
qZ/cCmv8+ecjgSQk7KC5T3t7E+EkaPSqXmvHn9Fk1neL6cf7aZTJoUCo6PjxUJv3F1gXagmgY4Ew
GDCQ/PUy+i1VUUuXu6lWmL9kiSlwbXTmnqqa/LuW6AYVni13Uax310gr7466Qsq45ywC7HUj/Tbq
BFBzwoPX+AXhQYh97zXm373ohyMIHes/C6/wr0O7WmJ8PNnN/lwnSzGEFg/JPM//Nv+kMwsiGtnz
X8pUkKCdMrI+SauMn+Oii4wgzbAQ/XjE9Zn9LYj+34gu55J2N3fAthzqzJZbmrK0fmGFkGPJWC1/
m6mrXanyvDuvdVbEGAgDbOF5RU9hsiwN61cPjufWyDVgkrhRj7j/lFocKlMaw5/h1pjYa3WeJ4oU
k3h781B48zDjpSQsnC7qad6vfy2ODZ50O5kMgKQWAo6PP+Xm+P1vRG5vuAtUCcltL/cM9s8A481c
/AKCmOw7P3Vuk3gYD9ootP3HQ739niRb9AFok/FP2nKXQw2Tn8D2FjHESalaBUJsgfHb4T9HVlNA
nbCG73884iryofMuAd3g35cjGtKrJhvkDLZsaeefBs9/Tsl6/V3aojMMVmzIruzMt0cQCiDfkWee
B/+NuIeK0krLxAg5FC8wXbsfIKKEZqOpX12O5q+tJfKbBRqu/PbxTNeH6PJErFYLQHfIYZEC2AKJ
/cyOHayrcxmA+tTv5TzEt7bSPAxJavlV4on5NJqzC3utE2cHt4U/M+SE6wT8ApWs9aVctRi24Wpv
+qPT6xWedBns7hs8p6JHvnISpKK6xhB5c/wpY6ARTbeA+uu6oS6XtS6rSdM6d5T0W1QRgtjG1Gys
C3lNzO7NajIQJBv2DzQqzuP6579dqO7UzKpFfIQdGxVLtsdCUJi7vE+WGpc4ntAARF0vT4M51dWV
2+cVhHuxpAxOHLdWDulTcM9dDh41KBDXi8VWiqAvqQNeGrF5jvNaPiWFZc9B7rm9DjYcsOEOcyfd
PxlRlLzAQlqqsEmlUwYNdqR9YKKLThY4G8QqGKaC7hdPeMomVYgbUS8CkLJOtW8nP0q+2aiQac9O
W8flyU7RmAyqIQFtiPehIi425rJtEByCG5rMobCk931MpvIlLmKBrdHittawR5nRw26JItACX6i1
8uTl493+zrrAr6cRBhMGhvT20qKi3Fj5bBkycPyiuy1x0ry3RFOEMQKH/5IIzi8dBhzXmAGbFII2
AzrX3GGccNJr0ojLFRntKo9EV5hYZ0Ih6m6nplJtOI2dZZzzenTzE1yp6YzRU13sG5og1/KINzco
FBhqruRLbEZEFDYRjAPNC3rPZMVBD+IMmzExYh7agOXXw8ovh++OkNco4m8mzZioM6FpR+S0ln0v
Jw1SfDY65BPiQNjVj2pscfpYfRNjE01/E7Gqow26/+DMi3PlBLwzW6JuxIp4elc6xnoN/Hb6SI8y
289M2lOqTW7cXjbZjTTNRX7qUY0QdxVRcHEl1n6zs+iRU4yiuM1n5iJbf9NvYxpSDOlAoTAFgStE
0LuZ04dGaxsFZuSyDjX8lO9bACzRlYfjtb52cdzJaMBArsw+kCRQfi9HVu5Y+YVlQTHp9bEvTzPp
ZNeGNcqd+de+yelkV2Iw+htvzkTSh64HfOdudpJyuHfLiSf8QEa9mIc287LHAVPeODBaExh6oRVD
vfP8XhxjglV4fHW3rHhphHnTACqvdH/EWe4MO0F4rN+6FslqHNr07KKz33OaTfwTXZyGsx5Lkb0o
Cj15cDKKLLvc7tp6lwNylFeiym1gAhyKdiW7jr8AAt5icTPiZ528x/w6+cPONv/yc3RY1Oc/u0i2
g2w+ejZMvYVQqfnV+qxhAB/gAZg8+lf21HYfbwfZJJF97ORU2aX5ldQtsIxQaqc2ufWuGcBsk1U6
W9BeIcrBQ6CF524zqR6ou7uUiBAYWSufDFNrQ5FY7Y4Ummc41vR9VSwQSwxRHQZabqe2BGf28Qfd
rNrrb0CsgiQACM1K4bzcxXo5SQC8NaoLRWzvG30ccSFYchpF0TUt8E0U8DrUmnCsBU7i5a2xUz1o
ZtTiJnkwIz+7n2Ylz0uKyerHE9pcCP8bhQxgVWIlytnyALXZLz2nQ0ylqWJxiJMoDTNcng4aj+hZ
OoU4Y7F4TYr/va/oUddEwp02DnLPl1/R4QVPXI+VnFnpcMjL/ISDRIJjFT6bH89vszlf58d7xssG
QMcDwHY5lBcVut9xx6Aileo7EP5aaLhpt0vqJrlj014Tp3/ve6LTsiZugPy5SS/HsyI8IGFTG4cW
Yt2j2Vcra8SI9lMGM8GKqjkYnOwPawz/myQ3CQk55wJZlctBC1M5aaN8RME9AqCmz1qeL0A6Ov6y
hz/+nmJF8FPToL8D7+ZyKCzFZnNsY5SGck1VAQUkhekT4MF/MEMWO2m77ZV62DtflBEZDpM3JNy2
SpKFky5TA8z6MEk572SbLpiPme4Ri9/2zlTxv4pH5+bjWb6zQdmWjMWTtXZDN8c8BqfmDKwy4iq5
DJ1RpIfJ5aF20uIalnNdm9/exXXtmBf9qJXLtTKfLz9orc/CzPxIP1g4LR8yq652vFjVzqrzdnXX
XQ6dt9T7KJquRf/vTZJ7dC30gyuhc3M5MoQnVSZDge1IEhW7Vul90IkK6TPfuyak8M4pXEnnkBKg
ARDtbJ4If/B6x8owU0lrieNIMy9hOozFoxl39Ee1/pr86HtTA7W/Rjp4RDDm5dTW7p4cqPkf5Lpx
HEX7MRJRcYMHwY8/3ykrCo9uHw8TmLzLkVKtyVw9K5lUrErzB/na4Dwb5CBGQAFlefl4tLffEZE6
nh8eICpvkFguR6PubFqZz0VdA4M8aMLPAHYk2C6qJD/pOULhH4/39juSH3KXEaBwtwDpvByvR+V/
ocwtDkOs2zcix3cgNpfmX8eL4k8fD/XO876OBQ6IvQj+YstLHhynRJlvEITabm33oTO5OSomMnHb
5jjOXSoPdo+39IPT0rgmF+r6Mg/q1kLKJiCpieTtx7/o7cVDLWHFy1IhQiF7C/Oq0V1vqHag1iqj
yG4CXsRMfp8dsRQ7W42y2KNxi72SOyaZcWXsdxaathGQHhRyVsux9c9/i9Pps9YGEBf7IDMScJ4Q
zzyVsekd8OhuQhdTsPDjyb69hl5vWPAVNFWg8mxWOk+WiRCk9A9DV2WHQY3JS+SN5S1cYX2fNlp3
X1hRFAB6ra7c71vICTcgYQBwRbplXIHImlzONXZ7qyiHGaeluNZhQ0sWf2yw50mJ6yG3WvO5KDGO
TuzSudPnWX9uxro6Vss8fRFuM9M8XMwru/Ht94cAQttq1UODCbLFFY74soM2qQiLRBWfbbMb9plq
y3MM8+ihtr3nj7/+e8MB7aO6tUohwQu8/ARQ9njmBtR6NfR5Pzdmnplh6o1ZDTptXPZNLvz8+PGQ
b4/2CkpFD4Q+CLH0VhORxfSoukjrYGVx2QUgfXE/70DcHUYYitfsILYEYhYZGOrazaZ4wZW8xTBC
ICY2k7yoXZe0O+HVc+B0g/lp7pcSLs/Y7+wFXjatveI7t+cLpSg3LGZ0zu3Kqa7MfQ36Lt/cNeWi
bg8KcBUYXU/+b6eryDxjHkgeEUIuejSKfJWFOLPGf8gkep00VS7IBGDJSPA3jwNN13HMY3Qnk1LF
XwpEEM5ObhRnEL9aYOfe94+X9J1poVnySqxcfbu3Nhhd5pQyFvg+ZTPfOEZO78GLK/3p41He2TjM
hidh1bnD7XezV2uvl/VS6uahylPxpZ/jvAj8bJrOQwlBLfh4sLd3MPAAXlVOIgULQLCXK6WaTNFM
iFDu7OL4W6z59jcqxHK5RahV6/a8E7N2TFqR1Vfuw3dmiU4o1yFv+mqPZF4O3Btuv0Zra0q0DGc7
Fi2SITQLsfLV9L8+nuTb08/9t2IbSWvXSHezHT0D8T6waeIAHbo4xfyfd6lVI/xm0MKL3eyagta7
463S7Cwjh3/7qneeM3sDZM6Dk8HEyFMvP7kEK7dek4mdCaZ4//+YH3n7Kju0Mn83i0hI2zptr8TB
KlJn79NFO1RZ5IbUQLodmk/9tRdlXZyL8817zeEmcKHfsppoXi6elanY8hoPGaOWiu2hLnv3s5bM
cO3hFnd73UOkLcAVQkhkYGAC79y8g0al0GjXS6MNsf26duW82U/8JJpDXLjsqrW6evmTFjyhWhsv
tENJ+nfmV6t9OWOekLvqWo/mzfIyFLMGnY5cw6pLcjlUnLbAdWgaHZBErx9kPczHeJnjfb+Kz41U
f6+02N5cO4y3EuBARoFfBRN/OZ6dRJFW4ZRw6M0WB+CuQIA+WJTR/yGv4PUWIEeC20A7HdDXZmKZ
KIgMx8w8cjTTQz+L9KjQENpzk3/9eMe+mRJQwRWUsKK9iLa3NtdonnWORJTpaOE4+ZlNY5/wD4yv
dEPfjsLfmvrvesHoq9nq5YdLFtfEdq2zjwZaKMUeDoxJ7T2a87nzrtyjb7Yf3U96rhy/tZmNHNLl
UIuVi36uem/VScj+Q/nZuYlKVe+MTJ+ukfzf7L8VQQ1EbmVGrPCuzbRyl3pyZTXeMckEws7AYSEt
a9ZdZPXnXNeiK2X0t19xpX9wUa9MExqTm10xZgMw1rb2jsJR8x5F0uUcNeIaDfsVff37nYLZO7EC
wrgE5TTL3jRHHBeTLuTJdhOCBQ51zjYv21s8yJFD8dPalCNMaNud7jkhfFITy8WIlm8VWydsA508
6Kn1+7whnZsHU4v0Q5hnMLwCOXeqPRiY5P3bDDZ4uFq2n+mMeY9AoKwnO8pETjycq78wtxrOUeaY
n6cZxaxADqVnhIC4zSSYUmn/h3pUPYQYcuv3s6fP3+LJ9Ipdg2bruYfMJXauqTLKzK3pLydqWNx/
mah7E6kTFVmB47b6s5xMDBV9E3PlB70a+/EOCpM178E9OT98+hJFaMYi/hK1+fStMJcYDwOX4sid
7ETUBFw+AGoiu5cPVTdO/WEoXG08OHaTLDva9EV1cIUsUMXJ9NTdOxMogycPVOyPaaiK8oj2ukeD
LTKMYLTnZfphSbyOd3LmNO4nYSXTQMvNRsQpbHOq+rtcpHNRnwZYvwRxDjLxgaDu7cRHg16fZdFK
km1UogqTDcVj2eUy3stW2tFPSyAEsifwaEWY6IlV3Pb1vHihFxeN0YWJ0NqGTygGqgeEo0lzQBrP
L/xA95AV1g7IzKTzbVX28/yzqBu7ofxm+SPX0aDU1zFy4UEGEGxa/9ghnH+NBrgeo4sNSX2Dk7Z2
ieniUuO8PNIIDi8GhE65T2RaoYGHHGWBqUMeILO2HICpeoGsUPgqtZLmJ9yJ3cd35PaYE9ATAHIs
uFKosGy9eMelqxSQo3QfOXN16t3uWzQO5cHxtObgmtU1MalX063f50vyz83FowZUDIrCtmGCSFaM
4ZKbnqRV1NFh8k0kTJa5Ne19VdqW2C1xkUy3wqxN+9btGq/fdyCwz1BcBx/yPqCNoyvSZDmMUaNH
+6ZpdS8oGqFUILvEQ7yri904AGsx6/fVoGfRZyDP+JpaJaHtg5qlfqKfYjVBAci04SiL4rkgDB+/
9tI1qr3ZTGa/c9yMsoVtZcARWjSQ9BBJISN6LMaq6nZoTJYo9biSSIg2Rtn+02EU4h6STItRS8cl
90ttTn32mGE0d2dodUNPhSvluz4mo9i3DQCPB7+NDes49Xps3Jipmf0yRJrZZaA3pFgBt0bqP02u
WaPrN8p/WKnCCaFuLfep0SXjPRpNy36aIMh9Bj2d6Wd+65x8z2yUlf+WqSaXu35ReDtEVuNWR9CI
Ll5IZYYv+I2TgfCiY9pNT8lclt5RaX6VY/8+W/d+Zajkh7XA6yefxRAiowvji72NVLUWpANC8XHo
2LgcU69JW2gIGSwX86Wh9TnXN1NCe/vGa/IlOSJSJA2MVKTv9kEyOYt9MslNNfgSfiOfLJXq82eH
3taPnrDOOFM0M+SxnmsfLINn5gUUsgY8qGgdb3z5eOOTum2OHp0S+lBrWQD+/QoJuTx6XZxMJlde
daIVbjRd2FDLcQ+4fHPgY62qZB9AwfTbg+cWzpd8juZfvuRaeKpL5P6CrMLDK+jQRaiCnvLOcLO4
ZfJd98r4QVY85PsCbssYoh5ai33CgZBWgFYidtp9OisTYeTYLB/Z41MaloVutkGtEIpkvWAlPo2a
nOpnHNC04mB7RVTtdX2yk7BsSqsFUDHpenI3tq6RBb3Sl2oIdYR35kOFanF2rxVpkuzLpvDGBOHJ
Kva+CtWJ5R9HWzz7xWzz6rvXxZYbDsIYulsvkaByhlS3lBdyH5j5g6+i0fuZwJOquYicLlUPvZNX
xkkN2bAvQJmmBx+NO0QtAfpZSehi2dP9S2/PDVVeR0UwxshDndIltuuC+8xWUaCipkl2yTJWS2DE
dHAPKXXAB2FWfvcAjq2M/nGcYnQCxJxR10kGt1KHVHK676Mc0t9+ZeH1YZRY6SnqWm3g/SygND1P
CDUNgYmyiXuwEwAhmU0l5rmdpvJG+fGchWihDPqtKjUvOqN77D9rdhF7WeC18wTjwDRbpYVx6/bp
X5npmi+gg6NBhVPL6atCaB9xuyvyvtB3Ouh9tYvyOrN3buXZWkhnI66csDN564ISGTmvCjy41guC
kCDxpwB+ZKI/6mUcuf+5i6WBPVJWVex7BNkmPcCGKc2fCVzsv+em7LIvVJ6XnVYaqQe+xZP/tXlu
fKoHORq3fH5d7Rp3Tl96zo+8saBIrAgm1220XWQv5tHS0xSCklPB9qxnab1gbZfYQRwNyY6n02qO
SVcu6lsJUtZ47BA3VN9qv7NYJsOc84c5i9FJxkhy/iIHYAahqffTDqMvGrP9mJc3sjKreKemWrKP
oyS2sVX3otQM8sku879KTUX/Cq3urcekN8DPJemkxwenq4sbe9KU+QWMsEruusnzqRvVY5V8iayu
SM3jlLuJe+u37P4haBOo8c2O+k9W7BcxlerLYsz2T8Ef4tsgFiTCAisxeIACP0Vp8VhKnrkb2Rhx
5OyVaDsRpinaRt/chf7N1ymKhEZwDiV+PscIjIhTvMSeeyiNzLprNbebblSNSvd97DeudV4irTCA
UqX1SFs6zsDULN7s781qMPMfNNBG/8zfyyZYBZBc73W3cY+Do2Reg4WMZyTHpZYsYbXCKQIr67r6
39EAFrTvOqiQekQn4L+xrpNuFxdLL5+1wWr/FkaDRm4JgFQd1WSKKvTrODkPsHDUfQtqGO22nNdl
n/eGdktNQyP4G0di6GBofB/JcqWXw0FfDQZnKvBF/AKqI6/u06kY/mpK39R+EYNZJbi7qKpPkLwn
I5hT3fgh9TjVrhRhtiEGWmVrw5/+Nw4cKxrq8p5NBehpren0E4p0eX40lghmSObSm5tROu8MI+yH
VtM+X7vft9c7w1IbIaQBsY1K2CahlQqQQTzX9ikjXCyfvXZpfRVSGGn/s8w4dh7sdoQykiWADvYa
kmozorEFt5mYNXt58ueeI+MhYvfLVmqBNl2VYz8Ekb1K9S1a1H2fANRnU9BPqMIHSWl4d8J3G3NX
jMMwZleKy6/t9IvIiY7K2gKnBrtmzvomQxJkZNlMg/3kGZ3EWdmqhvzWHAy/3SH/nxE2V13yLS8r
7y9R2g3YrsKt3SdPKItMAFmp6E4rZaKvqY0hmqCiAx19IslKcV6V0rQCIvfC2mtYuRpfu6xPT6Kq
DftzKVDp8+ze6AMj8TGHd+qh8K74vr0CIS6nBwR7rdODLgY1tzWn9HsgbZG0xtOEX0l9yEtdvx8c
Mum6b8vHVOmZv+/BPSWBL+cIeUO9+6dVZWXtVBn3J81T/wh6Oz9xqoGticzF+JcYxh8eMPprBtBv
AgeqMuDaTHCsvNoUNi83tKDj2rqdmk6Qt1QNl7nu0iqQaU0zOpjZUF2I2Iz+4OrTXB1We5r89uPN
/fZIIdVGwEhY+loRWP/8t9K3GGL6oJGjn3pqnn/RxOpBYY9oQwwpT84sC2LXj0c0tokKygWY8qEG
AT0IeN+29sBU+9rTSucE0CPVgV/UFeDJkeTi7NZW6j1gnVboIVQF76SZlEJU0CrTXUJjcLPIDBAt
9N1nWOBLEcBlykcklRwvxUfKRn5snobEDIlg8weH/1Y/tDk9qitz2JahcVxFe4Fy92vJmyrA5VdD
Tc/NoBR6J9l5021NQPRIHd6/axuYrkM7oRaPu+a1QsrbUSnCUhO2cIB71d+/HNW3Bhj9A+XfGraF
fWzT1p9uqskdvSeZqzz+kvlW7915RmJeazS/7sSLQ0XXaxX9ZxqkltBYL8eGWqVRG6qLc5fp/p03
eSij9NiGyueEtuiT1jRTHaSNhSCU0dW2+RhnTWcfhFRRGaDhoI83LF7yoNJ0bMtANa2dH+fCzF9m
aeLPaKU1poDkN+WvjjlahzqLav8KJ+7NzoMmDrITaAM7b6VwXU5Cdl08mHqpnVxnOCgfbPpk9+on
b4n9xFso98qIBzjJtv1T2Ut0pbxnvTntPiw1UDlkC7wnbwR0zDGpy2VesvO4WI2xi3053eV941Ct
IfQo0P7PQMzN0HSbzy7l0oaX3+6ezHGx5zCqswItWKi7cm+6BLhROC5FVHz3oG3cKzfyqkO2kHKG
FVoWcG1iwGnwQ7mjWxWIwTP7pwk7uTsF0nMOZiEibT/qNUYsQYmxxQ9ha4JMdFYO3hm94fT7pLFi
eaZj5ZtngP2TF6guqzXovKTKKYylyfFCSlY+xG4bIj4Geahs68cr98V6mC63HssGXItKL0hR/uNy
1cpp8SmM6el5cuS8BBa05pPRLdMDFfTqSB0gPfv0xgPdkD/q2TNO+H323z7+Eduds7K1SOJB/aOE
Anxp8xv8qk5k5AzjuWzpBN3mEbFIwBk30hM9PWqblpU6+k4Y7WQdNLvSk7NIKj0//PHPoCMOn1pw
EXjAEC4/xbwsk+HlcX/OXHDmUH7dORxq3ZhD24wLI4i9pN/bMtPux7nIA0Q+qyub+LWs8vtq8CVQ
ZgGlz8O1gh43X6L1Y0pySdycp2iR3jHu/X4JutFrvdulHwDNgq4fmztSrPa7aMBt7wtHVA9ZPw8t
Kn9j456aXEp8hEbQtYehTcZ218I6zHqQwKYC8DvqQ3rACry7qxa9nDG/APJ4GqfKO5ciiuZAc/P6
1PmynUiOwOc7B4QgtWOkoVB7pVe1LZQzXbrw60R5XEF5blL7yTCtRcIvO2ue89+se9q4S+Psa9z0
tbgS3b7pia9jUT8AYMD60vfbjJWmvZcn5HdnjHT+m/GEFUGUF4m9RwM+OdYDtdEgaS23OrRlX/w1
RehFLEkx/ENFbgSdf/3sbaODlb1Pd4WtD+qEEGUTKSoKmlOr0vasAX1Nwr6Hg1KWWdOHuk0JMzS7
ZPGvvK1bZDiUsFUniqiE/c3lsQ23uU4cfW764Zys0IGzY+e1dYP0XjfeTFlvjoGommJMzp2uSe2z
ws+3fmyEvuwylff5C9J5U/HiU+h4TGJfk/sSotCZzM50KY22xvBDlOY0H1xnyaNjSvW+DxZHusmu
zLIUzy1kw3mzrDKZ7AfMJ7PpGfoPjy55bf+iQe/RUvxQCrMKx5GrmsKNmL0H3can6srme1NY4lMA
tEJgHbzSiuPc7Ih6ijRRyrE6I2rfP6jY1iW4k67Obww6lF7QR5khd63dNUtQDn3939LgF3wwUohC
2N2ySU8QSvRdAuAjCevUif+GT1Opm3kxtHRXK9O6He1ouOYmshWpXdcQASLSjNWBktbcJmXqSwAA
8VS1Z9dlBz92FS/7fRJTHTYMVeXnJjPsB31p7eiomYjpPsK/y7pwsJxsPsxllrhfP7453zlcYFqo
FgPjofNMwfjy6jRbXXkZaAiuTqs+z84IhhJ99ifDqB6HxoufJvhAT8T45m1r200a6PVs1SuUdf4q
W0CTV7b5O0cL0iqaCuBJV/TeZmnnuIimacitc0chmXrP4kyBa5TLUTT0+xedNvSVEd8g6oBbrrhZ
eqUr1YBTffkJqmHMjUjT+7MFDxgiT+2Wc2j1RaLvWMyiLoNWTGb3yYCK0KMISZl1p1EzAnOT5ZZ9
ZUXefgCmz49wWBTy6u2vmVwRSb122rPduU5ymy80wXa6FKPzHcJ7Uu+6qhDa7cfbYP2qv71ehAkA
jkANrycKbs/WCQI395kb06FF4Chk9gw1LF801fQ2YUXSXuMvvTMarRiXFjp5NoHLJt7EsrjkanBX
YoCxlPslR5kVHq0/nKwiT399PLVN35OpGRAiQJjT0+XQvR6A3zK5TDmjXWeL2C/90lI7pDdCW1Kz
rlS7386JrQMIhkQE0hDA6stNVPv27EbA6/cJOhnT/WhgYPB1Gmhq3yjhRdGV4ss2m197PGQe0FrX
VB6+7BpU/zYtpePqFtmpAwER6gxSAHgQZKSIQ+SR7HHzTcdJk6O8LQwCMQy/TTWMO3+I8u/aCnnZ
0+mJsyCa2FnjvhCwcJtdW8qFJqqocW5FH6Op08Abtco0jh+vyfYe5NfT0H+VFhCrnN2rgtXvv36k
hu2KxXnufAeJCC6ClGKi8AsYuvH9UjnFv9oAl2iJUs+5gemZfyrqenqphZl2V0K3dWV+2/vrb1kV
9YAWAPKjN74JHgel22VVivhTKd3OCKSQThjns/Hv1Mbu53ieXaqOfn4FDbI55oy6cjr4ByeO7si2
N1KmPYHCNI7P3lRGP6IhLr5Emrcs37US/59dPopJXSEgvfPVGdND1tNAxYJHaHPRlQXoGkr0+rNi
bfzbegaLfa5FVXpFUEa56VH9LzLnGHWyqPCdmp28/kfjpV92yp9kiylFr4/XRGA2OcT6JVa5svWy
g5fhbAmu9SKifB67+VnPln3v5soJ2Ry3k5kKO5xxBzrh4MJNRBW8tG5igFDttQhzXeLftgC3H1o+
vMsoCa36zVs1u8xFAzNTkfFcNoZMArMeE+fY1tqivWALoj8tfTmV+6Qd2zHsYtXFf0UAQopTCSVB
z05WnFVGALjcLnYSprJ+rYf92qS+/IFcFJR36SCTp/NDL097W7WYjum9A+ygMZb0BOvChxFcNPga
BlOsF9qdaBWqz9Ta/bgMjGFxjTBtKdg8697kj4cWMACNJ8BUgieutPLys1lasjtHWL/cLhWv7q8W
VAhU7Uaj/A+AD7bwoUjlFAXtgBUINb8yMqM5NETbfy5mnMBo5as68XZ5XaMovDOlZtwYhbKnw2wo
v3iM/LLODpov0d0eam9Uz17TOlRENPQp9u1ILLRPc2lrpypK7DaErjh9sUd4nft8xCfGDONCpf0D
XXpTPNeZKWlC51o64ePTzcpGMaChAObEUT3cmDPGjhr0aO0Tvyp/ofBEb39iQfF3wQiIMFnPVHEa
mvkBtL4onqKqhEt7LZxYT9FmrRBoIRdGoJCS/DZdqbUKcJzojeepmca7EolOig5KoVadYgoYoma9
mvSh9TzhxTlEO3OeGlrr8dpWw0r6y8dX7aa4wtaGG0fnhcgOVXJjS+zqq0kgjCGaT/0SPU6YuN34
lJ/DKe+odpRR9ssTZXRjjFF15bZ5d2DqgBTGOOLcJ5dbVptEbWZl3X6afRHf0C8rArcEWcf/XDyl
ntJeOjKGImhxJ7/5eM7biG6dNJcrmRKoNBfBp81xieucvYDJz6d6cmN/1zVj6lNEBiYbwrDJQqeP
cutLMhpuuOh18mnC0vRr7qfXLAvffgMQhvwYE0QjFbYtZF+jW9qiBDF8Glx2On6wZmDkhborRtUe
ddEk31Idn6O8d7S/P/4Em0eNL0Ap5BXERgEdkPMm0chrk+5qAYXfM6I5PeT2GKu7JG1TscMsVkEG
RYQxqOrKv3qZvs7q8gAwV0SSYGNaAKC39hd6AjCv9bv807R2a6hYW02+Zi9KN3JqMyvssUJurwjw
09OR/vZFuXyeZ5t0q1e+lca7RJvT6W7SRjoLJENT9IxZlZx/zWCZVPpTQVac7hX4FNqZaTHFx16a
PpbI/hTld3M9xE3gxZmpAqee55iWYmvQqc7K9lxNEv+vvOMU/h9l57Ect7GF4SdCFXLYApNIDikO
KUqUNiiJloFuZDTy098PuhtzRsUpLeyFXBYwje7TJ/xh2w3MagpfmnNU6PoE45EpP5A0YaAgYXrx
0N7HC3oGO1q21bCjr6JJGcZN1qvPJGbVo2vNy/eYCBifnKpp3P0E4qPcArleAhgRulR75Qm7iZbO
xZ4ydXvde1s6WAy4php1fIsqdE5w6NqR/9dKpfsY+0lxLCXT1/1cBI6KKlMze5aKBetu265R2I3S
Me033gBzPSqU6QIPYHbVPINkl+qxjP2uuBsnR1qRCciYkWrlDLFRRmlZCEbCUzFlO6+d/CdIIl4V
emncfs1ANlCEKrlM3xy3cL6v9bwP7qxXj+BuSnffi6GQzDrbFE7ROIwtOFZ9PPhFqY1fRntuD5mY
JGAq12q14ziS4oV+Pc7p1pXMfrmmygEsRxQYypb/tCOj1c2QYQRY7pO5sZvv/ph47uNKWloeQTxr
xg2oQEehsBN4yVaREVkRWZy1NAecTfR7SQSWzW4Zl9betGi4+NHizRzpqaqt7lvrGmN1hAaa0+QA
DfgLzpn/WI7F+MWs5skPTVAM5QZlpjrYmAXIB33IzXyz5ElwAJREkRTpBaPIKEhTgAvQxvzbtBHx
vHdGv/peBRVD4dFf5FfKyjxAe2PF8ri5VTYR6gSgHfbA9nT5WsHmD/b1UtczZiUNwLq28lUAc8VJ
46idx1H2W8dug/xmtqYcfzCjHH42eZFkG7TkqnomaA7+i6LwtI59UvQe9LJUa8IKbxuvODS5NNEO
d+3hzvAKz37uZsMCMDDTuBMbuwjc+RMbIS9+KJM05yGezGq80ZxgQSZb02S993qtK8AdjllxR5eh
cz7DQkmG49LojgoHFAfflmXGZ2waa/zlRxPxqoyBrWhSZEnww9riOlPvC2+0jc8akJol2bnI/d+A
eio7c7cmNWRUhae/TFrtM1w03DqGSBM71U76wDqKh6IqRmxBnJQWboRThzoNdiXzR3PpZyfss0KL
rwDgL4Mk7BYG5yThNPFo6b2/ogD6AgVxRfcE8sXcgILzt7JO9eOsVymuWn12WzO4+NsLmUO31vVQ
WNcW6rmvMR1qIBwQuDC5Y9pSFLn47Eu/egs8Rae64jwbd7Sz409lh2TmFTDi5YXkOHBZqTgYMtLt
OetSF76urCW1nBObeTGMsEdqysLGjQMK81O4SEPEczE8AB2E0LVRIhPXNEn/cDkjEGYAiMSFYuWD
nl3OrioW6U5CPJWTTmqEWFH2STGcurGLJn62Bt0+ONYsDm63eCd0sNRW64R2pQI9K7+4HzmUuN6s
yHXu5nP3m0m2Ux4YVfGUO2gIJlHWiTnZc75QZ0rAsuo3jtG6fymp9/upKKOtPia0sv8PmPtP2ZsX
NHDtfKmfPF1PT5Xhpb+6uFwOAOzzT7pi2PL3ySie7AiCr1xYittzVUYU/FZKRVk9KS8pS5wMp2za
gvmyw7apKm+DR7vvP8zN+KVMNLlnuIwKZko2d99C5nn8OCm53H24c7mrmBKbj6bMeh7/8/NrhOsR
1zXqp7Gt8u+qq5tjMaMKi+hzfZcxxZmiIiEqjJPWXzl1fzjq5CRw/2kr4HJ7kQ953NL51FRPVq/k
w9Bb+gYbqf7HRHM5nHOH2lZ28unj33u5yRwSIJaeLpdhoRT0/vfmRqO11VzLp6EHjFkLyS2ojVgs
h5Ood8yLgBl+/MTfv+Ms97JQ/DTgxBJeLg746LZkC6qyT5lYwLiWWmXRzcDbYUAzJ8sMKNBOvsN/
iXlc19gI2IVxnAbdV6KBVh9rv1nv4w4d8Nvezi35QI+CSzmOzeWZNwdBT3ApljTUqtkK/plx7QCn
m80TKlJGXMyWCnvRksv9beBCYgB0BEHa5vsBKH2/lPBMEGn1B/lceDJfNoFymoMG7nFv1IN+8AJR
IR9LiwjsYOk1V1b1rEPBZl17ekQtMgqGfOfKhpnsRquY6vzZdtJxpzSdLUOmBMk2b6KyHbJDqWXW
JwtY4q0mpPH88Uc979Gvz6dyo4rg+KyEm3Wf/efceFhPAllu9SdOy7i6seZBRQo9OL+mYBAn+lZ2
2CzoBO1l45af+zrN8xBdHe8FlEHB+LBw/ra8IHZ53H10I1YWlX2+s5m5N1oOnVhmIn+y4C4cMJle
YrDdtnOQ2RAfhwVFoI8X4uI8oUrM0UUODZa5Sf/z/TosoMljOuH2UxNrsX83D1ZxjJsCRHnVBNlh
BK369vETz7q6rPwquszyMn+EF3Q+5kw1coJ+SuanftKKz6rRqidPGBI3UrLrjx91EaFIKNEroFRf
xzDMT97/uATHVSTUguS5Tuv2azWa30bhu3cl5X0R9nGfbV282P+2SOehsFQpUuGTI59z9h1bhnxA
3ZoYF2IruaNm8yPdaCrSvNh5cBvPu2tK0j707ebhSgP0cml5Mox9prs0xNjd73/vYk7VlOV9+lzR
mznAtwIQa6yyYnELUe3KPchAh7/uXWBEio7tCsSKGfK6d98/rmIzU0MJ74n0o2lPoCeQsasU5tsj
VMvCVr90D9b+5wV6LXYDiVHQdiQFl3jc9hNw5/WSTUPVdQbkDbPW/vGbJhM7JUTxOPpBEe8swCBt
iGGuAOVLlym9xX9BWXlo6F7nhwqvY8W4Po0bTECcQaDLBDfjZhyNqn8kGzf6N0P4Qf6QOX6jU2Vl
WFh86tbxd9hpMF0PPdbsgpGM13ypC1G8NNjG50DhhLu2yodk2Sa93rwZBIRsU7myTaJZKmsIXaL0
g2p72C0k1jqIorRsf/nKnotw7lXd3Tud0r5JgM79AyhI9SVtK+0VWXX1li+GJbfQr5ZH1yliO0qG
1OmOutU7T/ZULG+ghik+i7Y0wmygtRzB9KlyzDfNuA/zOUnvR8sUiCLo+SxvsSyonnpEy7qbslSL
s8E8ro/qQABrSxg+lSFGedit2YE/FlsdQbnk4M2zHuEvNzVfmsnQgn2fqPrfUfoZpyKHq7rPfX1M
n0sqd+1XayKs/QiKW25IK3EsdgJZ6XcxbZZjIq1cw8VZ6/7lH/DrJJnjW+AOo4X5PEKvIU2b4UUb
58b8WrV1edsq7oVbmFqWvxVj3MvNnBr9N4s7vdpC40IUgAaeGsA8A/AOa2DXJM78OQ7bfeuAFTaz
qnIfZqxmmZ7qzLkefaqlaefr6AYesTQ2xYujZNFsYqq9CfugxMoPE4ps9AzS1Z3DsSvn0FZlYQCy
h7sQ9lUvUdwTRdHfNzO9kwjrTWP44jlNFt8iGTWYw3YxY4G/AfVWUH9Hn3sYQqdJyi89LLZsMydD
vx9mP7Wep2rFVFhm3oIvIRVNQ/LT2QpTtJFXq714mbCPrvxXmveB+9a0wGQ3SIx0L01iBzLqUN2V
d1ikldVm7ozZPhY+JMAbwPjiR59YWPlWidAo5QdEpSs0Okf5lnBNfU3A7n0v8rJoQ02vyx1IrMB5
kCLx77sWtse2icfYe6X9XSFd17mzh512DU3NY//jGQ6zSkAh651/CP6dOvXOOD30GgjRDVBjhgY9
wa0PC7djKiawznjN4b7pj1m3uPEcesJ1n/yYpj+As4KOUzsE+oFikChCTyAbmz6UXdrMW5WJRuCJ
bk0YYOP57L1Uw2QHiGp6eCuEvCoidRu3YIQUOalWWrtpGPMqjBXoqEMt2Gycm6yYtp6neCMAIpZz
L9O2e23LsX9bkW//5AabOxr5tNNRDYH6XiKEJY5lPMgK97WyRvxhdt3QFnLybjJVOMWNPsXaQDZW
ilenL1XxT9z6nU1LoDfdyOyl+dZAaY0PWd0HZYgIbpVvxnoG1mGkzAVxbIfORHNjLOwTkPzajTKr
Hbu3WM1Ddjt0TbI8y97JjUPZzChXMc/Ssn2TTYUTml0NnYL9CAnC57Y4IHI1MV6s2gyljHTI0DES
oo50YPLDBvyUNREbvCTd6IMf2zda2svk1vPwNWEFTTmHvizMmA5eLoxNF7f2g7dM3iw3snKE2JGu
ujQK7bx+hS6Mu1fvxBBLQ0gB1oKwlm3NW02a6a4kgXBeOivu+/shpp0WFYZftgAr3b4K7cR0v4xx
AxMsttv2vmdVe2fTzMD/76w6NZadOdCkCG3NkMVucpx6K5XJGCFDabKLALpL9ylwgUfksCJS242m
JkN3ykCWE+NP+H5b/gKz2bsQYX9lsxh/LbIuXyzDUP1hCPhAD3E3exM8Cn1RKObgMwe51FE/6gGU
6wP8F28gl2pzM5qt2kpv505HM5hWYT55G1hglbnXYJH5p7Se2n+rMZBa6OWV9kuDrT/AZMAse9tY
sXdNAOccpkxK5HseEk4kgCuN3bHeX6ReXXcAZobm2U/SdLpRY+nfpA0aA5sMZZIuD51auf8mWSA+
0ezSNHiInEZUkFvGTz0YwC3M/syJcsFO2jqNXfwyvBaLjnSM6y5ysBTW91K049GbRXHNYPwyy1o1
30kfSXaAOpzD9BLXAyVkpO1zgdBYzX3VB9spN/xQc/VB29puOmwEhr/5lQTksoQgYQVSTlOeIePF
UChodY2F6+pnC2ohV3vQVsW+632Q9MvUpUTcrhvNSAzz+Dpi2joi8p0l15ThLxNoUmdzBdJB9GNC
cPbtGhqx+VgZ1fMCKeQngrEp6Kd0hKOWVloEt0q/+dukFlY11f4q6g/G+BzMYlujzWrioQQaIDmq
1JH1Rrf98nFyZvU0gEyE4Vz145XVvvydPBb4jEurDe6vvv73/xRMS4s6r0pG6wnbX1K3JU13XCn+
Q5YvxYPrVs9//yuphWgJI0R1WXSDcZ1Ly1TWE2BI9X2apRNi9NFHE+ChOeqdUh2aRs//tpvCDB9l
2oBG2ip2dq5LV9XAluSQ5s9OTzkSJkGDckhVDJ8g6XYw6OdaCzuma5AHlX9NsudyP4NiAzkGRotW
wwX8RBQ6ltTF4D/1Yw2VCigrOG0zEFFrOana9GjTHtRCczGqoSN9HUekoq985D+8AlBIZCEoCldJ
jTXj/89HBjLQTphGlM/dlGnhPGboLI5GaXlh0gQ1I/KlDBN99F7LQAsGVASc4YqkwuU2IxSudqXo
OEDeOK+e6OTqQ9Z46pkyx9ozVBw71JoM+9ZOZPmkzLZ8+XijXTwwWIGnWEpgXxHQVjpr3za6khqY
bvPZ6G1x34zQFEdhO7dMdppbKCLXDBYue7U0DsFDODR11ublOe7Aq9B2hYQZPzsVgt9MkNyOiyoA
OBL2mpZUu7ES7gt+BN5n2+3Bu5vWWH3SABReU0+5bIKsr8LvJohwruEpvP/cngPZsZFD/GyX/YhE
jl0++LixIElQwsUx8lLsTKPUNmOix99yM84jYbTW93Tujafax+bjyvb7wwvhqMVdwmW4Qnm8s4py
thgD+cS3zwYyCUedUci3Pkd0MBIOhCmEspTYNCCZaI+Zy3ybJAYFSRZwGhyz1n92Q31Nq+ziRKCN
5KwCtb+/1YVNTRYHQdMaac4ERm+nUHma/6NT+fjdThfnSLB4nR1lHeDs6zeZqJxrtljn2xM1QgCz
jN7XrQKJ7uwTBZgKOXmftyetEXV6C6+lzR+9uvTVAbIXwrUIFkIL/PhMnN/oPJRTAW8P/iNzlXOR
3DIpRSFz33/MUNn4p+uomveKPzX3ps4dsHWnou131lg07ZWwf97OJv6hbQVmDEwvHfrzAKT3LZA1
jUY+MJbgZ9wV7n1dLYa9lWYwBltnkdq3HJ0HO1KumtMrV+s5mgvBQ7hWKH5BvAQACLjj/YEAsde2
0KyTU1U204/J1ODjlktRR5bKs29Qsbp9YCfaKagQu50Q+3ip+2EJfRLwa72rizjBu6zClyhtgpte
W93v30VrEMQH65CfjELMt6ti3pYqSh5ilKXuLCNp3bAPgiRGk0QV+9hfsi9Du8TW4eO98If3WMWm
A2SWuJYg053dCVIYVj/SLD7Ng17etPNcPNjthBtwD0TpDUl044dnT+rZKn3tFw3KBNKxcyVIX24L
l74WSGJiJs25czxbkEH1l/ngnPBPiqvILXtZQY6w9ZdW7+wZ/8q+7CMbrpIbYouLyfzHi3B5ILgM
YXiipbCagJ674vTIm8qp0acTGhzFKTOmYrd4fRCZcVntc2vUbliia3n1urD/ba+RSvsG2pS4IeDG
oZ/352PNsVbnjf6kuqUPQjcuMXUfc0e7obNzzVH+Is7wGNaW5EdH5ARllfe7TYAaaJvCME6+nveY
P9DCDVeToX/FpMe7BGO76OMlPQ+s6++ygXSAGLMYP5z7KKpiUqOEn3uylyU4TMNS3rvpJOYHYBfD
Dfs4+8Ik29nSw/U4YUue+lc+6p9+MlGdRAe0OoybswNmV7OBUWijnxa0r+IdPa9hfkh6ZM/jUhjG
Tc4IL78yHr/YyPxqAPysHiIeJiXf2TKDLylUNusnJ+kF8izdog60Vno70v3Bw8c7zopXOoJxEdlV
nP7z12u+3iWEdJotJNZnv9jtGs5M2Von7rQKW1Qrbb/Wq5xv1qE0dOD2kvsypUsFZcCLYphuVwLs
xZbGlXQd3CHDySkGa/3+5zNsqPVZM83Twvyn29ii1uybzEC6rQ3iRFzZYuf0njWboyYjcJn87JVT
9/5xKi3Rn4KleSol0n+bphkceAZdZY9HoAhdte9VhuRHEaedBSXSBZZZOdmk/QRMYll0rIcBt8YS
nFkiAoE2bTDkuRUOdgp4KWrsWhV3nZr12kMq1El3zMqkE1XSoUqqvd4Pa1OlW2jdSNqEiwuiNY8o
VUHjDiqlJS7qekCAY/KFs5mcNenvArv7JIZJdldGA4bFb30XTVgLcmpEdteEhvLmbC0G0VVMk9xT
Pk+0nIbqJFGhwocjRpyr6mPS+VTk3l0v6mqrpm7c27Vb/uj9dH5FQWbYgx3Vr73U+gHOXmrFKZNh
IGS9Spu9f6nUNgcnRbrmZJQ0u/dCS9rgiPtA0RtR7pfangWv6TIiPxFs684stH1CFBNP0qjLa5IP
F0Ee0g5SeOCBKQhwvzkLgWDf0naZquWEFWiaI5KSxhsxT/MQeUbtbOE6jziuxdbm40P5p8dCd14d
Ash5/POcA5KUh+hLZZw81FacG81tsXbNq5SuddPgqXtUwKJ2qum6K4OqPxxG7jOiwHqjUXGu//2/
xV4LkRNcn34CjJb967b+sklbzRwADwV6c+VXnpM517MIepEHUt+S2Z/fZlx2ZbAsg36K4Yx8S8AI
9VFPXVbS6MvTDUiBRd4B3x83aV975rZJRgYWRinbGwOM8dFvvXl4RCTHfR3MzDLDRltcL5ySVt+0
bifn7VgzjXjuAWinERI1wtsgaNQcBJRmLJ6zugw29ihyyCPtsGLfsSwUIXKdQXGN/nRBYedCoUXj
rDARCizypvdLa8osaUar7u7KEU3K+yRWdMaXQSKzDzFDxI91ZtPWZD5eFFGcL+5bDUNrPCIEnD4E
2oKWVTnSU9v1jsz1W30Kcm0P0QhkdQV8e7yrrXz4Ls1W5lsxa9ounjOrvFIFnGfDgK1pRiI94CNK
Qi58bjyWybxaTEDokETzTH3ugsb4JHO3YTrDZEmGWSwXcUvzePjUlqovTxb9tj7EqlymXyCPl1dY
JWcpAzc1mTnko99AWCas60n6z4Yl8Q7ShgnnMWNt2wz675ItkZ4Zytq4HvM/PeQwVV9M4ZbjZpxh
AoZSWwrryiV++Xkp3tdaDMoHtQox4/2LKKcNlslx5VHG9tT0Ea5panytHJCXEbOlDM3C2WsZGQjF
ZDos1eB6m6U0uuMMcry7G/22c1JwjSj+GNwjFUlXqPWB0RpRZRW6/8sWyYQ0F8ido1e3c47mTFKV
kRuDcr6SFJzFHx0AiA9PB1A3ZQbX5dmqpqjNjV0Sm0daWr36qleGuGEWOxobWtK17CP4ELGzW1oY
Gy8fh77fGsr/if+/n7162gBd47zwAu8XUh8ChCR7fPPQoLMn4PyASGM0wQQcePQLi7H4LGu86nkX
tMFgzqksH0SUx2OrVNhkZjdFuiFjRF87N3mF2w1rVQ2J7+wE2F+ucKfL7opeB5lrItgH+hRcuE5P
Ky+0O3BizTfT76snkJqoJGRF0LVHLRb6OmUy5yIO7TZjlie6QoVpP01NZASl9ambfLSf817OyRHx
ofbWT9F826IHmXSRNQAUZSTFLnwtVD+XuyL3p3u0LakVumxokl1iGPX0ArVDfOkGcLSbDt2+N80D
b3KslJ1CM1GV/+aLAumSomiHf4qYmUVIpqMocNiYxb4KqLr2rqfVd/jLI9nZFSZVegZl+oCYGnwI
L5agk0OE+IR/rOnSw2BWdJSx2XXm4I5Wk9bsx8YzbrI6qAQ/0B7m7ZUvzAd8/4Fpcq1OciR8q/7P
WUFdjDQ7zX5Jj2je1OOGQUh/sHXGO3tkxJdDl03G14+feHk4QaTxQJrHK/fyYj8z9/S4aWV6bCph
9/8Ew2h+R3bdH/Z5YOIzlklsqSJmmKXphbTQvQjtJGQcYeFKh7GjWyIJliItvDBdN/TkNsuEMe+X
pHKmjS0r00WRKxBfZq0exYODEaZ36IESWVei3W+G1Pu1g4MIdIW0jdB1YQRQ6LODErCWHs227uTN
2MmyNpCeQNM6DFQtb1JzjMVt0PRVAC5cVqlZRG3rTbsRYwNI60MWH7n7O3Nb+V0lFfqSpv7VEU3w
yaHLjd63bebAHHA4S7IHNKjnz02N2sy2Dex8F1hE+VsUXbPnbBFGuefI6PDXHbddss2ksmkOJ00i
1xgZIjahBCg7/32ten5Hfy6QqM1+/G3PqifCBbQLGrVUEAyaCJ3vw0VvTHOTdEFw5wE5/1X7ngO8
VKB6Z9jxo67xtcKB8QitmbQMrn2OswT698MhmsF9YfTClzl7eODNyYIws383Up5xEXdyhEugXFn+
9FLcOV8opHIPMbLA+EGjyBEvCgUB96fjjwIHCQSYhsjVTOMHyi9d14al4c2fLAD6g3FryGyWLzQA
AalgPpkP/RSlTq194ZAuyDQ5cZE8xA32khs0KH01bhaYXjt4EFnwJTHS4JMf42fJribItbQKkDYi
kwuqB/RmK6ysp7b5ORkToIkrNdbvNX+/S9eREMcNlh/zi/NlWRzJaax1527q66JC2QBRxODBcJp+
C5ClUTuLen7vFLLM9qmjFa+2RqxkYuw7zVKjPAWQ/1fTpq641ZmdibDsNJp8QdtABZC0vsodLksu
k2J8em2bJs8QM7Fu/abTthVTTzKQEuYZBL0i57J1fGk3e5D/SbGBhxe4352Ccv7ZaCa/uvczkaiN
p6TiCzr+jE7nJIV901pwRJ8ZcZbWY4bm83DsoNoC7kinpY5GQ8zO1gZ/QQlQ1KYBDMVfyn2Ljd/4
jF4my8p7eae2QDbiIfAy+VSCmQSUMLlzW6OPUDfx1wqP0IQLi77CvEXF0Zavbmyhc6E4OdoL2FEa
e105SfScGxgTsQ0mB6WwYEawsNTq9l8hMh9Nw5pC6cvHR+t3LXz+HT3GEhB2MY0A1vz+bIlcd9BN
6Ve7zXWa6mat/4MkNcnfFmWW+ZvhyxJzTCNetshCz2I7pyu5dfA4AJveM9KkDdt4VuY96XVmfGp/
47Fl21kvCTL8qwhdgWDe90o4g/ecpBlXraOPjcWtvqTDa42vd/rWpEO7LeEnxcE2aJQdREEnuf39
ZJmeAxpUAoYEAII6JfW8UqL8IbrwTvilu2DpfcQL3q8A7CE/94tgvnNBQiqIREH/aGm21d9z5kz9
zm4HKATB0At1Lzt9EeOVF7jMxCwPBiVjdNpAzgV3gpHPxKB7MO56lzb7fdbpyX1r9x3iAXms00iQ
uJ/eIae8tLuPv/5ZKUhsIwGDOUEqyPATVPv7n57mFc34vpJHlCrHDFq/Vp4mM8exTndq70okPefZ
r0+zaWySddJyXPWp3j+tc/TW6iDV3xlJMbQUQH5iJYc4z5BAJn6X1Wvf4IMQjdZYZxEaUppDINQ0
Y1fonemrTd7ParxrZjntfQy+7FBfEjmcyrrMzRu261jk6PuWXXJlmS4/ELtiVZhnFI6/w7lAgG5k
vkzFoN3BhfSNPWKGOgzMpfaLpwpuA5eBM3wxeuLllQf/4fvAamGpUO7j3+eUA2ZD1aR1Uhz9VPYT
gEo6Bi96nyDPDWJocoZrg+DLs8DsHS0isii4loT1958IbFHfpFLIYyeDyt6Rso32ZiCFjh/Jpn3x
yddjowa6qdKfPQZC6vTxhlzP2vtoBMGVJhUbBT0gmnfvn0+F5UkUF4K7pi/l7RSvpT5hVT/1jE3u
zTxehiu5xe8GxPtHYlix6ieghsTZPtcKZDqc14WeeFS7hoe21MTA4QRBr1V3ml61zWuedEJF2dSC
RU1RpQNYUzqp/2gkc/HNTYwkRql6QFP7GS4q4q6mPhfutRHpH9JbB/10kEKMrdHGOO/h6tro1YHb
JscmiMkdw1kbsuVtGLv+QZvRPwnbQsB+ydahfZan9afV9WlVYO5i41Na1l2Z7GAQad3R7SAHhK5Z
pNpDUOYuQIMZEt1BmyznpxYbWis2Pd+g3CVeMSRXuguXZwnDZaKKyeYFQHOu4V72Tb0optrHajKM
W5lI8EGDLlLtINIcCHWoWdyKWziaZX2NT26vdeXZt3a456h6V5QBwe/99sLjW2bZJL27MR/rR3wz
h1fHB+mHrbdbAjj26jEhhCyd7mP/08WxS+nCXJp/G5XcOB4V1QBCZX6e0bVuucH7svix2GABXyRz
1eULdgo9EEdNBNW3ppmtg+NmQxKju5qu5XyXoK61DXzaNtG0FCXQYs9r1FaNgTYdGwMKyFvbaLVo
P6VjqlS7TbVBlkk411nFpGkc3NI7ThbT388Dtgc3iMXV9k4VCOiFBO4VNI1rmAoRJi1/cFR7qhnI
iS6m5pP2fbT0ZMp3dp2v+lMfH92LLg1nZ+3yr1QGYOHnQdKTXg2wr6HX4S76GGW+iQtHa2rF1yRB
izMCIoUi1M6oATHdisorf8jKsLX+5uPX+MP+Aje0DtAY8TDrOBs1ZOhNrz2B5OgTMYuNFiiqAz9d
dBDVyh73i3L9TdY6qED/9YMhwLGnAXkADTsveRHKpBxJ8L0AWdBnpPG4N7RDWvEKWguisCjkEUrM
tdro3NSeW3VVXGGeRmSwMbZbQ+p/umNeWpDJDvFyt2K6PS9q5eC2uxnJ0zyscn/4pU+1jMMB3fjg
Nrb95b7tyrLbxmq0NdDsNprKo5D+nZSzvx3I9Ly1rWfEuyVAlx1Wf1Cg+q0jzfk1zjJkwJQqZnVP
8mr4h5h2xHyXBrN074bZGbof+YzrwIPmoXz1tDR29mOYGromWjMiBuPECGqPW6YLKOxvlJ3F5bBB
l+qa6u3vi+r9SV+FeUlqucdgMptn22AdGXhWqQdAqSsJ/ZkZfruxuqycnxokar5wYkkTkOQIPlMb
VN/QOh/8aQP9d1EAoxlPlPuylNo/AGgRrP14q/zh7QhBFo1N5KZXEsV5I3EAbZDGPhzgvF9g6SFn
MaY3tiGoM4Il8719YlTqfkx7N34x66kgycYvRDToEUEz/BzA/rU2yFsJ+8cw162w/3oz0/8l3YGk
BUuMc/R+U3Ue3d0J5upxcEZ5q/sSokXb0mNJbuyOjbLHpxlfWhuAddleyRMvc4C1pHQB4pmr4MU5
FmScuyUbkLHHikL5/2JFA4DTw64eyEEPOsmthX0lzbrseOO4SUuXJNxffRPOCTSmJ2tTxmZxdCYY
9nd9Hgv3EMSjv29FeYJTsvyboZwWoh08f3bbEUBzMwbVSUc3sL4SwM5Rwb+XnF4eiTIsy8suM1BV
vzZz1R3lMmiziMA/68OGdps/oRvjTIb96KBq9qlHGleLkKl38lO/NAPWOswY4WOEI9TbFOcGHfji
c1ONg+2iehB32ovKNTs+EYW09EYhFlYfVgno9HEBkuZeS5vdiy9JEAYp7tM3gRtFFvt+F+V4GRRW
I9QxKf1MfpeWlZZPwIJ9pOaZzN7awJIrFMuJlyiqIlIInSEX45c2GbOdcDVcO7i6DKRGNFriJTrO
NIAiYqr3LYadXz6DtS+fdIZ16FDkS/w9zgYvCRv48/mmqgv/RXhUN2FjzIR75p6xtzfKHN4Cch2N
sPMNovr2eOtUmYALmMbTKlQgfUPrNh3+T8Uh7uPCRxfBdJLvLqZKw8bWMt3ZMtKtEMGJU8rbxVTY
9ThO2RcPiZNbAZPmwP4ej9LQbrvJdNWTlk/umpu5kBxgA/nAWQ1THDqnFUw/M8AZNz37sgmN0e66
sNaZO2+NhbHKjYueaXxIJwO9QCc3Se2QNfUwZe8Yq/1wM8btv52G66QOMW+HqZC7mQ9STo1+rn11
kYZHIiC1WqSSP45iFzctOk9rGUfmDJzCOR/LOAiPO9jJJEfNLY3+Z+oMMN5i+J23OCZp6KOlZB0r
AONa9LzINHgwoZ3BgUd7mSDxflt1ac08xAcEPS8r4FpZwXTsWJQOcVqn0b5jyCDUrWiM2ju0CHRX
0UxA+emMpfttyZsMvyZ9yoL5my50HRtQhgPm4oajqMr+JnOxNbhNbAN/2rBD8/pnykVyzQ/xHPHI
IQdwzIDtN5SdaeEZRMGcssUqzFIeA402yN6Qs7exZgeWhtXGR+Y2qLP7ONrQzMrHfF/QSkmj/1F2
Hs1tI2kY/kWoQg5XgFmyJFJ0vKAsj40cGhn49ftAezFBFVnempo5zKyb3ejwhTfosaK5VpJYGGMg
qH6nDHF9C/KbiOEgV3PtIGq2uPQRw5CbKs2yR3Z+M2L8ousxmOOish7rANKRh0ELrzUmItqmDkT1
llu+8x1yGHacklb07ZfbG+z6+iCOm/vU9P9meZVFdSJoLGIZgKOPhBKT7Ip2zFaNQOEF6XN6t219
T8TinYN6ETW8CwHO8tnAoehfLN7llLAhTdoC84HELkPUggW+RTh/yAl4QHwWPUqYERzOQk+rsPPG
tmcZVjY6ayAqskAS3YsCFyN/IOQOEEXFJMBBuFmncNG7dhFMWXjnMMzf5OIX2zSa6UpCmYSUSfB9
eRYQHKVn1/bGozWg7tYmhfVqp81YuSpcy1fo6xDfMvDFz3kXWnf6odfplD0rMMzdCkIsZEcWy4XH
OSreUIkf2TR2nuylWim/NLpc4KrT2wFWJY2lhbT68xL+ibo2ojo2fHcYK2xtLJh1MDnJSWE20nuT
3RA/kLewscfiU5n2SXWcZX/GLaTGFHkNHLFUr0Ie+diLbqDgjHa4Fnq25LRTgtxOEo2vsizp9q9E
qZLfepJHuD2pUZd4SqaNoafSUz9H8LUGd0Rfzlr7ugUFEbuhxnnI5aFQsfjqagcWEaDzCECPrgoj
XnHXSMpqlOU8+K62RfXYxyEoBTcFm6i1XoDlw3HQFPi+t7f/Vb2M24GbQUFUw6L3gL7c5belC0hp
Vsj5Yai6wgBU1HAKlMmSt6Ci2xNcVey1jNlfidTrYTTabAPDr9jJJa5VXNrNdtQr5aAroX2K8x7l
dRNDMRc/uXtJyPIpoETF/+YEhHiNgHZxI4fIRMcwyKsD1HljZ6dp9F9BsXs3Qlpal6pcPKfJP8py
cQXO8BWDDiNqq4y/GJMSQtH7tdQfUoFsQTSUnefLau5B8e93CoGJG2lWd2fLz1fO38eNjgNAOkCZ
xGdUi61FfaqMSwjYtmh3uT5lZ8NCStANaR40bi1T0b+zA5YX4Pto3EU4wlMVBh5/uQGsxpHo6Mnt
rsSgkTpYHslui2xVuRqVIWSDOghX/WPkP485V0jAN7Dr8A25HDNQu14I3GN2APCNrwgzVdOqtIMk
f9JBp2F7JVXpOWuItu4M/NHS8hqSqoE4mWFhlwMjv+Dgea+0u6Kpq5XVG8W0gfMd1S6ICuteteJq
aSnG0lqdnRrmXvFSB6IyASLl5L37TB/C1ZCY8dohDNjgAf5WlYT6t8/ye9nhYuMwHowLBgQMNZui
Xs6uzZwe0uhk7iqUs1N8l8QYtECXZ8T9C2QyvfesdjKnZzMay0OVSKX5mGJeUr6IrCLnFpMS/MA1
RY3Q55IkpNUaDfBIDA1QWqlmbHy3lVT+KbjRhrU6ova0MvsiPucxRLU1D57j7CI7V4+oiKF2meRo
BjzmlWP2OydKs/CzM05oaG3yxoeuvWbD6f6vKMgM5WdIW5jLA63tZuo9IbdN+quiBAXfXQQGHOQs
NkSIcGVBKS/PI7/xRJu1v1Q05aIHGQG3dIMFjBV8TUh5230NJmsl8EwL9ljRdcLT9NHgPueWVR97
YuF1boPd8iqhgZJUe6srBOAHTSEJykMI5PkY5GCVra6rzlbsJMXv2x/rg71BedChfOQQY8pLN1lJ
0UmHkAPYj0WgTGc1jBVwZJn8ux+qqX1Kx0S9c9Cv9j5t7Vk3ghoO8YyxFMF3oo5Yz0ijfVIp6RMI
UqXagFWUf0hRExXr29NbhgwYrPy/jaEh1k3YsDjhWVE01BBG0D7YdGrUFSgdIpE/rGwfc1OgmOU6
r1G3ch0pu0dr+WCigI1mSU+0R8izF+GKEfW2n8GB5pAPPigMVT4ESql90ie1+3V7mstaL9OcuZk2
sGviE2QjL09cirkc+Vpl7nhHeleoRYwlCc5m8Z1v98E4NqhmWndgOcHYLqakODXqzkVk7wIEE/Sv
ndz1xiGrdLm9d0NevbKomaC2AU0P0wKuksUNGUUqBhfY9uyAkPvP9GL7kxzYKGlkeTlhXpvSO3P6
Lr3Tk1nsl3cEJ1uTahA6xyTzi2EV0va26gbtWMZOsE4TnD1NTWBkWmlauYM4n+YuyYz1R8pDfXf7
Iy4j8vfBqYrO0FGYSRiyXn5FHTXApK599ag46GnBBXcSX3i1PXXVfkT+VXutu7jfDlapYcElGfkn
B15uismwIT8E4WSP68BoeoM6OhaKn+K665+TJLfV1e0furgz3n+nQxuJhBSIIHWry9+pBJj5YPqu
HKvRkr+ouR/HXlIPrcdlnearyq6i19sjXn8WKty0guZHetapWoxIKU4G+VCpR6zKpuC5zcf6c6hK
6bgarE5poIzJyncUhMNgr1m1/uX26IscnPlCFqU/yN/nIvuyYjY2nVbSDlCP7SyAXg+K8cvyjc6T
cjTnJKw8VzBWnU2d0rSvJXO6sy+ul5uaLvVl0uhZxOrdOvuvojez1IGMT9oxKLGj6YoSa0wjUz87
aAErXmnrzXTn1lzcXO8T5m9IF5G7o36z2IjIQrYOpvP60cemZ/ASS+8+S0VM/UGPhPpye3UXJ/3/
g9GFhXfFIpPXXe4mLPxktS5z49iMlImfBquR/qAQgcCxqcnDJ/zlQmKw5t9pGkhj2wp/WZDg7OUc
WdJYythrR1oWyZskgYrwqOdYBx2Vyn/MGd7nCLJ3FmhSnFmE6nKOKgIUfQMM7kjbiOg2HiTpaHa+
/IyuJnC9EILXqqjb4U7/8ZrXxp6difsz0t8ktF48f2oYmZVa+PqxDCYHrwQd6f6qba3SMyJtWOV5
Vv9XIy0D71zClXYygjWUL/X77S/88c/ApWsW/eI+VxafWCqQPxokSz92mqQgf6YlGxOhZyTGglx6
UJrQPJjxWP4aw8h+ArXkwzWN7nEQliWf+SOAxeB1VDimJq3ly4+AR3pTCF5SPkLdir0yovGzRTgj
AIYTRIhodiC0XqZkMHOoLgnyLE7fT/OFEqY7qMlivPPYfHCw0YfjvaZJjJbokomvV3qeJlWiH0WW
gAyronCD7ra6ji0neWz8srpzb18fa1TgiILQL2dU2jGXCxDGkHhw3/VfJgHdAKOdrPwqp4Dcc2oU
1Z075PrSJBLhfOmozxOXLF9Sx09CqVTL5KgMZd4+N1U8aduh7ruVZkohJph21FmrPBTiu4l10DdH
7tC2upOKXN8t9IbIRri8KfNd8dAbqoxSYYzFsWjr7I3f03px32uVlxSZPW19P1AfEh9zn9sb/urD
ck+z22f1TEpGEM8vF1rhUeqCHmEHgBRDvqEt60KnRhq0KetNSd/7zjSvx0M/AgDtjC8H37ossBbo
+I9gRP1jkQyhv2+0Nj/rJWgzhJGCulkn+jD9W+MKNDtDsqBzDYQbdBlY5yj/o8ZkO8faaMp2XzhG
tBWphWtwaeRDv5UnU0/uLOuykPw+6EycJpdlZ13xa0KTvklaZMEpVdQAgx/szKpvaDLZ03moBz1e
VTUh6kEVTvqJAgJs4tHBbnaW6c6GvWhEJdZdb4bSnYN1tddRL8IGgiRq5rNeU/7C0SihlDnHzGra
z0mFYRbyTjYKQ6T0+nMnErJVGpzpMe+ynOTbiu6wzD7YAbDYQW7JcIjpUCwCpE7JRKGNY3DqcOA6
qEGkfvcLtDXtpgoSL1HS4F7X9CokY84IaMxSvOBiEQ693OODjx8AUh/OETn1SXootDTbp6Vtc5oH
DL8Teyr1VRjhzexRJqDXdPuIXd1lOuQURB3IdWYfquXdmSoduHq0tU4hoJ940ydWuq3LJAi3Bj2k
O+freq444M7znHE8Bs32y7l2WhPlfi+SUyxJzb4Eg32eDKH9gKf3zUElboOwJoB1ZIfQ5bk9z+u3
c/6maIcShwEh0pdjawUKvBY6oacYGZwvqP7qWyy/5H3TS9V3MzQK1OtALjS+BESnz6M/AzpVdw77
BwdvlgOmWgYtfJbQXASEuYmbDzrs1lGr8Ret6A03zWs0BJLxTEMAdQA004leIlj0s2XsIPk7XcqT
wVVEH+d4NIXqY9Wr03Rn27/n0H+VmrgR0PQAXwAf4r06v3jT86ZQ885OHKI4nvY1ttuGWKG/Z3Vu
WskjBuf4D/v4Rwdy+2CbdSQ8DHTqdQi6LNjZWLWg7hX3fuyh1RGjN1cM2VeszWztAKVH0qmOj4ji
xrQENq3lDH8oRHcvDaLy0wmHwLL36E2Jch3CXni78+Xn+upybsjEOBirUprEjeNy18VxMilW03HC
TFuqMNvTLM9EnpdKktXAko8C1P8VHeEGNGYe0lGFwGFVyaMld/cMKa7eUZaZHwJy0NQRbFjWvFue
HcuEK30Ey2XQKU614EtgKpW1ruU+6NzMtsFtBWYVv95ehA8G5lGjQgUVjlxkWXAwkcYvfK6go2NU
CjYtsDi+0QpIui0q4bitJVN3DoNQmu4cu+vrhYhMptdE2xcX+2WRiosAB910CE5NYygZkviK8EBM
CwVn1iG+U2i/jkxn0w2kWylzkOTJywzPLkEpdciJn9o0DX4Dz6mTbdPFWvPcS71jrEfUgWYfGBNE
YwYctXhFS00qV5qSCG1Vy0K6c64+unVIV+bn7B3NsEwcpCBodNGZ4Snqc+tzyWv+1BYyvCxFQ+UU
1XPh0j0c9lmm+/BlpG4Aehc229tf/11YbHEE3kUxZmItBbIlJhh8LnJNTeAce6nNy70eSZPt4sqg
4gsEb3FaZ1HRIaYXJRX6iZ1lfAuMGr3DUk/jdjcUUu5/9rWx8V1JT3EmBm0dAqcW1rOKc9YLJKkw
c1PKWMLzxyF/HbFUMDyc2Y3mCVGuMXJbPQs+TUGY/rZaAg+K3bn2WDlIu26CRIujV1uO2tADvmGj
1GignkUHIUFVGvVj3zwoSpWujRYk5CYspWj0fAHkYmsUjbRtUxvRdMNHdB+6ruw7K3RviuhXrISC
0nmL0U4Sj1rs1R37Hn+RusaL0lDq0J1BlUB3nD6WXeLb/AWceDc+NrDm+lVbSKE4yMokaz81I9XH
Q93o6rgeMObCOyO0C0CCkZieMf7UfpROrkDdSeLo8+2P957VLT8e8te8HCi4QThYRMFdW6SGKkz/
2Oj5+N+Y92LahrZkmmDT2kj3CowbII+M8AXdrLaz9k3lKQuwSneydJPUTdW5VSeaJx191sDt7KL9
hQyliLzEL+ryTkDx3nNZ/NwZB6CQ85Mv8JMvr9soH6B0BI50DKc861aQNiEbFYE/yoxthOFDp3ap
eA6aWra3EuiqCmeenkymzvxOd0uEUUmqql7rhCsNrayv2dotraU6Dtyp15S3yZfZB1oqlz+VPk5e
rUyO9TUin/KwUhqEx9ZwkbNno8TTfS2BdmHgOoPThmaoKtjlXaLzD5RZ9qlgvdwy7EaxbkAw3Dv/
c0SzXAwIwOSIoC3nt/9yMWQKMhgcOf6RVrYm/+Shw23Ehd8YBrSoxlL/ltMcwy64H3P5CR6wc3Ai
WSoO8KHk3vD8Dq/UgqrPvRz2OtAFtoFJFkA9rmYygcsfZjaWXpijlp8SOujVs1aF0/cY1kr0BOTY
2EHrqe+8w9cjUo2l7EZgTwMWcsLliOGgNWWRONkJVpUq4+ND33XMrK5yg3qkxVTcA9d+NCBCQFx3
dCepRc///q96H6Apiv1+XZ4ys7d3vIB4sowtbeYSzJOylWu/rHe3z+r1M0spHTwt7/hHlec0kDJn
UtryhJR4bbg61uh1qk2K12Z57Gltht5iRXPrzrDXeRPxzdx2ouqHhPkyrMggfNhGZOWn3hG+9RSh
wFx4sTOI/3AmgpNMC35yUE+eO78TDskmsDC1rdo7j/0HC86JJ3ujBYM8nrPYU53VRWpFBHNCCQx3
mhrMG/dh+N3UIV0XoijvhNMfjAfnlVYN0p703pa5SzMEvYSYU3Uq8AnaZoX/w8lBeEFOqreYFYan
2x/3g8ecqdGKZdsgNnjlmpmjO9SPoyZOPpYEyiYeQyg1NoLkPkGyNm4q4o1wTYyjqA8d9WQepa5I
oxM8qSa5kyp/NHf4PVyP73inpd+pjBIKZhFddQp8v98G6lQ+aomiTfA5i2escwEF3579e3f78iqb
mX7EkJxixLWWohx0rHSUDFrAmJGOQ6YfysYbBbLB2U2lRS09rtrKxpghYGgZMyHQhvBJn2WUAnOX
eLdvPDUWNlLZci5pyLorFsR0RCtdhMATUmyh6bjrBrmce3I7AY9ouUZCGF+t9l3riqTbhJUMr7C3
kZ0GhVnUxoszWPf8zj84wzNygoY7MGKO0xzS/nVtOHosaYPZpCdRtelZDlNzA5sZVkCs9YeynJI9
797+9uJ+kBjSDpkpJoSKJmS3xaOZwa3OK3+yTjrKnic+J2gGddB+iL5St6ZUx1/pKDeb0GlZ6SAw
y4NQFEn1fJBMGeaFyvjPZ4sukYpDD2/WLJ85r9JfqzA6TWTVqECegkhJcGAeMSfOcN8agJja6mOZ
oGV3J3K43tJzORmqDQ0MoNVLog1CDn0Sd4l1SmGvSGisI+HKIoyfoxjdDsid1XAntLrOThhRgz02
F/xmidzLSfa4pgB8Y8TEn6bvYdToXjpNkelWIu/Wtz8xvAr+tIsDhHYzwozz+8e1xTwvR/ONRBDk
hQ63tDW1P0O9QesDLj7Y4jfKMPVQbwLYrR2qlU2kYtjXJ8hSB2Eb6J852anzDUU5qZZdTpQYH1Ae
lTBS8Os43RmFmcq/OW+1iexN3NmrIgFM97NRfaw/DX8CmRZj61vtYLsHh0HGiRDAaEO8haL6sJcH
1BfOQaMF+tOsxJy4pQGFjYVQ4lb7SYEKSsRhUMuROL+jfJeuAFhJ4wGDDvWTGmS10XqINskI8OtG
q5JRjo76WSJH4yEow+FMjttN+CDqWHAameZvMMbBDhp6Z5u4UuxbX61O657mgD7ZVWBTNkY/hM1K
xFR+Vz3nMUX8B2SkG0jyEI5ej22h/BnyZyO7CSGn75V9NR1tSTjWOjWc7i3U8bdc2UYhP2dNL78q
g6GMpmvkeufv47go/UczDGwws5FiHDPbr3MEAVPlq5En9QgiXPFf4mKAzJjBl69Whdaov4lHDe1L
zjEsHorAwK4VSp14mzAN+Vm1lM+2razUD5xnCUEZNCQmN0mKMTpXBQ1XDWv1bxhDimOkB2L06CP5
pyyhIIW+apJ4WUeZblWItH5AVbWIvUgM1slEw/+LH/TdObES/1eXOErqUn3Ps32nBsG3EnTeb0qT
ir9GxloEr/DqJ83LEvIAN0XMQfMw7WnSp1zr/P4plvviDQkcsqhRiSn/Cs0JMQBIsR9B2EPFiGuk
XliuIqeWG7Tm8/ptgjBiP4RKGAss62x8iLAQc8INSWKgf7Inv3GO4BDwBJDkzHyw1bH/TLmziDfw
svMHwjTb8SoTzw5ehRBZljEaxdGc8qZZQ1MKGjeOzRJfe2Jz62ThOma5Mio3PwzLKn62pdonT0wq
XE1jZ7frCRT9AZBzprp6L7f962hDmVtNE67168pPxO/SRxKTcE/uJ6/wrTb93NI9VHFMKFDB17ta
sc5YdftvvU56+wo5d+gebDmRhGeVrR9uwwzjWgoyY1etfFGMk1dC+dQb2AVGwzan2/azamiHgCVX
5Gwd4xM5H68AR+AoapRh1dJux11vCBVyMadECDuaAYpeLAsEx021U751ObYH35VS6OpzgHB1+6qx
/N+o4BTdmx5aGGq6GBGoxT4M0v5R7pSq+BH0wHSPtGIntKr6CudEjMZr61dbB3H/pw4j3XyqkcGc
NhlSB6NbmnZzKOTIGdyZvaHxiRAsNZLaeS51vzIekqCSBwgsHYy7scJ72+vHnqxp5WMb8oTioZEd
+A/TdYPTxmB6CCxSnkyJlWbdZ2KFne2TcX7JjCTEOVAum306iZ5Ys2nGyU1BP8quEWSTtRonXVgn
pPSCgu+b1PZKyuS685pK9M/VNE3KnvRH2ppdbDhbKKhg0prAxMQlaseo2+ROg0WiKtIRDWLELYK9
OYFCO3d66VRPzNcvPsdxPJBNphXyeIpQzRfoEYGy1rMm+91IuMjceSqvAgZebWAcM6iBtjtN8Mt7
XaNcUmJHPQKsUY2jj/5oAlXERxCug9lw0Cc4Wls/9ZN7gIar54tGFXhfZMMItwH8zv/+rzcaEFpg
dyR4JzPNpf+SIjg3lCyilYoTWH0n/Lt6nA00zkkT6f7N+dvSNlHWsWGCp2KjVdEVm6KcsreQ1Ea4
/mgYJ7WpxjsB7nW0TUPCoOXOzGDPA6K4nN1EZQn9MBVXGYSe1+iDyk/RUOT/QRFRnpSqHg6yWWtb
ZTK60UOOyhfu0Onfbr/ay8yKJjeQFWqX3OqUxq/g1HQ5M6hD2as6aoXqaiVdMKUtojepSONNJcek
UhP2dQN+KT0ijlXW/nNLCjIDlkLUriGZOVe0uqwA/ImZWPoKMVf4GzlWh99S2tKlSCoe3gNWpOqd
fPK6kGogL0hAyoxJaMl3LtceKzqEtrglTrUWFW5q4PgSWyL4JGpBbICJYPnUYy1ur8Y6rd/KAmIw
5e4RVJlOsfdf40LO16y4Tq5DMArb7vLHoJtGxVDNh5Pdo5g5xkrjIXDQoORgNNbRaaR7dPMPzhU9
QPI7sEKgCpY4XxDT1pS22ngyyhQqtAiNXaYl/ZexKfx7HP3l5TFvMBr8lENmMUlI+peTM2Nb8gM7
KF5bo1KDlaM1DhKSAk9Ox4qbx7CtqhcakNnv2/va5o/9OxZlWB2pYNr5kKHoiizC+7AvEYer1PLV
hi/mP/t5zn7iINZfJy0MtmXQFcEqy8m3Pml4CX29PfpygefRZz8KDjbwN3q+y0kbfleiwPhKEQih
+CwvrCMqZN3erDucam4Ptry5sO2jxAV0lIgclXhtEeRbUxJrJvynV7Vv5AEvJyd0wS1iNEofTX3T
gzIM7wx51U6jlU9ajmcgTFi08pc1UFCWfQEEWpwzSUP32Z31uTRskHIrJiwTWbADHdkrXwp5IFYn
np+cFYAZ7a0IVFqflR0oo4dsloWATgjfzA2G2I43YG3VR0PzTR5YLZBqL8xQiyPD7pwNMlio8SPd
lQavPEjy6HY+itBuihSd+Xp7Sa83LdND94bUaUYeLxkNbexHPdlMc26CITvNaMXHigzhnDTD6ElD
bT4MURL+uT3oFayTAekhzbR16j2oU8x7+q/nLmsDu5zsvDhjP45OUlYhdOW1VhQ8BEZrGfsQM+8V
HpUZHO2xMqyDrZR4P9VSpW2R3e5KeMDtWG5JaIedMxLn7NRRaobT7d85P/eXR2sWSOWqIr5FJXFZ
ro8MIDGJqNXXscpL5JKpljRbDZrYnWvx+hAxjsOykoVTbFzq4SpNEVBx1tTXTtTxuMkn6z8DzFnk
KZ1Mm+PfJ8V1yHxIYjm+yxObJaVeI7L2KuUS1lVJkId7C9Os8c7L89Gk/h5nkSMDYo/TXsZhg2xA
2JBVQCK4CKWM/oq+D1Cy29P6aDgErmUNUCHcnGV7Du8mqxzsSXuN6H8TtJXRg2FE6S85TPJ71dHr
fUHpG2z5fPMy5BKAEMV5Y4WRSq7hJ/33Xip90+2oa37+1ylR159pOPP5hI2weFCEkFF6pYt8Dgah
YArbNhMPJ902L4or9e32YFfPyKzIMsv+0NqVCVIWd6uJQqliY8N41oqkrVZhljtvpH7IktutPj6C
E4vORhSXfyboWP2dA3B1C82DA0GETkzflxf78j4ALqBNCRWJM3kTxoEOlGoNhp/tuLEfpP62KZN8
r/jmtP/3SaMxQAwMHG7mvF6OCyMGTiI003PYVD7NHIx/1rnVBucJH+VzgZwv1YlWNiNXN4T5z88Z
EAYKKWDGUL0DdbsY3cLqTtJKAZ8qplyq9QnstSGXfuq1KPdtWN+ryl0dkXk8gms2LfBeBI8uZwu6
0w8zgIVn9JVt6RD2SlZuhtZPwc+gjOGsbi/u1SlBW2wGX80SVthrLPW+VBNFToIvjECroMmonWT6
f85U3nPiupKYph0/4+3m0BKWpLYMKnU9THlps/FsRxRIfuAMriG7K+wAs7uqaz+ZKbW0ndqajr/W
aF1RZe1NIcQ2N5zxkFqRkbqp2dfTzo+MBlVWo0QJBePdug/Je8dqOghTpNXZtsNyV8hypeAxJrWZ
l3QTVquI3JDXu01OTt9soegjJoBHnYnvfRX/DKMamYbbK3v1IRFV5cWwiOlnmMSyW1IRy1kN4gPn
yZQs8BiD9U3BfnIrzPaeGsf1UDD7KajiXQTHHy3vyz3TT2oAFS+szshrN+cwTBzV66P6hMGf0W5u
T+s61npXqYeWhP0J2dG7oMRfYQGI24jkUa3O7UxG2/pDne6sXnc0D6mTpvrjyE1czwiXydiGWlu+
gvmfqJxPA+UOxa8zxB7yaQrzlVxb0nGUM6F6lqgHYANdoOM9qAfTrziw6UXgJqn+MYjXdnQPxnIj
NegDoRsd1uJZwLDJ7iBaru7X2fMCNZyZMkGgvJRU4YhXSWRm7Vmx6g5pPxxTELUv25dBrYqvo2qV
ax1r7G1M3fnOdrkKm+evB4+Yk0iN/CpGV5xMBD6ejOcypJqHqmBJ6xy/Wb31qkgW9TYLg+meC8PV
lT6fRtqHUIc4oEClLjdOK2weSTjLZ0Uo7bCV6GmCSiljLBcI1/qnHIeZTVon//yUMC4NRJQViAag
4yw2bFUZQRRpVXdWNYzFXb6qfAi1aW/D0PnekSHjjWyq92oqV8dkjg7hf9GwlS0iuEWw04VDFTeo
G53zlqomvl4AOVynk9Js4/dWWq5vn5SrrJ6upQV8BKU8Hg+u9cUsQRuBa8vH8PMIWv0hEjSjlbCP
H6n1fYqqYmvqkfI8y50+Uaozdi1TfhJVX//bzuLpQumK14tOF4BnamaXHxmtlNAwSprgVkZYsbFG
0tSNo6KDkNb4zHomirfFv8WV72Pq9JUwaiJMAQxwOSbKhBnCx76EEZYdN5BhwLaCzKrCpzFrf9xe
58VnZSwAAFiWmEDJ33PPy7EsYYgUq1sHFWa5/tUPmb9uUUTHI8ca5Zd/HQszSxZyJiMw4jK5zYJU
sgOrDw+2b6D92w0GouIILVerprRBdN0ebXEnMDNooIQ+cK05J0AVL2c2KymaSKX7+zJ19F3qjPWL
HI9iheWQvVLVrL7jOvHBeDxawJKpPLznfpfj5RKXcayH5h4dus614a/vOrlAtKYRlbON8f6+Fxd8
PCLdffIqwCrGYoaKCrV7aidjnwvjS2QL5YWHuz7APO29yui77e0Fnbf6X7nivKDUNkEkIzAwczsW
wyVN0CJuhpNHAipkhW6R7kqGXKy1NlFcX5bGXZQ1ExgqJ936jpZtbg+/vBHex+dyZ3nhzVBhWwST
mYlwm9Sk9h473vB7aIv0IcgH+Tslhey73UkNnUVHTTzNyO3HTJfHrQ/A9JBNunznpyxeuv//Erqw
1KPMWVBzkWAaGs3lgVr2PkeueWW00/gLVQ1rU6GN+EzJLwGlhcLwLkHm9fftVbg+rxBxUU7n4XGA
Qi2F1SbaEzXhnLmXIIYfwP5hNB5m0atViHv84vl7Lr83rypfXZ4/u724hjLYPKRHDFXmernp26hY
8eThfouhx9YcwfvfntriPX1fVXhyrCvYQZKFeep/xUZosFVGMipsZ2XUNUqZcf1g41zqKbVcraqR
7rDHqlZ3hr2eJt1fzPmoP8z4siVvB0gOwif+oO+tKAy/0bTKXHNqh82g1bKHdqZyJ2m4niayDES2
ECmIbak0X07TmWh5SUGv7btUx+K6j9SVo4fNyfdz33AF2eCL1Kq0mW6v7vXGYVhSenoDzBTs/OWw
Qe7L862rcx120VYJhLG3a+JBzA/N4+2hPpohaB+bwhKvl7k8HiS4ft01mb4fRSX/qelcfvVjCkP4
3ZvT4FKimz5hQloM/7qyFEVIs1GmJBibPY8up4jgovAxBHD2JniqT0JFO8jLJcd4bLJReZSAwnqV
bUZ3Xuur/TOPSmo2Q9ogvS1na4EeqrO2s6FD6dZLYDUoJanQpH7qOkpSbpbo9p0Rrz4lWhAym5Vx
uX+4+C/nOeBO7NuDauxja1SxTsmzcBeNsu+GaSnfC0aId/jjLu8BpBL/+pyLyI+ejooNTI2Kpqn1
p8yAGLIvKxMxGAhIveMOlZM4LpDwyngC3lvKb4hX1TCvNKvZy3k3+Ii/RwbiBJ3aI/QB2sKsPHWi
doqGPgm0W+dxNq4LEwmKtQae6SWIZ0yzJo/ymcd7qD0VLWIJBnTQ03MNjKJ9kbXMz9ZT52fiq1qb
/fjYZ1Jlv3QFCrdrK3RKY6ePIq9Wo+776jeA/VHn6Tb78jCphZVutK6Vi1VXlVP3Bfifqr3yuCm4
r2SYQrgyKKLMzZPU/1wACsMhNMf+Z10oSvAlLxQpWKlZ1D6VWp6TmTHZJzwOsvBB9L04SfEw0AWO
zNRaR50uXlOCr5+Wmlmvje5P+ONpjrTrq0D7o+KI8iYbXS15sPnyAtC6FMVumSJC6Tb4ue/5mTpo
qrJNxBpF2ag9BG0dvvRTpppPtpmhzFBBg3+2Ijk4QWNJvucEi8ilsHyuhWHAIfaNJvQ0fB4LD6VC
O/usKDkA7D7p9W8oh1aULRVlEutg9Btta7c5HfZskH5VQk/VdS8JQ1lNGjIDLv+/9gFdcBvtzqxy
XLBuafkQWaPjp26YaN0nq3MATsRIBpqfbJ+euEehVMIZygxV81MY9yzrhOj/ayuqwN9mXRJ+qjBk
rlzZLvtfSWBgPwvspUUlJZB+xZaChQv4r/R7kMYoL4EiqIR8lNISjWUjzdL0hbRQl94STUyHOgts
5613kizeDKEqslXXSQBMe1EOzkEqa/mR6iBIhXocBWC0ZhgQxjGgejznFh4zbqaWqb5RzILXtZKV
YmuEAM+eoeGDBuxEBxId3FOQbHvkiwcvsoNI/lUqXVx+ki2U/deCzo75p3aiIPQMrLHa5yJrtGkd
aJnxBxVUxO64M6pHq0aUlj5LUyvGs28MYOVscyqSjYU02AqFFr/9IqfVMCqe3mj6Y2PRQm5dauui
x69lHKTfmXCmo47n0vSTnkIx5uvMb7M3lCLi5rs6+tLPsm84PQIeDdDl0h+LFAeeZkLHBtddqshB
UbVFgzdTKAevItSsfJVIY5c+WGNeYCmfmPKYcGNHiew1IFZql2pzIr1yGoFzpv+j7Mx260ayLPpF
BDgPryTvLFmSbUm2XggPMucxgmSQX5+LfkpfJSxkVzfQqEoUdTlEnDhn77XNdjrPmFsgt2di8H6U
0tQ8uvuTN+wJi5JLELJ5Z89lodEaLxHqbeMs6fzQCfnuj5WcgY0R/IVmDwPbJ+lOq3VUUFDvEWga
3tkVWtdHbb5Ur0Of9zYTk67XdiSy9hN/m6jkM5zDWZ7JT66PXikzCGGL0/qXtG3n/tisBg54NsO5
Czuo18ulGntb/KQjloufk2Z33X1WdgxjIiIQpu7oS6d1Irseh1NDtAMdtGWalxCOM0B8LZh1aGlS
c7obOgN2dVfOqsJTbVnLT0C2gYqrnCUbMuWSa8j4IUbvuLOmuGcsbPsx6DzjeRjm5j53NNffp4Ov
2nAxWycnMq4s+DDEOn5qXAJZoWK2wRBmnRjTW7HlMgEEkvAUDeTvJkN1Wh2IYXTvloEskmV3avPg
VIAaeGzgUEN79FL+gcCaRTh6booWreVV2YPyrs6DTQAfBgfXvNTaloZQN7JCHMT4qdxVyaiKeJG9
/hTUqzbEM0lLsMdyNdJG9PL65FsDKZKSGDW6LOsKk5nASNM+9CQG2Dd9n7ovTa38OxAxTEiFPY5o
byp7KnbexH34PsyFSplgjOkUqalVIGDhVcJyd1VihQP9rHTfOcOYEjk55NAQETaRi8fx/1VjDP5r
rtLgu0Ke+NkdrN6JtvNti8opUD+nsWD1sYBfXgqZZh9Xt4UlPwUzC0eVZcGTpk1WdTIzvegPcJ3W
U8FryrQtaZNnlVY9Omh/zF9U6em3Xo8JJdbWbrzNzNJPo2xdxmnnj5o6BYFov1QaAuRwXszOQ1ut
SfxxgfVr0EzhRa0r+n6X1B1NqFF5+U9CRxp6qa3XBlvUZsUiBJ1ey8AR2Ot+RaQVHIhFhm8ih0kz
IuwkPKRVyPIuy4jSBEpjLg8mISsZWjFnrO6CrFRP6CCrhyJP8nWvBW7f3tlFr9kPlq0xNgwpmBNx
UhDWf8lli8EarLIvHyq1OpdFziTQatrSvHSJVF/1rHfKPfbqwNzDqR1usm2cRzKvtD+IpXSNcB5d
3HDT1oI69Mbq3ngNwt7QQ+ryuaIL/Aqdz+hPavVmQFq94KnYsPA5eBt+FY0wH+rIInCq2vdtyik5
kV2DgCsB5n20Jm5uWEKIvgWsZdtsOHZ9Ozmz+zgnnY7FtHeCM8Px1IldYRf1aUj6WZwsTn5yR8zi
qO+GNtBIaipG5IlVIfobK58qjP9unok4b4lRjBzBnDJ0c+nMtw6JK3czp94+LvRG6DRV6000Z7n5
TRWkgdr7beNaNzZ+xJ/FkKBkzAB7ky0w17IIwVWIj35te6hg/bwqdhz8x9fRr7uv0oL/taN3K4+c
aHUGPqD53TDJnPKhzpNuRGSuV1NoaOWIvyHgYR2wPIwfUcKRNUX5Z9wtbedRY5FT/DUoTW+9ayrb
R4VaEMQXGpxZmlAJShh2nKYFAUuKjxbapSE9lqHA+OHZeTMD4Z/lrdT84ZuW6nN5Y+mzeDVq+knh
2pIM8EmvK7xK09D4z5YjehEZcz29FpqhytNIMmJzNI0uSS/8E1YQdZrIvFCY2XjnMzcvLn4m5p/e
lOKVzNzekU9GK8tul4pBp/la1ZZxxL+6hTetC9zL3DakechXX350srHI+YGcCWNhJb5P7mEyJPRP
zO7DMnboxrOhNIpQUgNbrxAlZH7wVzMp475zp13QCqQ+VI3T68R+Ivetr0CNz6lC5emUswtwM/XS
L4EtUAAy4DCLmPd5CiIndW0/NLEAZifV1ktx0HR/8cJh1Pv8MhpLY9NCtZLmWJVztkO27iSHyhPW
U571a7uThAiRtDYu1GVBsC6fQECr/pArysgdIasuTSfqNJBymnK8Yx0E5Uct12Zrn6KG9KNu9fz7
IjXQTTRI42+7wGrTszB6JNTWYtjlcSxT/zULGrxywPUnd1+rpmijOsuSnv3VN4e47EaeetBmjTzj
ncK95uDuyJ57ZEIDfskR11CDwDF2Fwo8FPpoO44VyAgq9s416tsENnRy6LuE3MC8TfLiVILG4EOc
8YCEdB3BODdLjmjMJKyt/ejajjGfM156RMxNn3z21kwbQlNLjREYddD+JAKpxEDiUAo6HrvNeTbB
Qo9zxQdQlgmsvArHB/GaNFux1+pjtRNBir9CoBxeETuvlHRVD3E9tAmMJlTUG3npYzdXk7691EVN
bz9Nd43tZzpe9NYz7vEwlQJPWo09VQ8kaKzFycpLqVblx2oV5Z3bmu1wqWtTxgKkVk20TSv5fkW3
KvnZkWMgYgZf/AXe6tSPTU0M52e9M5I5wnQm+QBM7In7edBaQpUtkRknTvajUYaq7aS6M3H2lCfT
WeogFC30AxbwrNunchrmNERnjwBkAz9SZXsmQHkQM4l4bv1BDXQ5/CmNjakq2j2RHV6wE/2oPZS0
160XP+O/OewwKiUR5k1Xizvwedq97GyD0oCVq4v9oeOy/WjW7S0wXEGZUlfax75d58/+EFSIBPpR
lmBkgTJqg2T99ilOATxpsmlvmC6Z5cm2J9TwRtDy5FpjXsYPMB69IEIG0M23tqgpZ2gyFto9lTWl
l5P2jfeJyBntK3ZqK3lZ5374ICHIy4MmQKe9Y038r44C0yV6UDSQOf1eNS+ckj7MKFP7hHb4vE6I
sUzEslEyavZer5dfm1n28Pcmxu+GyPWxF0Z/QIMcHCreiz9P2TMolJ7kPevEjMIrbiz8mFZcU8AD
py7UnG/Ju6TtGtnQm+ckYxkKu3kyj6WjDeaecCu4vC41ySOqkDTbpSzhXkgvN//JnIGn4BppdqMP
iOZi0B3uZzsY7eYGNL7xg+ZaszeXbMluPafk4Ulmn1o8TiOQKqFx2PzYeUVuXkw11wrIApT03WJX
EzdDlEVU6W1z588Ti2KoERinXsoOq0PYrr79i3FLYp+MOvMfwYMny03bK+fZleA6woYt5BduNA6B
gZto+V7aq1Zx+vIRm/CN9mSr54MPP7icJTErbYWLSsJO8g+ENXbynHuE351AOulyT2tovSzubDZ7
g2hAY5ctbvm4BP6YPXZaAuuaIyGQRHvEU83uIJN35g1vGhfAcfAFoXtguEGb5OqtoZ8mZrB52VkL
GvvjLKz1pqxzk+H4Wila1Kn3A5XkcMjU+PnvL8/bDg2uGRRIdKNQ6iA6+fPdSTnZE3TWFudAumff
q5NXYP6b7G3O37Mwv2k/gbHF97SpzBAj2NfKKuKMlI4HxD2pnMHfIvn2gMouUTfUmAaS6p17+h9d
eK5H55KxGCpf9KB//jSG9R1zgMQ5uV2QH818Le61dSZiuxrc5ckciGTyeFEuZj4SNDolHjXgOHX2
WcfH//r32/zmAaOoIdOChwwnH7XX1USAstAMZIOajnjI6Th0o4mDgdQ0VKQIE2tW/Rcxmt+LLEm8
d3qN/3VpmBg8X6gQDnrzP2+D0aUtA0PdPVnpVtdxfNlTKgz7gBkJpWrSjF88btPFK7Vp//df/V+P
gBEAtGSSeBCL/g7M+Vej3LJRftTe4p4Yh0DMa3rLC1kako1CoI0RfRHCjWfaK0ZoSCDbIZxGkLiS
XfMDzONKvbM6/8crCBCSf228RsaJV2+7ZXndlMKPOS3rJA7d3AR9rClNP4+q6nI6aYV6z6D2H7d/
Y1ACwEJrTVP7aiwrAqD9ZTs7J5jgZgyMIT3MDqBg/CTZ2TQWdRADaVLWatcf/373/2MrQhmHoJNv
27JZr/988MJQ5BMophSBlP6+StLiG13Xibz1QDuNxJRueRlr/f9fN2bvDN+3T4+Pbrsf/37kZp2k
W/+MTBNoCt+qKrCy/WRiWJtNb25j2ilpZGPpgkS8rMF7Gpn/ut3b1In/MYD3Xl9+0dQqPeCjp6DE
+NfAX7v4apnv+1l6TSSyIfmR5q04NlTx9Tsb8duxI6gopB3IYlDtoQb686c3WP4qGhzMVUc6DWHR
syhFHNSJWg3E3BRhgeY7UiYnJjef3FuY0tX/np3wJWMwYGSNYTy4XvPacbICQfTGCUyhiV63T08I
hm5Kr1nf0dC8/bY34BN5B9BbAdGa19RE4c3QIlfWlZGe7rS3GhjG7JA+jbM6s6v+ZqorLDsD2Wze
PujLon8I6LNne5Tj/s08GdN7Y7k3+YHkQgZkWuKu3ZQ1LPp/PgAX/K1BDKV/yrreOZgDRXxoU/Uf
3CpYLwpNU0HgslrvvaqX1WXUSSq42A0Wi0sN2iKGZU3HojTyYafVAgn9//wgGfDzUrL8sx6imb8a
Uwa+YAv2x+JcdRP9WLfAes1ZIDZSz3xd7XY3gSob3rnomw+CizIyxO+DQgP16tXyvwpbMH8oy7NT
G1oWDm5qfhi8sr9kaVqtJ1HlxkgPZSmyY6rjFvy/ywGXZ/QDc8wg1ZRwjD8fiaP3JnuuTXDVjO9V
NojHQ8HQjfZSZfTHAl8lkhGMC7jt3OnT32/429+O9/t3MQ4pBPXuVWHMk5/NlSn0KUkHUmjMDlaS
CQstSkU6nzFCtqfBlXMf9fqo//r7td9GRnhMh1kONnwc0qfr1cDiWLR09ZKfdEIKH4n3HpqDbkjF
yatgVI2gMehuVNOjLxFZLZOn2SThJO7GqbZoJBDlHNuynZo0WklqrL4ZvurMCzFSqX4o68E6umOp
vvz9j36zP267xaabYma32YKuPqCumTV6f3ZHyYSLlybFl4Xslb3pDD8nFdjvhUC+LT65nMP94fTC
/10rp4xJMZrt3e5UpYDubRqrv4j/KfeyMUTxzvD8zW64/TQmSRtpYuN+Xv00vSV8TrWIeVMbyWQ5
otrCKmm5BEEaKs93sz/pn/N8md4pOd6uk9xRlEQMXRGKsuJf7QobbYGVcTJOQ1BP6kxX1dxJq5lu
c0qvr33GsXUAuo9JOqjqJCxaTbwO7UTDGV1D+o70580dx/GHQgyeCV1/8HRXd6FbNBotsrdOBpia
Zxyw851tpVZwqgN7av6fg1MHQ4e0mZcJeyNq1etfTjjH7DQtMhyaW2gdyeUejGPOi+efNBO5AnEd
AwbzBdtp9Q5a+M2L7LPKgmzGwok/ib/gz2VnQ+nmDYfc0+qqygxNvp1bq2E21ZrTndt5t3//bt7e
Vi6HXMEgm5gj3HWdmxIMrOipTacB43fcyaW4x8RYHNRcvVdfvXmP+WWM0pGtopJAxHVVTzo2Pvd8
baaTmevFobbNZFcAHIvqlFYn0Tzmh9pI5f9+kpvGkVn+dj8xqm5/1L+KOmQgnkSSPJ2CsZn9OGvc
aoqmSmfSw+DSro7p2vevRV+r6vT3O/tmCUevzuoJ3nDTkFLb/Hnljm6NB0BxPSEfS57tNTUfaNea
zs5KJl2cl9wjqo1sLqAd8KDgO/z98m/v9m8NF8djULkgBq+2r7GuB43TiX0iBDHAZK97WVjZVXuW
c2nuSlG/9gaEub9f9O3bhM5xo8JQPTuUcVcrRq5KrVjYS09t3pXnynAmKyL3zhsijf5Scvz71d58
KqSdY9GBv71Zzt7YMucgYyBgeMOl67u5htrQMcFK04z5odvMr3R2ucP/+5KYfzd1HtpZdLNXr1Pe
kPPkV7O8IM8zmHTOFbO3qqBAQNmu0nOX9vKdX7ndsz96ZAHdIig7uBM2W/l1aUg0SZPwIo0Xnahz
45BJULinTjIwfP37b3sTKEqzCLEUCx5+Ei54XeUNjP7dosD5D5Wn7U65Jtwmymnd5j9TodxPviPU
EkQrjTkgHhhrvuq8v/Ut85TinintnP9oG292QxLHvfcU2W8ftret/ZzOOJOSc2/9+TnBf4DVlo76
patpToYmJujQREfw4BOLdqzF8k4T5s3ni8oehdPGzTcQ5lyzq4hIBJKrAoa3lVLeWXir/YEkt1/K
MLJDmrjG+FD0ln4sprk4/P1BvPmKAm9re2wK0N9C/+0//9eahQTbkTWhZxfiLSd3DGvLQqLsqMSt
b8g0y96ps9++YNtPRVBLgwtR1/Vpe5UWOXVJ014svx3sJ81r9WpfVxhY3nmT395STtYWWUnM2jCv
XyMDsEkxl3W17lJR0eTLDvzbtLGmx/K5dhZfnTREVwOsZ62efriJ3X79+329vj5REhu0ABscYjKU
y9sr9q/7OuWpPrAVZhf4uvVXqzRtMh0dsPDmRu1Ihrb4hvd5PdjaVKXx3699vRz/vvbWXWD/2+yF
VyeoUvUaASRcu2V3DfMBkCQjECaKXrd+kXPdPKlsUM9/v+j1N7NdlDeYQyVSYo4RVzsuH3vhL9WQ
X/KEzz7M0TR9tOeeJCipCPcsmK+n7yyQ15QG9tkNFEBYKzYGNt5r5CpyR5OUlbW4EKOa7UD9JCcA
z/Le8nIZu8qtjjDxu2gktNmIBolYzcNT9c7d/o8nvfUSEMITismbfbVYFOhaesG06oJ33XoOmNPd
aQCIL/5kI1BzkkKdA0+bYwcKyztf0++N9d/r9XYDOIggBKXYwbZyte8LFDwGsLLikjFNJN+ACTAm
85RhVtiQ7vM4VOi5mL0NBPGu3bqecCxqSVSmGoNzOU8EZg3msienstij2LdiUEzusUOsfWGUUHyb
RPYuhvt3K/Xqj8b5z0fBq0m1cn3WHhsOnO7QrOdhDooPrgKPG2szstUQkh5EpFw2gJsJPCwiZC2V
ui+KNP0lRmsLOShKULYDG8rnxuzFK7Ku+dFSeVodtcJ0tdB02SxuAhSL+VccLZXaJ0GbJze1lZJy
PzFsvkFvU6dPWW9nryrXy2DnNe78BAx7mvbJYg7HhXEuiu8u1X5lXaIMyBNWki1Maoquv2NAMd7g
RhzWJqR71xSxEOMoPi/M6Mu96vsO5CfsBt08YC6wDZ6E7tTf6rY3dqyqWvbSr/0iPrRmMPa8lUhh
IoJprftRQTd5bKWTilBbjDGVu9oSjn60raZ9zQAd3xnZOr40ynAbkszM6TFl/AT1aM3VLzkbnYaa
cyj7U+lanBQDlrwptG2ZX7Q+cezdWHnzvk0cOk0rKUx708r85BwEA3mpqjIIe0BYM1WfW0Qvxd1g
SH0+WqAhPuDR2WQJ3giMYnZWCX63ZdITgcfytF0+9GV9O1RlcrJhDqowKNx+fFjcXhmR0TLRphpE
DgdgTIg07j3i3QFh0w+Ic72eH2eZ1M0d9p+0jdpmJfBR9yf3smBgTSJnHGkKB/kqT2UnWhkuLawk
SbrrFMJF8l8wvxIva5q9KuOCiecYp8TUfgXAaethMUtgWo6Xqe8j8PMxzJGOvfozdIoPU2mRci8r
0/wYjMuQfmiI7VxuO9YJ3NhTX3tRuSp0KvUirYtbwEQNgecNYpczI3jBmyke5mwttzBjbxGHNc29
LGKGnwE5Gq1g781A9w5GYvOKILtfADT5otwz/od8BpLWNCOSmX1931vrUB/nutfTHZUNSXFG08uf
05L2P3S9c4rdxEy+ure9pCtvVj+xjYM2Ob1xGyS9RV9mdP2ndXTW7hRMSF0cz5nHh3ytLOOGLmL1
w1PZqIcAJ5icHIqpE7xrHAg/+SkhlK9jr9Lu0slAogkcrfoFeYef/kL1kJUPzlx76pfDpK/cNbgF
E3hknZscrbTvyJAeywaBAt2pw8zJg1Oqspb70SrqfGdbfSpPS6BS+FTpikq05hvoYvC3QsRJoohy
Ey2r5EnZE212VAe68ZEPV7M+JapCvuFNGVD8yprtH4xj5ypOp03xVOaNbYbrWEn5iBDKfPYzlr17
MRdyJ9pKNz7n2YjWLDHgFMeLx8rypViSmaM0IUxuQLLCav80XG4SicW2PkReudYPG3vvsa7SrIzH
THceacWp8hFcsF49NranRFjR+RSnNs3BbU6pVg0alOl2NnDLoIWb4nJeg+Yby7X4xpxwfWmMQv+p
EyiQEwGO9OZFihLcrj4I/wAHODDi0kr66ZAYczIiTSAWNlYO6msMCxP/oB3IdDgbgl5MCFRJ/wis
e2sPKunczHqNcY28LlD5ZMAkzaUfCB2O7Ckl33cVlhEVno6vF3/neKdET2u714e1/qoxSUEISpoh
34cz9TLiexi6G2aoybjTe1KxIl259N5MmWVnMvXYTSw2hm84fLs0RIHvyhC6WHAxRlsNu7WdPWef
NJ3TIjueS7VrizX5IvJlHiIam6JlbBW0XyZMq30EnHb4sgQdH23CefbZytPgazGCkrr1zDSI9QyG
31kbkuQQtLamR1MqxvpIxwjoUVjRxD13q5mXBxSmVDd1RyCMigrSBZB8QlT/aGTNYp9bkk+zkwl4
99Q769g+dIywOzOEW5cZMVLK/Dawy3E5j2zsZ41uuxEDwWzc3aaHfwoq9JgxpRogsUQYs8aK3Fpf
sxo6zqELUEMfOLEVXuwjTtGjTG0RIa4h4OmEC5oOINLB1LSfgprt7dnOK7O570bhiTPBasiEis7s
aly7y6Ad26xLXxPhGBiDWbcneydrw1Yx0FLkxwtSSAIzmcP7X4LUDJ5JqM3XSF/q2iM/HVxGjAzX
JU8+RUB/Qs7uz8c8s0mGQqYt0U8VI72fu0XKpP0gCneaL7S+VjTUNcoM5Fht3gj5ddazLj/NgAxu
Kj8oy5t6GtS5BkGqf5wCZZ85L0H0IzpMG+PFlZ1BNT31J8sA8B5zvjfrUzdNsohmYkqD2OHc8kmR
efZog3e0j0O7eNlzQkk6329isq8sIO13aWXa7Yr9tTpnCz7qLw5djnmXQQzUYfVrtRH7AOrKz6i3
jP48+sDxetLj8p1eOKnxjaODBhTU7NubzRFzwuNO6mZduS3kPFd0poMGCOepwP+Yr91Bjd3a8SUr
u5Q3K7g778Mqm3l4Hd3Me82qtm33dMFsedThx/0EKIseGDSHi8ogsQtGwQYD4DbedBSImjhZHFan
HobvdErnLnb9yn4NWv6UKFhg7+3RiBt2rNzUMX50mWs0N8EKJhndPaLs6hm2X1ecyJI0sl/JmJg2
NMmkeVYVlrdjmoMhiPyqno6AMG3/ZGm581QZ9CbHXb3o9AToAGcXz1mUsxuaQbOOi+b1NnZ326wu
ZN3P33IvJzC+cDRdu2Q9YIGLPXpVGhGWZXs3yeTrB6AVHMLaBnDvo6704LAw1gG8pRNJtIf10Tbf
U9aJNGranrgvz4PKECk0Je6hYj819tvjdCEGJUEeCgkUv7WRyeG1oOv1gRUqzWM9TdtdNpGQcNpi
jkqQzJmAXNAZmt7hKvfrJ80qUGV22mgn+7qx2PD7HswZqhpzjs28MbODt4Ip3FMjTggSwRwW4WSA
PLxtFrTSkTanw7gz0iodY1dK51kF85JGHX9kC0u094rd3AbV937pNyN3MCFclHnl7X07myhj/Dah
Qgt6VLuWFjya6eKJ717R5lpJTa2Pv7zWQyrWygJr4qTn9A+nzPSL28FeDVOGbr0Wt2XTVc5p8fw8
rpI6d3baqiz4llbjLqExe8KJmq6zkh0l8IL6zStdG+Wp5uUvpHNX1LrZrO5KWqhkISCLHOO88Sf/
A/0Ykd3VXgOmcYGVeKhJbKekY6IVHDQpvAbpZJsuSOd6wiZx53RBCWAoRMnp3ePlKbvbIadj8pEO
UvEEPm1tjioYAJhSYZh9PIOX+6K1Exp3oI1VbUYTI/PuCPOViK8hrxxthxcN9X7vIFObGkdN0Qz0
QOGNRVbWhFWfafMPM2/TOfS61rJ3vNyI1HyzXmhM0suOWHBq96Us7XLYEaIwl6xUtPZiZXoAL/qc
IPpUaiKN+tkSt7nlCveD1+E/C0IduXB3aYnNhsmvoQuOMuoy0sy1wkBtXdngp/XZD5pblObdQOM1
0foiaimO65sZ4HzBO1tpiCyQWm8VN03+B6IpRofi0e41b9P8Ak8p3LpeEFEP4rMaGqeMjRagzS73
XDI8LEUKmrsW2vJjXqHwxdhS5lOvlwNqOzAewW2aVCumdYudwLzvglk8rHo6ljfYK4IBa4EIhrTB
SQSU42atjezF1ZxsOCVjsLBu0RkxP2q+LAG3WlvtiQtVpDsBECaDw+VXmhcGLVhJZkFrZu3ZUUco
swUzkViKqknjJp0rcPNgrG4zwti+I8TvGK/LwMsOWllNx9wKVAcvuyzLUCLD0W/mddasCK1/PsQG
zal6X+fUaxEpZMlnLk18quyXtT3n/eDOB16i3sG+VCg9SkRglXdLJVbt4AijpmPYZX1kAlILPkxj
TrlkZ1ljPNXrphmtliYrz1kygAFQ5SjEDoFtd3TTKtd3gLE44BmogkmVKBFfxk7b6kyaGQVpSR46
fdC3rGR90ESTVnjgxRpZzt99jYIkrKTvqF0aBJUeYy5zutDBtLacqEdMeVw3M/XaB+4AKlDzEhSw
zBJJWtqId9uRkUTQHOOBUxqlf9sEqb3uuMt4kzMS/aZQdqv7uXZNqs/Nh5JexFKLHreRi7dplArb
T1WrnMWqTXdz5a/ZZyivyT6gyk+beJyD4clLzKk493abfzbyxVt21YIvVoaywPIemt1YtDuVNwBQ
p2EcqqOYev79rS/sX2g0aTXFzoCsH3Ht6EAmVyXq9zp3na/JuqDzTMxV83doQ6mcSRPpFLBkuUrI
2ewbRpSVrBFtmBMmUt6o3PXEreaa7a1vqto8poKQOL5k/JzEl4PEncM5UzrPrV7KaJqG5IvrI/8J
XfxnMYwchzuJuqSPulk13jkFFOftQCFPL8toS36DZSqxowJJuPsIrt0nUrw79LHuPJVntnR/B+l8
bWJQYsHrwApSJqggXDn8kGVbfO3B3aqnumqx5OkJ/sJmzq0f+ED65dYTqFkPs9GkL3AypuWsE120
EGDTlvJBJIM81/ZgtHE219Z8LKVp7o0OAgdq4azPz3XrpaSnLOXaFIdpDTInTokXZCOz8hEtBN1A
zf9MGso0nGfOX9/6NTV+dTlEnbDyCXw8WCPPVrGR1btAOfoaN6NFsEHYWXnfZ2G3CmxA1OfIIE2B
zy9MkXs/GKYq9T2C0Go9N3SY5d5b207FHGqcOUIL0j4udY9oFG2FGyy7ui9ZSXVntZ89ItjVbpkS
o9sZCM+NuLdyMxoZyNfPwOnXYF8Tpet+MtEui8dek70b5yvBPnG6Opm9X7zc90I7d1Y/gmpurC+J
cJX6wCY8y5iVu3ZOE81pTr6OjsKsh/6tWDALz0SPs1bl2Zb8+XhFWMXSKC3oFR+IJXYF7GS03eGK
ziSzQ0Iw6wY8Z2rMFInuKnccdPQ2pBC059uxHMQDPhFRHFy3MZ3D5jM4zy6Cq9Coamw7TrEa/WE1
wGCi+iC+5Lbk4/k25CwUsRUkhb8v+qlYMBH0eZnvEiur1YfA7aX3xEZreI8g4yn3QwRFwzcjcURx
32MUNm58Qc81Io26X28xPhnov5dl86d6ffCdlZV9rGlV1hG8TTUZ6v2CVHsQuGJ21aj1+V4Vqf4s
kGzq0TBmCKgTsuBRuy5z+uqmhdQ5x7maTEPbyBOteafL+Lanazk2pE7mBD7/j791If/VTx6MteQd
04eLATpquitcI2Wx9Cs0/fgpu8Pg0Y/4WPPm/s9YEZqsqBzA+TrIotEvXfvpXasQflG21cVq9WYP
nJ6FSNPwgIZeXsiDABg+nWEFudZ77d1t/Pxno5AJLsQDJAEM+QLjqrsp4TRXqcmVUYVQwnHSrjT6
Xp3JTDxNdRxZXv09VSUGDhOCQ+gOphuNNFl+GlNavzO8fqNQYPhnMQRENocykjHu1aREeMqZbUcr
L7WP/ILtfl3PtAyrli5I1z326I/lZSkHhlY4P14KL6MlgHwFG52BC+Pv3fY3TWcWD/6XypyaywE/
8OfroKmlygJTpjf55FRPZrUWJ2EAWWAVqzD/lB14SelhrIAbv/v7pd80+i00Uqg0mUxC3vOv6a09
H+hoo0I5e+SvfjHHIdlrtoXzw7amC+bL9+Lq3/xUXnwge+hRyMXAqnU1zSBHK10baynPc9a3UTbP
zp0DHv925W/kFdh6UbN85mPM3nvi28jij/ePK28sli27D4/vNY9FuRyMBzuozkKhaN+Viz8UD5Yz
LgoH5m8Zw5iS5regiYn8TDWEqi1UOHuvgZiy6AP+IHcZl2A3lFMTPBea0tdDyepk7x23KjLCwwgm
PFU+LDtw5ybpe39/VNcDEgbHPCSPGoGxDPKS3//5v1aNRtU1spOyeBSpWHc2btY6tDPBMo8zi/2+
w+Z7Q1emQ1HTlYp8AhKxWORdEbzz1lytX7//Eubnm3sEvQt/zZ8v7HY6Jh1BFY8WcMIyzmD4HeZ8
zQ5Gtw5fgmmxdrBK39O5/l4i/vUIuSxyDHBoxJfxtXjXwgghh3XKlVc9lk3e3YGoKP/h7DyW20ba
NXxFqEIOW0aJlC3bkkjbG5TTIAONHK7+PO2zMUEWUfqnZhYTapod0P2FN0DFVzPjseqLKV75kpy/
CsOuFCuTN3NfuaBeXFziqOQK6J4IVuEls7Arsy9I/igK5qiLc58i+zLvz8W+p/VqwJ0hsjxsVrCG
241TGy08vBo5mFVYtg5xIQSfYCPysSopHMc6RN60UF7doYx/l9zzvzIIP/nKCMFQrvU0bPd1n/YL
CKF5n57f6kjpcRaQCppu/8Xv/XOCCEGseirD8YWPpMwJCpHWwsQMGuYKw7C6X9HpRMMOGKiG0Rr5
oLLG7DD9z+yU7Ct7U4/HURTFqY01/b02MfK34RwKSJSr2dVM2Wy++G1A84zWG14IeesjMG3vi15b
kboqc5E9WqzoEjzueucY0ZBvMLeRzR+XI+amV3e50g4vaeTD0kra0H/yyG+QGaCKFq3EYKTvVIX6
uwNMz5QoMcBoc1fgNukyvXOG4SWiBvrFsd3xawKL66yNSbzhozf/u388Z/ft3/EAFLLfNM9t3v3L
OUq3q4Z9HF7MyYKHn9cFINx0fNOFo5RohCuEfL5XfyIZFAto6VtDg3SQ3UEUxZCvvhzaHtC+IEQc
X5B3rx9aV7GkLJX1qxBqvUtay3xUu8B9y3Kzebs/aTmpy3tCan6a2BHTk5H4ntnImQbSvWZknvXk
M/ICZYXtELVVJdCNBZjYjbFozUM3Q1DeBGI5e7sDUXpjZo7TS9Jq9VdtcJujFMJq0YhAuHehRXzj
xDIY6FraDugizfXu6OR1CaDj8QXHLiwCGsJgDcPPtgVgrLYodSQlamr3F/PmmNAKPNBSDn/NvpK+
6RRvIPd84fL4haJWL9ZubXrKrkgqE3WkphbNQnh8a00t1L+AtRuIIdmzNdWoHBlIDDNNVDdfhF48
53VinNJx/Hl/btfvGF/FPwPJI/zPnQMDU2KCp/GF61ky+GNMhytUe6o2c958bI8eoFVav+4PerWg
IEWI/EFNwteQCLvLQa0yndw0coZXq4pIvL2wp5jiJ55V7qIClA6aQZA2F3bxL9Ps328CFS2AdfLq
1yQcag5sqEsxaanjiDcQwQaydxNy59vBS4keIhFnn4oSRfjHQI/1hzKk9bFzp1JTH3Ndb719EBp1
eZi0s2OL6hyEk/PJLPN6B/d8eip7fV021jp1Oui9vu2E7Tob7FHdj6WRKGTyFkLf1I09xGYwTApf
AtMfHho/KKu1Hda5vQpEjB4L6BvjkxGEtDww+axOXYQaBobtY/819kLD/00RI5h+5PEgfhfd6D4N
egfpHRvMsIYprbvJwqLNswRSMxIVmERAubhBAY9dbpUpOscfAWu/VaQKkHeCGDKX3oyDv9cqSF3A
CiwaKDF1i5808yh7p1bvoLRjUaaqxhybyPedHa41Si+2lE03wY9fmYAKEdaO6zdvWt57JuCKAv9Z
P1cwTyGDSTZZXfULH+NV1CXHBAokMyawQEBTLhchoPBe9kXRvfW51variES7XcdIZOSUi6be3Dpa
0v32MGd216Vbqx8Cr+8HJDM6E8NfbSoqsEp4pmYLazG/JeTvssC18xFx1QM8vPxdg4BdYfi9eHOa
LvsQTK3/ALAomOSDRknh3QsPR9XjFcVQDnLf7DGjRmBj8kk1xrRC46fvt+4vMzD6YEOLpEdKwHH7
bOH0zS8n5geMT0KByAkRNNAv51cbDQAFp2zflIxWcOXl5Qk4nrqr67T/VXEjFscUXZl+Abwv77yL
iwKAnUyIGd3+awp0OWyGgCH9NlN5NVA6rfd6YzvPRuvW3zQnRjwt49Lnusqd4hhPcbG0qX8T78vh
OdigJqngAbt25pjCykfsgOq584q6Eu0Pa3DT4dsUB6O1sSrbad5qAxcwN+stjlzhv7maoVgP4xii
gaSbTfIjC4zI2/cmt+yedm794o4xqi2JXmv1djI7vGKbsTfzDc0WPcYOo8ptkvzWrR5MvxyUntwB
6tqwx4g6AnSNtSsCOVqi9e1mENQ3kD1QvTd3lFj0yc8raD2BFm8VswuTfVJwEgD5t2W77QNfx+g+
jZTmwzCEXv9MV8H7Qxrnij99PI7my4gxh/hsIXzAuF01QhBeqei+Vx9sX/Xc3+88xJxfcFo2GFjA
fQQQl1sbqa1TulPgvaJEgS6Fg/zMK5542VHokbC3WGEUSzqvV4cYe16gxxwn0layitlTDmCgQLyC
YuiQRyVohzg0n5sxT+l5BnYglX3ojHzRAq3wd/cne3NkvlXqG5S59DkHGFGQiXp1l7/x6vV8KVQl
1UZvn51cU1F/HjE0SP1lFKO8CP49vxacD3DqSJUA90ZTf3ZROEnNQ8zrJ1siSBJXtWadEcFwvEOJ
94SzoyzXdziUTtgyxop6xIhEKdYtMijhAdMoOzp4bkHtVO2i5kdGd3opuJqvCwWvv3RsLhfD4NfO
3jQ/jNXCwKjurU3sylwBqBE/EIWsiq0/msOPwRr9lxIdAGVzfz/m1/XfcSHdS2YD2fucnhJWHeCV
IQ9OiuUL8DgFeg1V536OurDY3h/qqlLy/2MBSufRgoA+92seew2cgaYob9Ug6mNTN+JH5+Osp0S6
thZaGRnbzM08a13jNB8/khvYj43l1N5CvD6/S+XvkPxnQ4cSxJs9O/2JSQcf82T/bewG13iY8E78
mtZZTi+1R/XGlGCgdR60k/6URTyV73y0eKt05v/XNwjiqj7b6klzE+FAAD0NvqrG8CkQ/ekKvz/H
tK4h6NKJW1j56wnLEbm4eY6p1MzLiYHO3aMgfHVC/Kk9mIklNn3W9x+zFO77qjJ4ndXAHgtYkXa9
v7/rcjYXXx6zBYGp6bAeYSTPC8wREBpkL5rkVAapulfrXn0q0tYHENDEFjitvts2sWE944hYbamN
5wubfX3A//KETEJskkFA+Je3axKOvgv+MzkF3dgfFa1w9hbA9W3SmsrSM3lrnTnbMjkiCkTt4XKs
2qFd4mtRehomke+60Mq+1Y7ZrxTYZXuId9M3Sq841jdpspSDXt8fUtrehioplTvg6lwO3Za9Qhva
S07uZIP2r7z4RQ3bcluCjjlMtVeefYV+zP29nedMnGTKt6BrHOx1JG3yctBhyGjb1BTHUdCCTQuC
CSHgSENrYR1FcTKsgFhpS/SGGzOViT1NcvQciDJnVU5FQ2OqiorsBObPPjTt1LxysiaiWZwUSHkM
+2szKcH7jxFiOh4LS7UG/9vZRxs3nj+1xpSfQFocaPQFxrqnurLVex+1q/vLeuOToTyDZDWlNSlc
MD+yEx8rqrnZqfD97nvmD95WM9GywT1ZPKLhrR8FdalvuGVpHyBwL+3q7eEBHf1la1NHvtxVFj9A
LsdmV9shG45DW7n5CioJVdysLZwv5QhfPtR8uoUhCeumxH/DXrgjb20yZQ1ErVXodkDvL39DEw1U
q/0kP/lwCU/8F/UmcZBObQYVZVMvHoPVoBT1O2tj8jwjWkSQa2P/zhG7HFVkkVf1IspP02gHD7Y3
qPYWqet6X4jaDtZD0ZRrNfdg7JQkWPc3/da3ROr014ALiM78WJOxxgkfa35yRvBa6x64LUiTevjj
Iz2VbosJXd6FM32VSFOHpO/j8OlShJCMksv5hh0Qcycy4rNQ9LGltFzBFI36Jtw2FoI4oBZTgISB
pnwcOiKFPQG0dXAqWGWgjNQ4XchxrgME+XtgR5M2IooCG/ny9+hWiBlvE0bn0Q8MoI5F3/n7iE+F
u8UUIDJD8qBh6yUicrbq0MRiU+Gq264jqmHuwoZcfQbcomiqy0BFl/2U2eKMauS7nW4ExIlx82sE
0fAU9ri+7tt4QCulqVU8UnJgUNa6tfU4fswdsCH3D8XN30A1WCXpwdhjvkHGiFM6TfvoXNXWtOnh
eTwoIkp/JEn3o1cn5y0yMhRQcz+c1kGZhAv3+9VXyBLQ0eLZ5pugAzp7z4pe9IWF0uE5VwNny/dS
xvSG/WrTNY33TaNl/4SEWrQQkl6VNiB10UuSMQMSsbQlZxdQgQXpVMeVckKDL9kUONOr60iQxqW6
F71l5uAgc1yOEhDTPJlADh6aMcE9NFD7556DuVBLvrUJtMdlqZ5fxItzeSoHEhKYNE5wNgakQlZh
DqliGItJRWkkVldGNjpPgZ9UD8XoFhu+22nhFFyFFayH7E3INhH54Tz51ixJw7UnJIHtKHgFxeOd
pDrXU+qY6ZutmDZqPlGZ/hqmpD/dP4BXtxJDY05r81mSAtHlvJw76F2soC1OgDbUxQNqSDU7UVJM
KqPxYHXC3d8f78aJIx2lZ0VN1KXxLX/PP6VfY4q0DoRHdCbC6l9aNW1IxXR1bUeWupks3/wUBpyG
+4PemCRn2wSCSHZIbUOu/z+DJm6ConWvx2cP0d9nmN9cK6VmI21eY1mtLLGzbs0RCyQkAVhbnhn5
7/8ZbiQ1sGGVJTSrAxdtUWVa61Qd4IWG6GzaAYhgQ0+9hcvV4v96EYfDlOQtl512TNGuXnVF9LDS
Bzc55wb+bmoeIq3WTircmYR6y/0FvTVDz5GBKAgGjQjxcoZmW3Olwho4dQ4W6wPF6hehjUiBT7ED
5s5KSGrV8PP9QW98JbqOrga9AdQIaIJfDjqFtmKoXaaclFbxxCrw4uRs9LmzCVKr2xCtG906B/t5
dGLbWfhCb7ykxKJUYW3AIhSn5w09BB5UPbZs/xQUGPatdCg3FbynSg+RedZ8EKg27okp0uso5fp5
sxaYiFKGhX+9Spq0399fi6vNpkROT578lk2QEfrlWoQEjqMA939CDFx9tEcL1GdUd6q7SRuABwvb
ffX9yNE4VyQg8lzPPSQqXQ+SulXDk6tE3tbvMnVf+smhzVGLQYx79F7uz25pvNnL7Ovl0AzQJk9t
kER/Jsevw5VTdn2Gnq/9M0qDRv8fZohmGpkk+Bgik9nZwqRIoNtjhqeoFD8CpYWb1DjJaw1cjQnm
0df3T1D29izwYJT35502msJxTLkxPqlNHX0BDZodMieodopP13xNQOjGj/dHvD4wpI8ahTFpKorn
7Oyej+ygpwwn4pOttthNeJ0GJlGl9NGJTF1azavrAbY4iSPLCZdXU+c1QBdZR42aa3xyY+46Bai/
f8g7pxGbocrGaeM6vvGohYCtd/dneX1wGFg236lJcFXMxVG0UU+s2raiUziAKluPwkuVjWJGibYF
k1+/QTOD33d/zKtrSU6WdiJG63wgwHUvP0UoDCiI+m1yapqmePMjyDFAhz3vo6MM7qs/peNv36gy
DAvSMFmyn7qOqKly0bGl0Ar/iNhhtq9FE0WmkhjJieDG/55VLlLaWWgEeyXzrZ/oAUaIa5SDDp07
JHevx3rYQiIo330f8TNsRLtlYA9eYhZI+rhSZjCz4hONqanbVrGVBFs16UeadIrzen/Fr+I1OWfi
VRlBojM2P16QrcfaE0oC20VFe9jLh/pnNVK3dXkvd5FHyWAFZE98z/MAzDusjeR0/xfcOGfkzn8D
dqlnOi8wZlE4uclEzQklglb/LCYR7pOA1tAaZ4Rgp05pqr03SJXlTJ4gGuN8V1dtN42mxqAYVnKa
yraqN2XgUb+2XVG8KBDUHqDUer8g2zTtPm6NoOE18MMFHNONz5pmNrVEoEKoyM7D1BRXCcXCGuEE
TNNVVkJz0g9dpXS/VMrK3pZmRO+e4ZgWC1+1rN1fRDZM3eVO5u0FSEgX5fILg+5JAFf56Skz47je
xnmnjw/gJ7OFXb0xP1quZCaUI9BfmJ8ruwVhn2VBfvKi2vhqNS5MQDjq6xru0CvLETwPMJAXXp7r
ZAhkHeeY9A87HUpPs8eu1AYMfPw4O2HROwQ/Et8U6R7p0JYClGIEL4SSlblRedbbn2pror+goe9W
wczt2kcU1ptpq5R9vJQU3XgwEMyBNUE/lNxoHm0hD64FqIJlJ80ow3ArYBetaIu43RH572pYiNBv
jIYgMFrWLD8kiXnTtTCBOrSCHYXR1pafAZ6jaknN00l+WzD6ooU7+9ZwJP9EMqDBYUPO7mx6YlWh
ViDqoLh1sMkNcqw19a76PwWPsm/3L4sbx5f14+yC40H0Ye5MpdUt7jF4UEDEsIxpH/o4CR38OE/e
7o9zc1KGNFFDFYIobXaQkG4oYq6G4jSKRHzTPGhOyNLTJS+0buEGvvHmIaZA/QanZ4TP5ocDhVE0
fJCfONnu1GIgpZXdEYqY9pBOmDvlta29onAd79LJaBdk5W5cvbwzyOeSuNLfmfezckDqRmiM+Ukt
M8wMTLvi/Ce+s68htL60Tbxkn33jVuC2k6eE6Jfm/CzUHkbAoUbqFCdHDfQvXmCnm5osDB2yNPkQ
+qIMtvSjgHLe381b80TDD6wJ6T03ktztf5JIrSmbaDRKcUJRoVzjkBBthZEUG2OsAemjLr1/53js
J1h0nfYCOG3+5nK8dIS9VI6pdjJpDR8xB6gBt5h03uH5QkytYYou9QuvDiyjyG+dEhRFG8SsLodU
TJcyOw4UpwAl1V2YjvVzEjY4EWRDDZj6/vyuIyUagjRtQEWiTY9E4OwVSY2mAOat6adYG+sXJy/7
T24Pj22XZUCQkAwUVvnQaRps2VRJMcQqnUfQAkuyWFfHSfYluQqogBE/ELpdTtqg7YhcgmacMDdT
H6CfDmdsjyAduF2O+aC1x6wsXrJzvEIgEytR5YF2QTtUioXNJp+nfTEGiamf8JFKz3HYIRiIRuyn
dqx1mFXDUP5UBwM3OrWZzrmo4s0QOFiVYY+Iz3aJVsFYhcOf+1tydcT5URRlaNFiTEilZPajiiSp
VbW1jJOSp9HPro5SH1eL3tPhH/tB9lBFFeCP+2NenznGRPMOPSnQZSgbXS5/Q7IeF4NtnETuOj9i
rPk+lqgtwB8L9e39oa7ufTk9yRsAri+FleRP+ecLhqg4yQfUPHVDbzZr5FbydFP1ypL62K0TJWu3
XIkEh+a8mhq4rWqWY2BhjJaKJ9r65vegwy2kDrT6t4XtR7pqDWPpCbi1eUiNgoUC0ICT8GwhbWUc
ioRfdGpaNbFXrdXBPYxqdFnorztfh9ZD2uf+gt7aO6kkR3TG3X8Fw62akjZGUBknaAjmkxI4ZrlP
+wF9jKJzl3Qor3ePjgkTI0rgcmK0y90r8NRVsiQ2TlVk6MpHB6UMY9tUtWr/uj+rq7eUrAlwBjtI
qwZRz9lXADMVwMxkYVZsqAgUm43Mx73EV7+E3GW73EXhfNMbsDyQsHXShUN6fXgYnXsR0X4ZCc39
g6kaijxsbeskIg19eEUg99WX5QMaQtUmgIKprDx7LHf353x9eC5H1S8XN03KKE11hVHVsXsJUXx5
LOBDwcvQrf9ieNILj9utNSaK5bolTPfQ6Lscr0LloMe90D6h2Z5uU1cPt5QSo1VpB/UHhEnKdewj
2IwFTPs/zJS5UhxAsZXHTh6zfy6BuAvw02kn+4R+FQ6cqalG6zCf6mpbeIi7hWOAG877F1d2tqjV
Ed5eldi7wcFmsUrtU5km5gMsNH9rtlhZboAU2uBjE7v8eX/EW4eIJqNKREh3j+/mcpLKCEQxwaLr
1AjbPXfVoGe7IcJ+Zx0HOuRpLSto6jY1SsNLPKDbQzMsqEmN8y///T/rOzCj0kLl6gQaP8Qsya/w
LqzoHlaVVj/i0MTKg9FfcpuVt9tFSgrBgXKLLDahcYz99uWwyTi6eYyx4hlJD/XBQupnAOZW/HFp
qTWrNIUJDFTY2SBWEqDIZr/3PAMipA4t6Xwu5M75rNuuUSEeK+LcRoGOIFPdnLVIa7f8M38tUPV+
06rRODpZFS6MfLXekv/ggMmltcGCz6ELRjFYNUJ85TkO4hyFBs3cln1X7I0+itBgEcEhytJq4dG+
sdogm8AGIcUI1HbebiiFcCHd1dU5rODsVEVQPiEJWO2Rf3K3uDlpW0ztxRZb0PKL2TfKwjd8HTrS
PZfdQWmjbMptv9xtkQeWl6N0drZR4GhRfFC8Pzao3OlZNcbJ3DsES9im2pZSE7pEef6g4HduPya4
jS7c11dvID+FHYfHJCEE1lzlVAyJyQYk9RnGFManwWRgNjlGP2KttxYqTvrVEyjHorkArIy6HrDF
y2kHVYxUWW1WZ2iWwlsHhLUvY++02hbTu/qpGlsl2BLM+mgtxWGOeZPUnSsx+aH8FEZQI81BiWuc
BlNK99x9UEtwTgpwro0V55MRWoq/Q1bRRkxaxM209tpiilbos7boacHcd9ZhkUwvaQ1l9J03FlOj
5MJrC8ZI+mNfTm1KEaBoMAc468imbqZCGrDZXrWJMG97bFrxkbhOLFBhrx49xnRhbiI7w0fE3XE5
JpBIgJhO0JxxG3WYq7RTH+glTRNyeKor3l8blgNKpL7kLIApn11SYIu8yre65oxWi3kWNc1HLn9l
FziqcqBgCNila8t4q8VTnq1D12hRF8Eu+d1LzYxpg8pmgEen+XLaHRIexaCK9gyuKXzml35r0yjY
d+aQbdW20h/8Rl8Cc1299wiWW4A6uJ+RtrbmOJ8hiOGODWZ7TkuUutcF3zQYEguBmXZUzUPvZO7e
0HH2W1Fz+np/vn9pbpdvg6z2kGvxJ/Zl1nyfdVFDOe/SM9Xp8K1P1OzBHarWWZd5kEMXLutxh40w
mlhNFvZPg+ZV38MG8SqlQvvrsa21Ft5cpxS/e5Ten2P8qnYtMi4PSBgHK0N8CoudqujeQwyvbx+1
QL0XIojr+5YZkLAAHueK59K73LJkVLsKR5X0bCVj/K2Bm/XUIOWmr0xkMrZKqqUbraWxACc4XJWT
oT/eX8IbXwrMF3oqlCQAks9ZH17j10WgFtlZuEb4qURV7WOoYKGKWSEaRoFwFmpKczd30IbIZwOb
ZcOQGdbnW9amSYpZvZafaaJXT7XuJA/YYXQoXU5Th1ucWTx7XhC+lrqTtSu/G1VlnSPb9DmBtvox
RXjpZZyqoUUnzoRuPDnliVL9tAF7721Sy242ABaVz/Qwk3ZV1GmbrAdr8h8qQ89eDBhia2ec0CPN
DN63KCvNpyQJyaTuL6suw9zZyZTtP9Jf2Mj0yGaf4qB4yLYKPTt74JDxq8FiFgsBuyryVWPV/Xew
Uh66+wmCOvTpjGCLiXYiHiWH39hh2+I266wT0c96EspXbwrNagcxzbRWg6DmIYEyY7RK+cwOwHXQ
jXL00P4g9DRX1vdnMnc8+bthbBN1FImXobN5eUJLejxVgSU4YU9UVVtTjxFpFIidrHWKxg+j4xXj
BvK49ZFeRizfF815RL7Wfw2wBP9c92b/w1Bpnm1wqE4RPc0me6erSrpGxeW/+z929jVJgWUTdDKm
XHDagLzMUgAg4IBLS9M/AJoodzTutQ3VggIFVAOKVl06mw7FrT3KJIjBdk20vT/87GP6Ozy1DmjI
WJHAfJ4tVeynNaB/D8VOI8n3RY4VTqJlVDxcNyRWD98pUkCVlKY23y3yQRT2iBEvt0ZMvlPlypQe
RmSGbDBcvW5/wXzZVaVwslP/ylBKhnWYxovU51lw+ndoyd3imaUPScI1H3pM/KIJUlT9M/UjshZZ
tDaAYLwpCI/F69zs/gvUcFxY4Dk25O+wpD0kdyAVNZDhl8NmvmvTeB3p4avqaKyMPin27pjHX8Ki
z9GAgsm4tyuHw2Y1uvsxyTp4coKWwy+7Qm37/nbf/DV8GEBDQBfb6rxebekYS0mM+KGplRArlCHz
t12bGq+mghD4Cu9BXWpsedOJ/mzMnd6LOl7jLj3Fz5S6m4W7dfYU/10cGuRUiCi8EorMjp8t+rZT
MzU7NFn/J7LrbjvlFSpchW9QNaLFtHJ0tDnVUEcu6/5SyOvsn+tODg0hXXInqcDJKPZyX1L8/dQK
0bqDElLatUOtGFfcDj9NXpe3+0P9laKfj0WTAIUMastAu2fTRJYqb7s2KfAdCLNHw0ih3edpHX2G
IVcUr/VQFd8C1VHCHYRV0K1r0WjBV6WhAHw0KUjoGyCAhbUCoFz+6e3OeWuNMNF2KioX48v9H3tr
XQh+KbwTH/HGygvrn5w5Laemi5JaHPpRG1/rMjjFY9V+MHzbX7inb45EyEsI4ZK7zUNeFI9LV8kD
cQgUVd9NduAgiEsSt81E0Ce7+9O6cdK4cpgVHz4EoDlKyYOgOfiGJg6Y0AMoRtyuHx5x+gg+9kql
oaLdGdkLcgQmMiVT5vYLB/3GXDFkoLBPQdu1rwv7ajxRSEvEoSmz+LkNM/tTPdX9N03tjYf3zpSB
NOJbXjCAEHOAoVJUnVmPeXcgkkf/uMFZVMkV65FwIv2gKHb4gTL+W6sHS6XmWUYIZhOYKB+VBwOG
5vCcxFbmner4iIYiLexGT1nLeV7JlH1hKa/uceq7MPmom3GdSjWJywPauJEd6WrVHiYn1bZDo+jo
v1fTXlVGZd1UVf0wBOX5/ppevdKS9UsHzIUOh5HbvENik1Q7wrbEodIBhq/dJi23Bcqsr+qA0yOy
ZoXzqRCVhYq0HyAbllRp8/v+T7gxbeBnMLnIEqUl2uwdqZHZDHU4Po+0XhwksnuBpb0+TcfY7TFw
KShFrdI27xZO0/Wm2hSSHNgoGnHwFTFBzZPY6tECOxS424crrVOSz0aDyPz92V0/TJwdAjbqzBSc
JbHocleVSACNwtj7EHqY1rz1UBOQ+QK8UpyqydOG1RjFESrdXqQpj4mr582uR70sWLlumhfNg2hx
8/1y/0dd77q0mJJodODIHmoDl7+pArvY6b3SHdKWCh61yhJrcTMZHrllcmPle0Pyx4/9fouTjXg0
GsxH7v+A68XnB0hoi6SHes48R1daNHlbK+0PmhoYv41RMdqVkprTu78oSsEA8WTpSIK9ZZD475Vv
99VYC6c7dIhffkuN9EQxx90CtBRPsOf6BynuuhiJyAN78SjScQVYTgwCtoUKxGzHI9EgB2vrw2Hk
1H7C3k+INZuhtiutlJqU4Cz718hpDGQJm8EmQNT8cpdjRjZuEOOgtDlwXKOPVqSEAAjJV8g00sFa
G1YfE9olde1sMg2a5RpNVLQZYXL7+BPg6G0SdtX4gzpOBVEuiQFLDVmjHRtNzX0sOAe3y1bh5KfP
sGFD8ZK4QPboB4yAtZ2uaV8Dz875X6FCJl4QFa7QU6XEab6adqG0z3xQ7kMejYn2XcP5wfszdVpN
UqcY8IbaqOvtJ0k001ZUtyp71WnU4skmQ8iwqHE2HDKlaM5ocYiTL1pPHEqrMH7AVKkhaWZ5Oeor
7gct36AVYFtrUWJVSF+3TfdiEE1+JuZU/uSoWHsP0msTuUyWpVjBhERescuG/8Ji8J7MHAu1FWev
cdFYdyZv34EgcteBpXVP3hDp1QqHkurNjMfkNemo4uNh7ntYEnQ1kGofmcphX2Dt+6rA4mK9sFcw
VxOC+RjF4DUVnid98HUQZ2Y8/EniKCwpQVP6QNsSU4BHE5+pH2lt9Wj8V46hfEDau3uJUYwtv9Hn
7T752Kr7GzJIoa86ZwqmZwEboFwZeuX0n3QoIcqKCk/04iNNl6wD20+TrVmK0n3UygZ/yzLOcMGr
oz7ErMWKsuo/Fgnp4ZKuVr5uY5fCHuYL7nc/TdtiIbqZZ6E8h9waEo1OvAFr0JrVSSYkem1iy+rg
Gr16Cl0s7VeRj0rqKs5AkOlI2I9rJc7M5gMIkkH31yjsyAMmWvU5tbwA6xK/aQcMSqnC7rKG2T/G
4YQKz8omhUFQ2jPEtHQRy7h39lnKXwthmJYYOMrZ85q4UUAFI6oPDoJiGxv72W6V6XGBiH7bgmB1
hi/I9BU4ZVXZxxrbTDhJunZoksr9Dv5vWoLAXUVOLKPn8tTzAEGA8WbvXocYTtbodoUyPU7wsW8i
QzkqPbpVgTYuPHbzWr7cM4hnPHTSgg7cwSwpgEEcE13n9YHPm43i/Rl6FB9BT9Jh7z5lGrLzlUuS
7KRF9iUcynDnp4ChFs7OjTkjCQEYg4ufHGWeqnokim3n19gK1qO9xwGi+5BVdbRNjUJbGOqqAEDz
gpEc+ibE4VAnLu9+HSQ0IUdvHrJKLz+nSY7nQReM3AxpEZbauhOh+Hr/VbuKZKCikFewyIDbqQfM
nxuRO01f6uXB1ELrcxFnxSNwcOWDXmTTH0UJkM4HlLt0rmWOdXGubVN6/EmUrMS4z1FpcZfrudeM
5hFHHkq7iMDb36EUdWjh2jD88ISvg50VWXW1Jrgdf/Yx+jKbcWqUSHqbqAtv7tW62wiTOWDugf2R
FMyJ8VPa1ERVjnWs6dI8TiQsuyY1lY2mt8paH7ol1L38bGfTp9hP4ZsaE7W9eXVv6mxAClVoHqvO
sra8B/2vONUrbTfh6ljQYajjz0GI6tSHPEsQcHrnloNtZNX5SGQ0Cf/o8pSZYx0OGq46R9/iI24R
UkNsoOqPlWUhvo7EbvbJ9ApF3d0f9sYiu1IDEt0cknwEQC6HtcrBcLvW1Y84Y3jrTHOj6pQSKP5K
wyBXT7GNnuH9Ea9CRilvATAPXoNsSc7hnGOIoa7i+drRiUb95Aor32mTpu9RGTF+YWPpYeCD7Q/C
zqa+NyntiQUY9o19hntF0xnmJvf3nPsT9DW4Kd3QjhXUg6/Z0BovSgXPAXc+5SHJBvUxtYPyg1Al
m/n+3K9uLQBk7C/ao9BkqLHNvmu9bTL+oacdk7EZ6xUWqdOrXnkIgQcoui70H6+vakYDzoTiAeMB
NJ2FjzQk+wJuunbkY5XSvAqiDnDR9VVIjLvJudceIILlf0p08V+w19T7x0Ef4ncv9+WvmM3Z7EDS
I+GhHcvKD85WYXNlCmcy8Kjxh+kbssTmWmRBUMFIy4Ni4b26teLIPYB6R7oO9PBsDcYM6f18YMWH
1qeDhLw/ljM6yEHaGE60sL3XJwtpTKCCwPtlEjxHYQeZnal2aevHUO0T49iqLg4mRRY8YndoRxhM
mM0vX0mm6EPqF22+sN/XnzI1OksHosNm05KVH94/OYoRh2OBD6l9VCYfV6gAqfRxM7bR+OwIJ9rQ
uLAW5ABujihxKzALJLlidnm4Vt96BbXSo5FnYptigF6vVDXXPguvsredouvv303ye0pMvMhShly+
m/9M0WwRVUBf1jmWGvxPY+qNbJuBXlYxTGrKhcFu7CaEcrgMhHgUbeZq57aiWrjdO/oxgdX4PBiJ
/YIK/XTQu6lcJWreI0doJdGmEL6zkPpdnVrZXALXS1yDR+FVAafvELqvsgmtsiIw652aDCqRcTKJ
Ap4mCoYL5/ZqH6l0c2K5EBDXBakxK76qeFAR2qglM02EtFGKHhEGSo4RUPHHFPWj964suEauQZq8
MMZp5s/Gs6sYvTtsyI6WFSs7UfJlCi9q1iG9zK1WJNo5UcLoTUs74/M7L2BGJpIwYEpIz2ZzdoC8
TrE6Sx+rYxM3+mfVnoznBJjiOsbmQqzuj3UVxDEW6CKLmxekERjty8MaZtzsXmRWx9bEN8kKmuRQ
8ZrjqNMBWtDIBVd6XC5VcW/sJTh7zg8FY3BGxmzUIIKCkweDfqyzxgrWdR8pr1VpeS8d9gpbhJ3a
hcNz/cyApkHvhV4JVwEc+NkVO4WRaysAdo6Kb6Zf8ITwq1+2GjsaR9bOKfOt7MiMT74l1X4ycEeP
CAT5oUddKioWFQ+vPx2DFAh5ErIUWu/zX4PnFJ9W6I7HSi+cnZpJJ9Rg/EXYtnTfXhfkIDTTkKGW
zL0rweiXG1w0WRtWjjYdA2oI2aM+2STnneqXe73PqeyifO72m//j7Lx25UaSbv1EBOjNLctsW/IS
S7oh1NPd9N4mn/7/cg/OwS5WoQgNZtCYkRqIymRmZJgVa80G1BANlDXtN3UhnEFEpjKFAHqU1un3
+0fuymXxi2AHYUpVcl8y03j5i2ozB4eNZNdLPfcRHEO21uW7MCFFekEhDApBeLrdZBfFZdI/lGTe
7rf7P+D6zOMo8Vq0LUHNXGG2ReGKiGbZ/GKi0AFYHkjMji5Gbj8uTaKbxwSV6ekXo2HGZjFhlZXz
6DEgR4OdTO2te2dcrh2H1VvkC9HHAUra5SV3+ATOSzZ0APV9BbVG6GGKqYqy3/NQZsMhipYqhcIv
z7yvWgr9ubevLatH0IKlOdqGR18fFj6J5KeQ9JTgMuDFXL3OszQBi+z0MeqFZ3avc6mQOILz6jvn
0a0UWBZVo4hNSvNzZGuHJaTAm/tL4zTVk9LHPbg5fMaydX1XR4bd4sgQIOExCBqukJjhUnpwfnmI
dFLIE/5ECbt7jIFztPvWhoFwFJY4WRqarsd6FHrxh0mntE9x8y2LJxy/ol7r6KZq7Iv+2rhG/VDw
GWweA3DG/xlLJ3rQ63HOj57Is6zwc20q6yeou1QBgXM47yC+CfMNfybvyLs08O0HkZ1AD8BzqHOt
L89RmWdKGCup8ZojRvfYM+gi/Bidsa3nQX7wSzuMJtEpQRAAL3L16Oa9J+wuB4vj5ArKhijizZkP
9YPj7PISDevDWJSVvSuTpS980C3gsJq5Ayd5/8au/CXL5WfI3gUVhxti6AON7MaoFPc1s5C78guF
H+23DWQIDAYzWblh7vq4YY7eBfBLWoyMiV7urpdbTKLOtvs6mPp8dDOhVU+mEiIaW8XZrsmTee8o
mr1XO8iXNr7sLduM3dLfpJgDG5t8Ot9Fj8nQFPU85u6rQqYPHRGlK/pQ4aQ/AXmOlMeUvM/z40SU
X5nqhMPp/k6vfKPcaXAFMK7TRiCoW7eNmQVLR0FC+qp0UM6ZzJjs8VjWcVFQLWiFUB67ONkKB26s
mSEaKNDpc/I0rJkSNBy+lam990o6njb73EhR46SRJPa2maQvUTchhgT++7PRTpq+cblvrZhsF6Ua
kJRUJq9ikRFuLYpNr1zT+uCMXv4o0tA42aoWdGU8Hqigu8f7u/w2gXRxrxir1Ol8EkRIus71bCqq
QNG8LEKc1Cwy0r1Izc79Cyih9q2yTIi5I2v0JAnfONrfSjUT0XluazqU9GGST4WbW1/Ra83zLyDX
zHmXW5GwHF/MThkFvT2Ebe0v6qINO0+txQOCKcvW5OL6RsrONB5Bkt+8jfdJB/XumLajq1Rurxmv
COtVB+GlWrozvNY7DWoilI37uP5EFGJotZDeMADFZq2biqpeLHpJSewlQv3xoHUp8uxaNT3b6bgg
p5xqX4bR2iqDXLk+FkbEBNTDRE0HWMvlCud4yWtTAds2OKkW+Xqtdc43erfaoO6cFGKcb30Buoym
VDjT7MqnGFq7XSensDYwxevrwaLlGLPsq3JiuKCXv6TyZpQRqfOfBDKEqHZ7yrLs60qbRvuoKGJ6
qBtn6h5FicbZL9iGPQTt7p/Xt8b4+/MqB88gwCZqI1OQAyCXPwGCkxJZ6EZ99eAWjfZ85DqCchWw
s58OjaPsw2jJXlKhqtETdVvtezsx7ke31+iYWZsq1OGMHTT8U/qhDXEBDf2vyll20K95YQhPfzIP
j2XY6OVHhN3seYdBu/tWR3FsH3LNQIOX+lFsfC7CabEe5nmcz1atDfOTEw6quku7dhgfIquoxkNk
xka863U1+tgR4sdHkNM9f5B7cGO4xgLSHK61UVcbGnSFu0dEsOx98gfFRIUWtkR+Tjd/q8k4+9qn
oZhlewU8PsKdI4Dj7mBOU659BkQ9P7WRF80fNaPToT1lZNncT2g5Oj/TaVm+qTFINV+LCyZ07n+P
qwvBTB5++i2FohrrrB4J1EKdGKrW+BVybFU7WvrYfIwaQ/nQIaO4t4qiqR4JJreqoqu0jduHr5JH
0GSMjEl+eVDfXXpjiaais2rv1TWaZVcpWffUlRJWX4rZ/pwhmPiHHRQsEvBRuZAOWNKfrI5+6cEs
ArOV9zqUlrsP4Zf+PPTWtCfiRJz4/qZeRb8Yg8MbmRwWB4Hk2s1kM+2xrq3jEzi3RXvMrAT0GqBt
1fAXWpuCmpxaufsmFb1Ux3RQ2XZ6oWb7xIrjF3mL842bf73h/CKQTrSR5R6sR4C60KX9zfDYqXRb
6y+BtP13UnRa7Z1U+NJ6Z6u9cOXW5Rbg9pjVpmnI6OflFybamxMGCaNTZRn9i47ZIy3N5NmeZmvj
3b0yBUUbw2TMI0qyXbKVS1NDPIbkWbb+2oJh/DDoyfxBadoEBVVGXu5/2bUrh72MUhx9A9JgmnHr
aHkUbTQAaLJfci9plEPfNd5h7EPL9oXN9faVuveeoN6FRdmM559eKZxP93+B3LcL/0lIJRmFqbhy
dez1fMQ8tUPdtPlwUmPHrvY5RPv5a9SIQvy+b+iNzXFtCcY2D949WRO0Vl+wiZj8y5CpJx0C3b7r
FsN5nScUPvZ1ERqfRAV5jd8IrY5J4qD/2EWTXihH3l1q4D7j2bbyTRtAfJ8QU9LILfJhQsfRrBAI
d1OLHj1isrb3oydfR1MLQMuPMPKM0dkIRK+OPjsGgyuMbhT9QDav1qG17UBplslNqiP989A52kd4
jrTnEALUf4dW2cLo3LDH4yaHV/A0NFFXx1EbO63VUEw5DeNS7XIzLH7zUunCz4ziU1FX9oYLvzr+
VKIZe5CQJObGCXwvj3+npNZIONqf3AUSzC6xQ94aO1t+k4oO3+4fiqvnQtriuQDRx92mc3ppCxyM
l0I31p/UptVPWjorR89NwxctavRjN1jzv3o8i40PeGWUdjRjCEB9cNvYXCVRkxO5EwrMsEw6i5z6
gi/Q1qfsQRtq8HVAfJzdmFXZr/tLvbpo0ipRG+wolJZoTl8uNRSVjt53r55qbQFRqFiJ+AnKMH66
b+bq64GcIibitEgRIxz0pZmaHpmJNoZ2cloXBVu9NIsX4lf7sz452uG+rauTiS15ILnNrIoa3qUt
Ru9mNUGY+DQnZvnMHdCP6MEsz1YCUxOaQGX9477BW4uTNUOkQkCRkZhdGqzVhDpYOqKLDQWX6nN6
YZZfAFo9Qb8ybZ2TN3zwhccipecl4Ilng0BErm46Q7YMAQor+7CEkenu05by8H720oF2r8a879I0
hgdbtNX+qGo7OwMAgtU4grDC8isPoRBYgz0ESqK5/2KAVKp3hc1Ilcr4+eRTZ3OUXwgROB2jMEhA
/aebC46iaJ18/EXgFhblMR9q9JnHfCh+TNnkfmlngxhRLQR4f6S4kzoAFKugKnF/n9+4pi5XrlsS
wy/nRtjtdWAfwrYBniHSTnZmq51HDtG6CxpVpGviEBmxm7xYSBF9pNYWoY0ZRean1KiRoE9NYn86
pF0xPDOIXetPWTK7lJpSy5n9osg6xtDhBvMQw9D17Ec1wRdXHlq66NNrkcNV0e0EVMMt09SJXg1f
qo7t+0kkrCX7sOtnZcPbrZzB2ygP4QsRBZcGj6dfHqkR7jAYSts6sHNNOYuqGD9Am4r6O0CkQxx2
2WNthcXG/q6L/v+1ig+gosnUFw3PS6uznsEEGFtVQMsmf5oJkB9HlKtfJE/Aq2qUy4+MQig6ZKr1
PEd5sUsEgtr3P/KNlctHhXEVUEdkTivf28+FWqmMQAYtiDofWkr4ESc3/2kM9fzBMES/5zkKN3qe
MhB/d7DkwkmW+S9lO+rba8CEZuYktY3RBWNlt4eJHjYjUJV4imP9eyyG5clCINMvCzFuOH3pGi4N
Y5BxSGahGJZh3Zc77qGJPWhdNQVs7vTUd0b0hPdSDnOt/i5qt9tww9frlNU52UXRaaR46z4K2He8
UjmPgTcBb3VsJl0a4c77yomNfWTk6ecOwePPkzdslenWyQJbTGyCca4vFQLKkpcrZRBAy+ekF0Ed
euPzgII4NUHTo0mXa9/VUM2OdZ4VTN40hJmp4op9x5DU46zoW3nLyl3/95cQJEEFQTWGqv/lL4nn
pSmqqZ+DcBb6Pz0Bx6NltGnQNY218XnX0eWbLclKQNIJzSihxKWtbEwUO7c6EXjj7JGTJ8vCrOMI
K+IuWxw39vMalCNNszLx/MSql7+GUUNUoh9pcDzFlRd/J8ryit0Qps1Ho4Z3cZ/Us6E8Z8VU/LIs
OBX9VNdK0+eT9tFuGkLr+/0beWu/YO2hQy8L24DiL9fguqKhIGDNAXtKZ0/UYE6QZRX1A6xY7UY8
cn0hHEmCT+IhGz8Udi+NxWNTLT1jmoHjJCFkL22YHZZiQcNydHqkchrdnbYGOOQlu7yEpDk8KIQo
byiE1SW0ojEHEzpoQYGa4E43lHFPqhgJXxWq+xK3sfZQNnBm9pm+RNRFsnkj27mxaIAWVLDlDkNW
t3rRc2jrbNht9WAiuTikul29FoVQ/alW7X+TpBq/3P+i1z6W9iZ5AqwvfNCrCSQ9bJslhjskUHo3
PNhOVuw6jB5srfWOSlRHezeG7v2+0ZuLfEMHAPyzaRhcfllSBYiSgUAENcOpD2Gp5U/FUPQfrKWv
DyXHaePuXR9bABCyZcnJRUzg6iHpPSVfGNgNIvpMZ6aO+s43okH7LObR0v4sY+aec2Bli1QeW4lv
XC1uWYy2zDojcMpWi5nK8CiFTVANtD5+nzp51ZNGRuaUNgekDZxPRaI4f6wR41GNIDqCUhGcALfo
8kfQq6xhDTLsANyHlvgmLO4PAjjmzooqVfhDV0DhYG1SOFw9Kph1mamiPC8JQdYpRKFAcWoxIxKU
C3MGNnkxHVBEEvdpqliBA/nVi9Pp4sFFd/HxD8+UJ61SWgflSDi8zpm40YoSG4sVwEad/kLcLn32
ROh8Nmu9PEwJckT/gz3QO/DzUWGnXnC5w66YXcEjbgVmapa4bYf2D3iPNPngjlX80CKnurHCq6vK
CglKCMipH4JsXIVD0Okw/sFdDWZFmb6XdcU8KloBR0VrafzE5fi9BYa2NUp+wyosB3IOElUSqi/y
Lr8rXGbFMuXAgJVAJM53L47CXaVpw76QCb4UG/qnUPtuC6p8dWFxweRtdK1RncAfy79/Z5QyfY5s
oa4EzEMUv+ve5h00mvr7ODrO9/vf8frISlPUSGXJDke48kVupppkTZMShHaivtRTXD8Yc2yeWwMF
qck0SW76kSQOqr8tXP9N07SGQbpJ1p71kH411oM2J3F0NuAeFF/ypDO/eFaBlmzOEE4DoYxiHTWv
YOSlnJj82XBUV15YVsHfcKM4K/naXG6yaFI5V9vGZzOtq3/dUgzP8+w0nxl6VS2CL3dL1+SmQfCq
DBHKEviaYdKcPWXyaj0+z3FUxP6ow/7BtM5PyCxLX1Fza+PC3DhFksoSSxSQmeZYRSt53xrFEhle
IOok6oibCCZ2yoD6m1+YuKCN/bxlDnkS+CPfQIXrQuVoI9soDCek9WlkB6uhf+mreqg+6u2UN3/6
hCKWSK2N+h638xrFkNcuGp3hQnMT/mHtcZhH89j3kIjuLLhPrL3d1c3T/ZtyY32YJDEiFJM4WP3y
vNSZXRPAJtG5tgZm5o14VL62eTXPIJCav+/bunFUYKFkXAHNOmpR6/GPmIa34UCHcG4zr97TRMw+
gjTLHnrRp0cw1v/8D+bYR8qmJgnnuleiMNxvCdz2uRmWFGbItDef9bTtj5FmLQpzcMzA/C8WpZws
0AzqRKvLB3Hi0GppHp9zvcr6XRsVyfjcpaWj79ulTDO0XjK0de4bvfUFqdPKdIfd5bW8/IJjbCpL
RssxUNJcUU8N6prlDr0v0R+Z/LW2nuQbTwfO7Q11BMPBFTYByGcXF14RnxHPpYtIf0Qpj603KA9L
Ojf1CcalU4YiycZcyfUqdW4FzzJ3/03M7HKVWtEmZM9FcnZbHa0BMK7WrmpnXmpNbF3Dm7bw3eB4
Kftdlb71SsvQHGqSc1TG+hMgZeMIHH04QV5Rbdz426aYZ1AxBjHBypu1vWsKo25ZFmza1X6uVP2A
rIL92VPD7s99GXuIq/5/xuTT9e4BVqfaVRrVjc91Ok2NXzmj6P1It1Pl0U3LrYL+9UHBGt1DqY1A
cLOeZ28VbfAUg6XV3miK3RC5EP4UKHkjWe5WHxbIQ15K3MW3P70ObzBKvIwE7FzN1WlNFMuWbXKm
Yps8avngnUE0MgkUK9WWQvqNr0fBg0yLyXmqO+vHobYZ4JtiPTkPLOu7VxtAT0JH0jBUufmn6Q5v
ArVgnCeeRdbyLz9eo4u5aKclPovCMF8RklJOeT/pu0l0W5ncrWWB/nFIM6TMzpoVGwabHOYgJT4v
8Vxw17rORBx7mLpox8PgxBsO7PpZkIxbzF9AOAs13fqgpJzLQbez9NzCv/DJnqrvU2wrzHoM2rdk
GoYv9w/IdYB2aW4V4wu7ii24DOJzOS0giEAUFjw+0+T9cju7+ehFzBB966aaWa6MH3S4b31jseuM
RklQ1fO6KD3bYzJSD9BHPyR6+qRM7YK6gVlsHJtb9nCbvPDcfIq38u/f3fkyDBmC5P07e607vWRe
qnyNXGdEbVBYv1tK/1vVt5sGGdthIE82TNYDgFWvVyXPR3IehRd+VWe9PFV2VO96d8mfAFsPfzap
BKcXw+DMpdF3goEEFPnlAj1zMJoRSN7ZpKBs+B1z6OppEHEzHcpBL5dHb2hU52VK5iXd0Z/boky+
tV64diRBM2BygKGX9kfF6aOQPv3Zrc2J5mVN/CScJihKtfqb3djqHNy6nDBMSUyyhtn1wGOeK4kR
d2Fyzut2/JJPA7UOA1Tgkx0t5RbR7E1j6EOxx1SxGfm+XBx90pHhKzU+V0rYDR/bfmye9KoW9YcZ
UOJGkf66hAykmQkoxux4NCiJrc4qGgfaBLQ1PRf0pUJ6zvDx7eY5sQAjeUvvw3+S/3IB8+z0eOr4
02JK/EHXsteZRGwjML7xfMmxLMbPwFlfM0qVZZmPY15zcbTKtj4akTfTZItD7ziFnGwYQ4Y4eaS0
Bgzqvou4FkdhH+SUNNA2XTKeyq/y7s6GfZEY+dBn57TUw3TfhL34btphu7O7zDN9E7/PPzVBeblL
qjoop6Ykdugt74NYhvHU6/UWUF9+6IsSKj8J9CwXlwhCNhguf5JRFw4TU2F6LgurELsxpQzmm1zs
h/trv3GbEAV1aPGQe1MqWNmJZhgSLJCGZ92sZxJ0FeL4Zely+FAEU9RD0zmf71u88RzgFUk86AqZ
0LetYnY943mHL74451ERvghBqxRB1gXih1Bf/k4aT/nShVrHIJfrbIgX3lisBBHinLnLskl/uamZ
HZfZvMDFaYzluenUXuw0O2mQ9lNKKLTsTd984ytCHUgZWvJf0eNbdelHdaRBCqD3rKfFMB2qhkFS
HxIOu984wjdWBgUZJQFIUEn41kn6nGsR6MS6ONeZqUZ+Bhpxb7aJhDlaDWqidrc173/LeTCATYkJ
DAlYwPXg35AaVgvJV3Fuk1A/tg79YNEt+j9UF6Pn3iyTR4pv/Y5OsmntZF8O+OWSHlNNEd/vn6gb
nsOlxk/8RFYNYGB1fcdGjxbBtz3Hre4plErTdJfAywdyoHPOieqgmWhk6uG+1fWWA4dl5BDPSa6r
Ms26ujlwjQ8O1VIRNKNWP02V2T6nyYDvrKfxHyfzoj9lXJcGYZKgx4aPIhBaGVzakbeIldJXM9yX
OY36p2pa2tmn3zK8arOX/GFkLw2Sycv+icwD1wweANOiAr0fPTAg2y4fY0gY/oFGSOn2XbZsdfbk
R3rv8KQx+npEfxSgwbrK7X7ng3Mqgy0Cd2oQLlme7imkFt0XxXOieG80Zb5seKFbX0+qMsk0j47x
OuQOy4qQytWWIM47VzsilFjkrxBkGD+cwXP3UWbM/f7+gZHfZ71C3lqKPlBo8bSvvl8zxpo3lyif
MNC3+LFNW6NVrfJlGkkRd9VCCg8PX/GTss3yMCQe/Nb3f8D6nsgthsSA8rMMnIgvLre4seq6HutU
C5j+sApfH3TjS2HRjFMiz/xrVIb002h6+df7Vtc+8L9WyUsZJ5HNlNXtjJbBGpdeaIHaNFrp1yW5
lo9yirmxvTe+qAlngMxCiWeuJpJEwQRDUidqsDiT2T1YfdeO+wH69OQhSXX126hP9p8qTLA22byQ
HJiULeDFuNxRpS9Qi/YqPSh0hBaOyCDShvcR+UnS5yGkwudTlquUn/d39ApWgln2E8QBatrsqbGq
KxgL5OXGMBlB2i3Vp1g1i70KwVMJrWwz8T9jEOImU3ujMONDO0/M+emtvRE93riwNMffyv1yVGd9
mlKj04asGUzqwk7e7jrXDp/UmIaWb+X21uz1OmiQKwZ+7dIIBEeLis/lRqNfNDcI1RpBForFe1Y1
pdnXjO/2XtbC3Wd51G46w6leG8/ZKjLeOMA4CG4M8A7Q2WvioKQuvJpGtRmMwhiKPQj81Dx4fbTF
ZHbjAPN2M2b4xhaPCsHlGstcb8heDBOwkNV6KByk8QOatKF5nsSS/qQ/1niP90/SzW2Vo220rvH0
azx9myn0wpOQpU1TJB66qAaF2TNWY/qhYSiv/eLl2n6czfCcT8sWhOWGQ4TTSmKSqcTRXlj5IwaQ
SroOM+8LpKC/a2Bb7cNcFnp2hNd/ep6VqRRP3ehNX6w+IhlILYh3/vwVhzGUjIOqIy5xnXAxOlOP
IEO1gGmKNHsRCmM2PmxwtfexYNxfey11F67E+9t+c+HU6uBmgFeNOa7LL51EzMtATaoHdRvr2Qcl
nIt9pyJjezDycXJ2UZIsMgAuK2tv8S/LOZFYO9//EbeOG42P//8j9MsfoejQmS1arQeNqvUfQVQV
PwvKIwe7tDp0EQpjY9E3Xh+8BPGLJG0gZFy9A40DD16E7FagKyAxeJXzEd45oX9Le5qEB5FH4u9i
9uxw4124ZZfnhOiYmj0o/1XQ34u8d7UxM4K4arvfMeTI4SkuVEU5JuAwi2MoUveXLme4/nx/eeTJ
5Q2Qf0SIq/2dOqDqtWkElJi7A6Oy3jEE3Zj7ur0kh8Wat+SHbi3U4RTLjP5NkODSIJTpdOjazgzc
SuteM28aT5VTpUytNJmLQHJZxoDtKVtt6b7dNAyLAwBDyaa6Dt0yFIhLp62MQJkq7ZigPOlPU9ae
PHViKrhOwgodUaHH+f/wZQEpQARF7QLykdU1Ksx51MyoNQK7MroPsxjmL2Mx0u/RmwYmEJqyM8Sx
cPNujXPcevqAwcgMEu8FoPRyp7UmrpIpUQGnGEA696jbuf2DOpvdBEy5raf/ZZ2SOQKsHxmOuro5
Vp9HE2gfM7CHOA+yWlk+Mbnphn6pLzV3tY2NQxXThnq4f4JvLhPHTImYzvYVScSiZ3EFTpPXwY2Z
etXEQv8pSbwSuoacMs7uvrlbxwhWBMIoXnLwm9Jrvs8ASlPMVluYgZqYHxTFRdsauPCRLe6OubEs
HytDET/v27y1RLJYCk9Q1hGWr2xqkdKGw0gk5alz+91QmkU9gk/LjxTiuq0p/tvGgCd5ZIxySuBy
gXACoro7OhybRnH+QTVKz3fLNIIUNYXaz8f7S5M/fZVuyPwGaBilB/B/q9sRhYiEa3ZnBwyuhi96
PVTFvpqrU9O2Z6VO8wcNr+g+Q/2r+0UY1hvmb3xNPBHIel44yuBrpmPwQwgYOZUddGKe7QdlDO0I
HkRzCtpyXtpHmD4YXDOLRGzJs99YOGcWtWOAeBAurZtEYTo5NvPrWLbMSVL/Gvsw1ZPe7+vwX4IM
O/WjSKfCNc0VmhRzlZjqn99YyUdLFRMAJNnI6lilcN1XZqE6QcX858NYaKgUKjO9jdizFuhicRVH
2qhbpAw3nnQ6VZJ4ksiC3s7KrObS6IPd0wmayVCTQ2MZ2ehrjfevkkaD7tf2ZGx85Vt7LdFb0vGj
S7CeoRPGovKZEycYlCkahl0+p/Ff9ZAW8V4dh1A5GqXolAfPXCqUlltH/9byJ1skEbfWTSVbAgUl
MHH9EMy6LlQBXVKQtkXrL/1k+0ozx61vpeEX9JDjrXHkW4f7vcFV7IRMTq/kIrQDdVCq9NCDGfmS
zJ46PoagTfYulKalr6WR0hzuX+obLoQEnkYhKEPQtd6qoNjq3TznZcMXLuO6Riq7g7duAOqwM6N+
2Bj+lBHKyoMAnqWlDN5TDois/JWhz/BVm6EVRFlrhj7y0onpl+44b9Qlbi2KBAvgGISYwEdWngry
Y2hfmOQOUPpsFogX4D78HM81KkDJbIg2+PM9lNgNGLUkgf/6tJhqzszNYlhBJWCifU5i1+l2YW3T
+Eyb0t3gm7uRYslSC8MQPGsAqFab6JhRquLqrcAumRXi+QTVpE+9+rUsCue75Q3qx0K05Rd4BecN
L3TTNGh7xrYo+FyRxthlTn1gss1g5s0FyW6o3ZOZmWX6pAM4ap91KLYYKY9F8rfC//9DhoY3qURg
7pC08g/0peUleveeozExdlnfO4ERQ0sdj2P6Sx0bcycap93Ae1/fR8BUiG9wfHhuCAkvTemIcExm
oulBqEbttFOqrv4bNhpbHPPcsIaDqybMSqtNSTf2/mG6dj06tR92mEE8Htv153WVeegnEomgLO1o
DylcVOwhFzP1r1Ie4nGx+nj8977J6+uCSfiIuJWSsWRdutSMookmawSj2xTDa6SYSbFryGF3qpLE
W93lax8AAhv1dShfQZVcBUiqtzAWnyd2oI9V8h/NEVp3jHKv2SJYurWP0FzAfiLxagS6l19w1nvN
jqBxDyx3actjljnJsk+Fo1gPtlE5+8wO5y0SlBunBrgLxVAgnJITWt6fdwfUHRy7s7LWC+i4Gs2x
ayqaUmmT2hKp04UvtTu6/zD322yVKq9fTbJgyi2kw1I+Zs1yxSYKerpgRsOqsrwdXObRMaG7mRzd
LjJ+F5277MWkLclOUePB3MO+mm3VIG5s+PvfsG5NNXoHIXYUJefSUrOPUdcn6SGrkVDduwMc5ibB
fvjHrlAm/2DbZeEd7YnVN3Yntx9G2MfOPDlL/IIM0GjsmsTLDN9GlxwuvrRu/VQU/Y8w7YcNt3/t
DaV1qDZM6BwoQMgNefe1E0HmXFHhOOuhpX0TFALCHeGE/a3tTTA3c5l+IkStoOEvjA1HfOPGcluJ
kCj+k0rZK/dkNJ2d56atBDPVmBdTYd66yBzlaw8e6OG+c7j1WaUoFhEC8/5XpDE5g5dLOWfRGXaW
1of3JPrkpaHYD0v+VZ8969t9czeukC0bCpKWgxnataw0OBgVnalMCfIyRqkVxp9ZHAo2PzmYaKDP
kd8KsGiRM9sbvdwbjklOrWMWMkVy41UI1g0RLI12GJ+pswv7mI1T5Dz0TmL9DxtK8ReKSrJgyivy
d7w7NqNRp1UTW8lZQ/H2gUdmhpWSUa3cXcbuIbEUSuz39/TWJ+RJoRdGd1US3lxabIsx8dLZSM49
Q4vTMQEgUD54orXiR6YInPapgB34832bt74jvSECePq5pC2ry1FkIYz0JkhhvYeuYVrUeVcoCF5Y
Ve99tgerPXRmsaUvfOtaUPulOsbu0pdfGVUWxkv0xo3OMVOws5/iDZ/0xCg+dy0ji/cXeNMWku4k
+wDsqLNfbmpKfU4BVQRqPp+aT2qm1rsQLhlvXw2TWm6cmVtnk7CLr8fMB6j5VX2odOBLdKAUOmd6
X/xWtayKHvo8acr9ny8KlAgxOrvH9MHqAevipe2MrPCCPHHGIwpgTrgz+j4yniyxdM63P7fG0aBV
gJgtYfPqXBoWtAmaonqUgyYVss5OqvGavVomhy414r/vW7u1hySzNNhZGoAQ+ffv7t0c1k6cE2kE
Fu39D/AyAQECFNVmh/t2bj0LPMRvgCvc5pp2Q45vudmQhwFdD6t49CInOdEocU+LBowVCjS3HEFC
QTX4OyLDazfM3woFqI6QtlK1heZ9tamqOroMxjRKkC2eW/iKgXQdA/bVS9WNDKbPXnNki5MH5E6y
7lCUXfn9/vpv3XxJtsc5lbwjVzWDKM7qMMWDx0MdnkLm2k4ZOctraS05zQebrlBbGBu38UYHEzEI
YJKQSjDqAbXQ5dc1Sw3l1TDxAi0SbXaqqjb0O4Q8jQeEXEz0A8uwiFwfejVdf6FfVnwILUSizyU0
EP/c3wBN3sbLNJcSGahi8gfSQcqAl78louw61l4VBkWOfIrfst2PDM3XIYQMWv+sjl70EGlZj8Sq
sB4UMMHFjrRUO4R0zcQud5ps31jl1tzNrWcAsSZuGypvYLNWTiTqdGuhBxgyUlUV5n7u8mZ6qjM1
YcRbRMOjgiDs0/2tuGmSK450NCeBluDlTsDPO0R6ZTrB3C8QqylG05/4eZN7MMzZIDSLC+vHfZNv
Myir3Qe28wa9A75KLnVps4YkoyymwUb1vHa1IFY9hIs5GYp2pMjcdj4zFrrhV6lStLs4HiOYQA31
Z7bM4efQU2Hozaq4fPKacC7PhjIg6HL/F95wEPwsOdhGDk8MsHqlEqfyQsOKQvo4ddr4nigGbyfI
o4N+1JV08mvdKg6WkbvWJ6vujK0s/sZHkeRblGAgGSAgXJ2DeRGZ26FnfhZzZ50ovw97u3XLnZmS
Omi2JbbgkKsFM/xJtV/GqhwAuG7XHgHSnA4EA0yKIoubr2ZqN6qfKar22HggXo95Q479GDqSKJkZ
EXs53t9v6fHeHQhpnnY7FLvQOkI2swZQo03lRsR04QkiqAopOn0Ip90olT1oGCO4ct/a9WJxebLj
LpGIshd6efwazZFaPJV+qquk3Ikhjw+OGRdHT0mTR8vNqicPr7BnaqrdyIbWPpCFvhVHCH0MTMPm
c2naHkQXDfGin+w+Sl/auUmoy8T2rk89w/FBchT7uu71U9+oxqMt3N5HfaLbqtKsjhe/Qtal+A/g
GeaZ1t6vjNXUHNLRfA0R2PjYDVBWhAnxXphVYqcjGrY12b16cJgTpUorsaYSCKUzg3C57NEjua5E
zytbZMs/TZv+nKRqbzaTjxV5b+7SJXUf73/lqzMlLxA4V2IlgHowv1/aTHpXicBwp6epUpKXaJjt
v7zB/pV4XrFRM73aTgngkAtjeIqtXTeUhBGaajup2WnJqhThZS2sm71RTsKG6CYafjEU2m9d2Fur
M+TcCNGtfMTk378LlYZ67FraPdkpT/vyaYkGBQmgCYwZ8m3Rtz/fSTkXxmQ60w3AAi9tjbHbdXFq
Z6c5hHbKjTTttwFO4y+jTMat0OzWuhj3geyXIg3fbnU3K6wXkall3M0a9qHWopHjqsMTENJ0I5u8
9dmI1eGsw/tItOPlssx45A0IixynU8tjP6inZErTBytFbOWQRlq/ped8fQ3wNngcbFI91NaywYaR
Eml2fLSEMu0PK0ndH27odiFaeWnP7a8W6A2AVm2xXV27HU4oVxDAP+VvgDdyK96dFqHm1ERdhy/o
jfHv0srMw5h3wJJR0+uPtRDOL1vxtGRXpObyi17D/ENH8fpw/xyt4l68AL8CzA0tOipCAMkuf8WQ
W9YoloQNH9T5k8rOW/9H2nntts2E6/qKCLCXU6rZjmPZqUpOiFR2Dnu7+v2M1wZWRAki/K+T5CAB
RsNpX3lLVP1Ow7FX72tX1D6p02xsMcAJNwilrgk+X6w3oDnK8rLqh136RR9ldmBRu9kwHc02E/07
FFbNdgeYLaksJGPVLOTG763AXYklll5+MrmmN4kaHaMCSHkFVf/z8ds2rswalMbRSePKtf2iUtKP
hlEhkLSp6rIXPUFWhF9LS5HwgyZ92t6JwIKWYSu5rW2mwE1+YzQpWr/vxeBZPrBLZ3hwciubHp0g
1k2fekn38/ZqLWNkfvdrggTTFiQLMKlFBWtwSmSi+6p7inEQ3Ypp6rBNiHrhE3sZ7kY0+CY6jRK8
izxN+Rinwjsknl62mwHDFHWjmiL61AZtuLKLltEjnG2N2i1tHAI0UIHuYjNTXvcCofT9Ux9PHb6d
RZZFm6xV7GNYxm276822/oyQWdRMvjti+9mWttkQTNdusgHlVY4vqQVHc6PGupcctTFRtJUb82Kn
y6ojnBagVmDUIdOe7/RYdKZQ2yR9UqexdDeRoSN22VnJU95gJL0VydCYey/oXOzb3aBuDjaCYWuI
lYvbxibGwUIS6Qsw+6TV5z/CtcSAUEHdPtk5kJwOCuVPK6nUZud6BcVQkfbbwnTmr7e3zeXUKZyh
BEqjDQzChZtDa3V13St2+wTyqtuPVdDf21My2n6LiL8T6xth5clWmUr3pbSdfuVOvzI6LRKoM2Bk
CW6WBE4R2MPYqV73FHoqsrXtoHZ7y7EG/UBJTQ1/wFRvn0kMS1pjfTZK5Sx0dVcKaxcXzSt0FHSs
RCQ4Fz04EVKE5wVon3TFDvauEpFBaO702220YFPpSv3t9ie/Mp50twJ9gCIQcLfFgagdCr1Uv5Jj
Qyof+uNUm/HGK9LyWcsz8cdGFig93B7y8nLghabzxRkkgmSWi/hjchOBmnxXHEPCXNefRDCFik9Q
qRhovHUBdtq2EdUcuzI31V0+Kna3J/StS+F34Lq+WDq0zEcj7YwYU1WzitRx5aKQP+EsqaBdTpUD
HCAIYnD9cq/8c+9OYog8vRrio95Mef40NlMIfKrugi8pomVrsPDLnYd0EV+Zh4X9R7nxfDSGT6xx
qMqj5xQTTtPKEPEnfXRYXB+r1v2GwLHhI/1gP0xVrK4JFLx60C9mS2uJzI1jB6Nt2ZSsk7xOYJ9G
IKbi5Jj2o2FsIJ2L+Hm0gwr442hO3ZcIQEexdbo0KZ+iPjUzv+Jy/9bU6RQgZWe5X7jQ6nDTzYEX
YpFGOrbP1JwMpJkmC1iwW9IqK8cEW13LEfp4cFNd0G6wCqLQGVSB36jCMJ8K9vl7FDaTl9yDpe53
cVy8QE/VvUNlDV29dcZ4HrdNhYzBLhBGlodgABpcM6FF0zhvAuVjImI9eYlCp/0Z4H8xf7KNBJRy
GHrsnBl9Ce6RKtU/ZYoTfMFMyzMe7Hmckp2TOUH2B2xKU75LKdwbn4tYhfjlGVltbK3IDIMttKW+
eshbMxvoPMrEB6xDVe5hgFvjQwnv03kw8qZ4Go2mjDfW6MzNvYITsHHfJ8lUH9lCIB/HfqZgOAgv
A+KjhI0DW1QtI2V/+7xd2V2kq6hY0lQHXHoRFqs4XkZFEh+tth0eplqMn3Qc/B4D6picPrOp/ihp
ZU0ImWpxzjbL1irBl78Aygw4G1I4fgFovfP9TfW843QTxaBT2n2olSz6FEV5u60dFRppk2G9Fiuq
+WTGZbAHmrsGr7ocn1MMpgKVA3aRt+R0Z7UzI36uBxQFgT3uE+GBYfMQzco2uptKSpRXz7Z5Styu
et8hyJRtPXqq6crL/lrxPj9nJFzcsfwOSUtY9lAzy55m4enxMS7m2fHxJY3Vj25tNI/D0Deur+l5
/si77JwK7F8fEOnITtB7Q/fDzONvf82Sskw+aQENnW9Whpj6uyRrFGvNveLyTXBJ1qTSM1EnDcjF
ddRU6LIgzlAdNZyVHiY9gdka5TxNvkI9TUFQTRW/bu/RJTuQwMyl5UlLgpI2DLLlmHGOL5Hn9cWx
b2Zt2CnqUHyK3aaod6KXDN4ssjAW91OtiZPPc+QZ+UYvlOH9oCUVppeKEabWt9u/6fXBP1suGSby
DSg7S4b+stZjzQUiDkOuPdeizrynMoi69nkiidcfQzVphm3fRJ7tZ4XpRS+TNVrKeyctJyylVNFL
PHESZZ8Q3BPDRm17/Eb0SmnTXV9PRfoF04uhPLT5NHifxrKbwp1AXP2pRgZq/IDiaT7uy8AI1ZUg
51W/cTEp2gYoxfGu8cfywTeqLnW7wjSesUef79UpnH+5nSiMj44ehAejrbzka1xVnEsvGmLvwUOB
ILs32679atiVyLYRRoaPtpmZ5tc6i6pHZ6BcccCQrlMetSLt88+eFcfTh9yh3LmpCyf/mgV63K+U
aJYkbIn7goHBgaI0xAu5JEVE9lAkTp51R7VB3Q6yqCEQjVWFCD/0Q+PEfj4rXnSXx9aARXvWVX4L
BO/jHJqhsUtpYfC/R7stV1K2i7uG34LsNQaMIG2k88T5XRdHSd8VeT8ei1w42h3qeOHTHFfiIYBa
sUmLLP9WBUYM0dbpx0/z4MYrocvF6eUHMDYAbMqyl5dMHyRCHxxvPJodlow+Dizm79yuY2szaMAV
1DZaw5tflgjousliGYg8YBoIAJ3P2YjoNpsYIh1ViPE/1aF/mOYw2Us/Ej8hLff80U2RVtOcQDw3
JLrvKZ2swXgvc2X5Kyh5y1IhzSlv8eXHUa+MlqTkCPkKXd2uqsx2qxSj/qBASwo3vVJo473aI0ct
0J0q3hmjm8Sz31e5MUopETiHozIbyXvLbntzqwwNXG/Ny6jZD1YDT8yatDWz18uLj19NHRUuLBkz
F+AiGNZgfYBymSilNiU2oZne/+T9yOed6PT5KWjnXw4/MgUeWzs7pVEQ/kqG4kURtvJGODAnCvQx
GkdE3UDiUGI9X0YzNsOuTOUHLE1nHyXubxN9jE8qBsJPadaU3ltr6Yz3qiYO4QX+5rKmM8eSzNW6
05HrvEbRv5mfy8Y1D26shx+jbrb8efQ4H05XW6fbd/tFfitB/JLdCgqZqtrrjv4nvqdkX1PG7u3j
3PTtlz5Imxh98VBzdgE962ejyf7GMDS/3B718miSaVHnpXXA6NDIzj8w5p2jVzaWc3ThS/U+8Lt0
3zv2/C1vm+R9V8V/b493kcVQPiCil3w9qca/BMo2Tl83gxJZx3kGDJJX+vipa+tuIz3p33ztnQ+1
mNpsp7XiisQ62kWOp54b1fi9qMBBtlEVDXtEAOND6uXZbjTG5IgWwBrj8zK4wnqWMiF1ewB6BDCL
kkUoUK9O6PAdR0QU03szL8vmrg7qOfU7r6rvUHgGemMnbv6raAdhETPgE3CftZX51NM5+mnMffJS
4UXVbTBejfdFGk1r3ZPLfWdIBB+q6STAONbIHfLPvlOg/o8EofqxVAaE1NWx26p2PXxCsgT9Ml2Z
s0NAJ1e8tcuAg5WU2ZOiUdTjlj0U2zPGOiFCP+J4rG4C1yk3TWQ6L4JK6x2FhvD+9sZ7JWmfRRlI
DqBIC6oMa3bZhzyfp9fEo1nCXTlO3KvaISWsMPwgzWzNL1XALg9RqyIp7ar2eK91A8DbNmw8hRcZ
Gsimh8GvbJLYCvoDNtHakSxqHB6NuVMws5pM9U+px+50cNqives0dQpAjIkq9St3dES+CXQ12Qrd
yLwdmKHBOnSthv+WHqe9Rh3JdFNfz4tJ8licOdw2umKlL1ZnmQc0BTqEp1Rl+EhBsC6+g1/Vv5jG
rHAzSC6S38flcB+1/RQ81ADOTjnaLi9x13TB40CaLPwao3Ckq4uhtf7c/qqXxxndASBXlAdpPADg
Of+oVtOITtSac2zpl0XbILcCZVdAN6fr2XXBGr/qVTN5uYjEMpRBqEJLj6Xz8cAFKRAGVOuodbi6
bgxhEv2ltCb8WrXUg1M5zXzQprjLfdL/XuyMnuv6HgCcchfFjt5+HwRYdcTWZugNsve77QDmaH7s
YVaHBEiqUdZrcuK22x/q2i8nuJXwDKzZeFgWXyov4QyFQ9oegxCUn1PlerTV58Y8OlRMrU+h2Skb
QOCK/jdPu3SX0r5yn7WqLSrfLlDe3sWgTA51SbEASG0n+tRXgU90PxRPiA30vSL7yBcP57X28mX0
KMncuDsiEoLl71J9PUzjzq7w9ThyJJAbi0Xkq4VjPDRClH7tKd62GKvvXo9aP2/Im1utZKVsLgdU
NeT1i9sJ6yW3SIeuPU68nC+aF0TfBTBYhJxj8zBPXf2lbvp+jS8vt9Fim4FoAkIAJpQgaPkWK22m
zCgMi2MzYrqxRe4t2Dqla9yVYxNsR7du2nuux/wuDwX+Zre3yuWTTApBS4DHkYKzuxxcmMKKXSur
jzl8+ju1gt21Ud2AuJUy5KkI1fTH7QGvvADQbXmkLDRIgdwutiYyTsLOp6Q/CniK/XYMxKhJHfYQ
W4Fo2ER9GZIq5Onn28Ne+cjUPSRtEXcROHbyZ/3z8LRpNc9u1A1Hl0QpO/EDMO10HLz/tkPYlM3v
mrqL9b6YrUJ8dIKpXbm7ro4PX0dngjQ4lmFuVysFYZjoji5+EilAECyXO2MCfjt5dZCx42xY3sqE
JsdBKJa61vm59tklRIUVppXJ63s+f2PA/zLT0v6Y4LFSAUNMYndvun3wYhRI/KEzqlD9HpV4pbBx
ZX/JIJMqApcRdIXFctPo8vpy8pj3DBxLH2JYjREGKz/1IOY2HQJvLcS4cvnBGwJSIHumPMNLAZXC
To2K3TscR9eJx4diNIq/3PGZsU0dO23eofmf/k5lC/GgZV7wa6idXtnW1dgHG13pbfOdMeipclCK
WsEpNbTTkvqYY+c+8qodyFTTTRA972N7d3uPvkYF5zeBZDxRCKISTgK7rNMNeqILMRXzMdHi4UWH
8GhsS7TF6OUbQfk4hmnyHIWUpzczStLRTrEJcLdz37f1uyaKYkEzFDE4X+DgAsYOe9PKnzx6whuU
rUrvroSv0PiDU5fGu0ITenoqOzsdNiIbnb/q3Gpfodlz/mLq0N7BEAOCpMMc4hd9e6KXmwKKDAIh
0idSYpYWidaYOVppOAoqCoaa3NU8Sp9Dss/3ObTTLaeiXwnHLtuelLE4fNImQBJc7UX3vNWw3/bU
uj9qbpVms98VY0Ir2K6a3jfcLu/uuQbNFH8zdza/R108vOMsRd7OQmE32eqFhcOpFVfGV7R3u/hF
s2f751u/iXSW4j6k+CexnosDquSo+I+NOR91L9IMv8MUFf8rL37oyY/3qDJj6nd7xMsrgRGllhOZ
LliOZSWsHktvHpRhPrZmnfiDmekP4ah8CtySC0qonfqr4CY63B70cukplEjVFl5XStFLlrVw+9yt
oX8ehS6mbVGkpp+OMHvcTL0bRqf+dHu4y5DxfLjF9YMjDZ6AwaAe+wntd3g27XeEmU95MukrD8xl
5CLhsNRdSGzJ6pfBaeqao5bVpXos86nZO/0QOHtqT1b2s2mklUuqN6grAG1DF1LMqZtu4jEdvTdy
Q8lyKCSgsiS1D7AEXabYXZx7zhQF1tHRpnr26dXr4ABDddfgtrZyrK6spYzEudqB5nHlyo//z5tq
Rm4lCiQsjk2fzQcgFROqj1aGN2/d2PfkPLm2v72c10bkAXUABrCBSALOR4yC2sQzedSOWqVAAXXS
6OCN5phtwrwLt/PQrEUrV/aPLE1JrTUgQCABzgesw0ZrgGvpx6Kfx3ln5lbvPquZ6eHNo+uBuZKn
yovv/AEgDJQ8N6n3ItX5zofD3k33+trTjiLmgskVhF4OOCfW+koV/DIakWhCuhsEIjLDWcBTlKic
AQ2l+nFoRbfRGpNGUGYN+xyb6A1ZlXqP/FGyxWuVOvKbl5ATQkIlLY/Q+l4sYR8axlhRmj2mWZU+
RKgp3RsByJMOcuYWMaNV2Kicy/KbwsCAWUsQw2ZdLGFcUVzEsVDHb7kwN2OUjAfhNd1jkYXRoxYk
3sbDsfgFnxP9PZL83iauu2mHANiqVcOVC1cq+VClAdwC0UVeIf+cF5LsqjCwsjvyJGcf51pLfxdE
/3cm1+7gF1puzltN0V1l5Zxe28RUp9F6lHW3izpjN5RTLMXkjnR9jYM3uH3sK/IGso3AWXnGro5l
Qc1AzJk67TJnpgBlpnA01aMlqv57lSj1RzwOAUT3mhWuPGBXx5I4CnJdsGnLgrdApSHSR+ZVGvn4
uw9C7HPJaXvzh+hczOdvb9xrqyelQrHLUyWJbrGPtMT05ppK6hGBHO8OVXxU45Ki2XuNOn+j2Q8n
sp7jz7cHvTZFECLggV638LJwJUqz67p61o4xivEvGFKoD7leYXxI44UO6n8YTHYx0C6gYLrcn23j
llNAo+Mo0jkp36noTu4MV0FVOFYya+VzXrnKqcyAj8NbCJzVReI5uB2iRwlXuW0l3jZF/Ekl0fb0
71U1KNsO9fE32lPJt9Ei3uQKIPxgCRdXzxzlkSmUzDg6ilttISoYBcxlN9lK5Qlfqw1nz5bWVnDr
V5YQGBmVKx5IWgvLhtjk1N3QzSb3T1zq33i2M+0HtZTmjkfONN8KnwJYhKUgLSCAskAd5I/554px
yQ68ebKpr8Z1dj8U/Z+ygeHRZlTI2Z+pseYmdOVUMKCU/edIEMAuToXjFuUYU9M62kapdr96KT93
Rw3S6g7s6YDyt45V6bZF0X5eEVa/NjSxh4OfLwB/vuz5XOPMSpDbSIyj4ijlM+itPD04xpS7B0Br
6XcypAGGbT78l7jHRi0HaUaKJlTcFx/ZDtO2iLjDj7Nip9u6cfJup8Vz8H4O3eqodpmoVwp61/aQ
NHeTWrZSzmQx1RArJ9VoDP1I2Vh5jrH7cbaV6JN0n9pznq582Cs9OduRR1KiNUBqLBtho1ZCG4Op
/Iw4V/jgRl5ub528pWxQKPMDAVq877UU1bI2bx8Uwwnjp6hUwgfqKdqH23fSJVgOdywCL/J4yUOA
jHC+yq6RhSnM6Ow5Dm3WWvStYfpxMcYfRD2P73hV2vsmmUok9e0Bhro1IpNXjvVvcJPUrLGcERsI
9mta8JcRFDVmChtSrokzt2wtaTVgOMdq6+cALkjqx0FJWAFY6xEEEPVgfVA+pmCr/HjCM37l3Xu9
G89DGjYf2ayk/HDqlo46oNjSCNuulk1f/kEfGgR+ZFmPaNw4h0hL8w9FXfS7Vo9N3+7C+mGwkn7l
ork8fK4OiZ2ek2SVX8gPUxrHxrhwx2cCmqTbjDEYuJHyyAu6FInnuzocyKZS9TWLmMtng/1IcRY4
Ey0u2Afn26Eo26xPvHJ4ngKj/zO7XnsPJ6hRPgPf5wm2zNAJ3/xSgTClekVQjoHDRcXSnHJ8ktrI
PeahdojqVNf9pk0EFLbc/ZDPVfDj9pa/POwyjcStDLU83oDX0/nPHR7N8dAi7OzgZtCKP33fW9RH
7eDrgK/4x9tDXZ4ubIUB+BA/SXtYtvL55zTzkMe2SOsnzLXm+84ci/uuEk6684Y8eDCzYDj2Uafu
ojY16k2F3uVny2gjgUy6Fp8iYxK/4lQT7coOv8iDYFyAPTXo2oJxAbh2/rP0OqhaIC/1U97p1R9o
xCNcJ3oZ4u72/C92k/SHIo9ESUWq6C/JzK0XF6YWdNMTrA53OJhFxIkxW1J0qwmLP+Fs2/v/24iL
Dx4kdmtOqMY+dTA1mo3imtldELbNYwwe5hDH+uH2eMvNJH0q6AABMABUzi5evFWV3SiQmuL8fVmY
6T3PsvFeGMFRi9I3UwNfh0JxGJEW/qCMeb5oWZVPRVjm+fvYCehxmXgcA/HLxAkQLbblbmv/0BCQ
mzaphmjL7WkuryM5Nq0TiPYUuMF6audjd4016kPnZu/HkZ5UnFU2NMDc9UO700pUsVzjT4H49Lfb
o8q35597WLJbXykK3Om0tIEMno/qNFqr6qMafO1wjMh/mkXZn0C7BXfVVKne+wTbuPwDroOW/ayh
V+Vtqjlc0zRYzPz1N8iyPuGe1C+5qHbTy+qDeVa+oqUdRNuq8FQykQqA+O+BamYJ5MquAqA7YV3u
bk9/+Q79z9hQbDk/dLlpYZ3PX6PNrPeo3p+Sse93bhcmm1INrL2IAsW7c6zU+VsRvD01ZlEf1KKN
kt1s18rKz7j6Bf75FYt91zfN0PQNDoiTIZrhLjPKEXRrbMz1ix3H459hNhPkOZLaXPOylPNbrj+N
LLa6bJ5dsKKyIMdXKzWUrxC+cA4vJ9N4aUqyCZ59bANvf+1FxPH6sYHVkZrBU4AVJT/DP8+CFVtq
VYdDdAJIXKsfVL3QFX/UsJvdEoGE78ymddM/xKzDoSiLZu0iWVyV/zM8MYeUjkX/c8m/c2arJK6t
wlNQY4bolXlynIui+pZ6YPSJsgp7Jea9drigZfAK0Cw0OWjn8zWUyQsH4YT4ZQzusJ0p7u9AtCXG
tuVKox9rKs647RN3SjatgHC1oZqsVCux8LUlxleInp1EEPEUnf+KuSo7TcxleHJw4L4bDC/YGlNj
bSsb0PbtBb4+lAQskWOT1sh//2eBFStj/NkKT9o4pF9qXSrl6B7sH63tnbW87dpgvH3E1pDrKDgu
LkxDgx1vtxjs4uM5vqfQaGb7MqtK3N212NLflgO/bh6M24FU85aTviy+Im/5MDduFXyNqloD5ZIa
0bQflCacd1BxB+dtj+zrcKDUybdfCWRLcTS9acdQSJUlq0LfcnD0dJuWpfs8RUPoh8H0duFfSv8E
UdL4A8XCJduP4lqY9WqpfDWJ0/zScxDPy/qw+OSZUbZmJHPlXLhk3J6UG2B6y0aRWSPeqWCU+BXk
SLRhnvODBtjsvpvLu2bqvU+FETt7I1WG1HcFVuMr5/LKziFU5CKS+Q9/LdaypAMGgKoJT602JXdN
N7XvuggoBjwknvnbR2KZicqVZDBq4bQXgPEtnaYsajLkmJ3CCyvq4skJFed3VBZ1vOX/V7t8SOp4
M6cqFc1unlWxqVwJsivA5vTbqinfbFcnfxAoUchpsm0GXOT8kAbhmI9ZprG1Sm04wKyghpRHiLWW
Y9s9aHyDNXjItfVmrSlvQgBwLr53nsZK3URWfjL1/m/o5HO+pcjqGZuGu+/OmZX4GEDZ2QWB4d7V
xtrw15Zbyu7J2hklgdcM4p9bKdRzU8viAEsmKzG+Z+6AmHY0mz8KLv7ft1f76lBUV2Hmq1L/Uv77
P0PZTtg1hlcnpy6OlGCjouFT+Mi0DqU/qlm1ktZdeU8J+elBazze9LEWmaSpj8nYQlE4ZXNn1B9E
aeXqs53Y5fCZOq7jbWav7/NfgaY1h9qiBPNye7ZXHlSXd5wHVZZa6Uyfz7YE+ByEmZucytCcAEUg
dPyXXNP85BiN1e9ze4zWAM5XP7AEssleCEXsRbyKAh4LnCrJySzsadzYo+VkRGx0745BMmrfb0/w
2miySGZT5pWA9MVoQTvWxhhXKc5hY5BTmq/C2TnmuZvrP+NhMN/+xiD7Q+qsgt+Scizn3zPrcvBD
qpOchIldmT9wSxbbthHzXeWIaA1lcn1y/zvaIugMdHjUWhgnJ6NFluNlquY6eAdk2vrtttGa9sG1
wV49syQlk1LfYmoWAHizV/AWLso0aD+MSZa4m7nDnPZFh9Btrdy6106GhBFDBebOucCEUegTylRP
8UlXjD73rRLJHL0AveTnBkW4Qzi4njCAkPbNb8SBh/Y/nAxag2wZicHDSeN8JUu69iIsnfTUNLXz
o3Em56AlQ7oTSmO8xIBT156Zq98XmUup6IdlwFLNojXtLtYBTZ8GrVbnrZeiHeDriCcNm1ytVlug
V4ejto8GCXh4ntDz+fVl1LclutQnOzJguja1NqebRnXyTesO9YrtkPxYixyFzoPM/GHYUlRaBHpT
0DZFmyXZyesGt3qnTvFsvBugdqxEr1euMw+mGJ1N6Egs3uI6NRwv7OvKyE9BPtrZXotNKxn9eKin
vVUp8/wgnMxcUzy5OijCsMg+6ogsLAOvwYicqpdGlN0YFMifjWB2fKUbh2bbitSw9xriuGtWk1eW
DydXOpzIoFGUXyYmIUKGll6p6Umx6gjVGI0CqFmTcwdlDEG2gHtz+yK9OkveKshqIPvBtZ3vl0mv
x3BuRHqyqmn45hXj3RTqRrkpKy1vKXEP7VqyJ9+e5aahXQZVkxUFqLN4mzTA6MmEQM1pzkXxwZy5
bSnxzna3sSpu2fd0zEG1q2rn5G9/lVEXRpEVsXaexmVPd4aR5mKukJ0obefV3ioRknHSJjfeZzMu
8pto1I2488MyUN1NreS9++X2x762uuATZPrgSY1++e//BCGIxvXImdj5Sc9T8dvtPeW93Rt2sIGg
Ph7ePhbSQCQMMgIBIXk+lqcg2xsHNd6aYWU9xlpRfCY1CgI/Udsft4e6dg1ISQtadXQ7CCfPh1LM
llAE4ftTEYTauM2n1gl3cLrWrAWufT4AXiCpCI4NrpzzcURt64PZOsUpjFzrJ71rF1PJrkC2o8AL
9/acro4lUeLURKQ8zuKdQPzKxpjby09uY2V3qO+IZ5ydHQfFCGONXXd1LG5PMNo0XC7y5bBDcw/a
aHaqUtyv7tN0aA5twRVx0CCXf7o9sWvHTydOIxb22IbLSipaAJEnLNxJ0z6xcf5QLd+FNXJMB0RH
/G4c/9SmMd7fHvTqDIGlgLkk3kcX63zlYCPMosvY+HXamI9Zm3W/J6vup63Vgkfe3h7s2pVGrRah
KvI0aDnLpZOgLU1l5ydZkTmHujDyyY+1GgSHOush9t8FnPn97UGvzZAknb4VUrOSFnI+Qw/NZSU2
cWB11VrE/ugBbxXG5L4rQ2cN3nB1LMnnRlSCmoC5GIvyn60Hc5CfPGugDW3DDdsJa8BWSjOitYbg
ta/5qgLI1EC6Lg93bDqxa2c2eo4UwvM9wkNZDhS4rndaXkfuAznxG/twMjGHpg549P8PudgtLgDr
Eku24pQ3qJM8xpnRf8exqq42bqV2H4aKptHt1bs6SakDxaVMt2YJGEmqtm+GrBUnW8WXC+b5+BQo
sZb4PX7u95OWFB//w4AkSlxiUjTJXDShrLmZS83LxSlyovwwsJy+bcfqpsvr5h3P07xynV2d4D/j
LbbMYIV5ZoaFOA0Vzx4zZBEpPZp/iL2LH5lWuiu1TXnIlq88ZXuqjSBjQDgu7uqpYbuETS1OjprX
+ba2Rx1enHCrldDw2lkgQpCi48js8Pf5uSvHzutCCjj4DXfVt0wzlLsmzMVLO3lvw0++7kqJviWA
wGSH9+58pLmVLJeiFyd8ARN9l4HT+FFl0WoIeG2ppH6glNrD7uuiCx0WSYJ/jTglTh2+5KIKPiZz
093BsvtQVLWxEhStDbdYqAEUL5DRRJxqVzrw9Xnh+aLQFEH9Xw/Lre00/yHlhAkFxEDuftZuEZoQ
N3tzp5vFqQaIYG6dxDH2dpDX1Uer1tM1nbdrO5GaBKppUNel+8r5ukVKUaVhNAjE6S3nOVG6GEG7
qrRWnrgriS2hOcElDUJukmWeN4x9GjSTVZw6JPCDd64eqd0hK+3qUJK5PLYWLhabOoiEChGoXBNx
vraK/46+ePNUp5HhiktoNBvqSyjSsNnnuSY8P0WuQN16JQ5Mt6+wa99VflAJNpXNwcUVVtQ2AkSJ
VpzGLk+Gg65oQ7UvenUNOXh9HDI/uHuolS4bgVWbU9AnVTghDquUv7xYG8pnj/LPG6VZXg+4VGZB
+VgKoy59bRNnnMQcd5yEKs6VQ5TXD+aIzFJWOE+REEHxHx4dNr8MZUmDaLGeb8y6nAOFLFCczDHo
Kz8bArGdwmy+q6u2szeR5a1Bva7uUcAP8AjADNKuOx+xqIy0rBpFnBRlqB9cMTebApzW35m24IHT
2rxgF5bdjzov3+3Nci3qtP4ZeXHk67YYjCFLy9PcJO5OGYfpLlOa3E+bIjrMGFZ+9cpA2f6HQYGA
Stg7te3lPYOoThliKS5OaKChQ4S9oOuXAwTlhFBmq3KNdxt3MNeepKsb1sFYHGcVkC/WIsEt06Gk
Ux5y4bj0Tg5KlzruTmLeVp6+q9/0n3EWq+nNKhWJxCZoGaodzNb4F/aBmlSdoim/i9Eof5+Gbft4
+6Nee3CRJed9sgk/gfCd76EYtTIQfDJ/mHNlPCRozan7yhhL4xG1VGtauVavDmcgkykr96Qsi8CF
rKHpxtpLT2ig6MpPXKy69L3aWaXd+7JbnHy7Pb1ri4eil0r/BUYGMKnz6bXmyNsbtQWkoZpCnaZl
BIRV7dlrDrHXbmz6A5KRRdEVhcDzgWytsgTm1dnJSUX8sxV6ON8JKITFvoQkBS3PMrq723O7OqTM
/EykCigPLuY265OhTl6bn7DkyqOjZ4Ft/9sLrW0ewhYjiU2Gilq9El8sYWCv1yozBIsBSfbSSpQe
euWosaNgCDiH1o9mBrW7J5rKtT+a2Yt5m5tZph+6HrnTYzZkmoMaaN0aFhp45hB1viPgbh3qqoni
x4lg7/Ptr3Jth5GXAr6WhsQUwc8XomntsKsQ/z2ZZTh/LOA09v6UZNN9mHvex9tjXTuy9IWAErEK
1EsWu5nsty1iQ8lOHVzMeqtGUTl81FszCXyVSvzGS5Pvrjvn9sq413Y1WDSOEBO8BFggqdAShXBo
+7rLvC+QmFsl3mj4rK6h/q7tMRkCISUsqabLElcx1q2SlFN+alC+CrZ6HEx/MVpWkfUNiu9Wo02H
25/02tSk5gs1DQSSLgreTiZAD08xm1rJ2/Elauc6O9TCLYbN7YGu7RN5eAxbAmQvMCO8YNacFmSl
bZoZkd9rddzduerUNfsmmgZ35cW8+iGRjeSoglIBQ3m+LfOyxw7eBuFWtON4iJHqeufO2LL5cRs7
ziaJxjH4L58SX3DZfKeUtTQeqlOAZaquFCctwftsN4uAbogJ5PzP7S95dWq4ecmAjj25rK2leYk2
cEvyayttTPuni3BfjRFHHTZ6O0b2NgFPt2aeJyOMZUIqP6YU2ZeskMXRy1NDpBNyaqfRwT7EUpOi
8wN7brbO7E6wc+n/PQK3C+7yJC2fqauWP2/P+trZJw2hGEuySqa6WFBclbjd6RicVMzkYz9oVa2E
e9uGMJlK4FZqY1cIZ8b/j7Mz2ZHbaNr1FRHgPGzJYvXA7pZaQ6vtDaHPkjnPM6/+f1JncVQsogjZ
MLywDWUlMzMyMuIdLPPt9sB7nxuEMRMHkEuY2+Re6ZJyTfL4f7crSfZJ1tGlNsfeMU80g7uvHQi2
9SBJ2J0rCRdek0IZZ5uzy3WtjVYvFe99aU3pOXNgqz5KUj2036V0jZE8bHscplwk5rKjJHd/bCKB
wLIRETbfuclrYxJY0PdVoyIQGWlhBTiSCHSOnZd/zXbcae6ogaQ76IbtBQiaCvT8IYJfc0Zkc+nM
ReqouKdITuICnnVzYJsEvk/wZtL4qES9B2AB0QWnCuATx3bLqao75JbtLKXu3k7KmzHHD/qkUnWX
hzl6iq02+7tNx/gxla32Tc1K3FoMtfisDIvxenuHXX9y7k+qZ3x0Ov9cMJexSknmyloBDb5LYdfg
Dy5Zgd0XaQwrCH1LtwZTAmLfmbuPt8e93tmM+0vUmesGtsImoRlBXySjZcfvmjXWd2quh6nPwTV6
L0+GVSx1nR3kozu4VDEmHBYag4Izsokj8jojNIWQIy/tPrPc0Vrze5Wi6PTVkbS2dWktmdbjnDhd
fl7C7AfPhM6JXDWd6yPW4HVI46fwAMDZm6bBFR/SsuC6G4OVvKcNL5sV4srPekrW5LFocKnxw9mc
+zsJu3peCFJhe0af6dbd7SXY2YT8CKQPYGtQsr2WVKc0UBoFDX0rJYNFRLvq/ym1wXDrrDN9K8FW
AHdNQGts4uU9MSf+ZR4hNc4rpTvU+LnOBoTuplBhQbcS0LA4o7912Gp17REUneP3dbZNBCr0WinO
1PKQGbw9792BBPxdtE0pC26CarXI4JaUKH5vYmi2CA1nyXTOrbw9wtUcDLS9Nlq1NY0mbRhIc5r7
hCIFOsooStQHC7l3lkDtoGQnoO4ElMsvZ7eynGX2nLx3GRpvLpUuWb7T0eaazo0J8R6VQrk5cn0V
j8XLS5ldAycUAg0cO5Q1LwdtaNVKZaQm7xF6IHEAhXj+n6Pk0ctclXN+B6oinl1tWse7cmnM7GAN
d/cuEyEhEKRGcytCqybGoGhNg7vjOFRvlhZPT2PcR8Z5jqgPuXkXo5gdVam5+inVWt1V5nEyS5gH
tvKzrOW+Od3eVddXCN+DjEgTnUf+FoH2t+3b63Iahk6dvqeTUb7l8trSa8GTzjcLztHtsfY2FiLs
qJhSZCKkbY5K3NVKp6xp9t5DCZqfUWdRkQpv29k5Kv7sjyTMKoQ76TXQMkEDso87ZhXp5nKqQc72
/2IMUR91VfY+H7ky9TugBfxzU5tIc7VrLCkD3KPmL/IcV39JY//Psi5WdLB19qYkZIvJYTkIVEIu
FyoPEaIr8Hl+52dMuY9K64DOOH2B7gB5thfjEfnDlIULB1jI5ropTHDwJZrs70kcW8snp5ry5Dt6
UknqYspYJy+ZHY8hnEC5Ge5GqY8+9JMZHonq7F3wv/+KzQUvayPWDEWTvvd9J9+Pdo5AYEHifOqn
Vn80ckMNQFYM48GTa29YERyE4RC4wi1gI6WJawx1nL5b8VRmpyiK9AfkcuQv4Kxwo1sH5CSeIK+u
R7LuexsJSXUwR0Iv56pnkAwTLvGNmr4n4OMDwJTkL6qFcZTQmzePIOW7o1FH/1WCAI67yVideIGm
Ps3pO7phud8ss/PZSeqFEt6cfL596Pe2E9EdzJbA59Nfuty31Vg2ulFnKbypGGFHjALq3oUEmqZe
1EWG6nWWBgi3zrI8cSNoqJ6sxLr96fav2JswIiHiQcKTBNz+5a9olWFYRwhx73aICJInz4lSv1ZF
MlmuNlaY3t4ebu9qQ7KZ3vUvKvn2llGhiPVTzhVaU+j5ORry2zTggpAimvgVTHd6MNz+7P7/cCJ2
/BbEo0ZflLUosLc1taz18ZKznNd6XYFX8LhNjm6xvUPyq6QkUOMi57kcruh6W22VKno3MbfJnwpV
DjukH/G5Se7a1JH+tsJmMvxYas36fPvD7s6UEgWADu6Pq9IZ1+AyQ4sCrm+Y0ydMkISjilTnJ7tE
8/H2WLuLCCsZ/p9gJ1wVZpcJ7G3LWHGjTB5mZ0bQ1IPsAtOPT7E1W3/cwBZ0CxnsNtxc1E02EV7S
kwW1Nyl6X3W9nE9xYUbOSVqH6CDA731DknfK6RQmuE82Ad6aevD20pC+d32TfEjbthBFFykrGq9X
1UE9mNbeZ6T0ArIQBC6Arc3Rc4qxCIeGdH2m/4RJ06ob36Wl0nzbntK3ddYO747dCf4CNNpcyWTm
l/tTyyiGmoBE3ssiGs/5GDu1J2VVjzwo4jyn27tkdzAay6KrxoW5JbJhIxBVCC/G77GqtYWP7mG1
uCoSIz3CdYhH3R5t92MCocK4TfgabdGaZodvfZtY8ftEi+IZS4X6WQGxeQKFkxpeIifkin8+IuVH
kE1Cg55X7+XHVGDnLOnA+wZJ3hLNnf5fow2z17IZJl+Zxvjgc+5N8LfhtjdTa5rSUCHt/F5hWnUq
15lnHBIVPu/j5N+VasLP/zI9wYUzgGhfNSiHGZ49RkUsH3KKPwDCPRuLif1dOZiLG9bG+B9CNe1B
qsYki8KM8vJzNmaYNAqNhffRLJXFq6Vm+dJlfejckelrD7cnt/fY4QgYghSPsMe2cqCiDDVNVCze
c6WRfZWa330NzD4wY9mRXFvrKoS1Zcddsej5fnvovXWk+AmRGMo7eetm22BOl8u4f2XvS6/9lUuz
nLpm1GWBrsx4mkZy/u32eHt3ErVOPiwRhlrrZrwsKzqjlGboGZbZ/KS02penospKfzQr7Z501rl3
wlZd/dvD7p1+Sl78JaR2rzjTiKXAbLMGgJTDrD7ME4UorzUhMZVpLRUHZ2N3MJ4ZwqMZDvxWvq23
qqSL5DgHpTZ27zCgOSGGNQ5+a+nDfP4PMwOLyksA0AwQ4suNmstJ2adGjmVNBFUC4dPi1ZZyGkad
Ef+XhOIX/g7IDOj+LcOxmKNiHREQe5+loVnvLVx8vpt1XH5EY8hw+wUXA1cdI/WI8by7SRHcAXwh
dLe2HdF5tqyUJzEP0rRp/9Ir234hkV3v1gTN1PuCwrp1sF82IwrwJGeeOh6ngsfVFmqVkQw7tRRT
oepXOVAr+5uidzFmFuvTVNTZQe69ORT/bzSLnEIotAHK3ly9WSqBPDH64tmUJ3xnIxSZVXfBgSf0
ayVqvQ6y1uPamNpwsFOvB4Zdx6ahOMtRg8Z0uXmaOMyTTJ+L5zSMl8corb4OLGwHySZU7pNsJu2o
8/nPms3MlsokfXRgIywoekyXgxZwVkOjjMrnyLYXwIa55nTnPNFn7hEj1HD/m7rq4HbcmygAPaSp
kNsA+ruZ6NhEoZpyVJ6J9spZyzvnXtaw3YqwXvvYLWbuIT5/NOgmDvyaKFoxsMl5VJEubgaN4nGB
NlSXz82idf6YrIruR9GwPqfgTY543Dpf7beCGXVeGiqaTg+Zo4nZwSYOdE0SAmYxHD9SQNQI4fQQ
OnAhz0cv/u3RYCAHpDatBWpRnMXNrBpNCfOx6Bw/DlFsCRdd/4QX+egKk68Pvd1XBzfx7njkh0LI
2eBduhlvSlVFmmrL8dOqts5dyc4seQn6wIZmDwr5wXDbRfs1PZFniNoCNanN7lSIoHYsqY6f23Xz
dyL1jV/3ZnJHofqI5b+zZODjmBduKKSJ2wKu0hnQMVsdu4SiMk5VpPZeqfZ/yG1hY9Capa0pypgg
Hbc9VaOZ0lArZ8efMTB3I70yfT3GUkFVyuJsSqh5VfDk7xDhUQ+C6PX8GFncTIhVcNtvRTdxKyzU
0Bwdf0w152wq04CHX3TEUzoaZbPx1cgBpTH0jk8cUwI6fOY5NnEauH3NXu9CMRex/3hjAmIQ2+a3
p3s2KVpdaq3jowQrzBYnnRoJcgK20Q9+0neOe3u8vVkJVBN1ENHA20rLwKlrWh3LPL9brfScrLyf
KSeq59uj7M1KIIoNGlaYD2xHkUO5bvsisv12tc37DCpf7LZqadHh1xZyedAvfzovLIAA8YN+U4Tb
3RbnIltrOMy9kp3X0a6ee3NpnmFdp6fb87o6xOQmmGGgf0OoYstvVivKFLPXMsywmlVtPNnkDp3b
MvVBHB0p4Vw5ognHL8IttxkKJSijbfafZNaS1Kl4CnVRk37N6cveGc4grV6hqNbfejH0H4n/ia91
dhy7fWWEH3qzM39GRTfgRoT0qn6wV7eXnfhF8DHAjvGNEXXfzL5ec+wGwik7O3FXPBRaVz7OZGkn
Gi5oypur8rig8X1QPtj75L8PKrba7wckiaq2RpHmjJpte+6VNjyFEoSCMcWz+89Xl14Bb3hES4R6
+eVQRsvXlWKG0uMqQfUG41N8ufulpP6clkd6Q3sTM7jwhAcM7dSt1uQQZoOkDTnWH10CoZu3iW1S
+7Q78wxMvzmSQbw6kiyeeAgKqXo6MFt99BHLkaUvyuwMHTp5kVEKg5uE6kuK3sO5SK0/BC8pYrMA
I2JmyC5yxYpA9Nu6gYIIR13lFlj0RkWedJp9lDzKUxORld1et80zVwwFdQEqDSmYgEttTooa62pU
OmPo66UV2V9H2LrFvZHFVfug5zSSvRzrEXXALN3A+GdsJrzIbv+CnbXkSSYAquwfWpmbRFtWei2y
0kHy1XAyfoStmSqnudDqj6GRVNVBENpZSUp3TFMGDgvkbVNCkKMVPlIvk0lk1Qykpkyw3OktgbdP
h2lyECtr1/oAVHn9jTkYvDxJYIA2Q3O7XM4yz1AlsgXCYCosTy3W/lRP6nBeIeN8ZM8Opz5qY8RL
6uhgutuRhTTLr1Mi+pRw+Dd5Wh+aOEWBrAkKzB3WO+Eq8XfiaN0LLDH4fPhedo5nqkUbpFmMaOKf
raxouPPmE69DuJKgLy7n3aZWZIVYhQZyYduthwll8w+uJpo/0sg9iK/iz/o91f41FrBjXNppl/Aq
vRwrAcFBGSMeg6gb1dhvR8RKkBJemodcS9T+5DRZmn6yzWh66NMysp5IGZzo7vaEt0GeHwF+CpQc
AZCn6jZP1WIpzzInnQJ4FdV96KjRq5Mu9qe07pxXoCj92ShU59PtQbdbmpHg2fN+E5tL8HQuZ97z
a1arBrwUNyBEf8IOp3x0diBX9b6UKmv/vSSMxH9W4KcGdzmq+FW/hSg7izUVpeYpmNp0zd6U1cqN
0wS80vimm7CJPZ7V05fbM91GCjEmoBWUEkRfmofq5ZiyVBmj2uVLUErdavuoG43jCW+0THHtpJuO
DBR2PixgGbK9X0ZjvPYvhxtrqqjl5CwBHmzm3Wj00ddM594eFzWuvWFJk6MU6Xr/ALqmeYFwokk2
tg3GkiI7jR0na6CsRArXUHrwYU3XKw9yJEvm/ch18NIjRnDQ1dhCK8RqkpCB7+TRAzJriy7AM6E1
wmSZgj5SpK92Gw6DmxSJpZzatfyo2o0FoQ0o4sewC8303Oqx8jWU0Ix5AKrYH1lSXkctMjcih4K0
OoXXLWnBGfW+Ksd4Dpp0iP6Cjhw9ZpX8c5gq6TOHyvqA6nH6ievqqKZ1HUREyih6nCjHCIuYyxVf
06HoGqmZgnAu57OaaNEpAjn9BkZNeSrjOH2d6KY/6+HafZAUE0Wx2xt8d+IAehHXI5ShZnE5fjgC
UzYsloG61vgZjXmnRTp3RD0DRQ1z9eIoyd8arcl/gl6s3m4PvrP5aAzSpCBDB1m/FdiKkcscwpnJ
5/Eq+RjQZM+tM6uwzJexP01G32EEKLcHT/vdUXnECXkggbHf3BEzqkgITFhTEFdx4i+6tQQWhgQn
Vc7qljJ7X94RM488wLa4QLHh0esW2ta6uKKuSt6KHBs9TooAIdDsXwTpDtxWUnmKGTsfi3BO/LGa
o7ORGR8kkfkpWNHd/YcPDlqBK4t3LA+jy9Wm+UbURPs+kOJw/O6gqRXHckytn6bipzBOmk+9FDvn
24OK1PHynmTiwLjFO0Q472wGRfSlX5XenrnwW/NOQvqjdpHjDH/cHmZvWUkrafwifMDn3SwrTHgh
PJ2jyt3NLdHLWpCgkyW59mY1sSJP6zLlw4LHcH2QB+zcEaKcaIt4hmLw9gjrSz6HWVKwi626PodF
H36cmvZL2RXlwc7dO6yMY6LeQ7kWHOPl8vFElAe1G+egxkHlS9csy1e1yux7KcrV6WxZy/AhUluH
txck5YOAvTNL7npIcijhESq3qxiueFxSs10CFUl2lwM0BeqYVu2jtirKkb/4TlSkOktAgEtBzcra
XPVanNtrlHRLoLSjyhuk1k6x3qsPPLEBMSXFD1W2tX/NOf2ia2n9zx9vpF9FcITFEb5D8/TyK5s8
4tdRsdZAH8MlPJNTwmBzk7oJI29eBid+KsdkkE8WUNojBZOdFUbLF+gNvTFhj7XJrAYthf6YzVzH
uNRILlZy8fqkr0sCXtqmttCmGE/LvSQ3bpqM5RHD9Zdr0uasEhahfvKqxuV0++EHPQunvJVYZcce
Gal0DOkUaXCTn0s1WUtvkpa8ir2GPkzpIakWyQ/lqqT1iQKEqSJ0m8aNrwv1+b/lMk+aIEvy6jSo
kyWPB1fXTlyxVQ4dvVlY4FcZxCrUFhNNnQO5nZZ3Ww91z5Kb9A876iJu0wGGqaRx7sgDN9thNPLe
UOJiCSgtpJavrHLh6xqqArBDirS8m41BPni97Wx/KCjCPp72IQ9zsUt+y3QRNa7TVF3WwKEshDFj
O44va2rJLyW61h/6XolK3BAsrXnIYnP6nrQyPiK3D8HOcadHilQJMBAqENs+gg7LX+qNVOYnjPCX
5GxIvoSYAjZoBY55/odVI/GNiZzkvaC+cMvbXBEppEPwxYUc5Ga1PNfagG/0IqQwH8qoKI7gXjs3
Be81oYvya7StdRimDEkeIuUW2Fo03aW2Pn9KUDF+k7VBvp/teXQHJ1sOXi97a4oUISk2OEWawZuQ
xo05V0oRy0GKZ4bXtY7+2NVL7Cq1WviA7ZAoBOr8KtlJ/SHUmujgEt6bM6I+wvvqV/F6M3w8WTHQ
YUUJKEJa/xTDaj3RGYof81pRKo8MO65O5iK8Nm7vI/HnbgMKqQaHh2LEdaHXltQ4ytpRCcxam8IE
5Yg1H15abmr0B0Jb6nVPra0k/Pf2sHtxFBUtbg8CAzfl5tDOmlwmqsTBjKVMO6F6o322F7n1FAn2
GILmqd/OdBe1fM4PSD57eR6tNw4tDUYK9tsuriHT7Uinbg1GyleJN4ij01EXaBXrS+5kQ+qmI2T0
v3pUneInuvVAKDMY9egbhsofG5CJM0wjkJYPHlVoHm2qT3qpc4DGeg3issVPM8OFDKpT7C5yPZ2W
qe3dSR7bOxQxnYchRYglrHTZ7bT4CCm09+ADCCiEFUU9GsjcZVBDez9KbYNfUkpj830ZzPr7nM2S
13VRcp8ss3ayJLMC5zK0VNHXZKkenZ4yijJFnMjb22PnNIAT5KENjAGJxy3KNeYGTO1JZY3QIrs3
qMz5RJt1OqE5Wb+omQwrvyzj5uAQ7uxKQC9EuV+owWtQeGxWJd31JVgcqZMhMVfL6GVUdiK/Mu3S
QEW8w9DQDuf6lOoKVcODee9EdWqQ9HhoRiMrtH3taxKVuwERxiBeZP1ch2vjtjaMVbuwlD/PVYVz
Ce1uBNkwhNycQL2a25HWH3cY5r7B0qVQ3TiRtTsR8J7VDitTt1vSrEBSQtOau9sLvHsKwRRwDEni
aGttrlCprPROkhVWWBkTb9QX40VRsqxybazlH2epak5QH+oPRqHzxJ6prbtGU8FFu/079j64cFbl
vQeKDEzX5abP5apRjE5sel3BZa9cklNULyoG9Yl0MOWddIhSDsUUITxOVqReDqXhRDPAw5IDHlvq
a2Pmna8mivJ6e0I719jFKJt4EjUtsIyeUXozV771cx6+l5Zqn5XWRg1SGezPVhnmD6C62pOGKce3
28NvDy68Y7Yof+Av2SgC9eUkyQQTY7bXJcja0Hm2rbx5z5o5/SYvRZJyk6hO6aLjrB/kJ9tZY3CF
4Q+dEZ4V2G1smz8FPZ9WRe8zALi5goQHqeO4WtIsd1nR18NpMZOaQmvdfG56e2xPeUb164COs91K
4jeI9BOKB6/pq5jlKFPnLJliBYudjhAr6JnqJ6VNQXnkWWf9IciL3JNupo1MEagBKvnbt2buIFEN
a9AKIjL+r0WRNl7RhUVgrs70uuDsCnXPPpKX32YLvwalysu3ZpnNbVyO7CGt9bK0gwz8kefU9gKe
rO+tz5WetS8ogVqd/6cbCrI1OsNguFlekv3LDdXUHUsX13awhJC85aEfXuNZbgNjkLrk1Epd9Rn/
gHI9uAmu9zHD/qKHUnLDHXQzbDYYlaHnsR1EqWo8KNqArTY5qPM6xIN6KsrF8pbQmo/C0TZG8H0F
2Eq0hYUfwhZEU2m5iVq9wx6qzQGZGyt2nFNh6pjl3P6sO5uVgWgPAMbHl2D7jtXbIewjBMaDwqIA
g1z7cG5CQ30oIDofhITdoQBHEBSwB7mSmeqqRk+cKbUDYx3i5641VBhxTe1NalQdbJa9objPeBjT
PbQhdl5ulg5amQXT0gnqwWieFTmfzsCgjG/TaB1ZvO2cBOYi+r8CH0GD53IoHoUO4vqFEwxSNH5o
V4vjh+x3MIVR/LGrZ+fh9oLt7QxUR8CqU10WKJDL8WalQlXOapUgTbIeqsGa/ROq8XjwAfe2PTBK
mr4UoAQC93IUmELATMjqAtuqsBRfiq4DaWL1xkMNfTi804ywvBu1xD6CZ4iV+f0ZIja+EP8TeJNf
ZbrLga2wA486ZFpQq72yuhgoLo86Xmf3nSEpoQcAUb0rTHl5GrDqlrzQKA5Rs9vk79dPwCgJphra
QVeQl6pk7ziRqQbT0Ohw03SrOrV5lZ/bYh7RmTLzmiwhTXJ3VXP6S7fXd+/LW0JskQIpsOstHXki
HDS6HmmBFXf4BM51ez+WHJBEitvPSyLZbocT8MHjb29TicgqJg3/f3tewN5IlLNiJdAQqj8ltO3+
l/RV89ftqV3lenxZPL8oLRsCNUvSd7m4clnZMUB9NShLJ30sadL4Zt/hqCb1qk+P3QLaJtUvTYQL
e94va3XqEudIunnnA+OGqPOJ2WPoUYnY8VvNRjUQSlsLRwlmQx/1yMc/u9M9JFMKxStmbc56f6R/
FakeHDvOiHf7I+zsLizCqQvT/DbMK5JXoo3DaHayHgxTFD0nha18iareOscIZPXess7FT80qpZNt
D0dV6Z1QRU1BFPeJimIhLmfOfVJ1S9boQZJAUbhHIG8wvA5Wz7vWzUYd+00/yWp0EEp2YjECNKw5
2BiGtTfonzBqHHlCGSmYEQbzQ2PtPsGssKFea+b97W+7Ezx4x/CWEVRTUXy/nCACDlE91bUaSFpa
Vue+VSfzNLZRrRsAbBHE9GIeFMaHSZfK5HODE/RDOdVO/eenCcUSFpdPzUJvvzPWFS3ZkaPijezk
jtsneu7bVq2vB1tpZz2R6GAlsT1F2n57nOxlUu1OT7SgT5zo34qCVOuuRtP5UWdP7hCPRxTmnaMj
6ASUPGnHMYHNBlptFJkqtdSCcZLX7/mU0Qbs1tdkrO070MXT05o6xUE5bm+SnBeZa1wMvMU76eo4
4Aoca0HeYahtT6MO3ghMrGIMus/D+AgEvjseDV52EA9w6h+XewgdN7LXEXHWJNWTkxXqM/SvtvSQ
/szvSGCGh9t7diceUNyAoMxwVJId8Xt+C0cZN0E6rLUZ5OGoIqRDzdiZ/4rjxR58XKeVOboPO4dm
L3L3sTSfJ7Q6j0CeO4GZqj/4Kgcer5BOEwv/249A/qSq4z43A7vR7br2lEKJ669TMVikGG3SyE9G
mo6j6vdOWqZfAI6gHeh1arUMbh7O2VH6e/1ReDZhOsbjhsrvlaDm7ODrsVSNGZRU2HM/qrrhMUuN
0Ys0PXvN0H16tbvMebO18j9c/4wNvJuGEhWRa/LKsEJKYnMFU76Os8ddgs5kNFSZ5UlyVY9Pk90n
o0f5TYncDqz7z9sb4jpestmR3+Fmou+NbtjlWqxqXymJFOoB3uaV7q5lMd2NxWqmbiNr+UGouo6Y
YjChbgkQFjyF+DG/L3yqchPqpRFYZbL4dhqX56yJrXtt6j6TgIRvDn5OH0otLu/WYUzLgwi2Ozzf
mHInnB8IupfDJ0NSG9g56QHjLU8g0uikFUb4aYoV1CWWsH6JB+Cwp8nK69nVO17AB+nW7tdGFll8
BSL1Ft3ioFVmWavFdWwUxZdFzj916lQ9JPN8dND3RoLOSuYDdIXsfXPQ27VKGzO29UBq4nu8I8J/
okSXz/o4x39Y0QMfIhATSF5id8LKbkIY121TomBkAFVxuvojOk9od51BDRTzxyIecIc84U/svIPn
lKNgRfX37c+3sHAF4vLDBPLKjCzRsjQ3GtMIsnXSgjbv5k9y3Axu3OAkdXuo68xVNPxAdNMzEUZ3
4r//toGzJdOGanSMQIpQXfNglgPdjkyt/HZ7nOtrAalNKjrUxbnVr+70FWuMWq8bK+C9HJ8Ve35F
BXqM3SyUNbcK16NC1t5uoXaGzAHhjwrP5mBGNXdhMzBeqI/L7Hadxmuon8ry3hzL+mDDXN/rTA4a
sigCcAltO6dSU1sNzxwrqOzcfIMeP7WBg49L8WOxZ739rk4opbtt2Ff6we2391kJMEg+ikY6pf7L
5bP7YTLkLDSDVqZl7tqGZHt1ZRieVORp5ipV9r8/X0dSJeIrrVLOiLh5ftsvrdaodhXZZoA0Ut3f
27mWt67e59GHsS2cyYcudVQr2/u6AGvYPqTdwJk2Szk2o62Ni2SS8dfNx2Ysx/vYaswPRj3k92sS
yZ2X20l5VBfcu0OJZ+TDGlnFlUUNcTNDfJEdZLV67fWgInmwtln+lCZ1elKMfln8CfWbz/Mg/6HV
BNc2FRGwkfiEkLpxmV5+ZbXCEyyJEzsoQ2nw4jWX/KSIk/PUyDj24YZ4sI12Tgv0CRsdBKHDe5X4
D6pcdYrMeBR1jQcAevYTOlDF35NmKwfV3Z0dy+4RmoTiy15Vd62ZR6zeLFTmzFrzccVDiDGEErLm
ygi7yDoiFu2OR+WR9Ax1M1pSl58yHfPQtEIKkGU/NjChJedlNYv6f6u8dC9FNh7Bwvc+JbVktNA0
GDlQ3S7HS6wRX25pMQFYluWpm3tu4xTg56wt0hG8/6rVSHonBBZFbg+dDpXty8HSsqi73ImcANl0
49wXifSlsFPsXstmOadG23q6pGVEWWsZTwpKo5FrhYbyjaKsdgCbuj4u/BTR8RNaULRfNoHBTMix
6YM4XFcI6kI+ir+Vi6GM/pr0+YOpLNqbrjdRdUalofx+OyhtlZVFmgupCxQ+lhRgTLXNLaa2dqRi
dOsE+arKUGzLsnMny+m+d3Iy5u6sF+OD7hSDL4WVNLhGZeFdaDi9np8WfbS/lbgLfbAk++gcE6Y2
+w9NN5JhnibibNGz2r6Hoqaus6qVUMFUVABClZFlmkd5rO+9OIsKzTWLUM5P47JYr63BQ9/t22Wm
ezhgxIeO1dSWJ0Nyhq9YGRuaP8TgADxHG3hXaXlltCdTQXgqREHE8FfEsDRvnnUsgBHAmk/wTpb1
TfR57pU6lyRvMsJUWzx0UNW599LUQSrHK3Q1VwZvRrYqGtxpLZR09cZuTMKXdJXL7Bvdrnb8Hslq
k5xLkxzhHv5KGndunZpG+CYNaturblho1owgTS4tEb4/dttOP8dKfOR7cxknyUTptZimL7reRsnz
jN/0cI4xnJb/orRQLR/qpCqTB63WJefdmGLLvg/lhSai23EFKKPrNGPY3VVwA7G7UtfIKR7rNh+R
xU4jM3ow5VrHsWa0Q+WjYTcgXrN6GGsvTqLZXF0DXlaNRqHMF1qzbP05JPKSD66ir2n9sLQq3C1n
sdvkroumpnha7HrUP8QRFgIBLs56cqfqXW4jTK2i9+VCdS7um9qR84cSxun8FWjGXHilkrehrzqL
qSMf2C7ZfWJT6vU1LDcWF30JwzhLbRfaPmYOSuHR/okaPGEitXudBkVdfyBZpGrP0mRgGA0NOMfP
yzGWon2RZqh17mjTj/w4mGa8/jCkNkvONiYp8XM/4NRwnjNJ7l+tqMzXu8xEEfoElV+wqZQCEkEA
um2M5gfgr6vjtXk+2+94QFbzT9ras4LGu8nL8DE30Rz+B0uGsqpPUz8tieFP8K11r2qwo+1cRVub
PHftuIziwgWdpQ2qN9NjE5rMFZytr+qAkB6e0KHUV89OvtThCaeyPundXKsiKUUbCS2tp9Usaa9J
1dxP9yqkIf63NU+qOvHoCJlx8hyuvdU+JxIUNCxUzUXLlVPSlMp6P9PPwvS5BQ8qvUSaaLh7Wp+Z
UezVU2E235ZqVvLHdDb18FxqOYA/fx2kNLo3ZuQ3Gp9cukVPhTKr3U+usjRTPMERXkHWnYqWQ1q4
ZRfW5mPpWJCJV5ok1QOS+53zUakTLTU9ZcCy92UMo6j7EYVrlnioiaSd4sdmMXSdhxk3oB/dacwM
fedQIjA508Qn9uhLxEg8K1VMv+40GKtS+ka6zqtfSiBS3XmQHOu7hP6RwCcq1XM7LmnlhkrWO66g
GxVvWSfNg9/XNUo7Du9cCtxFW2dv1GRsCcH2sK/Pa0NzT/U0NTbVF4sW53oKx05XnwbDbIyHxbZ4
Sp3yCgDJnbqERfN3WNAkeCwL014/T/nYzLEnLd2guOm0ZtGPOmkHYD2yEiYO+WzayKvsqZJsdnfQ
70tQT5JV4ZezrqscEqvsIarvU7mxhgeoYWn+PMudunzsjKXrJtCuUegEcxsZq1tUqaX/yCoVs3JX
TqcxdRPNkQQcdbTk8EeoF9LyXaurun1Da3SuH1uEFLNPURKhIAMVJ0Ldi6qTTt0dwTG3cVbd+Ri2
8iA/xjAq1yCVzE5VH+JqscLa7SqaByc16tH0OBeGCV4CueTC/DvWGin6JxnG1gAhROvSj9UhHe6y
upabszqMavTI4rb1PzVSE+0z7r7SIrumnsmcBVSX4ul/Q1Rm6xlqmJ3mrjIY43gfTQhScM3YvfIP
9X05ilzkJeXlkxS2/E+anYTZfasuKOr9H0dXshw3rgS/iBHclyuXXrRbsmXZF4btkUAQBAGQALF8
/ct+l4mJ8HjUahKoqsysTAa0jjzLXZnjKZlUdFxjuXP3jhekKrvMOmW6cst3eT7KxKnLlB7xdPFa
3l73dXPHXy/gHxLuN01APZXHksxXrYVFcq6n8sAlJSMQQinZaPLngIBhv861Ws3J6Xh0f1aJgtLV
ECPBzbUU9c10MyPbzRrbynrf30MjchgLjyrH5kZMpjz+jbVQWdytk/denxYHe6sPuE7B/sHWKArJ
CWWHm3Mjy0buiPeCpHOYsHChq06GeRbdPForL6iBSn2HMYbYP6CUi70YSgMf5d/O4/VBsXD7WmHI
gX5JPqcJRcQGqyFBe6rKCdgm1u9hWg7e161NB/PSUlx5bGh0xc+uyrdgvaU/JoJTfY0xobqLjFIK
iXlRCE/bJW/ow6HLUWMy3evlT1FGpb034EFuFr2a+eIdDABbPvwibZkivxZn5sILSBUEiibbkzNT
hTe29cC0y7OB5Ee/AmPORY+OXQCb3GQhS9lCpoZppVEQCr544NrrsM41hActL7iokXQqKOKZJLro
RzUjiXxgRx1luoVimdCeY+U66taoLnfTaoc2tDUwFhGXyZsNxUJBvtvh2aaw4OA0Ly8E2SWhvWWv
NPfNGotpYPA5m34VpWj8XVa6LbeDy3hl7yB8r5tfZj8i+kqOJjWwW93Nll22rRqb1u0aG0XtokqZ
qj7GOUVYPJIpfpgYiuEHE/IxOh9hpXQaoBimlYQzZUnDH7ZbuXztm4rxCQWQ7uYFQTQqvIt5ytnc
SUzMofM5R9Zc53KNZ4rUtMY9B91k/oTkE7BLf7MoHCrvUCfd+DbCtuCE4BWlIS/b3XResZeYPhHq
J3EP7gwLrj12PkY4AyW3b2SBgvI/3EqrG7TgSw9fAyxl+jTAqXoNYVEvs4rwqLxFVmIHeU1ctJFs
iq9lYvSt2rbpQOVGANOdMceO/ow4c8+cH/8puoOFj5DTpwY/VZHskH5c/CrmuqZPUq41Oy97va1n
szI04DE8MLDnDNegExY7ESRo5JgCD0Xka4PPapL1yW5jUeGnQe589mIfk1Ye+viP1gZu0nVN6O8t
G8n7lvkYskZSHcmJcrO8ZRkZi2e3BDsPEIEYuOowHYvmjGWXnJ2Mr5R5cIxv5JJEBspNRVFG7/iy
2jeXZaN7UaqOml/jyhLaYme4fM0BIEevEdwr7T/FEceRiOTIOrR944sPBR6ny44iuY9jbv5jWIBj
3ZLL/G3XIntB5HLI22ZNG3UP10LW+9si0DUWMZw5ZOX03PNEl+iE4cWJ1g6RlK7zxCfijNuWFBeZ
7i5HDG22v0mwABRFAV/T5yZytXVVAj/bvi5HQ3qRy+ltPPBCdkkV8TcqlPyP1bUez2ljhP8deJUt
//kAX9HOV6zE2zzJJHY9DEeRETRZMJe/0WCa5lvElLDvOoWnHZS7xPFLgG0OzDl5NPMH9EkSSPbO
0MxsKOYK/fqoqm8obzS+syAn876pfW5aGAjX8YnidQ28zchcfY3QbmE4azAengm0K/KsZnTLnfVi
ZNAEHLl5STdQiA8mkdZ+5BFoq1YKY9cBgRekuTAB0gBNVCDkPJuSZEWveFri9SkyVw06nypEdXlE
AjUJrsGH4zAxPSc5iUqK9q4pRWuOIn5d2OI+53jlR1/gk3xnWdToASUsT9uyPg7/HEafNJiicrQJ
yHkPvqF9gLmB7IpFKdYzf8BRH/Qyn/pZJUi6jmpSyYvAfnnzC+WTF8OMKhWdQaa5MLYhjreotwIL
YeCqa76eWVbv49O0sYz8ZNVWrYOV8Z6dZ5vHovNTUWwnuNZQ+7j7zYBRkusu/gA1McsQVQwljmS4
zn6pOYj0etMAUiwpWNdcSGYz8TPLj/KMvOgN0h+eecNbzhybhsaW1L5gsqhsj56xniHVVEm4phKL
o5gWYdLMxvtY1DPBsc7m6g43CKSubbHVW9nNTJkTgZT/6EvbcIlvNNXgvlPHxx4JPrbqsGo3qXPA
opZu85ow/lNscXaceJzJ0FfGGd+zWozI10HQTXx1yKorh3TZ4Bg6S4Z1xIwVxH8Pdqti5Ogtwner
gPd4jCOEFotcMFd5p78HoKgQUkCh3VhIe/dEc9NGc0kWel+MrkrUS3RkKLW2Qz5jkgKYL8FHLEcd
31V6SfJ+VGqvHUbiiVRoYLF2/qDCkcCPC1cR/AZzJz+pZpnCwmDq/WPJYYD/hNl5zf9OeKK8N0gX
wPt2JBozHMnxo/Zmhcw0caZ88yPUp/1sDIYgB/utjxoieZy9Lco+fJ5Rd03UuICsSSebXRNi9HYn
04wg9a32bG1pvDdv8FgsfiBo3P8u0MvGrVMHbCxX42WN3ZTELwNOcbZ1rPSk/oOUunjuIgPOBRup
S4B7uWTZNQtL/o1j3gJQsieNuvo1QiiZStasbGEc4utebmLXLXURDE7HunG8j5x3dSekOJ4NSyAT
SiYHZcMyj6m+ZyL3uA+wItbOwCfn3ifZNrXiFiV8cZSRrJuEzD+AeDT0JGits45wuapOwVpHDnOQ
0HBl9VTliMll09quNS89AgQ5ylzg2JPd9zUu2zzV9Vdz7OTXOsHAvK3yqfyKt4b8LUMVeGdnWFFl
zSYT/NHoH4vopkyIl+Ko0HM0czTIJidLm0pSfFgQwl+TO/jRTcgF8V3ZHPw3Q248RieKa6CHaFxg
+pHzOl7DHBukzQooiNNsoQUUn0BUep1TdPtIo8+TNoPXwt/CRVa1DCSzaxUcLr6XG4aTlqaunAfH
liqCQq5aWGexPYqdW2uY7KNI7xHu0sp8Wy3fmm4EivEQHbDbaw9ukn1QuSfwYkeTGbXZ7m/W4rkf
TSfSjdOWB7MmHcVwMnVWbE3VwtFxel5d7Le2hPVhOB+YQZ5LNt0k52PhjhOW6xGUjb5APyBfC9u3
LjfhA4vAmPvsqALQAeVgqU1gE/LdpLMQna1y9g/jmcCWcLT57eJuZ+/hQKZH0iWKUgSwHQ02iRu/
Jy91FhjsEeLmeInynJmeeo9I9xVyqQcLN5pHrE0ssmtwQcImkezyK93nMh5GBFJJWCtF4qw57uge
aql57yqkDaBYOvi5tgvBWNxGrgFzGpoVLq57uaVfEUWwc5fssFHp8JYtW3fAVfY1xydLBmi9yDTo
2LvQT9TDUo8BtKhaRg3/LtfU2bZ2EtVh2tHQ96SkyT+exe7ojUiSuZ8BPOKzkLlEaYaQ6sVkDvlc
axlNf0SqV4a1XhZHLQZaqN0Ls9geHaUmp4Dh5BFSK6CgMNQtMNA5bDwMMK8qD/jCMqyM1JUuf1qB
IVvXxBHMvaV+B0++Fm1WhCzF7RwyB6+8GPpKO0MaOLodVmXNrvGA571Gg1OHCTNBks1mxHd86+BS
ZBZMvdDlf1V0W1HlqaddyiqFTBCPcxMn72za69tkW/yVdE5+O1bbvtk8bHXicZ2fzAGwBbfJWH9X
xG/0tGUlCu4ExY9qFXQ3wEBEyD5gj5osWKUoJMZyYAcXHLM1w0WpEt7udndZO2cqr/o1DZ7g/235
AHMmiS3/DE51LYRLk+2TQMSCbwdlot1dkozYg+M5dnpXX6IHrZBxcRPUl7YdFTuwh0qSQ7WVnFMC
A0HBeZ+sdfxU0l3HKM4x7CghmW7SjpRz81+eCYpdNlx8HzSdCtqWYwXPxWo7xDf0PxoG2RnyRFtf
IgW5TdEN2G8QL44QCHh8LIWTq4CsZAt8S7WP0PRIqWxX0cXlz+UIRS++kSQ9YbsfCFfC42LsC7rS
v+gYUmzeKBP9Z8XOisEtW/m2oijzTphJYr6O6+krnrXQA+An/5unwoieG0xtrZ6wmdYFpK3sbxAu
E/48VdrtTyLO1F11lPSNzlttWjEl86NBkV5PoYbM927RCh9yNVUiwC6YUQ5k5SOCPa2eu9nJpUBz
n4F5zNHHXxjAxKqDxTv28LAQXo4t3q0gOg5AYjpBzraIUw7cyZ+AH2JoEYh6bZEcGlDXxTFOXQ6D
at2RAju8A5qLbb5fgDPTIQaj0nyPjzAC1yztgkERxs/eRrQeFPwuMfNLzdmQmnj+VtIoj68pTozt
sBi7mn9LFEMZLZYtNw+JAsR/HQ12EC4jDYglbdALyB4hu9ubzMIM2AUuTRBZrKkCKowpWXfK7xVm
dJnmjx5setK6FR4P0FqXRXombkf6hD/MhP9EVzm5ohdxcVfzKLg2zuCQ0YEwBdeUrIhrukgHh7iu
pgX2dPSU408XYw+JfCPr+WMUhVX3R57jBKcI1Yov8QwRIN1kyc4wX59n0CDQHHVYeYybDhP5QVsQ
7NN+5sqsGL+azRYfVTFXx6nagQd1izYzbwGHav1PUleAUIgwe3YzqSver3UBD8021Cut8QLEIrnB
wf9vmkz4HjDTsG91SO075GtUdlKW+FGrRvDG4zQDXT+vxERvGghv2qqNbxQM1CEq0R0hSrCMJcby
K08lCtwK9xfeKtpgBF6RrY1zD2lPNFhMRa4L6Z5eZaOVOq+QXbwTaC55dxCsc6u0EOE0FmZ731jD
dOvxps39gnmPw3sEhM6ASg/IMBP7VA15xatnjoQZHODJ6vjEygW3Ha57OVQNjVgHasG/piqqP2IS
1fNdTYJJXlKlOPqbFM3bgO3kfWtRVVT2eENtFSIHfQjXCoKsV4qdjb23+wTJKOM4lKckHDA4x5E2
tmsmzL5XLKGMLyrWRA1GFskram5D+pHH68duTaHacLNtuafIHM2HNVcYfRqbZa8L0FLaSmQS/2UV
MjqQmINLAAvURgKOoAR/SOSUZp0pc3VFwmMwHcm5+cKzjz6NaVbZMvQDX/C7xHCzijksbbzlDlyE
IvTmGwUO4dTMC5kHzY6GDPNqRd0t1b78E1mQ+yDheIL6G/zxJHSR/c1vg0+7B4wPZwwDnIAoXsTd
WmPW7n09pWNv5WF+US7KPyX4wK8xoeIPaSI4Ao5jtCVtHPLUDSgu6KrmnQMM2zkMWR4YMp4GhBLu
omfAA/A7Y6prZcH883LsG+/07ItveLaVx2HO1/dcVYLB8WS6OdtOR/HOMewkXS2DydG+lpXp8Nm4
OBG2HsAN9xrla4RJx9qKPExuMLihH2+n8gcMsMatq7FtxocRVEY4lQB63pSrbi4Jhf2xIbfI9ZTx
oC4+deYNOpZ16vNNhxe1o8IN9SpMuKcAhf2AMQuPi8LAoen4EYEKSpHIR/C1H/nclXBC2Do9qsx2
EhDJOmxID9JtY6Akawu3TBjVYImM73laS9oFnYcnbm5yL47e1+Ghzo0CVLDTqq82VffzcsB0p4QB
4wlYQkpOeby7fwlqejkQz8n1gE0Y61cHcgTE3A5PHDtOQD/mXEwnk6/4Blf41opWKDq9GVECU8e7
u36IxDn0Sra0rOMweZStNmJ9CYoq1cNFfP4Bqj2mHVju8DkeGIx6sixb0UlG6zcnlKrOKqjxdyOi
5c5GmzYPpMynKy2mvUR7n9gfc2F12s1QVjhQS3r1PfaKkPet6TRfWVBVc6pHWEJ3BZijCJOdnu6A
tVjdFqBu71QOjXibbmGz3RHv0z1USGzrljIdZc9QaO4wDSs4DlRbpnu+I2Wm2zwEJ53a5HRD3RoR
Y4cAuCYg1EOAymXkFkuiAvmxw6hJDQV4J/Rj6MTmnpFIv6GfFkd7ZEjQbO3EUix8Y+X8KxtrrAiz
VIRH/OJheiyKaLJ31B8Y9VNekD81fJiidjsAQne3IOBHRGTPuLsR0v1L+hoIek0dotZmtZiPsPlo
bD2v1dgZYBP+RLA89x477HjGYOV+jVMZ/chJPP5BUsFeo+9hwKp9aLCoC/iVtdgQFvHdlhGB4Mtk
Ku4z9KRHl+V+/RE2Mn453MC+xRDNnnPskWYtcH9hWgej1aQjcRL9ml0EV3XWYATsIKMO8xAhjw38
XiZc2vJxrZeOm+gm0GMp4CcmG3gcHSVexN4e2CIcch0oWj0vi7ItjYQ7j2hIRXuskJu9r7MaZCJG
Y5wPN28WzEhUrLzFypM6ersVmAXibfLZXWFUlHSH2YEQyfxYXyrkdmHj1mmkicFGjP83u2aFJmnk
7qM6pCUnXzTR0QMvOsZrRLY1fYogHl1OpATYi3JNqwcYY9sUEA6nH4mBhyEa31RwoAWYE5HooPxx
SvIlwWpXGaNSyiPB2aiUV+g7vaM/M4nX71RNk1atCOv0Was6wL480RT/W1JNeR+BLsXf56mtLxQT
TX0yxQQEzSU0Ozf5tEznaAG5cN7kKo8njW3Sqk1XCxAQvMeBOXlDJztgc0jVHbrZmWJ+wx19gu5r
tJcx0UahD0mT77OrpnAGdo1GdueTZX0F7xr3TLEQjJOzcMC2txf9FZtOG7zyF7slKBLIMF9w4BE0
BySwCda2pCytPFO9pwOfcqVPQhrEmHtTS9YCQWjiS5kvxU/cqXg5EUvB8PYtlvg2K00RocCjKcFa
+ubvJds0EEobad9GQKxoq8HyAacns5vhIqjrprNxSVWXzhP6xwbD8tKOawPTPQFk+meK0zr2bkuR
dSGcQXgYXj38U5GE3fF5b96CiHCcIXkD+nis4bbAlbv5jweFg65mhWxhmIhPk8ucbD6gqyvGPxlv
YEqbucWEPq6i6a6C+85PPU1QMSf1hjkB6pJmGebSaom2HpIL6NxiGHCz46BRB2aheMdy7nx0sC9g
oTcmzT9WRRzMbVRWP8KgEY17nNjtAfyFIGeQhgm/q6tiZI8R9zv5ji0zFV0gNkHJT0J+gPiXif/V
UKPAiXFYLtwXis76J96IPW23QsM4Y0bnAGx+TO3crXV5gPDLeDYPdJIVrvuKHvWJ2BEkV1Rkr802
Tung3Brhv2YljWENTQQa9BjbqI83gZ1/sgBg+DuO4cRZOzY29Y/Lmsz8zaLmv48k5f4N9oH4ymGJ
VfMhg9fD33zLdn7Cx0IoKEIRxux519jo+8VcotXjCFm3Odt02of6QHd/EStHSZQBViltvuXlbycy
DRtpjkN3EXBczy6xlWv8lkO+EHrveb4Pe11uuJThG+NxDerwLaace0QUHuCN2pBsU3FeAVwlrVpB
6Dx4CeShzdGyaoQ9OfyTAfkOGMph+1RcUzDq1cdSQZCCjaXmcC/SaTxQp+pUAy+dC/E271PEu3Bk
ar5H2FqTnSQyHpqXcJRHdNKlOOQAF0Uu7qca4XltloJCvRRhjQ9QzRnVnVhzKx4mumDr9fYl2fu1
CUX53cKq3j0leMMIehmQecVbKHbEdQyQPm5qHnKKwRjNJJKdHpmT/t/qOerWgbJz2ep0fLfAnbB6
dDhwYWDe66pVZtuOfmRk+2sO0H4DuDH2O0AgNA1IcFua/ij9in1jPS1PR1F6fiWRMR3goKNT8fQN
A/WGO409o968j2U9dk25bX8Xa7YrbrTiA2HBOSZKpH7+Dti5i54Sm2PY3bEBgBNT/0E4rHyvbPGT
waUD1mOL/EGOmrZ4RVSbcYOLq8+ZWM90I8t7ol1enmK5aEAFk/td5a5pUKuW0fy3ZAl7KmPkskO9
IUrT5kqF6M40tBYddDnAQudtg3GNPormMxgNqgLb5PRCVNEgQ9EBuBpHUv1TWU7yE6p/k7+Kysv0
NKFbcz2fCYP1YszKtjhomV6QRhbOIM2ze+BdwPVywV9TSFFPwDfqtY3odPzLU7ib75BG4L7JZz1s
tZyPk12FdqeMNml4njl8g6YCFiEDGP91iIsJlmxYHyv6GlMJiJxqLv7M6wQYoDa364UQP/4FjS3/
1LN/htC8WXtWISiiNVuzonimWK9r92iFwixSaTVsRAMc3ZF0bvpg9XFGonK+daWOuUYoLWpUOyGl
Ne7x6jSixe26LWgkMVpoF44YxzbHsIDACfPtGO1+3Sk2fDE0New3GgT+BKVrjBGs3IrLhncywzRm
MmgzJWH1aVno9AW3rhJQN6a5Xxn8lBKMZ7X/Jwi2FTo7SvpZTXgoRREm/Q37plUL+RybQL6Z9Wku
XLWckN21ZR/K1+unlY4BbI41kOlKT/4nnHMJxoNwA4CKJI4eGG+25sNDAZQ9zdl6fExhMyuQRu6i
y7iYZYYwZ2ssrhWoV9pQRLbquYpw+mudgi/coCY+Z2OoxpOKK7o9qmixJei+qficahH/B0ks2Vts
48fxq0dXhPWdjNr5zS8xVid5fdSfCGDEyRndzIZ1dft0LmwF5nVDE/YASRW7g8Yqgd8JgZojx7OK
wGO4fdAFE/IVryAGQMkdS06xjnfb0RKhI4NF86t6LCUJ/anlZA5ocVIUmwj3f3JJsMcESFMBZOsz
sCXHg9+cSvDjVAP5OAo0OdO5Rjg8phY9oUdfi/00JQWxHQRCa7N2CyQgrB+rBJkKS+PQwm+hxKcq
R0x/SwXZ2ck0PsesjZlD3paq970PE5NRl8yJ/FkuENG0luYG/iIqzHV7GDJC3NBkQEczGF00aG5y
FIM6mqq93aD1hxjMlozekS1pXOukLD4jfaz7k48ONHd5gEskpChIHmKwJf2HMDItuj3fnEbeGYF8
xtYQrfZ+1UvUjn6W5m4Jwaen22QA8CvGW1RaIO4tqm4+DtqjerWNqxB1R2RQA2gHKD8aPTeQHOWG
onGMAKTcUp2geJmhLsIg7RWoDInI1e2uFFMoLxV2/nSvi43460JYPg0Uv0xxOlxeHyB9inVqy3Uu
Hic3L9/k5LafGGhGDNxRvL6SMSmuqDU67ptgFCbRsN6gerNE140HwltsWot5GOm2vnrQuH9n55un
XGbSoo/Z6JdGSwnAGQys6IgBoQ+gOxzppfIZei/I257n2B+fcUTZ0TqI57KWq4bfz2LWVwWgEQ4s
4LpunWmCWGi+pJ8Y2jmEh1nKv4uKs7nfVALqje1kSVqouOKqS2rtfi0Td1fU+3CPSNEY3GY+kaXH
7fSNhBj/BurEYqU6Sup+qRcPG2Y74YuvxhhytjIRtmhBf/hm0HW+3aXzYt9zuMQXnRhH4QZq/XLn
wMyJOziOLjkcuSNTYKlRzS8psey4PxDQ+EVXyChbbOXDmzYFAZYhTjnZ3n0qytOOLR+oCZDWU59W
dNQ3oys6YzSJ1F4BMmHj0urQoBlPHZU/inrmn7gPIQBhZJle4jqehlupD31tsnr8rCEJPNX1CKJ1
TooFahE1bu8jXDBAxqIxruG2PxZLz/iKuwCVHCaF6QQBEQ7NkqOgOY8a4fLNGsQ2YDsWYgxiTwc0
+w9NcKgvQKuXvYPbcaADJB6gjSNx6OWVzcn6K+dAKDqbJzy7snjRy0MlCAerlRopfU+ndAKJBn3l
AO5HL+cdvyckp7ooeAu0aV3B3+M1HoptorJfSpWDX8hmDA0uwAX7rDBGrE+6MbG9jgCLQJIirlUp
P7/uoMvZoCcyL2/LyLDPNOPjonfg+BURTgQCBLGncX7RdNQMDwJul3fIohG6KwLLgS9GUCk87ASj
Uo/6R5JzgO0cpu3CRpAs8DUF3ldGS3xhEN1j9vdwrOl0CrucVs/Lavql0vo/xxgZ8aFrRJAC5odc
12D4+VtWYkp7UMTF1DVLlMXdEo/Vn6JwMGNwIK57RxSW7QVrplOF6POHJbfbP3yr0WcsvZSDwhAa
X7K1qkCdQUIJdmokaEIR9rQZKAxnsf+FxBoTOwTk6SOS5MP3HcdJdHSMjnuPXtwNyTrHf+Frbh88
/Lams43i+tVi2SRv02Ux26U0Ad1swTVLOxyUecHSLtwKu4wfMMbSUJECyVKjQKMgYNOEAWGs3kPh
Advo9MiaSy5HOb7sS07o1UPQUXZVflgO16oqMwgspEV6opGMUQAM8kt7FeCrC9Z8aeKzL0twfFuy
7E8BdkGqY8m4C7yhUOcX7RhXFnTB1jTHOR+dGy823aB40jMirwtZoyFhcz1nVwxBWGUzOO1Fh7vS
RlhkB/x3CsucPcE3FAKRJJU06eM9AFwFGGuqlhQulujFVzf9nCito98BAxQ5C4BiS4c3VBwJwt7k
aq8okMXRQ6MKPM9BelT1iLmFIjuHN1V1MhUwz87aorQXC78f3pUsDSjZUMkRvNMS5USUPP7TQNT6
ORc6XfARxr04JxhCqtvfRG2ePY7jG7jU2XRbNNb4m4rgpobQJn6lpLQQKGMFam7zCNyKq3b+MY/Q
lj3CNpdMp8yu7idjeqOdpXOZnXLMZqBpkIJszsZsDldAU7Hkukeo12dG4bj7gNQ8GZ0wf1XIsgWd
VZ3RYwHFnAHixRfssERRr+yx3WfaINRhHXEP1DXD1xtF6r9jKUtzrqkec3QglAVcOFG+PZQOD6/j
ih7fNIeaE7hQsWVts91k9hFo3fVUjGEmz2HJdNOXJsvNqUSNqL7SSlbvWIkd3cmBw6zu5qbe/2Y4
18A/eApETpYIx2pjALbwyeMEapWwrbxD87Q9JjKe7+dkz08sOuxjI6cE5gIoCU8CSQY/IJHcyyEs
WGmAKLDes0cIfEGTRVuWfZNVHki3KXiX3iH2Nf9ebKp55rnyrAfXz5ESeRTrG5YAM35PIP84gC1P
MfixeowuplGAVUon0nioQDlipsnnd2+IDj/4LEp2CfiNn7ASymDkVkIQc45YKh+wDwSpizqwIXHT
icwKZRubuijqJSl7qDwtaXOrc/S6ocBgXGU71s2jHNYcUCbmHExSM2qgaLBC7WCKSr7gENn4c4Wd
I9/PTdj+QRULLfAEbFuD2sjDyWIXe0joNN7BDlfL4cgc/eH3Eu/ajc189Z5gbgepepOPk0nHnT4o
/eUiwL5tiToMoev4e+F79QCi2n2DFMX/h52oCnsGgLmB0EDkCveSiXHxcNAcupfVHvlgaDG/G5kA
hrGohH0M0a1vJZidV+hkzD93QDmJwWCuXrLyFs29TrAou2H68t4QV9/tk2i+C1DGT0iGWT73xmCa
2qdc382KFS80PY5nsSXmI5ZZg6ajOeyzwocD0C+L5ees0NQHXRjXarnlnzzgpEK2Ba83Rgp+z1WI
0XdhDa/Pm9g9Kh6DSkQt4UWFHNst8DL8SwyAd3ncxPm64B+6xvTj5wV9zQLKKyVl3Kk6d8MNOB6o
KdWJuVWeQ1Ktn9It2VWPRXndTbz+2JM9uSf5HoFGzTESFauc+kaA6vsfR2ey3DiuRNEvQgTnYatZ
si3PdtkbhquqizMIkOAAfv07euuOdtkSCWTmPfdmOHgPAJTjnj56fgY9/VvIKefz4JeRFclEonGp
LEhmgmRps/XUFOkP/jsiPqqb/qT00YmVeYSDi95vL/Sx9pD0xMKvPa9BeZJ+bo6JTO5zxQDcC2yw
IcoXgTnUzRcgb3pF+z2kafMsm8RD3uSu3XZpcKgmO9zlZD1IZ/yGUPivHWdQBGnvOhDFDf+VRad+
tNwPaujesp7gzG2pIHHm91IJ2ivSPsetSdTU7SDlovfktgNrH8aDv5X0mg9hEcUw4sr0f6No9aJD
7Tbxwzo0+jwP0ZAz+u01JHzSAY+U0xXfOk83MwNo70SOw2Htpm7cF1VtCbNRbryNkjr8ZbxVPK8Y
QD/6BFNI0eX9Yydk/neGF6e0IsXhJ2oD53OkofgWvQjepGjdR9Ts7skZmvaiczEPO6eo/UPOXXHv
dlO7TxlE36HqUyWP1mv/dWCWgDbdUmySQEX7EXII/d1Lr9aEN9JoMnvmrM23W8NGbZrUrS4NevEx
gZFGMCNt/SOSNvkx3PoXD7n0X9pCHMVXF51Ew/KPzKypc/QBUmJ5ILVSvueuoYpPtL5jVIZtvc1X
9eplxvkJcZ7sKQMQbyfNvC5dvS/RB6Cia+3tx6EP3hPelVM9TyVyxsQgs6xfc+7tJzf2+VGij73f
ZXozXSxhDu8X2gtnboN66MkB1D0t3QPiWvyR5mt7T4nM0mDOrvjJrYPmk8s5RrrLvIsjCP0EgrBZ
x0660jkuc9LcORIyG3BISOQVt11++4EonpcIX05TVuIay3p5WaveWzb+oL3DpLzyW0yZ/1XOvV4w
XPT2TLEmJqwjQfZKdkD7tRDnAzTsBuV/fZH5/Pw8KxmN6Mn7ZiBgXjAkKWgVG/HMLV3Dz6kQyJ8g
wFkiQI2dp2e3DQSzyBQDE8cIoTU2ybENTDPvW97hj1GyLfdzp/0HYEp1Z8Aj7zwAjo2J5fq4kBtW
bMHzXLELZwkImRQcdQ195J5RYfeUqtqi6DNBfM/yoXyuEb1BSx2xMG7Ou/x7tJkc8VuBEJlVdH+L
cch3A2hcsolMmNI0hCVbKdyqsBpiMAgfUsrIqxIGW1KE/+sPugoEoh8k63snUzz9KQ4vjGPRzYl1
yYXwflNetWzYghY151UF2U1YWb1CnyhK3ODZN07pXejGmBStqRDjf12rZ2fDjM358As9RGDjONq/
sgkY/lTrfG7/TGMQj0eD/7D+rhvbOjR8Sdbv6VvWcJuMon6DhAwb4JRauu0ezoS1z3po1EozJSOX
JKJV9dhyllXWYccfN9feBbtHbc/0GgaQ77aVE88PwwYSlDS2LIXTljW1yUuvbWPeRVTA221R8Mv1
UMY6i58MG9e9h7wFjt6HYZ6c8cSsf4nHLtttYduxOBX0At2TbCkaDnBBy+Icit5tk/XaiUjH6jDQ
Z1T5cYiZ1ZWbRE9qwoyXKlu+ag2XO3HvmTX5kkgP0T4sy868jX57wz0aX1mLayGEWx6Ofg/VUeKi
W9kk2lm0hz2gbALGYNZM4xoWoBTOfdNBMbJ5DkmG7rZzKm9QMN6IS3q7gNot+c6fo8K9SpSm5OS1
g8n4PBFz9B8OOY9h6rxqdzJnL2Nlx2c7rJM4gqKVZtwkEyyvTwGfjazNcpIhsQOryOiZnUOclHP+
NoqYizkZiZ28gsX0IzONwXdqloNiIXiP3GaU5wmnXYwoQt19CUAGUlraZZ63Qe5l5J83gJn7Euqv
vi+C2GQ7/u5ycFDRvGT5xTdSgOFH8/IzYrh13mzPSfk9xE670B+wrZu+Jx/y1vkiINsjeWalcq2f
o9G4/VWh6HpnrNSddyRBo4eUD3rEGZ6EWmGMWpq2vEYKTQ8ocnD8fYB0Ex+bLpPmXxTJekCpgUB+
xdWQyc/OH1106NnzmJD4i6ZenUrlltelxQXL4JwdM962xIiUHdclWlDZaNK4OnxHGArfFvp0lyfE
Hd05kBvZit8j8cuD8PzS/1WYMhYPKJ6Wr7cfxGCvGRJX8oazBYOBI4uOvNu1S6unBnQ4hoOUfnbC
TRlnG9Ll7XpuLQa9xyEthwy1P/bpL1bBP1ps+LSS/CSS0S52WzIrC+SBaW5XPpPWE1aPbPPgQF4T
B6RCRipkBsQGs75/FMXEKGSTC13n6dagW4ThkT8wjU+uE9eQyjiTx+aMlX1EPY57pPRNNHd5TrAT
HXT4y2mS0f0JqijDJDIbPCt7nMUqQ/LEDHWLDsr6dDx2OUXQXvEbeu6uMUNgjr5lx6Z/5mxPqLLH
smdWJD3l+9/KETwi8VALT7CDOqb33gi8W3oiOyujfsVnEy732cTkdsNJJ7pdxtcZj9B/t2HI1hdS
wWMwks/cj8rpfP0UQgxVj5mboItrhhT9P5jPNr8ECT8Gt1IBur3xmaHkF2WieTrCMM7ZD4ncc/+v
1104nKXHwHYP5VtkPLO51ccxHuf2nqQFkR7jhMHFKY+7lRUiMsuynRsDhG7TOfCDb1ynQbUnRn+e
nyp4JnEYmAjiaZXYsDc2ThiR4UZGwS4kTTnTwFyve5F7KuIh9Ujd2Tl1MXs7t2p49g8JE+/8k5rR
aIn+LRbfuYSpLsf5wPXiISD0ZVyKOytaGFdTOqJH2K5JWef6iCR8O0XPMjf0dnLs74JgShWi62Cq
YKfjQFjDtMRY91UsyA+oTDTlr9GKTwT41vWnB1FbGR/DBk3ofV5aNrZhbOC/3+RhuIKlx/d1N4MJ
TTcs2VZblgRq/YXbuJrPeef6IaccrtaOZLqwwtyQKlPtLR/KaE9ZSI7ta6c75AXP74LqrsuUAyfs
5w4KwD5hKqwfTVxV1bdyq5xXlV7fW5tdF2OVzQ4UQK1nDmPldkqdJTajtj82fCRWfUSGef2Xg3fF
swxpee2fuiQcmujdy3z8zZuC5QzRzi3HpKSjynWTXKTK5b+JkyTdimaq0kOYmwkDM2y+sx6zxa/n
eyLKscKudFTTU4yXFGcruTTP8Ty5NER+3S7buSHWhzdj8L3hd0fyuotbMURkiA5lxw6RxzHt+rrd
MhEV1X0c1iL4iteOXaAsORrlQaqQhQ4bxVFcONjVseCddRSk2X0bRy4ziYaVesFF4L1u9j7nJQct
XGN6ZxEAujPowoiArT3ZPWhP1fUl5p5FzJkRO7oNGMGc8jCts3uIJJPZU+MvbFrEH+P3+acv6rw7
MaNMhXeaXKt8971nJ739U8R+V3zKmiQvHx4VB63ZoDuuAzQTu6vkZhrqCDqoMjBCCxsain04MV/w
aCPnwVwGP2VQtZ/Z5qTupXEx3JCRVMfDdiAjtXyWCUK13DTJ0gEdIwk2Gyv6Mv3pCQ0ccobzoigL
wgPJzD4EfRXM3p7A/sifHpNwlOsZh7WSv/FHIHjwV/jiWSmmnvduAkxd7JTI6dfaeRmzF4zbhoUD
M1OLbINXGMC589iNfcfz5ddIRmse5phFM7EceyrYv+EaaXMJTEYYhZiiEcUk1ql6XZ0i7X8VAqwg
4FyrU3VBEDKCkSQCWdfj/ggy+pyaz6nYFcmM3EnBo6Ptkid1faRZV9ggmrBt/jQEiRVPEaEX7T+o
SV388+fbTk+W2RNPDuEOzGap00pHY9zSIR5OPIT+Tnh5GzKOLaf8A49DU51HMNXuMYJHKJ4bF9/V
Ya2CWJ5nWxkKoZUEqObsl11IyxzjKsTimayhg4QMavczScOdRNSeofCZ5kG106FRRlR4x01qp2MR
Om7e7aoJreCEjRNRPrttbbtzxjqSe9327n9WNk39DKYfDhOMKu/epYXnulQeg1JKdezAv7oxTbI/
UOrjLDbNCFG901BhcbKLMhWr385SZ6s92TyPx49QkmchN4VHsNMmJ7WEjBc0HQb5yZTXIVG+YUK/
tXhLFO90m0/TQSG96q+2Z9iOO9Jxl0+Qi0lituD+cd98EBtuJhGUXb+TAfjZVXk2QfWyrpMfHcLB
oGECNQtmSW6dHbj8OVgnhueoVYkWSIyTQf08NF51A8eQSH0EdWfxzq639NUxo14aT11MuV9RAVa1
+FoZdUC2lqWTfgZjR4DDlvFkZpbNGAdV85cSPwfcJX6WriVEj83urW9iTUoHw9YXJKDR31aw2xRc
aKjyKQfAsh85DBiZFYLretclIgr+cL9o5zjjMSNqNSsZaE8FgQDlxtdhpg9lWnr6iu1SlPvEWBX8
zWInnoZt4LTBfKhI76ooSeCXF37BPOp/GF6xNDgg+arauiJgIrTBeYcX14aNB+edl4I8gTFB0RDO
ZAiWG+SkWEKdySG81cy5ehfxtADdh2NZtQfTm7j4ZzKOM4jRfGnmN+zXiT1yxpNrTgO05ASOUx+6
Nw8ZxkZgQfoSz1W+/G1Xmc3OTjUTtcTYT7wgkZxs/Ebu/VzdA9vg6q6mGx/Qx2PZnspudGBQ2LVB
WoMZat++BSadgptUEak7bMW0VCKubLVQQ+Lj+iZbpO+POsSHdjLp0nSGJ1mJ5ZWICRS8g7IDgxkb
TriMjpKqp9ixVdVz7UHMEMbHOslpePmq5/DYhmMETQnI5Pn4yoYlA5DvbI7Rbs68Jrznc1/tdVwK
Xx0CM03pbzypnFg7JzGG3Sh56dk3xfbbL2iw4EsF7sItpoCLyvtqDBkG7sFMSWYIvdEt7lxPCgxg
POdVDz9imEHtWFzUrPem6L3hk+pz0J/ejB2bncFcVfN9Q/mQnyjE4n5nR8zjzZnnXQ7JzlJV4aqd
Yi5QQR81meTNqfFaJEct6jGHHs2qlcVUjSQzPFHpMhx0PVjz6vmtmWfg0rmQAeKDgt5kZw+s0XAa
cIlVhtiidewe3Zg3WzLmH1YeYdVXxfIKgy+Kp5X22X7XECriJyRpbvld5yxsPHccrOUKaeq46Q8f
a2ePto/goTBPLlW+c1plFnA7ndBSOyxAWP+QX4bViWJtCjze1DiFEUcMK0rhb0JjGADwHOpJ6A0Z
GIFIUR+htLm9uXAjfb8SYTz0e8aNcSfhG4Yp8ncBuRFtdQomX1Xv7FboIMuhHcLlb7rmvf3DSMAx
fxDuIu9lxMEa/yvGevb+cxY9TPUGUTRovIcGknoe9pkjJ3nUTjnwfg9zOsUJl1Q+m3DnLh2JEttY
9wp3S+OYsjk2zPuJZfDwtJ9Q28vguEy5TJ67nFyUOyJOtXmppUrCa69FJl96JNbql+5Auw7FvKbq
6qDGRRtfBBU7eOjvy5+Q4X92DsGnuUe4Rd3dxBLtcusUAasZXSSg4H1l/h+9OJaalfQTX95+Ahr3
/TLZxO9vCKVlYVfPFYLg2flT0N5lubM2n2HYhOkLnjb8+7TJtSd3ruJEPqVZFbknzYQr2McdJ9Cd
4bnQR8KffEgf5RAinBTsp9jZBc/5xZbamW8hAys9SEgsw8KhZHXgP8HlrMEpcol8KvlQ/HE0xz5J
4WaQvecVJ09o4/Iy8YBF0Q4TQdyekaW0t5JDHTDZGfO1FPsW8SY03LnQZHrH9o4C/KsLE9H/Ji+m
bcbtjHmSdH6rxRLcqdmVi9it6Fj/79QW7MjwvhU+TNzAa1jZDbSmL/6bfcoRxW7JKFuOYJRzeQ01
1hvWXK9+ccibIQ9PJmB0VRBDQW9xGZYVkxc+9W684akRRuwHvjXH0hS7rQIJmHPtnXFiy+AgV9Ea
io92JQSgw8GWPFCDSfdpwjVn+z12fMIlPE7W8cFUOpKHQi9jqCBJUif6oVQvyBXDBUxLNrSRpM+E
kUGvhroSXzQQ4cITDby0bIMAtH3YgV7mpHeXGDmm6j5dilLSm8va+F+CWVXwrGsOrHOxIHHcSVhg
TILcWRNJJbXr7gYZJQWzxCqX1WVEKa3ILFo5zAhm0cy4iYvRxWHlf0yfpyKy/XEg8mp46wFIbudb
58fRR2vp3v8jOCFR72MkG8xcmbfE2O8kEuoHhhqHJJMIlvZj6lK/P2ja5+4LZMBmcHiklZR/ZuVM
6hnwUVDIYVHkNYa+8KZnYUkyRkdzi3UHbtm0z0k73hAWV7uU/30y4picomYW8SbtdKaj+6JrgOv7
HKzjsJpqGo+WmJdyHxB6EZLR0MNf3Nd5jAs4DZalfe2CQKWPql5RH2cz8rfOCdWbu2Op2zj/mgs+
XkXtE3L2HtuKMdOlYTZe70M++zTd1kueBsc8Tvqv4RYGgMcztaAkk+/OP8loSHO8MOtDcKKXI9WF
epolgvexwgn4nSVByWyeHk9R83voDtXHSjrBTMUGPFtT2EcQnXBrGUZCWAklvhqyTc0b0pSR72jG
6KObbhyK+QESYV5v/zAj1G5OcZ540jDRLt1U2v7RLfq8jvc27VyG0JnxWRUCzoqnZZKOj6dde8Ze
uTc7RClh8HeAW3b1MBWI7UVAT1DV4dDCD/tgBBVzrfKapYEWWwyhpv9Z7LCqE9x2V27zMiIAIaHc
gTQq85lAUHbPjGGYbBgKNAgtOk2W/iEo/CZ9X1SXQvUGKnGCDcdXoek/PLJ6NozGlhAvTKL5lRNc
prsSD1zyvkqc9lgty4xjbV+6FZuU+rAz2Mk7HQsMZmHuynXXOVmTBNfc9ag8znWg2d0c6c6z6gkG
ZyzCFxorn93VbGWNg7cqdfz5vPQNAdRMbBlC561NY+ZMVekfCMlzvOemlaV5Di0T8HdDdoL7y0kQ
QQ8ZQSXNHV5i8lwnZ+qSbBMVYRYRrRCr5DqPpm4vdTl0WETzMmCry7Gwwcwyxd4neb8C0bUFpG13
21iKNu5VLa19KJvKfHfpqPgwCte9zEkqykcccYpWsO8oZXYSU4g8ikkhEG+AEzH57QhdAgRAuSvI
KWihMApMHnUf07ZiK8j6dY8CzAw1geGnDxNlFPR7Mp2m9JHJblueOG1QpJj3CS/56hRV7y/ba4+p
IZ8e3D9GRCZiuIDd4H0UlnJ5g40dtIs4RobLSEKxw69M61WdJ8ynwa7intLVtswl88yYJUzeS5NB
KpltLKt8/TJEYRAMx46oDl4B6Dvj0fIDOU77VMOYAgYWlevtCQuCmmudKRmeVlQp5v9AKykImhjJ
vYxtDmxOMkVTnrzSmLZ4uMXe9PumXy0k00AbJh9rhgJOeR5vdVlJIYEpUO7GyXQwSrCb0ZjkF4ZU
9H5XNafYFSDuQzP+oxPGLblF9bmRVzKqmuW1n10iwQ5sZHflHV2/df5bB51qn1V+feGJgxcs9cjC
oLHjE11XNIgdft3MPjeqcNoXAl6SaD7Hqx+o5oLrxFRXDDrVoaP5rv9jij4lDIhqIDyDDZUwEc8d
39w5GmlflZn/LBjEuC/zdX5hLpHER6fryr9FDo+6WZdw9GOmrs4g2s3K8eUfxJiunwEvxd9sIrKJ
DULEi21oKf27Olj6+R/lvfuUB7JE0ByL1N2FI3YlDFDae1wGZlSHRmRFfRaJJw9tYwsfp+YyPE/u
DesAXJ7ib5eRakfSyEykDOQQYOWMYbl67UkclNeCW7j+PeHrdFy68rSYGDp5gz+/c87Gib9xoi6y
H/1kqTA2tEpuc+gYzd2wVG9cr4PCn4hjce2nrdu7A41PMN06gqAL2d6MHwiattDAS96CxxzuGmz+
MHDFE40R50P8zMXj/G6aAgIc049/mcO46I7QzjTmE9FgHs9oR0e7HWsPB3yBByxj2FMirfutXb0d
mp38b/IkGfgxmNQb4I4P6EAMqvdraBPWbDQd3NkpHJWuL1UifZf087T19nIYqvG+hGTUzyEr0fxP
AFwTfOZtMHqPWcIw406w47S/K4EOSIlpotbrPxlhBuGZfKzmoga9MG6PZJrC3hDzekyzgiBd/lhR
n6smywxQat5F/m9IPdk7274iGO4MkxNXh8Jf8W5FrpOK61A2E8Pu1tLxbJB8k/WjqMN2fgAkIhRi
/n9aPDnbxVMAKkriRGPS9ZK2IjJfgtsyMZSLDDWZqsiCf4P9N+4I8kbe1gSCglSHpDDpnCeQd+W5
dpi1rtQOpiwlQ9i0jZc9X9yStlgkoCaQ97qmTettGKw1+BdxbExIwXQzOX36DEwD6LOE8b1bDyK4
o4yKnLscFm+8E9ihAjjRuqvHzyAMtbg4KZQ+4/dw8aDg0mHqTx4z/PBHpJo4OBYohPPZ1DWuU5V2
9SPQ6SKpuPy43rthT8FAXTNzqiTzGpHxQohMDfMepZxTpctPpqsBUK7aJVD7pJFLdGiqlKwdjxBE
TIQVBle1gxMxPzTNy7xL6MIxlFazfV1EVTFB9WafsKUcVPLq6XntbiaN6IlV5NO0b9o8n/cDEmT1
NGdz6u8cbvTiaht7MyPM1XeJX+eagybiyHPBn/dRE9oXXcFY3/uCQK67hSMSTavuvUuDl4kSmaKD
UfkaY5l6ZkiHm5PEJsc/ag/nNOA5E/On3q+zc8ORhzVphJJ/5O4ph03CQZacbvhLsCFuQrk8CQnG
sWCMIgxOcTmbR+DZ2v8zky+R4xwNWPcjIFttj6lr0gPQMVFphSaoOGiAS/ptSo8dMhNTVL0sKBmq
3s57tveyoCB3aPc5GeeAUNpt1TtmIslCiJT6unP/cZ42wEkaE10rL3kJzBocMZIV485lGrbuh8Xm
AWNNr/2dLNZTw3ZJdPdFpidG4jIe2+S269CIlIeUCQZuMYyuCrBRFdOFJYwNX3rmEZ1yXEMZRyS5
d4XoTuviNPaZEA/cVPTWg323BYgxyTSyCuxj19X+P+373X94Qp3wmIZJfvUzSsx9VY5UVY6kR6FV
piUEDx/YsIwrrDS/QjDW6ZBTbJ3jvCRB2mSiIYBiLX1+N1IVbjPrNjL1IYNheQGLrzBv4SK+J0Kw
wz0Os+0e+Dv8F6xe8sd1vbo8VXw57aHp+5CZAgmNdhNTpIgLP3w5VCJey1cVLv+3dFGOXTKHhbA7
Ig8ggmhaeXGZK0WIFXPxx2+i6S3mhPsjvCCx96U2cX81naPf+YuG4Ctv62H8HRaMgBhqm1qe3HLq
u3PR9AijulN5tkdEJh8lTwd8Ca7FDI8q0tV7RdoECHpRtuOzB9JuT4LRNFEmblPn9zxa8jfrkJvo
sPZl9jIyCvR3KqC63reAURNPAdZLxgVhkeyIQwWtztkwAs3SD44jf2xtwnzLw01VVNIa6r3HOob6
dy0bQqUYbGVDg0Fahl7l7RyBTLhJUrhKHGe6maIT0cQ5ARxJRVmIm0DxItk9m8Y6tUWJ0e1umZiR
f4syUMvZ00SGPDlOntlbShQLVkG5VRMT2qBdCsxVA7RuKmdAgduk+O6q/ViXAgKNWLjwmjuD+Y95
nQj/jiSb/uoHt6xekYEhQWLU5iv6IMGxyTp7Z7QybvlcO1acmHImfxk9NZdUkNiFKyMo1D6I4/gZ
RtxUh2iYCWfB/+mSvUw8cEuAAMukt01PjB1BLZip4Wjxazz6uFwZA2a6JHygXgUuvtAobzsh9et3
vKP9MWPobSmxauI1CClUzjUjN6c6d2kIYJz5+RpedMrrjwzvJo+5M8luaxb0lQsTw6mholLE9E2d
C+aouGh22DyNIozAzlcPOnPadkSAuWBTSfw6046pQ88D808QpnpLIugsPSpsqnNI66zNjsWQOOdW
NTq4Z2SJv3Kob7EvtFbFW83Ih8w/ugVvSwhrcrQIjIz3w8bFAS5YYfigZawfHRYkN1vWgcm/Mw8O
muzEEvGIKR6LI9DXBUtLWoTbjVtKN2IiAgyyq2Vcs8d4Sof4RCWAMDrNtQNyhnzEbqt57V84DYB5
17IYlh1ZRiusJcKznx6t0etVxqF6MtkcNMfoJohHiDbxMVrUQGJrijegvOtY2RX4B8kXVZ+QQXKa
ZHotd6/FEMb9JVGMXdwPV4nQ6D3mwgIUAKdJ+z2PkVvd1wP23SNVW2tYwBplfy0K2102uok6mrki
7c7HePCrgAtHKKVn/ojI9aD1o3xiR0bEPSFOC6HC5mdqsNIcqTRXucurkKOQsTyW8LyOPF4xaufg
LifH0NmvDLrsD1EoaPq/re4kVmona4uGwEGVOaxFxZab5DASOrlz+D/j9g3lTXHTxJojAz6EE7x8
dkfbIme6RenmsERdkS3WwjHnefvRDOl66gZ3zH81zpoRq+gRkDQdyt7KHqcFpO5unCMCKQbPdf2N
50/plYTdETVJQ4kcwHDRjIQQxAolLu8bFHbPNiUcpzVmaa6vFbx+MeOvkvjahZSgbql3PoFh6R7d
n9TefvaIz+EJuTjYMfvTxO7Ka2LLeNnFrZ1YKFNMY+m+sIpkqv8uWmsUhCxRhPgQNuP6n0BUrEDY
e7RG3dnrY6KmjOzSL43yku4ZyTEFLxvljSfVGmziSZaPF4xoYfInscQ+/OKMt8U9oRP9bknhxlFT
xuVc8lEyGGkT8qLBM8q/Xh2xeJpbNLToD3p+pIdf5FtD5ty/YcT/hy9ZNcQPeOHKMTnIoW53upxh
inEI2fw+AAVlnFPNRH54LZDO2SNUntyTsrXNca7TJTzYrm/sa+mxMBQhNU3URZNrWkAJeZk+Jn0b
4rRVjHU31QpSyyyY/NeakSSKxknNxQKPlRAukYPSVwd4HbrNeF6a5whJXO1K49XqsBTeSCBKU3N3
5kk6jw+LqtRF8azjNYtXcWzVbZneKLXznOlKJPvKD8f7Va8uHPjKm33XQJbimO70eK58rPi73Btr
DAC2BAvNMhcJdMPuLwVoaOLhfsGETge1iv5e5hoPnZwo2N56wc149CYamU1swyr8bg2Oq03NwP8v
V2z+lAw48I9Yx6pnMYuAHISbWMTcuV96iCY0eLEhxwNtanaX8DuObo4VnhU6d1yGpK1onKY76+ri
qSeggP9/mvLPgWVy8w5fhdt8M2cf/Q1g4Hol1cjkW6ZHMbwpkztyuZoQhDyNvQCo12AxOrgYstU2
sZP4jgZhFoyMLi3cWBHphu3e/F7shGHrFtcAkBSxw40NctOVLHt6ZZctge9LFxtCQFwf1IoU4/k7
YrJaPjaVk49YlgXhhhyZbW+eur73ML3jO6qOhRNRx45iwo7AYi+JjrCyaqRfBmwES0qQNHa7tjz2
na/GB02lO550Pee/p4pDmMmqs7zldpr9/WhX4pxK1Du9YyBETUOatqO3DRthTgSHT0zri2p8S/My
jA6tP8/jYa5m/adIKbRvTbF5kZUICagegfNI3Il8knXAaGe8xGvw2QD5N/u6tn69WYqKhzhouPg3
dPLzrzRXsdw1UvrVjtCHCa1LeclRrl2JIVCV921um3dD5ASQpJT1N6Bh3twpsnA/XI8cnTvii/xn
dP7mg4idFTXPy4dLkkwjDnNAHOC31c6YKbNl9ZsreFryH4pqHp8DYt/mC5Bdp69pFMrzOCiYUgIj
0neM14SqTw22asCrStlr0OZY7MsaCa6YpsrfIyqMe7hCiz9Mjw0jHZZAqVtsVwbcS5BR+l80Ta2d
DwH9/HSoVIjykHnkcR8UCwuyLSEU6aXOAFl2+BTr+VRPfnQmINEciTA0mA/mIoXcnilOrngrW2df
dlbg6lbsssAMB5TugdseS79gc44BtaPzW23N2VPHTnQgmGx9d7PKEw9Fh1h1i0Dv8SSSFMALnBGX
PZvyC/3V4ZG1akrjaxNVmXhBmkI9SpawNxcn0v5wXnTe9IcSEFxsKpGm34vOiKJoqPgI31087FjR
sOTOCXck3W8qEUTedJ2EiO5iicNfmM2rhNtjAJhwalKbd8MYu1kHQm4rBkS+jdEN11jKdqcykrUJ
Hc/N+OV6Ke3GJhsK8z6xE4zZr2v63WhEXL40N1h4Y2Qq9GPds0PqaBqWFZ6xhAp7NJUTExM2acCd
Vdf0s8PA7GK7wtnROLLvqr8fp0TKPwOJB4+zoeu+z3oiY0FQ4fQZxATEhG/MUEXyngk/wWLk3E0a
asLh8J8tDshdt67Vcx3EzZ+Mv/F1qGh28PjzQTK0nKY34kFNz8CxWdF/Y0voPpnnyAMqhAf3lYwZ
heeqlrsyXhN1+h9HZ7YkKY4F0S/CDARC8Bp7RO57Zr9gmZVV7JtACPj6OTFvY2XTXR0RLLp+3Y+H
C54tHmtl7F20itVlHhb/XUZ5fU99MWAdD0vbe+YKiFyBEpBKETHnl4XjE/wXAubDHaZJdubpjIGT
ULrx2p2XOY36Xi1tGRfaB6PsmA/M5EyZaMO7Dn4dIWIHKiJYFB43xUg0YysC2K4bBQ7njd0tP3Cx
NAnPhWyaxwOnyyralXLyARu3TvE5yNC+gTFHQ+xAvr3jlUjKW6rtnOErTBVlee6U6QOaReXeA2CW
d43PuoFNZV78Wdy0uc10pYu/g/BdTUcLsjQH/QjaKSUPLK04DwOvnKZlZMNlg7X/tETjiLLU/G4n
rPvF20hpQvk2jmt/F7H9rb8jGcj+ET+U/TdC7Su2lbd6/3Ga6poLjGpd44Ww5U8nnfKxHtwSg14o
IMstpRtjXPfGxd4J6ZIlYqJBORljV+unOJMsGxW/9u0yFfkf4yeu8+MSlSWwqPSiDlwWCbMM41e1
84QiF8SKMDjNA1LAGdrNFDyxh1Puc71yEuHhW7dyvqncTERPity8v8PRP5cXr63H38mL3e5obFy1
NxRGVqxycsl6srH4zjZ91M8T4t0yuDsrQtSlzSidtX+puqCOH/Hfipm/snH/tmUeBxchI+F+kmc1
z+1YJfYy5PWkiER43gDvFW/uI7NJlbx25BOS7YRvfd5r8LDPM3bAlpWDGc5xgeb+0gLopWvDN/JY
NgM8cM73EJeIJxQ4I76wqYXyLoK8m2+mCL8nrWKULpzKGOclybsiLg+DG2EKi1nPbAM40Xug41Ry
mjxw/EdtaRm8TRYxYr3qSzNv2YIhK9Y2np+yJaXUi6P7OG0XP5df5ay9Nt22qVfbTd0lNf5sCfcO
j0qfkfThUAASUSf+36BFMrhzcV59QNwr3GPCYkJBERLjs7S8pHZh1oqVcpGuGH8lcDRWfTHKDGxa
vux9ze+MuWbIPaSVdWjlLi9YM99mPcKekLUJPtXYG/8n4vR5HihIQAakpab84weLP2w56LTEDLgj
sEMkY3xBavAY69e6u81HKid3xOISOKstU9U2c9lnbaDm6a8m8DL29a2WkiSx6n/isgESoddA52yk
Rsz/4HzXXyfxmSDAQge/a01a4y61ZmHJFZUJO4CWkaYfjGBUYxRuNzR6cFyDxItrYNKVw9TaTNDp
wHAqrqUqqIYHulYQbFjcpmorS7tAMh3oedSYzzWkpJKeEcas9godxAx1wg6RIIoZHBNeDn+P1VMX
Dlu6a5seBccTb5zYQ0j8fgNZrCwhs/iZNBvBa+mft2Aqh46r2z8UBqSUVjBS8ChO0Ok27pSMj6Q+
DW9vXpAZ4MjIvlpsJn9AvkNriPPJLowOLnwwcs84neUi55PH4XjeoMOQ9uzhNj0N2FfxClYwVDY9
jiF/BxPSfGXlClO0RLmiaiWow+IuXxXoDEVSAVuvnNrPdWDhfrUXKeBStn6u1sUcuWIA8sA8cJ56
PDMJB7aiv/hx7BKrlI6AFlya4J8fu8gaju9Xh3wpnR/s9bi8pI6LBzN3POQSUF4d6m+l33FaAIhV
BV1kaKFi2JbdVTP2CDtc4yLwQ3exP4v3TmTuy1BPbbNnIY3/ujS14JeYpvkXoaR+kwQBJUguVjUb
UfuGBh6UE7ITkPdqMHChJKZar19t2Vc/aygyaKIsaSjLqwNSbck4Jih3ZRiioKOtbjw/qp8zq3Ah
VRbDLR9tCv8sMFVP/Gjhss2gePTk4PLcObhZ2NEPvlzNtnWZdY993YmUgGeO4IDVbcy2/hID4qUx
dq22HuPZq2nC/pFXZwWgUPJEJ8/YUGwf4rp+r12LZ37O2vXD1CEmQO7MOtuqKYwecm/ioMCkbQhG
CmepNsYTmEQhbbbwdhJCdoeE5Eu0pdO59pgQChRwvP/d+zSI9RuGQKEIbOKeTlkYApeXU/bvOh+D
rF/d+UWpUoJzw2zFMY7vmzNbiva5NNR8BK1xyLkt5JRdGjUeeqFmWLvweqPN1W55pHamicnYasLt
BWpIvi24n8/w7aL+slSsgzcZXAvyslmEv9WSe/myorSY4EHAPk2lYK9UNUn0pyJMC8MkJPh7UF0Y
vXtLjXBecYZ9RuPkf+JkvRbY5AM3pjOaTu3XVsH6GKDurXsRJdVTnnrZd2eu5EESd86h4bWTbXU3
cHVBw0nuQ68mT8zpgWUhXwRv4yWJOUyrNJ7b7ZxfR5G6aTglVSJs0307+QOiX5H3mCnoDnvDXcq2
nSDMNYq9xPo8eVhDdiNGg7/O6qR/aQLSgk1+JM5JWK8fE89Bs42HSn3Os6Mzlk55/kY42H5WtRQR
MbDAPETAktxt61vYe5PLW2uTM8q+xIOXIOCGBnYQK2yGfr/Aso4QgQ2RXFUpL4Ua2o94QdW6JHx5
f7ARwhEBJseIv5aZuihsrPmhaqEjYAIYzb4xiXoI5eKY/SDr7FbUM49kf06KDFaH7B6moYn+LDm3
y4FARuxs6FAS9R54JAvGiTUFOjTbX+oIQubQtZtZOhk5W38npQayyjLK+/Uy5eHoC2Y5nHIzJE9l
7YPFmDD4Z7sZdnG7bdvRQqXSuRtUG+sLwcXi2uBC4sz5jpGfYs7gc3nPd8neeqAS8szqi09ACig1
h4Y2J2asYe5u2gK9exfF/sKfIPW/+AnLtH7DisfjzAion7A7QWryKQhAtXfrZ04CSKGDufVR4I5S
h2gA1k8UCM1EP1Yaa+yGRiXu3mbtgU6wZU6jm1Tm0Y8rNKZvv9X9PzvhPKAipLUjxZ8jYM8/qwcZ
JdjUXqej+ysdADcal1WL6Q2J2sfJj6OjEUcL29t8VmQANGFkGhZmyEQ4l+iXSfIT3uoOLQETwzTS
BOty1P1UckGjPyxMkfIELpWVJhs1+MNssnnl9Fk0n9g3E7pqJ72cCooROBuqMqO8KyaTLTO//851
qKN9lHkVkOU+zH46HkzfRCao7GrHNs6YsDNku7kZSaxq9MnfOO7CNdnWWa/G9rJq34/OCMEdedsY
Wy1fv5baBLcTL6L6L/U8C1PtOIjmWgmlr6MMGLeakaKLTfyf8jCM7RBlU0nIjJXMUXRNduvX2I63
18McxP5qJo62EAIg0VnpodiuOZqDqTKPzL+f2G920gHWA69r5tsFwHkMOl7QLc+X29YW2xDM1ql/
lqQs+pBkj6LrI+foTpA5RaM5m1Xrt9It+Oeoo1i6h3xGENmoyom+4wSqFacyMgabBs91+WjTcqCR
pUzKH4XkGp+MGqM3R0d2wW8YEqfx69b865eAjFgNPZIfxgHNS0s0U/0eTl+kj/HQt6/YFrXcGI69
YCsaVdOVk+pZvY00HL5a2N2YCfx4WE7e7MO1TinVWY4xwepuL9vGrXejGv17dj5m5FGA7hptyGuV
/Y31dD7+pKxZ3b8OfnXBW2Ko4O0Q/D5afw4fU4vi+tHllrVz4budPbdlVBMIB53WVlvErLz6Nuw7
x2HXZOSNOVMsKXHcjUfqz7lluOHmwiWtficzggDkozjVbd6sfgyYZZCsk5OilzdDhAWTUqU8KTZj
IDuqpaA6DeIhSq7HwI4CgBUgZxbihPPLssACYu2yZe2WAefCGlLP+86tEg21W5S+feDRktV/JYtu
fQoQbin+MKj6GyhCafNCvr1dnr0iXJ4XLKxIVfMUcYO3IfRCrtXcQoVfC/Gyor5nvMbjKXuD7RzP
H9lQTO2t641C3GVUgfO4K4oAmAJ5geTG4OWj3qgmDrdXIfEk0sfl/xdQhX5ASSggHnVFqXcdVd4c
VSUblg1aezI8REYvy6mvWn3D651XDXk7O/0iiVFvJPEfYTpYEgxmphH6LV2KRt3ZUsZy5xr+iz8q
U7TBJ6lSTz0p2K5821iSkV0hZWEeohnLPPAQbzlad7Dp9uyKEvdgjUmPnMZzta2sYNHO5WfaTY2T
d/jGE44QCucIz2OyWMQ7oD1AJNNqnvo30lKAMNJIJ+aelUAr961BY/8yK/dIxW8Gx/eAp6HKn+CN
sSEJQlO9Y5rsw83YL/YhGyyEo2adViyi8FzVya9kN9+w1O3Fezt067RzpKYGcsPem0y3TVyv+Mey
YPbPmszF+DhQgNe9t37IZYKWguwhcWRz0f9a9rr4iVSNHWP1BgVN1OC1pybTYtdhKGmoVwBGHxCd
YX3U3TCRMnbVOH2CJ9opdPTmA+si+YoVI/mKRJi5z7ANJ/BfTLkXoDRa3RscKMNtxbr2iPbRNLjw
MS+ciZYA8Vk9VMkfYJySbQ7GZ+Gc88kJi1cOjBjlAfNX2p22dUGQ5TVSugleCYH54ATR4YjwYYR0
tgMACwKDRJJdWOcwBF5zvBDhkeO+e8IaUUWvLP/o5PLwVea7LlzEo63zbDlJ4Ae31qbeaxKXBBAd
0gL70jT5RTYu2hs7ixS8Sl5zWIpHLv3t7E/V7dxfEyWhYXf2VDvs0i8j+RtSvcRFyBpMC3QebIWj
c17xRGakGF3YhA/+kNIc6a+DXe5ZI2HVpOE79/8rPba2X9xThdxj9MTywaQieYWbCg/nfzTHY7xU
SAp0uVVKTzWl9QuKBYdcRSpiowLezReByNXfNS3be5JhyXjXx06MI9AFwqdIpMXEUzXrexIIYKWz
mH3wiFnqzvfj/hWTU/PNDKuS75iP+W3UgKJZClGyScnX5h85Nx2hl1WCHdI8z1l2nts0e8KFvaa7
EfzBsDVgXqGXsD64Q+3VLOb4lfJq24vi+jiSpLm2vVOLnSyCvn5Olm7wDsFaM6eOM95V8Cl2Xej/
ctWDjGoZHcq4QSiQUcYmoplmcB5J3ce7gKUSV12e23Y38T523iWSbvg5js5bSuKGMEXrHAPFqyJo
+IY3FEOI6I6Gl3VCuvFbXuuagJHgyBp3TnHfBvNKyHgsc9aTumejFi1qvh0FNdUc00CZU8IR16Zb
iS9E7V1bufpt6XV3xbmtnvtYoBY7dxpEevAIOb8Mjoa7XR+jhTvuvRUcrzajB28O6Fw8lcdilPFX
lkXqb4SFmAPBGk+/ZR3WlD0MpgNJAND9RY9hTfkm3TsNdpxmfmeuxdOx5JN3GzRYpWj4shmHkZ6o
1ilBwSR5TV1JdvY6CVwIhwQx0jWnfeGYE8H4VhgXlpcr42B5iDGdgjrtWeru6yVP822Is7A4Vm6f
U/VZ93+quHJb5mynwzjpxNY/pRzW2r3E5H/bx6z1dyjrrkVU7IQFsUraG59zWT1MSy/ZIEFKcd8h
4kClg1bNCDipWqy381oA6/X8uDOnOhy6/rC4iO6Yc3pRbWl99ZxTSXabAd0vYHSJEIfnlmpGF0VQ
kXLaJazBniTnSIiisI+HAfOqybkOF6dZPoL/t80U/ZwTtRXUvt1hsZ/PnISC7E6ItvtkMq2Ho/BC
CRRhMADaU5ENO2JaHakcCGoHP2zswVGUhGzo0l3mQz3EOj/XOZ53SChejOLJTYPKF1o1HxP2S/W9
xwlhvZEynOR+TJS49nzkU9GehMyCx8RMQfclc2qkKQ9ZBnNkm6veE0rEoLFV7DtJZUdA2QDLU1eQ
C2e0jEtCwDhQnKiCsA85bsdZGnZPweJV5yCscgfMrT+sBw9xrHsMp3X4G+N7ZYWxLJFX3wxtuuyM
uLKwUZfW3eQg1t+g1rLecFoCDo8TeH6KbwhcPFYi6vKDx4Hj2mTSFsFnj2me8PmcO9+e75JvY9MT
1HvceMbPtxPwierE+mF9XkXax/NREEcKOGAT0Rf8HNZnM++vjnODpQl/SF0nHDXT0GEPC1OP2Kcu
iwOPE+cRB2PnbduRqHVMu18Z1vsoDNS0bTJWCrirtc9kahrz3zJE5Y2cMWptY7T3+BgaP+yhJ8H2
CTlKKk6426UONW9w4gDqzDDtzXj7Q14EtgFXzEpkBTuwss8MsxjvaxPOpfOR4UG80aZS8zaEl7Mc
aBKkCLV38A1wouQkDNhoHT9WQkH1ASseiOTRgCjCP9w+8YBzX6gISdYn3SsOeOw224az0kzmrOqu
DGYpawcQQjV+UlyHqcPDR4QjtkneEpxw/7FMFAW/4YyAgTlK+Ke2juoHrw/a77a50kPWHmZyH8eL
f1s4Ay//cRUzXKWidW/qzlvMT+3mcffkEmA8cGDumOkXGTavXlfL9KJYdFcXF6HsGOS+xlIxN8J9
6lgf4vnwQvEdeNcrJY+EpfevlS0cFD8i5rkAP7T7kGqShJOJ8RC/PS/tdmuXQvmmKJLyIHYIfvay
zFMS7GrsEGo38yuU+ytLNeART5XngQlqaXjTj7p41os7ucfAUMC5gYOByMJeDZDGJFyCOmjmxkmO
LJNDFodDmih5TKbOXJchg78+B5mef2m6CP/2HIluoUJmGBQE7dXHQatpfcNMzmlDenPyq02Xjnfa
c5JHHjgQsjAuj2DFfNCtG3/klH/+f0fIp2sXXpB44HUi/owqpfvZ7QmU7CGV8+Ssu6xxvp2BZK8Q
uoweyiyX74Q9WveL5WoTPduG5yRWSl6FLkXKaye3nnTX8cufJ9dha3S1PuyyrI8S3CBElzeWCQCH
fJ11+pwD5lWveHQC0FgsRZ2vYQ2CG1BXiwYgWHjEpeLSQCE30oef7vIH4FQlYR0oVs3Feiq1u4Aj
zy1WvyG94yeqvoh0lpRuDJ2aqHtohzszgPSEcdtN083oZZTKbTK/Trmh+cmb7xRdKPwMumEQDA5N
SUUXkitedWYifhbD78sJD6RWwLOnpoc7qkfnlvAf2JiRIMt/sA7iiGeAm0xnraO5OVUKv+4hUDxw
LxknPHlyfZncVUyS62PQrZg+BrXOKYUhmUjPTMG4sTcui8rk0l+7uB/xFKzr0c1l5z4YHwh5DSwN
K4BXw7XSVW84pTZ8WvKPZSzkU+OX+nINya779rogAJbhP4aArP6KBS1tN+GSwi1Mr/iOBKB3IRYc
soRrozQdXsvJDtOf0amHZsT4pdXy3EZZ5ey1na8XuhAhowMnqddUlDRDbywX0jcbOUd8XR0O/h4a
YuI/ejY38TnuGNbu6lqFl5VqC3mLuxJVMOIWHz8QMU11jCvfmbfZEI/QYBY97ECnVON+QLTgbRpd
Y7DbKgzC+XtJkgE+MZfvPK7bWK32zQHk7T9IsF6sn+mXRu7fdYtDCP46s93hatf9PVpiOBxahgpc
GFnF4I6hsZy/x6UxCIu6s38K2yXLo5zmnvD2OMUU5/C8JdomrZyeUFI8D//d1V/FKye7h4GpahQ4
BDWW+ZRqbYVcbPNEYedQHbOJheLW0iFycesxpO/CjjxFy7zo2h34PvVwjeQyLtHPGGzC2audx4ZO
smUj/YGqlbGHv3hwLXFwCGAUwu+sdNIXOkCEd8Hhq/gYJp3qgwYj8Dr3APa3ENQV/SnzlLF+myeV
qkOde86FJiU8K6KAyrNnFcppqhsjr98WVHuSwimwNlHQURRevUARTl29W8HohAcf1e3HjYslYR0R
D/fIQVdzJjTaXUoae+XbmOH1EfzgBGIzAx4MwaJuDggwrNihjF/JZ4Ieya0aYY37fTdrmmj8zu4Q
ddvHtCCPve2TgUkBh7umF+HaELx4AOe20ehMLlu9Uf5RXW3at5Hkt3hg5euKbR+mHtZPgIV3+A7L
Gw1tcd2uBcEyWtLqwl4o2iv+eqCB0kMK+uzGVzpP4R74/fzWFL2DvXmMnZuCVqXwNnf9Nb7kuWwr
gFnB/DcWnck/eJRNT3Wcq/bCrpas7EaxIHsqYm++kopdi5IYTXhIfUotKTKfO4YLy8oUIcrjmOOZ
kQQtPdbjPmmz9pMQ4lo98Gs2zYUMHUVtSw4O7cwOkVABl7m//BYceXhnmHCot+T6BE0FAgl7x4uG
/bzTJZaa7oZKIg7USSVpHynxtXfk76ONZ8hWRYBzXUy2eXupgEmD8EENO6meCgpYgohZO4MXigZ0
FqbPK85AdWJLGM5v1agIoQyQG0460GW6xcp+7aCkCKd9HlP8O2Fsa+clmolW8nhj2feIfBA8OS26
wGPKN0RdepYg8QQEWI/KKTCpdmy8vtuayuFNZ7XBW6CC+egsdX7H3l4Ex4InyMW6s82whgDjvI8D
aWhO4QFc+GRfZdQ8EJx1jyGtNiAr20YPhyXD0P/CujJ9pUi16U5NGTlHW4+0kbh9pC9lhN74NLPu
LL6JyRs4d1G45r+6cChEhQvKhc+C1O8/JiwbF+X0Lp2ZM6n1qXfS+taupHI3sy59OMeKYP02IvXc
XRYDHZstWCyrgzLODGlnob6BP7GQdTw+586h4wFVYmKbRq+KTB8mEHjzBZIPQPYM2uc/4IcGLxN7
vWd+/4zPF6lc7UsfFAF+grEyH1WVtOSpFTtDQUcxCiT7lmbP61AHx5G3Dskcip28jV4qQKRELcxt
3bCrenQ1KSi0C/LDNKLm7d72BdxBFiArx18wvrRa2iFZ94m1oHMlkoy6DaCZPmYTHXbbLsvKj7GO
Cv8QUTuf066+yoel8cZkT06pl6QVrxDulVXOEyYaFhxouj52iMKL/yOEBPAGkMjY37eI4mqDr6b7
DyZdhvKUXEmHBUc5FmMTCRonrAoK+wpGvI1cwCQ8xdbFSyjcontqOZW5JwYF8SEH47EeLiJ7on+0
WR9nF3cWHjS82KSpV/cG1xHFY7Puovg5U3Wk96soNLLwKP6hiFrGO668X47U9oJRFAeyy7MYNMqk
3X9X8zMNlNQq+pc+7MxTBM9Ibh3HYv/BnUZudKH460rH7ukoMmX16w05DvYtJ7voALIlSF5NNGQX
D8Rl9Zf8kg9/jvirwMmXDz1AQosyT2G3P7vT0cCfmN8Dhln3N/H8Pj9F+J0QBQkwg8z3mtcpkfhn
1iBPyf+mPV2gO9Zl03gDECOCLE+caL9C4yeq0ATLywAIhJNWnC3xF12ACsKOAAwI2aTJ7ilZWLil
Fx/zUeYokYOtnHOaGHO8pDdJlBf/BhXiMQvBn42IMlHhEVK4dm0SXudQpCadvsx6nW7twrJ421JK
m2zdsV6oTCRo9iB41wyvsomSdjP0Y5Mfm8kJQELEc3rPSo0PLrShXK/xWnETjzABNzpZyQxYHKw8
pzC7/HDCNil/cYDuvtGGDsSTqqB9nMzg9Mc2IKV/pKbgejJ0WLSf+7ovT7PG4b9dKrUS6ks9fQNY
dv7B3VNXFEhw0rpfchMku2xoI9jFBv/7DhiiJI4aAjvAZE+Fw8nV0ZJSRxAkdPN5dZn8Qy7ikQEr
xMQ7JmbnG18002PWuqAckyAw9Xu5JCtrJkl0/YW5HnSqoxgZtzgk8I6JQokTFXpmOYRrG3YXW2Wy
veWoN/N/FI78B2NvhFg1CHVM4iii4DCs8d+mxOn7M32CpOYWWGMJUjpf2Hs05v4r2PWIDXFIrgou
TSrgbRQYBVdSGPqEutGNn2nUKRXe+ByTl69mnbVznqnivBvCmigSSmPwHmJiCbf5EFC1BcNgpYTB
Ou2ABTDMOkyBdGECAnBjHR65f7LgaOMSdl+Baed10NSTnUCgZ/DodGHEtdoggAjrDgh6LOoY2sVU
Mhp6sSkdwg6zucaG3Ggf6H55ACUkAtyx8XCdu4hT70XhJ9MBxgE9MTjw4XK3kxvpDeWyMEl54Zpb
6iyvQCvcucwmy+wAafKLdccawehdbBf9MVk6nTjDYEjbo2CRPoiUMG+wdEd6JxkDvoxuWSZ3mIl5
rENaczHyU1u1SRhnYiqWh/EZpBXdFMykDrE1V3QXPdhQ37oMw1fa4qjs0XOb/p7bNFtvlnIK/iuc
kqmdlo5hvS2Lxf0eKCbqtsnaqbfBlg1TOVl+mkl5kmZb8tP1woKfcWAPwzF8YzhO6VEofKenYcSN
7+fSHaO7obK8oMFmeG+Z7eN7lOoy552XVejkjbW3jWgph4KbMh30ChrtrrR5/jB7Nkq3favp2nMK
02QXXjzlQ83YShWkp+LobkZmJartj/6/AvrG0VNLiV8fhuQBFcQJLxAxZx4WIskeeZm5dsMiO/T2
ds3xYGYtsDmBE4bLqe+dT+L84k9U9dRrklTuj9QBVX874bQ/zUh5GiakBCGeSbYoGqizqfco6a+E
MBQIBysmfD2GYbGgUmwHb8SHnngDa93EH2lubVFvbyfK3MSWmxoK1Nit2Pk2iot32aXrIs22C6D2
7DzrlIcWIc/f1l3uB09s0Uuzn6lyuq7gJ53s1xXUN25Vp+7uODTQ+reZaDR84YJpaD5EvWSK8pPx
PSxbjmJuQa0Uke8Y16g3cVPsmwhT+g76AUnxgZTv30BM0VvJsZZ25jnrfqBL4hYRs13MXWdb0X/4
bPz2SldGIhk6LE5guI8fVHoAaArxMj64XYZrna5mHDugtT5quqDiLdELyBE5T3vJpmoaL7KOZndX
Cp8FSUmP8+MSIHafhmKcx7Md8ugZpAG6QYBqEfOfbmgczvnO6VsCp7OhoIIpv4kTOhRJhGbRKeql
wsojSF2eqQrHjAyETFD1R4Xku88M4fzgMU7gclmt72Zp0/TJnxSeanS7T4w+GH6kJFa5R3nKWLKn
VdAMH7JN4vXMtGYm+KJtDFo9Slb3pPmm0b9pA3Sv1CRZPdPEsTwsRjGmZATOzmTc0vrQ0ZjZ3rPq
im4g8UouupDQDsiFFu70Sm9NdVODZvOOif4/n32OIvCkLTD8kY6sfbwmgT7mAViP/3Dpiwc7cyjc
eVRimK3QkLs4fS3ANrYYQDLKSmbbqUpvOogD5ZGc4EQQUjqe4OUVeBU9BP76NAlfof6Wdniq4beh
GI+SDNe7dOkF+K5BVIQ3MZxZYGKxSo3XPUZZgKd6x9/WLA6v69JDukDz9FmG8kK0MJCiiurjFc4A
F3Y+oe17mGteQCrY9mBnGz1xsAza/bjOzU03VO60k15Adr1dOZB8MhZl6ZGtwYQUXorhEvtQ83Yc
Nvx4X43h8NYshvGgy1wLdWjJ5alVaM57oUX4S0jY8HA0vD42XdOIj2IS0Q3oyeIzaim52FDRYujL
02H/3WqXibpvqVugChfHzEayIGPC8Ub5iJkzoS1PtUO0H/XQtIQe2/LsY7Ixp6Vt5+CIPENzEEdI
FrdzidP6SGND+7XS4el8uu5C17oDFa9inkmmE+2l82NMyBeDhdOX7bfjYNPdxmAPOMOGLVZCSvgc
pI9M1/5/sGzX8jxSKHA3AFiZNyJZxn9QLYpwtwY+cdk1JNF9oofChnvUs7a+THa9RhcAMGFbpQUu
Zr1HkB2vmxz+KC+VP1nXE/WOnLFaiddR/5xNDVkJUqpVds4az3ki3a4JpUVYLm7pZ0jcG87nCVbo
RfRWHltKtNIzJb3VrjYJdo0t5KOkPsUxQJIb6y9gaOARYGQLELS3TDR1dsPmdnlKci7SE3HOhXdz
mNH4qSWvUCx9cHQOnOyxx63K9vKFWBy1nXVqMn9P/IgYAUZVa0FjBDQxQVZjcskH9HOI6L7J8r0a
q5D2DDhFy3wdIciXgCnR62c8GSvPjlsN+Z+yLIkoOrUWlK+A48fLt+H8uHKy55+Ds3dgw1pqb1cQ
6PD31ETRvxe2AQNtzTi3AoIgHkhzFP/iHcEqLPsAIsY9p/34r8FGOmI/7lkEtQHjwkYy9qPj6Cr9
SP0GSfMhZA2TvNAXR84SSGNMcJObBCPMzVINnf+XU8haHCZeUH9bunC+upES7XMc9dCsLAuaFWOD
YGvCFdjEF+IV+kIrQZpcun7wXsY4rLkt2VZ4h4o8lb3QHTH/o5XZ/dOgAlXXG6aK9oRvQpagY9St
O+1C6MZL6Az34Nqs8yYmolDJkqMyoDeWPoNymmPZQh0rzWsNYMa9S1K07N+upC7guGBJ5DsFYxV8
cgESvtgOkJ6SU8aPL350OLreeclx86FvdbNTnZTy3ZLwqgj+MUT3GPhnfqJLMoc0ye4cLxjxRwao
cL+OLDiAR9x7lCUkg3bPELAIFDtYeZOTt3BRXhLSrkQ6BOZRnkgCGn0i3aBTNLlit96GCVKu2YkZ
WizoFDgnbOJ8R/IaMz4vITfJnPCuA8wMbzTm0LNPY+Dre7AbYfjseT17Z+IuU35wJ/6L73FHY86y
g9Tn0HFC/7wqWaHJBSFRrQlSl88s48j+kPaquuc6TWg4m1DpgR6XAGjUWIf7HDpWwFfKMnm+uBkm
PDRiGam3mowDoLhKK58FcWs+3bwT3z3emfh1IJ0IGJ8F4SW2g6FtNyzUM895h4azxSK1wiZobqcu
oIizX2u8+hBs4tPAkopee2/0bwzY4PnIEZNhu3OiCHWRXEu9k9EcyAMWA1V9+AWrj3NmOZK/xhkI
k40Z0yy8o2oCEzRc6TDHXVDUYfaCJCsZ3kuEgvA49lC8kXbrK5gilvBZQacrdje7NXWYWTeqp9X0
BYNVUN+vcKryA0pa8tO0QErJLGJHO9QjHZnb2rMspBiR6PGbVTd/Ous0f2bKhs6pk50K7tDUyPJh
pSx3GkjJb2O6ADtjWPjwXAfPczY12W6LtzBEaFrxKpSbZXLJzBfGzHZfU3wT02sVdM1pdOix3Esd
0enqAmFxzm04aXPhzeRNp8hn+nomSTNds4U1o+6YwmTPY5b1m5WkAaVkgUvdTuQm/+PovJpktdUo
+ouoEiAEvHaOk/MLNXNmTA4iCfj1d/V9c9k+9kw3SF/Ye23vi+KBE6WrqMT2zszAYhUhaEBaWxBn
tC9DScw8Bk9Qp07vmQe010Hx6jO2u0UID86ZX2B2ORmRi2zyKISw6bowesOimYvPEKP6DGGgSUfr
SXUVMpd0ALKCyxe9xhvAXgVKEOcOinuDPEBt2yHr0nNEpjMiXEsm+XlujKw+F0Vu3zc/VBt9N56j
ffu76tidHnCjx+Gudjv3rg/oX7B8J7G1HnOgFifumwX6JCUg/09bVdZTBquK8czS6KV/NrWoc9Tf
A8SB0wCfTO0GjxHYic3EMH8nTj5+3EimoGbMMjJ3jCKxAdOQSEY2dhknR1zUvgUBuPFRgfbxKM5W
K1SwnkgfbC6qGElWDBnBMUBOZVwZws84O8FYQJ5L1nbeBne3rQuqpSwtIUsOAL1WCHv9c+ZEMRni
EG2QvZMeTk+MGArA6617qcfFz/ZTUGZyS/oNL4/qgLxATuRBeGbOHMAWmkPOdvAllllPMZo1tK6h
5Bar+zj6h4VlDB+blpv3kk+L4vNR/NnwPlPD3L2Qhddmjwp9zk2dM9gRVQM5ObiXWWYeK7hXoPgg
8+Gtz+ZUQbTClLzzp9ChXYBc3yDrS6NoX6sEWP/KnvicsFCkUFSXTTm5rUNAuC+rdxrd6VEot7IB
0ab4EBiQqZNgkWTRxFsSYbyfO8+kby9kdZkCcMcW62IZbByOVRw1aVPvB6W1/yrDlK6SZeSyw4aN
y0HD/OmRfbOpYftk2OKnvuO/cryiBsc5rHifWn8gDhHS1lc3+s5vAk4OXRFHJRzSkHERMgsh3hMG
r0RSohgkmlw03teU5qRWU4qQDE+XSdBk1BDEA9uE6/IBFRBJXq5dufd6Vh6JatDGqRfrzuccW+kI
gg+28xbeg5OHqdjOyJpuoSfKE/sFQOsLi2b2KBWa6nyvGGkgA4v/H4kMtA9XyNA64iQnJ8ygzytC
BNqSSoYFYU9Cad9O8gsVCrQSNmZ4DOeAuTykVe0V57BsvZ3LkIJYF12oaUPp6HCykkWHslxlE0u3
YUDoxfnTwGXHHcHwmes5WkPViP/SXmgCF+sRtHS4uL9DSgpfXETpDz0QWAs0iL/QY8l2sPGIH92S
UdmKAPLM+uEcRsofdTyEW4pEoj8Ly/aRlBXQBy91LeHRSXfQ1SGdUMUiggNUfpfQbn+VzKqyjd/6
2Yto5P00TGFx32aTc/H9IZ/Wc+u5ZMTMPhjHcLaEe9BqkqA+WAcyEwf7kHJEoNV8pk/v1Y7d6kKa
wTJQ5hTFnFGJlh31FZS/xVTYL0v6RyhFCAAh2Ff5o984Y3odnCX/Zy+1tLdlibVh4DezaHvW9O/L
Tz6jIdyXi9tMa9SpRG/HAz3hyWb0160r386alZWrGslDVYr3dszNu7a1r3dlYOxw22a25Z7rOIw+
eCZGvYdj6sXvYwGQe+1bHQNy35/VtZzpKTYBej9ioqcmJuZJR87MDRs5L2FgCKdrwn4Z31ptQHCa
0BOXmoSTcgOohGRQBl/utKltmbxVs8B55eZgMrAasV8MN1OI3m4tpq4rr3hLairaqkK1M9uzOIvZ
I6y6wXkKHCOIB4HaLSup/V4Ezj/xNGLBSs8EpDXVF2PzHi50m2CVmnkSp6h4ovONP8DvMVzDisVM
a/CjWK69WFh4EeMStW+56YgZQGRXKzhy6zaprf6yVP7QrGf6nvR59HTLITb5XrgJkZhhJBwZ84E1
w5MyITNudVRIDvVB4I3rrIGf8aYxwZTCgBUUFA/4aHfxvqo73K9NUTYhzHTYTA1rDB1nzM6yBv+O
bgzDySpVA0JfYwU28nBseDQVRefatdgnBJqY5YrrOGEhqy3s9u2D06Ta3tF5NfXbXImF5C7Xbfpw
l6dRh49cJXiUO4XH+als5MAHC1kO6AQi4wG3JcvscD61CzLG3URcTnnVQaXUJUt7zsezHcuaZBWU
2sEIzo5zTsI9aLxhz1p+GH7YQ03eR8SGNHtrkxItMxEosBLWdkeo7SZrm6W6CIb1qMlKJrhgwoKo
BxelfdzxIyP0Ym9X/PHnpMDvBGKNVQVC3WbwrFM2MKfeL6JM0gddoNVc0fBr/qXSmASIXUxeAJr3
sb309lRMn1lcOwSwWbMkpkEU1TpsZHcmi0YuzwLOnHtqxgI4lGXPo38caISnVUoJSnwoeRTMGCo1
U+5KDYZpb1gf/KP/MXgDct9GZEYRiZKKS7qCAhSDDaKTgh56almpDutocJ2F/hik9saG8AkJQQlT
bfoaDfEmdKyheBIZmX/tSivCc6/tzMWF3KsH2HRl/aCGp8xxu+pKITV3b56h+2W2mcfxxrMmXIMu
QlzYJaru//WeuyR3uOadS2UP7Qsyb1EeXO1AB1OYQQQDg5o4m9mlEiwqh1lQbVeCTVCq+0s2DXCQ
CxNNaE30eCOC1YCiPqsMdSw2oDz4yXm/zBawqCqIZKHkXPUJIDGkqCKEgM4XI/29q0NU3SkoXnWY
w6Vj3UZiZrFGsUUYKqhm3EghZSABsj7QPlbtxjTXqXZo0ysNTJqo3QntYE7oSnjMezkEHzZj2/ca
5S+aF0Q416TI0uXOGkdRfoEYadOHCsMlpB0wMQty8LYI/eeBPk1vYC2Y77qzKNlrj8rkgB4++kAb
3ByhlaG6RxcneOlppy5jqVEx9rdCjVhHJk4vLBy0fwaoi69AIL6010ZP9nQY0BU4W13avXpIeHgx
hBUQPu6sgUyHzcS19xO0yOn3jvKGBAckw8VVawcq29hVU4QnnmjSKSD83fIZTPPJZqRoN56iF4Ak
0s2nie9brI3HYPmi0RWg2oA925/bpomX4eANi13+Ll4wWyf+D375nNp6eiD5dRIXyxHeO5WhLAvS
m6cM3CZ0BrQl6ybrAvt9KuU053u+izxmEY190GOySMTpV5O4Q7QrXD97S1mlErOW8/Jh27sB1J9Z
WIYJ6++w6l+jLI5bLPZOi4kSFF5h7zwqtOLK+jmKvnh5FxcYLgt9tAs6icWGDvPm2+9LQ1wy/qbW
L8EAOFn23ecAO29nJR1Q5jnOjXWSe76zcYKCwd5QRB0ayiFNpX42/GVxzD1OYc5QJs/ypV766ZSE
GQgGzd1Cuk1WY1FuFMx4IMHe7VHLM/VNGya79xJj6YknzKCiHwOcWU6jaARJVJdQfmMgxD/4sDx5
8IOMjPoEsn3zXrA5aUic4lvHzD/bCM00iMGdg0r83SMu/g4pA1GBsK46syNpzOkRWUTNxCjEL3tG
VIF8AxGpiGwrRst9RaMv671BeGQf8xsBiHKKDKMn5eHnGUw/FocC+HmyzTy7wfeJOO5skiYOiVLC
ZbF1bZx/lC5WdBTNhMeoW7L8h5e8/TLY3KHJKuF+sD8il26GihjuE+UQ2swWrfmo/Mgmwnbs4rdF
l8MDmCkm1zVuB+RtBEvj8KjlWP1QlYXmL7dc7pfGIxZzEw9tOp0wl5RPVTgE/yXgRwyZ7I4JEMMG
kLGypK/yNdLwaXnzJ+kcuxmv5Npy2VqueyayDSscrqI9C9UIKXA1QElJK08+10E757itIFK1dnGr
mBq7dFlc3CLV0ZxnE+NCYkaPQT8iqymbsSx3aT+pdmOozIiChMhOojBCY/J+p4a1cRLGNRKZNmV2
CZ4SMSO1md2SUDI4u4GYcmube553dXJrQPOxuNk91wub+DF0HFjyre+xuK8npf11anE67UhRmYJ9
NPk3Njhw7ax/j/Ibbahog7hFtyMwYnax6b5zOwW7FgAQwvBLGsKI/6Bjbuq45UuFMIf3nEJOrgxG
Faix2KOd7skMIXKAFVr7xbmOWIn/W1JQ4evWSCtflzOzHIgIZOGUUN3iZ9txcVbxzM9vbPaooGEA
0o0zh+jgk6Z2jYTXN9Zfl+n0LMs6zE/1EjfJwVJxda1ygrMx/elxdFZTurhkd0umOpsRQ9nnhEMu
PqUKIt8blUN2HkRbZTcLbVhfDckR4t/sOSRP4dONQO5YTvvBYwOXO8akoNfMjz3wRiqL31wbc81e
lw5KyyNg73L6HPEGIF+dvLDYD0zOniAEBr8jMj50+GNpy08T9cN0JeaHKE/0sQCbYfHXhID1mPBX
QeI0bBrt6h8ui+BKVC4CBheXx7NvHPKH0UxIcR9YDL300V7Ewn4TAMtwV9leT26MaEv7wVum1N17
3EYhUnBL5m2zG8a8MBoROqkJA/AwBIRU8JUXiPkcUvn5IMlsX44riNC5RbPCCp91oRbBL66oQPJD
kP98QI8z+sQdI81dlWnH+AE/owGHI7oZu3Rqd4Dsq1lBkZJ0SzjuStwuVJ7TJWxI5t5JI4ITZIno
Z/RBam6GwnabD+rIMSPTnrPi2wGS8QbGZCAWJK7+/HY0+0pO7huWDP8v4UYm6sKmI8AjTjIXQed3
IdoCs3E0LDyMKVP9H/31OB8mkYHrawgAeUOTzaGPoY7bWEeCTYivHaY0iVFedAYTvHyhSlm+sWW6
X2CN+WWcgLUOEzwsdTsfCdEtSgfTXUqYy3JYBkqGNX4SrEshpeAHEdH2wicfhtOBJI7h5hSkOb9n
bpypB9RTlUDmQsWlr17qqOUCrdCaN7gFffzkRKjA/rNv3K22okvi3fYBA7boqsof3SjTHRsATbAN
fDcrzhE8KwsgM7EoT57gT2WrCFUmw2C09hyfICPsKwDXHFvh2PpPS9OTsoFMPyXBesDXxttAInLK
FfrqNsL6xQhvuwcfPpl4nJI+4vZGTUBoCr60etO6ZZnd3dTtr7wl5Ml0WTGvweBkDqvYOT84ts5B
VucR8Vz/8LIg/uwjRx4GYlFYkGZyuqgw6+QxI5QTJhs1PzR7LEekq6Qha/v6zSqykkYspWsmyxZD
/NYdS8J25DA6Pdy1xDRfU+u0/sbVdr/sWdzm8ylgrsXuHeJy9YuOOOSDyHi/689SARLc4ytwze4W
DjS/ebk19ussv7E/gVuQJsJaS0fhk5vxnlO5SoVnDHs/kKUAjEGbN6TVrjK0KitRW2TnxjHl1EmF
ZacB8aI5j3a36xwYTEGSliP7m7rVtZ2XinVZwhZ07qq1S9C6s14I6ByfCyr5ZAdHSzzVMejNlbh9
yww2yz7dY+/JQ0YcNSdqEfcGJZEpxUWIoDwQO0lWBS3Sog+AexAKZJT2n9nsY2YIOWkPIypXfl/k
Zw8AaVT0A3ssxTsTK03JE7XkAbJemq/sL0iuiBLPgn05epC6Ao7cV+PMiO4GabMvnZTbQmrsrXkr
HFe7D8k8Ltw2OPkRA6GffukTZ8aJuKT6Ogqu59BpTLhLpM1kioVstaD0LSR5t2g+2if6iRYTLz6i
v6DUrj6TMWDIKpjS4cJ7X/rockXzgjCD4G/0HPQvrZWbCCDhPCTbofa8+4w94QI/E8No2urlp+Z9
j+muBrjGjOU9G9cmiz5AKDBtI6gJOF+JKvAPeG7YgQOSgbmnaf+QXLmhk+1dTp3q2NGFjdsW0nI1
7FiepM6W79XG7J6YgN1SMbjLVjPfCbtNW7NpUXtUHT3no0hBUtpPTp7R5enWs6x9X7tzu/ecjk/B
Sdkl8CjG6EMyaxavg/RMQbNloURoBDOnjUjTyP+b4LtEpECR2oHQTAPOq+Bgo7EyU8crxmS1eEK4
OM93WYO9imcZjG09jA2XKUkJV5ahAwPRgdNtDyDB+2bJ4SCEpa/u97oCOX9EMonCKs0hKqw9nBov
NyNYwv1saWwS1dhdM4sCl2zHmd2ONTk9s+G4p2rsCwexHyEHMU4h9Az9yVhcGBtMMByd5K1V8UmR
fwusvgvie6bqMIAMPh2z9QO5TK9j1pOZQtmQgKeLSaX8CHJRXMMYjgGJzDhnMGwjBe9duWZYynEe
WTr4kQhKIOJpNLybjnk5I4YqGR6XuCPhhMlDcCJ5g/TFJo/is51bQfimxTAcCjJA8pUKRqQRJIHN
qMkYy9+0AaZdpKj2MDsdc2H7mvhPwI8g+DKlD+5KWxBUVeNN+1tIuew3CCiNXIubTeGgymSCaeSF
dOEW0lWDrsqVhyaZobgOHmkDFEBVEOyoXwZz35CKtC1o0P1tDIjDvXRB2OptS5CJXI0DOIJdnjlU
XCN5atlxAov2p+MJhR12RECb5AL+1y7kxx0S5YP1hthCosqB5VO6HPVoABKmGQU7b7IkWB1MVhvv
ezY3rHR9zRV916An8V2+ja4ZD3nedV9dNvUeiibynm8p3+AcuLfboUubC95ZHYwHRRpfd8qFU9jo
eLhOP2zd4D4oDcwhJFm65KsxzsRmU+NZXCN0B+DY0sZ8a7/JRxQHs55HhJngXT4jUdR7cGKleJOI
wfMn+B1RezcBwlo496ktzARzUd2CUtMIm53D6pnZ4gJpAb0anuGVZtCWPavSR33gk6sdsLhPqIgz
and8SnncqTs8E+QAsQG4MVoWwoXmde10bBnyfOxuvpUyJ9MuzRko2qGnHueU3IGDnwScWStVMDsn
ya4n6gaVLsc/m/FiZjUbbWURVLRRPJUyynZOQsglfJYB3PBTXgo7vAFYrG56CpHoI7PQXlP2q5wI
yzne0WAUUm+WuQ6/PKvIk422raV7bUhuyzcFiuQ7LGfTc2pFmVnhd2XQM9HFB+sOcvG1YiD5VLYU
yuwmO3NyAxeVpodx/ym24pRuxhDSviM0Mzv6iKbnfQOpVn5adOsZGS2of7L1aGUxeL8lLeBSdmO3
fC7SIMRd83IXgHSFYxrUs3DIfvp0KG/5V6FR+s5lvMV9yAAUDXvg5UXEuhRJ6dyvyqhBzyL8FB6b
TBgR3w0+8pJzAEWOjWAZoY/ccNd5ckdGtxWQZkE8eX3HARhJRJ2xx/4RIz1grXXLsSTJF/djyDKA
qaCBbujf6sFZOSwcIbejY0uLf4GLCo3TknMZHT5ZWwDUcqIbkSRSByTWxdKTM1+HKvaaX4aBE9Ob
yBYK83rtpPa+An+ESq/A0I5BHvLzEvRb5Pd5/F3bQehs5ZRM8dkBtTKQbGlPSbR8TFxXvwlquIky
qhPFI+Eu+BE2DQqRiWK3K+y7LA1v3ima37e2xKf3xN7RlR+N21tAPBw52umlFkvrbacJnMsWuXA+
/El6CBmxVE1gY7Qjl693x97WK9Ey1hEcWyodN7kPiEe3UTSlWYvZrpjH9g4355hvOQeL6h5AlERL
COIuvqQe0o2H1qbB/ommDu7T1u7kFLE8RtaZ4JVnSaP+eZQTzk36GxUfLjcbHo+BKdYpFDCXP2as
eUjgy64RKXu3ml2RMaz2mo2DaTvcUuTDvuG/CG74O5yGRcUvEnsDS0VWLKm/r1ktjz+dDOwWZ27S
WDtTt8reB7qnZl7AAiaQiHwyNjYdirCQ8KsgMgLTdEmJtXYsMlTYcyd+fUEFHsaEq6WLZOGCqmWM
j53degJul1Zm/qmJDfb3o1SsSCHy4kz+zDPqZoSXThJvRlk3M+JKE5aXKddOTW56Qgc9RjBAfmzj
wbExjKJ6hA9cAtE9zA9uBzx7NqusMBFQd6tmxH7apaAs/bEB6gKYOWic/ZIt7XQHg9aXTNwg5CD4
EVP4OjHyKLZdGc7+fsBj0+0atNnZtC69viTxHtKNeCY7iGRNhlNOexRu05ErnMq84MzD0uMCMKmj
kcEzqEnLJzl8ojfDTLE4KSBBxEBo8kPqG2i48Bh2UAV1lR9KIA+yxoDBYUh62ujbvLVEB2ViNbMb
bz7zvu/Vi9IIZclbahWxRMYn9XJdZyZxO6zkdLTsj5mEhc3Gz7CW8DfZVvxUw5xXa9x2nVlNcSTk
Zx4kbZaceW98F1t0ji6/xksAMn9FXAinNCNhQYZfLNoIapkCEbcKMq2gYLaSvAbWYROAJ3hFeAvo
mBt+mZaL+2Ni9uFe2Ffk4k9VKOuR4k4W+GLE0jIgTCJnGgq1mDRzJZDNg2305cFt4sFFYjizUjiV
iknrwcggvbkdhcupTlQImVeYZ9Dg9cz81x5Sjq+COm78Rd/A2I8IIycYSEPRUFIkhJaOK88Y66kn
BIOuShoeemlrpRT+b/bqVx/0uHwIXAg6A0xdgE44QetkeBoov3R4YprdAYpb4/pMwe9U2H2L9M6H
GGSyO+CEtQl2NZA1rbf4fp0SxGIlfBGswebjk57JPjCo14NsGXd5lfnFZ0QdMJ4Dnrx+b6qWbIoy
DlPDGr3qwsM42b3ZN8Imgc/qJLgixhYYXY09z6Qr3SijR8b9/YgMOEHH2XalAx7MBAGJ6jG0r205
qOlY0FuhBuVDKjclejUWyagVGJhlRfqEUlYz5/fGnGQjTduwnvFBNJuqoubfWCbsKY2YX9CtJRXp
dCinnVXnzn1yYGDjzQefzZ/YsNISLw4PUHgQhCr/cMozZCwzJS+12xNi67TLuy6EM2xFmVcGW3iH
e0tiFmGm5EWoCHAbMBdtpmQ8EhEV/XW1S5xy40VB94c8xPO+aW3shq8EBdxaIWPxDoQra/OIeo7Y
m2FyoSvUWVf6O+Z6MJBz3Vnrmmg11n3uaI0s8ziRuk2Dp89gNFkC+ZMHpj6jDckA6uULXZRN1U5B
VHgTJo/YwcwWgCTFMK7z9Nx1bR2egS6MNW7mAh1bTIi9s2U1RanmxzGRJX6W8mD5Vp2h3qwnb+FQ
hNyIlDdIPqy+TpdDCbKx49m2q+jMKYBMqh+D/l/C1vFFFGJi5YvjDKW8XVMPVxL5B7Mp6gSG4jRs
qyAPam81YZcDKjEr3gEL5CnxSqEKv2wgAd7D7FKIbKluFAIUGpTkRLqMP94jFc/SYxd6vTj7UzF7
W5IhktdulEGA+pce8Aq/XL9lAeLKb1XFTOUqD5zWJvLYC+ya3La+4sAr/noc5RXfht29DtYyY6ki
869cG5ReP8BisPiTw8sKoYlu+ZujEvoJS3LpHBeS2/4VsWpqUE4QxtHzNUtKYmBsHNZ8mTl30Df/
+hENGDTSMFweyc1K7muIT/M+KktPr9nw3sJrauHXW580Z0JmWr86oDJO5MZu6lAzA0Xk+Ng77Jp2
fUss1f3SM9l/ZltFCgefT1Jz3BKPtGJh4O1pkaDlJV3+BkLB/c+r0+yApBrMPcat9EXqIdanTLmg
L8jZgYuuAkvczfGI85do0fJpFHKsd6Wa7YCEpVASpQfqVq+kSrtnXU05w2kOo12GuLnaB2kd3weS
1fZhdJl2EbtThNhSR6Iit1anFfAomURi5foMoO+TqjQK1PggMTd0fcBAJs6stbJTLAhkAEj/yIxl
OvqWjdN7ML6kTahizD1kQOs7uLzE7VjKx3FqIx4ipBZrDDEUobL2VRuRipGjFMiZPsuWqJ42ZQ9N
sKj1UAcTUEK4Npm7QpQWo8rE6XQ7rTG17bTiNf6OYoxsGz+yvCd0R0Drh8rEj7oU2a+0MnGpGJMz
iPs/pMsKPWT7+bLcDkS894gSy7mHwd5njNLA8VYXD0wF+rC+Ezed9BSFZCCBM8tv0ML+DGvAR27W
Ldw2Ki/NP9umBvZJMoCy4dfpcSSK4DZnwv2HFHCUZHNZS9lvhGr0fEbbHjcXxGlYIqYs+aTqmxUh
Xk38MuD18E7GS0i8wtmQv1dW3/xkhMf/ZlA27dMtyfnFapFcrtkyVifNr5RuEqzkjGts8jZearsL
32LO0SdvypsC/ReHr0CD34qXEqRucySNZ9yx9+NTDiKfIEK38czaR3zeUdwAjp2AP0c/jK1c5BxQ
yoq98DLXOQgdpP8WIZbfgOUSiYvDku1DCLa48qxCBAdKvZk1ZchvT0K1iLGq8uqENLnC+JsS8QfR
XrHXXXpAgpLtOE8Kc5Pag9wpc2ZmJDAtJzOMPvwthPZXpFZ9fOQbdIE222ifN5XwchYdTUhHN1l5
BKS7Lzr73ONhTFeDO+Gr4uat7uY2NSP2BGNDJXLsauMu0HUuy9LqtyHIhw98juB0QivI860fU0eu
h96+dYhp3HxphkEwT1KGbJ+VNXa/7SIw3oe9IQwJsUimgnPhVGr8wXnHeBb4sPqJzcxLOThSTyuW
e+KP2NP5j01rNVz0EiHHXKkqiv/ZSHhyOHVL5x6ClKTvVQ1wh9MUNbyzQ0YeVNdBB16162jr3LXr
a699lmXEIpxYu3CHPHAg44Mo19tL2/YvJobCsmWNekMJIqIgIIm6nQQ1+C90u1mVuDiOELqtTS8x
TMRJ4nwq1sHepSMNbHqpcE8DtXGTktheREuYna0RrI8bWfYxGMKCOJe8pSxWfeRVZ2RlZIQCnKj/
ZdbCNDqlsH8Oapl/4CSLfyI4eGZbzdzdqDlCOtN+9HG2p7K9jxqqxHWcjFDT676NP0FrYz8C26RY
zdWRZhgUs8RD9OgB9kHXOGw83yULi6CqolznEpc/Aff+LZRQWvIJ8Q8LR5USxDwRzx08lLZyfwEG
jIDOZet+Fwl6kgN2Czpit0bsQ9jX7G8VcUbVvYttJOf+TkV+ZwuMencmbb0bBRX+ASaqAHf5pvCC
5Qh1fQJRWE4gE0UZNu4mnWz8Lo3JO0k1rwfQmOgL+4Me6wmwGTQNe2+HKAT5qUrCi3pQJJsEW7FY
4e4IhkfT0vKsghar6qnuvOxQDXQJ51knGkB4ywRgtdAAedvEGjJ/x9k9H2kpJGJgolyVdWckNgz/
ICKani0GU3d8ZyyaiPuyYY/wH7YafNrbwW+Aje5GxNRpfGX5R4j0nkWD2/XbzMdTSv/hjF7G55zH
z9YkvBQYUxgN7aUaPPeVQ9z3t16SZN169ov4s8Mx0f0uM/5quWWW29trZfBuE9gt3fJbJ4U6Dz32
AewlSAlKQqDQGG/yWQ76ihBv7naDmWsEhUhirGnjUYlFPO2OhQtSR4zuntjx4ojwYOXqVT4XTgij
wXfadwXntd7jwm3quxlnqIVtMoL3vAbBVSUPJH+lDpPvhaENqpsZ8TCLU6gO+MtJxIE6pop1bsnF
nA0HY3pYOKDReREbGONBRmR0RD/S00xKf7wFDaiQQwPLW7FePDG9JkvYSty+XdnukBXZ5dZGkfjk
xZjMNn5JfhDjFKt4zUgIcK5RoyheGUggN2Wy38pXpnLDX8gLTK0ceCORgJPiWsb7owTbQIJr1zw1
t+Pfr3W5V403+ofGZrTMVguEzYHljhP/Eu+FGBJcoVS7ukkQevsYfJMDCTqzy+JctqI6e8nQD79c
8E56BQrB55Vh2LtBdGr57Nzq9SeUEHH0DGXqtlGcFwmcoJh5rHc3x3iyMwuoL+64OHAO0osRXVLF
Du/+nMzpPo4x/a90N2EqoyNHsk4vLxisJDbNi6JkhEyjiqBcZwE177pCoWQ/eTT17BZKotSz+yTA
oMoNAEIqXyA7UxRBfQTeEAReAJiomR+oehxyAQKoUFfgjt5fB6BjvjDGCLqX0RaEvjET1wiIfMs/
ljmQpEeTUvp+NDgm1MGNGQ4hoaoM1vNkGVdz7FnDe5J4QX2qDYLaNZPVRhBvpdvw3q2nTmwZVAru
BuIp6/8cm5XgDvmaB+M0qRJGoC4cz2f07WNxHBPDyIx5TIj0KUbaKR9dBKifA34w99qSWtzv7IgC
A4aCg91nzvm6diPJ7TdaRDsZvcbcl5Cg3baITv4xIcH3TUqAvCAGnGxg8UQZIEu1oiZ5acpg/qau
mMdHHRLgTESRsb09CjgHy5DVyKBcoTWvmmscV112Jq3Bz+6amuXPJgRgyMoar0fFcAdot4thExsg
AH7Hha7KADyAw4Qeq9EhUQG41bpLjfKlbx+n0ouylyEfU/T9fC0cWnPGMp5rJoysh1TZftu+0GkY
okdjOy7ZQFlLTxCFllGv3hsMKhMQiwHPOv8kcMP3Pgjn7jcLaaMPGKEG7zAGnp2+c+XZ1gMTcxM9
yTjT3YEyhmRBM/kunnHX5kopvU5WDxPa7GR72/nYB+HheduqFOUWPTXrbHZNggySSGI3j0qP4pQy
pyNmFtKF1SI6kjtm04YK2yHMKDg1MYabrfLSrvwHkACuxZT46YeWJj5OEhsLAyWHXCxEI+Oro5h0
IJrTZjraY4YnTMZG/YvIW+/WLYNp0odyi0vUD0fnjlE4USR5xrO6ud1g6jZ1Ve+hA1qIgTecKBaA
NVgaZELAN6vObg/LKIYbrUpjqBIhck9WNnPeABUIQJG2VbCcIh8rEzOvCWakHgOhAQQa8ng65kLx
Ou8RqLRFMH1ZVVo8zkmYJBinEg/FJlJsyM0w8d6nhvsRS2Qbv4oE5gvTeWNdLUwOOJU6Xqg1gjyq
eURrcrxF8KZv6K37/1LToEaykOCzUW5Sjz8CIYOBupWCLKcA/MV4jQXZQ00csUPG67fxogErJPJv
pMmVWYL3XOVZvdHI7T/Q9bPcS9VkyJnFZ/iJpsYhMIgslaPyiK/bjgzG3/rltuPpnHK+a3lIrzAN
GWwWeR0M72BFi+9lcbobUs1E1jrxB/cRVJB5Mk7Uf5JZWf3ndDL/icibPTmOGYA4NgjzVxOXOTY3
pEXfDEdRXrWzbpttC4fB2oZlkX2EQwUCz0b//JniU3u20MYnyJuRn2wMlsW7MiEwaxW2NforIG7t
vy6nWmHP7uSPWGndt1C4zn95mv4/rWkY/PUSlC3q7EFpAfnSzokGRH3M9i6u7I2yHc7FCelpvmGL
XJ4DlJmQj4g51isUjDCVDbjSikNP41+cpSa9CHski4ws4lwjFYXFURkoTEKOzDhvl2zGRqETxGur
oBN0BHR7VoGjT9b/tbLp1Jo0zfaPOqtOt46p/JQCpoLamVWOf+4RHQqcVJJNeFA3/K6acJuUtsIP
i5Nyix5jEefVQFgUwtVAoFFBr5hF457DoPwfaWeyI7eOtulbKdT6F5qURIlq9N+LGHNw2jnYGWFv
hPSkeZ519f3IhUY74wQiYXctanHy4DAoUeTH93uHH0Nf2V+Ngf12MQTPjJuudKpvLi0+Dw5flpP8
6gHIbwMD56ttN9vV+9aS+okzJ3CuSOIjvmGCN4sZRs5zWnXsq9zejMitr2sgUOz9+iB9qquGUEqT
85pE34Km7VbScvlpN53xcYARfDVXpfkBT+XFXQdbpoaeWRJCOOFoXw9ebGb7yA8QoU1hqm/rdPY+
5bhgdOsOHwfYjUWBbCQyKVJggSDv9egI3huQZqrrIdPmY9+34UPlS87CwCZAC9OBYHwvmz7HmAMq
ubUKMSe7RdQ3fxU91fk6tMi6Xjkjt3A6rBJFrd2P4/MgJnwyuYzS96RnXcPOtnIw4dDLrhVkp37d
1ap9oK1WfYyDqbiLc+KxVnBmAM5U4zYPKa6PwDSBO/6USQx3hE6Ys7eSNi12rSCffGcYJNCv4Z0T
YKmrcf6CfKp60nUfQCIRiza47WWe7aibSDTnuy/6tTAop7a5iuZhPUQaeyvIdGIFxpfcx4kIvyJ7
csGIhkJFGzSM8aPHxdalavSzl84y3G9e3PbxhpVARlbJlezRw+2HnyHR8WxpIlS33iJTWM9BZoC0
zWXyqfYmeCqZMah3QSlzc+dROVUrt4nZQIMaIInYIPbVlYc52bEeRxfxscP7p2rwWRocaBCE2Bvw
Zu/KSN6Thcg+hSGXfAnoE7Gois7eN1ObHlVnpkeMW/LPbWtBrJRist/RcIg/+rmDF3SbA9df91mc
7dMRt7/NSF/7MzQcbki+W0HlH2ZIUNQOMWWvaxY4b5qwzcMrXB5ojjfIW/trO+f6rH0I39g7TfS5
aj5G7JnKknKAYBtIVtIVuBlzdyRPMpndb2S51wM2Zqo+Ztw2nyzHIHQZAYhGDlRZDxNqoXFroMT6
koZh/2HQiPQor01F0dZn9rwQsUDBsJRLPxkCptcK6aiAExkE3rAB7WnirYAEBJGzAQdeNZ232K/T
bQHNKVz5rPl+aag7eYL1+MBldxXUQdeuAYf6kr44TIAtxAn8nsk1Tg6K4C+xmpOBWPOkbjS2cn1I
MkTV+FzBAmzD7F3GVvleu3NwCzGmHDf438fB57gJrZ8RVCdnBYerAV5PW0QYWVi8RFg13IpoWMz/
B4k7MbeOQBOsMuUHfH/l9AGwtsb9A8bWXTiOZnYt4xEnE0w7MqyKzApnz5iLS3GV1/FCvMSDAt+n
qhbB1sB6ub/FqpJmol3D8ASskOp9X2XGjw4y9l4tPx2/1mBAOkei6TdnyiTs924hsFu9WiivSY0n
oReX1VMyZu5Xr24GTlH2QHSqeIFsJ2HauCoBhb6zOxubTS5oWPVoTNPSPamH+MZxTlbDqjbNbCT6
AAM56KHICPHRqdI9icUFCqEq8MMrVRY4jeiB6n0b4j+m2NTV8NMiwSjYSq5CLV3sxlhECWVzjZRT
HjFYp4c7OpxE6wi8mn6ugQ06ZqS9mwN4COWvONFojWD2Rfehi7T3CFWNoxvZWnBHT5g2lhA9dzsh
h/yQEo4b465f+M8Q9ZF1+sFg7cuWxiUvBz25JJdwycwc9aKvzrm7mWX2uU6zPLylgLA/8P4rWOFl
HH5Fglx8ynQG/Fz6dpDdBDhsAMwbAoQgopXU7OpeF08+CTmUz0mg7mxUTtjvjM7wOQhaTml6HHa9
CaUZuNveIcd+JcyshNcDYr0Z6HTpVR+jkISo39QfLC6+aPOVUX3lSycPw3H84ueI6oc8WSgWEFXt
Ln7RHgpqq+MmuctFiA8Uyrz2wSNuCKgxLvJrCOxlD/7kEju2FJ2AHe5oHlJM5umH0CtetMzE0GBX
qfPrNAgX+L9J4At2iITJK6D/ymlUhbBtLWtklRIwk78fMdz+FuBTRNjNXEXVOmyT4LmBTjry4ebt
e11ko0ETg491ZSYd6pXUqlsSDjz/BwscOAen4RxwPRZP7IzZUzDndb5RbTN9kUgvHmg4tGoNvF5h
9Y0f1nt/bpcVQ2bdwXWn4ZqkWlus58YTix+Vj3mGDPokwJhknI8SqvMdakCEFaLDSIPHJ4DdXNWX
8PQJmx5wFQ3xeORhcNufRol3l6CxStGSGKrYpJ5h3UkKMLJaokzfkv6NVInXaRYbq7ZoHU6jRTHW
EjAp1sZQm/SwqU6QAsnZG7Z1Yjj1FpI2T59tyH1O7QjMNoTcA+5RldYV65+plZmsDo6pub5lYw+O
0UJ4fpiyRSpFcas3Ofb68QL0IIutKGnRDaU217IO0cBVjeqGwJao7z8Rapg/cfHuv45hnCAraojJ
MYAaynUOZpmtQiLFxTqYM7k3W8IOqVcX8W5t5ckzlPX6ucF5L+ZwXJQMkTHRsfYw88aPISbQy+oj
9yebinY3aE9ivR3SdngJccU6zCX915VjgeJuiYuLnKtKIyzbB9SsHxrdcfWCHR7D/RrS6NmyUS9g
xUkw/U3YGPkjvMIQrg4CeXRafj5+DktqrXWYg1Ru8GqU1+xcXOgbSCjpxoAuMFwhJQjeI+aiq2WB
fODKGHHskEyWqXiN1tDx0OBHAWcArW5M0oNi+JqldHx2KKOarSQ6gC5hBdkGuLOujQ1d/D58BF8O
KLfKwtiMKCHF+3aM5bjx8hSe2aRp0163JIx+RM/bXGEYKGgPztAdadfSYqWFbcbdNu5mH+sFloS1
wYnH+twZLb6RNQmU7XWoEbPvluWieLx8RVu62XhucAHFrRLeYE0ml+E61c5A9swFijjwCS9BUsfH
oqK8SrWNN4S2CTeApETuK53VRmCB6BXDXsuh6tYUnxwdyJSrR5essmBXSWf80kTj4vhSmwiGabna
MBigexDb1XbFC1irjW2BiQxlZUA3/hRjaINLjCRDb1XlkC83dpLgxSNEBDmkxlEbm7qokC9ticn0
mi3c/DDjNwRNRg1kR/Vwtghibe2JZr632Mo2YTLM13KMo2aXZ0560NMUqlWJyxYEDOqF9KptSo8U
aZR8/p6sLq4hoIdYldZcbX7GXYwG0mxhc11nhtvgVkgpA/ZoD7Z/FQCVIG0fyb/Gbyi9m6feNjhe
gj7/6LjEn2yQTfje+5j9+UsXDiG9oqLSclPl/sD1lTzfrwADeI10Y1MCKtHLsx7whinrDXrL+D5K
amuA1sAfNwiWZ74LpCRkbmuKnI2ljPA42xms7yCygvu0z612S7qTve9dQabSqJLujnpvjPYmV8po
ZXMQCb7+DjedxkjkNwye4hfZ4fWyrksjrz/i064fMtHRWRxmsxZ71cEMhbdcc7mjhxDh340DFRiP
WcUvyE7zH4jLZbFOhY9mg+hJOW8N2wkNFF2oO9jWIwNMhXsKTnsUdyGpl/2GA7OmksHZ69gnGqO+
umudF9uZdY02xpIQMYNwSad2uv7K75QNEZIIu3ynqXh/WACQwSaGR06BiazlHrkQB64qaNshwmp/
aCCaGkjCdDFTQhXn73uB6h5bCpU9wxiidVc2rb0FUIERAqLHRS7FaeEjeFv5rgKUQ2OV1vnwMcPQ
0F1ByKHbAjeHVGVozCawZOzGi10/0aNBpqKrRqjMZRVnE6b3wK3d9xlmVbxtaigWGwlf45iwu3/P
2Y6eJixoo3WunHmruXLij18E6tnq4vxWNCSZbOzCootuqeJL5lrQaPCQKu8xNgs/zJa2ERp06fQT
lHb8IZCzfKacLG80eGu8KbH4w7XKbrNtitvoc8gLfqRJBVMo6YD2o7DAuL7ychtOebYgbV7ZNSNN
nIzYKcQ8yXu+MDyNqHX7ocTynWjn7jvFFxgqH2UZpw+QZkIHjqouehMogu15I8OpYxMRpuq9Jw8t
Wr5rw95xV6achgS5TS1cv19lmj50t57lOLXvosQs6C9DtGq+kAPAY3ITeswA3E0krOsAn/6O1k0x
VTCPgJXps+ezCeK1lkZGBzhifS4xGq0V7VviAkd63ZPgS6lk4CU2px5c2OvFpsMi9b3CPqRNPGu8
N6HNoKVQ7GDVvW+6Js0bvAUc8tdiJ+2CZ9ORItPrjneOArSKFcb/eGRhY/kUEwqNSf5Qut0t0XWe
vbO7KVZ7h0DD/BuaVtPFL8IsmwEPxrJwthg7YJJ4Y3k4s1L/B7LDdD5MpYOKF9BzbO9C3blNfqU9
MpecW/T6NCC2UagjHsholTjubJsEdYS9xYpwxEYlJLduJcD3xXJ74IaPpm+kVPOM+T7Fpz/bQ/mm
dYeFJ5tkZrcc+JxQjXsTkx9orEeZF6ROQHYicBWh1eIFNmDUHpM+PmOYQzLwOgyRrGO5YLL9oP4J
D7GHw9gqruGlUllEuURD6yiL+zm13sYmsvS9glpP3n0NVSRt2J9W6K+NLzWA20/HtutnsNy6WcdY
DVBQZQS1rNvIVwea2iT4dIUp4eApQs83UYGAZiMCnVrrvnfqnwtlmAyAwY4X25NaocOHyk7WeWJh
OYoBuc11bJx+agehNUHY2UhHCFo/lQ+ShmSLDktcQSk0FRBEWd+VnaGmFW7f3lc3HaYdTu+g80Rq
tDCPuhYUzbUtWHFD10afRyj6XwKC8qLtmFs5uBOXNRLH6IupK34HvXfNpWG+QjBFlY9BMEVZOVZY
uAez6mz+39B3dlZi/M29zoUENLcoDkeHanWNA6hfb3E8IiC+UKSKRH3uHUHWoa8ghc2cG4cWPpTK
JoEA6bWZ8SgcG3xGWXH1MwSEndbZrFR3q+PafKLmg7kVeBTGq1mQHLodbDgvK6UwVrKFsOJrsk/Q
k5Q5DZU14kfYR5GpyXC3bMOtbtpliWxiZDPGXgzjHOEgJSHv+n7sBmsCzGIsP+SsPzncaGmmwqMw
yc7rTYRgcD/JEqkS0tSHCX7YSBuLGs4E9ClLBOBsD+SfcQmG4I0bQU5wSBfW2rlq6ry9if0mcDZR
bw79WisfMAL7Ff5tfHXUKs4L/ytMoubgwQqlSEVk8UPJyvqOQVjPMnEmVnZptpjFj/jWrqIW89IN
0jb74AnQ310OSv0AYQx8ibklVx0c+wcslsavKrfKO9Mh0HYX0cPxt0TV2N62IYSNE9NarI2smr71
xjYRHq9VxQsmn8Gp0zWpGqBqeLl6YoXTFp4FuvcnmqVx/D1Pc7JZ8yY33mPqlOL95or6Jk9y/JVd
R1f7LCLA8dpDcn8r2jo5uiEbMhmhGAlu8DuAgwi7Gf6SbB3bXflzlB3geEh0fphxfQ2jZPo24GDM
/Rq2SbNSUxBFK4Bh7j5chzGd5XFw8jdgop+c0Bw+m3Nb3PuKFwW+mANE5Aa+9USIWdjlToN4iTOV
06bvosdELghrlFlTj8m6Zr3ZZM4hvxtBbbjtISKgeEUQ4AZD/CIKTFtlEvVoFgyMHNA9zdHBm6Tr
bEK4hN6upEFdrigI6BRgqqwQ6UkOawzOhxCjCAK2UP4inyO5zR2+cfmbiEmuxvaW94hsKJZ+tNy6
QONWHVsRZpalqfTiqeB+Vp69yJLnDDca7l45dDjyKD5wxRq5sRuR6q5AJutq3TlS3WPjM76gX6xf
Ym4s3+jlBh0Xvnk8pmiLH+l/tkdsu+unEY9yXIZCib2OtBxmjAkkD+K/UL7BvqTS31b4k5ZXlXBD
jDVqryeDqytpBN1E8PqJp3LQEZjbf//rf/zv//Vt/J/Bj+K+SCfa7P/Ku+y+iPK2+e9/2//+F12F
5Z9ef//vf7uWEsJWtger0gXwhIPK37+9PEZ5wL8s/ysUUdjUDY3m0sraux4r/NIP+/vLg7ivB1Fc
EIRne1qatvIsx9GvB5l1pDRmEcmxKcR0z25EYqdRBQ+1r+21Nc3w9/GFCfeXR13+q79N7T+jOhbJ
LRYtKGmdjMrVvdcdtqVHz3Xbh1TFzpNl5YaxJRssQtE1QdrTqSP21I4oqS8P7pwb3LVwZjZd3op9
8lwhlQBAwCY9xk09vVv0ZfqBssp/h3Orn1+XdT0gZbo85tnHrE2uMzjNu5a7/Kbf3qXMyPl1WpEe
ydBCKj2D/32npRp97meEaVMoh10+SOJvLg975jlLwZAkTwvPI5799bA9RLNSVVFydKrxMfMBlnud
wNKh4qODP3InPSRyoSFBp0299eXBT9bv8pIZXNPU1Aj1pCVfDz6ZE23GvEmOqVlRiBYoXG6gYKfd
1eVxzjxbKWwHbYhrMlHHez2OU3PdZBgmaZBxYxgh+zoHEsDK0LfPAw6P+5zIhc+XR1X8V0+WsITy
SbHmuLaNEuP1qJpu8+jnbnxkkS+2o4gyJ6IDyhjaYdGW4d3l4c4+TD4XlqyNNsNdfs5vCwiRAwE9
RpkcYQ7R/ZSxOoRWiPfV5WHOfBtSeMKBaa4dx1WnC0bOzYijRXr0ixG9J3k6NYHq9M5cjhv4U1Vo
+rvLQ557fVKwPGHrw7hVy99/mxmJ95YiWjU5RoNtRo+DTqjmDEaatsFQ2sUXXQWix8GTy/HN5aHP
PVRSlvhA2GJdmBOvhw4anOgxxma25QROH2O7W2F1G/R/sUJ/H+dkheo+mbWMFAoRCHcIvKvgCcpb
tSX/DKlBGOGvWwTR17+YHGCX6WCxbHKCvJ6cLPUMWmylR9cr2v5DklRm/+BAZdr8zTiW58BY1TzH
k4eIAs/NRoS/x5HrF8bfjZiDx6KG//jGQjn7thxJd0NbGKWdTojePKSiLs+OEJCX0Hs1BlsMTYlf
vDyhswvSMwWNUCFdbZ68rTRVPnBbmB8dVFSfKCBCubWE5eHDFzcuNzxlNRIWXUy1ennkc18fYpr/
O7IlXr8y9jD0GHDijpiHiw/STfFWZOuRiE4wBv7atOBcl0c8N1dTmJj3wF43+Qxej4ihVUyGZJMf
4w5Sr0/JcdfWY/YgMDbGuLGgmQlklLwx6rm902RJ0vx3HNTAJ6NGlT2XQ5PnRyJVPBosYi6/4kFY
Hl1yG75dnuG5Z/r7WCfLk9ZuMSJy421GVvvsGe1iqlWRTDwiIH7o0Zs//v8NeLJ8PKj0wurj/Jjp
tGZyhhPlW7RF5ZNsTPtzlaNo/Yt1w+6FCTGABRfLk+cZkiFplkTdHYshtfe0zlR7p2OC7dZzqhXu
aW7sVLeXp3nuazS1tDl2Tans068Eajjy17pLjzSDm2pd+4TLbkea1288zrMr9P+Nc/pNqDyuZKzT
FF/S8IVO7ITMIbQeIp0o/ZEI2CG6JsLXfatgO7tEfxv2ZPds8foIe7dJjz1eVRL0JPPhJVU0/fZk
0tvRG3vbueE4/rT2XGnyKk8WTdhiqTFHUQZ5T/i7BJ3UNZVhgMF0Fn28/OLOPVBL8rUrRzuCAJDX
nzzHYRkgc6X8Ne3x26I9uMktqAerVAd7bqtX3LO7N17iuY+Q7UUJxf9MuBGvx3QyAHwVcgAOdIPc
NeZH5TUqJ/eWrK4AADGv6neXZymXvfK0PrMstIpwWEzP1ObrISfsClvHsDmWdBu+uPAO6r6/NvoC
UgZMqgUeQrgKHjTSNTR02e7UsARrXv4ZZ9+rA2kLz0zP1Wr5+2/Fzey1tcosHR+NAFuMFfYZ3S3u
OkixuXGAuV4e7eyr1RTDStLS492+Hk3FBoGEUxgffajJ14iCS8j1iIwfnQwEsEwrfRg9Yb+xw57b
CSwcRZf6zbYQWL8e1cYybUFjl0o4FIgJpr7ZNCCJ4+by7M49SwoZKmCNIkrJk4WbovKGZ9InR5sw
oNtu9MtuNyZzJWEmVP4b29v5wRRfozbNpRx+Pam+GIi78Kb4iJup/YINtHEjisDBqlV028vzOvdx
2JYjuOfTAfDsk6Faa4JjZVi8NSk0GfI0ftZjWE335H1Ap0cgWL3xxs6tE+AsW+FyoIUlTj7HKitE
5iLPPXZtjVlzWIzD16lxgFk6CzExAX71WO/BY/BkvjzXc4+VzwFlvc3VW4iTCkc3fsWBKCn2QezJ
+YxKuZ1zZQ0bjdvDG4PJs6MpkwhuQp5ZoSfz5ET08wnm1xF6a70uAck/mtLF48OtrL2BmGrDJtCh
+Ham4cnGRBkXyNDR9w0iwVv6hgrHIyLWaG2B9T4nRuVcX34ccvkFp7sUdeYCwgDwUEK/XmYkrxYp
gafpEf08RG3fITvNqOcfCQJ1+GsygbSrrIfeI68S90/ZElHCvc/chaRhXP4t5z5jrs+ey8flgI+d
vJp2GITEwTw+pgUxjhgKCoxJikE04V+cdb8PdPpWYnNskrLgKpuJ5stc4tKyMXsp5XVXwDx/4+ta
dp/TJ+yydF1IC6ZCVv/6CYtGwdHUFSgEfaFiDVHWgHtUOy5tH/zeAOeI9YSkHb3HiKhZX36m5wbH
Pmg58pbrrbl8iL9t/44FQkLOlD64eEfBnI7Rp9+T7mAbT1jrTvG+ouMZ3+G5mrQfQxdS2/7yDzjz
BVDes/7BnlDHyJPZd+UQ1g2/66BMHKpwnU0758puVf4MhSq0/ny6bP809znpgEVO79Npj78DEJqH
FqernzC9xHpNVjiM7BSM/2jj5g0ON3kw1O+MGrbeX5x/pkuNQaFBhxaA/PXjNkcEhEllewcJy14v
iDVbKwB+5T1Mkswa34bF/KhI+cvfOJvObTW40Zi248Liocl18iEv7LAqpvNxcHqHPlvfmZItJpi9
+zKDZLwDMw7yR9RDcA61NxgHqmckE4LgvK3he5h2W20/jO8CHHtIGimnzrqbRrQMx8sL4vwP1cvu
y3fObneyJC1ahWhMTf/g4bhU7EHoyKYWqp/u8fMQ2JtMNMVkr+mg6Xacu2tfLNSPMIpGOudlr/x9
UHFcEWLtJe6e1aD3MhXxG/XbuYULGuRx+pp8verkedYIEwe/FPowGKg2Sbrv3kVEUHzDQKWb/7xs
MimFeSO/9uBTbC3BETMQJGkfrB4LZNpgMz3DshrkrdHnQYWzaDOE9rrspBd9uPw6lmmc7E7L16n4
Mi2bi/DJNAlrGE0qEO8Anx1Xha4lb2JIJTd+O4cD86GpVfETtX/6pSll+jjiOx5fXf4JZ4oBwCHF
s0Zcg6HByXZMJL1CIO57B9ht9GjxjEFbXBb2p86fkcWYfay/4NudqOvL454pe6iKsbRSlsVHc1qs
kpzdIfGT/gFtzADXhDM3Xyzk8L4O5iTaYxYc5W/MddnuTh83TsNSchRoOg8npdZsJ7i9lL5/SLBV
jm7Knh5bnBSmR+IfclhUjV1NfwkNNQ5sYf/58ozPrWni9GgCeKDUUp2MjjdaLtGIGYc4M8xpg8Iu
hVBr6sqKr3q7rac3jj65/AdPpouND0/ZsRw2RH3yrQ89q4ewdR+ouJENTALtXs9+UsjnIB7FY18V
01PcTotdf1TBqhvN+EobOfaHGWHCPJq8EFtD++INMPtc2UPFA8QspGX981AmqYTQqdIyDgrPjeeg
nvu7hGdDaxX7xnjTN32GRV/rYEiYp4hMaXt792mIfxPWRsvjuvxizixFDmLhLpcXCTpzcm74LjAV
SZTGIfVpGXApVLH9Y04juHKgUvWGwn0031j+Z5Yit3Bp4TFDCwp56OuzKnMdQQJj4B26yrVuCmLj
ibYl5FpvPKdKoKkRddXsAT8CH+JnlPrPl+d8ptxjuuCoIN9C2vayWH8rTWRKch2EDPdgDElGGqlX
ojmeevhSl8c592zpWiisquiLW+bJ9iJh7lVII7xDGmXwpvJJindu2JPL0WCNivV/0fcPl4c8s6NZ
7CmgN4wL9n0ytVH2XhGSaHCAS9XcxoM1hPs2MhPocAQOriFP0WIugoFd5/LAZ+f6q3eCsp/dZXnn
vz1T1UFh8YbBOzSYTN9kpV9BizJxLHaF637qZYD1wF+MCPTOdmZJ6eiTVdTTvp7wtPAPeB97N0Zk
Bp+R0aKgAbTFi5jQU7m7POKZTYyTiiv40vfi0Dh5n3VXQNr1W++QsJnuAkynbxMz+pjUY/fp8kjn
ViiVJDsXn6SpflUyvz1N+vNVSwWnD1NtRxuUSOSKGMM0m3/x1pCpwvEVdCr/sUti4wnOnhn6YFdN
uxetXYVrtAXOo2Xg07rLC0N+uTyzc8+QDwJSxK+m7OmR64yyi1APsE4WZzzEPvQQ1wY0KxRsPYFS
f45lWEp6PEbwxQWJer0sxzCMYsK1AX8gtUGmLGaYROGAwYnQSFIuz+3cW+NEd+BjUGVSULweLMau
GR/syDtoFuNW0aRZyEeYUf7FW/t9HPP1OFZfjVbaz94BN6fhMfWIvNsVFgIULHoW/wRtttn3y1M7
89qWbov2FM9RUrO9HlJOuid2xNIHwzRfbD/xDrM1H+qkch4uD3QOvGQk7XIL5eTGIf/1SFk+YuOB
TffB00RJZm0t7kh/Clx8fet8jzkKca/KQ2hbGJE+qAFevdmU6Y/LP+PMdmaDBlCtKIpQ9xSsabnK
kfU0sm5a7Oit2JGfBtIc14yXvZfkn74x7TPPl0syQClIjUDNd7KZFcSiRp3vGQcc9SnAZx08JH4o
sbMxve7Pl+lSdyrFBZxcPnEylpdUfpabtn8w5hwndeK/JhJzowUx/eOHqIijkwBtFJzgEK9fJSZ+
hI/F0jjYuoF9i6M8nM46U0ZzRaxe3nySMfTrN64VZ4oLtozlc7dgC9Daez0oYh8/qNs5oCFEQNVT
mAd6K82RrBI14Fi/IbbEDO/KMIjIpx6rtxbOufqO8V1YHzSFoQKfrF8SN526Gv3giOBF9juTheSh
DeiXKAK4fg9SBeY1sEQEFzMnDCgZ0/wzImhspZGFE/Hw5++An0Lj2KNQFPbJh+vADjFz1wiOyE5Q
DEr8Y2mq5rhPJHDnYzXLj5cHNM98OvBfYCpTDXBM2svffzu7oL+VuEm5vABt4AQMLqKOGZeg6moa
ZOhiOkikZHAPhdMiS7wsY/vYp30/E5tGwtJO4L0ZXwVkqeBIoGcZvcfhFBPagW5YvfMcG/MmmdkB
zv4zp/9wGDlB72LdGPKDbha5FSeLSKBupgO0VL+03W0JpSN4hyFYW3+9PNtzqw0oS4Ac4HTBSf16
sgH2V81gd8aBWHLfTWBkVt74IZNT/nHsc/chk252PaaO+64nKGl7efBzmwbXG3wO8fVjwZ0staqB
bR55cXDEBr559iPMe4h0y5tVAsr5xljLf+vkPgWTyaW0c0G4uLy8nigmEKj41eQfMJHgiojTgl9j
RYFzEQbMwx1phcjcFfLgBnPwQQwr7ODt+I3FfKa6pcPLrsXuZQLHn+C0ltl09dQulzpMykhwJeoq
ePLzUDyykafDpkOUfje1asx+/vmT5kxfGjA8AODE17MP3Ax1jtv6Bx+Xt63TIKAl1hUtmgjVvL88
1rkTULkeXCSAe3jHp8BIVSnoxahmqOHDGauGMvPfCQPyJIY78XgvC5Kgdlq3Jh5jCkkUIYXwllFJ
1mP5BhR17hqtNAgJLSeas/8gReUEpUqSuri3Ozp61xHPdm+WnrPXkySZ0DfyJ5eABiI1HJxdMmU9
OymRpE1tzHx6eGutojEovDfOlXPLgJfhgBrQ36SQfP02Og/AoOu1fyjNDINsB8KzuCqIbRcrYhVK
uRL4IOKp47p/sf607SkAeWpY+5S8EbheJUsClw9RqpHvuc3YfRDhktEWAN+vZwO21ZbkaWKcL6+J
c3uqhgGnSJRVcEdOTtIwHFSAP6B3sBKcHTW2RCvRpdGHPJbX2KsPb7z2s8PhOEodttj3nF4/xFyg
cm5DlrtXZ5+cEQB0VcaGuR5dHExuOPmi/v3lGZ7bX9hAqZxp4kLcOvm0cVkYSi/ueKc90c2ryHdI
ScUZInlf0opDUVfZGWKwpEs/1XaT7+yw1U+Xf8K57ZTZ4ptLrYJz91Le/3ZwFQiymnp0vENE5MNV
T5HUYmXqfu/isC/eKOHPnRvLcUGBAD6gTmGXKAFJd0amq/BFuULGhy6HQ3D8ngloLJLca+PBmVs8
qXUJy/MvthgH0Ec5YARwkJ2TG8RkFHicd5wcQw26ExKJ++gEjh1vbRIH7a2TDHw77eQfJ0vvghAS
/E4VcDuv//iJA0jC+QCVdDjETj7kRkJQqHElP7SLNGw0S7faq6F96Y2qit544mfeLrdOAeQE/gj8
c/J2s2TGGovYgOOc1dF1ghcOjpNEbe6UsofqjR3qzAe0dBmoPOi6gbYuf/9tKXW9GIm1iaJjj/T+
YaGgrSY/S+96lHEEexVv9dHPfD2/GqmwLVDX/IPxgR4uRo9ZRcfOSiyEznE04khdt3X6zgmmX256
k/NVZLN9gwogDG9H0RFo++dvcwFjFswCj/h/sCHJDU/I4IA3YCytdchvxccBwufRboT1xg71q591
Uo84vw92snTaHmlQN5rREVc971sEJ1nss1h2+3rCNp9SG/eHFaUEBiKKO/hTW/Q4x69GxF0oLdDl
gD5bynnRRjGbayS6U/3GGji34OjfLMcUpA3PsV6vASuxofWH/MJJ2CM2S3Wo7X1mtfiGA4LjonT5
6Z9dcnDdBTsobUjrZDjy8RREO4/haqTRu9Qkfmo3YkmNayREn/Cd7XRfLw95/iV4DubcLg0USv7X
U/TDMAhgoQTH3PRgVq1QizmPhOJM+ApgT11c9QIbn+sWm6F3eeY5RON4buKGqw7z1mtB7QKsVSWQ
kcitKr/rzh7kGzznc28BLGY5OAHtAApf/8Sc+RO9Clc9xHghxpLLJs2B1IEro8ac5413cHawpf8L
s3NhIp08Dyyf3axxjOgoyecMPjSz0ba7mbjTdj9j6fbz8uNfdqzTT2BpIFhLJQzF7KQoqHo1uQQN
xMesysN0oxr4io+4xc1vHhfmuZFYxFBJlIQ3czISrHSFrUqG02dl4MGZAHW/YNqAfswk+Lhaw3jC
9cGENAvYHI/XvhWXW/isBYGMqrrCUL7fXZ77udWuIF1zcoIWcd1+/VrTtuxCaxDxUX+Jo7q/UblR
vZd+GPkERNjNW/v5uZqcsxIS23/GUyfwdmM3gYVPRXS07Vj21+Rtddmus0ZU38IJbytQFv+efItg
7Tgt+UDcgFCiZ2FVhH+xyzpwT4H5Ybrx/l/PfDlLqKAwKDPzrJpWxNjGmznvre+KBur6z58yh6bt
AJ0KasGT9Ty3gzcjFI2R7ijs/5vRzciJ7KD1rURfEVhAaSbeqE3OVEYAqJwiFqDRsrW8nt9ICJcp
iyw6Ztxt8zvPH5N2L7E8vMMnNUh2UTUE074rMb0kLmXM8Z6/POlzZykfMOgjXWGP8O7XP6DEAZiS
gNrIaNoFrcj6EnskGjzr1jKQioqQn70dAR0/EcQSrVwjt/+CgosejdmDgwKCWstG81v9YBhO5wu+
7qNVGP3zUE6ENKce51TWZ8fL0z23ZwHBUG8qSlF52ouuqe5hEjbhMcQPLL5xsOHbkiFh7bK86MTV
5cHOoWOQY7jHoEADTfj1nf02sWEsO+RXQIKkNJCkUGfypQZ3sPYyKzg1ckvMN2GbYqyA0Urkfe2o
XvCBjr2Wf9IwiTfqiHP7COvbQhQMJ48skdcPOrK63C38KcDuz3BvgpkqqatsN9qWE+YfG/ow2f3l
R7Cs39NdG7iGr4nKl6FPlpcaGzuOLc7MzG9xKzZ9s7dvcNR0im1pqGBdGbrHGwGH0eCNneP8yDQH
/zPyL+Dut2cv/EQQFKqpgLXurC2dXdU/ImT2oLCPhnuXeRlELY+CKN/+xZy1qyi74UjBbHn9lG1S
XwwOl+A4IWR6gHHo3+gG982Xnj+teng/+sadRfXjz4f9xfFcChTTdU9eroS5CBDZhrBzZbvrcQNb
RWzjVyEuGM99OYwtxgpxMv/FbDUtQr4nVHnm6d0Or1vVjQGQa4Hz/5NPgs1TQ8LeTSXwRdslGflH
qyA1yMu7PN1zYA2bxf8h7Tx3Ize2tX1FBJjDX3ZSK80ot/SHkGY8zGQxh6v/Hs7Bd46aajQh29ve
3oCNXV3FqlWr1noDt/wUsoE5TUf90wdGzcjg9g2llwaZruHKRnh8j8gD0ja+XFu4NUKGT+ywtK6A
2GJhbFlrqWAzrJSyGREIkIX6VAOt9v9FDkYnh1Y4+17lxXn8uzRUjCZ8mH+o+wAmHd4R3RsShPVv
O6691/OLcOpAUx7ULNA8U5CZjWUi4cIu1v2DnyAWt8pbq2/XRQl7yGqVZp0guPRvPrfOvqZqAAnb
nNK0T6tO0QvekpyEh8kD574fsZ+1Q9H/UdO4RcSXqsJalhZ7jSfnqVORBVw5he/Z3kZXIUSzOggO
0RiOB/o5jfyzcwptvPeANZVrHUnZpY77tH/moYvslnoQhQuuxtnaIjiEgLDRhgckRqrXMqomtcnR
FitLS+1m4Ro+Fa14OTOUTubJZXG8rLmaZmEJdRAKbVCh7YF9yh2vBnwe8l4rk21ixch/lGGOlNX3
t9AEBaYSRKmA0ufxyNoY1TzYuHwD5H7e2ziwr9GnahFTV4O3YqCJsJBmnVpXir3ciBNOlc95PKAn
JSpiClpwwBwB3LWK94x8GVeGqDfIxkThAgTpRIZFQxP9fB6JdA/mHSoUxMQk0MPTmWd6dV1hUyUI
Bv6A3Fk6VsNt08QYhFjJpHUUYocqtucX+MR8LSCHE8GQthQt8eP5aog15yPWWQcUyNS1UAVvh9qw
fw+gHB/OD3XimPA2YgtNqG7YMLObB8sitI/0NDr0eoZD7DjqiriUqAVhLWj3wD87JxuKhQ10YutS
WTCdiURJeXp+Ns0GI5Gs0kOeS62ydpwycJBIVKw/6L0ZV6WfJDtPAee6sI2mQDM7njyFDJsHAH9Q
uz1eVgvZnVbCevUFYO3kRCaHrbhLmwIu1flFPTk/jj8z5D0EUfR4oMH0VNMve7DOOgbvqySx8J2I
KSd7axud6+SuyjWzWtGvB91/fuhT35NzOVGbKDko9izY6oGKwcuQALHwu/waETB920aiRthfV9e1
Ig0LUejUmgIfmVg3PDY5NMdThadVJNhkATRokfjdK0YMSNYSSbeAUzlVSkEgAYAFLSaNZ+3sWYf2
VyY5aOG9gEfs9hHy6MjnSd1+sAZphQBP/KimyCHt/DJHwLiTflPqQWzGN2sTvTzDRNVrtOoCD1et
XdhXp+IFPEcNHAQJ9pfmQ5GO6Ms3lf0CWsiRLwsMQv0L1aq75jHCmUFyC0lv7gFSaMVOpzvl77//
zckaqMZBtOLvs29uta2B7B5oWUxe8H4JqmE9ANnbDr1prDBZ+RfEYAv4D6hIIodKv+f4m/MmCTTs
xbyXCnb5hyw0NceIy8SKYR2KUQpds6Z6fNWPeGLfnZ/qqe0GZoFrfbp5gA0eD+0hF02HIpVePAtE
1kqTiqZF7t6qfv2LcbjjIK5NKJA5HNfDsihFCZR+0hj2F7EorWSlU6BbQoCcivT0eRFtoE5lKfMC
YY6gLxobwBHRH6xXyGGlV6B2Malt8vDp/JROD0UhkjST9+W8Z5WltYTwMkNpUhxftKn8EXtl9yQq
7tJ/MRK4BmBQpLOUYY4/kopeFU67ofeShkG9jrMcf1rRytfsYW/hqj41KSpuVCKmT/VFyKCIjXZM
aTe/KCHa4ENapVi7h1jWur5wuoW78lRYJwsBrcrLFHrs9GM+JbLoU1caOsTSixn4OEyFcofnuyXa
ESMEvM/3Dm3H8dLRxnzh000Han5xOVM8d2TSZ31ecdES6rEGgOADT5PynfMhHhJL/hCN6lwrUeAh
0G5O2vihKK7ruC4X0pET87Zl8hFEP6gEfOm3Sx582NpveZ6kTvYgVWk/rIbWEVeq0SZvZuGED6WD
/ONCWD1xlfFY42KZuthcpbNCQIw84eDbcXBILDt7ne5poJcVWsymFOv3ZA3RQnA5OSBbdgrhvIjn
+7ZGq7wVRkRei1XOMxrY3s++8h+UtIkVLpLEX5jg12AGDooi5YR0Z8Q5zLuYhHVzhLFeBgTV7lFd
5L4iCdPezx/HL58P6ghfDjwI9VnaqdO0P21bLZLTTMKx9lAhVvbgZIpdu21vicC1Bq1GcE6zQ1Qy
jW9rZczGnaUGqHREvYKXxAF+N5eCZxl3yBjmO3zvOyyWQhmh98H77l04DUr9RlEcwgEI+uPJJj0b
M8DW5NDyNdc8/fR1XCK1i6OVeo/IZf7dWMd4PC9pEsOXnWL48XgKHEgqpchTmHDYW3gSQpNd7F+F
9CMEcJR89yhOw011QUpjNjfvLIXFLCNXrS4uEE63kaMJunyN0092EZdGucuFbq4w8LUWzsXXDcTx
5/VOfAbzCVLoeI5Dn4tUN/r8MJVP9r3qXMVeiPKw2VHtTouIymPQlQswxS+RXWNQXtEmzz6irTHb
tZ2XlwHKrflBwcTJWgdUqO6TIZKHdVEvvoJODgZol08J04Nm+/EMY2EMqH0k4lCQ7zw3eS7uLEGH
H9lvuf9uxjxN7NNYs2ytDe2yU4dMHJIBG5cN2uXI8AI2RKv0/Ln/Es6mgSYAA4na1GedvSLVUUS0
pTqUU4Sw77oYNVbcp+OVZ/kqIqB2s5Cin9omsNBtano8BgBBHy9iz21QAlnMDjWU633N5tgj/T50
Lv6ixpWVV9JdEdab85P8knszyc+DzraJYoQYaWpRfkjLfLxmZ0gYvoY9tt02di/PTZH4HwE2mW6L
XdNCYD21a5AcAtsIyFAzrdkCYwtj9+g15IAKsgo8V2K3675FQXtNa7t/OT/RL5fFNFHSbbT4JqWM
uaaYZycWCPY6PyDLX9zFWDWjhp5n2VIR/OSCwsCHiW/BwpofdlXSLGmsmuwwDrQnnRRrKd8Z/yll
76PPLXlAo9UIaKuJLFkI3V+ynL8z/P8j00873j/F2Ko+9nrZAXV5+1nYFM/MEcCr2vhYaTSt8zhq
osfCDksubwJLS4/nl/jUgVEsFhikqIImwCzO6Q3y6wI3xAOgiCtVFfqtivU0lgeYGLa9mr2dH+7E
eQFng5QjMZUG4rzMJByCNmcfpaNcr6lG9ClGmTZFSYJH/IhMqH3dYcqwPT/qiUnCq+MFwNjQZ+dl
wxg1k8xp7OwAXN+6CuXc20Guyy4hPWJ5GCMJUnw3zQG+xEUMuhrUhcUdMvuuoiurKXM8ZKKON31Q
qsVFifZt/e2r+HicWfzJ0WjpEXbNDohQe9jywDPftU2rWnhKU/w4v4wnNiuPbb4bHwNk8TxXbNKQ
hCDM00OliUKB0+00e6Upq18TkvpQxBHUZGwDeIy55eT0ch9hIenszv+Ik9/SgAZF9sHtPC/Elk2h
hBR/+ZYIq1NaisedX3v2BQnJuBtrcPPnxzsR8MCh2QqIPMb8kuw0igTbudWyg4ixApFqopxb0Xa9
GEcnyxa2zcnJgSlG0VCGwDbP5FSjwFbV83MCUdhgPpWP9/TU5X1ZBcot7pf+wnE8OTleWBMejRMy
FwVSLB+v2ZHJ5XFbXveNLlWuaLogW0th72gLx/DU4Ud7kvIgjR+aytPsPyXlplCtMqnC/MDpwBk3
woFl9Cz5TrGb5ieX+rjxtMr68/3vh+ofaBi0PCjezLJH35SzGJd2Toiu2DeOUKB5oZz/llnpkmLI
qa8HpwLuPD0mmUBzPD8lR5i6G3D4qWv0za9TLQqlyxw3r+GGHLn33uRGore4sGdOriqsVfBdFCP5
63hUpP8pV8PeOURClh9Bktnarpb7+EMpVPux8OKbXA6QiD6/rCeuTAU1XuL439rKvNxr1TqQSa1K
D7JXhU8ObqRu3ajCXttdqOBImhlO4AaDreYXAQbWwUKed3LSsMGQCZiEneZYVXo9uadIiHYlCTro
nucFbusUnu1KdalsmmBE7DppUbc+P+tTX9iAOPOXFknsmYV1hAvqAHddgkFXpiCa7HHFHSkuomIS
WAcv8y+mORErgHMR7njHHn9bGG1ahjchYn2KmrxiW1GsS/jJP0e5bvdGDaJ0Fau+WIBdn/q27OFJ
/YE+BV2Z41FxWfI0kKpIhakeutYDukCkQf6LImOq2HeNtGk0vf4V10H8cH59T31W0mibap3J3+TZ
XsYbBp/ICpGyoq2tGyTL8XXDhCB1hRDDWi1TsXYMsaSNduJeI7pMaABGpWmrHM+3bGUEPEKf+ZLs
XRia2d13uPSuswFG5TqsBEYsMS7JuHo5nnEflK31cX7e0745KnZN6rKAAoBqsqHp+B3/gjFuFdkr
+AWZOtrRZdimwQ/6J3a/PT/OiXjPONM7ha6F8gVpo0aBXhYWUkMFBiWYoSVD0+zLsYxzHNvwJbj4
F8PBYKScPMkbzAF51GBUyvFmdED2gp2Uw99Sr01P90a4ZnmCoN/3oxL79v8GnAX7sRtN3suodzdE
Wgx/LKl3G8mpXkTJIxArN+ze+jD7iItuXIDwnAgNDA2QhjbqRAeaHVWrzNU4ttBV0nzsglyzwVx+
i2tH81w4nfM7RmF+YdOcOCyMOIGqUdIDMj8bEZXyvtYxMj2URRn8kLXAAqTV436KT1P5B7d6ByMv
E3+b8x/11Gn5POxsjZsWfz9Fl+KD45fvucitq0yvY7xk8rZ4F155BZDoB75izSVeqXmxOT/6yWWm
HA2sAiEzEqXjk1JlA+Comi88tsI/gD28KlJ/eK9lfdjptdV9P7/muQBshycaf853MJLdsRR1cXIw
m/qjKnO8oTRfOUitYixJTZ+IusD6KOgjNoY01/yRojSNlzlygAZ8Il96hUgvtdLrG7eS/GYX1mGN
MXDgTQ7F38dDT+Hn09CzT4oVYByiv5wclDKCVmMVjrVxJN14qUkDF1b01K7lngQZDoyDiDe7QsGj
0/uP9eiQp02LKcqo1u2lWiQtln6S5axjScXArC3wfLo4v3VOBT8KXbTx4EOAI51tnazxnTqRQH2D
bh2uegM6mg0x4JfeVM1CnnByKHJAXoF/IV+zoTxUwRslkKIDEORybxdjtW9zmJ8JauL3/2JWtFGZ
ErQsbrDjAyHlgxEPeHMeMMWNdjbmgG4fN/ptaHGR/Iuh8FKeNBIp4s/JC9bIxlUmb4RyLDBLbONB
35qBjjNUkFh5vxBnTp0HRF/+d7TZRqmHuEf+EWlEFYM6HNsE0K4bxev0VZjgEVDgeuS5SAhbO2FU
2UIK9BXbzZEAHIiQCOoG7JfZso6AL2W/ZfS0ISHEDL1LUPFU1Q49BWhiFhjrXr2mDGc8pLh4Y9EB
yv8ywe17icNxai8hTEbIg5nFG2aWG6hFM2DKGKWHtKu6bRvE1hWN+XJjGrhCu9//wuDZkYiBvcxJ
mQUCDKVhWylSwpWC5UOYNpGyEmEFqLqoaT2fH+zUGoPD0SctSvQ+aWAcb93EqIQ0ZHl0oG9aD+B8
lbjbDPLYbNqkxIhXM5WmW1X4vw6XCk5rtw7mamIN6qu4O/9TTgQl3ofEXgwwcE2YAwR9Jwr6KkFc
LswT6zoLO81ZWVLnGt4vL42nb56qS/v7xE1G8xv7QLRjJizbbK3phJn4zwLwKsCcfhhA85SthVeu
9dpFZYEwQGhn8fdvT7p8IGRQqp4y/FnKUKs5qqtjHx7sJosuvbHP8Zl2uv4Cmql867ey9G0pbhA+
09PUYLhJJWcWCZF0kDHx9BD8HSTLhTRs7zHiTH5CXbVXZuR3SwOeSKXBzPAhSRGQzpg3p7SuzmWr
ZcBIicxVU6t9vomVTpEXlvLUlkGZmgcwj24utNnmrRTf7H3FZilbKb5Towrv7zTXO/+qo8Xp7wph
U1v00JjovzsyJ4bW1IRfo0wEquH42IQhaAlVgeKTdQ4P65a6eYB8kyYSgLyxjx4JONpyZTiZ9fub
x2TaN1xrPNEQd0TQ4XhkxIdkpIad5uArtMdXFvZYDZ1pM4DSHZq9tlKysd4OrbIUKr7EQAaeqkaA
UoAoUl05HjjKbDvM+7RDEL8ub/K8vfQbdIixgk+775bEpqRyUuSlyaHQbJxtWFyesJp2AusQ69Xw
gl9kfx9iKrVy2sH6brSdhqIlTMQB4MApOZ5VUXZG3yqRdWhofXabXAIPsNECo79KM2zgzn+7L+Fm
mhZVMLJmcDfgpo4HE5FGRhXpyasNS33jV/74R+/M4SWo5Pxp2mdL+eyXAzJNTqWoRrUfquNcwn0U
WlKVdZy9doGRbvSyKgOcs5z0KnHE+IYIWb9HatP5F9PkHQ8sDRclKFGzz+d5tZn1ENRfC6c011km
S7IL9wTko2OmF7jg1sq/GtHALoWvhNDprIUjOIkRzfDkNRVj5/ZwfG9Sq/FvAkwOtyK3u4XxvuRF
rCt5sz0pbkwSurMZDpopOqm309cePtBmaEJpU8tG/0S3pdli3RoUbhr3EQ8Hx/umhREXBq94GLbg
kYnrX56caRYFWCcP0YNQSmwwx1W9ZF40JwOR4pBzUaLgWoRYSNJzvE+RE5Eas9KUd6Uvhm1eivqV
Uh/UgFGGoKwFr6KvpG0MS+CJukN1HTXVHXCo+vH8cfkrCfSpJMPvAO73V49wAjgSb49/R5bXIEXk
sXgz1MSUhKtJSd9e4bHcoLXeOAhNuTmcgnCDFoYMTyKOfK1yLWzqux9joo/6hd/YefOrrtHkWKe1
Yz9bOOd9WDHALvgt2IIjvx/mABnAtjrtbdmZ1T9gdY0XDIzlylX0tL3VhNmEvxamNsWV46lhbQYy
BjLdFOrmcac2606EnhK+9R1w51uQDvUbxrbYRJP2gq0fLNnfxKhEGxehVujapjB7OdE2WZgl49Ug
C0X5aYVSkLhjYHXBesgif4DpGY5iJw157N0qQKrzfeRT9MCwEo2dvUjVVLmLY/6hZbaasYCcmEU3
7nqAExz4iWg+KVZORYtPrYURQJ9nWcXwDtQ4v1cbJ2xcR8FaoVYdf2tm7QJFDPLqfBERLgU4AdSP
AinJ4zyehl0mJTDx3owkFMZOqgYeYi7A+MK8HNPe8jdFi9T1ygIWo9yUDcQxB42jYWN4uZJho23p
6baMfPtNDgJJWXvOkEYu8K/WXhWhKQKc6oMyu0+xv4zdLh/9H0YD9+PasGsN+/ja6bJdYBdK9lLp
nudflagajcWPsa9FUd9gC5vudI0ey/0YISp5EecN5pDYEkgCh1+97Nsd3ZjyUo6ytMLyt1fCn6Pi
dzeZWao2BMYm+jCrANPDXC/HRz1Dg2ddSS1nMrGSYhsNQ99e4MoZe7s8atVq1Sd+jn1cUkTRthFO
31z29lhSgeu0wTNv8zZNfsWUxVrXUr2y2FgaToLvgz4gKF/FiRWtkjQ2fLdHi1OPtmbSeeEDPJDk
1RlYsquMRrm1Kow0iW5EgV53Q7FApzXv1kZhSFda4VlvFulRsNEKJ/lRlGNTI7GADfnOQELN31TO
kOj7HudXsa5VcJObsS07scFxNqndOumde+RVVeHKnVE5O5B6secOBlT1Ve9XGkbCQhvqLZyeJtyX
EnUalA1G6b7iMvMucpQHUhf4VR88OkUn7E2mmIG9rhrQrdeZLIsEyW0zddoNyh5yuAKL21tXrZ4r
Fs0D1OVWReFF0IOG3n7WKJOaV9agOsUjrye9uTVyI9PBAIzxpdqgI/AgAs7sdZmV/a1slE3jJkYQ
OmjVjqW/L1q1d7gAy8LY6FqupDupcazoRo7V2LwVYW2C7kVaf7yoQjty3NoOQLGnYwZBX++lq7Ch
Ibdq5ajL3nyU0ZpVzzX/YZuVNawKMxc/CZ/TqkW632PurQbDlYa2RHJr5d342x/rAK3sOrcE5sLI
qCD+kMilZ6muaMPOXnFnmcPOxzwmvR07WVISV4sJrmItpUgI3OgkJt4jVjdKsy8K31FudLmUsr2H
L3Wfr7SmyNJHvOwlf9ujfRi8K61ZZD8q2UrqfF3ViaduOk8VaFFZaShHz54UNIHqdkpl5eoq7cLU
eJCBHppXaQ7Eam8VuZ/TNOL1sOLoNfWjbEtq5m/VUdMEPvWhZLVul5q6d9l1Zo9bSRn6cQm7u03s
qHaxE0HmsfTUOFir5uBRWcdY6SCGwJefAr+U70eag75bEheifUhoVrZI/qv/eHiGXekKSgFr2OL4
jqptKWuPYyAN3buiCQ04Sis30VMnWuNWl7SguDYa7iaXCIVwsm37+KsWXuf0K99Q63LdOibgnE7N
U/ke3+Lonwaoq3Ery7yLBip7pttLUTqucGs1diMyz4orl5b5YY6Z9lIgh6GwvQOcs81hxHnYE1qX
QAK1qsrNUTnyV2rhY05aWFVeobhlIy2hp6IHcDSGCrK5Y/PLxhg7XVWxlP6sAC7abmDmdn+R0WwZ
3LbyPax5rSxPLwssqaqtHNTBftQSTVmXNU7mrjPUQ40SnhQ18oakKk/XKNTaP1pplAq30s1MWeue
kQc7TY9UHatjAxfibQljNN63MJcqsAiYOBqvCJOkv7xW51wnTVIFa0RpW/0HfLy6uUxK9GivUaSP
2nQbyaNuXoalF7wYSTRU62TUjACxfhXPcKvwjUdo6FG3lsbBwiQW3cc2993C5h29UtHN/uHrsVcf
Egfk0oo2kRrhEChPs8tFK63p7atiSxaASJdoCFF3eau2F3KXqTzaSrgkq7QP0vGq6hKv+QH/GsGE
BIbuoaR59IfrTfef/GwYtr2CutWv2jJ9dWVUI1AvlP6TameIMfspO7FjrHKzjIyN1uuN2A60nNqV
MAu930o0N0FwxzhhukMM8vEioUsSrDNPt15wZw2Hq66e2MZ2YujNvqmdyQY1D3O3G+s6uy5jMF8b
YYa9uc+Ujv0MS1s1XfqIeXmvh1kodmCZWnPjyRmY9EpYknLdtugNKesKySrlY0iRqbqVoZlCpTf6
KFGv/amQChrAZz1hgffNyuM1I16aqBN5uIOnjkfzOhHBmK7OZ0OzdgaNv8kPCTgLNS+qUXOxe5rn
XuMM8fge+UbVXuR+nTwWqEw3PzzN44zbXCO4WjPFfpvXtSbcNGvsb8rkTL+CCh95C9USpFrmbD+8
DhTMqU3l3dMSvIwJ+gelduIMismSGOWXVImheLtTAYetyYtaP06VIC9EgV8L9Z2omB2qofavrCAs
32oxDu1OKFa8ZHAye7EwOZMaKZBghBh5x8/LBjFSWTGJbfDhJHpguJIlululTZXrWkImzRc4Cli5
wEGhrxWx8HlnlYOpr0t1kWLF3zehMQfYZUZHZ6iUoo+6Fn2xigczfE0pSa3NPkmW3gzT0h0l1jZA
4b89OYBCsK1nJb2q9G2D/lT07ge1dB/BiapvuDvyfK3AZ7DXhk8hd5cZreH8SFPo35tCrot2U/oj
SVmsRTAL4JQVew9Q/qMOGrilzFs77R+vC+xcX0PVb8LnTgpkeQvPJJX3oVNWv4vMNBPipp3mVyMg
x/aCXC/TFrCuXzYOZH0kRniacRh57M7qTm3UmxWSUsb7SLZcTre54v+M1aC86qS2ZNMWTV4u1Lq+
fD7GnOjrE3NyEp6bvcLKJrMHlYLv+3RrNS78iC68bCRKJ27u+M2SCq4xfxqxOJRGpro/LFi2zmyO
fofc6BiE8nsf4YS2FULJmp+9VOFUbvCQ6TZGqYywevh6xjpTE/sNdEarrmjOwJYakP7oEzeC0Zk8
BAUifOYOJulY3qoia5QLzK5N537E3VvgVz65K2eu0LRA/BMOwjNIz1vYCb2bI/QRPgluMn/jocOR
3jp2kqYrFehivFEbVXlFY7JTXFMvCrCTgi4ajxwRVZd5GozBo14Ko/zpZ2re4KWu9U2+BuUt+ysJ
N2/JXiHX6UX7VAdU6uahp2J4DGlT2lhqbETtqjZbxdqiBowD+arXKwvtHIIFBfJN2hrtZC6e1xlN
NC8SbXWvj1xhL47np9mHFZRG9c3aFbFqIgryvJOhxVC7moUsVIijsCu74ZV+gb8JxwzHoiC0b61R
+8DiUVroc82vBBP2Gw9kuFwUUlVaWscRsi6DXumCWn6Vct4KW3OI/e0gxepPOTESfyfbY7tW7USL
3DhAtMOtzDzWFzb+/LDxG1DmJURTAqHdNlc17XxZ8hMnU19909dWlh3Hj1mXBy4VfJ2UAyrbQjHy
S+Hl74gcbNAT6AdQGTiedSyUxiiiSn21dLKKsIa8nwRluO1yz3Olzhx3qHMoqyysn6VQiq6URvdX
dpEsCeqfmDkrz6FHsIJCkzqrp6VGkHLAE+3Vq8NwL8O82uhtOdwBvJKvmrrpLs4nAH994z9HbSY+
kVi5oCZ1VW6L44mXg9V0Rmfqr0PkVL+tOjFvHd495hV0Gkt2wyaynXVdx2Oyw/5L4olbSuWmUVsx
rr0OfNoWrIW3UNCYVU9plvCj0JSFx0C9Vp8TC3wseBqobvorMKBgpaK1tLHzopHdsc26tzRHi2A7
lponvyysxrS889Wggwndhlvzq5xpFQ/g24iMr0Fge89gTMp0jbimuCiCWnM2QR4M4zr2ouA1dvLy
he5ptIF4KyvfvG2mBYD4RxQGaAyRY7oZPlV0dCfMI6Prjdemau2fUalaK88JzJoksLBIOu08bnbn
5z5bczpjJEWQ8xFpo/wIP+14SNPqoU2hzveiPfgX1r38MOydhbrRLLR8GWJ2v6BoaQg1idQXphNc
K7Ur4Xvzy3+sn9T785OZJV1fRppuuk/rV/RqYMklIyk/4ktyfWNj3ASXgL7OD7O0ZrOooVpRlOcd
a+bdZOtoLT/Ah//534aYnU9s0GtP8kL1xVwVK33tucFG2p4f4i9W6tOu/7Jas90WAnQE0840ivfi
tthtQ+RO3eYJF1jzdyi54cHZ+2tpz4PUEAuBd15J/DL2FBA/fak0RO2w7phf5O9K/aLyVkP6U64m
G1YDWV2XW+fWsDe+tlc0yZWMwgURLslXY7XlN687IoP5yBOw0r/ZoPryy6aP/+mXyUCPoqRnDwXW
R9rdVdlrUz6cX/mTBwKmFgqCwM8Je8dDqEGjdpx09k/sPqaXypvz5q/9bb4Q5E9u00/DzE5DPkSh
E8QMk/+JL/Jfw0HaD7vzM1kaYnYSJFPUWpqyhZqNv5m2KZYN6/82xOwkIDVH9S+ZhrgU1/6lui/2
8dJJmBb8y0n4tFKzk1AGurBKJDWIG5njttfp4ILtLj9EiRnqKv4tf/y3Oc12f+U7slSn7P78z3gl
PWuX2W7p4891NP5nH3+a02wfW7ESCInW1Yv3Jq7VXf5m/uwit79sy239HDzpo1sfggUI2NJ2mCeR
cd6XQciYw7CCPV+sJbFyHs2n/7Z60/H6dEIz4SfUkVi9btNf/M+m0/bnh5g+wNcNQWY09TepTMz2
NTi+Ma3yWH2xystcerD1B6MbXa17/W/DzPY2ZsIeoioMI4KNY+yi+FKIVbioWjrf3phe0BaEfGaC
YEB2bhZvaqts+jKRx1ensoPMVcK+ufNslcoHjYxA3+ZZTv2DfDu8kIAEZeuYitCfMC51ZeUDuHj/
3qwnJCKoGJ7TpJ+oAs/i0tD1pRbVnvJqxwkgc7nPfpSSkNYGJmFuY439Qv4xreLnj8l48BupMwGm
oEYxTyt5z/FzYid48/Ec110vChO4o541LIT1KUocj0OtYOKKkb5RZZo3xTGjpvmnq95rW6k2/lEA
3xv5ssml0VZWlsirb+KCSZEthqIbTmULR8O/l+yng5D4gRX6ZSLetCI1cC1WM3llS2BmLWOEaBjV
Yqk0MT/gE0wfUR4YEuhVYWc7O3o1cjzyGGrhe6VK4dUYxOEPE+bEDW0T+wdaVvl1knnOQlb85ftN
KOTJZQxKISo0cyObVEvkXqK9Q51QtTdFj2Mp8AN1dX5Xfvl69N5JgllRnOKhgcwOiSRs2rqpkr2X
Ej54Kxp9+YMzETd3o9SlCzfO1ynZcC8mPBpEHio8s8FsAdABeF36LsysuS4hh9xluF0sLNz0NY42
JAZtxC8e80COye5nUQxL2RiDNtN8CoO83QrJNG5aK1QuIj997qhWX0iAY4QrSUq7Gpu2+yaelKou
VuaTTQRoUg7fnGdryElcSIFvPxUB14Kbx71dvlu93Og3WR401M/tcvJqKTC3yR6pe6Ge7ZooaUv/
xAn/2sKi/61hzNaDujcvfYDm/I+5wivXoUf7V/efa4kOS7Ty4srKdkaD/OhdOvqWdVXWma6sDc0u
q5VPu8VxZZ3d91CihSf+gSnYDDgk8kaPa9cMMroLrpNUZnWZqpUh1pml1G26Gnwa5ReDXkX6NwGU
LCkFcwvazvRfcCZnG6dIHMATXaw/DehN3VJGoXXRUn59Ke0UkyXaLznMofMn48uhB1M0wWM5gjKU
yTkYt2QDB7aZ2k9US6IV+CfPRSHZuqSTre290SxudMzUF27gr3uXMw8di9nyMKUwxd7+FNs8tWuT
UVTeU1AFhr8u0bJO4OtUmnFBh9u2dkmHoOQ+TFs522JamnlrtcsHcyEqzF+Uf3mNwPDwBuREomN6
/DPa6RmmW770ZI5+Nd42teyXa3jOprYPcDhCeaTsinwD1VTwEIxSz1hIdr6EJZYSdLKFtdJfyOVs
HeRI6EYoq/nzGKOHRg8y6vutUXiTfGhj+kuB6ctwrDXUeDYXfCm0cWYB3vZLC0yPFT8n+P6CXa0y
1OylSKAOELPuj+d31pfVxYeL0hsZ1l+g498q1aeP3MV96RtBIz0Bah3ukkbD2T7Rsp2I/Q5BTbNZ
D0nUr/UM1uz5kec4bOCA6PFMCL3pP0ikzg5Sn8mGV+pJ+awFpXRbpo5zrbeRc5sPjbFi0vqVFqfq
neLpwa2uBH9UpU5353/Dl3PFjTbJyaFaD2Ue+9XjveUYaYy6cUE2zmUTuWmoxRuhdvHvrjOyS73w
X0PAOJvzg86XnA7iJCY+Qc9pbMAoOh7U0Lspo2iM51Lk2c/Kb/K7Lu309o4G5finQ83OXKfGWES3
XjB6S1qmX0afmnA8fBmfZceI4Hh0+q9F3Npd/2zmln3tJWHWfFRCdZJVqEWl7ALV7tPdoNfdLh8o
vX/3q1NV42Yn90Q8brqcZkvutX5vhmY4PHc8jpRVEKn2ZRbbTXyptUDd3LxOhtsMNMxDVFTmZdYO
4YeWe/03fa9h5EweowBu4TxNtPDZqZYMpXOGppCfi6rGnoMkQZS7Tq2Tcl87vp9gapSKherq9P/5
+fZDgAoYM7gtyMug4Oa82qZPwZIACHjGKM1e13rr/BgL55edxtK6hfy6EDnnu3vSu5r4lmTCaIAS
QI8/dWwgX19VonxGl5e6X1t3N2MVjlvJcXzVLdjodBLS6vf57T19wONJQqmYFAOx4ZhMB2fH2v9/
nJ3Hct5IuqZvpaP22QfenDjdC+C3NBKdSEobhEhR8EDCm6ufB6yeGRFU8B/NpqIUEplAIs1nXpOa
urQJpe7RM+/0zTSayYNpTPqpO/F347B5KKEzGB2a1ULOuwH56NjVOSd7EZ/NSNfafq7V9Slxn/WB
rC9s70V7l54g5+Rai64Bh6VnWafeh+mIn50alNuB9qAXoWL+p0fDMhRRPS0BHbvCtcyN2yWFAZRT
vaeNWl7oM/LY3WAEXmqyRJVUSTYt4gxPWe+ewiO8X5rAexe0OwYWfDN99dVUSKtZ02nKPRBte1dk
tY26JhGH4+GJYt3pHWDNj9fJb0akPbkI7CxtciLUt6tzSAslbXolvLejtNkFlt3uXLVwEROKwE7b
1XyivfZuN4B0XyRN+Yro/BIPvx0vLJQ+n4puvk9KLcOah7ISfleRr7BHjmGuWFtZdo8fv+O7NYqo
noKMINrfNmjedTsNs7Aicupivk9LV3xOM93Y6c1Unlg1vx0FEQbILijqES+9fbMgBDvRQUy4d9Wx
3UyIogJsjMbjx+/Co693NoUCFiicv1fNqXWrzuyLubPBHn8JRC3a86CeoEVZelmlT6NVxY3iRamC
xqanw9Z1Ew8hCjQL5ro386XvDJ/sxxQkzXSwBqT/0VnOIrh0aFbIxscHXXOfaIXYU+q5I3Zjj2gw
4Xngi8gaatcz0H0VXNGjZc2+Pg9B/rnRyy4J0PFrWmtfy6ij0JUsykf+MNWRmW4C6GPT6I+2LfPz
UAagE/Cz1an87hsEVYE/JcjiW1TbHYCJR/BjVdR4QWkiL+VD++9nEH+ZIXvz0EE1BAo0lVqlWl4E
9CG1qUx2sen1g17nF24CDu5TRkO5HjZpnoxVujWrxknP8WqMysc40crytqgAvSRHYORGUviDpQRg
Nyd8hsPIk6oGWNCLujqvhIcoUgYEDuOqnjxHtBYWLoNZVUcqG2ryMCcazHkvCiSZqzcPMrI6MiXq
FYdcMaf5M7bBbY17W+GkPxWdkEP6Rlj14nNgTh1lT4gRya4Gfhs/B7FVFNsYTBqJKSwJm9808g3P
Bm6QYEfybSU/y7FNlV0VZcPgm9XcW/f67NaVp5uplu/GuJyVKyfECu9CCzMzBiunyy4NvUyP8K4D
kgJpybMNTPM+tWqQwVccOxikhyyNbXEIQ73tb4w6C/OvmKVDm3JHNzOv0hok2FdFodAy+mqSq9Xs
K3Zi6DWLpCjxFMDB7IXeHBKLZaWN8TbI9MHcmSE4sr3rFkLZTFozNrewF5piPxHqRntJXX46RpZE
Z0GOepBs+iIKm43tiNDwh2BAU7kLdbzuAIO5g19XOuBOI+hlfQahxXJuU0d0zuMUTG49+0mPcNB2
FFkZ+nHdReY+rpQ8AhRpOf2OeGxOfdNpoPJls1P33sTvjje9qoxh6rsxuKjYM6JysCdPswYnrVns
AHW3fWVVUADgU7TTlYiEmM/oSIXt56HvtPgr4GfD3A+BY7df5j7T4aSH2Th4eYa4zvcwAcm/BXHV
5QVBXbPAxCm+NcpdZFSJ5SH9HFnO1rBRiiLoKg19hwugnV8KgKJm4htWrziY1jZ4ORWekU0guDxc
sXA10hHLqO94BGc4jmStGUIkPW6ToIPH/KZsxSxfKtL8FBhfaZhXk6NWpuLHoJRU0KGDDWiH5Qe0
r5qNqfRlaptT4SuZWjd0w4mKc5TKCz0Gbz4D0fokjciGqZnFQR98q3gk4H8CAHdgbjK0zd2noSqC
8bvRjyOKLCFSCBOWMRwEl0ka5OGxUZECtPxSYlOwYFWVQr1z8gigouHYCWFQXITJbHq1bXbcrGoR
CvXQ92Fd/CgME4/TQ6olzMdGq8iIfsxq58TbIrJD9+njM/bdnYjM8t80IrIxqqWrmIaXSQCSZ+JO
zZrC8XQlN3Q/q+vx0spiDhylkPGJa3Ed3dDjX7Q06T5DsGPpri7+qdanoapF/jWJ7KpFG15z610n
Yn18hn5hntJFWqcfxhIX6gwGdBTQ4WtS+Eu+iUkodTJkuhhucF2/C2QdvaSjXjjnad1z5mhpYvcF
H35um32kmaP69eM5fvfCr/aOaMwAt1kUqJZb7pcnMG1FYguXZA8ScPiDG+nRDxjfzbVmVJAG/ngs
OEsUNcl0lAVY8HYsvYEuMbV28tBliX0oJdZlG+rSbe9FeYVZ2cejvZtbsEPk0pS9MVKAH7paPZox
CfDhXfqgDiWYbBdC4Q0suPYK0Hm+h/agfSXMTbE5sLPy4eOxX7P1X8P+hQyAcRGKKwsTBjji21eN
DVNA0czbhykagjtpJZQvdk04SglLE1uqbpuFEOh9mDrac1lP4ZjDRpGYmvrabIzqdW8HYjxRfn1t
LLx9KgQwQZsu/LGFEbyakgbtOLC9tXIfL64Z8T4yCwXCQ+EQmVxxZo1jtmsnSgwUdJLZppaYRLXz
GCLTVfpV02dN6TcBjipMZ1U44YGCYGGFG4DenDG6HJTsT/cjOTFVfchfqGzbkEHfziOWR9Oi7Kk9
jo1aWntME1PtMEiXSIgIKTqVcbyrwhCbakSORMWIK1AGWRbVL9shrliJ8WQqj3kyG/onyu/auAkc
vZG7eKxyNfeGkONhr2miTVTP5ggKr0JpDvquNm04Lh+vo3drGE19gmVU0xZPOR7p7eOMlaKFLaZX
j00T2Fs1S0coImW/NxO12Wh4ZeyC2az8UaTFiR7Vu3OBxtFC/Ft0Bhc45qpUz8cXseRWeCQtI97U
sSYNzmXgGvALAArmf1gLQMCMMJr/8KHRAFgn53k7NHNO6Ptoz3Z6hPQVH63GFTfga5Oj1WnZH8JZ
GG9x2+K4f8U3rSGtiOfUmPKNDQDvMgBQafX5PaptQb1pq1KrvWY2a+iGeWCc6EG8n1dSIKp7lDKZ
V7bi2y860MZdjvrx0YyBt51ViSuKyygu5mRjFwn8so8X0G8W9HKlLbLNKvrUYOvejlfQIMuHfqgf
BfJFyl2cNMTtTeUU5bkyhUZyRoUAbdVyNAkz8rxtx00E1jn2nTJOTxUp1hc6qR8CjqRNFGCoIq9V
8vI0d6K0H6JH0kN1M5lWcGz0T7Wt+yE1rcPHr/5+pskuEOOmckzcwohv33wMNLBzzeQ+osdbfSnl
oF4l0uoyIqs5vPl4rNfO0ZuTFQg/NTTE8BCdoom2PMwv50ZgFa1rdbV4zNsiJK+yTXg6sY+chUsn
tJRZPl2XxPY5nredIuCYdW52LyvaeRdSF2HY0vzRnLL1HLMegi9KUo0LuRVamoNmad+ol7j9RNlZ
DnRteuyAIptfotEZbj9+kXeTZnJZUf0Gdo1/O2Dft+/RhvDW7EJRH2jk2NEZa6P66pAURucqjDWx
+dPRwBdChEBs6LWXsZo1Pa+Vxopy6wElK/MB2hywMkuY2wruyomNsKzzNx8IagemVdQDkHVavDre
vthkTjDXAgs1JcCySzYWbmIUgQ55Vs2YxDeGl/BZj1y7yTacjT9Ua0efgqIcUFowrpQh0Yx4O3xn
ghpK48p5wGsaVMPcuUW6y8I2IhMPFfeUMOS7jQavmBOOWj4IToqCq4ntdIFrk6aIZ8fssNLrZ91P
ujA8YwqabZUWyQmczXo8Vg2eP/SqacJTzF0DyNIY4ixq6dpTr1lXjtOHZzWmvndDmT+QEZ3i/b4b
jdbEUrGH9YujNtYCbydTNkOb0lMYn+1Wofc+1wpsO7t0471my1huJ/j+pyqC62oPcBU0++jD06zl
RF2LX2R9Ww9dOivPrhsUVyhBFeddgtD/xxviN29GdRrlIg4tLMDW7QBIXXFhOKXyLLqgv4eigky7
22SbcjKSzNPEKR/G9XbHjEVR0UvA9xNqF//zdiY7WMmEpEH6DGFa8So3yrY9boxen1TziYDi/avR
ZeGjsd0pHxPOvR2KQhRzW2ftczFa9V5BpmFPUnIpCSAvp7Ho/zDXIKVCIJmuNEmAolP5fzscQWxS
TWj7PI3DkOKP67S70Agz3yqt4g8vGmSa+N7M5FLhJ6pYLUe8ysA02Nr43NhdCRs8n4+x0MKLCDLm
/R+uDz4UklgQIrhEyRhX4WkgobTqs9k9T62boR/UnDkhrjOwS9roUIfWiWttCS9/PTTRYmJ7Aemh
Hs1Ful70mMqAT3Dj8Tm0pf2I0TBeD+qoDNBnO3ssth2lK+jyQI9OGZm9W5i0l2lyI09Ma4gzcxX3
G4NUsJct8me35JbziOICbyYL9sce7umJtfJuaTIS7QV0iZFfXhbn27VSW4gETLU5cZ5Y7iFEhvmn
3XXzg5PRPe/C8tT59Q5sbC5ugubCpllMrN69HSWuKFODQDyh+eeMMPyzYj4iiocehO9kdVA0vj1P
qdS2c91kw1HiBCz9oorL6DihTd0rXh+zGD3ZOW2+afs4KVoPpH6RtOcJ94LmqUqsiM4rCj3IVa/D
HNv2sySLXQG/qe5ooBhVJPu7P1ufCxZkcXkifqB4Yqyt7pVGzfPJKsKfU6BON2gWZIfMnartqFnp
V1PFkuHj8dbLBMYpJQsCavqIcEfXYbzSSRFoVa1/C0pIUuBCRg82fbpHAc4+lTyvbwDMT8jjEZbG
nACMwNoVqIzZAwap8BNc5d56kQp6y50XTmEnsk0XUkTYhTN+pjstMbkN/T4GBDl6ccVVjXJR249F
5uciTvRk04DpMi5m16g7j+PXyU4t6XcFCHx3FgYFiT6qKQA1Vic7N2fUZ4HMnjt8WYYXrYLOhpZu
nw6wganlCjSOGiV96UMBsx0N0za8DuFBFn7oFHGVHhI6YFV5oiazOlAWZuZSeVgmEGYmZ/PbndaR
Gc1CKO0N1s74G+i9u4PuQZ1NcRA7aWJ738gy3368SNY50OuoEF7xWCENQLVrNWoe1klgZWZ7g7UN
2JxkiA4Z5h1npUbxozaH/pwAot8ZnNq+hebiZ8hWp4DpqzNmeQbASgSeQAfZIWsKbIcIRxkYbnUj
h1QmfusEKqae3eTsbUT6P7VhHJ3yiP/NZFPVQ9cODuzSSV2FvOB4BzmWanWTdpN+VeDwvRd9OmIy
5bbIFXDkzIGh7T+e7N8OCiqSzhuABsoob7+wQORBtvlQ3+RJWhyhyGZ7Ra3iSxEXuO8u9X5RJsOJ
L7w6Bl4nd7EgZFFB0gMa9XbQynQk1Ze2uSnTovZxn+GQ04EwG1UuTlz2643191h4z3MbUitiC78d
K0tETZdDq2+iUljFsaOAoHhFVhrB+YwCTrgrjJwGH9sgUW9qNTGmTRRodeIZCFm0ngpft/qzIhka
FRx+RAMLlhCE1BrWOOtJONIVKW+GLtGP7L7s0LoKzZRgTE9s4NUh+PdQSzDAiNTH3NXnVWBkaoNS
lDdxFoeXwlX7bVdGp4LtVbL2OspiLcFkL6GOshqlVWNyjUoWN2M5RZdd2TzPuRhvwbpFm9BFdhPh
kXYvo6Q6AKH89vEKXi+mZTapGxuQ1SG50o5/+4ETEdpJHxrxjZjd5JpbWvhuOfdnZkx09/FQv5nN
BU24BAIL9MtYBR40oMZMmHl5I/pOp7k0tp+1zE2/fzzKb2ZzQYVQmwDxaiJ39/aF0PMJlCYW8iZV
HVrLkVL7SRBYGx2BvW3fGdWhnwza1NXCnobmfcqGe330oW6FWD8bhv3CjbQOCrIqHXTYnRz6yiKR
HUi61IoeK9lm0jX5rTDD4NRdvWz4XwJXFtACDyXnRu0AoMMaJQmqQ6ZRpXU3/SDEed2g0LLRijmn
n9xToMFsPFc/FUHbPbtVm5+BYmmfOzfKn9W4GZ8y3iP+O1L5r+fxv8OX8urvwZt//w9/fi7lhOhM
1K7++O/L+Lkum/Jn+z/Lj/2ff/b2h/79Wb4Ut2398tJefpfrf/nmB/n9/xl/8739/uYP2wIt6um6
e6mnm5emy9rXQXjS5V/+v/7lP15ef8vdJF/+9dczLPV2+W1hXBZ//eevjj/+9dcCf/+vX3/9f/7u
0/ecH/O+F2H2/cdLE61/5uV70/7rL1f7J+oQFLkXACA9k0WXYnhZ/sZx/glEhU1B2d/WSOdYV0VZ
txFDWv/kOqevQkpJ7opU9F//aMru9a/Uf2KJQYCBhirlXSBXf/3vZ3vzkf7vR/sHeipXZVy0zb/+
Wi1d8g8KKQy9sHB5kjUeNA+1CbSBS8EmKY1dM04JYkm67SPRk+1DPTV2v8zNf8b/dbzV7fmagyCK
TYMcLD4ckdVFtojvNj3WWocpcEbfUJvgzuijHCxGn1xOToToQYZawMeDrg68vxMfqLbECFhewqd4
ez5ojTN0fWmEhxYBrwtcuaONWli6J/jfE++3OoqWoVC6o6sLsoozby23W0Ahn6WlxYepy5MLdzbE
JiKt9gIlTXc1ZRcvbu1m//p/kaMMXz5+03eXN8sLZBBIU2g3SMetK0cCdY62b7sGokGmLMpNqDh4
AwoRzlbBDIs7vUpukjrdpEoUbHNHa0GbdfZ0MZZpespB7hWT9+spRckYcfJlgYMwQ+Z09bVp9pU1
hR48ccEuzJ6sQ7f0eltrzipK6KOn11Fy0UsXuEwnf1gs4X2DBMC2ySgHeV3gRDf6HCjf0P1C+UMH
u1z74ASM+7Dt5LGeIjzLQmlDpkDTxQFg4PB9ETiNL/KiEsc8cobMB5+i7YK+DC5tNVdO3KWr700U
SPVFQ/AFvWMoSO+6y6kxD4vZ6CFtUUYbslzfteUsrvCOwhC8KmvU39vI+JTETvVU6E5z4oJddzyX
MJSyPMk9bhAkHMYqBk6H3gw6S60OQbfsqnTUvnSNiL+lfZxvoilGLDSAbXkutWoDi6/bV3lh4ndC
whr7fduot7bVjXv0z4ZH1kl2yvRudcC8Ph8dR4C/KB/R/189X1zirtuyFPHvjJB6yIt+05ijdXCy
ntJfWIirj3fAK31+veaWCiaDLvtwvQNli4Q38lD5wZSDoyIfWjU6ugpy/JIt7hwoxY33pVslCrgc
1f2kZDLdVVkeXqAF3uzTwGyPZR40T71qiqu5HbPbzOyUb6M7WYepT7LbJFXlV6c0g6PddMkPXc1a
v5xb7Xs3CxeYU9EOil9pvX5voBdJp62Ym8sh7/st+nLZ7cevuw6wlh1GF5e0EnLfUpt7e7SJfiC5
RiOTgjtCxVZnpD7Qnz+sttNW4Jfz7SjJLX7QaxqPY6Z2NxKfHGyE6B4FQswyaDEbqGfzxYFO+Gfn
9d/DIf+67Cu6CWuWnT02VUQ2mR30vAwv0zI+48HoyOtjv/l4+lbX0d8jLXUcLluOqbX8Qw6LBT3V
JjsMfRheooQyfkksJbtF/K056/Q4u8WRPb75eND1mbHMJpEAscDCRkAW7O03Aw7sKllb5IelJvHU
JoPjbO204mhMzFLVcQGw9PuJuvXXtM041WqTCP3jR1jdiK/vTZ2aVJ9ONJ6My679pZsHwo8UQEnl
oS5tsYlNBH98nCmR4dTM/JST+PoI4H35kpjao9CFi8y6+tijBIauSVgfpLCzWyMe2PjxYO9Log0v
ytr2+eOXW7POlrcDTbAUxymdMcGrTVGaSkJRKi8PSlVRUTV622y3EaLejWe0CIT6s0jnK2zpig3u
GUG4CUonvpi0GqGkHsWf5FgCorossOJ96qy6e8o12RseQBd9N8SWuAiMVn79+KF/+0VgatBlYq9R
1Hj7RbTcSi36ufIwxaGJHiGRSWBnxbkbGtXdx0P9btEvkN5FeJj3sFZDAYapmopXIhyqg0tVo/Xa
NeNwhiWKc2boaXEe6VAVPx70N++HtBJhMGRPspM1F2IeDIAthSgOYL+Mna0XweU0NNahMANxohHz
m/210MdA75O+4+2+/vwRkGg8D8pD0OIxuMutJMElb3a2vVE1110LiU3T2zb0TVRdLwYnD080C3/3
roxOx3ApI1BOffst0cy0B2G3xSE3ws7LIbRdqJN0P3dx6Z5AWyzvsrrtaEaS8kKct5cw6+1QBOjW
cljmB4M762ws9OassWaCJUeZ9XvkXu1k45Rzcyaqk5/0N/MMcQ0Hafp5hLrr3hql/WxG0UgegL/2
6GMG8U1UTTpoHTsLLpN54uyKBw2pMuDZ7L0MDbP/j/N7ofaAY0JF7d2nnhsn6HuYgAcjUqxDCFH8
OLSBsi3j5joH1Wl6mZadCjF+83k5MRELWnBvCszQt3MOEVNXqobDE+65+ykQPSG2rVV5tImxoDiR
UCybcfWBAYhRTyWeX6xiVie1JENy0sEpDxXB86c4r7/AEDz1Rr8ZhCo6a9VGqwAAwSpIy129Nqkd
cCJQZ0s8VQrg/CJs/tD4ZTmYAZ8t/VH6UUul/O3MZQ3UHSkGeYA/YNyncdNgBIo9r9+nenFKxuQ3
W4Nu9kK6w86GCHn1UnUJBHAc2/qwQCb2eeTG2sZVSDFmy8nPI1GJq6ArAQINwjpRkPrdfAIpc+Fo
UMfjBHj7niJhItqxqEG7AykBYP2EvdcfGnS83nIIT7L40dF6f4e7Qqlgdtv5oRImy3AmaJjDsTkL
UfnZNWk1xF7shqeCl99c5ux1ivy8GVfVOp6fjWiMpizIDwLi9n2RTuIKYdrqztHL5JBY+akdvlbI
f31NEqtFSwKZWMLBt3MJqF5Fw9IqD4mu59ZhnFCu9LA8jX6yGewvS71YeJ3rDl9m6QRXLuoZjRfF
JdZRoZlUP6WhZrdDopEF1MVk7wUCOs5mGqIn04iJ/aHNDbpPWBCBPKSVRduoQqC10po7Ahf58MfX
IBxQgDrL3Uv9ZnU3gVVuWqNQyoMmheg9mVn6xq4C8QDYsj+BCPrNObUcjFwMtHwXkPDbmaNAL+Gt
pQS3lgg3rTrMaLmJZk/l/FTZ43dDUfjkfAKIthg3vB1qUqoWy7wpO7xWPBrFHn0lcAQciig5fDyD
axEtFgSkSorm8PNIeohi3o6Vx6EYlDFgc40hJY7W0gfSV0vuVRRXvhX4IJgbozZLODHZxOVDC8r6
oURpdtuIoUhxrzE0OAo9nvbwhJDlGanx80lin4ZH+fTx02rLkfb2/MbdZYm0Kddx6K1hGpUxNeYU
kZ/nQxGey0GX3xG2F2hBj3CPhjgOnzolqu8Ql4eBTZ1W+GWtzdehHVWfgeiGfqQq7XVdtqmfQya6
KbOu36BQ15xZce9cD04x7pV46DaAv/LzwcKS4ONXIOF6e5RSwCGU0lCtAwGi4QS0zv+Spu7TVMvk
oSmF6WtD3X0NMGXJPbzqZe7j9hm0MNet/AnJcsmUp2FMfj1XQ+9T2cvxURvx1vEdqVfxNpEjKg21
40aOHznCuI8cEOPeYGili3unZef72NYRpZ7oN52NRjaOBxeWerCDRSWcXYLqy7RFL7P+HhmOjLcp
YJvEI3HrMs8wZtvwnPI8TYV9raRRcVbBcbucjDG4DPsalRjTDLXPSbiIPE8NxEO/nsnZ9xWeTk9m
RP9rUwZWvGltF0o8YtgeKCL7DGkP+4tqgOW36Sh4IOjcrajGQ6CpzXasKLD7gSiz2zgLxQ9HBjpL
M8n6F7uZb+a0+AlTTts0kz1v0f304il1od6jrE0q3c3flbEWR/Anhtempf0p08TM+yPPa871Dzew
40tdusqBgkKTewi2GF8i3cwsuDmRddTcpsf7WczdPlNn5xgUSfYZh5bsoImJz4GHubiryil+nLRK
M6EHxdYhMkfx09QafAlcqMnQTeOpvTDjzL2LKz34jA5rxno1inKrObUjfdlKc9fKxpy3i4rJJukk
ZLbA7tvLMuN2pfoQ9N/xqoM31vdm5I9y+NaAu31iIZST15r59LUejfjYJJXotmQh6b4LdAw+nNoy
t8XQJDdEzVlLUab/ytlJt2JsxyM1Jv0iyzN574b9oiHbtZcIhQShh8mA5BsN0ffcCG4bu7938ywf
vMIAeYCyrFNaEBHV8XMz5LaXjJmLnwy0v94z3MbVN1kMpoEWLq4SU5yCN9cMYMFKeSWqormIucEf
YiudNqAK4zOnDcqj0AtlV+SGczm52Cd5GLg4Xy0cDo5z46Z+KqyQPLF/tCXKflYuIghk5o8ETuQu
aEf9kFuAI7gdbo2x/G63bX4ouAlu2z6t78zE1g/NTBLaaeWoeyWMxE95p+DjEmJJs21Uq0cjrdKe
SFma60hPK2/qjfSM2qp2DCsr+aIKVWxnMtkLJYi2WDXezUGfbLp4aM8oH9aFb4kh2xSJNnsgFXCD
ch1rGzcBxFjEYiomyXLjaFd3ybQL1MryUidxQi+MKGd7Ydt33bZVRglxAgMEhFknpaXrDYLP5xLb
q0htP41VnJLqGA5awdHsp2Ng+rKIsPib0eFG3zS86OZK2dh21F9GkQ46Y45h5iFarB7nWZ1spOAU
5xzigEAHFj1mtTedb/2QcFgXaKIXsusanzWuHvM6kcIze13cwyO+hL44P9TjJPfjGKsvkB2Kn0Fo
hl8EMMqnuboOhI1dGuTKfq+6XbjDzCT5PM6BvLCLOFL8NG+hzpPxlL5pVfzZHuKNOeRy78SD/EQT
UkGiLsZgIArHs2EWyg0+0uG3ThUadoJDcZzkOJ8Bn7ERmDe5Bgep9jdV22svVpcrWD6AUmmUsd2Z
hfbQKDpFW1FUNCPqsZ1RwouU6Ty1DUAsUyiZrrKUnY+Ig/0lGET3gPI/EV5hmf3WnEC0ox2t9Iex
1aZnB8Ba488j0Uw6KFW2tWVvZV4OLtarwkn/PEFbyiEFGuM1klHzQxdDADULOEqj3fXyKtbxmvE6
cNlPKkY9+0zRom2CS/Q9ZuQOtkgp1iE1a20D3nbcALyqU18ZBr3x+yJt91ERJ9sAVPfBIJg5MyEk
3aHHbiI3hEerySLW5BVM90j4U9Sr6GzDPtiByUnVrdq8qvQPVR/viIfcixEPr53Szd0mDqV+Z0pQ
qR7fOT3y8bRqV3ay34dpnv+wSFZue0pCT03xcxxSKt6zkb1Qm9S3dmyfp8MFENN+4yaGed3oHL4j
UmR+NIvSzzLFvq3U3D1v2w47mtAqoE0OPYd5hNHLd6tv3M+tTIqzAd/hs1YaIgD6rnSP1pCPl2re
Wr7ZR+dmHWaHfEwUv4BlttNRUPcn1x58taqrPdu229lC67bzbPCuJp4yY9aLnYrNx7Ga2uUGIYb4
NqBRnfoV5bnbuOnc9DETuNykttYeVGPIsXPoUHCv2unFFLK7FCM+M1M2ya/g9qnhR11yrSHJvW8c
W95mmjlsc1tEPyYDSrockmxbVcW+1bTsurONe6zSCk8Rw7CZh3GEza3BS/YifLAav0sT3jQgvf5q
ZIZx2TlmeJbrneXPIagbb9Sm6GhOujJ4khpu4gsQmufSqOO7Ii/U1KsbkV7kvTF8BqVal2ddC1xw
yw+YGy0cez5ClIXXMwRIX687a5uLkpsN1ZaERzLjO2ijyi4I9fGuLoWzDyKn32IpkW9sTX4SRq+6
ni1DKt0oRTu30EYtJG6xgBJeZknnLrLH/LpsA1n5UhNRvB9alei0sfUX4AHhzsj0RgEuVsXXlmpG
myyPKvwXIowhIPnKo2mm5YbZzy4MRSAspWpPOuWe45j3CZUMw+z3Fk4o9Sbq6+yin+bmRxRUUeTP
0gznTWZUkqbUQHq2Ab+qbUd37vw8zIqfmejUT9KKzC+9W5ia16p9eNFn0EC9GNFeDtOy7zZNZ0lr
WxZWd92HUjvMTlketTycvbGMtfMJiifIPCv6JCd9WdrdfF7nvKZoStKjUVpQACzk8wND/96QB6BS
lxUoxzcBt62upBscH0LOWTO/QRRf2xpmJOnHymo+58B6iXS32M5EK+fIEVUHnJeK7/0YsuDtcCNL
0R/b1oWk71T9RRjTdNATHSukFj8q6sCT74xlspGG/pTAzHlQamCCydypj3HjiEMb2PeqVGffSSvN
o4qktIhr2PoxHt1xMVtM/aJwk4M1l1gI9gPoucIUh3iY3I2qFjoqNu0nbQB7z4HgWn7I6Yc/Jfe+
oHPjTxz7t/Q1830S1tHl3CbQ0nvUDHaV3eufU9TUb3Qo05+EnAbOL7elEGi7N7UMmtuaBmnrp9qi
TJMrdPSUyTmy9suHSK/xVhnq4H5MquZaDGVS+3Fpl1CPmaLGTqeDqSXdxo6t+mDXQ7jV00duP07x
QgvVO0NNZ8L+CeI+BWASEzUs4suwsY7YrMBcaObvTgQzCxaps9Pw4zqoRdn7wVBlEaBPpb4hwPlp
ibz81s9Ffd5H9UMXjPVXEMxPjZwItW3OQJXzd0jNeJPX6rdAMcsrzOSSbRHm842doqo+BMEuQUzw
OurmLEa0MMQgqcpHLwdA4qudNWw6uGMEISTWtdvml4rVuFvDaqttUOU4r7uhuYvKzN2FAV4yTVIf
YfDFlyQhe+xXtdQL9EndQbQJH2oo9scpj24MPb/Lpkhu+qaVZ2jrT/5oBMWFq+fdsgfaTRUYTx0y
b8R2o7V1Nf5DsLktchl/jbGeOIsIHjdqbQWHxJmxGpgjZyuge+3GGt+gEcsrDoMR1GVeLIFmfTkl
Xe0VdXvvKv2I8YXZnYGelEirqIHjq2qcpJ5qxa6CW06wiQ1hfUkmvKk8Kaok8mxVGmw31cVfKHS3
RSes/0Xdme1Ijlxp+oWGAmncb7n4Gu6xR2TGDRGZkcmdNONOPn1/Xmq1pMJAPQL6ogcQhEJVZizu
dLNz/vVSVEMWGhsOxanWtD3JjJILoHYvhbfU90thy5+yaZy92yzPY5vYO6PY9F025vX7OKfTfmb1
iUU7vyh/EZA80n6jiaW8dGk6x305l5eUuJ5Izw+51aynSpf6UVSzfu3IzNtnbTseDJV6wVB7eURa
QE8LXGr+nHNT3w1OQYaeurlaR295tSw0urz+NKhiqD/Buo+Y2M2PvLKnaDGrLa6GmSfcSDoggfbQ
4QgNCzvnVjSqhSkJRePVnwcZl509xmJWtBm1pns0suqn0RPQPyTKOnCiT6ekG4ANqdGOrdFOf8yr
XQT0ZGXwoGb51jvj+NlpTvvoEwX1TaDutpTd7MfaM8/DnPQRSpEuoCR7OtF53/iHvAFLaK0Fq4s0
e967aiuDOpua35bv5pG5yp4DZZ+NwMy5ftBFl91qmwnuTrl0dS3RYrq11KlbmaazKZl2rtHqEW8Z
jUlS6xjBByPwZ29v8poGXA4eEo2JQakfQi0viTEvuqAoydowpmWNNKpud/VcEsbX+/JpKav0IHPO
wrkuu1giVwh9l7PHYYeJiqpuL065LCym3oC4Li+bnTEotdPgu3dah+E3sBjs82AuyumyVip/oK7Q
OYPRdLvVMTeeU+fUuavXRL45t/dGbhOUzAR4oNZmIk+ETpJ1YCPuVZo+VbdeOb7BHA0IUAN0FJSg
eot3qLQeNF6XBoeK0gMv2e6qNv+hr7pzrZQ1kcFYXCd8zgGegy9LDUXo1uUFj44fiFmI3202ZSEd
aOvj5trVTlAe9M3MV+1cte0mgnUZaXnSnfE1mURzp0jtj7BcX4dp+oATkIHV6+9NWU732tiiIc8E
QSfSGcJeT+dDZfTs62IoH+XUcm8Dggf6YHxalTTnoEus8WRMImcxV8leFzmB7MVCA5eV+G+zIYq4
KvKfJTHBd6oHr6RmbHNDl5CowJqGdW9vWf01MVvtqNooSA6RBXnMtOQIwZnr6gwrQYdfZwhVrawP
ayp1etcqLU4MUb9qGJLPXu94uzJx1jBdiYEhmnAMxJKu9ygYfnipXKORJrIs6EguL+kKDNmbjIOf
WdbLaLPyNrUjI2Ns/aAc6sIMcqdyuT6K7cMdebcMOWwBQsz0tSUMzyjH5UAkaruf0UleK29rXutm
aLhQ2iSapFmeZrjwuHdWqhor4bw4U7Jf27k/+lbm7Ft/6j6HMR1inaq+tlJLqDU83GRcyEdyC+2f
eqXehDU3d1Pjknq8Ll24eUt+8uvE2RVu70alk4t5tzg9EalJ2z+vRMaHY83+GM7V4tFvu+Tl2UzW
MkzT7Pemw7CMlOPh3L6V069TfdITcNVgauSyG8xM7PR62SK6ag6UK06x9MCxhGb6QTr2FoaNsTwI
29p+L0ykd1riGvG8JYipzeHZdMhIhmJCp4QcLuoNt/0y6e4KTaX1TAd88oCQ7JqasZnuBuQBCEw4
Hd/dfJn3tiVPIxpJlOezOJM19+GX3S/SeNyd2xntYba7dadvvr7357k+ET7rWEElnemXhtqnCTVs
Ma/U82Tv1O51X7b6XXQuu6bd6gdk9R1yS6cOXbHV39NW5RGWkfHUTbN1KtUyPWxi5QqZsc3GIvH7
Q1IYXhY4Q+rs9dqwwuW2y1N42O7A7ZKndObwStKtOuRDUzxzuy4hbT5JVKRlSjNeubQB/qV2V5Hd
UtFIiXsmgIViYGxL+ZHU83JAMpyARJVZPIx5xstqrCd0sz86SxinWwPZvqyUegOZdu/JIPLrICv0
O9v007u5rXCXWHrr7zq8ETobepfNu4wNwyAthgCooLFluwTYiEraolQLyWZbq1WFBnELKT+QknPU
i1UxHUPB9RH1jEHHCvLSzkuza0Gqj25ZPmQEb8ZENKS7bKO+zlrLKizKTVFet5VHRFw6F4cn37a6
XakoStRCnZBflGYoqnTdOUNHRIBtjMZKSGZmxGOeI9X2YQRKICZJHGnquqVkjF4QADsbedpUCu34
NvM18fpkbxT5eF2SSg9FtllxVbuhgTQudFR5ccf885Z6BYpICEwDYrYzfC0mBUYFBuUjR+L7xvNs
+smhmq2Hbm47UJqO8TMT8lWnYzNU+kI+U3LrS27nZHmHHMnD2maTbnVH/Z4huj5brsfHQpvW0Gf6
CttcZnuDAp4LAlXxrXHckmOBSdsM6loUv2SaGns3sT58Ket4pq4nGFGOHg29rI7U3p3T1n5veq85
unUvcf2Or61hlOfKMqeDX/d9ZCtri2vfG75Pzuh4+zWZh1haBLyiTrqFCrmJ/VwtRGhVCM/3dLyP
lwWV4Ekm+brLhJV9kJpELunc0TSq+kleBKFAsev3+W/h5flVm5S3Z9OaIoeJjwjuoT0zGbSEoLj+
obdSLewGxzrV9aYzww7mK5CC/+l6rTh3mdNf7GlxHwgqhLAhPWDXtR5z+Lg2cuf0fGRZp8SOuKPh
cSO+6mFZKfrcMhAdO+3G2yxmn/tlshjaSnP8LKeGuKHBXywvWHgNn/XBzLFMUIz1lcPq5gHzS/dA
9AUXRreyzTA3nJIx7S9c1m6oe4l7VoNDf1ZjaO5hFGV9bDRc3oGrwHeU3SffNjejfNid9KPXpsab
Aca0K7dy8pkkCPUKt2ljRUbp8tElCN4KiiB3eJmXOHeHukV8OltB27jFO4EC3bPRWeqajh0zd1XM
WxounGRt4G9a5wR+Sph6kBYU2abEpXZhR5xDGq1eSlIQLFhkbtXyc8gKjQ9PVu3L1SDIA8sYJdGa
1j22WO/PVdLIl8JIS6aJZmUXnEoZq8yZzqUz60WYFsNYRu5GjHawlYbxNRMRdlekc/1Drx2g+cxZ
iodpzRqymzaZO3dEATAEeKot7nqP2A6K00Yvi9yFpgArn9TvfsT7FK7G1JxFQfJ0sBRkbgUk0yTY
dXKc24qN+04ns0pdOrfBnmTMtnNQSne/1hwF7ca5+Dtd29Q7M4c5B8O0uFcXzciScMScoYd22TVn
Qr1tkKJeUy9amllvflUPP4kukaCFSVp4nGFwpCSb6B9jr0/RVk/8uGOh5XfpiN6rtFyCJf1S/Sbh
Qf/gTXaDXtB6F89Cs4IxK6SMYChTL/SdoaL13NSQASEu9HY9Kx34PbEtSWaKZ1l1/ZVMQwIwbzWX
TZCK1rpkfQ1XNetDz7yES8qMsvEmC/bT5bUhrX4KVVsjG7X++LnMZLJDWvD0YseAqb7362L7QV7S
6BdIsrCf5mbhNyEQ495EXnKxx6wDHvGz5LAu7vLaJqLS93O9+qeC7l1FzthYqgvePp28/37J++dC
zggmEj1N924NTZpPU9Y/T4UsjZ1VF9auLrQmi6bWrJ5NnXjeY+XRhhYOk9eZkV52XR4SaGLSfOxb
IBuCT32CO6eL+h5SiAshQzRZr+jZfC+pz+7cV8+KAtu9HOvFjgd35AXp156X1EBulDL+S8Pa8ZQW
xg7CjMmi7qFuyx7GK5Ap6EaYuFv1DKSRfgOGZ4P2NWntRmPWP1ra407g58XOr4vqTV+KiVxBG56p
0tphnzTr8LOfx+FqrMt6cuxizM8+dO8VQJYvXxLLy6kNY+kNPs8pG31yWVoezBCBPkI8f5TfnYbJ
xC+K9OIilt7RnlgcvMSBxqWkLv1hUGNzZ68FmoYJkTZ9iw7AU1hkLEhxCWhJN6qOiSmifq99dvFO
F2FOERb21pzi2SBNbHjK3uMfadzK70ag8TcQgTwPu1wSc9pW/fLZ+rZ6oS15+FlMiXCB6EztUxPI
Mu3WVC+gmhrL3do6Ue6VNHgjuJ1fO93s3olo7MLSaLw3dgbn6prpsgVENF3azmE+UKSqc8k3Gllx
PecVtCnzeCJuqolKpuOOEmrUYr0tQsoBmCsHDtIrn4OhDhfA2ZIABrLSA9NYidYTMoE8GInjTfej
O+vfJKkQXlgNKABBsHiyuqmw3gjHYkFLlMkboQobUqLTK97MspDnKUeea65dnzyhsODeBQyu78ku
0iI1ednFr/zqwR+apNoZCbhqoC186DfebwDQel1iFAxrdkIgRjatqnkIekd+r8TgfJGFV9xlMhXA
kOvM8aAPqB4Hcsdr+pVJGoQlyosVjuFWf1y1N51KITdrjOzK9l9oUueRd/E2BZpUvAnEjArcE9aI
2moqbHMLGrJX39LJN+oDGNX8qnl5ccDTwwcWwuAZenQMiVbUP7gWkkvmOtXzarvqpfS9rD/ldu9+
sezMddROA5+NfECCzECwaYhUtZbJbEBOt2eOTosdzjzRhhs44rdq3QRzVitFf8SRkj1xFSkn8jqq
1I7OOhaHznPT7i7l81GHMxTHR1bxaNP+6F+bkk/narfljjgXTt1yTb/BTvFy4rdem/u591aGjizd
Yh3GiPr1G3E9IkD7LfW0FXGbTBz3jjR5hFVx+3wPkkXn6t10983al7ubmMVmyaZ3IDbKmfOeb8IX
9df5vTJ9YOHZF93zQEgdVFRSDLvidjI3XAA7f1uWOzLE09BvWvnU5M0Cc2QMS8xQzw1UOvxnEGd9
L4pmvRBG2/EaoPt96F0yPj/KqqtyVsjMAUQFV78hVLxJS10N+7bJWIa6una8cBWFU91nA9X1iqyk
o67J9uhTw3Eatoz3gktOOiFvMCA31lZzZy/8f5Rt2Hs54fPkvrIdzsicRkxwhKTlENGVZr6xUur7
qqBMy0617Knj+b5XS5lcZuwp8ZDZ00FLDciyhZk6rNuNF2ml7H04u1Pbr8QnNSCtjeYl2mmt9WoN
2pYHTkzYRsNpLaa9EHCuUVMqhm0dlHSfQdfcQZhuXlCYJSdJ43pIu7BFIG8eRvWyUD1KK3Pn+PeT
nKaI18E5JIq8lpLwGmq/uraDEentUwufkAamh6xIGNJ+sXi692Wv1SlzWWt/VlwoTMnGpg4ynS9F
3fXTHVQoV9bgIDJuLNR/DA/FwV8K8zAWi72jDJlHZYKhDaUH8zHTBWEGerbOr5Y+OMyNHZcUJZLo
G821embQIhOWsYeHdyiwp+8y6RHrOrsVFybToTizxo/3q5qGYJYZWV5Z3yPjLxbjAYzqfqSzJ/CI
/wmchrtB0xYk0HLRTuM49yegCX4bOzOTPgQa1w5LpRgBa3fijNeavueoGmwr/auI8d9yzr20Nf/7
sxnun0x0/2/muv2v9uZL6//8pf4X+upMZHP/wleXjcPnP/nwbn/+vzx1Bnp9GlbIosIG6aC6mf/m
qUN/RNMI4m+d4OJb0fbfPHXeX2jKgNwQ7O+3nin+0t88ddjt/qgl8P7Lo/dveOrMPzRpfxf9UI+G
EQdRif8nxVWaUG++DLY42NDsp5bPZZSbfknPqabqAzKX7iRuo23X8NyGKLc4Q7CYO2uQm7UxvOaV
V75puv2eEcnKqe/LwQ+qYeHkdPvMK4Bn3ewR68BUhT6PJbC3oxmPZGwIic+s8r8vhsw+ZtE5T56G
8ttlk0UaxoQ1Yvi0WglVNvf2DOKuuekd9Ll96iF2nm4uKkkHIFxk0GjQfGWhD14AQ2G5kW0s8mRP
In1TnkjWg9nYkBijkyWoQEin2BmWXJ+czl7zB000uQg1U1UdpIXrS8QiK9nHoFaDHY1VX8KaEKr4
UtZG8WhLhPhITOaTSavLgVryLtQtVRHH55AaZyzVB6PhekIT5t+BSOYHZxnnkLNGC7OGTNnQyGH2
k7FvdqtUTNEdsTulkbWXPquXc1pXoCGG2EtsLWiq7Oyi3NrsQEsh0wLTRDJjU2J5mDnWxqZkyNco
arA45pW3JGGJh+iw2jaJQRU1Bt+rXGsPZUqmGWO2Oteq7h8H135WClFrkqRjaKH+3vvOym3i+aRn
WPYFq+HyE4AUeEms69Uq++mEemKNq1KzXqTnNvdkHAKXkHCPjho+O6q9Sb1jm7JPqmIPD4x5cI9r
q6Udelm3OdJjsXCeTMa916TiFb0hqBZp3QEdwdvjxpOJ+qSs+tiCS12iVS/6J7lJEUzGBOmher/t
I23JNmJCy5brsLJ4fnR1VsVwAM8Dc1EwD7LwBiYQqjmyVLfesbiaERfsu5bq03k1Suvma0rfk2ls
In0bfBmUkzLDTioQU+7+EI4qO1g3r+VS3tReJKEVbc5CO2fWAePZSGpAi3sWfZiLABM70wwbV2su
FShETkLGKi+ZI3jQEmXC1lpfQ9YIrtl0lUcouDxec8/Y+51V4ElyrPWSFKDT5lhaVbCNY0eA/9rV
PaDIrIsDAAKzXVrU4wOayOQp32wAhs02En7epAKW2+jTvh/XJe1iImwQ/AzA0sTz2AURzuD887nJ
auMCy7C93SLwPIDWepIHsseMu6qzCSD0HW3bk8M9x84gwWpIoLUISmBud8mCxog07KCXDHiGfhIa
f1OlJ6cs0QvVmd2eZkndTJMi8YlMw9IeReqCNQrh7m+ZLXzsZqVfVs0e3lO/kJdcQKnyS7ajCm0D
QoPwvmFvJo6sDxLdWWzMVnHRxpl2NPqzz9XE+hmRmYhdDBeLy21ITs6OMiYPndiaDXE/ZNqrbpjN
pZogAiFH9CdSkanntBRSkoxs1zkwG38+okKxj2Yijd/u6iePqZHUXbTKQbwMkJgzdshBGFFmsEnE
ia0tLcti0t2TZmGkQHsGRhcnk6Lca9jLfo64g46Oh3Yj6AetesiKYT0RpLtNgHuzjrOuJ38qwPTX
3m/C0B5bVIs7rdkUAwpx3nt9HtsjV7gDJl3MWg21WbHCMPAsM+dwanwMXtGCOfhzc1rXGZaF2qkq
GOCdxwAblvXAw7XeCSi0JMDGScFQSZO5Cmi49SPF7dIQSj1lh37Ks7PZmuJhqAqeOUeBw1ZNaxpB
Mk7ijhQaUukHr4R3lZ437/2+do8J1CtR/XNZXe3EcO/0Sa11WNWGc+z91Yrq1G7JQc8Ys4Qaa4j/
fhgCXx+0o6FNZJQWWHfOiCD6u9rTWOgYUVc+jxP5yXlCGlEvXt3czZ8dv16+S89RP7xpBkTitReH
KVnmX39cyP/Tg8v/TyMJXql/MZJQiPYr/0ebv8mf/+tIQpLyX1D8Wyi4zT8mEu7+v44kGJ//QuIr
1SUCGTBSdtS1/zmS2H9BlW3B5ZHgaQhCo/lP/zmS8HcwZODOx7R+s+cTuPlvjCR/CLD/PpGgS8OI
jWaaMgdqtfBh3RwL/2D426SmZ5Yx18ctX1CNpq9aV64xA8sSOD7lPIgtyUK+K6ej1OvyiB6MSIBN
Xle/+G8c038yEPz1J2HYooaS7HN+73/+ScY+Q/ZFDcJRlvORcxdBirDy77YPS/kPb87DX3+7f8wa
+L/+0ryGqGFvFTy81P/8rVRfmHpWj/Vx0BNOryYWi7hbEsc8YDw3djJJYJbTubpqt4Vry1tUxV1V
7DbBoGGMiB7+9Q+E5Znv+Ke3wbpJ10m3swWTHSPoP74NOfDJkNs+GhilRXO+qqciOdCW1TxPNbxK
mW3nchyKqGOChScTBAlHrafrZ9+Z1d6w8vq8LmrmIO3TJz+zP9N+DWt1JLh6Z/T9rs+nOPGLz5WD
twpaJ+u/kk1ZIAA1Zh653lnDHjfMAFdEp9zq1GgInPdxq514q4fIHutTTnxuNmIi79xANdpyTaqa
0oNWXKzi6K9a/ttAm/WAJW38cTsQB724jhBEO6vXBDFh252+6N+VSr63yE/H5Zz51xQ0NC4Krmyv
eN6aMgtEmsO4V9sVsdPRoTLjR7vhE5uq6dlA9Hu2Wk09eLXP14d5fciIHbsgd0JvOMFWZxtLNODD
+iPbtuqd5LLYRhlM4UCG9q9d7xi3L8rZLg3iq8DLWDzX+ttsJyKaZg+FGfxy7zoXJ/P37ebHFJOI
K0UrsVFU40PiytfZzCwUlt0KO8W9GaKHLDMSuTPkf33fRk0Ns97NWRfbxPeFzegnZ7drKO72fGJt
pV9ubPDKCb2pQg5dbR/4TG2QQZU0DJuo6NHdicAnCqEZdaJzB+O9Fa0djp1OKK3U6GXYvlp+2aub
yJZhxP9yuxTSy0aI2ygSthYUMkGxGsu+bmg4IXneOzlVZiGkaZvQ6/B81GnJ0JXXTih9JY5tOx3q
1uzu+2qSkWraPWb1n1SAXM2aD8Zmv66bcWp062iKvIzXuv4wXf0N8963FKQ17LeV5qzV6Y+6M+eH
pkZqigVjZJwYjTP1dRMDM+9r1jf6YdXpdLaXegsgrVHSdp66lAMSUob1F8TpblDZWnaXiK14ak2G
2KEyaHbIUu3Br+u5D9xhWwMsG97JtbrsZ5+I/r5YRveiI7FD5cBB/NGnhX9OVVGd+AfiAuFtsmOm
8dgXm5a+G8pKnsymT4AIWnv9AQYlrmahZ/e+3tmEsgkb8hA7TFA7Gi+aWwr/2Z+yBd/gwGzqj4Zx
aaRp//BroItY4hc/Vo2cHkDilqPvLMgp7UqeUBl4x8HVcHTgTnkarH6rIzYvdaCBq/xsinX7rco0
Idm9idrVbH6K0XDeCRPpPu2xumXTp/NxBF96mhfQkxpJ9yXXu+qBrrDpMiL8S4MZIOpMv5J/10u3
3a/b4Jmh7MCaryRADwe56uurVLn5MIxIq+1i1Z853n6WvUNDpXDr+VclzIszNtnzJg1NhcptzGgz
DsbU40qgYoXYvMC05fBT2foXAJH8bPTh017kvabfZg8ZZ5OW7NHvD4Gqp5zo3dE62v0HDZlovXsz
lj4xD1u9vJVI8g+dMS7v7mKcEEC7D1vz7tz+vMQSEo4jSwYOA5KKOJl6CgkZyACdAV0W1KDWxdDs
b/CGZR6suQ0dY7EUiGlWkWd9rO6q7wdLffGSIOMf15iiFCoHLKZqycY2ixHraQkUNnQ7Cu54O0+T
WnZITPF63CfTdkC0Gk3+bd/kmSS/IRi1l0SXZ1HvbSAyTloDaMr6URGiFA6IwNo+j4wFQriegrwQ
J8+tT/Bk7xKoz2woE0R4oGXo9abjOE9Rm5rnfNl20rbOc+ZGW7ub5buazg5V3Zu3hg5CucwVQyRy
94HE03FuqH9ER70p3BocJYaxm8WhdKnBRt8zTuNFuNp9UZzQVEVp4UZd1oXK/iRHJm7H7ADRDeuP
bvTQo2VVGZHIC+C8Bdh6zKhmYCFis1b4Vs3xsJnPsM1h12hBP/3WoGvi1ZHIx4ZAu+mB9PGcemM4
w/AnefIwWt3e7lp/n2XdLnMhhjYyvhFooETjJ2lyePcGTcmEYpxKFdqTAsOUgdLcUIO6yPXHNJsD
35RG7Nxumm3bV+uLy4E2FveFtM7sukE1vVQZ9X/eL4foOZB4q9rLKZcRLrIrpShasj5rmBRix0fH
5RraQyb6aMNXcFl6LVhSxMNtAjhW9w3eGsdHym1eu8Y4c4CE//out/9cj3UbZJBK2C42EhsHyp+L
O/F9ZhNqkBLZ6hhMbc7olF5pb6sixdEhO/utaZIutFstTmHSM0vEg+V9E2uf7etlz8S46yfHj32D
XiP8R9WQr3FdN+U1a2FmrIbijlRF7KZtNOta+4Ru3HgYyTPhVLR+2EV2Ty8TPUiF8S3xdUJOaDcH
mz1k2fRabpbaUZP7imGKnJdp5DMFRxgZtsfbkCffdQv5F8VcSK5dLyyAbaNFeFfWZxHPZtK+dYMF
9jlOzXfRa1eog/a0mtmLDv28s4vpXZusUM+LE6iyHXZCPBtIXuD60uzSLv4F7h0WBm1nkq0Bm80c
GEt5MkZt57GlHgoci4iJuJm6lCGwZ+Lg7rptXTWmlDoxnnlWzqSRlveIWePORBO73n51F0LG6pDn
VnazmycaT9TYB8pYSNvpK86EKWC428JRy74P+OxyiKEMnTYSjAayx7925hJ7OWqNuf6WjbPDQqmw
JuzJ4HPErAWbliMw7cr2OLaQvqneY1fu0TC04sCg+m1ah/u8FL/KAvVwZxPP7QEXQLavIQpJqrQc
gB5rHA+y4SosZvM15Yru9P6HlmR82FTLD1d9oOcGXlMs3YPab/0G5jNiTamBIYIOtdadPabfMNfo
+6nHQdENZYGmnjBibLLPXXeD6XJ1hT1Fz43hNObgSG+0zIPAMRasFn+gdd5cgweE3ss61vPaexsg
a2KESR+i1UWA6gvApln3oHQMvQj4I175kinMhVpthTgtZCeHam6+2XL6lL1rveJJ+rHohtqttV1F
BdaPZhphnllBpbtwqpgxKva7VRf7WWs4bfQlbhQyCfWTLmdsBZTO0vZFRzVnX1YEAwagSMuGEzwC
+nuVnzPqmAI30aPNm58STTz2+kj0b6udyrq96hgNrXbgGag0iNQBctKo423In7bCoEI8nyOI4YNf
iTex5U+L6VxYD0Jt4sJaincP3TSRR8JvjunylWbirqKmSy7VvkKbNtIvRSPb0PzQrS2yp+7oJR3m
tjWWNHfl4tZAncGuPafsEu1sxQ1Ukq3ZgUea0OJ+owEzmvs6Fio5Ie8Me2xKTn3XDrF3EwUZR61a
Hgl6efP0cJR8DtP2IW92ZmPsLfuX29k7c4mEdvFs1LMjiQrlldngTpZejNLfx904dvt1mllfoOC2
SB+4vZYPoI9x4Kwtx7tR3Zdy2rUdh736sL3108o+5filrbz28xbCnrjF16DpcWU8pMZrN6hIAxDU
xUOj99GCBwBO/eBk0Zx+FUSNdtnvZcNqkO/k8EVyC6sB4gntPIhp58nTUj8RORElPrK9KZgkD0++
RkjFr3XN+WMM0UIwqAYCfrs3kMjFms+n7qNaItdkixHd6aYVu/Wi9cvTYvERZVTJ56tsUZFXvMKA
0B3GSbQNV01FrdDP1k1gXiaBr6xTrvuRxvxVMNCXKU/tVO8GOnxyBtXaeTTVT7vecJ3Q3dfvNZxL
VNbtKH25F9MUAqfECHdb4YRDN8b2kEQV5rhuQHo38FGsCYy3zED0B0s0tz6goCx2TMpPtqI7LH1m
CIsnz4scKfegi9Du2U4pat+R4ve4K5rkW21s8bjF5GzGM09gNSfRuMyHFYu6AbFedkzmYj074pP2
sR2udpzs+t20eacUaVm3V3r35iSYQhrrIoryXseqvNh2YOt3a93ttbU7r7TNjZhVSFw+bJMVbwXC
POcJWBVqobsDbT1NHt4Y54zn5HZ6XBo0u451X4gPJPBhXRuRszaP5sih3X3OzX3a4KBKf9ot2tf5
gqI+QiwY2ToddnMSuskVAcxeUDtIiUyHq4UXD+GrADK3K38PhgIxahq30VReyw75eGnq+7rMH5vO
e8yG8iVPComN0+x36cgegQbF4aug6DOzdVdOE6jy1oXoH6INIdNuqdu3ukt/w+FfZmy7p7yanxcr
9c+JMWCTrMr6JCcA8OmFVMHfppgeOiMi92ivWfTu5lp3bnXGg8Hb683Gk82sMGnVL+Q7aVDwQw65
UKFTeNab0eObS+x6/396x85p6qGrRyVddyVboL1UQvnfiBQy9ikqEHaxWquPuVVVfGuV7vAO+kci
Bc0HE1XtB15uSs6UXewRxw7/bQDoDSr4O5QAhiNIuCFb/RauRxLDnz3ZEpse/aYiPeLL1etodtXy
xG44gHoaHv9ylKfktp8QMr8eZadPDySyN0d+q5zD67bTJLftpr7tOckfK493236aPxah4o+lSLvt
R8ltU7JuO1N7256W2x5l/bFS0SytPdECk70bcum/PK3Ij9x1QK4psOqp73r/jIbL+uj/g7vzWJIb
Sbvsu8x6UAYtFrNB6IiM1MlMcgPLTJLQygGHw/H0c1DV1l0s66lf2GxmFrVikaEAxyfuPTegUkUY
4gbX0MrGu8b1s88y9MKzY1AzeLlHu9cKYdx7BPh9pMtov8jRKB47vB83BHZz+1ryuTRp0cquFtfQ
x0rpr73lsnaZS+aSKIveNaWFsejxZ/QIDA4W46GKlPzEUj09NU706tYI0IkopDxz39LIjoDzpPfl
aN3MXuUAOZ7eF5/UKxft1WVukQQEU3K3kF2DJGqnF4fBRekdTInMMhO0u8SN8QyzM05RhNrjELzO
leC55ExvZTNNXJwpTqZTOqXyLdPDhEJ8roLdMrd9Gtd4wM8DLXcQw5yfyl1omBUtx2rUIAmPnEYd
9dHwgPp5fhrWlg6dsXPfrm1esDZ8gALo/QhPpQ8Ua0vors2hypb2Mv7eMbJgmq743ap7ogaXK4s+
hUeWJlOu7aa7Np7L2oIip/Vfm7UtnehPyYJPjvXasuq1eSWCqD/+ffH8K0/g92kkfEpqUhNNMcva
9c//NI2E2NHqCHL2KWlVtEu96A0KU74TnUtKpwq2dQuiczT9l79/2X8zffvlZf+KZfFLxEm9rk6q
bwFJetRV4EgdJF7hw9+/0r8Zcv75lf4aBIw6OatKTKCnLFMfRpofkgIeiVyC71X+H30qa53d/noS
sIIy/d+/S8ac5l8+1r9OqgzRzaVaTxxu9fDirqfQuJ5HUHCj0+SrFDkNp9VSOPUJTj9HGFot61Cu
55qpsH/9MYH9v70g+P9O2UDs7p+ul5VI/Asy+GX5+AHc6C/yht//0h/LhMD5bdUQcLR7UDeQMXCD
/LFM8LzfoigExOFaHuxnmol/LhNcD9AwaDWeBSjz4A7xR/9YJjjBb/BJPbz8PisA8hLC/8oygc/y
p+sNoQTD9AijHAN8LAeg0n+9e8ch88MM8MSxTsj9LQwamNno1SEly3nXDLb9rJgw/Adcz/Ui/tdF
vr4oSHqXgAPCNVf+8V9oTs44ReQABwgAZO0vKAAjq98uIwE4cWuV7NWqyKqupWOnfmxUGVrGKatm
a/un3+n+j9f780rh14Prj3dBlUrsFEIhl7CFXz+6o2aOjsosjsQonvLWQR9pgqBdbLUZ/fpbbS/P
wLw+//5FeZb/+rBfXzewwfhAkSHFFur3erL96cDMid5m5Tu0B/a+6kV6w40OtaMfJ8/tF34HZ37w
R5lUlwQVxve87QbGwLptGZJIZuJlMetP6lrlfptEZ78yPOrUMS8Wx3+ZkWR5O0B6EquS7wGtyrzC
rp680pf2jTVPNNX90mydrm5up0hIwADIDhGwS/8evuQtGI91UW9hfKA+91p1SXBxEvwpndfGNfFH
disJzgK+seW364tTA3CMufqsmEWwMHC7bdMWUC5ac0ytjV/Z5YsfZc2Psitr+ibElqtLFmyXd2pw
Uf5g0psA13Cqo8FwYFt0aXSwl/K+i+Q9yoLXUo/uNqhG40GT9tzRTY5PYp77k8YEdmcupcP0uDGx
YtcD3W7zFAoc9ykt5THp7HFjm5bcTgkvUgSFTWfclIeA58Z+mJc7v1+UBzdSfsXb/9EnyZtROd5O
1b59iDrH3CKswcuosRFg/vtZqXKsKIhIo44nGwoJlrLm7DmV/zEysE/rnM3yqifFqtL8YGnrfYYT
cweX5a75CKb/tQ4KjE6Gc5m9TiIIN8gUAp4ylxEjAD8nqtxp6quUTXvnBmm/0fXEqqg39I+l76C0
KnRA6ODkZJVbDKdpdS9nY2CTUo5gcOTk/WwrQo/53vuyYNGEZV85o2dtmNysWdHad99gfoVOnIUk
gp0jUPfBXebVItqMZcnwiwRnw8VxazFIxyJX94823GHxBA/UnGGgTTCOItQO174PBuq9JrJRPLg6
37hRM41owbnuN3Oj63nlV3QSKoUdgDdocceQSjAzi5TR+JxErXzMygLljmUs3rAxEpmdrNZh9JGh
RhZgCfIVgR8WdnMAltR6jBSa4NEuQaoeAYDS989TkRr7UvTWZwT34qVaGm3u09qIMA21IoRTgmgR
ydQkKzzcbdFbzTXpLf/OVaEu3NghgZoUwzpbOVNuqacPrmMVdCRfpIAPGnNai1EGzwx/PFXtdIZa
lQD4DvKBXzTfQP3htpiLbrUaGlTrBzfP9KP0Exb9VdtY3fM0mprROIaHaUOcHpu4Vo5NHvdTaoc4
VkLH20wApt1NEWZ+s5/HosWDx3SnPdt82GdF6Ca6S2kImwaPQwUiAayhE7gFS8UtmrT+KU8pAMi0
Fc6+LXB0bbKxclUMaCeU5zFNa/OEbabmc0E0ugvaFARqPw1Mvxcq0mQXmoU97pC64+gTRJ/qr4XE
yXOjpjZ6mam1UHovUVRtGZaHDLQT9WVsfecJat7c3xaNnCsMWmxFdm2We/ZWNSIvv3JDjwQUlohN
Xyenn8QeuymDogHnUXSssU9di6aCHZ8W8MY45IvBfyIlqfc/Sxtj646GYA7OPB0dsXMrW9aXyHRh
FdvBTLx50KCplqikqy1+cWt6ToStP3M1dNlFsP0gH6InqyqGLMqCFDSHYHCZRcu+QK19cYYme2Sn
ReK84YdIbV0Dg+De60SD8Ly09Ja4YUfwTeYyjwkbkC+68ES4qwtbPg1NGY6xR2aReWpGp1xYRtRF
c+GmdZIblYukxHY8L49oCOGWG+xgWH/Se7e3rDB0z6beVufeyohSdW0tfkRm7Yltzy77LgGxMtHv
Vt6y1RxAn5jRZHmYcr971sK16u+d7fm3XjlBtemrEWHUCDgt2MEVn95tzF7hWZCxNcV+iJ2RUHVW
ISXOEH0sVU3XTDQv28xZB/Vn4FTRQ2sFiOLJY82YnzWYizMQJO9VJbqR5TSqOxY3jOkmM8AzFYTG
s8d8+N7AttHGmZtllzKsa6BDDv54Vk4a13qf5/62ndVw5BZCS1anES7oaSghmoiU1d9DJTgTrhbK
geUqkoQRidulWc6+I+/UxvaH/C7QiuQCow/WCp9tNVxjkEu0UmPhuus4gmGihz78vmRvd2cwb+5j
5rxOdVqFGjwYTL9UmHy5cLYZmb3F1mhtpz3IXKp5M3ps35kn6eQO76S4EVMr0vuRaHpwXZgGDzg1
1DfOzZScE6zWsZFX1dmrEV/EYhze3HY59TOOWBpDnl9xKcbmrQvLuWMOP/YXfxL+SpTJ2+cidSAV
DH5hwroZ7K9NEPXvvaxIFWFT2lu7BbKYOKTSCh9p9gf0URztlUOCgm2J29oU3fQaFfbcbGzRGdke
g5Z8Kcm6v+9mkzQWkY7+vYQfbnGFs0M6KLfOmm3vD6Z7MJQuSBQxNAtwR8sKOImn5S3P07XwmVBe
XZjqBAkDL224O8XuKTq4JUr47dRBk4KiUn33Kp4U26rCJ3TwOGGAtWChyk+oG0xxMcNmyM5z52HV
9sdpo5g/EEtQGeFtj0vnMeplDmwC70LGoH90xr2Lqm85tzCcD+RFQnIDASXWAW0L5VkwXUou6Gmq
4TTMdkJd4Lrtdzmb001YGBp/LB5YrF9W7115YtN49oMM3rtyhEqhh2UwuMitxbydxjz5IcPJrC8Q
e+dwyzrNG/a+wNGwLwtaZ44HS/0o9ITjpzJTYABQaA25tSUFbAzujwlb1yOLZ1VRpZvSVz+aicHm
NMjpE73oXcb69dLKUOxspwu/RYO9sbX1OrrOLiJY/Wx2gYhzW1bbIRLjvgSqtwmt8aySOjtaUPuL
uO8xwvpBNTNndtCtg81pPNYiWYdrrhrC91AOCXYKR/60syg5l7CQT51q3eMULuO5gWq0bZGtxoYx
WrcOm9IfkPfQ7yFReDGiqvyaWv7EgKy3nEvX4zVCQDiVNy7Jfqgw6/5sOP58RljAkxp13d6Oivxb
0HnmCxSMRyVCjDF1ORv7OqFGUNb0uETDLQUpIJauukkc5xv5ebj4QV+DbunEiR3GsJUyso+FxuZd
uMAY+nxMD+hmz7hOzVVmGWy1DyaPvFJ9zMwxvwSjVewMuCgb5grFLod0g3m+vqMMahnJFChTzPCR
BQoVwKCsg58CIgTv3UfBmnxenj2rOZRZ2u01ov9tWDVHWQfHyfUurpzLrXTVWwjd+LaFogbwLek2
LgZrCA5DsSOTIrrWSsu9NQXTkePhp4za8uAFAnFCtB1TBD5mEH0x+zqKfV0AepraOyhe9c6aszP/
T3LWg+g+U7t8a1NOZ9xRNg7ODKWffRQZop6ofqBAbrF+mA+JmKiaDO+Y1gMACd/lMZVZxXnRaBjt
0bQ3acfKHMXybuRNbCLJABgPCqrrurjvrIDyaGyNK79gwgLXKh6zBeR3DBcw47hSeO8JxTw2jhIb
biU8ErB8942w9gDQunsK95mJ10T8rGWPRF50hvc+Wpm62H3jPzu28t+Lpclup5L9wzJ50Geq8UaG
ZrLr2qA6Gy4uR0fO28FLni0UIAwffRHT3W1MHbwFmXkVIqyPdEHjO4ZAJpa1f8hq5OSt13pMDFk+
5ypcPqZyOWB2jQl1/WpL4rZVkWx9gStqxHtNNODb2AjuIkK+rhLx86ETq4vcHq/LDA4im/PXZsrQ
yTsFm4v5lICRZOcSldfI/B4iMh4wHsQg/I4dw8dO+Dzo+LfOQ2aUm8Ctb30fkMkQWq9ULhrbruLq
a+rZfxtF8AU5qbWbKzP2uqQ7kBg57yS8QB5DDP4kl7keUZD62SazmTw6BIc8unXdXlAJPugleHQy
Tx7qxfZvfdWEHx40DphNOtiHYX/hGpXPvihv8HPeQAlobrIcqJoqro3j1ruo7HD6mTWJW6WnT8NY
+icPYfPOmYCFGNMelozeopTfm2zPeB6XPZPJKlVnNxIHHLCPjGUPWBYbHDgyvZhOH3yioMreQnIS
nlNH+NSN5LPqJrBvs2Cuup3SgXubZTLZ4FXMVkGN9VCh40aYMVsbMI/LJi9ywSk2NGxitPM9cfL8
S51TS5mIwW5kMyVbAzbtPlnUl2pib9NheD97S3VuzYIr1EnkQ0cu65kJ5zOR0uHRbPsAywPqCx9c
CBvINtg1UzDuk1qfV+A8OyQjPzel7SCGztJdYEIqxJefoj/WWf2+dOaT7pX7LB0edypkeJBw+m8x
iT2LwEofp0IlnGIVRa8dVCiGWA6RQNNudZl8KWxx6c08ZxlaBGA1G+WBeHAZC2g9+l9T20+uGOvE
xQlrmq+OfaiTR/m1liLfG9IB9EHtbCq4Cm3mmLvAR0rFhHJbZgAXMDGwBGU5eEeyDkd9C2LHblHf
5IjL6L7dfNgklgNNSi/N2dIJ6uO6Mab3IErHhyLtnDtgsCgiwJbELhHsF1cX/X6ciwsNJ1hDPaN4
WQrWNSwuvY8gmOHzjNG76/Fd0VzKNCxuFU6VHp9qg4hO9vJk+ea55eahIK/G08wUd2OK3nsN+Jmv
U2AUJKyMWDeMDtsbbrMhnp203lvaIHomJICFRPjxGXjjjQKVt4GkQ0IlToLtMlENLEtSPoKDa87I
uLd+S5449iyM8hOTgzsHn/CxNsEaaY+WoDYSogqy/HXs5/EnXnMKllKauwwKZM4pp25WiTZ+vXy4
1rn/KX3Oyqk1T8HoHhvTOSDw3s8VTWHcTSJCOLl0WC9b+1w1XK7DDIB2azagsRgmOGwEFSLN6CkD
VTBAwOtCZ75nHhs6w8lIkKjQfprO4D/m45RGOWIx9hL6QH8m9LBFYeobkFkGO62xlpP3YZCc6g3A
rxKsAekGt7aPtA+8AeXzTlV2ZuHTw9TyEUaIyv1YG9XqPZvnMfN3rrGAudubWAJMHuZDqzJnX4yp
2epPS1lpdO8O/cuommHa5XbuzTm8JP6v8KpMU9qkQbHelg+IblcTcBUNmaZPytspeMMbatfivZQF
buDj3AWDP56iSgrc0VYuiNbZd77nOvNhwTkBgmbynTrE1SkdPS17ux/SvDrPvh4caGj1MplLF9Ml
zo6xz5JIhNcClpS/b62qZXfdgRnsXXvvZKZs47AS4X5B0rLtFdxQwBHDplsBVbX9yUN33ET4YZ5E
X0x53EaOtSPTVO8Dd1YxQJMVINj+bLup2xN7n26GoH+xmm63hB6QJ7+9E9I4F71p7AojIRikd2lg
V5ZtBM6IA6bgwOA3/DqHltj1M5dmn1d2bHq9PAqnquq4sHDQbKSj1m7MfKu9oT5zK4p9mpXBAy4u
46qWgZ4R48KxVSaLzdQH19WabKSUxwo7Gv2LWFa+CBBU7icNhhgYpEk/Nj7kcnD4OMPcAQ4pUIok
I7SoeJhdfwfLkN5ptoziLmp0+dUyEmJWE5/4Ijdo+51AyouUZc5zzDi2xfWaDllRbQ0mlkvMJImJ
hO4z+t/FC4wZ3UtALWFFnX1SWZQdvNxOp20HRO41y0kX36ZemZ1tftptMbLOdsMcak+gqhezLYI4
z8QMeEn5W8I2bufBLU+jFD/6ehWl2sPGWwNna3fcmlWIuFD3J4SYahcmBRq5pV0e3EUlx3YQKWAr
Mb7AC0AqVlFrVEt2W1p0HTHl6k/L0IBHBmUPN2KcrBvDMB7z3HEOBiY/YAOi2qsqu7JAMvbCAvJu
mc25yqrqEE2UtuwVq2Cby3WdhnE6eDQ95cWrHxfp6qCfemf23w12jKihK+eEIgv1jkqtA4tQeR4g
WXQOPEhLqjJmDPvi18tVe2RssM2xxcEs+gdHDTzm5eLcmMv0c2xksyFdBOtQ4PZk/obDCRTbsWis
+aFV4A5ybvW7LO/9U15GWNP8To87HPX+fAwcxyCMRSZyqxhk3CcqgDfXcFW8MqJJdkTHkAhaN/Um
I1MQ6QbaLccNkmdqRQzefs5FbxvtfT/Zj6zeJmQeJRzMyF6pbcl8rhLDMvZOm3tbz6+7rZH69T53
8nQTGB5KIvB2XM8GYUhMOLMAgXSHCKyalgRzrBseKheZ8Y7VenBQMG5uUgzAuzotvCfQlRAuzaHg
801CNBTKgBuRnH01vQCcT8lf8YoIhVpgMbrbeaDuWiPw7mui+e5ENPVP6GVFrLQRQUzLSMvLLACW
nAfWtja74uCuxphCIQio7X7X+f0eOOH4IU1Xx4ph7bGQLc0BzqatNwMmtGgRvxe0GJdCkvQjTS87
jCYtiGuZZixHuAFGtHD4l1q+0rF7JcpllGp+sdGMddeMwGYwj2Vp+eItnzOUIAyTd6jD4XvQYt9E
vP9nZhuQBujwv40+Q8mNl85fvKYkCAwhPz1SX+GPnmeehVnW74wxm48Wk+hJWeKcAN9NAIqkxheN
MoFvF0XJUCHMDQDFHoa57894qtrN6LryZRxofjFxW9/tRfxMB4pkpsWNB628np5goT5qExvDuACs
1jqQV/gvzkmB8QPqTCnRqISxnk73uetUqPHdNxYOMFsWQA1CU+RbjAWo43gCh3kSHPoWJ1M9jMsx
Ad4O7gqx1bg07QnM/ryvA0/ezamDmSSsrAODuuiLTvP8FhnTDzknzT05fdUh8C3KEGrtz24ap33l
GOIWFte8LeBd7oKmA+ZE6u3RZjfzoJLxjUnUgciWrYyo6rwwPbtZCLBRTgoKqGD0IJpHjzj5k5Se
sbJ0KWBiobTY0/YkND4dt3cTjv3jaMC0FUicd3Pe49mC7cyHHb/WtkC6XYfZDTPScFt1mXPSXtnd
myQVbiA8gaHI+qDcG6gXIx2ocuMR/RSrkszVOJTC+fBtzzjA10xRX7YOUiVyDYfvjKKWz7L0/HMY
MVQJax4LlrY71I1s9BPfR7y7olONyigRsiXwS0M1Zs+MAZq9zaYB92HnnYSQN7VV1xfmjFA2andF
goW3eaaugDqiDbjzY5AZ+jT2w3xfJKC+Gp2kryH1RrEDnFRloLatbgKJ6QcPOulXSkvFcQpQPj/M
/XDCOHqD6/WJsTV6/EK8YEIM9lnDt6PsGbGnKY+l7A8EYrGDcL2H2VRc0Zm34O5kBDVgzU26j94G
8B2XvpV5G6cBWbr3g6jY89fNb0wQhukbGIelOlCEdEdm/MGpN3GKwPOqu42mWrcuJhPhs98WTXry
gtSy38oIHHHgtasBNf1OYaHfpRfxzDLXLRNJw/UuGf1dha58KhA3j/MNQ5Bhw9oR025TdDctYHxQ
we4Q14NHIaydlpHkDOr5Lmspg/dBlG17zwpoceze2gwGksvFNj/wpDR7YqaDH9rB10sa8gxSeG5u
ezO1nxN4PecAxP0eyk1exKo3vIdkCCGcNzlyayZt8TxNLSUctQC2PuSDZciN6UHPxmlc6Kemszsu
m8V6aL0Zo2Vg8AAG7ucc6mmVeKPaLB5dA87eNs0VXeuIG7ecFrWiKllpzRZT0sp023sMu+2rxfMN
nCJ3Y1yDmd7kKKZ29TClOJ5duWHEnD0zf5H7ihqOlBsnueSaFmyos/YVMEhwZaEUnTVpwI+6Mb3H
dWL0wHzHO9vF0J81AQNo1mAQHwNs7IeKbNWHiafaM9n2wOxwj5dHylVM0x3rj0oV8yP21m8DEO2v
RF8jJlTDhEDVCtevpRba+rYQZsWsOG94rPCOaFZGT38bSRJ8tcrQj62pswaKRlF/aliE+wWBHdcH
7Wm4oB0ui8HBdzKHTKjb3D1LJyVbC1rJubDc6aYsnOQ1mSu5oW8yt2ZLEEnsw9h8HokiPUTFUGwS
RphHrsVok9a4TeLSKFfNa4C3ZdiB59fpOwzUK/Jc8BBaIF8lS44+gyQf34gzHk989NZxu5F5Zyux
+hqyVK8mWPyCZY2ZJhtBq/xTziPNDUGbBbO30AxHAOqhO+1rp4NU1y824Laa8Ki4kL0J0BnyV7Xu
03xYWWleNztpie5Jy2E5VpHESpF5wNKFExR7n0HKrVZ9883pbBDvPH85mWant+9g932wegtWDlvr
7HF02LeBLSn/ASwzYifA0cGcVWVflCFYDLB7sZGTF5bYgkKfzik1DTkHCETHbh5/hE2UmcRqM5dj
frk8ixKZHxBNZuu2H20VsJWo7Z8mM+dC8c3doLNbWNH0U9FjJ1lbJhhns6V5zkXwDXXhgqr7Oqr+
GGaJ9DDL4nUbZ/fC2bhhsl2eRzTg3gwpqVmYALPnPRDpOjLZK85A6vw4rZIbXbB99lOPnlde+MCx
B5pk67vZg7B7vS9M3e79BSO5bIdNCLUpDloXd2Nz7xkNO4yEaJIxu027di/nhWNSEswwSftxntl/
9cLHiC6XTTZAXgM+97WOogYjMI+K3HNiDycOJEtse8z80zq7GFMn9yqq+HP+i6Bjb1gln2zhxK5h
HfIMKJIycGTUeaJgQmfBU0AXuCuy+c40gDuGEepS7pHtVE5bl5gB4EC3E6wrHjbDz6hBpEUnsbGp
5h8MNsUCy5ztFdizPYKM8p7JOaDdbi6PQpvBfarCi7WGxCR299Uyqw8nDO88bTOh9FczHwaaNPiJ
C6qLJXLQxzKv04dam9eunj+rVKg1liRmSOLHnRMc6g4Baw+AaQsWNjtjV0ZvzZQsBtQl4hF+8iX3
XGtD555Su+N0YSWcXdMo62daKlYYjeq2TtJX+5qxX7rIG6bVAEVHuMWLx+i9NK5lUyBzY/oiBBVs
wj46zinogYya9cZuBcugenjl+yGCNbtYwnkl273LNq7bBxfBEXKg4gP93bF9KuY5v4ZKqFduhCjG
XJnjKMerhDVwZr8x+gqrU+/B4AQwwa1YhSm3MgEJ9K8W0fGuZuvDmDYim8UGk7UNSsu8dSlsmPmu
toW6LVBTkGJNm5e8G11N9gPzCZB+0zfpSufnen5tJEbaT8yYaJzLDoQlH506DFt7JsZrwmJsZrCo
fHUSrqKxU72NKDeodEv5JvLsyS3NSFPcSb/OWThweJ2Hps2BxQs/rzepN5k/Jedp/D/H2pzzUMr8
iJu+rb5iy5z2ideP3dvfK1HsX3Vt6FDIGWSmuBqc2b2RPPurDqVAvC5aCFBHZ4yyh8qtxkcFp7Cn
RfYZk8ygdQJ8SxPfeC4lM+geBcCIuDdKvjayte/QKrgGQTlVFRxm5IrqsWEzPmClZI4Rj3Cxqp1w
prnYTbUKLPr5JpcoEeb+xvEb/hHtMleSzoQ6JE2Etev49e3/hmztP6dJ+38tyn4Nwfs/+9s37/VH
+z0n7O4HisBRn77/r/+x/o1/ONzN4DdChm3b80JEXwEapH8Y3E37N2RloY0mLQgszox/atKwvjMG
oXGzIiQceJ7/KUmLfsNAxbgcJRemdDewg/+KJM1ahVf/kofBtIhWj3eE6o2a1uZN/nphRv1QL9Ke
JXmi3nCZ+0puSagRu3y2a3wHjrhFg9uCfPUE2zSiAjRl8pc/fVn/Rhxm/arS+v1NOAHcH+LtI9sk
7vrXN9GEXY5qeR6PFcFIytEmS/y6+P0hSz+26bCaPqq+mz5QWlZ6r0dlHgFR0uBxmuQvNSvp+O/f
Uuj+qpsLUAK6pmfZYQgwCb249xe7fUQ/akUkSK4gVrYRRhEqznWMrPhcsr5+m5VMMZW1QY4bs602
pcxC4qmWhDp8dtkcn0giVv1msuxA7UvDGHIWDY3nviumlj89AuHM2C5qauhmTIOOjk/ggqQuX6DR
tXCk7VR+qo7ZSdxQNBF44ThNSNJkmD/OdmtX7DPbob86SclzHzJs9KYHI7ypAvGDOMnsp4PasKHy
Byf74NbM7nd5RQ1HR5CSqajD0PCZ8Lf2mtiAAvaYW314a0YTRJiIaUENeiac04uVKr8+UHgTBAE0
RAKfJEVgiu0Fht+5rGzrexAmcHOGIIv4SAxt853tJvWwG2vhMLiTcM3i7PcJyjRHTQ/AiU183A5t
D45Ml+p71dthzAy1/5o6LZQUu5JLsreymoV4VkMqRxOCS6emp38zOvDd22iICE/xhgWlLv9oEJe4
pQGFCruIYlCmvB8vlVN0sGTHPsdlEnKycbZT8iMBmcHRhvM7nnBAUkXLGHgH2o12b0DsApYSLz8p
iNhqKNa5p2e6Qyk+lmFyO+xIo8iPlDVzd1M4Vt3tcBUjcBeeIJPGlUt/P0BqyTcR+fE8hCtl3wWJ
1D8S2NzuYdYzaHeRpw2ma2W42wSY6GkURHDcKJ26X5VYJgEPaBI3ritKcJQNhRXKAevL6h4Y4V4b
BTTfyfkUzAlvGW8zrMwdVb+4WUkHxeIEiIrnp6SVIOkxbglqqHloFxjB+WFAJlFuKNyCuUUjOM62
f7FdSA84stq6ukwJmFGMvbKnWMSi48bFSOu/Qaa2fEBfV+FGLoQV4WDmRVcFvtxEWaCeO3B1fGo6
VXQJk2YcMdlmyPKNHcjGZdzwzGlmdHGU4NMEsx/YJfGRNlqAndG4o/u8dFVq34B+NbHsIb9GICp8
nWyGCX4NHupGAXVQrLiJWOgEIkO0fLeyZp4QD+kyPnX+nCkG3X6GbaoK9U/my8sNE7S+2upwrIOd
Cde9Bb8zTviKJWrKPf5QMeF+kN6E6VaLm1F7KX07tgIduzOEgI2FDFPwfoFFhxmNpDazL12Nd6VQ
PzjEA9K85mwncX+/Z8b0VEh7RR+cABp8dNqbTs6ymFfVModPCDoQZ5m49rUMgCDAjwI4MIcvqZ5/
Bj7zK3sws90MmpgZnYrxbWxBTmumM9xTeelv06j+bnbztQ8YKfMFaS8/L+PAnjm4dpammgVyTkXx
EIzTTRGM5zyxnlthsAShyXdN7PwcJGhG95ADYqulRhDmvsu6fJvl7AaHRwKMti2x3zO4kZsAZnML
n5BbIqGlJZ4r3VqqtX6OuTu/hXCvbIjvYehlRwhMyG344aY6TglTw8ntjsHMv1PcAOE4C1TIW6dx
wGvUnvscphgSI6/e+5G1qSOGxGXD9CJuA75lU7KOdNEVZrrdlL24wCuutp7IHnDRP5qtkLHRk8y5
IKcK1UCnqTHRQe1da9hvoibBrAi7B6vF2JJp73Ugm6E3qzuSJmRMXGF5qFpZbthGJZu2KZdL47p3
jf2G6vCeEf5xafVeULt+XzBP2Va6IQhq2FRteO5nB8lRYxfFJQvkcJUVFx9Cr/wL+4CXpPNuo4Hx
6EJYHcZfiQaiY18VLSMheT4m+i6bd8NYq5PntPS7LFVLgBgPMNdeEuE8eENzBltFZNB4Ts2i+5nA
h91ZSb58TcwZU6RLJBIcLeZSSi7xYPbVwfHqaMey47GWoKMcf4iXST8NqUFnmoTPxmyzZu2cQ8qG
7smhp2IXWmxN1FhWDrI0R7drOt3PVKZArF396HbWPtIlS3tGVTHeYbrfzpGnaNZ3/5u9M9mOG8m2
7K/UqjliAYbOMHV4x9ZJsZUmWBRFoe97fH1tKCIjSUgUl3xY7+UwIwKgA2YGs3vP2adWiNdTbJSA
jnNdhNNDHxHryHZBsqyc67q416z0xmPFXkGQwb056bwX33S1Om6epim8tIroIAzSPAKC16pvSAS3
ZV1dOChW+qwYdzVa1XPpUXra91FDgoxTl49Kr51FuSh4fAaJlt6hRjAU0ROeuq8juGuUnaHuor+6
U9JgV3fZJVqS8QtMP/yaBa1+OLPVBoFpdU/JF5PxhQabwE9UxhuF0JU6l8LBcPRbJ8PwpijaQ+eX
n53BP7flNXYne9UY1nmh++fsv9f4pQ1i0ELI9BxRBPZb2/isqwMoVXDxUxbJEFrCQGRisI2cDKkG
7eS9Ah2sjGnf2v5hbH2UJ4bzqFF82IWi6rOV4fvdVo3rYqtgX7qmMlC9NAUOSiheTXYeefkW3lri
soTthpxYO/SqFxjsz1HZcc5Ri7sATaDb6KgjMUO7fkgpvAipXJazDzShyFQafUYuKmh0DpH1bVY0
lHx5r9itpJfcUlZy4eo/TopzQp2Jgm9wgj6r3fhWZ23MXIOHXREbYXpmpLgWMnfqm/WVpLurYKZW
Cn3PwqrvWiS0enXv0BDAKKlhPSdaodLAwoosXVWhs+OLQnKVf6JG4Nl77x5l0njSlvVeB6p01in1
nZMjfU9xd9cU4tghBatE0YqrCuA+pIjpTOEfm6gHV3XB3nQV8r1XreEi8tQ8PkuB683CnFvNjhCf
W+GpXxmI4SM7/IbI86ytKCHrAA/VaXYeo60jwvI0t2MjdIuAGFUBox4MtlorrYuq6EKAjY1WZk+s
VJWS/lj6Xrg1akt75gcerCpNd+heJ77l5l2mw3zWAvm9VGDpj3orVJc4ttM493Zkb4S7uVI1Fuqp
FtXa2UBxm+2Y/SDi8UX01VlVtt4u65QLz7fl1ZC3wx7E4TnLb3YVmkX57Mi5YZ54B5mYxYqy/tY2
kczX1T0coe0UoNYdEYCeI6/b6exDXUhBez5elds5ZNDaHsKoEXmBmX2v62SN/VqlAqjNWnc7IYqF
6lc3wNCLK7TvxW2Y9SdaRIZLnPFhEeNTpOTxlemnV0VYo/2oCiS3vkmZP1K/jVq/MfxnqwnO7ShA
299Sg6zuMz5ftNsoQkTZt9FMxx2F1h0SO7r32XRap9qhqJzgEYEInyN2M3aR1WdqQY5lOjYr6q7+
EyWXiWUfPi9VCzIGJgCcsTyjdbMBP72e4L3f2aSa3Ix1TaVU5HVxnwwke6xEOSDoy0QZvZDyRjEv
UhLi5ps0jK77agwKd0ARAaTIjxq+0TEtUqPGTgy/uoT8bXa2TU4FSulbK0/l5whM/2fwFTTYR7WW
h6rple9ROYpuT2smQM4XQp9rdSScK/Y7seFmdWQOJyCSB7Y9SSiLXazaIfutuEYfauX19CiJA36U
1sAxQFd6FDAy2qpRnny1GjV5obM73JUeEIOigAS66ukZnuu9nnYufkbjQi3wG80IoaIlDjPqWRq7
DLxvpcogpnFuG0++o7Bzl4kHtMUi8vwkbhQTfCoyG7aYMaiD3aj3xUmWOxWNXCXQA5eYq8gDRtoE
G5tHW1xkdpYwX+yAYqZXReAn26Iub2gQWdXWhlPsb0tvKJ+MYVKf4aBCayKoIXzQfEP2riUrql85
svqTLFLiw4gp5hA55OW4rZYkyiVBG0WC3JYT825qm+GmKFTnrmsGfKShp5Iv6uuxOBvlrOCEU0jE
0hxsmbkkFvE4wZjoJ+xgw8GN/Ubh6QPxQdgZ+6q9ka1ER0olubly4rFgl6wIXxBQpkgaFt7AFgpP
JY1+zymRdqojawZbpGxtmsQDIzOKGMs0BqYHI/f6Yqd6mvKCRKIyaWME7fUY4eJAm1fw7i0yUaP1
JFIUCDh8h8SdIqXFUB0Myk2V6F/JO0jPVbKL1m1vnAwU7KxNYSvtVWKWwTdmOilVOvsAz03V0p8Q
Csnoa5uyLrrIBPpdM/rpyyRBPq7sfmjbS84kFitVmqbeBjZnTHaW1iPrMWJUD3syxnvgACLuI7ee
EfHQxozxUqcnM7sH+pHzaYzWHXpQjjPHMcEvxNUYKYeCdMJ7QidChBll1warjNQEsbFQhwKBtdqC
uKwGauLe0yzvc9orzgoRR0gDcpJIxWKDLbbbhxPokzAow69xgKZmLXMPAE+SxTRB1R5vmpt70nzs
AePCu6TXbW5i0XYX0LaybB34gUXAVKOiU6g9TYYb5DHt9GiqsXlDVlqHRwNxduiWnY5QjGSjtNkr
QIvKdcp26VYlJeamBE3+NR168zMKYpg2Spen3Ymvk+PAmbEtX8pQhliQ6tT7QhkN6sOI8Oh7YuOb
x0mTd1/CbCysta2ayWdWqIiwKI43jksII9mwQTCwO6GsXD53Se69+CC5gLsgcOBAFAQkLpepoWXr
SqnIhySGNSBmsPf9ioDgsHzyx3i8dRqq0ACSSvKFTPSH2ZWFBnarTVCM57p6eF3JjlQpjlrwyDER
1AQXNlZ5b0ZW1W+lHcVPfmXGjgtLwTkzg2kkTD7p6IVS7VQ/c3/Cvse+YQP7+2LJwh5MiYSodlMK
ix4UZgg5Fz9fmex0oaBvbtp6Tz/BO6ExyepAaWvH2uR/4CN8a9m1/74VBVRLoxEJ23FRR+3JLCXj
2ar3Ef/KGqkrilKBVu/3P+jnu5iaYTk2RSlbqMJa3CXqFQ0l1wTwqUJ7xUcUIRut/Q/u8tYOOv8W
k9ISu0cqX7aK4/ztY1P0GP+LhBoCHBN7m0MdmhOZ2V4hcjLuQo4Pt9hJh8Mf/zadoyeCGFs47MgX
JtSEzQJVZRSqEzLclVox1Bh0BOT8+W0sGJII2jTcrvrCW52PQJyHWM32YYBB3RZZdNGaQ3z++7v8
4hEaPxzc0rBs0/pR3Xw18uCjBNLuAI0Qn9NvM2Bzt5andScjbL6rykMJSKRhfPr7m/483E1DaoCr
LNIV6f4thrsjMcGrcqwJibeZ0mydAfcZsMl6VHG/v9Vb2+yPIWICyhKzZxhaurWwzZoRVKxCnc9C
pHO8WHFE/clAoBhAdXOU685qAzayGVr3Eb3Z8OeTzcQxjA7KkvoMH3g7QLWw7RpUyNiKyDs9jZyB
Wkg4tu7vf+PPkw2UK31cnQltGIzMt3cpp0EVZVnX+7EiWgJK4mffidM//ykW/xOw73l3cvlTfM5J
bRRmrBtDxtGdUuqDrKM/HxmsGpTlIV4agtL9YmQ0CI9QAVbw2C2DqkfamIc2jfoTi3jW/e+f2k81
cxZdG42sbeuQC1l5Fy8nJKsNiW1Q7zVOoXRfw5zKUNSP6GesornBLoCwWxDvfBeMOie3gVrUN8QU
UUqLcrBLNyaH5SNy7M/jlXdIK0PHx8RRTVu8yylqGh2Qcr3nk/dVjoAFOwAxlkST4L9oOmfZVCk/
WGlm1u+bFsb8JAy89TORH/WJvbipaFOtMFu72hdM163hF9OFkQ4dhk4Pm1RUi+uqljHhsY0DKBaz
hlMkpDUHgUAYndin0uAIENplfwl9j4q9SMHusMXqt6XU4w9m9DwEXvdbWPRNS6g6bRd+N4Sxt6Md
aSxBPDUz2hEGWgPPzw5pX8Ew18ncvnAc8qQ/+Mz8vFzBuhGoeEh9ILLgR6Pj1RppstMRZjh0eyIx
xS4riSrUTLWAM4om6seg/CNsxf+f/T+H79f7/b9d+9S8pE/Jmwbg/J/83QBUpJyxFDSB6eWh8VQd
1sC/W4BE3/1FY9BSJU0+VllA2P/tAdp/8ZlRTZpzghVSCgb+P1wKTf/L1iWRM7QUUV3SnvqTJiBf
lDej0gScYDNEEJnhADPoeS1GJQXMuNNnt75RDiHoddYLasDxmhjVKxVBAcIoMyXawv8uIy27Ve1K
2Tadcj149j6KxmotgqLeohKgyNyK8YR2kH8iYpsjsKzZ08fBrs9K9oXMqtTNNf2rmJAUjEaBlmLs
v+SkUK58ijwTcXTnMiQIlYwA08UlcI0W7DFLUfg7Xv+kFT2UJIzx3+2BYPtyHANX9CXttCnZ+BGN
kka33AnB4a4rkpsMde6WCAzaMzXhBJtK1uyGg5aFqGbCTVi0g2Kf1a2/pad465PETFXRhowaSPnQ
OKXarBPfyEA3VFG40m0tfh6bojkftRGRUKlCySNe77oApQBttI4SdF1w3SQQV8vtEZKuyNm8tAvt
klZCg7qCvA0jLGCq2uFOl6VYR17lUvlHUMXxuz5DnBnaqywo812gV+aX0muRZiOSukBqdInp/Y6T
J5ow9E47wsD979geaWAUjnOZ+4HvtmOB1wHxxGdJjMVayynJx2lcrIjFVsg353DLqfgRfMKFUVfT
lg6SeTem452pYR8se9W/4DibntSZFE95lSX+GjM3cSyDGXxJ+gYzHX5kGm1xV5+aA4chzFXfSOCq
IUYmAPk1a3zMS6X+KvLySZ1GvFtxYQQNjaLSnNuDxEPF09gOPE2Hxl6PXAGkRRWeoPJ3Dk6CXrg0
8/LUzj1SGQk4vG0IXUdbA30sRPFDwS95nOgvkuY84yYQVZ1J5PTf/EpSKWQt/RYC28Bsx4lVXGMj
QRre9HNAB72uOZYhHtJzgjxxnZlmEJ9itovAAgyEcLlDlSRrjPaEJA5+me3JV/aKB08mcUSwm8g+
BX5CGUZgNOfoaoP3Nu3mfPJNHR9WO5NGETWTCOhmGR3EiqT1+fD+YPXJpSMHujA62PEieRBNn6/T
sbin3l2v9Wq8UUrDuIkTPT6z8yADHlDGqbpu69FDHR7Y4/hAIdsoHwGw5RdmqdMJrkBAmGjcHwal
D7ehFtrPcoAWvo4dZbqx6hiaYsgLBBM3PqheX28JRmtuop5ycppiI1TzlFosu1h0JIMpz6juzuGO
ktRvsxSfYiwAh6EO00d9ZMomba5inAOCtAnbMcoPYuwVxkOqh9usl8pDnloDLfG5xzeKsmHuRx1N
LitVol2nkJRemPV1VQ3fVVQ8NMNzzbUbauuWxK87aZq2Jha+PQ0l/swgSA8JjJBYHdZKZ6sQSw5l
brfrwcQwYaHk2ZdVimAac7mF5HlbduoWZhpksgwNg54pECV0vnAGeVW3GplfGa6P2q4EVkMfKaqv
fPJC/xLB5jdP1ZuXJqiKbRs6hLSzxY4RGJ4Z2LuVuxjwSBCeVz7am/qyMGIM3Rt/driPKFENM3S2
FoB0B5JgX7T3bHTPJs/Sn/Uqjr8hlrceTWJYrrw6ME5L1GxN1VxNE6UxEqflClfLADh4SvZlaczJ
I5XA7Aa87joKzeemGQnQGxzLFZghsZKBXDe0aeX5QXdfB55+mSmfrJIgTdezbOAnrI8X7Wx3STKi
3dAvBJ8jp/EOOsTbC8ID/Jl3kpQboWfeNiBa/hJPZVNuaoU4tnw6H/rwvCHDFbU2lpkh+ypG/QSm
EQ1osuco97WuCIfwhDiSG2zz2rp21GtzGs68IrPXPbncrm6WVNdoxG2VuIxP8/JzOQRuqNNg9Yuk
OcvGUl5ViRdu2qDoDs6MsVZSPbpPbRXnSqJm9Ur1OOIUWkQzpmnAe6oxgJBcHVClejb1eU3LibAh
vHk9VdMz9q7roajZRKk6EOkiLQRg5UD/3tnmRklaBGZtN17Pa6bLKfJiAt2wNyftjPeFsdVS85Mw
CxHUlyXY3SHIb6243NqhRUpQomR7MkOHb8KMMczUtXXl+KN2OjThDWewkdbTmN/qM2sS4ULjFqqp
IkOz+00hKh+VChnfjN+Ck5PQVBoZ6g0whvxTR1TkKhzKR1WRyVlTRhAlfP8b69R2mA3/pcqMA6QH
d7TFw+USyD3dNJpzb/q5vc2yYMvuIMb8lzz4BeU54HzU7K1mJLZ+rK58MTAesby5iSBOuvLOzdAf
vzRTSvnNJ7JGJ8h5FnvuUpuSbj6Q8qjBXAloxR4aLXUrEd8ZSefvKLCFuAFggEsjnkNbW//Wbvw7
zyhRREe1XOexfdP10+PU9fFNV0fl2jP67hyVJelzmBPdHF3jtlW9jDgeIuEx47l6Bd0xzPJLf2gv
awdxuoYE5IxgHuib4YBGX2TjWQBHeg8LoXI9g++Y6sE9ynvaVRlMqw2abPQa+CjnGiCeQOWaxjHk
wWbMXD3y8Iprl7HN9oO+dLeNDWrZFAuqM9ylg5sOLEyUeFC0xt4tctZt1BqPE54yPeyUsvwUDG0N
VtSqUYwap3oXGBCB9cCUcgVxoAg2Aaxd+15JfGJ4dEkllX6cbJ7mFNfD6OSHTBNbwRYDo+Y9Szca
SEvMMbAN9uZQyTZNFURbEij3TdYZD1ojiJOug/3gOODKy+s8i7DidOOFjhOHajDeBMu6yGNWG0ix
GZW1SKXwqICOhOCwypGJ4BHOtkScQp194LP61KFoR12PvMGJsUEyLOQAenksKTtiBRjV5rKe6PFm
XnBG3+0kC8LNkFtoPqtnNDtoUTtnuFH64Iqt6Kew04JtYGvWnuQrdY1rgUwena8dRraBEAnGPCuX
9OLnMg+0m6Ihey2Z92lBhMEeU+KdSbLg2vTKce3nrXPTU7LgHzgvptNmF61Ws8gMxvNABMA2H+zq
Wqnajo+I1xSHIo7OUVmqDTlORteLYO3Q+I02LfIjY1O0kN9wrMHDgW9S+aJdN+g14kuj1nXzIm4p
69ITMYfIPlGcpkeNRO6PcmKMQdQ94JwIHWza9YjN9c8PRLf/AxMKDQ4Y7x+Xbqrw/5w/ZfGb49L8
n/x9XJLaX3NZA0miSvVQODOh9e/Tku38ZQqd4optcIj6oaT8JxDI+YuzE0osiqn8VyqlpH/PSoD/
hDpXczlkORQnTOOPzkpvTkrUGZDLWZy6qCVJjtUcvN7UumEGYIbuoMJrVWdeE2RRnuFfQypVR2m/
ffVUfqGLXNQK/r6X5FSG/oDj4bKcFA4JDhk7GzZ2nMBu0JXsYiLJfu91BfDVSGgfVOIWlYIf94MW
KGEFUif7qVJgD5aDCKdAoZLX/roDa4N6nFIcWvH+g1stajZ/3woPmzDZysy1kLeP0QiJ/BBg47FE
es6VptTV19Yb21u7FxqeIHZ+F1UkSSxXoooV/PfP9Vc3J/2SpQq5KYFCi3eIds2px1IZNjRZsr1u
o2dcZZOaQXbGwIIqtL5SiV0/iWgTP//+1oti54/f7XBiJ3FAE9QB5oP4q2KM8DVd4Xg+ADCL0gth
pfFeL9rwg2qnpv08SpGVqg7qccYOTZm3t0EMn5hjTsJvog1swbqGQ3WfR7siLcUNefHDBstWgb4v
GeMrq27nUJJmJO61a7u/l0ASVv2X/BeD+Be/GBUt48kxkMDLZYnea/BmDejsN6VSxjChMKz0QZ5f
/P65/rjMq7ra/GDnXAn4nbpGQpazqJT7Ih/QfPFOheynaQs2QjufyiTE+Woo4xeqMiAEJ47f8Jwm
jg8rivv+rSaT5iPU5VxuXP4lBn8Hqw40HOnMo+/VKzZ8PLnImYeN09bWHnGMf280vXGmcKIEmNaR
Gkxn5tPvf/+vnjL1YBYlXvmclfb2prBNCLlBG71RvYiX61BtHR1/9+c34QXqJjAX8fNNnKawY0Qn
3QZVsod9Ea0p69ERAwYsr8Xqr7K+stC//SkVkrmg59i3KbGqnJHg88Osn3zQxPnFA6P9RfGcOj3j
Uy6LxhY2nU4r0SfGsbfGlVew5U2dD1bwX4wFndKrSa0OzT7l6cVvmeOVDQ33UlNLfaNpftdTIAvz
u5He2Rovo7KzbKz+v39P81UXI1AXfOg0ZN4aa83it+mx13RhVfME+zHdGuQrun7HmoOvRv9gHf/R
Zljci5FgaHR/dd6VNa9Er0Y7Oc8GkV5Tt2lDZDgrXCf6k5S5Ea3lVKnoHyajzHaYghA+KfTzOSbZ
Y/Si1UV9AL/klXPqtj+cSGC0wQfj9RfPAdQ7Hgo+/wyo5aTggI5BX+jNpjIb7TTtnWyrsfE87Q0R
fPCif7H+8CJplGkOtgGWocWbbjq1q0HwjRtpgWPQix3fl9tQ6U411T83e6QTJke8FFpirHjln66x
NN4xMrFXMukJYUt7+xK61tNGDVLqprdN352El25y+Z+47XdX8p+2IzO+lw8K98CpIWeDy+tXjcq+
spuwaDYT5Cc3J6t2hdAcmdTk99Qylc3vR7FYpEGz16LhqTo8TVoldLnEoodMKil1ElRQG0FXjZMs
/tTSVdlTdKs6aDzdDWQgvhWIVpC8xUNCzFRih+QiFDbnZqtXKSVi95f5ljP+6J8KleIUQRlWe44b
T9B4b7r8mVoKSQ6t5DyxTSibSIqrkHlXUQA9ABYY0n28r5TdVmFIbBqeSE8Lt16GFHxnQFbu1w2y
vIEjWqpfU7OdIteWqXpvRzM8JZFe8Ji2iQaoLuRjvG4x0FNtTjjaurWmt9omMmUt7qD4Dw7sIlNG
BNbnob62OhEFV2Qr5+MZ+ABLXpWD5emb0UFVvuqNKHhGmu5AnxjR46MxHfN9ZnRo6EBfQs0ctOgm
lt4A2UIbkCX1iu2kN1kXwT9K+YMglELWomxQyo4lAlxR7ruGr4HdbWrLz9wWPfRBAhfFAZjj8wf9
QyFWtlb5lHjE+7oqyDXVLWxulAclEjrPtKMnD+ACtU8Mzi+1n4Jfi9SkfoFzLMj0YNGllucDsjxB
aRWeR60z9auUd02pZpZQEkGPhmUVy9hA+42bwrgU7eTnZ6Wp1/k5TIypHSkZjk7I2wVHklD4rgxK
pZ2JcxRpg+jcSUYFYVqwKpDsmIWmr3pmfnxCBlutnghPyb5YOkwGTsoxGSpFVjlf/bzWgOISq0vF
gDrJtkId1JzSThaXQkeh2TRkamHzsL1oQ/ZZJD91TtlFpzb16WupYOfHdAhvdqUPGaZUiawRVXvF
nsPFCKxiNJZgDLdNVYYIyqTvPBUW2TS7amjIE1ISYMrYPJpQOe3i0rD588e2wY2ueRdI60bvbKQO
irpnSpTTkoeMsrOPjGjrwKnKz3QqrMhYWXaokY6ecUXatl6dKqJEJarzNG9HVIT5qcxaErT1Ka6a
s9w22gMNALIP/VQLYSTZSvEwQ6+FKxM/UDfg18Qh7LzwfEjo0ZM41Gbf2QOMDyx2QbYLzaD+7FPk
n/PRPMwRjWh1axvEXunvqlTSbdaDPHxukCf1c2ZS82QkBYzkad5cr7wpRWTFCoDON6FfE1p0pmlV
AwXY4PecIoANTbk1EbpbN3CQgM+UUkbjmmauZ20qA4fB1TRQtkGzKMBrrRu9NbaOWRSKW1BubhgR
KjUrV5W1Yq7VDlacKxBEg48yAOyc5NKi/wBY1+rdQSSlctmMSdE+w5ZFk19TjUG+b7XFXWHBmXkM
/Ky+HjoJCKVhFWStCHSqbynoTm+rmIx0Jl8QOK43snABsDTVEx3iBlwtIjCbc4Ni7INeY8mE0hol
cts6vvhb4fO/Xdj/O5+23y8rEMiZvS0p8K//Y8HUjb9s8N6C/THKBEPnC/lPSUH/y+TMgDPX4MT7
d7HhPyHD/CP6sUBtoGPM7kz2kP/pv5p/ITbA1GuYKgogwTnuD0KG3+5FFa49iyaw4b39oDZTl0pL
Ov6VmvU9aVaxDfmqGf9oc/Dfq893fbUz02zTY2VR/CvPwUXTG0RRVRHQp1eP+MPj3X+vrr+9etyZ
Q+p1mjzEFTlKdhsNK3xNxf64q4u3V/exhllm4RiHwsM3Donnomwr+4O963uPfbFlDeh4FLY6mAez
du6oKt2xs7WPfOiLPRLSfFBSJCAc0iDYDXp+1scfnS9//WeLWV7w+n1OqEljM9KNg6Kqt6bH6hmn
REz9/oEv9rH/eZ+cW99evc8tJ7I7xTiMJIg9BLHTntJ1zr4gQLS3OcW3TQKxZ5sSU7EPy5E9Sm5F
Hxzi3/tli/NKFftU0EzbOFREhYLVMcnj+igL4r1rz5vaV7Mg9Zyi9gZeiDn0B2wRNBBUUK6/f2rv
XXwxgVVcvYVl9vqhUTNU9BNENkp2R158vumrv9wGJSoHLREgKKznopzIedRfjvu7F5O30SpUVF4m
SGjiTU5mf1GAST1qZYBb8/bvhuzig/VGXNUQTwqsUFH3uBk+ihF975EvJi8yPvQYTSQODhGvWu9f
B5U88oEv5m4x0u7OCplepSneucEj8Q5jvPPBofSdP1wupu8cXKE2upJcjX3Cnl2YeX3VspH3j/vr
l2dAUy87QMpVcBXBaOGsMdroUYq73w+YxXH/3+VhWS5RWi8Dipz4V5kZ3QpoFqCEU3MHnogcMk0B
m9ErtfbCfpY9LOR+18EXsEFsONw0qADWplII88hfupjStqYbyUB4zgEhzK4KDLkXuGdOfv9L33tN
iylNn1glvi4oD03i3XgdZxBrAnh33MUXU9oXPoTOpoAqU2IvMsviKySVDwLu3vvDF3M6Q1ZQ5oUs
DiGF4TtUCm44xN4H7/+9iy/mNOYDiNPpUBwITgGSbUA5WEeWjs/vuAezmNWl3lM8TtPiYMdteIrV
JnCtLtBvj7v6YmJzzLQKyHq0ZGkHrMCR9RfmoI+Pv7/6PDL+Wwn7d2os44yJNuom6dT2oe8ItiC9
GkAXWOBTs0qD9e9v8c7jJ4XqzacABlAXeOMgD1ZvbjzOzgRCH/lql+pZvQ+8qigN69ASHbQj4ATs
nsiUo/Zawl7MVRLbRalrnCFLW1wgkjgv/fjLcQ9lMVOzubkzccg6iAhYDs7AdnyovKI8br2253fx
6vMLDiKBDafZB13zTojhGJqP2lDvDZjFTPWMkNiPZLQPoREYaCMd6150sAedsNU+mK8/+mi/GpSL
CWspsiBPBXdiatPcIuKrPi19CAmN3bi6nPNCBsXP7sO8d7up/D4RmrErB3O6G/Uabu9YaLvGLzj7
AiWzTrUwIOPWw0CH0Sm+9uv6KzKXbuUV+ac2D09kODhgEozmpCpT4ZwOobg/6iWbi/FjkGSlh42q
HXqbI5IZJdY2zMk+OOrq9mLZUW3CY0tg2IdGTOjyYjLlMzXzPjCpvDdrF8tOT7J5UYqJ+kkbPXd9
fx534vqoP3yZYdr1pMj5SukcbKV/IE0CQVn27bhLL9aaJMvSbJxy59CqIl2R0nbwbOe4M+lPxipy
V40gGri4b9pn1lmvpR98/ea/7hfj3VqME69FPQ2J1j7YwHouzSKpN76KUI73KzZoLcsnOjymKwll
+MBP9c4stub//9X6oDcOram4sA8G2ZjnmHPjUzAPpus3g7k+7lUslyBD68wSi/whZ1oh8U0u7C45
7sxlLRYhLauBVCeVc6CjEd0OeVk+tkRkbI/7yxfLTyo8tug630QZl6elyL9g0v/gTb/33BdzVh+r
1Ej8FN+1loSXJlzcFWQFcebJtvvgo6W9d4/FzI0DBEXZpMtDFyf253g0QTxYJOAGdABum8zMr21Z
dfs0bT0Q3VoxkfnggTwhg2w/RYV2hWsd92luW5uhiLLnox6quTxBUH1PffSFByBO6qxR3WlW8XDc
tRezPg4tqzKpZx6QgOylCiWiIHTiuN3dsh9JtIbUPbtmixFXYmsQSrFFyfp43F++mIeT1gdjr3Ya
x00kguQ1Ow8dcJnjFlq0Q29neacVCvZncQBjjit59LuVkqv/xL2+21mbr/KLVctcTMIM17DdaZ51
8GMyIdKguksIbzru82Mu5mDkt0ZcmVxc97pPkBt8MOzmkcNlMQnRX0U91ClxIPj+DK/lOos+ijpe
pPP+u582F5Ovo2MO7by0DpHRJ2eV7P2vRmsHN5aHDjJqI5umsuU0n4wEW7XMQ/smn+xnx8/S2yw0
GlezBvkQlCN07qNG2NJAJeN2GPTUTA5YhTG8d9j/rsMOHsxxl19MPdUfHSfNk/RQmtaOj+7XyWo/
8uW9M8BmVdzrjxQeAknD2kqIpgd/25MFuKLrMRz5YJYfXUBeiiLt5AAuzbogcIxwNqM+7gO1FNrh
xKEHyUn/kGbGDeK+XeD/mSn03xE21/VfPxXFKujhNVyajfC5RhifZv6RuuS/V15M6NgoLX+ytOTg
gI+dwmlbax9Znt97lYvpnE6AXBt7nA6Kon7NqlnVjUdxfdwYXMznWFaE8o0Ct4cBBK+PRL3rZWkc
OU4WM7pOsCLpKIMP3lAQVRTlpZtgoDrub186ze3WQvwQhtNBK2xnj2aStEroX/vfP5l5pvxiiZ4b
R6/Higp7QpSeKg+eob5M4C9ImMmzT6Vt5HsQL7pbh9N0XO1JX8zWvtA6YyAXATxU5p/lBN5sBp1U
vt//kncG0M+29RwDi5nGgM7Yzytec6tG9QdP6b1rLz7CrY9oJKspULRRYZ8Ix0DvP9jdcUuBPt/1
1VY76No4JvMkPgCcr3epAJPla+oHj+W9F7yYsuBKNCsqWu9gm8Q3u+GYtBdm2yfGKscSSPu6COW8
0SI36bj3sJjIqjn1re6N/BqLQ+GqJXFmHYwFGLbjrr+Yyw4ZHAWS0OhAim24LoxyO/oEPhx38cVU
VjSIqIbeAu/xi5IEimB0u8YcPhhG73Whloof0j7rSCcdBL9S2G7QPofuNGnxjsg+b5sGdXMK2mRk
y03GRV45xkuTa+z6jvpts9329TAjF1WQh65Fh7QJIYijzHWqy+MuvZjZcVmqJTzn+OATUdAGxsvg
1Q/HXXrxESZmr/R7rZ4OBuIF3KbCbVvUEMddfDGvIcUNhkZc4wGjMryqDFFQLz6YeO+sGWIxqwWv
TvS6512i3v+GS6tz89I88sixpJxgFCOZ0MiGg913NWkh/qU1pPK4GSYWM5gFH0dYHkX0voO0WtHc
Nz83o/mRRv6XD8aS6mKwEOUmcr3InYuEbBn8Rs4lghn9g7LFrzs5XH0xXvSkz+IuijzMPS209rDF
0yUmFGF8nE9FDi/M76rkaULAIggRsryT3i6UDcDRZEf5LYbnaIYfrCYLhMM/+yX+mMX48lABt1ah
exd2odan5Plmp04/JwuHQIo3qUyMchVEfnVf9ZVHcqYKmwkMH17ENXLC8LRPvXAd6za+vVaLxtMU
DOy2R09FbEMQckAGefXBVJj/pJ82ArPE+u3qgAxOa4OqlBfEg2QbTzT6OcPAutUDxb49YrZxi8XT
SI04Ca1elxehbzz7ongqS+sjbfCvBxWWi7d/vhelk5ogyLogVd1AuFeZmK2sD9bt9y6++IbWCLBM
BxrfhZ+LO7MmuadVi8/HPZTFZAOnj9IN/faFrGprEyTTzjQISz7m4lJdPBXSYGB6ttK5UA3lzKnb
nWYmn4679OKZ+I5UWBgIuSWx5C5jrz7b6o7SBjBvFg8FwapakVXsXKB2+xQX/4+zK9txW4eSX0SA
WiiRr7LbvVruJJ31RbhJbrSLoiRSy9dP+WIGSDPtGMPnBmj2Ec/CwzpV830LZ3Xbt1U+QJPQH0JQ
pRzzjD9nrf8P5BxcIj52bRUPEa4Vwehh6RGyxFXGf0GGzWlpYKFfH29IOzKPnl0ngIbYDjP5E0Ql
pEv2hl9ahQEY2kZpGs6P4DGu95nW95ArvkYMc8l3rGgfBqDblqD6PC4clOC0bjcIEcdOhxAUTq/N
IuZ8DvCYw4/elunbbIvq/cDCD38/KefI91ZEtD5niJGCBRSH/EiWyNzObYWmZJxt+2beEGEqT1zp
+J4t8cbv2MiJtqe+P4aaH4HGgKDJXOcNJnG51++BH6/vwFiPed9C/i+Zzf+vKReBg+u1zRYi1Lai
sX9UPf0mugodcu/27xa78K1tFAWPcW+HQm187CqAr1mkT+BqfHZb28pP/w3HthjtOw5s+QBV+39E
O7p0NWARKy9FwOCCitBHXhpl9hUsjeXHbYSij9vGrRiMGSCxLTU2ztfM7NXgfwYWzKkBhq1bURgD
bX6fZVi8VhtPnkQIyO7ft30+Dm+dSv/1MZmDsPCLKsIxASbvMQAQ+6GsKnMbLCO0xnB/OYCdhBw6
mvdX/O2CH8TW/4KpnmLhs4qPJdAFc6nKBHwOv+IlOMYeRgj9xrz8/V+7dEytqNGUgmvQjsRH8KSy
tAewZwdFau54mqywEXCmwehp4uMGTOx+UQUB5wJxywM2GGOrlW4zXkXHGKqz+xxkuTejad2iqQ3D
qGQxDGDZiI5alE/NUt92Q/bTyeQ2CoOVhYG+VRsd8Tgv9lslniXbnJ4ZotgGYWD8XW2hjjAID2D0
UYE84sPQ1/mV/vXbl3Ysb4UHBllkf6oljgtmoyS4i9j4uYDsSCqW8av01HojIR8JPH8E8v3FTI8o
tpqdm92s4KE5HZd5w4x/2BAIAnRBfQj9JrxxW93ycQis+jk05dnxLBKOpE/D00ZlcO1KcSGB2vAD
KFUPNMzQOhdDwZ7AfAhU7eThxpINdHm3hQMKArd/xPK5gmabz3D9OmKQbHzPonHZLazpryToC/HC
RiOUaMa1kEWNjqwQHETvSbvQawN2l9a2sjGYRjyIY0/saLrhAdLsP/Gs9eJkFJvltaFlrs60G0fI
Gesbdma6GUFRsXdb3crH6FhOmlbr2eSL3knwbO2ZmN3CnA0+MCSIQA8VwiozlDMEeHLugzZ26kNH
cXT+Fr/1W8En0g8Y02LIK7KBEMbi3Qre/nCzi5XFoEcQ+qQSCEaEvGTSP0rPDQOLjdv+KjawsRQI
dOACogkGxQ7A4DlGUXvSdVAT6Irkxo75SOg+azIfnRJeOx4Xy0MZOJtWTD/B5nP5KzaYRurzlbot
biMHZFaDsjpqcRYx3zju6OTj0SsLmdPUA4h4LScFB4tAcGxgd7O+px3pMFwVOtaHNnpg7cyA2eCO
HUtw+UIoqf+59SA+czqNNr4s38CECVEu/yjAtHWfGcyKYnK6u3Nb3cqMmGIpJz/zfdylvW9Qe3uC
hvDXvy99XuKN8tMGJlQjZgY9vvnHsK79d+hHdveQRBru8qWu3MK6jU5AiTAriqnj45Jjmq6FdD2B
0qRb4rbRCSGtKSglSXgMPAZNWgZxkwrKJX83zjlQvWUcq4DFDC4GcGeFxcsZKkOr/wAxU7d7lg1P
ID76LoQV57NOx72awYrWNMatRRLbWIOyGDKPVVgdvNa30DKARtHktvHQclINhqQIQ4zsmFHy71BV
X2uffXCytw0zyArQmgwNdh3U/LQtYPvzxk9uS1tpdNoykCFCNeAYNJLtIajXJ6BHc8Kdg2nBctAm
K2bIUvX+sZ+yr15J9iMNf7lt3Eqi/gJBRQX1LVwWTHEjRIwXqzzc3CJ6aGVRY/ytXgYZHiev+ywY
NLDBceo01gSrWGm01zVjBtfbI54DlgSsr4AOgeHFzfNDyzkZn6A0T0x4XGMJ8WuSfd+W9oub0a0s
uqk4H0Yxh0fZxr/8gf7iin10WtqGGQyl5KI0kXcExKyRUC8KoYwRcuPWY7Rfw1Y6SJNT5R/HXIIq
TtLHWkxu7mljGAbQlQ+oi3xkULqHxjjdNaDBdvucNmgBj+QlBYt1cGRZ8/OMSWwaNw+yAQs5CDW8
sA+8I93CZw/j6mBcd5qWikAD87rE9Q2UbXI1e8cphJwTYLXo6+Y8c8v7NmChU6IUazh4x7ppduHa
fgQp65X3uwupLbAcHzPoEEb0FJYO2b8iL963Mjy4nXDL7TsfD32qGDCnYdYz0z/5t9eOnc/Acno+
DAZikat/9KqJ3rSSH4woXBe3vJ60Iq9UnQfHous+BlubYwRt+uxkFBuR0AdDRMw045oyLk2yDNFz
jza0m+/YiINVLpBE4o1/xDBt9z2oafEh94p/3XZ+biP+dosD+RWIdqT2jwNZlzsMD78DIZjjq4XN
35ZlUM/NjecdwaO2HoJRkT2fJxe8D1SJLecMgzVQlUIsnPruxcQqDecpdzE5lDXsg5j7Y79iSBuw
wuK2Fxpc4dKlu4+lrWMI+i0wGfGwPNH4/HbeBqDqSeBGbst71hNXDKrXZm3BFlEuYG7bJvFB4+HI
pWKO/f8e6H87LN5Q1UW+QWwGHd9PU9TUoPmGxLvDScTi1knsC7IBHp8vp23kUKBdZwHK0dCp0YLV
rQqxgK7FfCaPPjUo5X4uMXTrVGP4J7e9W2dRQCQtVCPdTk0x/Ov56iTWa6Cg8xJ/3FKwcbtCDDvI
muIqeyqgmPycDTPYj1nZfASR6vjitnsrW0AKV/MwVtMphnbMO2imRruibcPPbqtbCWNYpN+uLAaR
F2DYd0OLd0ZAtvmVHtf5+71lHstTC+R/ElM1nuKiC/8B5V+zh7Jdf7vmeMpUUCu9xqJ1PoZv/ZDl
t9Fcsmwa5HBSE41AVj/E/8St7D8tfM3fT6Hq80TqMHepDaAuZbmxEEGfq3XkKYh5DqUgOwLeHafv
Qa0bXlBF0VaAyuZENaiRQRO27BQzTsAAbNzy4qqeeQWWIJ7WUj1J74OnKpcXIaxseXAkQwzyq5Cn
G4TdduO83G4QKnULPjbEqOy4MFvRYdsBeKfXOm6TZs2GWzeTWz4cdhlEOIOApGgJ7OQ4Qu/Qke+D
Wr7bBQK0/tQnaRXLO4itP890c0uCNnwEeof5IjFOlEbtAgVcL0EB5WgQy2sJ9+NZDxuW1t0HijsN
8GL6xs3YlqPSCjPhsqAkLQgD+VsRgx2+ldfCwPmT/RkGPBtC0vhBGQ01g1y6hAJfVRMPlGrLlUey
S4tbrsk0OBTjUZMU/GJzUkp1m4WV040aLJOWZxojylyuIUklmT8SWu7yOnfpAWJpyzV9KBCaFTDQ
VHF5Q0N2X7XdlQ7mJZNYmTXSkArpOHY9dvXBmz6N4M5yOScYcMEX/q2YMZ4WzPCVpJS2T2YbDj2o
xd2WtpzScDasWwbP8afwnRmiPccLlePaVjr1qK61GbFtKI8cF1BMN330y23blleeSTBXKSaCyVie
71qmv7LRc4reUJh6bW0m1NqaDmtDgoCDYnd5Dn390WnfNvSnWVbSQGmDpOCrea/bCAO9Jp7c7G0D
fSIW5HVEFxxAFSea0btyvUaPeuFs20CfKBuG2q+gybOY1QfzPu4aoK3fDm5WsZyybgMIVZQzDopc
7iJG9hgYc3MdG+oz1kMAHleapVPc3QyggQBlhkuHK/a45ZXIYP6IF1BEb+izo34gS3+lUrxkbcsp
53rO9ZAZkuK+y5JzFgadeu14SiyvbA3YA8kYizRU60dvCDewn+je0dyWX6o8nIVsK3XafE0STwcf
PRJdYw15+37hccsxxZR3aMxvw6ne5KeyYs1hjbf3oLS7xtR6we422GYcplH0S4sf6KGeUvp4yCki
1FdOp9xG24C1E5VJGIHQpoA4VtV5SYcJCsfFrZTJytnbTBn3p4pDAqbLhyZZm9ktaf6Bt+Fndplg
w86ZhqSKGPg9BDCvTS+evfyNOsWG2zTUD+atLdTJqxb9jYnG38mt13d+XTNIlp8FUf7+AS6cH5sB
pZfxgkEiBVKeoDaoiDAmdQPSS/ECoU34mNuPWL6bmWZbqVn70wiNxucQmLBHXlbfO6hYX6lIzyXW
W/ayHbivCWYyGXgsoJwKYaog4vstD6u06jfvvRoaslcgIT4sHQVL59//q0ueYfl1yUHVSgZyzonB
SyYyUPKS4Yfb2pZbl3GlZp6p7uRD2+BOq6g+TAB2uWVzG8sTV4wEmEDBrSNfxGM4bPeqWt1mWP8g
5O7RXMJVOz/T5BXFsQ8z+n7zqs2lbRhD3OF1IeJHeUYysRk0O6qX0MxfZw3RQiej2/wiOYjb2gBa
YeDTqZ9VlT+bqL+GJL1wWGwwz9xNFe3aYTwxvP8kfd0faLV9c9v3+Td/K4WnwZ9DVbXjieb6R0b9
ZzzPOC5tea6GQpAyfjOeRi3zpxAavnvQq+grbZILwceG8sjRCFYQbk6gUoaq5Nji/lFSMyXQQMdU
ppt1LDeVPXThhvOUWA8Z7iTqwkdv1O/d1rbc1POIP/mrWk/Uix9IFgM3rX86LW3DeQgyCpunlqfL
SKDWpL2naIScgNvi9k1VqSLyTFlghH2tkrCr34M/0+3I2FCeCdxQxszZDGoH/Vxv2TdQZ18To7/g
RTaSZ1E6ziuA91MAtcCj7o/vGHfsxUDC13KjctOl7luRFuVZ3HDqhn0pGieEU+zZWB4UC4DzDN10
2iL+BGXxp6waXty+puWk3Vn3AfqX8hRLxJZwDZIAnU63oGhjeJTJSKSUGE4FE1/zMMhBSJ4rt0sO
s3wTCgQo0aKtA32Jei7RK62Ka655oYKyITwSX7P2KmRQaJf+23ceVFOz6KsG6f2djB37pZD/fX1m
mFhYBJEx/EqMl49qig6xDme3NG2DeTovmkH4mGE4pTPQkvbKnWnb7krFdMGVbDhP1ZgRpCQ95lvj
KLgtCWegOWduXAGo4F/bpR2DooIKTnXyixjUwhgkxziiGwQ09mxETyslLzo5lZh+Fy8k94uEUydc
LNY+2+u3ZNpDFgw6KLQ8LVt5u7Hsx0bU7JaKbEAPuC+bYTO8PPld8a5k1S/oN7lNcXs2nsfHcE09
xKY8jeehDlFO3dewCMiVTH3ptFiOKtqyJXgNLk9RRd7Tdv4JPcP/nybQ//GpeLbkSDyWNQlKWZ6k
6gkyHZ2SsSlDt3NuQ3rGoAc8OKDFqeH0M2fhJ4yLSLfYaGNudDTFoHZX+alewd025+VdqDK3R2zP
xtzQEYzyZjzTTZMy2/Elh5alFJ+cUoYNuwExjl91DDun5SJ3nLUGCrRR7WgXK5M221SMhpssFdqU
O6AfBBSYVsd+ig28iVsiV9KO6LtV4pvP9YPy2mc3s1iZlOTj1shKog9URrcqGF7ixnOsQwP/dWAx
JlpNP5Y8JRWjN9Uy5XtIb1eOJrccNAzLtvZWGaM9Jj6jB7fvTfTRzShWkdvrEbIvfh6ndTtD6yZf
IUNTO1rcht4AMyBCuZAslR0Z74TwbsnauD3DQgHstcmhWgVmlLGO0hBC8t+Wao1+LZhtit3CuW/d
RWVPocRcVGG69oofoGnm3eha/HKy+h/gm2KsyDwtQYo32Y/x2j8CEO9WodvQG38Do240R34KFbs+
kTu/gjSN266t7KlHWhEwrMwpacLuxnhLEumiPbgtbnnnttUZhaTODKgQfyThOREFbt08m+1DiQqi
Srk3p2yl4jRsAVWHJp9iN0odz0YkQQ2bS/DOTGm51TXeZsp510xO8OkYkpOvjzkoSmmzqWBKAzJ2
0BXf/hUrdTuGNiBJYSAVxF7+lBLp3yxFThPIAzqGRBuQpCoTGBp4UwrF+rtNk/c6u1b+XyhYbDgS
AwymX9BLTnseFBCoC/IEEKUXp4P4Bxop4OEyiGZK8647RK34Igri+Pj4H13pb/VnOZppARnvmEZV
CBWjqDmAI92x1LLRSAJSZFudx2M6BeHHWtfPsWndgsp/VDS/7bueh6FvZTamUNIGgtfj2rtfJ8bc
ClDPyp5VqSPQ8fDz8sXPlqLZGs3CMXl6VvLcQK00m5KNqQqKZcd4E0OAa/zgdlgs7/S4qSs0FGW6
QEYDwmoF20E03tGFbKRRyMbtrJ4p00yYZNXNHvW1W+VsI40qXkwD80oJrIS/7/U/Pm63TiaxUUbQ
um/ZNGHlMVryQ5sv/T6PA8fFo9fREDJPoYIabZcuImuf2nr2q52GtnJ747Z5q7jVQhfabH6XQuYe
ypaVH47rLbjUNzfgDiSwX/8DqoEiO6XblHZb88A2HewLMbtZh9rCLSsl04xRvj6lW8Yg0Fa/I7n4
+XfLnC3w5yMMtYlIyFytA67OWBtaqQ/ZFAQ/ziWYTIJZOiZSm8xn4yMFcDjo0mksHo0e045TF9R9
DAnc13bHW85oWMS6tAmqsUw8wFfjBJIY0i0Q2IAsf8mDhjDVpqbHY+0uGJbulwfhsfd/t/6FjEet
IOZtOgP95ixT1hj5ifRZlBjS+m4Fkk3rE7RqBJY/b1MwjrzUTP3UofrssnEMG762+xnD3q99pVO1
futG+iMMY6ecRG1OH/CXZKSpsfI0e7sz1UK3UqdCl9pwLLwj6nCYS50aOqikC+kODGZuFwtqA7JA
OJLPfpdNaaZZ9wMNo+0jbklOxQtk716bm+eg0PcpjnnJwf2fB+uHaGNOIA1In79eO5p4XvIs7NJ+
VeKmHZvlDo8W11g83z7hED5/vXofbLwuw3lIvSHqyyQzs9xOpRzZNZWXCz9gI5GyFrTP47ANKc8J
65MeZrpZSRj8dDroNhZpDQCjBllTn25RfmpM3+2XtnLDw0Ek/bVxpC5WyG9uY1qVCiRK5FRmlROu
kXIro/KWtbraWtRepnoRZrhlbHAKK9SGIrFGbnhdrBHGKxLvcHF8aSPy3c3c1mEsqsmozi9VakIC
bMkW3IO1x+05h/7BOaTzrcCktEprFSzveOZvu7Xqr4mxnz/aG5mUW9VuzLYJUhekT6eOCrkX0vBv
siyWImmnWO/YoJtd1UaNY8nBrdyxjYvKStWqlCxeuMsaPFbdcABjh/3fP8UFqRpqw5SGyoCXLxuH
tK9jHf+zeYqaI5+y7gverrn+2EYKNAsgpc7j7hbiclBTgawH7T/NNPaHhzCWQbsrPTL2D+hyV12C
5hwUgqe+rlBdeMG2m0QF3mBeGxBOYE6sSfVAX5ZxAB3HnK1x+1gSyMbemq5YIQgMxdsEssKxdEsH
NkpK+7Fc+8Xv0yLub4Hp/jIs1273b1PvxNTGSPGMG/BP9irtlN6ih0VIyr8yUuL6w+U0nEW61vGj
lGs93/e6U2DzyEY9J7McA6ea9w+x+TGvl2AELjuts+GApuV3cDS75Wj7STeXBTcjpCHTrR73XMiD
V8xX7owX6lGbb6ni3ZwNfFNpXA5a3ExcL3Q/bWWlcJ0h3A0HRG0kGJXS66ElrlK+hXvhdfG+jqCd
93fPOQerNyKBDQRTxG81r32VrrTX7yF9rm4KnY9u39VGf/mRB6m/elKprgr10rVtcCiJrt0KO5vL
LIrnrYHW2JgGayYTil1H4IXfuRnGCpEzxxDepHFuFB5hkyDjD01M3M6kzdm0GbJu/rTC6E2G8Rph
mgQU7W4CgTS2yhgaMV2oblHo8LAx8XN2HxN5xeQXjryN7NLZ1JrMZCrNtobtKNpS93EZQ/KtXbIr
J/JtPt+YRlZX3W+aECrvFMmiFe0/dTf+Mm3W3SHEg1F7y5ev0DPNHgnJ5H5ZKChR61bfaUHHg6d0
8a4NDBS8mx4vn0sVj/dF5vOHAnT1Q+LhT1cMccFvbLaaTmCmfOzhN3lR/xpA3rErs2W5dTp7Nggt
iqe2pkFcpyYo322BKvbMAF7utrhVbbWxINUcwyfjpfm3yNf7XrnJ6OCgva4Rg8C0W7E2QxoycaOj
+hEqBz/ddn3+Dr+1/2ICsWI2SpX6kqsnHDxxp8fWidgYR866mkebJ9FbRCQfq/lI4+eMEadLP7Uh
aPUSyUxqoVKhvJdYF9GJxNXqdOOnf7BJzXoBjjdHBy1YcF9ZebfDZP+Lm8WtMJLpAvTkNZpoopP1
jhe8STSHE/199fjtvGPDzwq2TAPJ8yGlGo1c0jJzrFbaPYyMNQ9tGMhPqKz0lamBC1HLRl7lOUSM
JBtwMQJTyE7qtk5WIoHjBVTYLV3Y8CsVgzV1WPo+DT3ygHvp7TBsbtcjm0IpKNquFxTFURkb9qlG
z+HdEvWTW6yx8Vchk0UBynA0eL2K7GSJzreRbr1MauOvmqEul5nAa0tD5KGZoScc5/z734/QpRBs
HVC0ScOyyFqJ63r8M8xBebj07TVW+QuL28CrWebgrq9x/4oGsuyhtFEmyjDH+5CNvMJUD1F+rWVK
Sfm4YbIdY5+4rjvZxUZebbRt9DziQUBuxZcexfTYGLdoZsOuMtREol5Mk0aKTA8j6JLxvD64nXMb
dZX32TJjfk+mPAj30ND+XHfNJzeTnL/yb9ljKyRejTiWjgAX25dN/kNuwu1FjdqoKzVPKtN1j8sL
hfbnEuXfxs13rM9t2FUAoXkylwhdchrrOz8kzzyT88HNLNa1fBzmTLQB7VKjY3mzAn+1L0vu+Dkt
98wrr+9Zfe4Dkul7XOSPnYqvXLwuOKeNuWpZZZplWftUFEVwO+s8SHzexw9OVrFRVyWZoQy34AHG
q5Ejypzcd6q/koku7fycDn87iKuq56DK5y4l/R7KHAwD9kF2JaVeWtsq7ELJ+cgj5Alquh9NMd6X
KzRo3GxiVXZjMUDTRqC1WAVrApGb3ZA71qM23KoozRYRhjCux/gT85NtzL64bdqq6mogII3XGRyT
yBeJ2sVhJBzt4b/+jlk/511flk3KOdYE8Vuzm8Mrt8ML1cofNEeTX/t5F+GM5AKVSlzp5degK5XM
0za/uJnGck6xxGjCDHEDINrU3BBenRY2qxunxW3MFfroYgblY5N26JiRMLvX2fzZbWnrbjgUW7f6
FLkt5vVDsIaHLFY//770BbPbaKthyjHs2K8y7XHbvJ/CTu0qtHXuw3hz3LzloJWkelFzhoJlHv0b
j/HwWPW9G00LtVFXch1oiz6xTAeuD2E7FECONKVbxLWZ5byVeOij5X3a5ey2jvZd4TZ3i7nD156k
B1LnpC6LFDAgmjTd+GGqS7doa6OudBcxg4mZPiVq1QlX8Wn0iFt6sxFX5WSq0BsQEdHD+QJiomM5
DG7Vio23Gmsf/Ohr06e80Z/0yt+zofz+90N+IUfYcKvA8GCSgzw/EU0mEaJHp5tdscjZB99oJdpo
qwBUr3Xbt32qPNrvoqAI3uMVvLrl0ST2nGUz1N8p2alcXXvG+C+ivPWTVjplZmvLMeYybdS0flnH
GbO9RZtVN1rE5WNbevh14w1JT6atSYZW1O8FJIzSSMb952rgy/uom/QO3QR9qr2sva2ban2hbTjt
8zJ+H1RDs5N1v+1GIeqnCfPsSV33ej9ATei27IfqdphnfqjW7JscW3JL14Xmbinmv3b9b6WCoRnz
1mltUxZF7xohfnjgAXU7BVYgOosnhIR2fRrQqU0wg6SToRscawUbYSb6Mh/KCGdsGnGZpFu8JdXg
xpVDbYSZEYBPU0imp1GeQ6dzLHcrq534s2NqY8yaqsv9LK67dF29m3j1QaIvYje8PbURZlKaWPjl
0qReCxlIwvizCMp/3T6oVcjHlTdjfpK1ae6pLxETd6vfuykXUxsBxtXQ1pzDaeIq/5GT9rs/c7dC
wUaArZj3FJmGSSqPTYc6vlnQejg4mcTGgJUQQcjMGOdgmvLlvU9l8+QZMV5xzgux7g+2qZiYuWlk
m1a+19yu89rcbQAL9Ftc7Oo4JHsSdiyZDXMj7qM2AxWRXV0YvHekg/FBBaw1BuVY6yEWuZnrnDB+
izYauiE97bsOIcG/DWLMyJBeusFCqY18Wtc4mrIWV0FTlh9JOIPyutjErdvOrVJ8zfrOh+xwlYYQ
9gNpJy2SkrlN91Ab9LRteGqgflGnCi3nJKv9BtrX8Tu3nVtFeBQGw9S06EpIor6US+gnYuqcuhIQ
uLNQT1AUJgHw1DItKpPhWv+0hf1y5bCc0+sfaRdrW1X4CLCG7xd5B3BctoZ7Oupyh2kCtVND5N+H
rR4fZd45lUP4NSvJl3Gt1xBzMoDllx+K9j6M6GeHD4CVrTxY47kb8M2pTVfoWSZBF80JXa8J/ZwX
ectI53vGbx7l9aRb29gHom0Vh0KIPav4LRXNV2+7hgr4L6W+9RuW13YlK4NpC/EPTJwuN3NU/uxY
Vz5DkrA6EVN4L9ucR4+5x6cwqQ2tnwKwPOik1YF6hmoMdtJ7c7nuvKxYfpjRa67hhi9uzarrQZ3g
aQqUWVp6G8SsTI9s2uRZ/1R24BzZtUEr6WEI/fKuxz3ltoiH4CmMif+lW8vgIVb1ekfmpjhKSBHt
AfxSLo16fHMrXAg/L1ujSJtu8cr2DW0wbAQlULcDZeXhiW5RWIXIwzoQ4sBmv9mtAlhMt9WteAGW
z4hMEoqEipsCc0xzt89A2+a2ug1Og2ZaFOiuR9vBw5T3tOU6WUanewdk5KyIAcmoYAKyHldfOsdJ
lKsI/KqBm9VtaFqXFXqNYtqmwTbvZEN/ZT5xE2wRNjbNExWaAi26As0Y46h0YZWAte3KjenNlgOs
YoUIavqBRLLD20teFbut8Jddtwb8cWlaJ/gLfsKKEE0H6r1QRnXaTpzvh6l9AC/3tSNzaf+Wj4OL
q4zwHNBico/P9xzMobtaeQGcGQJzTmfeRqqVZYASXFZtqiI2fmzm8jkgU/fJbXHLXWtQNrUURMUp
XiMhODWJT/kEJInb4pa3zngJX7puxs7PkxOxfGo4eXZa2kaDFUtoBp615IgueJRUtMqSmI/f/774
heRuPyr7Wzf7o9fVaTMtXQgd0ZoeIi+oPkkFkhAdR+vTooPm5u+/dj6Hb2Qw+yUsa8e48I1fp9mq
252iw8vYxG5msh/CVllUvMJUX6qhV7xD4hO7iU2OkcF+CwNioIvWaoZnhTT4MAt0FKBF3lw59xe+
gg3Ka1r0gLoBrrVu8iZrhkcOQSEZ8JsSs3J+VLiUoJGwIWxrPwhGM3hAnWdfRC6eRDc5IYaxtlVd
tZnwoarHz2ubf0Na3OWCvfz91FyorWzUmjF4smZAIqKxp9DaL4K+u6eAAN12tRaf85DXH/7+Q+dq
+Y3jaQPYOnBHx3QRTSpyxoekiaTCk+fa3U4bne+7VS3A5i9ySHhGa2CARnNtEOW/vsAbP20/hwoG
iUWk+xZd9N4cl3ml7+MpBIGRybvDNBGdAP4hdmVXggeW5WTnd1X5EnVx+dRuxOmJEB/RDvEU0WWO
8BE7z/9SNvW3uneiicTSViW2dBpcmTWeCcK4PdQtZnm7Ifzn79/tQlixEXZQa1JSblh7I+u7KpiC
pJ/lNcnFS4tbkV1521IWZYm4EsvHLGfVnpfRdHDauY2wQ8taGrzboYTULd3VevoHz79OvZxI2NA6
Dpa8oR14lZaFD8RkZKYkKPsr1cwFs9ioNe1VRS3zvMaD7/pjhtbKbptr151bwQTobZ94E+JhNfkH
M5HvU2mc2L1hFasMY0Wh5mjB9xSUh2Dwkl/GnLk8QWDts7F+uwUaI+e+UWud5gsNDlkWsR3YXMtb
t8Nie6fwwetRIUas40A+QLHgAUKI25XYd+l7Wv7ZL966tiESXLhuxZ2Exsg9WvzXXqsv1I6R5USN
kIXCFaBKIYJU3rAIDMtexPKbtZZOveJI2BizII7zzcS6TgMFjsuleY/5Erf4YsM/e9bpkS+mxFtH
/7IM9fdVyzunb2rzmzVVO/tqHup0XOLiBvpFGrJ5Te5Wb9lw+LkrJYnQZU3nRUdJGYqHhmIWwm3r
liOtXSigLoLrrx/KRxHTAmedOREQ4WtankTRzfX7Gbc8VgIlIGiVQDPY6T0fi1uORPNVGrWgkQIQ
AlR0/UYkVJJrMLgL5YqNsVNerXAjYjWYnL2EGPZ5ysY9HSDpJKrZ0fbWXWYtwgZN/7BON0zFDiUo
8+vyq9tntVwVAzX+pHoBP6q6j+At7namoddGdy5EGRtoxxiw8CKfUEarqk+AS16SLJuc2tqRsNm2
vCYky6iBpG69cD+w4OPqh25WsWFfJpS+P3KEx2gzX0Z1aOfYLbjYmK/ZQ8O5BRFhWi3qvpmrl7qZ
r82VXihobeG8YeHjZPyhAvd8O7SPqo/jj3nQFXvZdSAmpVUBLqgoGFkSd4X/fdE6u3KjufShrVPE
A7L4Y7W0YEoPASUeQfS8RfqX0xG1EWEqDEBLJgIc0ciH5mVUh7eTNNrNt2xEWKtEA42apU4J8e/M
kHWJEa6Vjc3DFU3AhISaomyqTfBS+zLc+6MxVyqEC2nWJuKK8oExFhW4hKlF3EXFmj8LoK1/jQ2C
0s7N+FbY5+G4UC0N/oOhGZNON+jwdYuj7a2w340sHML/4exKmuS2meUfeoggSAIEr2T3LFJzNLaW
z/aFIcsSuIAkuALkr385PnmgaXUELjo4HBg0iCrUkpU5IR7WrPreleLJgHjRc+OO198MGtVQ6m3R
70V70+r7puVe5OA8/YmOaxAHn+q1e5ok0eeQh3c0iT1fcRciZrZDh3WHGGESZMpIKJ/H/vCLPyLH
TpN1U8ZImJJhE1htQIbQfB1XQB28LosLDhvivZ7iBql7iEnNfOZrOmRNmEjP++JycjG+07mLdfdU
8/hjUBuFpD31YnDmqYsRS/DK1mON2pjUtM2hQd5nTI63mspXbNWl5GqUWMf1JfILwZvxWB3L8UDa
LsxZGxK/7NIFiUVQqm92tainIK7GbIHUUEBvSWFc275jqTIEyBedwBY1/kn12cza6Ty2tv+thub5
DWzulbKYixarglIBhj+h1B8c+iyO1uRrT1cEa7hAJkn+WOXopUmCjx2+Tt3Ybpq1iQB2T2WQfNgr
0T2KOvZMTlz82ARWWqU6pOKb0vdD85VP9uxnYY4Bb0dLKm5YAxImtp63mLJ7MpafvRb/CUA2QXZX
AcP8VC7JkPNQipOl1mdan6cuggyjBGbsLHwD5M67PEiW/kSi9Q+/nb9cqf9k4n23q1SUR/NkY/6t
07sBa1fqpWuGnTvliWBclrbjCworGCR/UHG5vItV71dYcQFVEA9lcd8Y9aTn0mTbkv5dRbPn93SM
FkAnYcIkaJ5WsaSPFhoHpz2orJ+7cQFVjZqSZGKAGYfM/j6GpjlDucqzHeoCqpIpOCYRIC0B+ZJ8
V/Gpe56rdPbcuptPQbFKzwEaZ2Ye/hGhfT+IW/IIL5fijcqui+xbzcCDJmpwzcfwWNBqTdEJPyiU
2RK0cR76gfIbMfe/9Yg3/pQL3qoPewQEcr9AqSqV8VqWWZsE4mGbl/WRTSA5X6T9Hul07vJYkTjr
gmTOMK09P3SQB7pMScjvICUV3pdTI3LKguo54mt82tdg/S0FSRJoKUr6ABp/fjcsQXNXrsiLcjaD
ivwU7tBFlmUZ3ZlUq3OfbmWQ1eMSPySrwfjzAhbtc3zsnyvSd3dTYyFDTO2gbY72eTlmqzVgBZRK
h5/aOuxEbhfSbScgPEkRlgc4/SCocA6Cl9mpGmR/993SaODkqyMRmaiYeqy5pj20k0Ze/hGvtPsI
3R00OCjqn19EOO/PmIYNHxOBQCcIEv0Mytf+xlN1Jd9xwW3VwYe9a/HUgrzhKQyPUz/1N0K0Ky+t
i20z4HnhhE5of2z1fMcxtAepOZWcoYguH728pQtwC6N5sm2NOxqKAxMfY/C/QS+38EPXjubld/3H
FZMkbhJ8KcTdSZLmh42Gc2s6P3Xr1KXw6kYQWoxINZ86sOFmn4M49BpV4amLY9vEAc6UHQXFud2j
h27YISWG2+mXjbj8XdWuxQANVFRwtrnPIeqszkbMw9nvgzr+TE5boyOtAZMLhz6PVvZhxoS5X5Lm
sncxkiQNiqwI/Yh84Glf5ai3+EX0wkWy0VChNtcNmIbf57uo2S4A8HiBrMGlLV7fxGADZp0BQPy0
yx3CniSQn9NNxp9+feb/vnM/u1/hQteArmZoTaK7XccyeR8hLv6ONnR0ssDiZcdeBl/abt7zRQfD
fQRneNebIKryke78semNrfF/4v/yumDCJYZgijRgW+hqwN+H5hKX4d/z1G43HMbbj5pwsXScltEW
Y3r4qSNE9nko9hDcqOg4ncblpXUajhBA87pu4ieKsagzHOlF8ySq8jKw6lnYgHqu7QREaaRM+CKK
8GTk0SLY6pCeDj3zskLhci/2qPMESMAazNHMNsPAXgxMkfXqNQkX2lZpuzKZJDWIfKIAdPESL18X
e8VDwiVfrCtjFpXAOw3pQPOyT/CKWnMr17pqKU7SkkAvKlXTiBJ5vM8f68ay+x1QojOQyLPIJhTz
Lju0mYrOdpAg6JR67sU0Z5hFLqdcM7V+sJOJbtzlt99X4ULhTNwJeawvuVkq/por0JNK3ROUSO18
Y5D6irW4eLgNTR6SVqwG4US35wFmcAFikD1GcgTb2rwatB84TrjgOGlpaQ+WouDLj8uGn5bVKrrx
K95+xzHq+Mp7/tpHXlvDiQUSPfAJ0pawZW5QyjINIrd29So2gbLn1Qb/j61oEqcrsOEQDOLndGT7
OWnJ51/v/G3iLC5cjrbm4MYCktk80ZmaHPEneDKqbQMNEXRygBhX88OUjqrJjiTeM+g0TgVpwVz6
6z9/7eCc8kQI6YNu1TVcCQu/NrK9h+O6kTZcW9qJFfpoFwvnSPJVvP6W7BA3hHifl0QyTs2xdDWO
iFVHfJN+tiBXW5bPdrhZTP+3DvHGi/sTNM5s+14ShDnDHiiIMo4l/zhbTINljTj6IzM9G76ppJ3L
vDQoJ5/qqCl13h7B8kD1Ed+zpSRf5NbCTiZVnsIyCt/tgDEB97+IDEJ5499TGQZeFQ/MCr++oGDM
MAkIPeonsOHdiWVQ4MeQz14XxAV7JAeEg/R+SLAIRUmWxrvIyOFVTBEu1iMCjuGoIl7hmNdc7cPn
eCWeS792Kv+nAX5dVE2rJ5AgHadlGZsLKk5e1AFcuFgPMZuRJAr5Y5X20fNi2fK3apPWz9+4qD0T
6nAi69488W39JJoeLLxWxZ7hm1PA6mTEKkS+wBzUeW0x1chYeKv0fMXiXaxesqexaZA9P60m3M82
DDeQQMobjvLa4o6LF3TS7Rhjqpd13T87en4lxhn9wjUXoIeo064CZIVPMdE040J+WILgNy8DcrFv
q4kB9BoQ0u5N91jikUKjwtM4XfAbC9PpaKyqn8pEyzxdaJ6MxnjeFMd/J5A9sHJN66dNzl/nsNmy
SEbb2etUXEQT4MFsxucE+Jjxj1J0z0M6/u63dPTaG7ZtH/Y8tlha9TpPo0Gc5kh4+hXnvRSY5Ue5
mpMibTqd2+5e23nxO3AXMx1pFjZgDCXFhknznJKyzmKtd7877kKlqiRoLWIk7Fwt9MJgRZ+adVv8
HnsXJQWu16hkm61Q6GzPlT6lsxeHEhcuSKo9IryW1VQ9xWK8HwfzsMfmb6+b4oKk4m6M5BaaChz2
e3KK+bJjwlxYv7jWBUkN3Xh0AcXG2wM5RkyR60x17EUVhmNx3GF8TChoKnzOtTLBxcRNkIuQl35h
oQuTaiZM3zdbQ4qpq8t7CMHupxXQYb9jdwxUJiJZoFpTFq3Uz6Rf328j97zlLkiqOjCtCD4f2FDb
421TmFIhevK85I5HtOsRcgwXV0+Ehw+MDvJB27R68DsVJ6IVWuKlr3X9lOyHOjdBLXLW77f4MK+8
ni5AKo06qMoZrD6bD3v6dSl/eO3anbyAym5dTRThRCTtA+drMda35n2vZUbu5IXeko5yShAetnP8
GwNLdtaGqTyNQyvem43/kG3fF2NZbU9kXbd83Ua/vqpwxzIWvHQVUC7Vkx34AU7EYztL2zcnv0Nz
bHfnPbX7zOUTw6HN1d5m7Sr9vI6LVSMUX3mMBZhQglrnETne2SiQnht3LJf3UhlJYvkkpvqk4zWP
/XTKuXDhaulqEhSCKJYueZM1/fFnVI1erU/hwtWCEdyZpMXa7cQvaT3+GHpQPvh9S8dsV8OrFtzg
8ikcZZ31gW0eDKIyv1TARaQ1piO2jSesvpgtoyk/9+W6+23dBaS1LVcyXHv51DVzkFUN4fm6QKbU
62BcRBpEp6FpaXEwx9R9gajY53SpvJgPuXDxaHJIO8D/FEI8INUf4rL/XMWJ8nPEkWOdgvaT6YIN
tyWM0GIk7wxwY35n8uKd/9OyGhAghToQeFYtmg9lcISZEatf60dEjnUy2Y8cuhnyKSE7y7WJEERW
E7th+y8//42aiAtFgyJHC/6OlBQNoWWGluGUjULZ0wH6Is+Td95XkBikpqUhKRbIdAF6LMERbzxz
PBeRJsiQ8kUp+TRsrM+PqP4409EvkHThaOFK0b9WYVpUCGT2ZnsQNPUzUheJ1kZSNwPa70UCyj/M
T6Xrw5KY2K9y5ELRulpspq32tCBWq7ybaHIay/2z1213kWjJUscjGp3osov5XNb2/ZT0N07lSuXb
RaB1YQuiMm1IAVRBfxfPg3lsymh53PjC/kClqrnz+glu+x1E8F0ptykFgYA8EbvvYGPxBHcKlw5t
r00iDqR5BbTF1ncNZOkeMF529tq5i3ETMhUd0Qiyy70LzssIEr2tJ9GN8//3+r3hDVxY23okslYr
TBUF3uYUBMHwrt0bnpt2+2rNBPcThLYAd2edmXJ9TuLpg+qD8rSnL9rsqfy9Mpzf273bcrRlgecY
jo9DxFQ+jiy4X1X1P7Uq+ZHV4wNdpg9zAxqZgAHlyZKtulDaNUB2iS9+Z+X4HWN3iT7KURYVflBo
R0g78/GT39pOfMDDMBSCElHsdTieqrJ6BpDmFv/1y7vxxldwcXRHo/rarjsyqbi7CAuOrB7X88Y3
vra4cB6rfoRaSRClRamTyxKLF3Swn2dwdS+XnlSk401aqCkyc6ZsQHSu47nzmyESLpIuTU0zVSFN
C1C8LrlZ07/Q7vdz9i6QLqLrRNdkE0UsA8lPy1abOqc9SW5E8FceWpecjE4xmoUGPrlt5ZSXIGd5
MGxtznSRh59zcBF1YWXDelp4Wkw8KNTYA2crOs8kwUXU7aw+9k1h4gOEMbzLMEAPehabahn7FSdc
Icwm1eC7KG1aHAsfQTyn+rue9OJG2/batXcMNgnLVcXg8ivkan+fSPDHHjO/jbs4OnNs8JGHhkWF
+6nrz4GuvN6pxPX2la47UJUttNhkO+USZJjZQXF7fHxY4jp7eZRds+ghLFQ7/LDSfNcrdDH81nZ8
L3CoHT+aMCjqpmP3CemWPBIowvut7nxMOUNEqaI6KLqjh5xHeCFx4+UGEtf3VoDP6bBXQdGqo6iY
+LJ1xqvOlLgIZjOF42hZeRStBW1vjmZe/HlZbXnjSXrbwSSu9+2WGBTsJgiK1SxVd0qaaVizsYzI
XxKSLzfM6ArzQOK6YMTym+oPGRRRV7MyjyOtfldBB+7LY1C5wARgZuMeAOqECRqC+gB0mZYswfkg
cv/GdFV5OTuQNb1+x4Ku1ekYd0chwId6Lwj/c1yF32RU4j4GYAeoojUt90I3ox3zecKYIEQ5qQBL
SCl6Pwh04r4J2kY8mYP0KPq9t8C0GJ53Mj5OXlbiPge9Lhc9z7hv3W5+AJZe53F7S+Lm7Ugdut+v
T7/f0nRPLD2KJEWlIW5C9We1yvC8Bx17t05Dw/xM3X0VApyHrMPkKGbO9j+Tmk05xWT7jRLSv8v8
HGqBcvb179DHNtaiqY8ijdLtjBpb870eBf9GEGg8QkSqwmcPxuk8bAc9cQaWmDihBJRlR+Oligsq
Kuciy3CqZsx5BMUR/5PAFWdTUN9iWnv71QN4+/XPk9Qug25hrUBOs7wDVX1Ut9ON1+lfzuE3Du8n
qDGhiUY/8Sj2OZDAWwOjYzGAfVmqfTiVjajvmUbvwtiuz8v4oJlKmz5v6QAeMWhFZHyGTNOERnWV
iYlEZ0zaJTSrNlBFxdW+3zc6iLpT2U+dl0WA8er1cZitG8JZtbaAotx6ntNOZ0ew++FFQVryenVd
a/7SKMfqvawyko7bXRIL47n3F0v8T5EpIFNXBlbZIlpjtJx2lVVC+j3XmHF/vbgKkSnNhzCFaYk8
9QrzL+C88No5FJReL46kADpsO/wQoeBJLpuHAf/4uQeX+jTdj6Wq0+Eotnj/a1S1QsjLnr38p4sV
72MujKT9UYD46+v2fLTNN7+Fo9cHsqAeBmnAGY6570bQFUBdHkPPoOT0PHDHOavgUGg6V0cRYy7i
vTBa5/G03iLWjrHLt6zeCe3Wcuu1LvVR8HgJM5Dr9ecdwlueH9RxyNADDIdxxOogsS8zXo1BtrHW
KwLDyP/rgycoVeyV4nsxQof4UzPT/ZnPM/HaOsZ6X68+gLO/C4nYi74a1FntaJml8eJX1sfI4evV
SaPioafjVkBt4++QTs1pqKnfuBRm1F4vLttmiofRorTTbU0+G1Xex9MsbzwUL+715xuD2Qhn9fiI
wr5abEF5m9xZSLyqU1oHyUW1rPnKXkRWbSLT05Eui+cvcmG6pYiMBuZ8LWwFZzNOaEcH+4OP/QKm
+Pr3tDHqV/Es12Kdx/WxjCi9Y+hl+gW2Lig3io3iEMRdinCiYMKsk+SedjbwXN1xxkbTvcYLOxdt
Hz+o5SMyeK80GNiF16cyR2m4HEM8F3Nb/hPUP2ow9/lZlgvVjTubbCUys6Jnxx3o3aZsMcEPv4/p
WC3ZDhTEwmUugvh90lqdtePN7ufLy//GxXcJKvd+ahi6CHOR6mm6Y3pfznGooocI/OPv+q0MvyZy
u9VYf9svc1dHWW0USXGFHwKpcpqxLt1+s/Pc/OV3TI4Nq3TR9liiCWXD9XicIFeegXHrFh/ylb27
yNydDxKl4m4qQGT+3ZRBwdDS9dq4C7uM+pbOQxKPBQp6Xxixf9Up8XusuMuQuLRbChEhXPl+noei
Cbk+vbgdP1N1cZcDI1FJyDYVkODONxYEWWprP0QNd1kS+6ZaIUmIrcOXNe+Tw0Bzimgv3nXOXeRl
NLfEysUA094cDYaG1y0Djepvfl/UsdgkgnB7Cmr3QrfLHYGiXQZ+Tb/yOHexlwlSfT5vfCygD0se
5ibt7nc1e9qoSz0YESpLDln4ou/Dj+nc5p21X399KlcqM0gkX/tfi0osPuU4FlE484fSJg+j2fB0
DHkZDc+EsvOUJn9yaap3apHN+7ifaLbbrrzxKl555V24+l5ZlHyMHQtB1a6zoFLx/TyK8FtfVfYC
4lhJM6Mi87Ueq8bvKrgwdvBng39OpLro6TxfhmHS576Pp0+/PtIrXskFsq84t1Yg1C0g9qhOG1n+
p5VfDsC58w4HZm3orBZdzP0XiwJHNsy98XsuXRx7MjBoZ/TxUICf9DTR5bnsbtV9rh3Jy3//Txa6
Q1kPkJsWR2LExzuKf/yO2rHpSSdib5TBukOcgwS/zWIS+/XTuKuzq6OZpIxbXcDNjXcJBqrOEY3L
3G/rTuzcsqH8Nzgv1qSkmZZdNqEN5rm4Y9QtYOCrInQoTN72QZLNe+/5eLnY3qOsFsQn0VBMVdBf
+Dhtl3DwawVyF97bheNciZp1xVzTx2NbPnf21jDplSvownsx8ds1UCfoi4aLv7q4ldlo6t+9vqUL
7m15V2503ociFuGnjdhLwxCD+63txMeQkA6DeraqIDFvVNbpRl6Adaj9XKGL7U3tGgcq5KoQdh3z
GlpVOQTQPZ9FlwOxEsNe9mHaF3FafiV1eWTrMvvZvgvuDZuwqisRKdyVmZ6PiMynltbPfqfuWOdQ
LnFUkZdTn4IHpChfJqiC/nrplw/3RnTPHNuso7iGNtGuisoK/scgCDuxA32CGUyuN5rGV+66i+8F
BHGPynKAJ4/JJ/BtYCYuJX752k8Y3yQKG8sPVcR2EyeSTPIkt95v6oG7KN+g4yuVVPaF6Lc9T7rx
3QHe+BumdOXkXRwvWypuezLoAmiT+bclDs0pKcX4XpX8Fq3ftT/hWOsLObwsRT0U4QFzOualyfk4
VOfaBocXSou7mF4tt8OIpYFN8aEAr/MDJGduVFyu3RvnOa2G4ECG3HaFDbu6AH9peW5sZG8c/7XV
w9dBQNMuFnrMsy46zEu2ukyhWGa+eBmVC+oVdQSYIxm6ogq641EaJi5a2/IEaupbTZErWXns2K0B
TinYWNkVlOjgIzFG1VnUmvl93Yg5D0jDz3sV8hte4sphuVxec6PnaQTmvdj7/QOv/4b+841e7LWV
nd8B4Ah07iBrXkwH+5KS4beovTXkfmVpF6AcTDKU0yyGYk5mdV6myzGGfkPn3MUnEwUeYNSlEXcM
Q5J1zfaOQo3N72q68OSlDrYxNVFXLEMFkArZ2kyOXrKemHF2YnaQZgBFDLRaweiPXVQWcFnuWTx2
4cnttOk5NLUu2r1EeSsN28d53W7Jb77s8I2nytVRXsIkmmsyqmLZRyLexSGrmnyLKwMWiITJ74pp
PxgPd+HKk0TWueteYU4vuE+W7aPe/PjluItVNrMI22gwfdF27VdU0/7QBChFL7/jsmYOZgNT1IAg
pEorNeaKQ+uzneU8Zg0Gd/yieRes3K2qLSlFjGZns+VCHaDhK2+BN6/YrItWRiSy0WAPVUGjOM0p
X7uzFhO/cT5XnKYLWI5rwtJumfGep+P43pgSEobJANotdOObLadhou/3TtEbvu3K8+simNk8BOYY
tx69NzqAl8GEUO+z7T1VXrKYyAkdY44lo2qpLJ5I0mYiBL1GyKQf5R93gczDXM4gR8biZojjS0fX
+5E3t6Bs187m5QL8JwfvzZzaBXqMRQvA2Tmtxn+gSVu/a8NQ3fjY166SEz50kProzEy7QoUmn0sQ
JMS2+/RrQ7u2thM8LKnZa9LNqti4/F4R/Xkm442A6soddbFbK1iEDrmbrhiZWX7nzdj+bwzDRUKX
l03ZUI89qE2F34gQd+FcW7eVExrn+AyspvfcjvUpLePKz1W4aK5N9AdHwR2uopm/1+H8QDHI6vdI
uhiujdtGH7tWqFhX/clW0QfeLv3Z6/u60Cnbq3qrQW1XqCQUp5Tr5NzOrfCr5ruIqbUGZ0qYrqpg
tnmKkLNk6bR89du5c+vXKqYVQCyqGCx/HGZeZRLk857f07n2dX8EyVDqtjAxNNwC865bVr/M34VI
rfvaIDShTdGPFVDX42AzOvtJznAXIEXCNF7bxDQFWIe6HGgfkkt6+KWgLvQJ5Ti7rAeti6kvv7TI
Ew+13Fj6ii9wkU9kKWs9J6YuwKEeoBpd6/Ix1tPyzgQDfZaEUBCGq/ZPr6vjIqHSJOU9RMrqYhBr
+gBqS5mjnuknh8JdAE01S8VZe9TFCgW6v8y+THcypPu7BdSYN1znFa/s4mhY2eyytktd9HW5ZClU
XHM1QhbB73he/up/XqylVALDdxKrs/1xG2x1tiOf/RIsl3gRwu5Wzx2XBSu3D5qtD+V8+PERcZd2
kXK7lLGKZNEA8ZgryaOMgObZzye4AsJtsvF+S3ZZmHT9o63AcppUH/1O3MkNk1VBmAPIP2C72edy
np66qP/DZ2nmAm/LWOpF1ApLG/GwquF/oSLf/JZ2gBXgvYaQixxlUa8YXY3jAykc94PnsZ/geZEd
dTkQcknUfDLd/LhR/T+/fTuxZEhMgBoali5p+Dk8uM4aAtY2v8WdShSUT46NN7UsCEmiswUgOSsn
yPL6re6YJvrL61CHKbmwoH+uY1uUq5eCO4Tlo9dWL/tZgnk9JBdR6+TDsg/JB7mWXo8ec+FQ4Wpk
t+hKFusQbR9EFZvzCIVTr7orc/FQO0kM3QcmgYeicwY4DkbZAnojznj7aWIuHKqqYT9dhK3Xa02q
LCXx+IFh1LQHI0G43K/oaJ9oSm5ltm/3ZZmLhAL0chN0NeTSjqRmuSVDfRokX34ItfA7FNv6u12P
JD9iVnm5ZOYCpCgBs16d1OSyH+vwgwiynJBQlF7j1swFSFEIJUkI9+AHUf11ruRzsq430s63n0Hm
kBb+X1UOrMN0I94S/gMMAMOpDll44xG89h0cO4YKDUKRnsiiB2Va0XGt7w66tO+UQjdIRSmUt5d9
foderV+BGfDD1wbIyxWKnctMLr3FLRYNWEVb7TddwFyCwypON9xe1Nao1eemKZ/1JG/Ebte+ghMr
l+kSNcAhppd12z93pnk6mt0rzsEIyusjqTZTkx4jC0Vc7gl0H3fIbTHPy+O8uYHZLd96vLlxsL+L
Ev6jSyc/OCNzAVJhCLltPlbksvbzo9rLLgspvaX7dOW8XYjUGmNck0lTXtq2e1Rz/Oc+LX7n7SKk
5iqJlk1G5ALM5D9UG30f0iW4YVHX9u08u2C868bpsOllCbofFQVeeEI9ze9hdAFSscLdDssJT4A2
SybU9lcSQBXP69X9CR+V6rGeTJ9e9mb/E1w4v23a+IVnLjFdvCx1aQNWXuojJu+PaPu6T0zecL3/
9mR/LiQDmvvaftTIYi7xkFzooPpip8kCwU2xPskGnP/vaiQR9+OiTQYO4PI+kYw8w8X1jzvYM0Ff
Oa3mD5ou8jmk4FnKRrrE+WKXVGR6a5d/YozBfEqGqP3W8COWGaTO+G9r0ycy6yGgIZGPR+uPGvjA
P6IgBraJjK0C0tGEZyWFyhcRrF8roY87NBgwvGu67kNVUajh2mYx4I5FIJxpki5rVuHKFAOPD/B6
Q5KAS9E/zkwFJourCs15MyXvAbxo/rSCVEtGxMbuoFjcXmRH1D05evvIjdHYkkn9QHPMBYfpuAJ1
RRSBtbqd6+xoZrTy/cgnmQsO29kMnP6UlhcGnpnB8CFbQziRX9/mt7sLzEV+aajBtevLxjVN5Y8J
yd4jmFO/10knn2Q4LA+//jNXzN0Fe81WT2yMeXmhY3BfCvXRIKS/8ROurf0Sq/0nQ625CtsawumX
EgInGVH7mcWjH68Nc7FeUPLhByAT5YWv0aUu2WeSCL9A1YV6lRvqMyqdxUVRUWYR+UgovTV693ad
mblkjmJIIABF1vRStoO4W6Jd3nfzSvN+Pvw4mBl3UgTebfPajSBqX/jcZzzeiwYUvZ7f1PFV5gA4
tyVcXFCUeaRHQ/Nho43f8+CyOoYbcNBJe4jLwrb99MLOlY/tMHoVUZnL6iiHeiEVRsov41z+Uw/0
G8hof/+1FV3JPlzYFzuWgbbBUl6qLe5OtQy3cxKBArwRYBdKe3I8Hpjvv/HHrpiVCwNTKMvYRAfl
xeomRBGuf2Zd4lUKZi4ODMPl8VTV8Dr7ks75mNqzNIkfZBAqiK/9wcbiWfRsxsbLQN3pQD/JudSn
X3+Ca6fiZAIYTQnBFY2vu/UiPgkjmjPjnfBc/eWv/seVsc5ysAYgKppnXuaEjk2WHqH2MyoXCDbr
BMyUCUsvsUbbDzQlW3bEzWe/g3EsVja0fmHoTi+8X8EUE/xTx6Wfo2RO4L9WEGLeO5xK33QPYnwY
ktEvW3FhYFqC4I4cNL2Ai6rAiC3UddnkV+Vw8V8Jmfo1Ni+75hiwDso2TwTxGwFgLgBMtPTox+ZI
LwOocSpNbBaL1rNq5eK/cO1kVELz+WKH9Knv1ulUBU3td8Vd/Fe9RzM4BWRysXV/30OHL29E5Wn6
sWOds2gq1daSX2pbv4+68lFYz7DfRXzZquYDZxW/RFAXzXpq7sMp/cvLdlzJYU0rao+j4Zd2/rLE
/Yd22PycuMvh2M1DGSRNzS+qhrWnIX8M4v7Zb9eOWXbwTFTsGvyNC7mQ7a+oPT76rexk47akXR/Q
l7MmPLhQ0pAHO6Hc5rW6C5BSHejVpr3jF9TyGIgBjM1bQW8EuleECpgLkVo7ZXUkAX1bwxDmvkMa
JrcNl49gmkH4ztJ/UpJU2S4sex+wjn+FLXcP+wzfU5VjVGeyDcyZRwtDm5FguEDiQftgdVhR9KhV
CV22kfo5VhcYEkEfjZtUsYul2cul9tPYYy4ChMt1YI3CugHnBjwmQ5D1zY009soD7KLEynBGghdG
CeywfY9ZyygLk8SPYJ25KDGj+5RVEGm6oNzxjQfdnyus0e/WOa6pB5s6p2HKLnsfmFMdTOYuYset
AuW1U3ECh7ZqhplKyS7jFn9krW4ygH786kAuKsymdEAyHzLoc6XQEO++pdZPboK5qDCyguWbkZhd
UiTPoKHZUK1phecj6eLC0lQiMptBalFv/PsmUpnFkR8dMXPhYIdq6bhvAPnVsSYgzBkHsEbcRHlc
GQiDasDrQFCF0TSoDbflBYSUbVJVWcK1AKMJ3re8lyJ6lmU4fQpKcLrm5ZJOdQbqrfS+3xeT02Xc
/a6tC7Uq53ELSFqGL1x2T+TQF0xWeU30MxdoVdcoL0z7Gl/mKrp0erjQUnou7ZiDqPeV91r8P2fn
0SS3rUXhX8QqEADTlh1mptnSKAdvWLL0xIRAggTTr3+nvZJgjbsKGy/sMpsDIlzc+91z2JXMYN0C
aFKzqb2H072w1lxlL+xpDbGK0Wvf2COLxUO4z343U1fWa+qjfgQcSa8opJ6aqC7qNbrz6Ns+84fs
379YZt6goJBhpGPdw+e+236yMRqOe0fFyWuH+0dq5pfLy0AbJSYe0CsC6ac9HC/eq82lw3S7tAQi
WfQ6SYxJTN72IvObKi4KFiIQyNZ5C68sLW2eBE0R7pVfPtcFwUjU9H0fhhu2t6E9ZrVNcijYKL9K
nYuCBaynaEeqybVf6Y/NDKiLNHde/IXJ4oJg1MLYKrH7fm3qbCt6eZvk09zmc8Y9ozCXBovEute2
p/tVx4PMs7L82rfZvXv0C1lNVz7LGKOaKh12VM/6+YPiVftWLEP9NVqb6pEPrfG8FbhaWjuSjzyL
thXFgOw9+ivBik5+gY6LhpVUgodcouWazmJ7DCqtD4lN/PpAIpcNIxmKGKHG0zOWHKd0HM6iIdxv
Zrps2AS/hK6aR4yKlUseTNnzgHTenfD9hbnp0mG7sJ3ZcYm8Nths4EeqxCP8YKuHue7onb3yhR3e
RcLQu2+zVKHzudJgWSDsdTCa3rtdv/T+TnoqIIGg/UaWa7IlEAYPe3mFqkrzPJe8P3vtxC4RVtbd
EKVkXK4Q7B8exyDI8haZ7KPf053DFeIyWsCcc8XtTDe5oPQrS6xfrOkCYYPQ7SorsaJppYWoQZbk
hnI/vfHIJcJaagczWLleSaTnM2MQOSMSfct+w+Jehwl87/suna9xqo6mMc+LGu9sxy/NR+c+PA8s
K3tp56sKtjepqNMDrezoNdm5y4QhXTdOvCfmKqbgaNX3cGm9iurclWyjPIpnsa/jlWdhd6yUPi1z
51dA5i4SNg98WukWmCsPdHXgVfo2aGs/NV7umt4OCZxCW6LHa5197Ii0uPZ0vuN92xd+CZOCbCZo
YMCzLddfm2p8h+5Wr5XJXY0s0cGPTdTtCK4jaHLIeQ5sEne23T/PQe4SYbVkSH9F1YgbJuiImpJD
EA+p14HBXSJsW5W8GVnjxet5P/S6vMQToyefhYm59vuAr52GLsiszLXvolcdSb5tWfve79HOwtwH
yKWuaLe7lpB3yVs2vWkyv/Ofu+yXHSyO0VSaq5Xkf+UcfyBi+er12i7jhcyx6ZYJjy5H8brcHuDF
63Vd5C7fZaOy7jMoWV/r0FZH0Tfhoa7Ce8XqF+agi3gJ6D4PfSD664gq2Cumwvh8S+H7bYSuCBaS
dFpEVdBft2z9QFX4qu67D34DfvuDflnznMC1QOiqv8ZbvJ+FJD+CPfFrZuEuzbXv/dC16AK8TtX6
NwWYYqe7wdZLI05/f/GkzDI4sTX6uibLq9j0h21ZvZLe3MW52qjuRh2u6moXxosszuYnEko/AUju
utH24D0sB7N0RWjbHNB9eOSr8Oux4i7RxeBhFlIk6q8Kysinnmt7StIh9MqrcxfpKhehZ7C3w3Xb
sqcourI5vhOi/Ll+zF2iS82ctqhhqGtWdsF0GmYNsmckVn9P1ql+G851+pgsYvezv+GuClbSZXFS
hxPGicfkVCY2O3Sj+ea1plzIi0YSOr5xIq6JCb4PKpF5OpTS78xwIS/Yi4lwDzJ5rYz+GJYp9vXQ
K5jjLuQVV2QfmknLa5BY9mjH6CjKPfOK/LnLeEVbk9FymuR1jMAkTwGahFOCjKHfkDsnKfbHtNe2
lddIkv6oZ4PuS04qz6c7h+m89rWEpra67lXyTertCtn/e4XBf5Jz/05/cZdzAn+UZmhCVVeMjn2M
y75W+aAMTBS5lK+h7NWcoyHc35glsa+mdtxOMtThU6SCFntfMj1NphHyeNsMs3zhohxhCR4PRQnH
zvAUGVBfdJAbRhtq1AfBEQ7otppf7Wvnh/tDwfb3vZjYMGqHBquXbcmPmYcPg928cg3cVcuqadJu
oS676ziUue4JTF0srM29Zo2LUEm47Q5hizySoOWAlv7nsjP3LtMvnE8uQ9WwdGbYy7Zi1vJRhDb4
WS+6/uH34s6pne3dMtuw3YugmX/IMTsuNPNjMbhLT1leDshSd3tREwbZqXCEphW6k/gHr1d3a5x6
7dI1bcq4AITwGhzlkre6/eT1bFeSi+gVAPYm9wIC9cNhRdflw5hwP1k47sJZ8VIGaVZOW5HYlRYl
hwENFD2sF/CBU8dZQ3JK015GUbFatT+FrG0OAuYoR6+RcfmsNitRtK66pAii+UOCpE5eZ2Xgtz26
PFZCdt7XURVD6oRF+YJIMm+ryE93jrtE1iRRkRxiuxXgyYfzMtbdeSl7r6wOrv2/j7qJILI2JiEr
lij5WqkG9mC9X0M0d113W2KxlUcdKzRkWrfsoyq131nqqnKhDJDGsUppwTKs/aQ27IC0st9FyWWx
ZjYiwMg2WgStLUo7NDmBw4HfjuuqcrUqLhWu67RA5+x2HLOEH1vml6LjLo2Vpkmm62GkxT6E5rBq
ZBjg8+ZnD8NdIitV6OMO53ItNK/FF0nTZXysd1ITv0yDi2cE6AeDxoZgRVKjty1tckk6PxCZu2hC
negAd4Edwx73Jg8XKCHehDS99hYXTeCoAsSb6teCLPOa63pMjgYHlN/m4sJqKzy3V1kbWsCTFZ6+
lbiI9B61ejsu/xB6uaxatcBSZBcBNnOYKedLPz4OZP7oNSouqpbNG2dwI6XFwGoOzyk0AcwZkg5+
T3f2rXRhHbTzprVop40eOjo9lcHoRyFzl1VTzR7vtkpoER/Exvo8roznRHRZNWlZEu1lRotq5Y/Q
y3rFoLrjt7e4rFq2DUnaDXFcCJt9WKbyjJa+e8JtL80UJ9swyz7pKrUkRVizN+gofh9tid/B72qT
9UwJ06oMjpdBJaqDaelN4j/a4MfhN1ecyCIOtzA0CccKgiwnCvmfWys+ez3a1ZciQlVxU+IgQjoG
5iSTjnMRxI3fVdfVl4ISJ5C1Ta9FRHEJqlA2etOsq330e3f2+9Hf9pQxpRHJ6cCMedKnZ4gzv/N7
tjNdKgG19GC0tLDrXITT8rjtfi7P3EWHhj2Kt2ybaQFB0fUccIsSZroQz0SmSw9l0woINsSY9xsA
D12y9kOasMBvzF14aNgziHjHai3ElLBzipD31MlV+K0kFxoMx0ZCXmjYiqkOeY46+wKPbfRyeX1T
Fx2EpGJLdQ1nWhkvLVAPah4VigN+OSOXZpp4Moml1qwgpH5tl/myzYnvm0e/z/TMEE23OFiKaCbZ
Jau3+TEOV+6Xsqe3LfOXDLKc4VAEv7mlaHe4dE1dLT7CwfWek/QLG6+LNIUZ71EEaxkOjPQYl+QE
VzCvVg/uIk3jkjS8GeVWtD2sIQPkdQ4wP5r8Ni+XasKtJR7GDS+emYE+ZekmTyWUIjwXkrOnsyHK
2opj0EnUNU9hY01Ryv2eJOFtYvwhLnKhpmReaiZwg8MmUE3nkCTsh8hi+Z5t1tz5A26Byp9+Iv19
1pDJiACS4uHN5zl9rtLGHEVs4tMq0wBnCPODW7kLOmUD3cWwJGGR6PorT4Y3Zck+em0ILuUkgjkY
B8VDoHAdeWYpU3k1xbFf4ssFnWbKca1rbk9fkrckC2RuDfnb782dJWuaqIfA1bIWbBy6j1LUy/OS
MOiM//fjb9/wT9/WOVmTzZIELPRSwFR6e9+HMLXJKzL0J9HR4Lgzad40pkL/g6xr+em/f/PPBQT2
L/mLFUcVhLtsoUUYPWwBrq5NEJwJILfPQ222N1M4IBP63z/2wqbkslXbxPTWGY4NNZrfoQfgW5I1
fmeYy1YNcb1EPYyaC7WkB6vHv6t+9zwHXLKqzRY+wDVpRtpA1Ie5n1E7SP18RbhLVkWJIJDxH+aC
drF9gvXbfMJdc/CLYV20KuS8t9CQmYvJQHTiVoiCJZvnQnahKiYSpAnA2xQi0ixPQ/yjWu/Myxem
iquyFdGyX4MhxIuHS3BcbySLSaSf1hN3caqWJKDBCGa9rKCDswRzbsmyvvWa5a5TnVlhuyFabQtc
YNvHJgnK3G5Deqfi98IB4PJU6yjQ5NKLpZihqfZholCby0WLOm441dCym1pPqSPuwlXBFGwlOiGX
otnp1yma8nJGXttvjJy60wharlMqnou5GaMcqigdONrhi9/DnUO+15EA9bvMOAIqBQPc7NVqV68s
H3PZqhlrSXbLYIssWcUJ7iYaKcrkh8+LMxevklYDJJjtUpiKjw9jv6bQ0IBVjN/Tb0fALwEnDAmW
OGHDUgxVFR/IPsucpJHxfPptvv7ydF3O7YRC3FzszWDzboT2u8z0PQn1P0dWzLXEtKPNtIBCfoEE
Lj8T7MjXiuv0cYvLzusEYS5qBTa6XuaqGoslYK/RDPBzCWM/R0/molYqrNp46DDdad9Op8iSLUeX
s1+ZFbYJvw/9JLOpnMpyKgK+6de0V/NjN0XJnYjzzzsxc2GrLKsJDql9KTbT63yl2fu2id57TUmX
iLod2HE5tXOxcPLUyr/myq/LhblAVMo7GoMXXQq9bPqwTTvNd2a11/bFXCgKopVMhgvGhBExn8g2
NUeO3jOvxDBzoaiwm2kwZNh4Cd3aQtkaYvgwDvJ899sS+2WhLpaFyTh3eDrUx8/NPprDkI5e13Hm
ilxlXdatAWnmYkjDjxCZfJ3sxG8eulAUprhVXYsx11SqU6vKN4oE29lvIjpLiKsGylaETUWDJvpD
RYw6DOrOs1/Yu1wsSka2A7WR2QLWhutB9kY8rNPYHZul9cvJMZeNijivm2pqpqLFfzuPyLo+NCLy
C9uZC0epSpF12NOpSMG1XINg/xzOSt9Bil8YHZeN2meGK21C1gIZ0a57hMyfeNuRoX0aKxrf+5EX
9jAXk0qsVrCDDqeCttOjCvnnLam9oj0Iif2+nOwmubgZfBQ6NCyfTGDyjmx3Hv7nGyFy/L8/vIF4
M4F3MPbHJkJ/vZmz07JauLaCZn4fTlQdaF+Rw1Ci3ddrIbiYFDqyKNSo57kwvaEHGxNxItXuJxXA
XFKKLtEWQirEFG0zXtcofcNadSed9tI8clZww0VPyYS0cawofwqWAei7pf1xgJDQnQjhpZ9wglaS
omNNJCjYpTVd/6dJ1p4Wi1WXG5XdC6NeuI+70lAp5LA0nXCPzYbWfrdtTU52ZPrYNlv4VMUje4w2
IrwCZeaWNwOLbyz2qiu2Xf9Q7dCeYoKLltdMcvmsjECDNTX9XEiWfq76pclNhZ5Wv4ffFswvh1gN
ijUgazSiShj9D33jFzQN/fR7tBMm65YjjTfdjjDwPDpnahZ/D2Mf+pmiMBee6uKmDvssWQoqqHiu
yhqun7P24jKYS0+ptm8iW45jka75sqvmhxEl+e43MLfN9ZcxT+DFMUubGaSn9GdJm7dGp7vn93RS
XwxWASADNl3YZhvzsYqeho7eyQi+sIm6dFM93ZpNh0gXVRlOB1YXlKgmn/suzLtoeW6Scj9Hwq/i
yVzaqVQxUssQjytAyTUHFtZRHqeiefT7Bs7VNiOZhIb0ZgvLKv0XEiLkcQ6hiO31dJd2Yls261Dh
K4xwAX8ut658COe1vrMh3E7Ef6c3mYs7rYTbOchCW0x8YzrXS8oOCRxkKoAVOMlkQgO/2eSiTzwa
U6gNkrGYb0KDGs5SOS03dSen9sIx4LJPcSyDudO7KUi8le8bBQsB0avwPKWQALnzG9kLY+Uc/IEO
lN3TaimyVYSHLUFD1EZV8Gqhtj12WV2dNTLPebqEFPKOuLV6jpyzxmH8TqYuHsNLtJb9aYdn9ilY
/fgI5hJSZp7psO5zeAmqmuXlHoFn9uwkYS4htQiO0mKEh4taqBzyfjpK/U4El4+KDYt7FuLRWQzd
k3RSMp+Ad/mtOWdFq22fZ53Qucj2BaEEg1BzMXTJeqdY98JkdTGgrWniKuHAmsVc2zIfRl1fK5Ww
Qq4puxOl3ibHHxa2iwN1Ae3JKpEfX+PmJ2pFh2aCusV/D88/Cfw/Pdw5jmtp4OldjaYA8lpnGHhQ
zNutdlDDbfSELsH+saw687RsrTxMVS/PZJbliWkp//ffr/DSn+dE+EknpF3wlYpIQiU1Tb/F5fDN
79HOMu/ouk5qG+ciCFd4Ob1rEz/VZuYCQ+2wwzSRT4hiZPcGQh9s9qMFmYsLLRGQSZWhYBFFwVvk
Pr/xys+Mjv1L20rVJXqqDNYCaX7GCXqRx7T722+oneBdzSU8nbd9uLmrfxvXtzSYPJewa2EoxKLs
lNbhRWYSAd16YjK7czt+Ye651HcZslWorcLWI4E1JP1y4Iv67DUiLjjZZeNe8xLPrmwD/nBUaICI
/ZgS5sKNaPhoWaibrrBKfWUyKhpG/IA15tJTzJKgL5OMXGq7vc948DGx3Z1Y8YUYxUWnGh0vSk0B
uVRssI/BjsiB9336WloSHaFotH/wG3s33p2I0ntSkgtUM/OyK19D3fqj36Pp72H6iNR7CzfK8FJm
6n/t2BwtrGXv7MYvTUdnEbXBukXxkpILemD+R5Lky2ZKv8YP5hJUQdnHlaowJJXqXw+SRkd44sYn
r0FxASosT8xDihcfZP+mSQfYaGajn3wQc/kpA0/gdigjcskW81wx+2g3PxVq5sJTkIfLZNrh0ena
HFIWfaticq+D6oWP6aJT2vC55yPHazOUhjP9PcA1yW+iuEpQHevTqkkZucRp90GJ/lOq1Z2I5qXX
vv37X66hzUKhAGXw2mwPn+YmezBj5Hf/caEpAz+tpBluI1J/02a7pCq+kzp66aWdRUmkorMIMR5U
d6d0OqyyOfvNbGdJsrINBkS+t52k+0S6Pd96vx4y5so/0Q2KoabBcJi2elaiyxsm/O6xLilVbbaO
YAAmi5HMfZ7KdT/u9XjPZOWF0XYVoHb0rS62aylcGKsPdbBBP23fPC+XLhlV13RhxDT0ktnyaztn
X9Nu9TuRXTLKpsOysvm2aobytVqaQ6yI39R2sSip62ycF0yT0uI+N1UNFMPK5Og1B13lJ5FV3Vah
6bgwTd88Qr2fHW3L7t2FX/qazlkpgLyTQIZY8Jn9OgtzWnvrJ5rEXCIpTfem1d3egTZkac4k/7tf
Vr/YzUWS2obGZVDJEEhqkE+zfdgX6flo99LYrmWTzkFbUPgh8TZfx69eX9KlkRKqZVaueDCaOrDB
6oO0qV9c4qJIsPeRcIW3+2WOZpa3sVnRKQn1Eb8Xd66Ja0C7Mgqztpht+ypsxfchHvwgKuaySBPf
u6QpW1VgAQGgIkBpWQ55sMnva7o0Enwu5qUjoyjmrt4f44rJYzz7pnRcHGmtujGLxk4Xbdv/ZVj/
3SSLn6g/c2EkEZRSyFXtF1iRxPlGZ5LThvvFbC5/tA96pm0i94tk/ZHL8iNj9b20wgt7imv2N6SS
GKDdqghY97Xc0fY+ysjzGkuc1UnGNNVaW3qx07qKQ2TaBHL77eznLU1dBqmcG2xWoRFFGUR/BdDb
aEnrF+FTF0FaRUBMWCUKleQSmo/9uJ5Zk91rp43+mCmirsTTMpIRQmaZLra+19+WjpN3RtvmfTVn
7MFnI6Cu0FMKjVCe7kwV+7L9JVr5ijbEi/2Csu/vkaehAylDtBkXmZbNK94n5KmLBntnuv/Dz/87
0wWrkN8fn0xRu66LUAWUveUxWeVwZppv50ps4YFGfD5UgyZlHjbT9HGP0/1hwRz+tgTL9AVlgeoL
xfleHuFrXj50cx1/Ww1SHHFoavUAjcrpAAedsDxREplj1YzxeR8j5RUBUBdwYrWFJiDG/YLi0xGG
fV1u1o56XSaoyzdtrNkivkA7NbV73sr+oZvu9QP+o0v8p0F3wud25zCsCLUumgBb8KEBDX2EMqNN
HltgMv1hgjtMdCDtAPU3uH49AnkN+kMQlOthzip+GjuOrGA0tcGRijRsc7R0jB+YCElRVnPzUFcz
OXaQNXlI0En+xQ5p8hpN6mgkb7LMHMtww4cJb1GNYjz8tNiyPkNY17wyFOVl2YzrE9QKdVEOw736
xZ/3PupCV+XYdO0wYjhj+cMsWUGsn4EMdWHyBB4pVvWjRljCydthntacTlniVdvENP19fcQTiMW2
j8LLyOi+vSnjVaxtPsHYPfO6lcCy5PdfELrLrBEbuahmnmxhsirLLn1b0U9ee5N7XHYMhS+2ReyS
RCdl+iFD4WhYyjvj88Lm6p6XUOTjDAIlO/J5yzg9saArIUCfIVahPXoj/Vb6v05OYSEFH1XsMqdc
f4qNWj+XLDV+W6x7dCahodMYw7HPruNkjkEA0Hkl8Bu7U1f789wP3aOzb2smdaW3S2cCO+Z2XNM6
N0Hfec2g0D0+Yc3AIO5k6GVPzZrXN9D8DAMLM3vd9kP3AIWdwFLxpaYXMYbJAX1vKsmDTQep11Yb
uqdn3RnDlErXC9mD5uuAitQ1m6vszhH30ug7KziQiSHjiEQ5kxIGUHJIzHFq2s3voECP2+/rl2xJ
2fPBrJcpo6LJOSxvj02dbH7YZ+ieclUSTPsWGnIJZTuiYi1HHHR1K/0uMaF70MGUNC2XAStYEB6d
oHQPA5it3pe3PttP6JK8o8JFOpR6uWRdF76hS6fLo4affOq5uJy4NxGzqS2dt0skSvtNQe/xcUfu
8p3X27vHFmQjembHermMFVmKWjd47zSVk58vXOgSwxQC/WBuMTrRPmYaTF1I3oGuW//n9/rOBVUM
jJst3daLkIs4ki6pO7j+MeOH9YYuNDxH8YRsLlsuJbiB97hs2O3UdV0k/fZ9d3iaaZ6nrELUAOu2
1/HypfNsI6IuTJ3BNQzZOfQGl3F1hPTA1zSI/Fq3qDsquoOVcxkFXTGs5n1Wl3C1LL02M+qKS3ZJ
QAVa+Ouib5cun1LTPsA7z0+qhrogtaRronrRi2IPBvZqTfQK+TJPzzPqstSAhKOsrLOmiNvkdUwI
QE/hlUGiqZPpLsnKpIAUZoGuhL/LwHzcQ34nwPnz8UFdkLqfYb4eNE1TYOjfJAHqiYlc/QzpUQr6
/eyQbaM5XASbokJGMN8k4JS+ar3S/9QlqNEHFiaBXIILb4O/ugn1FnSp+p161CWoq0kGW7VPwYVt
zWda6YILP64ctju/D0ojat5VGon0yYztq1U1T4Nk8RufHZG65PQYbCKu07lGw834GjHenLdj7wcy
UZectuUa8YT3VaFovR5tr2BYVO1eyUbqQtJMVbyCeyhYo7ApT1Ag2BALKK9MPXUZacXgBxugFlpI
EawnTcs0Ry/2e78xd1bnPvXpvmIVXVAzmp6idN+P0lA/wIu6nrmbThdh6zC9TDsfXklgEY9EZn7w
OHXRaFlv8HmAyefF8HU+6DZiua3nwCuypi6urLQJuwXyzJcxzLrDGO7Hdaj9qHrqCj1uVYJwPd7S
S6B1mrc8+Svqp8kr7KKu1ONooKYXQubh0gSsfl0G7K8gnga/2ejSyukUiiFFYH2J6/Z9qdlyEtF+
r/f5Fvf/Ifni0sppLQyMH8r4AkkDfk44qy/gl4ej7pnfhYm6trlDHwbdWpP4Mq02PIYD3T5kq8nu
XOj/Eev401/Aft8g2b4PjNQiuZhkpMlf0FFI3i8iI3m9N+FlgonXIWaQbJ2HsnvDlYE54hhu77ea
z28n2Lz/mGDHJM48grZ2KQQ7R+24vEtoSZ45UkVnWG6Sj6HMuoc53rODhT/DExryFOhJOMN77Qku
LRvVc8jnoYsuEZP9a0iFslejjiGk5vV4F7+GOwbA1TKOLnwpvwyBfh8iQeT3aCd5FwaYMrdY5hKI
cMOVe1gPVZzdy5O9NDudiEClGWRihzW6QBtLQnRhiPcDjU34Lmxm5RcYuMT1RCP4Wq42Qqmg2r6m
Nt1Oiajv3Sdvx/QfZqdLXGsCZ2EFV8dLAyLtXTdU61OLzbM6DDYb2YH0BlJ/Maf31KHjF37v9u9/
QTOAHtlZ70N0WbI0O0JRYnuokYY6QlCsOSuEKd/vfPfbJ/jTH3b7ZL/8EAn3bmoX0BlU2HB+r3na
mkNvVHhMhZEHDQ+QfGORfl/JiPAj/JopGsxDbfEFRwOvoOzW9UJNxJ/iruWfm2itPnTdlr0FeD3q
nA8zw3qUBNzkvgC+CeBdgqD2bUpE/dxOQfUA/cvlg4Cc2ZNVph5zUqm4QNL+497y6qRr3T1ItLMa
kadsDh+yTW0PAwvUR8F0cNUinpY8Sliba9GMnyuKfMidwXlhbJwkiJo6JZqh3C/KKugYh2o9JQ27
U6p86Qu7+52ZDSoHXXxpsaofIAPUniPJ9Ul2pn83Nlt7J4/2j6/Tn76wE6jU29gOKutxNMAdgDz1
chlgtwVaMV9gAHgCYaw+Qyho+I7WxOjU0fp/Ie14HspN5A0whIex3tI7UOAL945/sbR8CLsKXTuX
Ue8/RmjC5aXE0Hp9LhenDQYN5V2OjCG38V+rzMU43dnXX/hWLk3LgqprY4HgnQRqzWfVmAMhS5Qn
O08PhmR+iRPqCvF1nYybsBwoPlXHDkE5PajEs1uK/ou9H6sBwv9JeMFaSn72SVqeDbwi/v7vwU9f
WCvOFm/tBnFMG3JkrLLsU0Km9cLaWF55m+jTWFX6vPTpdkl4uviVJ10e35B5i+du4JcWxc8Lx1Q9
wtG49LtSuSR+WA9IF06SX4aMm0ujVJibJsze//dovbQOnNvgpmNGUL1gF7WvSuVGIyKplpR+/O/H
s/SlEqhrJY1ycy8aFGwvmsR1xQ91C3V2c9CEBZzmGWTGyLt9mePxR4Mqcqbydm9X6PzQdgkg5dek
NCpNvnc4D/ocxrKqjd9UQHtmcTBjaOf6MKVxCmhm1+MWdocgYYJ/mv5Zgvm0AmL6Wdkhq9YcRXy7
v27jLqq+Q0qoQ2pqrWDbFOb9Llv1mjaLOJktow8VPEyC00g0Dot1ts2jhMxGeqqhpPBlKgfzAIju
SruthRGw2ko0nqmIHLisoyPEkyHLGtY4gLMJDeiPQ5BGVwFl37dhQ0p+JHtTL7ktu/oMu4KfVRPs
P8qbwJ2wU5sPJJs+l8lavtaViL/KbLXPQ63IuU7gSbLspWx/buNmdC7WWJTPBuJVX2SakuChhkaK
eE7siOmRj4j+JCZ50wZ5x8LhOWs6cxwlaXNoo+Ebb92cHo2NJO66bLg2YVP/aPTQ510s3vfdzq8Z
/gbYNdTTekBlojzGQdceutbKt4lZYY5MzZCce3zONwQCb/PrTJSrPpSRip7h0FI+B2XSPAorwyC3
cOI4dDv0+JE9Xmn/Hs1Qsc5rmX0JWgiqpkkV0yOT9COvGvK95PRnvHUadbrGfIqytNI5moFJcwC9
3R3RPxUdZT+OR8Mne27TagSA2QQlSrkJ5HzNPPaf+lFQOHCJGh7jps6ofVzqnZLnLFjRAlfPy7A8
tqZc2cdB90NyCrTC/2+3aL1VgbnqDnMSy8ehicMnfACNt1QtWtue+qWCLFu/IPsz5Q2McdtPZZUu
0P0cu2yrT9g2dTsdAiVSdQ1T/K85a/R82E1F3jSyIvwg0M98List4WRvF26D4zQuunqaOtHUz2q1
5txgvl/FBv9hy/oRBrNJnxzV2LA8wqVEHZWQpn+bdKkg52gcEnJWqArG5zZaM1Mee7kjJ5CjhK37
Z5UENn0VDeVQf1LDEJNnnYb7FOclIkdyULXqhg5vMojgAclDuqtDowByXGKurDjTbVzMGfIVFfs2
T3OzvwlKBVe2Bk1z/RfUBroFvpya0WXIKXiBOe/+z9F1bdepa9EvYgxRVHil7OJux8eJ88JwElsS
IEAUIfH1d/q+nZzEZYPKWnPNMjk33CUJ6dM7D1qI/qsPGeu7WC/4pwbPhD4jQ45ERcDLoCel6cBO
6TLn4rIPzSzKgTSgdxcTQYZd6ZaQi/tm4Ll851CmzCfozOCKJ0Z8QXWYMYIl0O6ztXlGAhPMNCG1
YvtJ2SnTn7DYXMCkQXPm5OOUYiGexeYcuxnHqUXG6mQ08IZJbuCYrYh3d0+d2GTdzlEDSpWV1vFi
yfed/ezTNJ3ebUBw87PIDEXFQgS2Z7bFU3o5hoz7rzZRkYPXwa4t4lR8JK+pgRFSFau2VdeVqWn9
TPO5Te8Fabv1vZtzLy6QQ+joP2myCQXkuHAvwIds06wUfJ+aN3zVsD1Nlh6EF3saieFBc7JsZxge
s63OzEKG155nfrvnMdY1TPlNxGubsDD9hLvlRtFp9grrGCFV+XnqttzeH6lc1SVvW2N/kUMk5j5k
0yLj0s2WbLJARGbKrhwGQMO/uWm/1ZwjNJ3nNoYz2KX3JsjbCYKH+MJUjsodKirfH1efG7fLsqN0
1NVKfPZ9um5x5H4OBxvX07TZKb1LcBoFWo96bNqbTkPQ/NNljMF/jw05S4ph2JtMFhCygzTb46ww
V4/P1D7PUP6OdZM3C73CLoT270MTFn6jEPJ80rOi/bnf8e8RAXKMTQ0vbmGfmwQBkX3Rxl0yXlDG
hN1UdHCkv0Dur/1wOnKBQJPQ48U8RCwDFwf57pthZ1xEUO3FudbrdR+3ffjkyNhml2SEMUGhYRsl
i2Vm81xNS9fH/47ZRdvZxLCObYt55i4UTNGokkusI1MSM9rtY0y4J09DP3RDW+Ck0RIujzGxEjAV
A4y09HlLjuKIR1xQOTW6+QMfjT164TaOt5sBvnj+nJmei7u4i534245JHP+3wlBwOLUsXZtfaTzv
yb3hmV1fshaL9MslkeNXBfKUJcUUJXH2B+5g63xJjywit8vg/FBQ6O3sJ3fOBVWkDpOsnzzRS3wa
NURL991KmL/bbYrmqOidFN3Htm5N/iDiflHvHhvBqSLj+9L8J4JuolPb7Ak7JTx4each34tKm4aY
qsokWQrj22iPzt28WXq7g0OmP4AdJb2FdtjF7VI1OsmBsxBcJuQvcmiJrvCDTNdV35tjCWUD3/uw
F8mQzITXCYtpd6eTGBr58oAflvt3GLt0H+1A2/VjPXTE0Z6FNvwnRtGp13QER/Nz63UaxmoWEdvo
iekUeFK9rlMs7uDfaubnpI3Ioi4GbrRiL+HksNrLpqxP5WXKGx0+DcRiuB40TbOmhu1CbnQhejZR
X7DDaMoQSwDPj6xYkylyd4mwuimGvMk4btumWWBDz+Z1pnENVh4TS6XSgY7ZmW9grLwvGjZ29Lwj
jwhm2CEDT/13u1G7hpJtDlQ1ExrIsAsRBulYwYY4Eg4iXO3PTS/GpTs3MCyQcaVZLqLhBvD8lj4n
Dta9e5n6nNmP1gzbNBVpFyt9M6pvS8cy03FvjqIXO++gHHbTwSrh1oGrMgcjiJzbIUKSIbxi05Ze
YfEcuguPhth9UTIxft4THU1nBehJVPRg814u3LQomLxeFNWneOSN7DGUcWyoWeuOcO7Z3iXvUaOG
pfabyL7agw/xJzcu7S6TR1zammRJ2a96eEoiT0nBurjNzj3KDXGby4R4xKhS4cOFHnF6I5A5EXBf
76Y7NXPkyH9D2smjZnnU0PYsE99Fd2GJXPxXmIRcsizO2rNASnxbI/9ioa7MHTJy77UicXI/+gCn
vhIoXQIuLzg+T9LIAZ4txjkL+WEartE2D7XcN5jFTxv8hR0cfM45yqj5N0hUoI3jI4MQcJ27fLd5
oQaf81qkArzj4kAo0XDdUVni1NCt3ooc/tPPAgzowRaoqvZsOIduTZKX+GBeRqeUE+tvDBt1+xzF
CwxkM5okKNewdWM4ZPF0yNUfGaV2vgjNb2Kwe64qgb0jTth8fN+nHN6gdjk6XbU8JOJK42UW+Ltl
iJYiAgqn/3ShgfrxcCpSN6isWfprnXFzPYJib5KXZjpId3WrwAJkYAdisLG2dDVnP0cWv4nosmO7
4P357vlgFGnji9H/MHTCZdg2x0Ui3PiL80WBuLO7wU1PKVIxtjs+qdA+phAF08fgAe7+CClEMBeo
BIxWhesVRThEn4ZwQiDSMn7mcRzRUy9XIt6zjW/7D7pBZvWjkWZu/rb4XVHvdJwf6nez8ogRyHUO
xR4Pk7cjjAv6fiX4ZIQNhSK9hrRxyQL277w4H5dAbHUoRpJxeRXAt0+tH8E3hnvipM9J5/iCs8J3
7WPDNhmhouwJMqZBKtS5AWGzdkIk8ytlBAnLJdFmjn5so9XTXmMw0dDp0vdtf865wFW98kbkqpzz
IUpRnB2U/2tggJrakrlpJw/M7VRfE3/QsUiQMnE+TNb+4K2RE0p9jj7uNLZjpkWxk42Y+0zMw6SK
rhXGPiRN149xsbGwMdzP0ZwseHGRbI97+IWrbSzbKYQC/z8CtbmnantecEHg+IOMpQH9SS56qNIw
++kfbUL0zI4M3buBye3tgDJ9PXCiJfMBvC6L5CtWLdzHOUyl9+siUEQXEHIH8hCvVmAY2+Q0l3cM
UbwZSgY3iq3GN+4vHWyE/KviU777e5vHk33axybwqt/6njyjUNAERgZdWOUpMoTxly1HtXIaZraJ
5zmf1H5eNt7cZWKFaUdO5Rkll+wg/CRdbs4QQKXx44Ey0NRTgnU11jMcPhZ7dXSkk0VF/Y3vqdhF
93prrfta9nblf3YYHb3tLBGfaE5xmJ3yYGDz75LGb9UEo+9/AQGJpcYo8bQucHprylk0MhtKHD6p
C3W7Qz5rz9kGRNRepZlGW6PBzztRZVtq9lc1KbmvFSayq5VVlB0iRQ7PNifbE82XPXlClHz0ru0u
QFaV6AxEmYZBd+INnTHcvLZuQoIv8h+RDM/LNppZBM9GQKsZrVQ2rLDOXPP1XvmUfCwps2oqfRu1
SVMlbopiXpgWOrxfNs6ivYpSP2xd0R174+6t31vEpa0NKtkN4y7SJ/XiZTP9FnoSe91hR9AXgQ+x
3eSW77QvMfJZq9ZOYQNtS4x9YSL2HRw7wJM+Qbs79e5jTGkcn4P4zsMruY/m6A2HrGEzeteoC/Wh
EEq2F/mc+IwWdoKt8Zl1iqr74Oc0vezIAN8+nYChmSpWaTBuWQ5MJugPZOt1852BKXWSw4N3w03a
kLTgczfiegRGcMP678zwDL7Itdg3Wg2pTJNq7oh/17uIzjxJssdhC1FURR5/Bvaeflp4mkyntbXt
PdYKu81El2MItYaoXN2UXk0a3Gvr2fhj47TzBdxEc7RrADLXIsa0KBQkjfmYv7Is8xhDDNNn2oLj
A2gdlBMQ3Y7Cy5w9C4cWCyUJTGBjtIVnjZMWRPAjg4B+756WdMYJ75sjvdGjmW+xu5a4HBFkB6A7
P64djK1K0GtXVN+7u1CyokDxMwWzUJgSGqb53E5OVjGYUZclpc2Zy2a/aTUOKBG7sZzMSO/jGIBN
rKYWBRto6SJrZmTPHKTmyxwXcMTtSpGke4nE4fHsXDa9L27BoQVfz6pteFzDCZKhRACjMRX7z3nN
O7RlGQqnFS330S+kVi3OjC3hR9mtbC/EiCDxkALwWFv2liq3YslBdoaDoqkj4CcJnkHUnNaOzOiY
xvUaIv93zSaGqlGiYTMcv48eO1/Gfmnw/GUSL6XpVnsrUCKgC8i2L2tZ/N/U4/jIdOTe+3HZS5vN
7Anhqe1/bdo2V0QdNzetsAPOE7sUaWRZCYKjrINO4Z0WMyProfUom1RuowtYlVsVbIuSDnFU6+8t
tKKYGoiXWvBEXqHZxrSJpfIkmsRcuglFIGjv/shKGpkGlrlomwO4R2cwrNkt2CbjVFAcDWc5OoZ0
+zRdVe2bTBiYR1L/B5RIFMBobrMn240a7T/30yekC+SyZFF4yWC7cB4ldx0EhwcemtS0kq0ldZ/a
6e/gdnG7Mbb8kH5KsPITjWEKA5KssBhOlkqkXrRTdqGtNDWiKrDQZzNcej2Howz5up9MZDtVENuo
T9kb/djmqfw17h0rEhcZU6cqHt/6ofHh1IFayW40GbuTNivbqjjrhx9Uyul5ynr60cST/kKaaoRg
R4bCLBfiv2OMovQesUHq0c1Dc90TlUeFh+9TBVsY1ACh28azxhDoY8U5aC/sAMxVtUo255Y2yBvO
pp6o8tBNuDR5LFU9kijaC066Nq6mcaQAtxYXZkBH7TZUHa6vujmaEL8vxuNeLjRo47dxxo/1LaEr
Am9y6iJd9+hjlhrdepYVy5Grh/Tg8j6NWbchOp33AJFM+EtIMO8MfIN7FsFqFe8OLSLaSgc8Afdk
VK9czD/gYQqH7XlD0NhXo9tuKglqqAfZJp5B0LFmquDdsTzJGCXmerTbTdgS5G0OsbDyAdOwqXs4
UP7Kulsz+Zgl+ZBXh7Tf7UiP+qIUuOo/GPP8Cp7feEpYNH81K5kPYJ57cwNljeLFgFqVllgdrSx7
guzQMoHk6zHlO7bR7r5jRHlMYcHTz9FOT4mnfC5mnuewZV/4ZOCi0Kb22nPcfrUxqf2OBJk0KkhD
n1ViF3Yfzav4R7geVMkQLIker/XmnUwZxyrGBIDUIMSgTOF4q2Pdi7D+Ro23/EToavM52jmlRSwi
mZRsz1Aaq21w0GJ5dJllcLnbsFkW8kuP+/aAQyH+mK3aP2eM5Z52Ael+QUiHNRntx3q/7zm72ZVU
f1m/0j8o2fjPgRiOnkwOLroNyB75Ug3qN5Dss9BWEnXSgzsWdZSZT/PbWC4JDvN1SV66FdVbQbD+
VXG4Xt4mqEBUadshWU6NX47hJJfMjVcWj+bGxt8QCMcPywt8i2FF3WkAavRW9WUKHSL/qYXM+krS
DTKfBBI/Wm47EoAfVko6OHXzCXLwp8VznGwiw/n3dBxbE/3yqOpu6OzXuoO1LKsO4oG4wnmwy2sQ
PNYfMClGhg3JvKAIgmtk/nxg1noB4oHeDIciaQAMiX68syshtuRDiKCLsTgv1GhZ8lPJKX88Ej++
jjE8PauDr81cZsjbA93bNsux4Trwi/3Rs+z4u66wQfVELFkdBTO8pGsW/Y5Gw8/jLFZ9u9kU5R+1
Wbdcwq71Gzt06iqCfvZ5h5X1Z3t0fXcBxe7YytkD2jsxA9MEyBF7895DjPQI6fPwMHFoZuuGjmqu
gVkwVw7oQeSNBCq/XfAV+U0CitFwTnnM2ipj84j3RLSVpRdknmrGoPApFeEKPQc4H2u1zln6nO8B
LxTfW9mCq+F4JAbKoWLEZYEordTjyhphVT3c7rLdPzRdlrmwocc8g9lMnEk2rwBQQkARni07NEBO
dzsHOCtVpZIQHbVOvRxv9NFjp3agaiRXPDfJapqu7VXnmPDtwxqTa4JH9xFtO6D3HoXJfZ5CF3hq
yLSEK++6MbsOecZ/zdvouifOdDIUW3cM2BC42Zi9AjxQXT1zAGSXI/KOldlmxG2jfICuEylhgLWZ
c/Ejaq+woktwqyqF80SjhWvdXkGe8H3/Js2Y5xe5yu5npomanvM1VtEzD3ESShTooz9Hy4SElC7w
+GlzQ/vRrQcaaaoD4EwYqnWYrcRZ/LdXHBVIKugi63idIIEiEChs9xn48St6Wkd8pa3mj1MbuT/z
umn4Y3ZjXqPDA7ACYe3UI4ZR9R/UtWnFj61NsNSDU9XAUBnMaMzGk8h3dZ5hdsCLTtPo7+E4vwci
Idg5pDZcv2Oj27/pNJMXN0uDXmhuzN1ENmOfuErJFRDkk+r39DFGFPQNfFnxZMcwwtlgThoOsHEw
Kj0PiwdlddCbfJ/yPrQFiVN3NWxtszLRXp6PBPkxv1bEAdXELjMK/HG/m7I2Q5e++8FW1FNJzhGP
p592WpK8QtU7j1COjdt0tsF1uJI3NGbF1CWiHgFU5oUZY8RzuUxN90ks2rVYUFmaIkvN+qIG2C3h
dNnNeYz7459KN0yFewV79YcpcfNa5znMNm6oxdEPlFeguqB6WL4d+yIUaySxsPsqVqozVXl2jK5O
sjxvLx0jgpVAR1Nzghmi2auBMJ2Xu4SNDlt2hplHYNBlMA3EpojJjhM1zYb8gYrIl1Em9F+fdp1D
j6GJO7VkHjkymT1qHhLkiSVD3hZRjiQydA6wwC2kGs16PYYp2GoYgxJF37vRVMaCwoYAlam78i1l
j8CtadX2qXwQTYZ1kmj+xtYEeJVAm1vAeKoxbzJakUrQ+bxHqdfm/w/FzNquohg3fn8UkECKPd+k
LfY4Xc9QzBykMEva155S895saj0l+4amXy0GcxaXzy/bPIbflGwUvjYGA4Ryn1Fy15vWOAnALhfk
SSHb5bU/jg4OmM3UvUQdwhAfrECYG5r1HTZbI0YToaZN5IGOgqI8nUcPFLfExuNDsUzIbikwSgsv
o7Rhq4Dp4x5INuB/xTqRab0S2fMPmatu+DrSaW8LtJdAC8g04iENSKm/bea0TcphyAbwcRsVHU+W
yaY7z2PkLCrkNb8DV399ajZYl9Zs0EJUGqS1tfI8745ybqx88dBVujLA4egVk7X5c4p5QGRZG7cX
2sftGfc8biZpzY0BLgaJMbrG78mCU496x5qCVWzo6a2yu1puguZswkANOMNlk7nxdd+G/sMC7K7l
2Ohfe8bcOwzZw7+AxuYGADxWXRr8K7wToX7rIZUVp66x2eOG1uaKraX3KqSZ7cthhlwY3U3PUxgH
ptHyGo/Zys7MjP10/abIhxLDgf1hyMALuMUAa8h/B3/EmMbNqL5xYMzmc5rm8Hc+VCJPO3Hxaysx
HZPaxlcwF9jttscN4r0nupz90WhU6BjGfK5sxiqQwsegz6QTx2CYWfS9DXLSKQPw56DUfBX7/pg0
NKsMzTp3QYEwFm0SFGoKu/7LR7+4e2SdD0k9MHncdhlLrsKm8926G3pWRBxTCVhOUWC+yDKsbGP8
dcSLBkAKF/ur4QsuOFRzeimMz2bADoBLEaEMocQZ9Prkn7IYqhQuwnAGWi335aC+1TjqXVeMUjdv
obeeY3ktfKxkNDscPLtd72nk9ZfJchTBFDI4iiSjDFMWLvV+P62DHS/jKrofPlIYckKy/Z/H1YbL
eDk0AEyfYRBsxXDTmDx+CVEKf2IVkdpNyVjHBLOyFmcMDroUlWEqFK9hXyNvjmkbTnuKHx+TVZ0W
PQLzyyF22gyGPMXAhToBFp5ksXOnbQUto33puhydGEyuMXqfSXM/6RElr+v8+uHazlbNTClulag3
xSSS49Ro+OtiZiWbcnR5ctn54N6437a+XGecIVCc8Pvd8OmShmbIMNvR7BEdGObdGJqVQ09ngACN
TN+XXrvTaqR8BnNAVCvje+Unuv/coiVUCUbOL5ZH/aNBWFkJmHO8KN5Eb9jtoIsSJNgUQMPi89bM
pN4XAAi4C+W5T6HpAu+jQVsiEEdaGqOxL80xoIQL0HuwXX3EsYX5ARUjWje9PcwGfE/RoO4tY4y2
LskCDIDMUt9v6ZAUgEQ9Ws4VVsV+zuYC+ZJIPMiztArGvjiwQqokhZCZek4vZmz8JYsxjB2GEO7Q
bISTx454cjTSF1CS6LXvR3FaI3Oc4fnV3609zevBtn8HCMlLfCkk0dPc6GIbOwSdh1GHasx9/tS1
lLztekwqDCbJI0Dd/mHSJv6LxZ5WR6bGMk1d01R+JJhyyEQWY6pI0QxHUzedaz9SCcwwNUReFh2r
istjwSkeRR+gmzUANPVHHJg5I7RcnJwAHwvrIvvHIfzfVH0gmERWLeP9s+J6PQGRxli08b5KZ76d
+Rp4VOjG/YHRLaCZdjuudsz+oeD+tHJnLzDJCNUGU58H32JmtQOnfyWS8DPGvkmlI59fRT5HD8tu
P9g0TnVnFaYrssmRr43RHlqQFrdly7NXIAvLGaBVd0MoJOMgHVpc5KH9TLJ1vACHZM/9vL4uvNdv
PWEIRd1QA0ChtDQwR+26W/iWi5e417w6ZuARp4jlpujUnCfFOAZThJWTqhniv1B1L3iejlZHPhvw
V1RgvB7gmTGXYLIMRb5Tt5cK7AmFyx7Shcp2oDVZv8onDxVp0sLD80PtQ+rh083JwLJaIlm53NSh
THre1w0XYccizGOebGiJvDPbkqTRKTBIq4BKras8KDaAoe6nO3I/XFC2Bf8DUGo7YlgV5iz/Ty0u
+0u7MKpHojy39RiLMH/pkB5rV/i9o1OlFmWT+yNHmMGH0JaMN3jcMIuhCZgEGHPPk3pMENSS3h2z
6apMOpP8DGl82Jukiw3Gjem6K/uSQ1I249pzMW5J0tt4/w/KcWU/RbQzG4ph0vEMOi/+AtUG7Kb3
AtkPmyq3rJXAdEOc/97WHjV0xoV8wPizi+vZDc3/vQDaOuHr+qr2TZtiX8Qc1Y2zbSgB6nKUltkK
6jhuRES8g0M6jYn6CLbLMPNqooz1D1o29g0N5YQaqcdxY0rdH+GNIJljfs612NUJtpIxKfPeTvcA
VRLQGbqmm74c2HvD69TSMLzEiNuZy1zj4vfI3trnttDYrO3duEzWlHkMf2v0nRhjZQWu5WF4HNb1
wJOWB9DaogsArMt+j2eMGtIMlJmbPE+zcAe3hUb+WqMxiEdUW0S/hZ0eU3Fs2bS/6cFiMSUJRk9x
nYY9ecfgVcRPHUAW+aVgvvu1cTCxYfAKorquHCUC3ewIhOE6zluclkCajugJpc8q60Wo6DXfsUrg
Pp91yhIQEzSHMF5aSm0ho00PyFNdNXDjlTrkKpRCic3/WBWGM5VewHqKCj6C6Asu7bh6g7Evacj2
Fe8TGHw15nljRu98rxDWt7AG1Afc++tc500cbb86Gg37Zw5ISSSwrZ39PKAeg5O6Ly2udWDKuJ40
hn+Ln+TPtI0wEYc7Vyqiq5nUIkzVTqCb3fQJKEcdhvGI+rnPAzXxBXyfOVyXOVrMWPHFiP5h8bPP
z1y1YrJXhDdKlEWIvD9+Z24zstwJxO8goW2YNFXGwIP+PwVoK332CCSabOUXvrEGVlUUlnoFiw/6
gBitfMPQOgFDg2R4Qq6gDQgDUxFF0t8tMTIezC16UnS7xZDAqvQfDZTS5ZQ6pg/Qf9QIyOIWthpy
nE9eO2BgG5Gsv7eYh/V/McAajp8LDiz61cYrwWCS6X7X5EIgA80MagUOrhxmWx0+e7UmRou4PmI2
DOid1Bqt8A8/4ghow9ngZcr+ivMEDRxCZsfk+EWk41OVLqvQ3QuGBWEfHwRJuCEVvL/s8YfFkvmP
nm+qw4Q7sP6PByKw2ZNOU6lOk9DeTuWS0MPeywMDbKQ9MHh6eMAD5nx8O9e8TAeSfjGAd6stMQ+V
6Ixg5kwgCm2hTyjgW5x8Ae/veI3d1wtXiTXM92Cl98N9TNGajSfcpVz0RbNR9CchxTmBJ2366Q82
c5vdkzXRtrB7umenuF0Vdn+HgPTSxYuA+9eaf0lF9IdD/eNXzLkUFUuJ3OrcyPOUyaN/adiC6/og
Zn7CYcLaK4Zbhv7ohN6ax530br2PJrBTb2AThezSZplNBc46rVssN9Qmzop/Km+7vPBpa7FFJcoK
lIx2jd4Mzuyxxufvt1qDGt3DvUakdczIsT00GQCdDyoPNv0G4yv5Z1N/CEALGKAC1t5FdkcxpEbP
gdFGem7YDMJVPOb9i5h0jvxOzwhjletJMsPMJ+t/KZBstscc7UUoMRjl9h5qcKFPIcX+raccQ+Ai
3fwxJaVVkAa+7eO6p3UeE78U6B+OxzCO+zEWDgKPo2xb4K9PEVgv9IQRM2LRWph0BBQk3t7axG6+
bJq+URc4tipMJVVAWh02D9ScY+JfrIz27CfZGfEfZBBJXIUNDTnAURfefBK7GcUxTJPfXZyP53UH
Yy2VjF/zdAXsR8EtLZOuR7yeSAi2EoCMFhtdcyDYOTKsyhz32FGNI1gABT0UR4ANFkDy2nQUKNHU
Rz206m3/tGTCsscF1S6KFrVuHtPC1tx0nebHlcFh5gr6OvtLc09UDcIG+QUpmfsh8WZh/LvbAMd0
w8AG5WR+mcER4P8YsPk/TYPdcvHdsA8VXIiADHKCUvDKMX3PbkBKcM+ZzgJAfjMIRB1S4h72Lmq7
27ZTI6qN1Gwf2ZSn/oH4fPqNWZ7/ZxpuujKfGpUV45ZlmOpJ6EQisFfLPW+cKFvXKoOLAzlmgBnx
nxsqYYya8LJkoY+ov596wepBGnemgvsWSS87YAjyvZHHJMc0JEzzb7XDNqZcME7HXeEmyQGFJt1b
srjxs8eg8B/yB8bjx5FR+ztEkB08twgibG7nuYvg8B8il58aTMjnGsTJY6ryYTEoTPZUDQ806B3L
VgNEOUHz1UYvDPwOiL2Obv6Dkdw3z/gbrl8K78cNiL5XE0Z2nSRzg0mMbNNy1xsYcDSk+YgATZF2
uFApaR4B4ELrVYDv2i1fSHaUca1AZUGxRfIt76qBBhOfo2mOkl9kbEb7hl3F92/9AwCu3SK++zEH
jD0XeHGGfy751P3R8WhjrKFjUye4YE/sFhwyXNV6ge6L5Z3l/+PsTHYjR5Zt+0UE2DmbKRm9IkJt
KlOaEMqOPemks3N+/VtRo4JwzytAs3NQVUplBOluZnvtbfFqWPYBQKkgGyVjsDCoVj5Ont0x3OxB
FfKH1G7d9IlBlffECLZMf3uKnsIci+lHS3LyIxbTpYktj/MBy9SoOPuNsTKeUs6uRzdZUj/2/UkE
W2/JSrBTvzPc/G6upFN9L13ZcFymmSEOMw2YfwgDRkY732M8soPwyscN4Q8gKrUO8O6ItIPx8avC
1M8d/3TpI7a9uZxLvtsEWm3Z/UPYlZOmnf1SLwx3l31l16uzKTHuPaQDO3y2LlQSz9Vaz3WcsSKe
8exsh4ArEWtZ/PY+02WWvFeiKsSZgdCUBLEnk8CNGCKt3dbpPF9cgpTS+J7NkP2xbnPHRYTuO86l
sQjVaQj0/CLV2mWRIWyVRWFXozq0SJz7Wo/p0a856Q+THtXMKmQAPgQOzqE7qdVq34GPmuVzy60E
1N64mr9eKhlU/hDr2LrbOSTzZOtM89Rv5jXnb+Hl5I97Y9I8h8vsv5ihF363O57kmGWqpvFXLzLj
f4sm+WMPTv8emJPf7hYUrInAILmk22pldBwblGXeL5uzz8iiMSTj6ymYPbFupzpT3auLs9/YVSSL
Jb8bygz/+yrF9NindnVnUOo8KRl0MChkyhzqKhEajWEc/cg03EIxOPY1ORvRWDVd9uB2TWXeTxYc
6rlKBuMsa4gWbs5GX6VBWQWdXZTltRsyNBXITwxXdVZVW+EbBGn41bAK1HIrdV4auLljaw1e+tDU
fRbPdAmRpJmeoll44aFv4Dunxuh+sLxPhVGV2tm9tAi+exCcitlmLYb2jc4kBQDoXKquliFOcynr
qmfjJ/sEK7ilsshiM3AXDrHGDgllcxabMyrI1jdPW20MtqzGGy5vP1RKmeljPRV9+xywTrs49lnV
3Wp/XpVo1Q7jJT054mnxhhz22gbw22dU//UQ+YleYV+YVT7TkYTttuvt6erajbikMumOIfUCoEVo
2M4TRMvibmi2lHpdKxu80p+9unrJZWI22zxdIHYsNBgmgnOi0qvJNuj70jIbgcJQqnKXzkkdHBo5
ifwMxFcwIJ66IfmLpFAMb11YyfYlcVZUIQqpgW9grdUlYSDr7mDgh4DR4zTyD9XQdnvireD+0wyN
6RC2wzQfK8jep2K0S3snbZlUG6RhnT5Ya4LUnRnAmNcaMYx4t9qiN4+c1jbnp9UYeexlmQ4DLglu
PnFB4OYv0eQ2oGLBW4VTXigvapJ16C4OC2vqg1uu2YrAMsByMiNf96o16l0F43PsZo6KqMBvMcUU
qsNVGWo89QGBeE3bpo+hr9rTMNnstg8NDxrI0NBTPVqL2Ap2i19S9K+4HQ32WHd94jg/qCi0F/uG
2zpHdxXr30LyFr3Ma5VfqsXu3hWWkzQqWvaLxrTrs74MQ+jBV3B1DDFCLOSf1KZV3I2oQ/O27gx1
nMkY5tfsWv9BJLcgemN0xquuZP6zDz2595fBxJ80OIt5AOEX/S6cV59s35UiOW5uU54Ts8yEOU6S
rXuXdeLTnyAUwo/dabaaeMyH5giG0D91reFm1Jva1eFGtFxdMRjYnD1M4wqFwJs40Kr55l/QiTqu
h9Yut/zhnYvc0HnOndMZMjyquuurDXYwtssmJT34L57q8T1d9bCF88KO4HpJ22+lVdPbu1VtTzs7
VZKC0FjuRTcFuyItSh1P40gg52BxWG3azhz23ara31RY5XYS5XwWrlXvcEyOm4Xy7jymzDVbPAfv
c9gWPJCyJIZwle3GVUP9YBWJrPdVrst7pJH6kFlLfd8ZubPlLLPRHBc97XpqoagI1/AgZKEf+JSH
cUtJWEloEs8cYjpc6FJHprsxRS94lFw2PV8gIVTP5sKGPjeU4wakgij1JR2BVd0+hOhuS79nLLjO
3BdKuWgibX9xxZq+Ceku9reitwbL3c+4iOwffV/krPwp5upsK1M825kXfE8g39IYj1EyRYGBSOxj
XlVRXxf2nwU6ao3McJovmWjnQ+WUQDD1ikDb9LexAbtL7lhfEqR89r3zy2lLr90hruIdQN6u6nhq
WAxzTFf4idqyU3kwExE6lAQ2eZFm6p75xigDlj4BrCqtjq0CpntNgpwRqSddY9gJ3Dn3S6aHCz/k
B9gWwSYEEazPeA8xtZZBX1pxko3mYRXQRtu0Ko027uHlVjIRuSuCVaXHdDaWSNJ+HcDH1XNb9k7C
TMmb9JMfNAwaVnJx26jsfUNfAWbhwin6jG/e5CCHz/10u+vXdm/ZIhj2CF162TZcieYf0xxtdiRB
OpUxgwkYw9lxqnUz0Ofqe+bCwGocLJ2QW2O16pldDxZ3xYqxp92TPecamw51NHtCXGJr4WiENBYR
4l5HYVmYoRGekiJLemCfiu4ohDgSd/4wopBqLugDxyBg1tDIhAZzbqcH+nn3I5TKw3LkTtkSVYab
vnrAbSfTN7oHQZamu3XXvrWulJtjsrFaEPnvZl4ajAVNI9j680K1zEMbHDqeCeo2CuwsFrSPyGIW
2zo3mLpGHdW+1/YPazNnCcO8xeqYfKs0geiArX2mUplG/ts8xZJRtc0LIeG+cZolHd9WhVb3zXXb
ZcOBkr6wvYnSlljbnPI7X0OPBalIUlkEp81BwDiRU9xEBLiSTUvRhSo/bfmOrQ+TxmSbja4QO65K
WIUUbAjNq6SSjvq5hDyZNYTtZaJg9WJu00WdWQXTFTsLCEQ/WGOnLEQTls/tbucwW+eQJc0gEhUU
Q4yXxMq26Vp43sO84A2PpCcX7z6shb/eA/Jl8xEu4rY3yOStuhS8qvVp8oVyDzqVOb2fuczuPmwT
K/tjYzkgrdfIGXVkCK5zZJZJ8Ba2ges9sONeubzURmbjNGqrdONlJgtjxyUpvXjgUGjiXg7YTKIO
9q171AN3L0d/WgFhxWQlm01MflmCGDEmAzRnrB1g23M4dr0AomWYbXzj353c44LtmLX0TnCu+7ZN
LlbvVMl2bpb01Rmb7AN7GONuNxOzv+l7LRjfhq4bjK+osW5zV88+og9jSrBNcNYOLtvp1E6adNDR
hGXKZq4KA7ApoeMZFin1zca0I3e18nNz3wT+9CfNJPGF3qrkYXDoFyLWkuudD/WZos6M47Vrh7He
rZMO+qdmHUsD6CVPWdOUZLLPtlPYlL8MRHx1bbI0UFvXDfXe841ZR3NbZUZU3FwG1Mt1utNJnmMe
wawce4sX/IYzc5+6RObnrPVRQIPMprMN5hzYZF0HvespJZYYl4wpX9Bt+eiN1DeZwrNsoYjSanKS
w9jKOrk6xmre3J5D4wCUm9BiF5d44OatnVV+3zSNr6NRe+JFSJZ/06ObQXG2Ba7Jy6wQJ/6kpY/P
a20y/7m/YVwIdGjIJ5eJdr2zC7EiRxnLeuFBsqiky3k9KCWSh2oFrXyuadgfXC5dGAJ8dZtEqGU9
20Ve+rsAmfudYotEW7vhFM0jOOf1uzmIsMcL2ENeB9qZGPWPuRuV9ip4cNruTYVds+lRfv54qakp
VUiTPRjTnH3PZtW88DYjXIrEPoyovL+6XKzPyyK8s92o9afOi2pHJlJx9k3fY58VTAPqA4Bh3he/
CLqQTVzZQmO6FsvZAMxT8dh3C6pf2v+oMTTQmsrRv9Y4Q7khuDsto6lxJpaMyH17kG9h7hnIadX6
CsS43K+oj8fK8PEO1kmYbwsWydwZS5tfrWqiM14Tg+mX3xGNQytm+xDm6bjrLHvag44M73Blxv2c
5SjskJh3GEu7cIuhrfkNGmXGOGaY1qvZeAmyuX9qtVw+2ImxnC3MKg+Lv5xKHqQ9tVL3bE4dd5fp
9+Me+Dw9BVPfH1vDhq42SmpM4r/MrSWmX8wlcOOorDhDheECsxeL1WmheAMclqT4LOHtYqyBcti9
3h7XVJgHe270xecUBjip2+9tClRr8I38yqa8/dtUHmaWZTBeFqihJ/IM5nM5LePRBQI5O07R/y61
YxwZ9s1HfhSdDWV1dgm8Mjyn043oU4lVQRJa2Dx76uJqkv2Gkyxg8Gg1KWKYqbdopqiQANmC8dgC
cxMWaJO46HHBpKMnn8hkWiYQsMDoIlrP+tG2ARzFbDRbe8jnH/VUM3JluJWFG02o40Fly0BbzMaY
uC9o+ibHzTfSr22uVBPolLXwiswbwYQ7TqsQPGKQ/QgD6HfpRRkdKEKftFVsltaHKn3jyHqo5JQE
i/+2GK7DUC4QFzSQ4acujBFowyxeZ8tHdRln+4zAMh+NaR3vMMI0myTsg21KPPJJjka+MYp0eUUW
JQY9MJdooPK9uQ+tvUPzShL4ssMg9eHD1x6GNZwONLPOR9DJ4U6ton1kaMj01VHU2iTXxYb0pwq5
xXQ58nJjDxtbYk0ww92CCZM47WT9tVo4zQrM4N+9oel/pjhoHpHGMTzPCJXSqKY9K1IHbkgeI+jj
ftwwwLJVrBt/feX5BVrp2uBbgr5VbuzJTP/qsjG2CAH0rGjWV4t3DvF2TMyBqtRsLkqXwoqF41rP
qSG6BWnerE86LSWNdLHYF7ow8yQRPLlsWIYAxIxqw8ojS8EV5OI10/0Ql92Y5hELPrFIBzMVhL2q
TWmPQEBMVfTzYIwy2Lmlrr4HnssUlhHcln4IVs6fVPEAE8ZUh0GBcdQyrA+tgwbIklyMQ5zRTUTl
X27w3I2/vMbLf+DPUIge/kzQmFteZJrVT6HSXvtYu7gIskzWP1TDlvgo1KS1RNngBjQ4+KJx1FUQ
RfZQXmXpgHABlu0rURSnsU4YeyfOsKABLvqUS9e8w6Hd7w20l3pL7Vu+LBSF8H+43DBjGBUKI2tA
hS2d73VbvjeB1+E7HkYuwtEr2MlDSArCpOfYsTUDVx8K3QPpkmWKAo1re0NVMW08ZgrgQ2O9dwst
PmygvKvCS7Kxg4ablq/V4xaZaYEytImYqriMecqWVxPIbIyQxvDfeezkOwpzASbvFB16ZjT5boaG
wNeO3uCf8EM6j+3s9Y/puupDZ9XlhLqcjVBNnfW3LNb6hEXdhOevDbjD0KUBA8rqwj8dk9U00jfr
X2w5LIO33bG8kIAz+HeIu4XAmk9reABR19BNsEVFRLHTJNGMKe1AKRhcuqxPtgyDwUl66cQ1K3p+
4mtDSIYEG7am6oZvCR5M6ztRBuHjYmlAjbTLx6qIPGfGA4gZZdz59WAd6x5UB8vnuNNTiucr6+pk
jCdz8E9dlZLK14Zts5wssgkozQar2Q9qscimN+X6IDyK9jKU07TxvWr9nnhZEtcZqej7kjie97T1
1B+KCnHQtFS7VVTmFvtM+2KvgfWyOpP1R7a4V8QYJNxLK5Lf7FTpe9ZPdgbeY7vnrG6GLVnsYMbM
c0QZOTj3GMDNhLGHuWGdIC5m5pCD8T6EmPEYMPvlt26u3WM95MYHIwa3OWgc0HeYy4hoL+v8OJtd
fxGp0QB5hm13Lo2JZ4MNftdM83cLBbUtbxQjKTLiMzxMag4jpl/LX9fL1RbHgeB3MsXLzN6bPELy
RpeD3n0mAyy5mMAr19SRzZ5xm8SP1OndwPjAjYx0ktmW+L32eWo7mrWiYhSTFU571XnT/mxyo3kw
Qs84CL9bXzroL/yfDKPWeAhHWeB1KZhUel64s8eyelzX2dlZ8yoYPrThHw9/EgEGq3mDscvyMJBi
xGLyIXxw+iA/l4meX29IzNVG2f/m++70o8qoPvBTrb97SwGLDxO9Q0QDW50YoenY6Ud1MuD/H28m
Q2wvBg9F3IXmdFlUjZlmsNdfmek4Tz6o9ZGQ8fqhsNfxp9M7s4N5wytbTnukBkhfpqzErJWIADR1
CguExUHo+mOyc5dkukLyEXJIrFpTxK4qGGYDR3iQUWnQfgsmPLNbbhp9nw5j0WwV23yfPZNrosTf
+nMZXdCiJUSIvpp4sYqPPLHQmSwNJR4yO/lrQhpu3X6s1j85UWQ7NbhjcB9MFlzRYFTjuU/xXZzY
W2i+KsWYapsJswMBHKRfHLMUxqRlKJwO5SZRBQxOXhCNt8d5HdTPRK2E1lbprL1AChvfbMkQehc2
bpftWh8FOy7hHdMdZiLxW2aJ1+51h1MmygLub8KQ7Np8LS3Ps/Y9m1HtWFd8CQRqTNPae1B/Da7s
ZTSSk9LTEnax5Bogt04LK9ExDd/cnaHsNMt6wx47FeOkYhJ4frJR04Nikt65o+EUzAPAbJZdPwzi
aPi6s99rBPl4qBJreuIS9IeXeQ7S7Li29uw+Eq22LlHZGby5NHPOna//wctVou9Bv4LqXCdGRZob
hXShrkJ1xTIwh7PWHUkdIOFLn7vBxpDdZLQ7R3jdBgjdZoVd75tS8q+S8z6aG5355vwGnH+TC+l0
DSxHsg2INSEk5lyRv+e8NuhJ4QvabNlyMlal/i4zJrD5RXrKgWloutnamjVRgnqvVk2/iyxbigtp
KfYcM93pYCPJHG+np2UoaYNKD/ilTkxXLnEhXNVfkNGCALdJLfoUjsyHvotE2vTrnRxDp3lae8i7
e9Mzgb9j7IZr/+AE9O1QzkKEL2ZjEhW9TO64nJm26Q/RhsAgET6Zcddm6Jxh1CfgbBTUvvAmlkpi
XiG0gBR9YIr2MQHAwTbEpt53bwnwZzAgXJwY/Sx/qqlRfqATdie+QvUcijJhjGC4mDV84f7s0Lvf
U0wrp7FzofStmQiHtqmZKoUoZj95XRiM9yTV0G3295k15HErIAxF0IOgzIOHmwID31vjDA19Ylhd
dCaDF26FcO/KgYspL7l77UDtV7hVegRm4Bs6ZvfNq0xH4msgXi2CZLDior9RMYwd67gKaLQ2OTMT
Nie1zc6rQNmVKirB3DSp3A0Ekv1QVqm4G/qpPUG2tU+g9D8tGebY9gr1RtlY7JTtFVud8mqEbm09
m4EcHohIr16WcUoeFcEBIoYiNi9e7+O/N5WakufyNj6PPWNKp023Gtw06Jbtzho1gQdrl5Y/3DDp
5tc5yX25DwvmBCSVcNoTydanXHuu5U5Qmi7pD8EM37zh1phY5dUuTbbPBCcxFXney51XLFysUwKv
SIJBwJj9n8loPduzdUCFDx75Popquy6BFV7bInAI5hjA+jdlFWTt74ywj2SXk9ziXWGGah2zG6+v
L36z5MXOztau2wuEa06GxTcuFe4V2Cysq+/euOL17dr8Q9lgcFvQC+fBTLqF+tIjOR7xxnDCN2KW
UKVtABu568qRV3kJSek5eom/Dke0O+YOc9+ojxnQPj9iraoMDG4LqxAt/LQhcTcFrKIPUledGk/O
H93sT+AWoBIu84guMCOnN3G9YTvuy8NUNxwLIBbKfljZwjc+eEFaDPte2Np/8aHdzvagZb7VmiCQ
A8OjCfFejeUQg7YM9TYVqb1uK23n9ZPNVIGmG8AJAwVQR/ujrFc9nbsGq/lmyoqROlq0lhXVQIA0
OdQC8swCe0om30QU25ZMEeJlrpfpoTF9fsuykEazkUm7ip30xSTBaEq1RhjIbJqbYvT+OlXNlcIV
47+OtlSHYcnL94BpjbiN6SZObS88mtwtIongfr0RA2opkos/Ya1468wQ9465IFw8KWHaxbln27MZ
6RGPEFsh8kk96AyFP69z61m5GNg2uJj1fsBC1QOoNoGM7ASmheEWvrNtu7CbIbaXtLFBiJl47BjS
sFTC5IsFMklNpGDosaW4x4Ui3z0lCXScpDtSCpFxuEQzAQ8oZ2nPSaMm1kdRDEzrS7MW6XtRqpnj
0W+YM0IAeaTgWLnEeY6zZzlnReX/0HPmirhko1J+HFlPsy3spTHOrixLtR9uCSR7CMtKRgQ5psve
YvRp/CEYfSpilaf9jc8Ji/RXxcs2sxFvsjX0uUUw64chQgm7ShxPUz7pMKl5lcahJG5gTNzM/T3l
RVf/HWofhZ/BflkdNcEFlCjJQjhO1lfZtAntvgG+C4IeR8eaVXl6pzN2S7zjXPZ9bge/EfIpbMzM
zWKX9mk6Ve48+3ucvKPCwNQqsXfy2e8PxA00Tygp4VMvrellmOVib3u+lHrDfbzUF2Oox/mOmUnx
2LBO9vs6ebqKvQAkaud49ZzsKoJqDq105V3elMxfafsRXIigsE4Lz12clV3wmg89jhOXgvVXbic6
OTkt1cVbQSCQhzOC2FE4Pa0/NHPbjg1ls/oA9iZCbRopMe9EHyb+noGzSLYdqOolLa38Y8GM9OwY
2v0+UPsgkIO7cCiJLHdPI6EKOurlaBKBRKUbPKMezN1zkbQxMAjjppp7VAbhXUK2wDYoRtxtAbaM
ZUvGGjQ/eMnw1DK+3dnDal41oQQXhEQBCWKkA3mOJBqRe8ao5RsAQwGgWqbJ7gZVwX8VoDv0ZyKP
61GMxyKxxBjNsw1mZFbNe1rdhpfrFMwfjKGL52xcqj/LguYZ84ZBzA0UQRsOsPrA6CbZsXabzRuI
e/J1JI5sP/mZd1cnBEi4oW1cw5RrZ5TMnvepNc+gtQZKXM1PvoZD4Nv7ah3UVZFLhUVTJf558aBm
itBWxTZLqC7j0izLl3A0rB9NWDuk/NqjdaSTLWjW02LZzk7amhvm9AL9CaSfK2I1CqgdBmx7N3HE
Jgws9HSp/ZYIDkwo0SprCzNUPRgJ8myfM8Yr8HeUinCCvvNNVLNVHwXGQ0JwOnfdJ7QeEbnD00fn
yxmrfTmE83EMtb/rKT93oi+ae3gognjAXKpTW7BpDoVvvlZ1easUkuzatEUCUDM43/zasMpTUdV4
u0c0imswdOHeKUJj04vwUZuudXLJ4EGeS8rwRC8sfw8oJge/WJT30HRJqC6Ild9S2pdt4dvtptML
2VKhkXEyIZjxWnfrI7+FuGibhoDBvSJUdh6ICgNcIIqlPuFbdalPG3FUNHrDfUXIDKY1coJTogkC
OOAkz+o/BmnNd+3SlScMZ3O8egnuvlKlv0BHhx9B3vRwf5j0iRNQRIp4AR+vIJAvsiaG0kgNPZ5W
thGWZ573YV+R5rGtqlHRL+AXvXUGNwFnHnvsnh6U8yZxHcFvwNaPLd6N76RUiNhz5O/altZ1aAjW
44TBaJxN9b4JV/Ey5qb6VS9Bj6IxhMc+L53nFraFfGOaypRXwYKxCXwwjsCSe8dgKMZgBl2enWEd
pQZuRy8i1UDfOWqZqTmo3CLeMctlXOi6A0Bl0ycMBWuGS7ItGb56a3aBJQ1O9dQt/H8iEtcYL2fz
unSW3Cbkt5wz6QYfspzVz5aYorP2bpk0noaCQkg+YOezAL6QR07KIxrEt9306s6V98TNOm1qi8kq
URjimS7FOHvVPJ47K6uGjcu335wAAK2T57L/lpefSJEWe+oNAxjD1wa+3ooX7uT87FaV/Oj63jrI
LOBjFTAF29QdikNNQOxdmYzzzco9zIeJNbdH9OBxk6SD/ZPyQL+YiY3UHSxd2zOqSrsttldvN88s
IfKKIjzYLFPED5VUlFzEd78p0cHsd9iHIgFJvGdqyuvIoiepty7NanoI2rJ7CXprfmUbRQqy1hgk
4ElogcXmwQRT4AsElZHRpCbKH4VZeKUUfCIpUZwD6x9OYrY7ai6DQxW51pZRPZjNlVJugDsTDAKS
FZK8yvruoCvVXEQWJtvBTYa7pUBYh+5NTm5nmN965oc9QpeBdaG9ZcFFqjN/y472bq7wglielT1x
qZf3npd1m9T25KtZjtUBRMG7IKSqnbYXzgDJnHdfdEO4YZZWnjjYkGu8LG/eHFCbaTvUq0dqJVVH
Al13k4N4V5Gf30xLi++zGo2dsbjFha4Js7Q1VlvfAb9M22AirI2UpN8llu+f6+281b5d3tOrWXoT
5PVyscYWL+a4DsWWoAgL70tLn0aSFpmdM7sWchJT3WNlE0GldyErEgpCFnKy0X8WRWvLc8GlluFG
mkWn2FUDYl9FhIZRMUe94YvkamYUbUzPWU43PgFZ5m5BUSxr5p4FSTikMDpZGNSwnqSFwT5BBNUP
Hn26IMclyQYO1tqTq7oy9qa/oHUZ6vKeexh3c9R6FYzlBXmd3dy7lYiR9I+uCZzeBSu025MBYtb+
+f9npv6vSNZPQdhDOgPh+Kl1opq7hiCVHX72r/3oT9m45DjU/qylfeLDeevUcmp68z9SpP/Hb+2E
xPH+K747V67lV1VjnbBIYgnbq2r44lYe55b0+68fbVjQKSVl9GkZNK3b6kXKnOXXspqdTwG4qZEw
++hL+5Sq8Z525ztX338EXv+vj+RTdLpOOMTA8uwTMXeYtdNnowT4/tI36Xx6SLzZhBWxsUm0dfLT
HfS7z6P+xZ99+/v86/NGZYBzcfzxRIpNxVltHXPji7snnM9h4w62TJup9ymDqd84ue0QQRP0X/wy
PyWMg88HhTCJQqCkxORU7oCfvpbq73zaS1B3kmCGXMgTqcBR+8Mp9H982rdv7P9IRXc+vZM9F2hG
TyZPHuyFEVdwcOAzQDg5AbJf3LNif3o7XV9gvGh7/hCr/OvI+h4v8OZLT6L96e1cGA5wxzfyVIXB
e9m3D0wy/n7tR39+NztnKGu/1Ccu1HvT3eJx/dq2H/vTq7l0Y4+glOuTSRB9sDwIXX4tWN7+9GIS
OpfjlE71KWWj8Ma1bttVaC6+9oD/s7PkX6+mLy2zs5Wx8NoHzj20RHeEuBy/+FV+ejkzBVusgnE+
efN0p6x0b7bFl/YU2v+kg//rF+ebXDvy6adTYw9b1je9KX/44if+6c0MHAIAB0tNp4RF1FtAG7H1
O21/8RP/9HqSh4XbHXjnZOkiufYLLS6x9fnXbk3r03tZEt7QCQdWVd184nL0/iSJ+Npvbn16MYsQ
jmHuSYwVGcp/aLQ0C7Vb/sex9T8uN+vTu9kbtUxqex1IlfQHgGxmSklmfe0rtT69nkGospLU0pr9
Lz6wfnru3fZrJZD16f00UhWUU9p3JzAKEPsKW3VnEej1pRPLun1a/3rM3XQRRFCTXM4BTkiEkX4r
lmL+2hX0z16Nf/1w9livtihHeUos62ZH8ylmS6KUvvarf7o7AwuUZPXb9pQ2a0BQxnRlKN/GX/vh
n97Rhgykwsr51TGDlBHJIDsLk+sXf/inV3SsVF6PE5dbblYvpLugxTRj8R8fi/jnIv4/Lmjz0zuK
hct0dCH4YPDIvthGsW/d8RUVkcQ0yZ5FcmnaG7DsH6W/npa2j7Vq1rMIwnrdkSeRvmJoLI+FYJ+N
n6iQXqdv41ujg0yrfosFwgWEa7wlzvcxUvdj0tPtktEATWLgLe01TOIIZSi0LU6dJt59nn75C9Go
uBcjhgHBw9yE5X1lQi9Cri1X3Bj5ySdMKsoy41iN7nPeh/cFG6rGefq+6GzZLmvJkIw2b234Y6Xf
GPNL0DTlbvDMdAtWE+7KPrypqvKxxF6yrdLRggfOpqMFIChAFMhO13fL4qe7tRWj+sYCgINT9XMb
YesyfhMB7DM5EBMEBGm8E6EoQDzOXqKxn3GitgyhCoJks/w+7JLknjzMrZmq6Y3twTgcB2/D8l9n
C89/ZwX9jxW59uiO1b3RTIgPWWe8+H27fCwhlYFn3tVNSZJMIv2DZRDIg6eSUIIgvyX9+tZEsMMy
AWAaaokspwFAwavbYNBxI0YM5zwdATbbO0tWR5rW5nkJkmQvDMKvPTD2K9FlWNs0iN9EIqBrP0zC
eZgCMe9oAmtMo/6CmwtDeNwkxrB1inmMvSKsvhc5WFU+GHsLROShJOCKDLYrYlWzqdvi21rVQUx1
1ujdKo0DeSUv0tAzYxEslNSbmxBFTG/IV35wceHEQKGEHfWLPpAbQJR9mQVnUhlnKAN9NvBa4n0T
sZUmCYt0SXE3HOHj3feWfUKy6MFzLEwGjb+Dv1KvTBnBESYUZTL/mVb6tReSVlNBMcY24VsxwSbm
zpsN+/9xdl5LjivXmn4Vxb6HDrw5caSIIUCL8r7rBtGmGt57PP18aGlmuqEiOUHF1o7dppLJNCsz
1/qNbsOshYumy5VrKijUo2ajligsU7drlFrbF+XYXHlWc5OzGGdx2rVpIdO3NStuWejo9JqdduOu
bfSr3s+e+2bcSrHZZuu8g9ykWnryUFOpvxo18TpCiXJdoxZsB4YFZUlCOrNDZ9aF3dTYTSk+SyBC
NiIq2Cy0yEptzUzjgzFRjDXA1esmTF/V3yKYT+2xnuu6JgNatD+t2Byd1ICPbZB82rdQopxShSDp
62aKo8WELnArfkzqdN802E7dWb5RI2NeV2gLScMVyncjes7YRIf6jSmDoqHwMlyPmKGhhTKWE/xI
6kXQBZtOOfj4VLypbQsLsjLFR2Qp9CutzyESoF2bvvaovTAIam9jeGWNj4jXXGvkNeRnL28xOsj3
saKLVyGSrm91WYubVrbuSiEqdlNPdcgIHGSM9rpCXd8auk0915qht0nrUqtWrUr+0gSDtTVDH30c
9ArQS2BN2zO1Bw7McB+jBLRJ+/DQxIqLjtk3w+/MGymSUW9qKnb2OBXT2xQmCbIIYahtkf6X7bwn
Z9qVwSEVFWpeaT0iMYHELS4TFgByXTPCaVN2oXKlyUbkO3I7iBv0mq+10JJNB+1xgGmoca1BVXiC
k43FfLN6DwJMLVA5SWwt0vMPycsEEudx+RKGlLylOqvWAXzPq27yXpJQn/lhU5feqqR+NnKaH6jB
szcQ37XaOYeVq6AGAc2v0M0hzHjqDpbBVwiS0osl8IgDso4jLNXT0hHIcIIBBD7LrzvxVkPoYj30
o0AdvpjBTUYlCGsTNsxzAFtqbdaV4ZjYv9MFv2IuAsh1YyhmV/WY3AKs8a6xbbgVCOFFRgZQUQTA
2WBo8BLpkRgjHEhIiH+R9GKXxdWOBSbc+lB2Np4RIHpMgcEcwGnlVQo6QCtR0YLox3b2yulHkQGM
imslfgTAJYMm7P03SbD6x0hU9bcqa4VrMQf5aPdtY1nvFMfb7wLiuxWqOln55FXtB8A1wUX7Dqzk
yFSCcG0PvoAk3ciMOmVjTA9cKqZNkwbF5AABBgJAlex7p1a8pzsdPzYBAoqYwgAa1eSdxPiIpWkX
Q54r5LU1VaUTWFWGYnt11/QQ8eIGqz1FbXxwJtXAzKi5biENbr2TUvR3YlOGr0ACmvzQCWo32g0I
vKuo7yzDVqzmS1WDA1UQEj90aQ+cLq7NkUKO3nxtwT/YmdVMwDJU7clSZjBJAwHRo3DgIG8CowyN
YtgfSNBISIfYdVFUO6srzO0U5/4VhRMkn6XqAA84gFtdqndALFJHody4FyyRkoNcrBUNMWl7TP07
8o4YFE1q2/dI+SgBJdXhJ+Vb3XAFVMPLd4Pyjh0Plb/VCgM5L6t66oJEehWZUnB9KWwr5ChytdCK
Z7SbptYxyypXHDOSjbeks6i0laJo3pTptEOPedypGtifAfuHbRlNkFwFNf7qx4GeOiTSMwBnyk9k
NcyHvKJi2iThD0WkVAeqTsrf2jET3aKz/LdurpCX8HudhICMzkQeGNGKO01iB2HbQPsI0b2IEqm7
FVr41K2Xok5lNKayR9T9CYaWtPdBC0IzNYJnoyzGWyFK1e1c5gARrA7S2pIhoSFAR5UJsb/bqOmm
O1WceHgo2oGA5iOZmKBAvynqxIhwsQDUYRvUcUs7FZOKIytXwGJbEkWPtMhqFzQhclUYM7X3PaTH
pzzq6ivT6LJnyFLtutEU/wVYasEFATx8s8EVaNxR/R/yQyzhAoQSX6DhNlVTpmuDjBgUJfmqL3g8
C5MKgUMNBAfg+jr0SrT09VFx+ly97hHKXUGZJqr1ybNaez1WBd59CYZbgrxUJVuZk5R7HVo1Sssn
xL+4JWH57HERs8GSZXejHzFzqSFc5okpLl5yTQ6kDakw9dDkahnbkVxqINtrUDRnnorzu+qzK+7i
MQfVtEFkYFTQLAH5u0IkgZGXkcNBTFxGwHns+8teduLiZRcF8NsDbjkHThhukW0NhZP0KwIXvx4a
//V9+G//I7/7V6frf/4Pv/6eF2MFA6VZ/PKfT3nKP/8z/8z//Tt//sQ/tx/5zdf0o17+pT9+hnb/
/bnO1+brH79YZxTTx/v2oxofPuo2aX61Tw/nv/n/+4d/+/jVytNYfPzjr+95mzVza36YZ3/9+4/2
P/7xlyTymPyv39v/9x/OX+Aff+3yzP+bO//r8X89/MfPfXytG5qQ1L+rKihvVUNfE2k43nj9x7/+
RPm7qYqSas771IRR99ffkONvgn/8Jct/B4wmcgUDESJTC+WH6rz99x9JmqRzsFtwKeef++v/9O+P
Gfp/M/a3rE3v8jBr6n/8Nb+8/2PxISW5eJGLQMh7Krui63Pji6eDlSW2LJx5kB9rfPEg78Y6zUq5
F90evzG9rV+K0N+j8Lb+baz//V1+7/vczGd9X2TMOqMZUWGtRdeCGF0K1BDPWezOe/uzlhn13zMJ
plhEiAq1olviWJIAd+motEWwIblvyhr1++7jsq+wfJqjmi17Ex9UmfDRrvAMWp1u+NjQL57leStP
cigD5W9lhLtlBFHxncvN6ZJsiIr57J8DFCpmJ/QQxVw4THrxbBRnEkS/UpKfjLy5iLZChGI4YFPJ
ldRpoyr+wcJ+rkMhpDdyNAO72xZVvtkmDrbADo7RnVGVYAmhiWrF1WBpt76EVH1iuiaahVHAA148
6DAHuH8Xu9NDO8flz7q4iNd5oZnIO4iiO2jRG/Y/qyICqRX/5IZxgJ+yPf0pRxa3uYjVsLikhpMb
DfTsXaGKPURnds2RlWHOv/9bIsvPhKpOana8Ib6McYxzzCY1z5ibH9k35mLD+2AtSWDQ6bRV1lwO
jAlPExTvUJCr5J2Xn/kKxrwPP5uCxc5HZ0Smgj2JrqZ86EPtlgnuhLjYjgDW0NOCnS6YILQMiL7g
bERt40vtcxpn6zGeYcr1uh9BA+GyUZFnaLNiI0BsxdrLARfiBBrYb19Yh2p2jYcWQrYYjXl9tRtE
y4bBjmYmeATYdRMF/cq3bNwwnaB6GcbXom02waC5XnGNctdKgM6ldcHNKGa3s/qMyc0+lxM7bocb
CMf0RFtxQctzeZOUYDf9Zm3E1ZbA44SyvqfYZddxfyO076isw/j6gYDDqgvBSVT4Bxo/hikCoh3Z
czLSVB+iSSEfUN2fXoDH1skiBmZ9pAXmFInumD2W1bsaXUnIlp5uW54n6rMJXMS9KOqqtE3YQ/pM
YCSPBkYS8asZqV1Hu2Hcjw0q/+odOsh2K6MahqaGMppOHwZuMQCEVuCvJsKTUgEXadpDbGWQt4LU
wU3HHtvuzEKbw9ln3VxEUYSZgVVVrOeuK9a9/Baj21KN7xIitjk5sTlVi7bu6THR5u/+yYcZi5jK
tkQGV2hEVzG91zGC9WDe6XVlexinTBYMseQDpUq2lnbb6A2pH1Fy0L1yYSYBx0E/t8FAoBVf/SQh
88hN0mfBV5LmFihvmEoFDr9AVj61ZUu18byAjwgWMDpYClhS9YvG2gpa4UqqZVsrfko0UqEcCChq
hWjritu+nQFGI71kNzDtffGR93yeX0Mfg6jwZMYfOdw4hBAuSSwjFb44CeCvtii2MPYyEjcRCCzc
Bk6P9K+C3WcjvYzgSHND9pKYVtJ1AfL/LZKsIjnEWQ9eWg8CSLWKcx9MtPRujtCjY9CvKumU0YYr
hrHc60BKEjM9jhcJdMw9WsF2K6GeJaM9f7qXRw4AY3EA6HmklHg6jC534B1orOtI+H665SMHmLE4
ASwcNzyyIxwt8K4tZS1AU1Z+pOVOwiTt9EccCR7G4iDApjVCAZJDphE4sV+6/qsifJxu+ti4zCHl
t/MLpEUX12CbXMtald1u1M4cuMdGZRHvigT6diHRrk4Y8dp2JZGsLqu9iVOnWj2e7vyxcVnEPT3J
gI/WfAgGdrl+E5Xf9ej2dNPHxmURq3K9Ry/exzQlqLCUIUPtnGn3SFzSF3GptErTEDElcAspwIWn
2pIIXgOiRrcdRkVk7o2QNBH49+o5jPaYFds4oD31TeMYhW+HQu1IqOUK2C72M9egCzdWrQGCmhng
1cb3lE03lVshRRo+llZBpe/D9q4Oh/vOuJG1YFWnX2s1Q1dmD7GlaIp96K8tcYO8p+pHZ+50RwZP
XwQboTPwVPUMLkUV6YhyU1nChS0vYo1eAE4Lw3R+pDxEI1a9yZn4cGS96ov4ADEtSVVJn9y0boBm
xxuxC0jT3g/YABqJeG72Pz+U9EWsKHHlFfCtI1QG0Of2lXpmIxzr/TwRv+3iNg1RWqSA58aIMk3+
1RS9TuPP0W+RxpbOjNCxSV1ECqRWMFLA6NBN/O+t5Hq4XZzZEkcGZRkqoqroZQCl7izJQZ2nONPh
I9FBX0SHfggkw/DkyYUPstElNPWz4Fbwz8TkY8OxCBCKhgqtEjIckG2dptsgZnpmPI70W1tECD8W
vRxvv8nNvce6Flaqxy2cQuTp0T6yVLTF3hRF1VerseKybwGijp8GjB3U0MblB921H6c/49g3WOxS
NK3T1hjmz6h2jfpsxBSuMCM43fiRgdcWOzXMk6rFC4PhyZySPXrujX+s3cXeDKjBNGZKu+3XBBru
uevRsWbn3/9taxaNKcB+1ya3F3cB4heTc9kwLLbjYMHSqxK6Oxtr9dCo9DMn37HJW2xHQS4KrZ0b
9v3bTryXeIMpl2RMVevXXf23sUhaFEk71LTdrEAwwwnyh8vGYrEXoVdj/DhPncW7Ztpp2pmdeGTu
1OVOTCek74q5v8HWeMjb9UXdVRdbULZ4h5RUdInW16Fid9P2snYX2y4uuSRWEJHc1L8flPey/7is
3cWOa+Ii9HSLgIQ5yxBfB4A/Lmt4seXEoS/VJCeGmgNi9k4QXzgQiz0HUX/ykk6dXFV/lKfH5twD
dh7IT1466mLPBSGiTEbDQETFvR43922N3EiP10Vl7kEiXDgqiw3oNwH2eTmfEoDtH4VDPviXhU51
cSIWHWxy1LJElwphM+6H4bKzUF3svzQIY/5RWNDJDl+NyLpsoyyB+K1QRFC6aXfk0dAiPH/ZLXKJ
wlcmCTBJTLzo00OmbrwLHw1LAH7fpFI7ldaAupkDIAeK1ul9MsebT9adstiAZpDlZpkzDpP1ta9+
AhzaIsZrK17tUJVVfTAizd3pjzoS8pZg/FiqJK+rjIl3Mqmk9knKvp1ueN7Tn32HxZ5My74wmoI9
KeKmCA5tK48cA9rmdOvHur3YmTHFTwid3PUG8D1SotrB+2UNLzZjpFCZzAyGvqvWurHz2gs7vNiK
yEBh6DKYXE4NczXJt+GlHV7sxVGRUfluaFjFgDzdt+0lhVt4pIuzsFLaNDIC5i8L3KRFGmiMzqzu
IytjibpHra9WrDl6WFj3GDxsW/kuQ4f79AT+wgh/svDkxakoGnLvoys7uVL0jkzJXWCBFJhFf7KV
JGF5oD3nkDARMreRxVmNBgKQ0kOCkbO6UbA9l0ZxF4b+ud7M0/BZbxZbOWzDXFAqegMN3fZSLI6L
djVANWoQ5WZnNFFot8YDfkuXxfy5Gvr7/bPLw1kUKhldLwnuyiK/rc4E/WPTttjQA9rlQZHwTbAW
ijB3yb3bAFmX07N2rPHFfm5qSlftvNoa1CLKBG6a+BiiG3a6dflIEmYJ4cfdValq5PVduSKX0g3w
A/1NpreIE7xja+YIQGN8WTjIY+vqkrxKtcgpsHPpIeoiirPSZHmDU8tNnglOEmGzZoiHBlL/6e4d
CWa/ev3bNXnSpRoqPVs4EGF1RvthPPf4O9byIjgMEPwSLitEHZwu8z3gydM9PjJdS+y/igcdoF/a
DWH5IxamojWGEcWZ8fi1VT/ZNEv4P4CyMdPnmNbX2AHA1keFWYSzHs/CUPK0HSLlpxW9ip21jrpv
mfGkylt0RzFq052s/JH0qotSx1i8qlO6ruvY0dN4W+CqGAFxshJlX9QvmvBweizmnfxZZxfxphKj
Gnv7dHQLnCDi8L6GyZlK6GhLypnNcWQWl5QCyj0oziri6GLcipDWz7G5LMYvCQWJphXQprPRRZB9
5GFy4dN6SSWYwDDhdkHWDvk6W0ij1ahXl131/4NIkBSDNESMNgpnWmxn3ZlZPDbG8p9hU8FMvkIe
igBk6FQWcZ9OLkykSYujvwQmLallPro6RU/gra+n192xHi/2ttWBB8e8bnQRTZTv/It4iDDGF+e+
QM13BOs2uviraDcXN7t4A+PU0wCJ9Qa3e5rC7luR1N9PD8ORUCQuth9oRL+p4H1zYdtFwpfBDNee
klz2cFhCvpD6D7WgH0YXVxtqhtVll0xx/i6/Bfxu5GqM1iAEhBA+/qq8sLfzSvmt2cFrfKaPZgEw
P0TDZdFHVP5sFYeOsKhUFkQW3KEv846IxbkinXbkdiQudl2lK//edV6NGUT3xeJo1sB05t5Gn/bC
NCLO7d+LEdL2lbbSoIGNjbUOzI/ay+xmdiT0HgWh2OS5a5n3LFx7pMAhP8XVKxLp/GU0mmC7jnmG
R0+5H9AyyaLvfSXsNQCqprfT2ocGzqC5wzDAixDWINO4TiQAr5Vqj6WCYMZ69paYJhx1xQqBMckW
gudKfDu9eo9sYnERGxrNSCsE/0YXoeEan4LKOd3ur3j4yakkLqKDYYVhOfri4PrganTj0Q98O5ZE
QPNvnnAvhj+S5ENIH8v+Vevescu7aLGY1iJ6BIPYeBl+eK4prLNsh7/e6e/z+TiZ1iJ8xGGP8r0l
kHH42uV4zV10mpjWIngY1oBqjzY3+xOSVNuduR59fiUwrfn3f9uInHjSmMyz6kWvs610Mj3o+nev
v6y4z2Pmz/YV1Bt0ExVxKgYvir4K1TOp4Plr/+eigeXyZ7s6fkewZKaB0jY8kJksAXhCjR403MLS
c5fxY1O5iCdW0ijcwEkCSt3WRxiwOLPkPz8IAIP+2Xk0hequUue5xC9VFFdRZuFVeq64dKzXi40a
j2aLwie9zgFw5Pu+2J9e2L/UAz4b88VG9ZICTBn2DMzlFX5B9zL06151PKRhgucAMNak9o7YaZsk
j+5CdN8E6UayBAT08Dqoyx0eMDtNHQ8ZhUuE9dezvIyYG/eSoDmCwCulQBvxoy12VfgkYjGbSTAs
KAAhjuYkCNaf/hrSr7Prk++xxDSqndSZssKrPq11lNf6dVuoGAtqdl/+QADLzskv+b5CeRhJONFc
oyS7mobAiYd9lyCH3Br7gdt+Xd10BU42SeaY6mwDm0B/2UUog8riBJgHvgpKigrQrULOrvTsatBU
VEEJ2HGCpd7zoP5QEMSJ4jejEB5Vqdtocnqbx9/E5sVAmKcekBr1sZMU9I0CMyfrQrxRvs+y/oEA
okXfNPldELwm0Qbq9LXUTc6Ado2p7TO8ZbvpvkvoZIOOAlKSlSatTPMZUQKnwrQxmeWEvySZbNcI
ZQcV8uZyhbO8uhqMGk4b0sTpMxK2Ri7jSGNstTha4VHn9IglihAmTTv11XUsaje6+WIqV3FurUYs
cKzRwmIDRWkTToB4Z0a6PejCupKlVZ7+FHVtHUTv6A3c1Upr46pwWcz9BR/8LYrBWvNzLILJ0+AE
EdndOc7rr4vvJ0vFWOwlispmYvTctYviKTevzB85irQrXH6gXxVoSMZ7Lz+zvY4EBWOxu0LND0AU
8pL0kkPXIkWG2HJ5tjJ5JF4usR2dJKAMZPJFREFa6dVX2HPh+DNRrorkKclxw0Im+L5BkMcyvtf+
Y170h6RGSmWT4uNRIiTW6ZWtlWi1qtc8mnZmUj6KbYsnEKkHAyn1osBs6wHl2Jeg2iQJynvYQqUy
5gwgqgVrnRbxFgwaijJ9u5azEnBa76jyIYheQuM+87eNgSvfOdzhkRi4hHmg1jjA6hVZEOLs7UsV
/P509DjW8OIY9tCHq3qBcUwtG/+Tqns63e6R2V/CoadAl8JyTqyY9VVUHYZoJwxnsLrzheaTNWwu
ugw8vMTzkKOyi1Wggj9QS7azRlplQbTpiNijXh568xw3/8iFYgln9hQ0lXtvHFATu9Pqpyq+VvUa
Z9wzX+ZY84v7hIn+5dTlnEFeOCBJFa6L8b22QltHWOr0TBzZKUtoc91iptPONxYxc9UMaxhz79V4
ux70+Mx3OLKGzMW1QsbsEY4LBzRPNaXdJBfJlqimubhWYEmOi1VBu7G2wVE8bc6cmMf6uwiCvSK3
mqKT8dTj/SDaKMefHuljc7mIeBksQSmr/NEloeoYVQZ8OrVr9a6dWaKnP+LI2l9CbSsB73Yo8aTn
ypekfFeFmyruV7D3qPPAkB1nwPG5i8WRYVriWHM9btFEJkU1NJktt+YWoNllUcdYbOF2LPNMDerR
hVzph250rtp4ZK0voadSjPw+VkoDJbX6WurHfZ6HdtlKjE5ywG3SOT0LyrwCPwlBSyCqnoc4HMtE
N0O5ygR4KgpS/qU9iXcTNn5jkm8L61sz3glg6c1wp8BeFWto1nitlRNWRyiojxuvkuA0l04vhNsq
tOyhmJ6K8jlTm+0UovOZfcSowCJ8IYTVBs8oUzc3p/t/JMtrLlGuqJBmilmxs7LmLZktqgYMzFre
2Gm3zoJvEfJxg47uAkWGsrgvvNtEvzfMb1VRQfos7SgFdTxhWBKX7kReTbAsp4s2DULfdXAvxS/p
zJc/F4GPHCXGIrwMg4B4OBYArho7feN0aIlelIQ1l0hEM5AioZ0PKb/61g6tg6L4mX16ZO8s0Yce
po5iUM4LxPye5XdC/+X0zElHIOCYr/z51poaMWgniwduRbFErnBxrx7i/j2VbiskvVej/z67jyDN
fK+tsKx3DPWQFC+S/66UyH3jfVCS7MC+YavKoe2PPzFcQ9z5LelLG9YAMLUvUp87+KnW5Tbys5UK
ox4NbltutHVnYHnmSwgGQywZxg9vNnZysUUS0wepuNbwqc2uxek6QWZ9/GiqXYFHufBFjx9D/N/r
Otwk+IeIoM9FYbw2Jf/BqExWeiVh+BvzvjtU+pexv/Wxb9DM96a6qnTH716zpAzRCbLWU1Hj6/LT
aB5UXIia4HrS+1Wg8kBRQbxjcqQYjqJaq0Cpr4NGBAr3ZIzYnt7J/VPZP0xt67T+nZg9TgjYenvE
aeMM4fSrorwdUShWXV05TKHpBJPvGIEbldHK6m9jGWHh6jlW3UL5UeMVo0vIxXrbMMK/vf6RNP1a
VI1bs6xfR0hPgY7zFk7Twj1dV9sfp2f+2Ipa7ILOV/oyx9LOhVgSNTfhRSxh1dQXh6yKeEeaD7Tb
y5BRrqdzofhXTfmTGLnEhCKqB+M5GGhY9NB8TnAttZzAu/fx+gu050RylPgtev3ibbTpSjC+CNp3
L55Wk7m3zFc9/NCG9KGoknsNo5Iu3mG4JqF2oPE6xWRbVS4DRpn64tDGV6kvQgkUBt6gK81wRf/M
Vp3zY598/yW2tJxCBb1svv+ECwHBMCi33fCsDIdOdJDbvyzQLDGmYanEbVU33N9L6ucO75OLlpu2
OKFNPctUo5iRAvFVZDhJ55xu90je2VxiSuNEz/4FsOlgpyIsjavU1wD7V44UlOOdVsKX4btifC/H
QxFStalbCPaHFKUbzKONAb5s3doGQjxhhwrz9K0ab0hpJCbKHaUIq8lRsxuhvlF0GETrRkY8wkvW
ofwTWfhdhuCzWezbLLspKm+VSId4EGzPnDZ+iM9n8VxXtzgrNu214d9qyg0+lbjkXjhTi5u+pQuj
lHq86cvyIZauDBIYp4f0SGTQ5t//LVkQdQNyMD4rWJLX+vc2PHNJONbsIuBgo6II6ZyDEIVqFehv
Hpmryzq8CDmjmRQCLjMUS74L2CENRnUG9HrkprAEvWbt4Is9WtVubSLTwks50J86PBROd/uXSN1n
O3oRKoIsUMRAU3kK4pZXBYar9pCpElEmK9VsfOXDpICJaUONjL6ySuOE64qYrsIyumkwih194d3I
wg9LEC+7vyxBsxPQ9RSSw+imevNDeQ0U9cfpr3pk7pewWey/Y7xO+gnkOsbjjnzuKnes3UVU8U05
LJSKdluus4ETfFzW3flB9tsOCNGhGfHtmlxZf63Ew4WgZFNdbNlcSfVSyOkuSjSDuWnP1j7mFfPJ
SlLn8fmtw50YtUXQ0uEGex3DwMVWfzZTpNGyq9joVn73Mxt5WDROVGKkGtyTyLQjbGvN4SEzvweR
Bq13hO8r3+YRLJTkrRi7xx4aJUrTDqeMl8Lok7bYwKzEJt/VgN66t0m+mfI7v9wmya6Vtuj/20pz
29dvin+RnLNqLlG7kYwgT4mFgKu+K8Wh7C8LRbOWxO/DVY9oo4bYqbsC0trdVqzP7J8jz8UlSDfo
lEhqJIU6vnrbI+a6inPyI0FEWccMuF5euJsWccPvlbGFjEdYwtysM5pNbTxdtPCXqN0c30qxMOb9
NOza2jEurHItUbtC7vlTbtKuJF61b/05vsOR8V6CdgdFQdDH6EC3V0863N4sp0b6jJ9uXj9eNiCL
SKCg+Y4OYUtusEmv25oUbHvmOnfkbFmiddH+lyxNpu+68qXMppWsXFWmdeZoORIXlUU8UDTEj+q5
cRTw2nFTi2faPdbpxRkuF6qPTBZ3UC36ols/E8opKMCtLxvrxa4MvVwbcJ7iQgMb28Nf5Uynjw3G
Ij1niNybjRzUQ4Nl3y4rtpd1d7ELB2tMsOCgu4b31ZeuVP+yWs0SrTsJFXqXckvMQ/VcXLflZf1d
YnXNCTHHRowJepIj1zicnwGTHhneJUh3xK6iVoyIjPPWu+ueLxrcpTJ22GqVOOk02l1V63OCH8d6
Oq/q307J3lKtKcFide4paZ/TPf2V9/7k7F2KYXt1xhtAGga3x1Inik0QJqn+rZdaBNbqQ5LWaHG6
jS5t8PW2Y0RowpTqZ+ZTRbwrEENa1Wir5bwwonsBsFqWXZfZS1q8Jaq/61GnDzWc6Pz+O2C5dYlI
hIEHMn58tob3KDrt8qFG8kALn83wLoJxUu217kbB2phSKR7XLX4wRvWadOU+VUhPR19AiGAXNyn7
OEB2NdbxexGhxtgDqm+CX+wxG913eX0IUDfUhrHAK+mml7OD2Wwb72EYSKi4gb+rE3kr1229kgYZ
qKvmY7MpYE0W3k197oYCHtr9TuZEwbSpX6nptLfyfm9Z2Vb1pa0JbznrrSfMvLVVEfg6jr/JZc+B
WbDq92nGGTs0vD6nVITpZb4q1DNx5EjwW6KnSpFVPmAl6YbNVS2/6fhzNeKFoIQlfMry27DIFHZn
of1o5ccxfTq9PI91ehH86iIWoyaZYFeMm86U1mqLPqPvnG78yIZaIpNqlL0RgvU5ZuAxRk6onil8
fN5phL3+nMEqHauikxjpoNtyE8dJfDPfok53+hfW9j83rLEEIFVhUjUIKHHODNjlKJLTZBaR9qUK
clSI8SFv0ZWVfCdNZac1fwr6WwHuNa69rdp196p6Tufk89EzloilyPSlJsII0RXNNyF/SS+7sxhL
yFIohpLlg3Zw5eKlNm+Vi3T5VRAgf86K1NZDivEXz+yN/zx+Oz0bnw8CVpB/NpqLloghTkhRaONf
j2fWz3w7+88ZNpcofLUurLLtgtE1JstRyWlPeJUmAiLT5/iaR26e8uLw1xpPKfsSaobi6ZsMGSRR
G5yE235YPyXj20Vjs4Tmh8BK8fBkwJN9eX1hjWIJyI8lT0fDkdsQQg/PJf/3L7sqL6X4hVrUdJU8
vBupzTpVHgrIFafH4fNwYC5B8yXW54MIAxmv1X07qJSQgOVH5ygKR1bgEjkPvk8epJZ+ZzWgnEcR
Ftpl3Z4/8LfrhmxMmCcPRMfIeC+F6d5M2hWiVxf546j4o/7ZfOqVdZ+FrI5yuq3Hm7M69nOQ/WTz
SIsdKYz5EAsetVTP9OwClBpFIeRFI1RKY1sQRaeSw3V1jv99BN1qLiH1fptPeldTFVaC7VRYTpO/
D2TakCnf9km9VdMOYW6c7ypMNUyqMu1d7DmnJ+jYzC82saLnfV+HxJ74gZLNmfvgL2bnJ+O3RN1X
ESAzqyD4ZKbvYuLaYCbemtptRkbdS0LMB6tdhhd7wd1pTPO1KApkqvFoBHWSZdsRG95U+kILdp/h
SP+SircTYrI+fOXuJTLbvQ8rxQNBiPn1t777GtePcb0Tp31bdpvBMO3K+iEY56QlfxE9Pvs6czni
t1UcYf6dKRpm0opEruegghjPi3TdI4EmtpkLCkeN92N8C3shrSW7lu5D+eH0/BwJsks+QBRoUJ4j
XptpcN36s1PdvpZfE8vtzQvrqktWwKiZesM6ABLyguD0ZemlJSegwu8+SRRzcJOYuTTWHeLkp0dE
5n+fbk9jCRhWezA3SZ5xu9UQSG9tOf+m91e++GbW33vQhamy87vbuLDszPjaBT5F9wMYEjRBK7vF
ZqTrdoF/ZRYDWmWvvfFq6odeemPFrvDT25pS7tQCXEbk1izxTqqvDGWv8CPtXeaBqNfsVqm2U95u
BQB+ub5D33VXI4bWBKiZBwcMGQfVOxRW4UrVd8PCpLCIMaSUVt6A1or6kWv1XjaehMq8yRtQlOoN
Kfa1qZnbQSy2cogKRB46XT4+TIPsxMWh8e56KSP1qONf7DkiGuSVsPMMnlZ6Af/bXLVKdp1bOA72
9ZqSsw1V3qmih5TERDoV9oB6Wef3D0EhbjThJSs+CkOaPTM2+LP2qHsnZrKWvcfMP3iJ7HrY4Q7K
3TRdAWy2sxLPi3qFeTWWJBgG2kGv2A0K1MKVjHNGLu3UyN9g78po9qs8z9el9yH2X/vBXKkGmE8p
+lkwRHrX2n7brwURL72d2Efrqsx3seRDqKqGVYGbVzeK+2Gqt6OIpKHwgevz3UjULbOfpXiIm3qn
mO/9jLwNc1K4G41aWiS/poVr9R8hGuHhi5zjL5kWJBoDZxRuBrPb1pH2UnsPMRj+qkofkCIPRjaw
RSnb7zfoITh9rDta+7PPCydrCjiL8lbU7qyoXYXKTYlXJa722aofN5JvbRJfdDR8OhSikeBVOIfg
iTB+j6NrtZC2sqnYBewHaShwW5wc1Xgka0bGaIU3yNYbG7sNE9uiTifLblXFKOt/GGV4o07IZ8Hm
7JWbCQVEE61ssJgrxfqaDFvwx05f6dspkFZGi937dA8apMYxwVqr60h91OS72nryh6cuQkn9rhs3
A79s5v/WhFlO0i5LlCWfi/iGf2f8u3uytu16KjdUTqv/zdl57EaOZGv4hS4BerOlSaY38tKGUEkl
eu/59PfLWfXktKoArRoFqZlUZMSJY35jeQ7+0gl9cwxf6Z37rdzYMnX2MBwHcCgR8zv9mDe7Wn7p
5hpUDYG4+DLl1zb9UNo33B6G4HUOXqX+K+NnhuSnSN/FBi7yGZ7nOE5nh2B5C+R1ooETzp1wOE/Z
qcqOcrYhnXYEFlSy0MCXQGO6wXjI8wPi/6N4Z8WifbWIrYVjAJYiiXAmmU/0cVahUK9rM3Tb/GVI
Cu4XmFJkF81bnmyKvjkE2YxQ4bQS5WLVYUUzQXqJBGttFtM6V08Agp1OOGrDYdTxsui8EQF1KX83
tYdiLl2jzdy56R8mpMtkehKo5B3Ik7xOOmHKjcDotlkEJ0+fl3KjdRNWVLu+lF09rO1Y2zbFYKts
UiG17ImoI+Dcal0Hs/VKJhAZcP0SrJzVFEg2Sz4muL3jR5PKAEyWycEu1K1NHz8tO+ZMRVl/sOKz
pp4M8Zyb4LJdAOnMxKQ+Qjvh3WgukjztQ1W+mzJQKIpqC+lTQl8VV2ihYLZLnW4W92kXr61GcJGP
8BBILQTmw6Bws/4urz6bKcXpXcNlGNV+JfEV5Q4zaTtLG7sUEAlhQDK1CkhzHI5zjXq0d63xwbJm
u2pVfL5edVwJ0hn8eRW6XTg9ZjRTenxgE+keXV5bU0e7sR77FgwUZ88MVdeKJscwjykrYOXvsQbw
pjacpMrXzPgdAaWPHjKzou2xVXXL5lGVwOW18XrKNhq8c2Nw4RsAtMLVQ3my9PtAfurj5igjPRnC
d8T2xJGVagW03qvat3Cg71K0L404/ZJA9BmWcJhaLoFiya7amU6p5za+DOtEzJxQ6TYNFdOQwkEQ
q9cSCHw21bYISKLPNLcyr9pN2DC0D3Nd2FYfrKa5dxv8q/ArXyXzBtvNXZWtUKjvBFrEul9M9wu+
u0PiFf0ua19G9dTXT7oMgf8iFM+0UIVqq5Hw8BuThZuQ8FZEl5EdhH0z5dtVMja3EyD1qXKS2DFy
fx+WzOTlcKUPftR4ZnlKRhpVT0l8r3JYoqJjVL8NZGvHcAx/hsTV07eprLYEawvOmaBEdOhE8NeS
V4l3gyT7CTffoDwqxh0GrLOYudkI86x+LgO4nlbKJ23G8FAWpafWKm21yDPk6SFW3opmK+GvoUSV
mwt046CXgdJCgVYY39rqU5M3SkvSV21K7VKFHzhvcCL2iOisk3rdZb+kbpvwSmW4BSy10YeOjHA3
aLIdJA/j7AtD787BEwgiqZRcCwejqlqJBtir+GOCZGeNF611w/beql8ac5VPJ2HY9nK86bo7mj1c
odk8fiyqZA9N4smCgI84u+hVL96xorAjqaFJZ2wHQmxSIaiQbOQEVvWhKCRUFUqSr2YdlhjolKts
Ppa4WtUF0StyW+kspaVfoAZbtwvWIYkthaEXa2fIgJssPGJt42XtehR+62gYAtoRS06/ROOzcWgT
UhlpKPSFEPyKYnaqHA8g4s1Stk7Qdg89l3x7ydPVHJ5UxZ3SfQTN0oh9UfG5jMGOOWlc2XHmitK7
KK4n/OXVx6U/SeqTlJ2VrGc8dqkFAFwQmHvVDuTTYJoriRkUOhgJ1+EYPXehi08IoyREHe7i4VHg
7mtMlNS7Cv3jpaF5y2dA/bCKECdesNSJsGu693AQOJiqPQ7NRu4DNwFYhg31YJGQDWuj7A9m1uIE
kjuqSV6w1Ce5CTI2NDbnzCHIWvI0dZEXdsJuQ3g+GtWuJzqVVeXEYehEVusLOBbJxkiqhaxqMXgy
1Pi+ureEcJUOh2RsfQtPaF3qbStewSM7Y0BvRy3tWca+cfQlzodU3uXlb6QiBemcRduuvw/yHkeX
124JvLA9xzUxeDpU8dMSI4m7NK6p4MHcOmr82ubPibzCgoKrd9XDrzFTIljI9d4nKwOtFnx4COBf
TbKGqOTERcwmMtyWGmYhAkzPlvWQGeulO9Yatuu492T9rrTyo1SNxzQEp4Uw0CTE+xpNsQ68vRBz
v+iTQWX0G+ayP5XtXVXXThUEbrxkfjRUH91Ur6feM/ij8SZ3yqDe5+OIMu6F5JBQYK5A2+jZO4Y8
No5B7twJblu2K0l+AP1jF2GKvdl+0H7J0iYPruuqnNtAtgfOUNulu44l0KkwYsHXEwy9Vb8Qq1WR
fizcbznZC77InmLSg2ATK2TYNRYsY6q58vxL4ILTUQPum+Mcvpck09iq9Ua0Xlhl3EacSFtOvSZ6
hapeD4AV9euwtQ4dRCdF+zQwyU4N08MJZxUHxaabRVtpLKdm3yRVuc6kNxykXD3rSAQc6SB1Ci4z
std08UqKdW9o1w3GN1MGmVC4amFs0/6Q6v19on/p6jnQ79L8TALata3flKO3pDsrBF4i1U6ZrBGJ
cXS8j2SMTUCXJUl+yCTNVZMIT2rtoJapi2X4GVvsdV7NdrvkfplxsdWZ39bQwTSJo4GnHOG5U1m1
HlNsTfUH7XO00PqbGTwMRvWsGEdleqzmF3KG9SCOb5hB8PG4P0mpAy+F4DaC3/qYK18MNSzFQnfR
j9Ng2JJMOo9xlUFaXtXDOc4zp5Uvxdi6plZxMDpHIKHq9QmQ9khBMPmS8Rzlymrpi/1QaDaWc8g7
1ZcGtcqokc6qxpUzXq3M052sFNQChhcmu7h2A3oRVmY57WA6dY5ImI4XDTvKWshuGtNpY8MxxE3d
kC2mPCBnUZrW1dIVJmyoSlfnuT/VVbGq0vYQG5h1mdEaGLkjoH5h8lADfEZSIRStLwz5zLVSpfsB
wW+FZV6EZW8V4MdU7TUjoDbI60gkRYv81UH00wPDxtd1044bbcqcGgbRZJHhI0Qja5mn5NNduox+
weE0ywERlt4eyOSnNDrjH4Z/OOIbiiY6XfGpG+VJjndN+d4qgaebMpfX6OpziyMUKP3o2JZwnMxd
lQp4wfceSnrUtvDcSh9pYzv4GoLYDbqnXrfWYl2skC/fKdaWvwO/oUiL/Agf9clTlAmfJphnij/n
5u9kQCrHKrzUmNwodDEpwpSsxz6nnFedcTIUXhxWXzECVO/7Y10Znj7eyfLsd/SAStG0UeJbTbF8
aap8X3cAIhsgrBh7UcbIesRw7LGjRAz1pzAqnRpwPJkjjm6eGZZevBjQVfFcMusvA21we+wIbUbf
HqrqHvUW/OUuPZbvuRqdZyINLMii9uMldoAv5Dm6yNO+kAaSO+TAJaJ23E7FJkdYplPKo2XuNHhi
COzYo17A2SpBJ5vroLprG3x9dKLjS2z9QpivsiuEPNM44kqjAoo7IPxEcTSBlV46jiZ9nqXBAr6e
VpJYummjHEY0BgxJcTlbfrU8FrAlQy5eDestIfEqE6nyoHwYtelBRL+7z3BzBLNDjdJKfqbygYuA
qea8t4TRG0ZjhVcEQAGnHwOMmXpbTx6kMHMN2XLmmXqCQnJMFmfkCE5B4fXLk9GSEuSqk+v62sKK
zRYtwS8AQeaEyrRDe7+ZzhaWRCg0dW6tBU9Lkzq5Fh0X1XJlcSOm6dmqv8xatVUInK0yuQv05AWs
+TSpTkexMJvtUZ0fFuVUjMEOhzFPrjiP2s4KLgtFeRR1fmBRBYe1K3eqg8+MX0QG9hPDvirVLxVV
elT66/LcKSujOGJijya0bUmvcvw0RJfBimy8vYhboNmb+FAntDXqHiT0SkdaXxfnByFKnCCQnbTM
zoy5yB8qmzGvr8/WRUmidTBbmy4ND2o+rrRQ/kzJUPUh2o/G0zzUTKvIGHAELIBixY2ywo7ZKaDG
Yu2GwI7gK1a0FYFitcNMQU6DAd02xKFlW1FQ4MmxDqWWYMi70gNhF+hHhUqjNRgmjw+9seBPQ9lv
LIofKodBh4B71bIvJzvTG0/GeEwzKycl2smqdIqF6DAyMh5FV4UKJpDp5CEcJdkVZIwGZv1tMr+s
LNrVbWpL8a+uiB+ZypzoiiDeIG2LiBsu642jqTYPbRf4wO2oFs5mWZ6q6JJMd9fC1MlJhuNOcZLx
kBUMmA35oI+zY2KaGBN65moX6s2xCrgGlndkER2jUPAbFbzFfEvoKY6cIvpG4HGziBH5sNgZE+Li
rcygrV87OdFd17wntGt0VSUzy9w6/ML9gr5WiJ8aRF6E6mflfQIYKTP11a0PjOzuzYEdPPtab671
nlKlVvZRqriVjqHNlUqDn1+u+bnlNbyZMX6VBj5TrbHWqiMdR0fiq0dK3A/NdVQYtp7h7CfEeHHy
NQ4qBT5nAluAzoSjPV0Dz0YJ2zVqRVr3HOgNQfZrIXB2UD6TAAc4YViHJK24q9u9lIJAThw5zr6m
qnWApmM+cLm2RSTusVHt7hN5bdZHhm6wYJA2K37H9bvVBrtYxLGx5t6R5nMd5Z6RfQmLj/fgSg7w
GlX8KbKcaGl8kV2bKOSfk7bWyB6ojSVl8aJ5IeaJyqY2TOra0k3ycJ1nw7mw3gqpP5Z0ozRNsfuB
XD0Ujwuv1kFvbbFiiI2XfNmKxvMARCcUfpfzmbbGbN5rbuqN8Wcjm3uLrlBqHOcW71ZyqmJMYXm/
ydp7HmxHOu3NeuwKv1VXLVxkIT2kZHJD+5IUm5Imhtp7uG8GcYd1Yk1+/qtASDmJdBtfW7uJ1dWy
fE0kLAvV5YQYt9LuU2n0ahrECaJKGnQn+mvAtsdTPgrPDcKWfVocE+J0nWGekGebqIbRYuGamQBH
qy7FMLlprNgldekyuTmVNtjvPT6UeyNS1jkpXK6HtjW95V2/E4NTFccw8U8YorlC3bud9a62KqpZ
8SFhdCHyvqGos/rDplPTk6DVZMZfuTk4XTB4Q032V7ZuOgzuEMb4+gS0Kx+DJVhbpm8y49Jx9YmN
bJc3T1URONZCblVqu96EUiPSye2udaR2qKN5a7UOvACnMcCm67kjZEBL2tyZwalbqbqvJoI4VnZ6
1GJbP9FqkiA/jE5OVjDVKh07gKgYrtQDG7CW4L3AVCZzakpsxoonI7xK0yencDY8EUvTULdcrQ7c
vBr51d6NktqJ5HE/mmyUPN2H83GSs7ukns7NVMC0J4glwkqVYn8oA/oAcPuLcZ0SqhrjzdBTbAYl
W2W7yCJpiBDzNOKG/tzBy5IE6VKr1pOGqgvdiUdYug5a74d6sR7TYtyorXTo1OEwB5PfAqUV6WzL
wibPkN2nAXn99UQVyMYLz5gSOxtwIMZQdm5wWDVJx8Lh0M2/pjuzU3Zd173KI1AUmSq0x2wvlANa
uqUGH1i4j3pabA14NInmCD57Z7ExyX6bhQseTQZjiNfj3HyIVuXjRe7WIpS9XN3mkuB1pSb4Y/62
BOpOA24wa1iXpJ4cpyEMKMj/YujO5evUAoqu56McSG4x7EtEOqZXBX/bNHjQwpewsbZ9le7QtnuN
FiK3NfrNMmNSygHRn80Buxvpqx6ea/w51MjwFgETnS7worTycnk8tU022YYe3VGUgA5wh4JC3XqJ
OnM7RsX7NALd1cvDXGsbCeNRiIdCaidGx0iKORSF0EggShNw8CP7a/ZGVXCMei9I415pWOP5Ppz3
pnCaEr6ydXt1ehcxHTdwRCbNtzpsCky0KuRSd1WtwcxlEZ26uWhouPVCEpJEac4SHO/qePmqVL9q
KqxUBLpvLXWG1XSrkbo/sh7F5s5IyotQ156Vytuinelf16sWWZ9QAQ013Vukq21tbZtKpjZjh5mD
hWBQhbUqPp/3OY2LwJK3YmfQ2axLu2s0cqalxNLymKSbEND2tVu3CptyLcsXdTnip7wycdosMWnA
qb3OgFPfaSE0lqF4x/HXmdJ+FVkyQ7B+df03ZjErhVlVzX87hgTXf1+5okG5eAvJ4CiZdgVNrYuL
a92DWhIPznuJFDFDU1K94rE3uH3bSr3vSBjaJboYcm8LWkQvVfuaghJ1IaRoWkyb9Q5Oi36Gzuim
jHXS3ZjThGlIpSeluW9Lw5/Gxh6ZOgc44IY9/SfrFMaKKwJ66cXa6eb+HiuX98qCf9AUTp+/BYxc
py+teTCCj6XnmhSMVadVfq3SDkbrY6g+jeqhNra5NXDntl4zHia8Lds+9pT+pJvCyuDXq+U31bE3
YHTbt73fWqqL2CscCssmAdh1PT5Sh7rBGHt+K+ZNpO1yObfzYm/pT7XYetWII/IiugJdg0T0TBGu
piQ7sW5AzX9v2fsVLV78mykGyMNLGsYzXAoJ1JcU+bHQvMSD/FSNWsZxHH1aX3e5uRWqdWqE3tht
Zm15F0k7m6lDaAoCZLgJxnVQ1+teQNizEFdRTJeq71eBpK1EDsLMYvfR55QW73Gbc8IyV9BHrtpP
c8Z0czKfYgWZSctI7018q6UUML0A/mxJ5AOCMKswlcitt8O449rYsMH9rhE3jUQcSIcvnShVtvgq
Sw8h1iU671+z+nPc02IMDHc21feuG0DKxRcrxMsW8290ElHTKmkgLUuxLgYzdw1RdaflglGQ5Fi0
+6Zp9gol3qPacsEzZj+26d7Ul3UUy5tAENdiYVLVqfsoLi4SQK6ua/2AmmDI1VWdDmt1wHmEsYWU
HULlMZ2fy+TDSj6S8T3kCpDQNkn3nfJeYjVudKdQO476ZaBmw+pZDulE0jARhMxLl4+kfbbm57T/
mqBbFfNRHdb08IEJiuaKDqoSaZ6eQlM4XMfXjRRCwTwzUJSagiecQ/li0pXBDlfottN4SZtDWB3V
7CBFh1g6iPPHJF/1vO/Zhu5QpateEC6IghaEpkVMnCyAmJyO80sEsbM1joN2yq434EMdpXezTkFa
515WDw6L8VmWH422qhTgjS03Lj71WLROsUMkMlFwie518l2NJnwRofEZurVSOQvQFAQCt4ZKAQZX
Vtkq2fFaXs7WORVOTU/3qDgIgXK3KM1e40oLVUaBa2TJGb35rQZtmOx/OWvjJsi/ECkFbrHvxQ9J
CNeKwoEaD0nitcLTFD82kyNLW1oFBapR6XjVqWl3suZXioWj+7yl/M/M6/e96w3lKMTHtjtpKtIl
THsZpoV0L3djui16U3lNFtmHXbTLyjd5svZKf6e2E1rMhYgajfXel/1Jw2nQtYZ3TXzqImlFpbUK
rRjHQ+yuOhxIfxHzL0torVVBOVzlcbL+YkbPeQ+wvX8U4qeceVF3b1ZuUplbNdqapOZr1fgUxnvt
tUg2QtN67az6rXiU8hNUfsYaTuubA3DT0AsDBHta5WHOJScjHo9Bzb49KtlwidOj0UYeAul+Jgev
enSJiAiihsAPOSIDAwo/M7YLw282lDO5rjq9ed8L2UZQqH9EPqjCmekBpKQn9nQlhfsq/MzD/MOq
S28ZrL2ohDtdXvZyxei5bRWnNsD2IsCakYdbselphO+4XukMH3FCiekC3KeUpGqRrMYOC53O7L0m
ArcUKa48POILiE5wy8x5J3YfcjOuwE3ZMq2PjEaGlotuJwn3U/UJ/apu6WVU/KRIHvuxvDf7e0kU
vD+jCf4d/2LcaoSpUdg2/QhQMGtx2GZ+/xftse+ee4NMSqa85P7juWa7qq1DZfwIGW/cyoKJcSyW
2sxzEwaZ/Vr8KWDyBiNbYGEmVyYIsLlBTJqv6C8AsG8IfoZ1AzAK81qZulzgUlL0TRK/DcLgSbrE
HctEVlb9Ka2dMJNXufXbDKb7LGrtiv5raGF5DOW9+KWn6V/e5Zvv5FbTC5a/liXXv7HWGE256c++
6ltZniEddTMt+UrE/DgzymIA/qO9aV4xQR/vd3ER4tkr/Z+56NYQ5zmMIcntEy/+G+Dn36Ghxq38
Tqw0ZhrI8Ju5bLAN9xXzSNluB9nyF/DPf0Cm/wuYMswrivEfbx6LYScMsTCiYkq7rnb6pfPDihyb
4fggbYxEtCcBD0JF2VAx7mJN81T5OZgz0tBTYTFbGYjDdEakoDyKzXDq8r8wNb59tevm+MerZUO6
iFEI4jin641dLFz1NdoDYVXt0/6TGfSm7tdF9wjaR9UPFRLqOioWQm0g45DaGTUElRCugPsgf5C1
n9F3jVu5H76OkmaChUxt7tJzxin1Z1voiqD6x19bm3nftiJI147R7Cz/7n+my371m/6vB49lUxrN
woNVX+gwcP/hlr+JFsaYSqpg6Ug2yo6oUIa6P1qHW40fo1HTeowbXneW3RD0oUYb5GePvgEH4ogn
F0sPE7HodmK2iqefRfpbPZ8IO4EiHOZ5J30sz+Xnn19W+Xc8ofE/aj6xLBjabBCOVdBZwDwG7apG
S/tkWmIG19kpzhVSwOBiCdeZNcIgDfPFMdtX6isjCEHYq8k2JpuoEmyxZHXDJGKV4pRbL5/FgKzs
OB2v0/lYtPxBehGD96G+s2TR14WHKBwARG2lRUd+mMOUS3d//rOua/0v8ca4iTeGnESSTMd/l433
M1olYzPgxdCOr0pVv8cVf2IUTD/borc6P3Oq5XpWs5WM5LQ0K8N8+vPf8M3tdCvJoxRqX0hqTLQP
92VyrRX+/Nxvor1xEwJ0ta/Q2mRtBqEkEOPCKAQ0lkwcwP8mEPufPflv638TDYZEVMRa4wwkcuQs
xaUo96L6UA5vXWbRZQwYIG8GZd+WeyN7K9oT13pZPNeCANAtteli0rrOnLL+yIc3S7gPjOdYfsVe
XZ9p2OKogRN6e51aCsjshLR2ymxV1r8V5qQ4YetyxXX+GKdPWuyCZbZNRjaJ5UuILxl15HTGQe59
YzyL9BHFX3Fy0aQPa3ml++wM0Umazot+9WI75411FJrdlBzjEthBWTNkfKvo7+h1cw4LBVwkCJ7w
DjlDs1nw2C3vJ1V0q/xpCLY1+GxrG/abP39r32DCDeMmEuqQwrqkR5Poqs1BMQjwiVEN2przRKNf
B/xoOVoo4bhRuhWVsErz3QqjH8nP4Sz73+G9naxSGCF67ab6EAbr8W9Q6m82+a3molyGaiSAH9j1
X+ZD9Zc7/bugpt8kSnMslOZQA9cvhmcNe1GgoLTHHFS31BDmb0s7rm9WUyi50qzborjgMM1EIjTc
qt1E6YZqf+x8LZtpGrLYTDUMTT6E5fIixu3JUgvQBvrFLCIXZUFfork8xfomXNZ5qDhRHu9n+smp
ss/xZomVvzG7v1ur64H+x93dqdlYLKlETrBFgWD8mQqNcSujNbRMs5uIx8ZHpnHx3xRT/p2gYtxq
aF3NBtI8Z8cEGmO5T4gTa7354V2oK/+9FHE79k2N9twuXtBg8PLkL4nqdy99ExslIYdxXfHcKMwd
a6DTAZhk/Jl3onGr1iRi15GLPaLl0gfT0Z9VG7faSq0gF202wRUxXoIH/defo803W+1WVynVw1YY
gOlctUnaxG1/WHHdKinpY1sG43UFlpfl+Delj28uNO3mtOc9Ou1qkJPLWbXfWODRwSAZIjAJs3N/
th43R09NCChjpky78q13i98/e+hNkpKgxizGJputeakNjy7Ozx57/U7/ESbyJqboLskTQTEy5rJe
//zY71b55sjJWtgIoyxTwin92gAAnIeVY7SKr2R/E+D97iNuTl8qo61pgsRFV56hxO9BvyQY1Vvp
X5SLvkl1b5WLejGJFEHqiJ/zuJ/CwbaycWfSzpzlM2Sen6Xp/9Hk+sfyJ5k66lOKcq6cAzNfW124
+vMX8M2ZvBUikmt16OdWglP/FD4IP9vYtyJEuloysBUZEWhSsKGpD6f9z2/7TSRVbw6lHoRIb16r
lThdp4CcyK/KqPD+/PDvluLmOMoWlsI5bMdrt3YcNrPyw9W4OZHVnGh0xlnitl3NV7y4/ef3/Wbn
3UoRIWFQy+iHzVjCAQruEK5Pwcxd6jnxAnX5y4d8c3rU2wOqp2bYJXwIbdErroP5ggrqS2l/dtHc
CgQpGn4hYYumg163sa2rklsCN/zzAn33hd7UC6FmSmlv8oVqAWpwKD/8JWv+7rk3SbOJnng+z7yz
rLnjh5D4f37d/1TH/1Lf3GoCqd2oWak1TjsRTtiMJmACJm0K9wnqrML0uYQDiEd4RS1cjbl2hUmE
wrXRwVyKsq0zzspK0FwnXTYBAEPzqCM/qRSGnrk/Lo9qMV8n/bvIlB3Akld1UKWKHq1c9cxZ98uF
rqziS/rg0jBzVCQ0guLXlR0hpCJQhbeFIgs3h72OYN+0ZDtV7IBq3rdAu2Od+Tlqsrnxzojek6iy
Qlp9OiOXKCv8JZs2ctd4Hfp+ZuEKi77PwnljJfy4/60xTO0eFylcRTCThvzcoucfqHemDDIhl+Gj
PiJgB7rgL1mIZly//39b55teClRhSSI3HVHu7uDaPgXTowbeSABAWZr35cz6BG9jIviypWxmq1t1
abOdW50ZxtboZuby4zo3DkWAcjn4VBXl8sliVF7Zg/l57Uqk5bYxIBPJpX+VIJkULwUGEIpboIJ+
qELY4afzcqrTz0R+h/oAw+GhYHBYqOuF2fPUryYVHMsSIm/ojnXuxuC84/GjhPeFhJGjtq2dARY2
pgke0FqVklXKdGMBlJQxqNc+cY3Wx53Svw6Z5efm6GsRTRIQ2vOvUv6V4FQyjZsEXIZ06rKVYIG7
YWZbS05TbSb5iza9M+r9Y9oWp0rodnPKUGlgUglJuVVKpwFSFoAxSRU0YMenuQUpPZxnIPNhzkok
R4OZHAQ1MFKooMXI7gv9XRvVYMDUdRapzjQLd2UH5vNdkma7p9isonKVLunThP93Fj+Vy+SVzU7R
V6XIrB49x15qXIMfjvnTghXyqI0XAQZ5rfI/y/EAQlYQXQXAeD/LNseg0o/oYNlTtdarzm7aCwYa
ThH3nqJ+ZPVemzU30QtHGaXnoq2hKYJJ562GWPmlI+OO1dQ6tlBdH4d+JS44W8NJyaP2bqqrK/pL
0dq7eehcEyZFLwsuuA1/is/gpo288DIEyg1BcsZ42Ayg8EMjc7CVXCpsJ6JlI0CwUo8Y7LkZcHRL
SzHKMB2JV9D46BokyxACxboOGD1ZDVw1aDZS0K6GUUfp1NpKUD2tYIJTlXuR0a17Zm1dHHkZYIW0
mfxa/+qGYBXH1rpAW1OOlI8iBDoNQStkQGvmoqfHsltk93OjXCViHF1A2rfJjpn8GRvnGSoDTVKH
dgjQVAv/vNwxjX7TRZozX3mHSwCY6CWzqou5oMnEBEWzBfgIgnCwku5QMfitJy9XX2bsd5d4byB/
168phM70y07mMu4l606Kfk8hbE0JSEIFsl0rnUl9EMdxa6U+HSXmooGvgbfgo+0pXDGlQ4PDscCg
AwuyWiwcDqMkAhcrAGHW3pgtD70JIagGNiqqdsE3phbPzfQsshOBRk0MCYIhcPKgBCqV220oOM2M
Bgm2L4tl2Mr4jO5xG0dOOkExyUGmLvlqVLYiMAe9i4CzMbWsQPtmkADey1SBVripE8WODAWfRGT+
cpiNzT6epxUqUEgPekl6n+YmwIHfg2LaONRI7VYoIKfTJ5oGvvBBdxT0ghTxToN1DXEH+XAZ+axW
e2vLfBUxzTCTh3y+a0UA5qHl8GWAsdrJMIatAry9xT6mGdmlz0LeoEykwMWQ19loXkLNuh+MHfCt
HNhzFW9HFM2raaU3+qEnQBvti5DBCUzhisatK1aINSekVihuMTYBPZtFqZd1L5PG+eyB6eA4Mii/
UWx0ZBEC1qy6lfZeg27tpqduKnwxNpi9XlIT2UxzDThI6lKnj/COvJIfh3RbLieJK0yKn9seVHzy
bunquqp04IbN2jJEunODXULlzLTBFkQOHYSfk55fypRtPGm2Ca5ftNazdQgM7NpaA8Xo0hm6R1MC
vQnG3i3T6LeYZNswus+Zr3OWrhfiqAGAMp7VsSBEFt7Shc8B064OWHBu5Qc9fDNDoPBsuA783Ig/
jD0DGqo4oqL5lID0KP6fujNpjhtJ0/RfSas7sh2O1du66hArySApiYsk6gKjKAn7vuPXzwNmThcJ
Uoxhj81hZGVplUkxPNzhcP+Wd8FCJ4+nj3YpblMw8WMKvXjIOJcj9S3VOBGDIa72yWBv7GZYVxa1
Z6vK76rOPu3EOaDUALUYNB6gDqNAamc7Izw03Xe9ugiTCynu3H7YRTm38kBTsp4lc/uDNLn2f4xN
eVoXxj6OrsAabkcvuyADWJs8N9xgqvjaKtBkhgbYKPC1Dc0jLz3RHXVRyYuu+l7Skff7dYN4vd2g
Y+gX29E9taphVTq3jfuN2tImCrtNaX+20l+Gfd1Fd/iGbUyoJD5BR5t9d+AxTDjvyNr5VEUfixq7
FP86qj6n4Y43at97fJqVhBd+PH7s8QQLtbO4d8DScQKDwUVbdU3HBSKeVa7iqIYT7J7VmVj3KeCB
tI62bXTl5c2hy+BpgMWxgXmXYDdtIhOSKVupO2+8EnEGDhcAix/c+NM1X2MjAB0Jt/tudN55JT5p
5m0f7htqwlCphrA/TbQzx6MmrC5iWkgFIPZZLiUdnYc258bpfuZw88Ix2aXtcN44UN0U72/51VP6
6RDQZa1Bdmps1kQI+DLeyqJJN1vaauFAKNwTqF1Z7TEFvd9oWjhLjbcA80QPQkx/UONlU+ubkLO5
rmCGl7/MPtpnhFYNQJewyjCBgs4OfwD3361va+s+gPsW/ppkehV7XG7edZWmm9TyifPkJuf1jHLq
ju5p03aAriC8h826CrSTqs1BhSu4mtcqARma5Tu7AVQFMPjtyNZ8VDR+LeRaJG55E7RxEXRUejvw
igmsd8Rryk+BbE9qrdyEHMYwjU96Y18W07mr31XuDzCwK5nYGyfvVsEE9xIiVgHKY4gsGNkfcBhZ
TdAi+gkCqbYtzfYArDAcPkVFsi2QnLfjj20GaTWSh3rGEhYEqLT6GhNWvFOsk+wm1j81CB9MTb9x
c2MrvHFDrvojhYSq4mkX+qhS0TQYP2GYvsshcoanPTyxsPlogWIyRjyIxG2HNKMDmSTyLpLgASit
VXRnvX0VcU9Ffbb1ySXd1rmIYhBpVPM9IisIbPQZ8hibxB7qdH2GUpC+SssQSvmugnLf052uAAVx
HEzVt6k8oPlDJARd2cm/CA3pa0qJswxtq51bpX/VcHCNMAGGeqfKC2VdVtWmCT/JfDoR0enIc69h
c3k+qGItPzGkvwacRlxw5hV7LzmVfb227WAzcZxZDnhOyBauCThbL7am+yHjUBZlu5JNzikO5BMi
kXFvtld9ehXAP6MKm8+l6vBTAVAOxQxVqV0YE4C6e82Gp2aI8zC5nLRvXBkgMvuNQeRUdFdjRJ/U
3wnvYuLyrMprd3I3vtxrw6q/cuqLcphW3txrEQd/+iSzG0f/aMXVFrPjlUmTPGwvWudrDS8zOR04
1mzCZUtnJ8+4ePQEYp77FH5zEZuIof3X117/WYhPgf+9qw5h9MWDWx2yF1L2n2FdFv53VcGl4oOj
m7wKZ8drYg0OXBfqPi0t/BU83/0YwMIZHHDLGKFtW4iIVSpuhuRTTl/dwXkAoO3WTeWpkvrOtb0r
TLm3sTpghOHG1a4ogN9Led7kwWlG9uMBEc8TG+QUj0eNtAvKz3n9LfWu6/BWT9UZJCEEAY0bb2i/
aqI4JLzSufMw2cOnDu9PnBewedtkGJ/V1J/a/MZsOCEERIYgP/NAfxohCwBbOtT8awBe6xqaaCe4
BMZPeephVTasOu9yxL2zAOlW3nv6VSfzVQURQznoF5i3FgK1aQhbVsTnZnHbJft2+BrF4yZvz5Ar
m41CCVtBYZkcjLpxkfEqGsUnXIdXvGRw4OExY93Ay36vR1ct4YXg6atb+F34jjT9feUdDLrC8iPl
EsL9rQRI3EwXlnkedsPeddUGBZBGHEbuj9T8FsF0GNRn0/2pY+lnh/nW7/Irx/RvM8jaITIjaKA0
yMBvWg9ofMANFJN/+mh77/mPeoKowxjsU/3Ba8atOxAGgApfV+aJGezHvoTJftBpYiY2uW/9JY5y
CNExuLkWUjsyDF1962r1QeSYxpRBQ85seycT4XXe1l8DBLJt1cLBCvamQsiALpENB7FrwHmmzdaH
dVCb5Y3dqlM09S97WP3OCKo12aQ28mk6xDtdrXssdqI5Fe8JhWD/t/ZHC/J/4F3OLBrEUzx31wyK
3hzHuA9bGWGBdAp2EJpKcoB+Duaw1VPasAuA+2b+sHEhTTj1WSjOZf55oIBmJCNEkWkde0TkcDl0
270qJnxC5uepxn3WndTd6XwJyaT8FZrJSeQZayjna7eCEGFej5QQUqpNGpSsKfE3ED6QrDgNW2DQ
9skwnNWR+8ExU4i14YVhIJKbACosm23g7yNEV9w6vfJ0c9/AhPGr9tIzjTN00/ZjAHSqx+ytGk4m
0z11WnGoE/YjJ5KLEHNv3WnQfryMA6q+8gH4V9W3rvJ2Tgq++QbPnmL0zsfMuU7i/kR3QR4ihHPk
OvtN/WBRKIS5xGLAmT6MEAvhRQfVz7c/+FFv7rVrclEq7PXO7k1ZDge3bW45zC49ZHoGmzjUQBgC
j6iR+N9NAX26P5FrIAax15DLDpOmf4gH91TU0+fA/RUp/1J5v97+UvPYr32nuQr2pPRcTaoEP28j
G5aYq5ggaIYo90V+pDr6qP722ucvKoxm7HZdmdDSK4SxaSZx2/tnmcSqqP8Vatd+q9OYP9V7kMbN
Wc+d2I7RZeJclkftdx8F+V77BvL5DBEoz232IDOkjjLBsJdjCh+k3IIkO/N6BesCl8n8w4CPQgjT
ueauSiW3THbeFAegrgOqCq4U/7Nav7EoWwYQwcKYxvgh0PZ6fzuFR+qL3K6/eZSLwqVjZ/A3uK8O
kO9XJR67VOPgJZ4AjbgmeYYckh0IgLDySNYZXf8sfCgThOr1jZjq65wbZQrMTQlJjbtga0KVHuAt
JBnp76euuDN8c2fZ7c6czLOg6LaBdmeCEM8N94PKv/ZFtx79cJumn8vJWfcxbLjitK7PvfFz1pQb
1I0UjFi9+VBF0TpFVKSi0Fx6Hw33zOU05UxbF/Y5zL+y/BKLlvIa2jYN3wFCGad7nUMIiqe1U9wh
FZJ4sNnOmg5FbrEBBdKmDsEjNHmt+RJwUA4wjoY8nSsJa0+rV7PKQNkWRBX3cUCwGAPURUAjaWCG
Bu5FYw+nmgmif1bq2LrJuRJbSKzmBF2xvAzy03r01hYlQkkdYjDSkwghrpi0IG8g0+unZhGvEHSD
o5qPt1GTb6o2OEUwFaWtO8cgbA9P4/KsoMSG1VLo30/Dryz3DwVEnzIAPw2LEYUWaeyt/lwhV53j
a0CL7HyawssqDLmNidu5VXs94l1JN/4AA7yHzujvvZ1v6ahNOTxqqK/DXWTKiyz/ZeTlSeKOm6Sd
2f1nRXATVtNd3BP82PAGbX1LyrkuQm4caHp1dtPFFzK+ACiKuJMX7dT43Uj17SiiK6f5qYIHUwab
okc8LnUofETkWvGqkmI9ZCdacdU4xWYyil99nZ002kTOdueYB4Dk0F2b89QwtuiZkMiba1SVVp2d
fpwgk/fwjapu2PW5RwEpOYfw9ugw7gfJnQuwIEjybVt8jSkQtzO9EiFFZ4ooIzmHVL8MpouG6LEa
/VtL+zJG1UFlP50AVq2Vbgaj3I7wCtpeXZqBcdb4xvfQoAIBcEOJn1pnwD3GVqu2kK0tMFr/EsHb
Ql2sLXYKfY0sNT9GjjjSB/lNM0cu7pQyjjq2jNcTdXRUDa8HP9hoLhCSAHbcdAzh8JuzXC7uF9Ra
M4mIUH9o4tsUm2GrPlfQWt++KH7TFlnKc6spI0khkjrk4iTyMcwbxmP54+vnllxcEY6vhyaV3f4w
1Bdtd80NcOSDf9PdWmri2srI+8yhUt4iD9F5E8pgiMhhdpyJY9fbb5oNjwjhJ9en5WRJHU8WDxYm
RxE3eAjalMvOIiRLwug2EPsxczlnwrUy3fXbT+J3j3lxzmeTLpxxnlYV3BvOHBnC6UMC4O1P/82i
LcVy3TgI0qnlOfuWwIn8MMgGAioidP2Ptwd43PSvXMhL5dzIa0DSWgY3oD3OJ/VpWIWXcWF+132K
9Fjzhpysjf7gdAPpbXKZel/dipRkdsKDcIfK0qYtEA7zx5O4IKMV+Xdlp6cNfEuad7uq07dRlBwy
oukj3/h3T3mBZBP26AuvGGg1wjC0A9oKdn7eJ9dxcNcXX/2hQWXNv5uQ5DIR/VAxmj6OhqRZs9J6
UF0F1M4aMpKbC1pK95n2ECEC//Z3+91rueh21V6koy7nUksEd8glMlIffPuTrfn9e+05Lao6JXmw
3prshCaLPqbWuC9Tf6ua/lTa4z6HlqbpxarOkw3C9aj8oMaR5Z8VBCGdorafnbhRv47sb3oEkjI3
zug2rbwATGq0zp3vfsTJHV+Xs1AJZU1dJ8zAE1TAEO7RgvJr5LQEkm5efFK7zdYI7mLvPraKLfy4
k2KMP+fjcBIDN07CjwbN/Ayb1VZ98zxzXat9FiL9MA3fzcG8wjWaKoFxZFV+93osTvIxVoFfIsl/
0JOcIkiyHhAMxuyNTu7f+PX/eBj+0/+Zf/xriet//Rf//pAXYxX6QbP4139dhA9VXue/mv+af+2/
/9rzX/rX5X0H8T1f/p1nv8In/z3y5r65f/Yv8MrCZvzU/qzGK/joSfP48XzH+W/+n/7wj5+Pn3Iz
Fj//+Y+HvM2a+dMQ0cz+8fePTn/88x8zUvA/nn783z+7vE/5tU2eIm31cJ/9cfWzaL8n4cPyd3/e
180//6HZ7p+GtHRTV8J2DFfO1IH+5+OPHPmnEK5uWWigO5bBX/jHH1leNQF0F/WnMoSpC8O1dEN3
57JsnbePP3L+NB0pTaVc0zF1iXzy//6Wzx7Uvx/cH1mbfszDrIFHIx8B3P9+ZyzL1iVVC2VQA3Kl
I5ewvUKj8zcaOC5bjeU61BsqQfuZOHPaxXES3cjYiZBrNeve309ezeVROw2sxZZaJh0dgQqkocV+
flaDKOUvKoEFBW96vg7bILyfWukbGxABxo8ixSBxE5vtlFLANtvbLLJtuXZ6TgZKej5AgLykoHxq
DiO08cSp3Nsw03Pq6mNWjcRkRjOuwsw1MYl1onIWWxkJmWO7duOLDN8NeN1dr2CMto5H9QW4iL+v
88ihaTzGxmWMA+ln3Y4aoqjWTSEApIMWrKupdoqtlzvdT9VaiMpYWjbcVPSQ0pPYdZGrKUzb7C4R
3mj9jdfVRUkPIRDfA6W8H0iZILZkBo00N53sm+vaTxL7ItMJctaxQBOuV51qz6JmkiOqKJwRq7Qa
MDhos0k6u7rvZ7Utvx4h3PqNrHaN7oZ0asOccnCtWv8aDX7NOkGKoEXcauiwLiA0/dhZj0KpzRTd
60NGLd6x+W1KR9jHbW3TynUOf0+jgS7CDDL70LTBt6DJxAfNs5EJCScX0b3UdNPush9bs9/XYV99
qVOrqwdyykbvtlroluoE9fX4RqohNlG5Uum5EQaU+7AbT2l+deK+d9zogxNbzvc4880afbIRqMaQ
t8Tw6N0i2zcSKsG9Vc3nolSxuzYKlyQuGwxpU0fSjO8oaFG+rHHpuvWVhbZb78BeX+l2hRthWQY5
OoXahFzEmONyBDpAFlguGqXlfIoc0Nurups6az8BYzfOTDMIJDIBPbT23HbIskpLr6+0KHEQ6pGW
d1FYXSM3ZlE5P7ESnJJLk2rzVdMZwj2PzE7aJ0VrSFS5SKzKtRpwSKHBPiT+LvEcJz3krrT70wzj
nnLdyVH2gEmQL0RMbpiLdY1P7SvSqVcQrpfK3AmKfNqmTa0k3hSxkXh7jcINPvApNTMfWxeem+bC
IB10IVMIJmOO6FFeA1bQA5rOtef0Dzpkkw6RBNvl1hFB0J1njSrvIolI7QYVQPrwCDKDi3Rk5VrI
rHQohIPQQOzJ7oWzqWyjw/qCZjbM5yErFUlnnFOKnjxwW5lGSSf1c27KMXGke9damudCXhy56CwE
4r80dUVGWiNq8bkKO/QRwtSxPiOUIL6orofnn8eSSq3upxaqMzQvtnpI0Icsdvmg8pKipxkJ8uUs
CulYpFX33UEd6aM2DEg9jN1ooCBVp+mvCq0S1KhiycVL70XHli79OXpV1e4He4J2P4UxkJdOudFe
D3VzwyFazdq7AzqzMRTXh6YTLoI6CaJ/ha9G1AeiktfGCcLhhgaQdWkaHhY1Y6ZKHYqOlVKtS41o
PSF7UpLAFz6iIsyWIkAD3aJthjbd5AiilZs0Qt4LTYRKGTvgljE1ew5qf6WZFYA6UmJa06qdUMyg
jOpcVKLTC5olpORsI2V3a0r19MsmO+2NgyRy3ZSpEA+p9Nr7rDJRhrP6AI0w10xQPRrtCZ+9IXSi
WzOKsnotM0u/ttiExaXdw9/fopfXfhH2RG/SbxRduIqWDk1C3bBQROnYuqveDFAloI3iV9jSRULf
WL7vf/e9wLwQTWz1yLpLQ+PsxAxy7Q+2oNOfa7NHbqdkvnNbIz6GLXseBM63jqFjo4wclYVGtOEs
EkDb8JtpQudl602FvvUkkq96lU5HwmD9eYHpr2HA5DiW7ejcbctUUFYiwMOk6lGYZUcgd1vBqREN
L0PbTtFFECFWbMsIlFWMGIVO26ndmM1U7J7EBn/fuk9v2ef5z/w1LCkN25I2Jioo7CzyoKCerUNs
8nw7T/Uzt426OwtC2W0ZZiaBxX+HIa8MNQf4z69zV9iubbjKtYSylgDdLKNfXCdUxZK8DdN1hxBU
vUUtiaeswELoswbarHGdSmqFLXh9OnJRHort49f4fxARfuh+Vk1b/fzj4r6o/+DS+3HfEIr9fxAh
6oRe/342cwT6LEQ8zX7k2c86vH8aGT7+zl+hITHhn0JXhkH8hWa+nPPXvyJDZfEDXdDj4NoRhj6X
R/4ODK0/lSD6Uwo1GFuQPvNi/R0YajqfJxyDH5oClwB2wHsiw+cbyXEdNPSEaUvhCt0kDp0zzKf1
gso1PatV1i5Nydo2tu6j8CfxjU8OfaEX6a7WAjFc9lTE05MyEMg9uE3iT0dKB4tX+K/vYRqA+rEF
Eg5zfv49Akeg7eS15q4zuJb2QUyl5FLYXUyMEpbi15ihxIDEbpM8TIbiC1ljmG9EUgbXT57eK2/W
nC/9+83iixCjW4Y0JdguVsaVz78IUiOqRnfT3Mkyf9CEFA+JFfd3GoHStlXRMYLti/VnOIfnSVqA
RYq7PCE96WoNyp/mLmgciRITRcpAYgkOJihA3kMQB67jWJu4RHXrxDY999Pb831+RP81X8fQHd00
5yN0yZ2tZZDYJeYTiH4naqeSNrky/Tp9VzXg71HAZ1iuYQqlz/v56TZzCGXdsddZVTCDX3Ib82w/
aaIjxL7nB/DjKLa0BFeNZDXFkkSTs3l9v0exNu9r4HqiRvNLJIjwEBQfSbdfLputm7bNXCwOfddZ
bJNaReOUA76lZJzEB6uqbRr8Irx5++G8nBBrRW4oTdvFCGipM5H1eqG6Sut2vRM1XCvCOWs0s1t5
YOju3h7qxYSUgQ6lUo5h2PxveXmhmhhriQW2IR7pXaDmna7FUByzRHsxIcWjsW0lDWWaNnv++T4w
JjVaVu54u3rmNyKeUsZ0eXDhRoMpdPUf750TKTl+ZrptO9YchjwfjZKOqzpb93ZRmyGb35V+3oPA
bZrb949jcRpLxhI6L/Tzcbqhyu22pRtcUN7+5IoELVczFl/+70ZZrF3lgLwxi9rbtbPIVB5bGP+V
0TFdjuUT4h7AUd50bQ4jYZlLR98yiAzZIcNHrFyMF34Xd/CrzQy5XbDab0/olaFcjgKLvU2tQywF
NaLMT+Ooavpd7aUSxK2W4JZOrPIVKYns2Av7SGd4erAzMZc4VDAt3UIfZLEZoHFinyIwtcgmIzR2
NWAnNMscy0PEpUMT0bQrgZUA/zDPojTw5MGsSSAv2z4h7TCCFnVet56QXg49gRh7VE/FFxM+E6Jq
UZG1n8M6z8trihSo0DpNTD6XoiM8Ai/pi2lrOEkB/IVUe1OZqmhOm9IJ73SIj/3ebEzw2G3VVrSe
0knPDmFRKO80FfXsj2Kpdo95s56e9rbWtP0q7kRVnowyzj5L0VU4SVT0L5PGQJHm7Ue0vA3duTol
hWG5/BEUo57vbLwPmFSg9bvRSUJgGsNlNBY/vBQFhUB8e3usl9uBgQzw5DYHnWUt2VZt68nIT0W/
Sz0gziUm0BuzDF0AeMkxZOD8Qj7fCwwF/Vy6xBoWAz6f1qi5QeZL1ADjUsePoWGZva6c0KWttI+i
cPODZhrq6t3zI9rjZjJIEjgtFhvQMNB7zhHA2tmxJrYhBmnA3ExPP3HaIj2mNfLKYnKcW4I/ihHF
8n7y6yxgiQdww0O7Hrx+OJ3XYWW0kbt597zknIXI+VSfL/fni1nHUscgBk76SLkMClAa39n9kJ7g
8mYc2SLzdls8N8O0GIT7CYTD8pISnt8ZXTEMO82K6GuMiToremc6CbNUnudCw5egdYGXyjHS3n1Y
SYNT0cKrXlHdXAaoUVckjptmw65K0YLdGDm4T7Ba5TitYVz03fa9i8qrMF/+zBfez3K40lWVzNsO
qeSmkHQb7E/VhMpYGmfv6586vNaG4XIXE/2RinAYP398thuGoMnUtJOt9aNuIK812hgfOUdebkcG
YSIc99QkX2xHAn67UWMudnmIAmhZ2ZBK2wAyhmiddwa0j/N5MtTi3c5ru/DDMRW7otNNkAFBsR+U
br97OzAhIhkqHJZyHXs+OJ/mTYaTolvpTrtpTEvAnE0Le4GinBfY+ZG1m8+F55uemHk+h8kRjXkP
Ph+KBmQ06WUodvjKG9js0KQszNI68ha/POkNU7eVkNz6BACPIJ4nE8JBqRE15+VOUoHCtMzuDYyU
ChF+r/Sx3hojZdkjQ76yKWiYKMWdLKXgzXo+MW4uW6SlLVDGl7e+FjYHJwm+Saeu3v+wSHGJOJ15
j/8FE38yNysda+QaW7Gzs3C86Ua/PeumBuTlTPB693tLMCPYGryzOvZ2z+dkGrheTbQAdqaP9NWJ
HziF3GPlU4HiNwxvOHl7uFf2Bjkj7RxqT5YrlnUgZAO0PM2tiZhQ4Y1RYf7S58d8Tl/ZGs8GWeTm
kStkaLgTJ4Qe9JB+c8qpJS5XWjtON0YVZ0f2xcKS8vFIYkAACCRxBg9tsYhZXUxl5chpVxkIHIO6
THpKiJhGQiHRA7sFMJ5Z7npMWsm7V1AWXIdmAEnNccrk2tNFfDDDFhsUGnOo3YxmVdy9d92JyGyi
/TmbtdQybR8NP3QLArtdHfVI0tbFV9sYjCNFkZcPl0+fqxCOcHTJefN8L1WYtqNxhNmb6YoSgLbj
3fCfjqmzLbgf82pzthAL6EwIx9XHnz95O/TRLGPU4/pdhbFpt81D2WrrOI3yCdHvFrBtF6R5vy+K
Os1P8rEAajCkXUnRu9LkRz+PcbxLnUrBucLlqOoOfpwjYq9Ro6zhlvqgG+3KMtNtKyz2pkrdYjiN
eILjiZFNA3gnJCTkvqKUfR0Ls/kAY6PR0TyHVXETlzGBwCrokwwQSxNOGa4Scdj9kIiOay4A67J6
IMEooKFxunUrApEIhowfH1P3eXlambpusEocWa5lLiFTdO7aPHFMwhyK9lvDp/XYhqZaS1McG+rl
gycWI+nnuKehTEn7+YMvSricZVj2OwUtdD+OndyUVmit3t7DL2pulJCFkCamK5CzTC6X58PIHItL
GmBzqzf6nqKQ/wNiRrqzfaWtw3Eqzv12zM/rhiYVYr/yQyayo1/i5araOgmZyYrqfAux2OO9Y7Sx
X2BwmwwhOMhItV+CzkH23PbCd+Gn531OmfOx1a6LebqL8nxsqzJN66xDlbVtVyInEEbYdjxyeL0y
Ie4yrmLa9oZO6eb5oprIpmdRyYTIZjKcyCZ5NU3kMzIq5btkKf6eEH4N1Iq5uekCPB8KKfe68Yua
oaIuufKTsFvNmeyd0IDWv71XXp2VLemt2DbX2+OJ/eSMcB2914qw6HbIJtR7xN/Tr4W0rEvb1+Ed
vj3Wy+SM52Rbtpr7G6Yy5rfjyVhiAFapLEh9JTicUA93bexeq8b7gEJ/vsKczDsy4GuTmw8+B0N5
zoil8+7kOO2o7HnAHNV+Mt5kmwkosRkJ1rvXkfoa1UIKzBzrzhKeV4ZmOWa67HZNgDGpm8DewUIH
4ZwCIMbby6hYpudhI91poYhSKa3QF5t//mQZVeW0QVEOcgdKH/BXb1WI6w9EqiWNwLLUVtw5OU5V
cgwvR31CpkG65jS+syTrEtvZluAld5VJmL/4FlNjmpp0+RZGieYCpPlpWrlj05wGTt8dWdx5Yyxn
TDndVg4vOCH9YuPYNO6bPhNYAzXMJjVwyxQalOK31/XlbgHeo2akACUEzub550/WFaGqBCPlQoJI
rm5Um1Q4yFAbIZ7x92+P9Np8lDmfJBTjLN675yONFm1+NOzlbtBBTSc29rl+4oZH9skro7hAl3hb
pUk7yJyjvyfz0TPD1aywws1j9knzC0vu50rxu7MyZVAoF4bSdTLoR0zfk1FCJzcmrQcfTqMHl0LJ
/S9Xvpb3+ZFFe/l41GMLli0n577bIli10kLR5PWDfZ3l4ZldmXB9+QeusZ595Nx4eVAxFHkFjTOT
S8xY7ATUV8EXaJO/N8pMQmYDXTPutDqhdgm+Tf/c9nob7kespI5N8uUzm5t/862tqDlT3nn+zLQh
9pRpA8SPiNki8MNliONrMebv3RsU/yj7sQF5ZFSuFjOMA664eErlLq+1YTtOqK87HnY379zndEGp
yEqdU5H884V4n8RqzqmpQGSDDfPR7Id1T859JI1+cR7SlCVmdwzHmFtty+YQIaUKokwMSCfGDfIr
OgAsNGMakcEKj7r4lIKj0n4C8MrsdZFImECDpabgGPj7xa7hexiP0YEhgQou17Qrmsrr4oTvYYKx
kgpRH8u+SJT+sc/wNbVVfQw5/WK38MpxZAnbBKMyx1rPd0tHxt/ggyB2xoBqSDe62JcMhv8u/hDR
iM0tY5CDUkPglXAWo9hZp2e2yOx9m5ZikzkY6RZ9nx3ZkS9eb0Zhk/DWMREglYv7JMxZv1RN+CG0
Y4CMgwu1R1Y/siQ/pib22kgOKTw1Hio8xOPPV61HnibNIDnvnVT+sIlJvuROna+jyXeP7Mx5ZZ7d
W8yJ812n9WzrZJSLE7jUgkqqOjH2AbbFGDLn4WawsBkXqINdp5plHwwxlucAe99drXgcmbnR8ubw
X8YIRQvQc8hzYy9rOyGxwQ6tG1MYWVFzTKR6nsSLSTq2Qzw3T9FaTHJw5WS0gqGCXo8vRtVDfaGn
dBtoZXJmT1388M5DhaSPmqbOknLt2EuhvGbqMzOySuRmDK1BLghbF2NA8uXtUR6L24tpcQBTYaB3
Shd/KWhd+0PnSYMaT+NpSG3YRezMTOdyJhVl6Wisxj4LiL4SHCF3wi+tywkNsi9TaGLzCRxNuhjd
QKta60ABHnLEl3wkbyD6rgYZW/hzJHV3DHPwys6eQxiOQ/J9zvZFimIZXmfShoX3nsIUKLwE12/c
9g5WjXz22+vz4ujhKRjkXbytc1N5mTSPKmLrT73ce1qbgC4YmxPcccTp26O8NiHKh9SwORRMYCzP
X1VHxjWwZ2zPwhrYfoso1CqzKByFXRid/A+Gmo83MnSpy+UpV5MRp6GOlZXqYC4iCoFMc2jgo6X6
96arLB2vyVwHI4Cm/vN8UkFXVYMnU3Of5PZ0VpqhuY4TPT0Sl722dACQqAIQABI3L0aJ4jTglNUw
NRnhfUOBnvkrgYeLfaIdOeYe6wnLd4XgnNCcvFhYy+7NWLd1r+rIRBjEhlLd22rbTKO+NX0d0xTQ
zWi/Gfk5JmLRTZRXaGoFKCA4GseeZljTTO0wN28/zldOJYr3XMSsMSHOUg/Q1dToe4RZ0Efq8INp
DfZdopXDCdeMv84mrTlySb4+HjBF3gmOW7EI3DKZ6GXsQ+fTY0ju1ZRdtg6I4VCHTBiGP96e3Gsv
n+PQu5VU9AGrLG4w1apW6zTf2gf0xGiyB8ZVEynvyJRe20GwCohUTEtwnCzu/TBG0BlNLV4+4LmX
3YQxZEHV9kTrfP3IUK9MSEGiAFQKIYL/t7j8fZV1BQhic+8kjb1PtYS9g03SkQziRYBmu3Qyablw
cCmLTfH8xTOLKLG02UQxi51qkzs9wjtBmGJbm+aneWAWh8jOj/X7XokB5j4Id5YiACZLej4ofFlX
5FVs75FdjTBTatvie8tXqVeiH6rqNEpcHOOGUXr3wommu7d3yivPkJRMcWHCNSGxWCxsbkGgHVKT
2E3OYN0iKK5TWzP3gYOI3ttDzR+1OAQUcEewMhZHAGig5xMdchj+UHXtPU/TtbZ1OaX2OkYrQx5y
oDoSKRwPyZwqku1HwMw16nJFFx/Tn311uV12KxkH+c3S3ibIs7zJRwyz8HnEASVKvDbZxMkUXAhY
sWiROGV7RZBebJwhM3ZvL8Frq83jNNjAdLKpcD1fAkCMZaQ5hbOHnVDv66rAKE2z7Z1mTNGR1X7t
jXk61GIv113XUKurnX2bVUCip0EC3DePiSm8NopLWcugekAYuUyEw37qjIzGzB4+zog8ZKJOZQRI
/e1le3UUYgj+gLUmV3y+bKHqs9pNeGZoiI6ntRF9nctWR17+Y4PMz+5JnaI3Jqcai8FGwdKA0GEN
12Jy/SNP5bUTxlVUj2jrEhMtbRAMZDVqc8b2xH1zzvmNM3ZcnlMVC1Z+H6J0hOHk+9dOkf5CAdNB
YS7fOhnhiFxlJGfggMMv1Pbj854OVnYk3HttZ0MymwG0NPBelNgzLQiNKEwYJnSGM5sselVOnrYL
4I8dmdHLobg9QUfPZR4lzOWew7kCXX7BnstCgon/xdmZ9bhtNF//ExEg2VxvRWk4m8eOx3Zs3xCO
nXDfd37699f+48UzoggRcpCLAEZc6mZ1dXXVqXMkoveYU7c6LEv+6/rebVoiX6EZQzpGUencJaao
m6Y8Rawy1kew/YWiHGetto9dDcXtdVMy+J0HRxZlABCSr2nAEtJx3nhfJrQlmbjJ4QSy2s8TZw0N
Si049r2m3wVWFz9ct7e5NCwRCDVqZWv0d1Y2zsJVSjBO1e6j7BAeAbKPLwOI4NN1U5cH63cnSwUj
BMSAicbzpdk8K/MsL3GNJIvu1bpSPDcr9+beN624OuUq0F2MYq7yK3up1KZdWBAkxvN9r+bDu3oc
s53Gy+UdRo1DFwQhns1kCCsrSaKKVlZsfW0RAmUWiCS7MRx8Rp7Gu2wchDdOcCq3zajfjxrFputb
ueUltGL+DzlBBU5uwhsvsTuFSq09EqMyBDQYJ3IPatvXSGsHte/MabCTuF9eli6HjJlWS+Uucdbz
8SWTWiWPIdM3nQYIz4SMeAYqP0x/NfD9akfgDs5foPSCl5auw15MuQyW0jogNmAGJrn6Kr/UGKV1
GPLm+LnmPDykrtWMD1DlGLkfNIjfHbvetX7Zc8tT7Po+bziTbLvbJEa0e/mv831Os9YSyF6avq4X
ztG1quCoTule/33jDMrZXJu4LJORdZXfSFIGL7LI9FuWiuOA49ALQ/P0rit2HGfLlKAlxKwJR0M3
V2dwiMpGzUzERPVktBkgLLPiwV3c5TWaIcS9vnmbtmSKRwVTIhhWtuI05yHY5JYfBVLAWUmz53jk
yqviaW94ZNMUgEBgN6CJ8dDz71QoDHiadWX5daNOUs6Zh2xNemVT39hxia2jICybag+QJaazVwG6
saFZ1EVDptPZ8zs9HPWjHqCXM4yO8dkwiuq+zgW0O9VuzNlyRqrFZAPUI3kDrfZzVoNAH2by5sWA
pKsp69xP5Ajf9a+2ZYVsGHgj5WITe+dbmVV2Hs90OnxtWMZTPbZQ2Y5wGf6BFZfCkEsdCtDS6kbl
VdFHdWYi/9wk8fvGMPJ3ijaI19utmBxeaie0tkAwn69ldOCKJFQbfqiEjGiocHpZqdrsBMcN57N4
juIOtI5J6lZBougr4ZaqmfhM0EceL5jYs0He4gKQVt+4IK400g+LPMSkKi1WLkAbNaa73Ca+W2bB
wR2j5E4U016h9sIFsGIYXHAayQ6hd2WFFF/nQrMjn6BU34/2nBzdxdnTL7nYNqzIRFS2UsF4rces
wlZXi8aGE5HEa4A6Nwu6n2MdOscsVtubG8PSGJNyPDq5tC+qLsOYtoxZAdSCFbD8mfeyyj5E015n
57LABTKCXaMfqJPFkdufe1wZWIObdinM37Iq/Ll2ElvOWcdoZHxRhBs2x1zpkvq/qgpt86DNkOR6
rtkxMVqX1jTdm0ugKnfJNFjx+9l0q/rrdQeSk4vn+SVVPtJL4gf3DL2glbOqY95lSouz1hOs8cxC
j8W/YrYbcXRhHNDgFqzNQf28cKQkcagyJ69zocYCwtcJ3phBs4ou2rmULtF+jOwSCXBpYPEyjzjf
tTpJXIark9gHOhtPx76rs+FglAEEzBQMHetj7LTDzybITe3vTEmG+mtl2pXhhXpsx89AOqE/VSIt
sB5hVUHsXrPLag94fpHxybFiJnskiIEyzRo7xBh/H5WmGvth06XlKQ5CbfAcc6gmrwC6UXzQitxE
mpra3gC0n91CPGBU3ePOB5SZ5dkDgcc15VrCDDAHcOGrmKYz8lE3+ZD6ZVp2zbGI8eqDI4Ig+xaE
/WR/0ia9HMUBlsaEKX69EGb2oyzV+p+6AKmpna7/notMlJ9DNZdwYIGFIX05/3RprCoidcrU180Z
PvTI1ZB5XQLtvRaH87uuC6odZ7kMTjRv5c1LRkHre12oAvTRO5XD3ecqZvg+77TsJ55+cz1DtoiZ
UAPIxSmhO7ZalhrRf46ynMIpZFO6mxeweKvd3fXNWxFA0jGlFw3KyZCDtxT91vq4ZbIYNkQdiU8O
SFURTl57PtT9kM8QscWNHt4jajo6HkQAmvlEKazKHgwOys++qJbi/ZTrYrlHJNCtvBB+J0aS9AgG
A70TQ31KFA1ywXJM1NyARb+zIXO5/vsvzwTdXvZIdpdlA3F1Ucx2H1hm1eR+bIWl67mapMMI88BU
vcCpmDWhiGpDLqJnYX1ikEhHeV5MhrLjEpc3Ce9WkEV0fijl0eA//1gupWdjJq/1exMJ3LFpf9Zu
mDwyqLX3EtnwdsBMv3u11LrpG5xb6tRhScD4p34GX+Bnpj0hIFTz9HOqz9Zx6Qtlx0E2nB2uHtPi
1WPg8utCNNKDdYUkZ+on0IB86ObAXE5Woi3Z7aeY2pDs2jP6yVzSal30n+HPS9DMNsGRnGYVau5D
Atvy8wSbzfchS/eqkpefjE9lcrrInOTzWS78zQNW6UShoxlV+jXUny+TmJWTmdEyKNy2u9k76Aky
V848GQ12egbnpkbdxUmXpPQhpYtO1uyYzJuWMAFbQ1LcmgqCTABdQfVBQHbByO65rTpshhC+odJf
HGQFZquPT53JZGPHQ3LnItjawbem5Nl8s4O5oiyzCa2LXy+F7RU6FDz2qFccOdXc2cFLr2dVzE1w
wknYXX0V46eJ50JpNaWfmhmi52b2mGoDIrSdAuVoCpH09ahy6fTSHFQJjKCQQ7krZzTanBpOXZV+
0iVI77Yg/HmhtjvN1Uvss/xWb8ysoka/kFNMkC8xGwQBTDsmwQ9nmgeogELEeWjKeYKMbYSZJpkf
3aHovo955uysdesr0gfhcUyVgTfEaq1zqvUKPUccZon799kMCn5W1OG+MaCdvr6tW6YA8MFGQdMB
8Kk4dxj4rQFqwm/EozH5wMBr42sNMOthcty765a2/AXQou6CiSBTWs9W1iqvYopmmb/UVg37fgCt
7YIIjQqkH9LCX9etba0LtDUvCNrXWFxtodvRRLKqPPeVwUSdI561exWitPtu0KOdLdzyzLemVi6T
Iq0bWGUk77ue0D8DQ82PQztk1k4c2dpBYKxQ5lB2gkZmFbNsrXH13Alzn1nf8BOFhua/DnqOO11p
J8nrae18MRmXzpNKg+cRyDtgybRX13u4oB/AyAd7WGVqeVSAyT/YRdB8aF01/JcUb3kv+mF4rOLO
3Cmkbm4pHQmAG7gfMKtzr5xEnEy9glc2cLk9iymGcGQaMfQHn06yrDA2Cuaavvu5naVQzMiEWQSe
9xaGezsAh9ol884+SgdY7yO5OaVSnn5ytOjcSlOVFGBzGyskzUfRmtanmZP/UdMajdJDqz3lldPH
O2nY1h4CPSJLJQeib7062UgamkwSW5mvKUAoGxqZp4Yn9KfbzxkNCRr9vNlJVldry1IDXoCUtRXJ
0P4wx2zKfkQhQCV0xq04PV63Jv+29U4C3aXSZTBvQ7Q430lOgFrHkZP5I9z3n2GlyO5T12zugqBs
/9bzRPev29s4AYxm0+6XRW5a/6sTp+V9rjRhkvngudX8tc7nsvpbSdyEN03WQGSYD8piPMA+V0Q/
uiqp9i7ZjY8oWSA1OZLD23ydxJIQUSqb+8wvEUd8VJO2ejGKcm+ZW1ZAffF25GGDt6zqbjB8wFyd
LLkPsuCHweQqbDvKzXhyIARyUEri44F6rzGFIoVZxywRgVSgwKs8ETj6I8+soNw50xuRHztYoVpJ
QWONOylRYNIjwNV+qrawnkLP95TG0OS3cZ0+XHePzX0zIGDhnQFIYp3Y8chVbGQwcz+0BbAyuJSZ
qYcxpQzv/8CQY9IhI41UGcM99/tpLirHSDhlbVkHJyUswnewLwx/3W6F0UUyb9IB+JZWUZcENpsB
nBJ1gdN4HSJQd4Ww93qZW5sm5wqYxSAokjmer4WyQVsIlVslHvLoxQzBygPNG8d2J/5txApZfoVn
zjZoZK6bGjWjLFqiqAVswKI95qpRD8fYMKoIjruKl8xs0C/bSdy21gaLA91nGs8sbrWDRls7Y1qR
PbaKZJzv4/GUxqlxd/t34q+XCRutbjiAzndwMmN4bXjG+upArUfReUqMhbbXf9ooCjJoSMMZrlnm
rRiQPjezCLi2+rArfCaGnmc7nz3FcAHEja962H1SuvapH4zHUpj3yzynXiMSd+cTbm4n9yaeT71Z
Xzc0k3ZqRZ4shS8EejXDwjuji5Rq53BtBQzSX2q0jIHThpZ//vbNtDi96qLG52cs+K6Cg/2lgrDv
VFrJHkp0a0EcLboP5PY8q1fn2NSnhAJCgwTaiNhg31hIFEThze08Iq0BihBiBZNbcl2UbHToVueh
xvPbFCbQSCAw+1KGcx88KbN5m8K7rFZhzSHPJuRizlmdZ7heU2qtBQ8z8rNDNcTNc1WIeecm3vxI
/7OyztRArlStZvD8q40S/WFNn9BmRG3C6qe9O3cjXdMMcho+EJRvxnrumRlyin9GVvr6YGsv0MvB
VA41VXBoqwAFTerorxyLvWblllVQ6TTS0ZcUkIide2E2C0jCU6XwK8Ho5KmbuqT9VA7Z8sVacvf7
TLENjZFe1eo/iPq8yuSUFxUlkoxzw5hJFT4a3y/Jei8GJoF4l2l3e1NRW74PTkbI4ilDf+sv6Ebp
0k02I09NHSP3kYbtiWGaficCb0YtwoXg0cI9RqP5fDkgjFPFFkPpK0mufeiNtDgFuZAyUq31ScnD
2UOOUX3IKmX8ZkTUKsplmP3O6eydX7L5Qd/8kFX4FJFag6GmmJXPw1fo5/KD4iofU6X5u0vHCrmY
6cvt1wKFM9eBbczmn9XKCQZDggOVvlHV0XFsGXo323oPGb31GYHRyJlN3qHkPuf7G8RRbVUafkp9
HSWcLP2mZu6eNtDWaX9rZOWTFuBKCxqwEtndODiNxtx6Gs+o+8bW6tufmkyEuhDqMDSHV64+E7j9
OLY0AouwFPcz5Z/0IPQg+ff6t9loAcKi8saM9JY3l0xo1EGlwXHoD/34Q1ssr3D0V1eNv9tqe6qV
8Llr+/fRBEmt3r1kYjwWyn+ltfeu3txXmQwB2eF6WF91ljLrlqKV5CfzGDwl7lA+aAPSkz1w0J19
lfu2eqppNNnxRxrgjI+urjq1L02FBlHuZ6L7TxUDOtLq8KAV05cELrmds7ZpjLoILXBmIiiOn++u
Zk1OETURGu923aJkPZVK/TAq9lJ4QxLrw32Skpf9Qd5AfgmM3uI1inrvuVG7GZyuqWZZ91nQe2KY
2WvzOURpUx396+6zdejkbc6ongq4bD0eEHWZXhkDLZV8qlqmhpaybzw0Xcbo7rqhLQeh/SSzLZqJ
9MXP1zRbDH1lZlL4EznDX60xilPWlaU3i7nZ+WabawLOCFJT4q3XgTqobT1i7qHwu85GG7YIlTtz
ycydmtnWgrjbuNCZk6bSv3rBN5HbDZPeFj7ceIU/TFPkxUPfnNpcWXay1W1T4AnANlGbuED/lXOX
lUtVAL+rCzjaa/DqXjjUdGL1yaATdv1TbewfmyZLL5KDj408/1RqWkeRcPrCN9KAmD/rs+eMxrLz
xN1YFC9CWNxAxDP9sA6P2rgw+gMch14TcvQHsx9L1NL6Uuie2kzp3kGWP3oVNWgmAP6gTEyRYD2a
Mg2RmcfLkPhLGmbKO4rxTniIwrSpPKsORPZSVq6V3depjTiYCCKn3TlpW+uVc7hAokG70G0439XQ
ZHw00UXiq/ncf+iQZX+IFdu518m8vtz8AXkI/K5USFbaNTtooU2KrjBU4temlkcPdWGWfxM7oj1U
+caSwLgIpEIkb4ZYgztGs82FnWqZ380MxthU3n0HMQAvgdp15whs+CSmJBWInK6kJXq+e5k2W1mc
GZk/6SYrQpP4vnSnm7H4oPnwRxI8ifO+mFPMdas0pgYrSVbBcZ4K0wNe2h1v/zwQODFoRwXwkvjM
6KdG9l6xAuzyJzNfuWemgf3fdStbH4cpYi4QuC15a6/8LemtXu0UqrRB7iavdMYdccj0pkcwfA53
Mn25+6vDRdJGbogdGsfrPvVMPtePY5z5g9lWz1HR8MZFRVSDUGUITp3G05BR912G1Y0lWnJmilzc
ldNZqyL7+BvmgwKRv2QILbVJlXiFGIFOiGnc+WZb7TsoA+UXoylJ40ImCm/SrFoURTskQcYjQ/tH
0VDAWirrx1A0X50RPcCFHt6L5hk7l8yG20sINMN0jKAwiLL6iG5fx0k/T5TnisG+Wyx0li3R2Ldn
VJLdUjI/wfGOY56vzYVpVqXDmvmxvaQHdSlRoHLRuB0poIk8+IOzDPAKFCbdOrxmXRS2e3sAw6un
vho55Qc7t5AdzSm1TafrJ2Br8/DJ38Aa6JfWVccRZJRjMMJJizPsD4AMyweAIbfJjv2uUkDk8z8r
qyqFAm9PCFI789WqFPdOEKRPwkrHWwcRaZLJWtlvUCHo9NUnyqO2yluzINRWvKXTdkZnx+zbHS/f
OlBvraxu/sGa+OlaRszokbhBddrykmnMT3q4GDcHdEIFNRBaxHTdqdyf+9wwF7FqZ5ZgNHeich/W
9pcCtoift7oATyOyWzn+xzzNmvqiGroonMdW98McF0hQMznFSbzH9LwRHOjzMTwjuRTAmNirxRRN
jyiQEmt+qBqHQpk/WFlxN3dNh0p55SM48w527vvWyn1gmjvZmgw857HXAqAmWSbBw/FoWPsfGuhA
p5mnzhTH7u/STqRfBKzPBmwORvEY5Gm4xyl1ebAgVEdCAFAwDU7KO+ffTjd6nl8hJp3e7e7zPJ1O
6HJ3OwniSsVXnixqVtzILAzI7oXPO24S9q4e175bJ6BDXZmVeVnYt6kfhXkRHQEyZY0/AelI/I4B
1uYo0j5oDuYosuQwVqEyH9RoyrrHEt0a5T4aylQ9GJ2eNvfGOJMPMSDQuofYTofmKYnV+gfyteV/
gzYjKBYqE/9/bmhBeyD/RSgsagrE2HNKF6mXB3rW3rlF0khlXpH+rEwgvztiqZdkDxRbQSzxbUlH
AO2tbp2e1A2RHFnqoVuXoNxkleGDUiNw84DmYRgeU4Cho1cvY/y+ExVi7eO4LJ+CFALPI2lBCCpU
G7PkmIgiRUaq7ntxoAQZak/BUNqxp+cCRdrrh+4yisgfTYeYbICZ0zWKzFBKEYeBS0V1Vu2nNkIy
txiG6E7V+nTH1KUnYgr3IAOQMwTr0p/ZAWAuOlH6tqgrlH6X3muGvNm5H7et0KugC013eN34y0qo
6KZGKX0r6yqf3kb3EgWVenNEZC0COQlJbU2VffWt3WHgMRc7pZ9BJ/E8u6YFx2oa3EqPJj1KuBa1
GiBjfKPzsyuSSnUb5MyYNadiWZYFKgVLsUAKN+xR+F1mhZhiWowAz3OH9sO5qcypi7pfysqPu6x5
N0yq9to2SX8KzXH2Gy0QXhy3xU4qKv/S83CIUclCDmKXFa6bBlVezzqIiMofxkl/tbic79u2DOEL
DV3UzZT2rkeJ0nNtlO+uu/1GgVjC/QjBcOsgzrAutNeu3aJsRiVOD7Ksuk/bMg092t/UUsaubr8a
ZmB+yyNOzP04qGi4zVmQWKdpUWvba2lBWDsJ0OXVwA9iFgqIAYkd9fHzD9AZdjTRiCtBXk0MxuZu
AM5dK7rPFMqyu7HKpu/Xt2DP4CpdVTVEDJIC51Lt9K9+KMz3YTAOH1UznV/CYG9uZNOahD7CmICf
rXnxKj0wm6ZneVFadB+B0fd/GdBBfRrU/hRkiKReX9xWFIByAn+WneyL+TJtMaKiiAhrzlAGf7dA
pdB4j4ef161sBU+SIsmMzSml+3/+zVQ0M51AJcxodAlPMfp4r+kk2nfzpIRfr5va2j9m6FXSSrg8
eZCemwriygBT6WAKQoBfbuOgYx6pqECiAOU7U5jvQCC3lkYvDx4SiprcZnKD3zyhXAhm5zqsS7/K
rexdFdi6B4sWuuhqYu7kDltLk9gaiqckZUwQn5tS4mBQTIfae0RXo5dyi+4ETZjtTgf0bezwUS0V
N9m5rbcchHo06YpEbEO3cG4UvUk97XLae7kYWmTdoSiunkYVkdFPt384kgxCqoCM9WI+XMlndDXT
vPIdJci91ArDT2akZkcFDpiTomXLzsK2dhNmbK5zBsVpsq0+XLIsdTDoHLSGWqqX0yVCh1qzymMO
FPERtuAb9cpl6sdtjl9CXAqDgLXG5EbzMs2wdeCaqM8egtqdD0wh/oSJ/nPPfNBOFnG5Pj4WjVmc
E348GNHOP1wz1VEnxhamukUvEs9uoIge3Nn+ZSqp83lKFOvD9Q94eRIwKBuWoFQgP1mfvCooK3Yy
aXzRKsbJaNX2Y1uNzTFipvvzdVNba2N2RUre0HZmXvB8bZZoDUKyWfkV6KjXIJu69BAEqoFkBTfi
g40ezp6gz+U5YMQSbJscSAOTsGZXrJvFVuOajwfxVnwyJwO902nZk5/e2kPqWtTqwL1TFJR//iaa
kMkzMoiEmx8yNT/4yjjNP/JacZZjIESy88G2liRf+QA5Za1/fbQLM8+Gge6nHxWB7QVROR0bWD9v
zjOBer2xsjpntgUFV4LSrC8g5jgWBlLvyZRmO3nmZVqGFYYq+UQ6wtHrszUZS9zU04S3izp5SGdd
+7vXYuM0mk3516xoDSK5RTDtxJDNHWTiiF6oBgRiDTSLRubDlayo/RDNovqgDSas+mbImNvxusNv
+YUcbfr/hlahvxShSI0ur/28C7LHsjWVUw+J4xe32+Wau8w12UleBGRYCKZA+HbugnafWqY5WJVv
zlqUn+Cl17xJa41joSn0Zgynd+76zEh9e8iXnWxk8ytK5U/Z55IY4HPb1gCaWIRJDRuJ+ZAL9d8Q
1Q7omjq/bpK7OBx/XN/Wze/3xt7qcut7213iGntWUKFl6sTzIdWDvdHMTSvUFWyGRREnX89pDwU0
SYXNxxuGpoBoou5B8Ant7vpatlwEFAMfDKwUnV35K96EDjtedJFVRuUXRR/e0y0kVDFe+dpQfXu9
bmprQW9NraIU8gTlnFu4SJ+HiekJkBu9l9dG8OkP7KDN+Zvrm8+0qg9qZmODY+prP+Nh/g2AZWp5
yhhEe0IBW9cJqYeccJKtaWd1VSr9NCS5QYhSy3r+iR5HRu0uc6izWLXtKw2K7zvhautjkVHQZWJc
F6If+YvefKxQs8Zs0HEJgOwR+g2NeW+U4fSkt7r58fombixO8lOSEyMJRgRZLc6OA8G8yNT4pVF1
jEurQ/tc9TDkHOkzdz/rMuhu77VKeSeo7NBwkQwyqxDSq3FGjwjcXp5P1o9iRr3i4BhKsafOtVGi
JJ0CsSdzRp5C68e4rfZEImMqfCXt3Y9aZcWnxonrJ0Otg2ewBs6XtK2TO2OyHB/YnfvFnJX4VjFG
0jpKAbyNqXDwjlo/bkIhZvCtwC6tDEhn1Cvl3TyEUXxQAnu6+bVxZmtNzFMEVmKXscbOjkLxZje1
yCO70lsahhqv+82Gi8onFJ0TiToGbH7uoqKA7yyN2tJHHqy7b8yufdDDOPgcRFWys6qNeMKkh2xj
Ex9JyVcvbFEufbYkM9OFMXNquh2UHyc0IG/uNkhu0/9ZWV0uMYOtdpz3clwyse4nu5y+Fsrg7By3
zbXgi7SCQO0zHHe+bdNip8JIWYtpD+OhdgJx6u1q3EnutzzfhECEGrl8TuD852aMnE9T6Tgdyomf
ZlNp/tJp7tJ7QKfaGh/rZrwbNWaZNUvxFtF0Oxf1xioxD1aJNB9k+vqyadq8mTtYYn0lG+JWErW4
RyPrq3pnnRvBi4yOYQv5ptCADp0vc+zQyXFakG3gvyLfdZb6lLWqcwA5Lh6CJrt9wgmZWJ4wUIex
p6T7K3sDRWZ4jApw21r6Y0pc9aM6L/bx+tHa2r23VlYfTw0YI2+soPCjIahO/VgNXpc3/91uhAkq
TTIHg4VaY0P6bFLMMrQLX68D/blQB+uEM+xxeG0tRY6CMfIGURjmzjesRrIvyQpCvQYS5WnIuujZ
7CdrJ+GQF8Z5/RM4F40u+fiimLxmLA2WxYopKIKtZ1DinzRJhq+anrnfhy6sm4+IIigNjOKp80Rm
O7r+9Y3c8kE4+4F40bHg1bnyicAYbHNMckrYrngqliD0qmJ60fX+a9mSKVw3trWfyNBIiDjdPWpm
5/tpm0UCNA9Uapyn1VMeWsZj0WrJHpf9RnCnek1qRV5AJXXd7GJyaqiigXlurYjm72OjGF6tZukx
UmP39jcSZSPJl0KVjKLHKhlw3aFPWxVnL5cw/874j/aQM2t6ur5vWwuS5EHA/VgVL5fzfVNyM8uT
TOCHna48B2ODHkA+iBek3cKdmLT1iSgZMZcKnExSmZybqiuNMqLAlFGX+TFHafa4pLsZoixhrF2e
r8OUF6mULOScW4kClNujwC0YMnPG4+TG3iDsA7rF7y27+ZdXNZI3IX0v1DtvhzJQ6MMFoFLTZO1o
tZcuE7paVPHFqhb6vUYb9O8KbOA7Z3pzG99YWW1juCjRkjUsMJvMBDHL2IifjCQPd6r3m/tIeghM
U4antbpTUUPRblaM+EdFNQIvUOdG0siHd3HUTx8MJYpeUABpHzN3IG80rN7Z8cyN2CXL+VTX2VFB
Tfr8Q3ZWr81RxAAXnHfuuzLUktOgKupfczNa74oY1njHLm2f/9kNDzcfCjApFLYZZzXJTVepfxQj
BNkqwFM7125edIbGvubaZH4vGb2+PW4RHUEwgwqnt7uGsjWKWdedEoMZdS1UeXu9fFET3fp8fUEb
PnNmZRVLkJ+MUFIBBLtUTfoUqnVo3ltu1ezxGm/aIfgSryRZ3G8R7DfPM7ePhzatWU0+mt1BMPTR
HNI5mvd4/TeiFk8zJLVVPhFgr9VJqyq1dCYaPX7fladsroyTMyZ/V3V5O2qINu9vcnEoEhBYWG2c
pi8azoChOCrcp6it3weaa+8k2FurQbUdyg4mgSQc+tzTHdKAuF8YWRUqR6mr+vfWYkXHvE/mX9f9
QCZIq+DITDPz07IIzONvFRzLAS2/stWwVA9e0DNt5IlSFae077reyzSnQLEWRqmH62a33ILarMQx
SvHCdQ0YhbCeWBJL9ofJOjhalR4NKAZuv18snpTEKzlkRyvrfBuzxU1zxQa9biZ54tVCH+9iezcD
2FoL5SjwtDqMP5QiVlZ6sCmi7nLfgY/hYNd9+WEUYbpTYNuIvpRTqI0yV4/K03otnZVVFZgOrLjZ
8KzMnWqeeHA6X8O0L70wqp3PMFClnhmFSn5w6kTb2cwNn6SwjcQEQDNwtuvoqzSLxoscQPuyMGuQ
98zAQdsxPc01AvA3e8eZqVWeWJpuIpKIAVBm/+yj09g/BDf4HxkBo6Rzncl4e/7Z+tyoso5uESzK
WQ2Wvf0xqKF1/wcrsSlLgVRC0mKdAFRaq+cj8qN+oUYAlUZuC40s/3TdytanQRhI0tFKKfd1E0fk
AnaOhP1qsxCpZDfuFG8ws+4ZFbXx83VbG94u9Q7oPEvBiItnSixqox01nstdV9NXdOV4mRpWr39g
hSY6lN0AeEFrnH+cWpmbCjAGzjYi2HLQjDrz01ld/rluZuNQAfzj9Q0EkOGd9Vis2hlTlcQDuW7S
zR+WObL6+tCkIwOrBhRD7SFXo34+un2LVGEaRf3T0AdjPO0cra09JRLS9UDwHGT5KoJUyAtH5Rjk
/jKF/8xJrL04WpzvdI+21krHlDDIxCZoudWW5q0KvlFwcbm9iA4QAjqQtA1fTLP7K9LFs0iGd0MH
u1yqLTso5S335CbjoLE+UDerK3NkiHrQ8pzjXJn2keeYegq7Egx4ne4xh20u8jfgm54LuOjVIhnw
XyrNYh4rMLtfdQb5bms3d7YbfF3s5U6JJ5hjxLfcyHZOhVzC6hr93ZOgYcD7llL0ub92fRDWacrQ
WVC0de7VZrh8E7XevjqN0tivUacm1l3MkE5zopgwLzuXw+YOc42CgqbeckEqBhmIEkepm8Om71io
GApl8FQtG04mCBT9cP3QbLzipcI3E4v0tkhOVoEToai0tgW5sBar5hGFNdEwczSIQ2jwtLdT09yr
Tm+dD3k8ZOFAasqvvuocGPqSjbjuVEq6hlkxh2MeqKLbWdmmHR5rsCnLC33NzcYIWq/MipP7g+YW
CI4Mi+eAVby9RmuDAeMFxCsbxvzVaoy+EiwHsG8ZM76nmFX1HCbTHhPm1lrkmSMZ5r7m6XvukcbS
RqXe4RKloqaQ2Fah7xip/fG6L2w53lsr8le8Se9Tq6XNPgjoL1s3+VVWkE+4bhh+z4JRvf1dBNk6
5SNgvxpSkytTZq70FXVcPk7fusexrsLjAmD37vqCNreNLA6/5jV7McWtBk5WFibbRkc3/QWRV3Cw
Skf8e93K1hGik8GkP/9SjVt9HKoeESK/hAuAM98ZsPyoDa3rZY0yHJJpDwmxkeLD10gpzJRJ1QVr
BxMBqpPBZ+HPQ/sSOVXwTsmt+S8uROuVSQFAHmJPEGDLLah7wH2C6gAV/JWL52NlK5CWFz4drdqD
Rsg8VJG2eBJxvHNmt1ZHRQI0HDpFZFirsmmkpUMdKjqXS9z3r7HWFNmh083w1AZL8HeH4twJNpG9
03Ue7zlPVNJNoFykdiQprPDc71UrZLAtssvHyE6cxHMmzQgPmj52oafbUXOIJhOx3zHu1cdK66Y9
yd9zL/1tnm6FnOomdeUtIDflzbGbnBFVxDwvH7u8VLxOR6BUV+c9Ac3zrf1tRQqUSzF2DcTxGpCX
UxNO3XYpH7NZq74tIivouXftcJpM6ITnrNE8khXr2/Wzcbm1DLHCGwbJDJcpRYrV2mZlhs+paB6N
Ivk3QfvmI7nDdFKDOrkPFjuhoWyMXtdat/Xi5XJ/6zIySQVCT16m54ZHVYQZiKLmMRbu/NDXi/JC
Q1Dfif7nR///rPBGpK6Dv1JKWIWxSqGvVRhV+6g6BaLTaBF+6TttvEv0bERokQHQ69t56SrgUWGZ
pm/BsxFBgvNV9VkXFOTYxSP5X3I0u2E6VlZR7qzq8qMBaAaMp0Iww8rWg2iWkzlOxFl/DNsugKHY
LBAZqS1rQi4v07xBvY+XGdWwplebndznd77xv9xL7iiDYpCk0e8Exkzn83yFVWUmfaoszWNAySR8
5r/+scMsvDM6WISO2pIb8TFo6w48blPo7cFK3bm6T7pwsh6TBekvrwlJBg7RLLmrWeESPSbusjgn
ZXaW5M61CGDvlsUM5/CwqCGjCnmvOMaLFlfzf0s3Gz8BXgyll+VOMhzCMJiSh4ZpdttTTSWhhleb
TYtCgiDdnYUWB34w1b3xbIad+rkToBk9hYvGoQRiQvlSTEk5eorqBOFhKoIBQVmIRKynOcjc4N0y
dlZxx1TDbHotSHk4tUnG2nsUUk3tNIaFrp+KLEMKfGpj231xAzuxD5QR1W9K18T/CTHZ0b+IX3fL
F6EYUXLf5siyP4WLWQl0z6LhtcpFUzwy3QJLbB5WrvE0lpMaHEUdTsGDatCbOjjtXA/PdhWJz1MA
8/+hzB206kn/0ezOlCyt75TKMr/SjSzax4n5xK9GK6pfeq3G5rFBJhpkajvP81OUOYVzSMwmEo+F
HLq9v34ANlwTelEbUmjJzQKD37l7WGXrhlpQ949O5s6PaRpnntV22ud66dSHZQjKD3Xj6MYhMkSw
k0ycX4PSMympoacF3gy3YZT93HRql4Tvfm4elyJLHPasmX/olVXVXA3uPDAUen2pl7FF9vX+H2nn
uSM3smzrJyJAb/6yfFWrJbVGI/OHkDQzTHpvn/5+2QLuUbEKTdQ5WxuYAYTp6ExmRoZZsZYB4oz5
YVzY4i1sXTJXO6iac1UVSGuVg2LVTwZ6dskmqir7k8gp663krnfWKLG4koae8RcamNdrDMvINcdu
7s6WxlNEeb72FWMqzgk4ju3Dy2N1pHUSYk8dbPHo6kExuU5ud+fU4n1gUGuujtU0ii/M5ped33ir
KmV3NhQmV6Y1JB8ZgJTFhsLB6M5oSfZnASLWpbFndiYVtjo3dkFoErK1emGtNY3u7ChYEYDUr6xI
oFSudxQaAGZRG6c/xy68Z36kqcFObRnf2idw/67M+9yukJYKjxHHRVIxuYvnyMqFazTROJyTTk8/
qnQENnAWjodYzMOHLonXIpc79hhH5NbL+RvJknu9uCAZoePX9fncm3oV+hEaCorfqU01+rPI+tg3
mowRvbcPzu2OohxCi5E/XMobMkvFDRWa+716Hiy7eE5H5mRzOxQ/arz0/8IUnRuGpdlTyTByvT69
0VuTOpV+zrMy+l5AkJtBt53059rKu0+PLgvooCbb2xLXwazstS1RaX0n54LPszF0J8Ia7SJ6G6Su
U6/xwNx+NsIVgh+ZfhNJmAtTZjVReYyEfTYUlF6suZue8lpPXma9FbsMRbqVqOXWHs10PJkU55Xz
O4vKfTGJiNFPxT4PoRv7iigTP0v0fanrL14wNis+7FWr6DqEkLGDxl6hH0AVbhFzdtYgNBQqiAcY
c282ijb26SYNylR5Cfo0GDfMUTbqxhYJE1KjForxMprADA+MVIzd32JUi3FvGp3z8+0vLLd18Xsh
RYIKiZTHNsHGXX9hoOYwcudmch7bqL9kdWHCueyEK/W532D4hR1JeAz1CX6AqHSxfuDdDW9VKzi1
QtNOBXhG+2gnZg3jXBU3Y+3Xrd3nP/J2dtvDFLRpv210gaJdE9lV+WNwjHTeJWXZOVtTDIb6sW1R
O9qL3B3+KubU1T8nbpIaW85WVfikHKO1H+zUVXapPQ8KrXGexUvZ5cEQwFCWV99beMTKd6khgnCP
j0qKbai37oconGNvF0SjWX22E2E/TZWB70ASQ1EviRmm01PgsE9bNVbi4ZJ4VI4vBCjFmeJb4AEj
s8BxwdPkfs6cYfxJcsaY7FRGSCcmOnO8PlRdkb2B/jE0fKfTp/BQj4b1T5MGlXscEz3rNlo+D8VR
C2sbnL+bKvNWGIqS/pOauWL+k4T93J16YSTBtnJKwzxnQZGK/dwJfLjaxdn8b1FGlf1elu2TJ6Gb
SrY3JnOsfjapyKIDMoEZ70yAcz7nUTBnG/h404gnD3rc/pTW5hDOiGuU8QCBkc3Y6RHOLROVXi0z
3ztF3LXvh8izvxhOXk979LOkpO3YS6aj0RPTjiZ6DY5TL4P+0ts0/ba1kYmP2VDQ0yzaUZn3VY28
k98Y4Uj+NTt/k4Kn5SYl1Gl2JJ8OlNxB0pi+Ug2UcoNu0NSnNlUDazcySNX6Ip7FfPKcKqOF6DTQ
ue4C5miCfe6pzXNitapGizZStH3fN9kvGg4Kg8pEtOqThACEfqJ4reHnzaT0W9VV5hlNHVQatm7Y
ip/WUGmAjOnc/D15xeSdM61Mv0L1Z1a+GyE7cjAyD9IZOw2S+vM8utO4cmleU5rFnWFohvodo3jc
nSW5dqiNhY7ca3WOI8OcNpkeFT8ihsG9kxXXxT+jW1bKLkQj7Zcu4v5iRHzeKme2bTuFjONsDCsp
3H3fqd6LmQDV3+glYfHGTE3tb4c6ZOIzAud4JzcfuCx1W7UBVTZtSrcP+xjAqRLOLLuXdLSvfYwz
tXNoWUVxNqIsO4+cmPe2HfcrCeLtE8zjQQUXFmZqFgx5XFvRmqBP7Dosz63ZN1t7rgWqzhUTTjmh
99sLumeKBckkXtZGlhl2mjkCDfupPFvTkH+0Z2f8MCea9o+n2O5Kn/6Of0ZwiHo/ASK18GVyXcU1
8YbtVefaG8x3dG61fTMUzkoGc2uFXpsEIPIWELwsy9/4MaYd2rQ6wxOfP41uAfMbserD2yat8HmI
d4HLLVkcM4QfmsmIq3M5RtP7MKwVWGtS+ruJ6T585BiroLIka1j4pSUBVRa2iqULUZ9Bz2c7N7Ob
LSHhWih2b9sozyGLKvFl5IDXR85TIqRqtLE6z2MB3a0W6ds+MNdGUm4jFdYiuShoS3Dclgq5SjDY
Zt1EVI3MeXpq82Q6TFofHqda7y/CC9fE4O+tinuK7sPrfMoyJAgsY6zdLKnPsZ3D2FSExq5U+8c4
8mTmCm0d/Tr4yEAl4+Su9w7CrrybIHnmC0Xxruqy5EktnbUx3NubihUQGpIwCcT/MqrkKXFmO4tr
3ubO3qpO56G4g44ZrABrNCi3VQBMUTHFLVC7vVE2MVrgh3Y08JkKFXaOXnxxJdnboBkQGqkjIUkO
MVmhvTzqi5hvJFslpKLwTtNssY+pnTBpoNfUxWL4OXpX9dVUiTaEtWsH8d5mSluAeMChct6vTSnd
jPRHrVdnC7Syn8anKjG9rZOtcl3dO/HSr8qMivbFEgdoe0IxYf2pz4y8v3MqsPnwjXd+RpkWj7FK
B/Wa1l8/tBC7EV5AMUtozkji9cKyNlaiRsUeQIr4SYMt4n0Ilc1R8dAmNKfcg9iDMFMha/4ywLv7
PAiII6vejL8GYZvtu7GrNiECxb5XJZ1vBaGy4qBf0WXLX5G6p5SNxBOYSwDG2Iw6QoBNA51OW8x7
z0qISb1EBWtKmsi0jqfWcbC3qtFNwebUQtnWteV9hsN/+uHOiT34AqCS5ceDWQw7yt82+knwRjXb
SLfq0M9ZiO032oyuEiM4xFf2aM0fo5YMduuglRVvkr4txP/CUUuRDTQ2ZPH4BlUX9AE4o4SCEh3N
jSuGbtdmymPiGq/OBjQ6zOHsIK29JecIuhqKU1hFc57goN0C9YleKjG3m7iqi29QrpFCv30r75xg
KKWYqWJEXjK2LF6GoW1mqxnd5hyqbral8Bk+x+VoftQVLflXi4M1veqbq8nghcTxkdewTmqB1ye4
IqsMR23qz5YbhaAgdXjK/bk2o3Bj946xVhaQF+LqNGJFFnRA9IEFwIdfmyuKJrCrmXJqLbRafa7y
Iht2kVll3k4tkQTWfDHAybeJxGQ4u9aurOzn6BlFcUESwdZOPKqjc5laN9Z2UOYm9le4gPTZn4oq
U32vQXsr8SvNCeZt0Qa9d55F4LoVqYAd6Ymf6/FUXfomHYOd0Wpu9E4DhkQ+Ew7aeERpt/OgeMi0
7kRczCBzM4UelfVJSzT1wziWQfNLKKSM/+R5Onqfc6MgGTJVxYyedGEn3cehbpm918L8OyV52f8q
y0Dz5yhNum8x72az7Ssj8fzUSqdgF9up8zxWfZV+MiIz/unWrvuX6bWd/cGbZst66uY2HZ/KkbLj
o95fgr7BcRJ/0J68aVmPTko0HfTauUJdaefBCOun0ZDxvuGZ3z7St0cMU/AcyQ6vjK0WRxrIs2uH
zMGfwe7Hf1W50mwp4QWG3xlxuhL13lwfWUp/VbeQrIDECtfnKxynss7zVjsro2n95w2tSPyudc1P
Q1aIQ66V5tqJvjnQPDYAoqFVkSx3y8UpCGakdMqMc4T7qHbjNDfRbp6b+EMjgGHvHt1Ki1AEKmKS
OnRPlrUnJEw7ihSNdU6iUN16JljlWu2Fb6jjz7ctgdG7XRkbCcINxhPDupkeccWIJjmCPmciSEX8
0NvR6z/a6jTMO4pig+EHU2+ITaO1VfOprkrny2xUTX/OoszpNgMH/IUJc0PduE0XeU9NbvZUC3K3
KUGpo17rMeCl5P38QYuNbPZDEOf5xzpxo2KTj5X9VFG/T3wtBAyxnbUhtn3FAWR/muYE/qVkaEft
FEZZYfulGZaj745piMizrU/JFp53ke9xMZP+Mk+FAKmpTa77sTOr0j2jO2wZB+QH3WJT9mnkbCDh
15on/i1P96OCvPBHfH4wb/rOGtWDWtVN8A1iYfEd9kfaV0AkrHgfeD1IEt1LW/t7xkiNcXYSr1Be
+h4g1k6x8yncW+gpzrsYtK+3AZlkeA3OoBifitS1f2R9lwWbYRi9BIK/0Yl9i0T7P7WlrYefyFv7
0EZRPmy9yIq0k2aEfXvw5glNnU0Gnk3bxk4GXRzRcGwkzOfpSvBvnlcaitqFNdrbJlfSaI90cQSP
GSS+f0UMV39Fbn72/quGWZnfpUWZPpemKV6IYgrLz+aJWYW0U5zvPdW/ykf+K5n8werJTjrkmlNc
c+T+Sma4YahBxTMSkZNa6vuGow92L1DELxgyg8yvUELN/QQqee1bqAx9sdNF2tmHuEZQcOO1kSo2
hZumwkets8z9YLTVL4Qfrfc+hTpvfCeZYoq9m8ZdfHJbw073qtD4rj4PhDn4eq819ntL6KLdMXbs
pRBWkVIJmATiJFu5eDIYvn63cIOO/AMnD/2yZY0AKjeUPFSbpKP0YBrN3VZPfUO4KhiANLdp9JD7
TLvJbnUkrY00VTd9NdVro5Kv+efiFwE5zeAptT7Y1pa/SMVbjTqK7Z416PXcj/mcCu+YzMQSG7Mz
oGxUwH9oFxfNkYLgs/Y4VFZh9e+FEobxro1BV76PGg8kWWrl4DorRYURNpnqBhKXPAEg1+tlWdKy
ypVvWVBOBkXPPvH2paSM2qRum32JkLj7wuPcMozaNZm57XMvGTdqr6j6x6ooK/1jmyXGDzuEfHav
TCK3NkVaDu2RW2tE78yS52f066mZVL+FysA79YVWxSt1sNuPRlMVcgsGSyXp1TKWcrO+ryiaK2er
SJzER+YlcT55NB0DKAjTbD4bCR1vUJ+qkvi1qFs2q+syq/36ti+9yYt5XhlKBuiASKEJnvf6USrL
Xgsjs/XOo8YIXkudi46uOa1EjvKnXJ8Monv6q7yApN/Yu7YyeihrFI3infuk16e9YnfNzp7VlKn8
xkqeDDM3sl3YB83aaPztNpNCErAS1vFKgA27NpzT/B/rXE0uddUDfgyjfas5jZ9q7Qmjs4+ifL4t
0AO3yvbL2zu7YJkkPqdrRl5DpQZUJE20RRLridHtilFJLiq0r1R89b76pbhq8mLH8LL6YaQ2n+NC
ib6AJyj74+gKUW4UpYzSkxoU1tNE1/RbEMUepMh9PuhbF/GLZteE6ji8E9BQP6b49vsXhhMCQmZJ
7Mr0+PVmpVGTxhTP0wvcsd1OVarxkFCfX3FXt2fhN+4MVD/1P7LTayvULMw5VKrsMsPrN6LJGtSf
NWpO0d6O1F2Fvpw3jtOHtz/GbexFzZkUH8ALI+u0Ga+N2mWrloOeJxdFIXYvRlv/6hg5cP+qiv82
7bJYkwe6vVeSIFwSiUn2qxt+DTWxjGiYmuSiIctZ+iYe+muSKsPKZt4zQ18KEXUSQLyu/Ps/EG0k
wiKf0DC7lJY6nqYOqhJYPNbACrefjCo3FQTqCK7cv8Un89LJDWcwCrIaPx21Mpze941TfpiarvmY
pFH/01Lb8fOjn4wNpBlM3QmwoKkuPhmNALPTgzC7uGlSHwDial9cN5h+eUqlbYu+1FbC89utBJot
wdmU9PEXS96Eluip6WimX0B8QQM9U/wkzMw2b6/K4oNce8JrK/Kg/vHBEg04TwgI8aJGpnhvh6Bc
nKKF7BbM18rc82vCurClyak+UIES7risAIkhbpPZntLLkDX1f3bcgc+ll1Ra9NfmLjnWhhsGe7uk
Q7WbY1NUO9tuIuUTRc7E3QS5zkHKIw9kbZJmms24r9N/tuyy/B61XvovLh3iZ32iHWg0ZlPvcrWr
JkBsXlw+Uz8bgNL0GoPxU1rBv9I2ZpZusjwIHcBt9Ja2haY0xi5UveKHUnZzA7flEIe/QtH1gR8o
affZDucxfqZoDyvHg9+BwqLEKcMvQqpJe/76O0TaYAIhE+JcE5JsLSG5Qrta35WlvaaRcfPJX00x
50ARjlrGkoyG3m9mhm0ozo0dQeajmcSfgfiRET8f3l7UTVokLfGYg5qiFUZ1+HpRSWTFpldkWAL0
7UfNLL7YDhOqZqxr27GauvNoDcPFnbx6xb/eXJ5Xy5TxqdYQRSxn7LM5jt2hZDtHq3WP3DD10ILz
Xflo96zQMGCazmWgjx9yvT4jKZNpnDPl5EI4/1y6Y/8uKGJn//Yu3rUicRRQBUgqt8UzOIN/VEAf
K6dMGaNnRmHLS9paa6isO1ag6icsARYCxnwJV/IGGR4nXXg2pqZ3DlFRlR908Dxro3Q3vhtgrsZz
DmMnLTVjOavV2MbQznTlz4qt9t/jrnS/GcigR37djZPzaSiypj/MKGWsvfN3jj0oG2yCyOIfS3wp
GSkiKnqgnBK3ljCzSJShH2Y1JYHa86IVZ3dvOyGDkbGlHHVZjiU2CXkslL/huWkdr9/TKtOLrVXY
uJyHTwcIdpgYgSeytKUMUhkkIkuDAEOeDjBYn5sjreb48+NWKB6DRQSszk1ePH5mLIJWYQTyjIL9
v16lxzto4crH3QU9y/9vZMk6hn+HiA90Lu7Cnr5lXkOhzQq6/ugljvhRRa2xqTQ7wUWaZPKPLJA1
UXJC+MNjyJgZhBtXNcf9KAanyY8ORZf3RpI5ZGFOvXvcCl1Gmi20ZiVb9rXDoM5Yq1NnZsfONcb0
WSfNmz84dpAWK6fi+rD/Xs5rkI82Fv53CSFVetjgmyhNj8jp1ChWmVQOIq/w46RZmyO7PumvpkDK
SVkEWLGZe1y4Jx5onYKTmx7joKNOpRKu7IHa6P++vXXXEbM0AxcdpxxSS1laWCaGhEhAJyuRHKmf
AnAarODbGLfNJrRyq94kml1u3zZ4u4UAVKgMkQ2jPkNV7/pbia5hPgLY1NGixf3iKerwK6gA6KGD
4K2gN19zjP+JjF4Xx8NP2EAV0WAiRf4uf0RhuTW1vYjr+KiNaH4ZvIqXPtaJaie1+wbi3CX76bwL
RbTmkgN1PxZNHn0IISxdWfTtx6Qp7ZJ9UzDhWy7Zi/rMagIry1j0kLVntaWoFMWxtmLl+g2Qy6X4
i94XQ2Wy6LDEcveM1fRt6UbHWtWBjVqj+zJ4/bQJo7n7WY/q9KEYZnUNkHtvbVxtYM6Q8TKuJaOV
PzbZRZSU5twUHVWw3J8oAI0vNXwzD0Uev9fG6nji4GInw1t4SmWImT2zzOhYhYmySaq28yvoC1Z2
8PY2gLuV45uUuKW1RWTl2lmphYMVHZPByT7UFNcCP/eEmUJ+Xw3/WiZk0W9fh9fG8/UZlYR+OlBV
TilHQ37UP7YvogJrkZnGx1mnFPS3p9RJ79tabRjvFThk5qM7l0a2MWIrmzed07s/RtOug63t9BL5
XCZ1e6Ho6igHg09sbuqs7RJ/DvoxBTk8dXoHdU9cZO/Vzo3Vyh/0KVc+BbR4gmdt8IgTeeYK+6y1
iRLt4iDq69PbS7y98fT2IUuS+0mKt/Rk4BvqWTWEQl1QDMUGndnkh1flISMOTtx8e9vYdWwszwkT
kFwwORUPomDZawZdWYYMOcdokpbl3pnb8jLnbv3eLZr+yUwD9Z8JKBbsMV6/8sze3gMLFDDYAozT
r1gyA9uDVsaNrUZHjfbczm5yIIQMcqw8qLd3nJxVwgvg64CLcjmEayVuZVN05o6H3txeGBfXkz06
J03l08/Vgi2YYXK+ygYquXt7a28WyPQ0pQ7uIPeP27G4gpkR8rMDJTwCFQtUP+kVfZsOPLaPPrKE
r7Btk2qgUEqpUv4ef96IUYlsq56jo9En7geII6jMt5Gr79u+hU307UXd3HiMgQGVIg+Ui2jcXRur
6IQDQu2iozJqv2YFTKU5ac+Dp7yflXrlbN5cBGxxPkHaALUnGV08fbU3d4VS2OJY6EG9a9PAPuKa
q0sAD/JKcnNzTAAkMJEhC8+MfkHmf72soNBUNWtTHNkUa/G7Zogs62UAwvsjd3ohNnWngJHNWydb
CdDvrNEGUwaFHi4NreCFYbjL9Ww0RXTsm17b2DV+umfyZjO641rCfec8km5wFXh1LEKYxXmsx0HQ
i+cquHE2bZqkrP1AG4KVU39vQZx7UhwI31iP/Ps/TiPNFtMFKRcfUamiLRUqrMVQ492cFA8Hyx6b
hmIdU9wEflCyXZsaQPEW3mSGxzIb+908udpL6tVrZMe3C5JQEkgUcVMU3JZ5b2ZX4Vy7Qj+kbZL8
TMFcPHtGGX8Oa/A4b1+u21OIKUQUJVBOltsWC8qJ80rVynSeJuuvrA5pXUUvea59r6b8uanLh+8X
2CJdhleyIH+jAaRGAMbRN9AOpaA6EXTjvIlpZ57ToHhY683DFNmGhOVxzO2Fj5KAfIEQgHZQc+ev
2U3mE6zztIqVVhze3sM7nwvlAWZYZBaAW1zsYYdGCwplmnZIp8xgBLbsNnZpqwcXSPjK57r1hSQc
nECdRwz/tGwMAIZPB9stdGrLfbvpkMPQ0uSXGwPHgg9oxdjt7cUYbwkqV6S/zJZcH3bbCHW1gVr2
0FDmeq9GffzUqsW0e3v37loB6MyUCNnnTa9Sg1G7RN1DOzARPT1HqOXuVAFw520rd78RQNffuCIU
Fa7XUqLk1gNR1g5ejpKIj3oXpB+VF0S/mCtsHkNgEOLIvJB2IjV6KiE39AjCDZGBKR3tUJmDs9EG
rd7Pllfu0/JxVXk5rAXXAzPLSM5g+HphDc0zJYKg8uCK2rpEVR4fc6C7K0f83keCB/d18g2461Jq
sgGHkXixxfb12nACpdHtg7laq13Ki3IVaHscM1BtdKyZ6CP7vF6LCIAXhiLR0SlxBkSWMjVr9rNj
ZU96MOaa32foz/iB6sTTylG/PR5UqmhK0SOEIhf3vrDsNkoU1+aEzF7oXTLkGn2QLO5ZzKW5ffsk
3m4loRkULbIOIuuA8or/8Vop4xg4nTmiEFbD9Ke5rbXR3KlfOe/3rABOB5ZDfYK65mIrIX9WYbTx
pkMWpoPvRG3pp9k0rcQw96wA6ZefSqdXubRSCpAgVidmBD3EsCHB17dl667Vjm4SBqTgqCMymS9Z
HEj9FjtWKq4HGG9ENME0Lm6Q2/+ZnVbucreIvtXMuW8b4eVf06JdUwO4PRZ4DFuWbUmOAPsvdlFV
B+TMwCcdmnCsj1kfzoRlALiyMn6YG1Q6J94qPBRNIjKk60WmQe0MAlG8Q+O2aPBRK2He2kvT09Q0
1WaOOmcvfxkmqcZY+/rokaQZS5ROMMof/n9t29QL8Hx2ZPOAacE/jKbNG2bVqn8etiLHDGBDp6VN
OV8epj8OvqPGTh/knYX4tLDRJgd58bmNS3ONBOnOR5PTQLTZJMUqoc21ndTLYlFloXHIG6Hu0MHq
t/U0ZdsIls/Hbhmvo+TlpUEvvYdErF6bUrpiClXadafBEQH4UqMPw02uTmt0NIt79tsOI8Cazops
GtnXdpIa11tAq3oyJlfZaEKYTMCN9ooTXLjf31Y8OSbORyL0lBv7xwei9T6PIsZKncfdLxRenOQQ
B2Ffb9VMn/7rMzcxTtHkWmut2LvL+8Pw4oKHPC+wg9rlqUTX/VNKKeSvFjo5/6Hz97o8k3MsSZjA
/S/7BUWLDtto5dUpd0jm8jbzjqJWph//NyuLtShOVRZNllUny+zmd6JwvQ+0EMq1rqn8MX88lb8X
Q1OAeEkewBsqgSEo5nZKqlMs+ie7HT7lrGxjdd3sj6W7xh587wPxMjIfRoQLpc1iUW6YBnPcZu1J
8uyMW5hpS2g7plldA7bfO4JEt3hCbEms+fURhMm1NZwiaU9a3kCpCjIxiCEAK8bpo+iqPn+nBiIs
d3Lobjq+/eHu7KgFmSv0ggRuEKEuHHBh9olJFa47NcCxx02vQhK5d8DfILnaBob1M8nSAa7Xt63e
WTCHEfUEdIbBI3iLDLmwtWq2eFJOaRzGfmLZwcEhQoh8IkV1E0i4GyQKTbli9s4HhYyVHqTE4hA5
LszOYx0mQzpjVlcG3W8LL7pkYtZf3l7dXTOwDcv2Ep90iRzxurxMvEjUJytogs6fG2KSzyKawjVV
1LuGoJOmgA+I/AZVhAQ0wGEmuU/IyEf+GA75RunHafvwcmiVvVa6pbrLkq8AKiedokxSnwy9eBoV
RngsbQ4ObxtZRDvcbKZVpJ/iFlCuX97spHP0oJqa6kQDP7k4ZfOzqyrqzSCRAeDoc/khCANLbNNc
L+KH7wDdfBJ0KhuMefBOX1+/gtGDlqpTeYrLoXkpyzRvfEUbpspPHWeCmzdsigf5z17XK5mbJfkj
0d0yT7fsTHUGg/WaBYHIpqKY/1JmiGDsynSYTqbTt9tW1dufb2/z7XXnqjNUQNdHskdbi9CuVtoI
+i69PmlQ2NUHdZzgkM5MwjCkH9NI97u8MKeV+3B726G2JMXh+ZEll+VakZDSAEzw0E3xWD+XXtdp
H3MkCtN3igdDg49ejBIdeYi9+svby729ILJkC+uxPL5UrhYXHmZKe2z6rDiFbZBdAoVRN1srH9RM
kd+SWi0NeYCFZB9LviCEgmp7GoYC8rExOSh6VX0Y2mqtVXfn00mhLJ4H0HYU8hefjlkVN4/TtDip
KIdf7Cz3/stQwNuSVkLKpGpZuRIY3d08JgVVanGk88uKqWvCRjXoenGqwyFBJb2LDiIK6xXvsohb
f28ewQmOBbVaHtrry4dEhWW2SV+cCnsqNkVod74eQN5rFMFaGenuglymbKjE4WWWfrlWA42pGoMd
HKxu73ZDfjLScS1quLsgWjVyFoWkZnnaeVCFBo1icQpi4qEwqudtb/bDy1BHzf7t4333SPB9pOAd
pbhlqaqKLacxXQ6eLoZ58GHg0fd9OSLBqE2W86QFpf5YFf3316KqTSHTJmpYYsn0sCBO9aziNBqJ
893S09wvVCd6yTxnbbzw3tfCP3IuAHXxwC2CoiRs3ImRGg6GrvU7RzCzIaB29d/ewntfC10AOQcu
i1fLXKaRshEjMzInxpi6z3Fa2y996DFiWKnWihu8ZwpiRi4UV1W7qW/3ClMBdYopQcq9CZuk201t
bm2nLhcrL9q9vfvTlPz7P3IacrO5ouVXnDyYAcAhZbodb0sCwZXn5J4dECBcKV5QiiGLb6Tl2qzB
q1Oc7MwY94mw7ENtmmvV+nsbJ+mfOOevHXD5vvyxmqKC0hycdEF4zMggaP0kNzcanGjBZcjdcC0a
v2uO+VQa7RxyBlquzcXq0Lq5M3Pwpq7cmqEnjrFeZYzWJOnKBb63f8SIIMbIqGVv8doUGg7Iejb4
dHaNqUw561WXbbV9+IzLrijPoCzrMI5wbaUtWg87FZe2VQZrM0Zd+zfYQL1/R0VHC1es3XntgSAR
YFOhRVV3SbASxxZkhrmHbw0c9RhnUKGF+uRPoQuMV2k2sP0kK8f9xg/SkAXHyPsuWdgBLFwvMFJC
JUMiPj850Al9sOPnstyU6txuh1FZK37ctUV7ineERhWlzGtb8J+V0Mtx5N1ZEDWBEq7LfZHXfLUm
jI0PteIMK0735pSQRJAYEp7SLpB4hWuTZWoJM6CBc1KnaHqXUhnepG3TfXzwlBAoyHYO7UQKIdi5
tsIshMkAU4qVwoIOt27N56KY8mPsVdOK27i5YZhithruLor3iB8sWizRUKi5C2fVaRzDwqf4Xe9L
6drbOFojybpnSoICLHJbnvyldpma93qezk14qrLUOgaK6j3rnZM+QYylPhpsygI+r77s6dD2XW6g
UaqicCYrPIWxI7aTUv0Nq8jajMzN8QPcLNv0kHzAc03t7vorpXkaOBGA3aNuzc8MOp6jYHD9qon/
6pXgwf4APp3mEA0qcmVQ3XRCro0F4D1yI22LE/htc2e3gYAGIYjhx+I/e1A95NUYJQEZQ//GHV0b
M7U2bKYhyE+wIujbXMyePxv5GlDytTh/VUIiwzSQ2ZRAAFn+XTwmkGMMhQfT9cnVGYL3IUxpyo3o
osw8QiPcwM0MAyY8caFIt3XJ6+bnQySeK6G11gq50s23lMkuDkvynAKaWUq2WTNz2uQtbC9sGNWm
Czz1CO7P+ubG9fiuQUJ2bQ7u1iJOmaqtjBj53xKPWqpO0OZVm56i1q6/No4WPKEEliVnt0ucbAt8
JlrjJ7pxXsgWo/Aky4+SqmpJSePBKGfVpZmearTUfAagNWi3zTXJoJtrDtWIZAsihSC2gh/i+vCI
hkM8BlZ/Gia6MUQqnY88Z70pQJavpEWvr8n1CSJnR2GaLEymRcsVMXSrayHExCfRheM7U5vgdapE
AxUCchFPXjpUO1D3nW8E8JmVep4/kbc5P4bQgtA3MKMHZRa4ONTSmPJD8hp85Q30HFkHAKRVVp8Y
7q+/gSPUAbi3ycphvf2O5NCAM17DCB0A1PUOq40WzKMXNqeuNzuxG21DOXd9Ar3ig8+QTKPJzWgk
w7DPK3FtZw4iRzSiaU+uorXvs8JK95PRJN+YttdXIpXbJcnJVwna52UgzVgcGgQChnRQ+vxUxHkS
+vasWC+Nro5/PboiIlfwBGjVOCZNrsWKmD4yCPRmzLS2uSGCaZCHI8ON5tjevW3q5n5TGmAlcgYG
fDGJ+/XmTfDaoYhUzKcqHCpflD18fIy/b2lW1kw6Ft/eNndz60CLgebl3aNzAlJtEQs18ItC3GF0
p4T5Gz8tW20rBptJdzdfgxDfMUWAB5+B9NqMcC2OHwNcqjtZU38qunDaOqz0ucu06lKUwcNFI4mG
pn9MJR5mDpLd600UDVzFjhfrpy5j3h+h9xI9FjtbGcCWv/CVF6GvBfcYPTTYn4CZLOoeM2NvEEqn
OtlgC1XmEDjHeUqiH7055xsrL/WnrMKjrtwu+UVurFKIo6ksBZqXuY0xGp4yeaN+Unsj2DHXXe/m
1o32XpUOz9rc9hdY7rPnGgLGf1D4XCtY3Nw4Cjwg44iaTTp66rLdaxZQXzoNNP1KbavbrqtHP9Gb
hxM4rJB/yKEfCgc0KK8/IIhMRjY1bkGTj/l26u3/rKbSt4OtrdXklushPCJRpDXEOAIA8CUFUtCW
XZqMjXpGo0N5P3DPzxCHrrXwlkfl1YqcewU6zFVbPjgjYW3mRe58DlS3lPDWv2pz+KgDb/BbYX0H
xbx/+14v3Yg0SHROsZagmfd0cdlgmIgnp7Xmc5pBaBU6AvLLUTi+aaR/N7n49La1O5sohy6YEMVx
UdlcpDd1ZZW2A/MWs0ZxsTVrJdi0UVutuEb50f88+YQ7zNTRiKdAizNe9scVGVEDvxvOYZIX/1iF
Zm6Lce4PYxWkR8jXja9pHOf7/8fZee1Ibizd+okI0Jtblunu4lhprG4ISVuiTXr/9OfL3gf4p0ii
iN6AoLloaaIzmRkZZsVaXXkYsu9Z1nDKuGRaHJz+++PYGWEtLCcdb6aW1uepXaBNrNv2zK8zX13h
lJ/aCWXbsG68r493du005ZqJi+T4hSwvrEE3TT5VcEyPwy3rCvUCFF85JREI6SJc3uqfdQIPLgJl
NCqfLHT18kwJMBS9L7pbXy32F0QP0YCrtfhL5UxHWj+vf9f9p6TkJOlIqdHIBHLloD34auNk0Jgm
NexUhYJjYeQ0VVp7+MrjmCfn2BxF+sUdmwhCR4h4Fh8+79T9oA1erJ08FZTQjaAqUi5zrk7R2TIF
L/Nb9x6upVeEGo/WdsRnNM1x1KepvzFHBe4jGfrq45C65dXr8yOo0PY7c7pUWqlg4iQAb7Uh1lAm
aav3/S0RdnnqKaW9G8UYc5eqo6n47WXFFJB0yafBiVqTSGVRrBVoz3Gksqr93YPq5euMSMLT483b
sUJXTA4rkAERBK4WpIaibN3Ibm9D74WnJLfzU2SbR7QCm1yQQ0tGQh7Na0/Cvjajw0sMwDjvbotp
lH+qQ1b9O0WT1EhMO2ixbVQuIGm+0o+GGAJm7BcrHt3nx0vd+XaMuXFjSF+QyXqlmvqluClCixFz
V21vWaoWH6ywSt838ElRyhLTgZTgjikCGsI15hFx7WtHm8DZWbmSdTkfluymp0Bpakvpn+zuzdgW
ZiQAZ0q9SYo8bPDKHeiLQHAoFO5NzeGti5o2vUZRdSTUsY5mpBWedzycbFDj5O49K4cUYBBhPHJO
fXStvdYFkpSWz+mUhde2HbKvJgHPzRMiuVaznR2c0q1jp6TKYJvMBcnT152eRRRDp1mhc6vBA76f
e3i5iLhfyG2WK9FCfV0GTftoMOdwfnxmtu8zH08KfQHL5zauR5v1sGsleZYLs3D+I66n6klb0uyE
1NPsQ89yFH9sb6Mkz4F2A0oW2v/rpxOp3yYj+3RuSpIZlz7qx1vLg3N5vKgVMzelH10y5ABDpapK
yWBdFaS2XwPkUfSbbozeAtowtoYbcaranx1QzDhub4r/aW2j1E7KWLvlR5imjOYFUvQyASXJy0PL
vNO1j5lonOQFhHr4fYSwXfdnd+qV57YpEeLJSzuCdjCjygkPjw1qiIGX9ojWdXs2QA0Ty5hE9zQD
1+E9FcmZLMjSbnR8mDKBe181TqqY8vEj/CVivEL1ZwEwqBVKTq49V9rBjOn2jJCj07zgfEIESo57
fzfGcOkay4r0W64lie3bqMu6X6PCnb+7k+Msp5h96Q8czOagYAs3ypUk3qGwu3LbyJ54TLV26a1Z
crh7vDi5toAgDjzmnhWyW4mpJMXdkO/NJuREdICym1kpcfhiIhJUnRBNnN82as+BlHUykjQgExBn
bBC4DIB1WraM2S13K6bn1KK71FETf3l87neWQzUOnhmP0yL1/u4/VJM0nTLFSX4Dl8FIrDXXpzRx
x/NjKxvfz1oYRqJkzF8D7kT+Fr88M1WTWLD/hsmtHNFmttNKf1/qCGUa6Je9icjmv9tGtoIACPgu
BpNW9Y42RzFitNP0BppoOcPiFJ4Utzpi1trbtle4K3gLCotrQfe2aOKSLk1yw1hNaqLlZY1YQlwe
eb9N9sXO8UJLBC9VDr7T/c4V7pAXniiS2zA27mcYbcxLntbW02Sq0fvRUeonWqPaG6sD8ujJeIAD
yHgSCcu9USrg9ZQuY4KCUaf8yRjH/GfuDvG72BnS32vDHj+ltlgOzsjOlr5Wj/hoEvKxLqKq1oCE
X2amN6GjbBHWiQqqF+/5+CTuWWH8jwFAEIBgkIz7pXmLS1HWTLKbgwLDxYzMJAjhpHlr+E0qKfHW
kMqRnZMH3VuBWSfrkbvIbrU+julT25bmcjWyNo5OwhOH8LWd60UhGBEaUMqUE9cYOQfWS9dQxupW
N1F4GyeefLfV4itgo+LAyW5eFsq8OFleYiCwJOcrJ1vOQ9V2dVXfQs8Yq7MHECP/yECELU5gl3UH
Ek0PzskoWvrhKTIqdDwef8DtWuFNAbhGzUpGeesG71DpVu8yB3MzBgsJlTj+j8rTDUv6cnTHt1cP
S2wofoTWNe7k/iMiZlBoyC3WN2RWw/eVophP2eA4n4nFjXM2Wd6z5SzJgfvaWZ6GzK9s4fGMbdr/
8QCS2Uq6ksRtmZ4YeGxP9QQWcKizIw6ePVOSBoJqrUXHbE1ZG2Zq6GmhXd5qDQZSaiz6kp5GfWzb
i9apoXIQr+5sJx1XQmUGo7h360MKQiB0G494wzbi8aqF3fwOgM38yWHq8ZO95NonzS6Hvx+flk2M
TkaKN2MWh+iOetLqIkKGPsCl36Y3h5Tgw1SlxsUZpvKFETsNgvQq7tPfF1F70Qdkm6z2qRPCebNf
I4m0GC4h86GRuf4VZkbejXFwlRf4PZNTGjkwA0uu+ccL3fo1qGzI47DBUaVYd39Y61mn6ZI04ctS
R/Enpuu+Mcea/v52I7LzJGvhvOdrBqpMXzqrtvLwpUhEfi3mvDsZWVIcHJTtuZRCfUBEJeKAxGb1
zTJcSqybRXSD3Fs5LVPX3UrBVGdsKUcqx1tTOE3KRjLdJ2FcQ989pmIKy0DnSTASNp2gF64N30ML
IYGPZ8yPQGXb00gKw9GHsxBCTJzK/UdS8nqYbbSfblWW62eRG8Ytzxag9dE0vU8GJ7pqyNCcqzYa
EeUcq8vjz7ddLdmq1DYhyXktCd6bF7l8d5F8uC3Tkivn0jSAjZhUOwYfntb5iAJreyQxR7GG+Uh2
F0jPvbmc+fakc8rlJvLZfI4rD61SpUj+h0Xhoumly2EWgth7Kx0xw5jP8XKLQpt+SWNAcOqhexBT
0qyio+rf3hby0jLPguoZDE6rs5l0U1vmijPfNLVunyx7qJ6KmlPaWrP27fHX2m4fbxysZTIvJc+w
V8+PB730kkHyRhkcDVXq4GnKfJAJIvyxne2S5FtqQp8p6ZPhibrfQK8Ao0emNtyMcFD9pJ7L5xx+
gmvXq8vzY1N7SyJFIzN9re+vmXiQhU7qBfzIzVF68YzIa3+NFOcoZJYbc1eglYUsqnYERGROm3et
mpTJYHpFuzkqYHo0xKE6vfRxkiZ+nYzTcCVYV4+mj++Nwh4r9xDtRhjzJHRvzWicZnmnMhopgqSf
ygH8l9YI36yd5JOjTXPnF3S8jlSa92zSsbCYvMNfuuvpmSVUWwt3XwQVYzOf51xrEsqvXdn6dd5b
H0HUv23k43WVfD0AdkyekpGsOfWRLcc5d0USFKbW/0QwQn3JNEBBb4rxpBlwFMzRYgd4AeHX6kgm
ntYxWVIEYhm9y7gwDKrl6IuWamVc33IkX00RbOH8Ufag3LvOB4o0M7QZbeuAufSwfJmhnZ6exi47
6tXd37JXO8wByIYgbzP+arWktGiyRES6cgujWfENq0oupZb35xkNq4MLfX/LpCmSAQhOXOJIeDfX
RDFFD3ZhabQmGKbW/Gt2Zu/JRZ+kPPhI948ZZqBn4imTyRqR1SZfq+a6i6tiHgNNWQRFMoOw+H0d
6yMc7FZU/lyKJE7fL7UQw1M/NmH8samK5uhN2yyWPBVaYxQscMoAAuTPf6kspFa/8IKKNsjTRNNO
QnQarHDk7EfTW5sPyJi8NMENl5ipdajgDIoHCe/cBmpWjed+SuffIcytAwa4lO+Pz+TmXgNwlxyf
sqElh0RWj4zpLbXe58YQ0BiKvje5B5DC6fSUnrXVjz9IOhFZfGxyZxtpWlPPIn8EELCufoYWNLxF
jfhYo0Nfm2QL+gBqNb0JSiqPzGtJnsYKQTn/XgWpobtMtd2YUj7SKqtnNV/Eb4mFetHBO7OzgUz7
QMLPuZAzP8b9oaizCPQavcfANFrvPVqQnfkUNzk0vGnndvMpp5v8eP/kJ/m/N+e/K+NjSep/dn8D
LRgrAS63lxZrr/8n16B2HAZtgsk/Cs+DocU/i9Z2UEmeh7cFQP/ftGx2kFkxfL2eMqqdUkOBJxkD
K6yVZ1Nvkm9NNWdPVlNHl8er3LkDkj9G8kQDx6Lhd7+v6uJ09hwPY9CHdiNBzmDGLwuKCghsLfbf
j43tHEkgX7R0KeaDulljbqIk4mrXLXKspW38qRedGfRqfjReuLckEBnEV2RpUiP0fkluMdmRNyhj
IISeNn4c64V2Cs3Rqd6VijLkPx4vas8cjyd8NRYzf0Qo9+ZyfariyQzHIIIG+zw5XX2twvHHuHRH
2f3eHQDDhraBxFBQE7+3FBl5JJI0mwKVaP8vRvarP4do1sbnLi6RHkEGtjjie9k1KacoJXaOmGQV
SWaeOoyFhfpjhBDCc26ojQ1NYGr90VWzyP0a/pwj2O7ufiLRB5gIYo8NTyfdBTW1nXQK7GIQf9ka
bButaVb+OEaH87vbB4+kDboGCWIFd7MOlLHi1IRUU9DpfXpKFXy0rzRMz/RMOHyeYBD7kHdFc3JT
o3wqq6q7Pj47ez5G6ml7gK9lAW7lPTVrEai1jWzvWMODJSVCOlFmL838F1zxeuy3buZepFrn0ZjS
qlX96mO4GpJZh/cIcNPqy1ZoNDmoSYzBVNdTd4O0LK5PpeFI5oUhCv+N1GhIfJOK2aeIzudn1DR8
qMSRL3m8BTufm/l7fgciGxD867L7XIfj0g72yCOcVtd6WPqzoSR/D/D2HjwhO5stw09KVbIIsSF9
SmIdBWUnmYImFgDGEtP4GddteRXNpH0owqG/RRbTHcR6Rxj7Hb8H6zaQJGy/jkPcX9zSS1UjpVdH
JlENl8no0mufhc1Bg25vJxkhoY8LbgyM1eqJbJpBVDz6U1BXHawuWll87Jx+vBDTHZFT75weZrNk
N1LC4hjCXdlS0joi8Y+mwG2osPym5y3qApQi0veTyBBwbsMYQkgjnhftYkzFlJ0UQ3TFFVY5gOmP
T9D2u+J98U50DsA9bvK0KkXV140jTrLa/FV4/bfetV/acfqOsF7q13SvQ7P/+tjm9ove25Q//zVG
LVrhea0yBArMjRdqP+1z7dTJwYndflFdA58H9yWtQZME7d6K20agfIR8nB3hfKvAlP1hZmmd+KEb
Tv88XtGuLSblacwDxoFh5t4WIubENUONrcwcT6o5ThdF7xRaAN7bPTzLktPiVK3oZ68Lm0bi5AXV
CcnH2inPc5Lmz7YqiuuEeODB2dj5TpQNGCtl3hOIvbs6p8T18yRiqF+1JM6ubdeIGxPPRzNBcm/u
Q0UWRA9U6pZI3pfVw+zOc2uA+xqDzknra16Uvhd/rFQIiKcyLk9mYR2VHffXxdvFJaQEv5aCtpW6
09WOLexGXqbEcJV35VCnBxD93TMh9UP4VtyvtW/mIOiCwcUxYFTbugxKNPkMurinwiiOekB7C+Kc
I95EvA3T1uolBEToxia1gaADZeHPKMHRGs/fBmeXj57U6H6llWPbyCTuD7kgPauKUhuD2hxuoWJ1
vjvW2amdScdET4b0+E5toyfMSY4m8HpyjmR1f7ViNHpb8LYlY+q+7zttBJmpO/8OqqY8U146msbZ
20RKfrxxcp5kw0HvlHaSimyYghDG6NCvxCKV6ly0qd68Lv5+SK7g4Mb5r2MHY248o6qUOTAq+oPv
3BZ0xTl367HF2rjQZG61rHx5bHRnceSaDrUQiu36BpMYgc7P+2xQgzabpssS1j8S0JIHAdnOiadL
x1iKhJ/yoqxuch22s947jRqYMCu/QP9mf9ZJv17M2q2O6MS3wSe4CZgDmIbjo22GFpdk0aMsaoYg
yZDbm4BQZD6KjMsFAg/7nDdNMvqdNfagN5Tk59xYR5Qhe4v99RdY3QYm1TTUsfohaOvBvDqpkvrG
oEyfFK2c/oeP96sp+av88l6Wg4iAZDMNQNTpnEcvNnwjy9SD+7YTCbCj5CoEWTwt6/m3ZXYdOCLn
IchcdzpVnBh/jCKudguUp4i1P1E39Py2sw9Ozd7R/NXuaiOtsFvCBlh0oFnp8NIZdfZeSZfiIBrY
eWVIUuhsvY5NbYYnDYVX34wp6JiKkZ4JcuNzaGvhpyoqo38UFYmhvqnd8+Nbt7elvJ+vJ5Ri2bqY
Gi+QHw4uhSsPkuUfc94XgZkO3aeU1syVR749JXYbfVpCpTyAJeydTib9cCBUi2VMcn9kVHcowyZn
uQrV4pcoGn64Q9U8JwxFHQQJW2VxXm5KZNR6oHnkQ66ihBEca2Em1FtSU0xPOi2hyNeaXL0Zgg6X
iBbtNBRGG4y52SJsU3hX0429J6imGt+Y2u6iRZ57UbpZJezuHDg9myOisteIehVj0HKWjyNVdGK0
lWeq5jS2SzMeA4Xo3ncRWX9fmZQa3Kw+e50RIaaXWOdyiaBHLUnYR0S0b+7C7N6kdMplsbPqy+Oj
sfuBqMlRW4SgnZjx/gNprbC0pleHIK2s6Elx0/irvmjzbWkORcZ2jz59EWwBa6DzeG9qFuhzVxqL
dxZKmNdkEgIpEjPKG9+1OuO9aivheEqnuD6IgPZuNk8cuRuQR7oXq5NRg+Y2YWwiOx3ttr4gwR6j
8Ynkunlw2ncNUWiRBWKgDeuila206qK7Ai0rtxkgc3Ysv6FSduCGdwIS8n0oqWT/kSBhdYi6IYyS
2TPHoEzsrPBhqCSia7sy8fGbUi6tUdv+4HbtHRNusPxs7CLsJ/ffzmoA37qy6DePmvd1UIeZa5bM
7zQCowM/vLs8OeJM54BiyvqYpIXQij4PhwC2CPWDkY5W6cNUInwUitX3+hQftYB2vxpjYaANZJS8
1mCoBluh85jK4sWShE/DvOSZP6Ckqx/4/r2VSUEJ/DDPGln+/SaKJA81dezIcSu1130r04jFe2Oe
foB/MeGLUNrqoJywa1Ly2JDly6hrXddc5qlSElInRlzip2bsiy9JrbrBEHvGby39oIMbsGuPQBks
GkOtRJX3S2yGJivjiQxANOZZZWDsWgk1ekHa2T7BSfT7Y+e1bw2mWLDM+JV1YVOvLC+C3HcMDBF7
nw0I4b7WrdJeCsOen5d2UQ/s7Z0USV7CS2pDQrRWs4iWQrMT1+MDDl2t+dVYUKOY0yOF9H0zPJtU
9uBtXcN5ir5ANiyhg9e0XfZbprXTx5aQ7n/5VIyb4kKYmtoQ+M2SNqkaaY3AAh/9ocR2emHIMPmZ
w1n2Y8yyo+bx7qq4XTKLB9GwYSoLGU8c8CNBO85ZelUYV5hO7ai23x4fij1XJZ2HzOPltImM2H+J
UjO99MY4j6eAtxNhkyKrriOK47cl1q0Dr7h7/v7P1DrfjXPoNpCE5kVDkuNEt6fyI61/p4bmS92Z
RwISe+8n+0fWRCLP4Vi5j8UL9aaqOX1tkdnPY1H1F6/14peh8szLjG5W5LeUyC+Pt3NvjeRQcqRG
jl+sH0+96IVgCIk3LbLyy9h20bkdG/3dEoOrgJulLa6PDe5lVNwwSMV4SBn/lL/QL9+vsqB4Gxa+
X9ZrujgpBZffLwct/96Fdf77OAPMyrNZ+SwsYTZ+pRTuP49/g90lU6qjIvPKHLQqY8SupUxVTvPC
VZnAhmndU5WTM1ICGNGRdPyyCSP1YJv3Ti3oALwLBWbQ+PLnv6xaKRi5ctN2CvoxAvAfZpn9mQAp
/VDmPJMH53bvKjK5w9AwuhB4mFXQl4XCm0KVjoU65NqXhjuinFQYio7g1rt2aCkzXivlf9avAW1J
CvJ2QzE71xw/LeISvM/QHDiyvewGiCX9XUJqsA+rHCNtYoMJK6w40Tx8cpe5vPb1PBEO1ely1jqo
/calIL4UdnjQON/5auB0ITqTw14SQ3j/1apMdRaCeLoRACG4HJ51Ymo08helPZIz2jVFN40AlqoX
1Fb3ppQmyg34zqaAbYi+O4aYhZ8rwrmkhd49Pb4Ae7Ygd3R4w12aeOtABR06ZNm1hBgvRAHbd2B6
LK9Kri7xDda95qgotOPYYClhiALIJ4xn6/Z1NLozwKhmDkKz0ZD4JYL6i2BBg3dUNfv/WLFnL09o
Czrm2xMDiMFg/OU5AoO8boCo6lC5WsRFVyYdESqGQt9HRZkfxOs7twBwCvhODSYakBwrh0ZTqVGW
jkMCtkK8ZJ0eneYiOZrO3/lmEKlKyA/U65Cjr45i4YilKJp+CsrGsr/PetG+b8EgfFfaAoOPz8eO
gyRlpBYqh/NIqlYOMjPbqFFsj2PfO90JNKlpnbzQQnduRDkCSfiaEbfHJncuOfbovlEbgnxjffxd
j3lu0yDtoE/fhsAhc3t5pxt5LU49sJGfA7lP4heMBwo0ouPubUT6r0Vn4KXSXTI0QaIgP/Iv/lmb
qdYrUOcHSV6J38aS+e1zzIhZfLLbbqoP/MrOjaCGDiLfpvKMHNHKQVN+SN1ZMXgDG2+oLlGMdPLJ
KecFkYxMn+uXqkyrj04CWP76eJ93DqvMhPDY1PEl0PV+nYKaHIjKWQ2odQoGJ530o9Pa1pumKV53
E1SAfIJeCwFrwuE0HWOa85YKXrGpAqGa3dWK5/SUqYN7YOq1prKquZBwMXUvvxzlodVeDmbbGNnS
aUFiUeDzl5gKKTiS6NTYYJHeKfKtuIgxRTKIApD6syrCQjlnS97FfjpobX5Q39zbYRyrjOulINM6
3Uzn2Y6pSKlBY/WJ36fqcNGVLj+/9TsydSl5EEBzMea5FqlpGmsSedqrwTiNxYdeQWEK/lnlYC1b
R8BEmgRdU9wjh1h/R49xUc+mQhvMHsiCydPE33U5T39UttJ9UGnd/ufNq2LeWNYfGPBkCkfu7S+3
sKxjoJqGMIN5LhFhWMx5Ps+eER8F9ltvw7NHdUXOVAD1XkM6klafBS60CJIyMd4Pdh+9swsllsT0
9ec0D61LGluvOmHVm+8fwEnw0VSqXGjH1yWkoXe0ujCLJhBpmF4ca6EDby6e9+WtGynxmeDKCTZR
PFvr6GaGNVtmkbRBb9fpFcjo+H4Bof/tsZVtKC+ZmWjEyBcWkM6q+qDZTeOpY18HlmJ3zFU4ud/M
1u8AsUyqH8XFaYbJb+viM5/h78emd8AN2CZJkmhbGuLqyrbVpGZfzWqNZMAIzjsuLfskXKc5z3HS
+0UJkt7IS4fRB8M7W7lWfjGSXLz9a8qnH7QJFwR/uvI9xkghaKmUlkd5SSa/SdQ+O9lLm1bPj5e7
vYgyepIhG7k11e/VxUgc0GOtUDr6arrzPc/qbj4jou16p6ky5/6cRnq9fHpscxtxkGETP1Fzp4ZA
2f3+MlaZOSlmXfVBQbPkE1ir0vmzmdOsOk+C1u+BH99aY7IDBTZSJII1FAfvrdEVKgRe4bVzUT4Z
3aJ/6nHVlc9lOarT79iSdRE5fMGxJQe8t2XVkWdGSVYGiHvEz7ad5idRiPxZWaAReLyJ8sPcv04g
1+TYJL4aErM1rViCOxvZ4TIo1bo9W9XUfVn6vP3tsZXt8cAKWiLMBpDvEcbcL0jV6yKMarUMMkdr
zkVpK+8iyx0Cd0mU30TTHg0q79hjDA3HwsuDRs96rjyLlxAp36QKDAhje19JJAeFMkSiOQESyFIG
2qviSER016hN/gB8SAaKqxsfJ0YtjMyueBwc3aed198gfhguYdW37+BtCQ/O//bTMbQlPQwVf0sO
K9xvap7FPaViumqRqv5IjU65RnN9NL+yfYlohYF6odxPEWbTMLeLSR87A1SKmrbaCWEl97cKkeyn
Ipp/OlqcR37lFO6FjvO3x0dmeweIHMhoyfSo426oAYrIRGdOoUYQQmiyfPBIjL6mtTYPH8HKGm++
BThoXj1oqSSGc33hJmdMStgfqdmhlx0YcxKfakrlB2nt9oPR+6FLyF3gEkB2t/pgdQZKy42XoBgh
9DkzkuOmJ9MOJ+/6eO+2J5HpSBAODAoDvCGxvDcE+W4WLmWvB+k0iXfCjYdT68T1p6zsxvPAW3mQ
j22/FWgH8PQ0leUE4bplolhRate6MALGMXXP11OjqE5T2NTeM0Ii9ufHq9uzBucLdR34K8ForyoR
VgMIO+VeB07T6qel6sprZE3xBwi4lION3HnFCYUIlSXlAQGEubLVjJ2ee3PcBcUAIZubIorkZ3H3
d6fXYYicczKcy85RzhKM9jHrq6Rg1MSYj1hodk4OCGPE7/DU0LWt407FS2OFn/QgH7Ly3HV5pry3
o8ptDlzKdms92OUlswP5NX3slZ9O9DAtaisbAqNzTJpQOm1EUPDKCxR12sGbsF0TkywUC6glMT5D
Aev+kAKp0ESvR1NgLJF31tVqvGSEJ/7jw7LNZOFsBXcmexlyMG31AYcsSvUB+aGgnkrljzF2p/lj
RznwKWvH6CuQN+RaRWzNyuWx3e0VZEaNegiEGWQKzMbdr86wa81pymoKlrHWntqqH5+WwcoubZll
HxGtD998BWEqwnHJMUraDhs6PydrmKKc8GDxLP5U87S7Fm1rnhPmaA5C282HYwZb0gaSiDMbyttw
v7ShmKyRKR6DLTW1y6CNzrUdkuxgA3etkH8wR0bYxSN+byW2hN2AWTIC8qR/Nbd2fX2o3vy6sRQK
HBKSIl3XunRLPQXSBoiIgnws4/prJZxGRCeI0kXypM2l/Y/oS2/6EGVdVjxnlZG7B4wqO6s0OCeS
tBnUOuHR/SrrMm2yIc/UwKNneO1UxYX7JtYO6oybwyjJ31Fy5YUjxOOlu7cScTUYM/TUYKA99D4x
J2bhNKVt35tNnVxmm5nytx5HlgKalej1lUJ83URJwqHq9MTUgk6L4p8oLLmfhZq5H0SpZ388vmk7
W0iOLD8hx1JOH94vrrNIBKrQ1YK+CedzOHcgPxnUOXi7d7bQQdCcgoacuaYMd28lMUVIjOBYQdba
05c4UbXTVJbKOZ9GcXFG40iDY+OJacSQ9xMmSI5OkvF7e2GH/ug4t1bgmpHtXTKj0qi6uRWof22B
buflrZvI8w2gQ8r28MKsySg8tUaQO9WswCNiKM9xo1euz7RS/fN/sIM/pOcLChO6v/tlqcnUWj0T
V0GvpcNHkTREkTCbHDxj249FoQ3IAY1Kcg3cx72VsGbSFcE0O+DivTSq6M6KVQW15irnNK1/PF7S
zpfihZH8orzLcgzm3pgaunXiloMVwA+ZnGEyzn0GRYtzAs/AwWO2Y0qXjPVQNVDXoHZybyoKO9cb
7NkJcgVA0d/CcAoHaRY1iq9JT1nqINDa2UYagUB9qJxIcp3VNvYDoqNWGjqBTT37RvPLaXwNntMn
O1KBp3eNctSq2Fkgm0hUR8uOf9YpDSJsVWLblRvYZT9eOyVF2jrP2us4NG9GFJHO4/RlkwmaeuCe
93vZ2blVqfOIqaQby7Pn9MZwsWGG0PyyzNUDP7+3MGB3EpZC+Rq799ZEEhcDVIxeoIfO9NQr9e+J
k+TPra4fXOQdQyzMYhSfJ5PZ/1W8k2hNZKfDEAaCEYVgStzBunRN23wzu0gxzm8++tR8cFCQPnGb
1xPlzJblIoYANkAGqzKREXD7P5Q2B80Bfvuvt9sCAECVgkeMpHC1sDGO1JhwPAxS3ZrOU1mVz40D
RBbO7oNVbUJGSYICQlCO0r2qI99/K8D8deXUWhjYTZn+oKxvvdM9oV0KCJfObdotT5VUX3q8POkl
7uowr8wrJkeEe01UIu/iL5XlpcghDZ4wKhRDv2YO/dskdY8mPrY3Gv9hMCwDCb8mcbH3VvQE7zQM
Fq/YIv4ox+U7cGqX2mTj+HNS//14SdujiDHYrYnuOfcA6u6NpZFbKz0suUGErONFqy2UkAy1ejaW
ND6AmW13T5qS6BDJ9czox70pa/C6fh4VizHrZIFTmv84vRiTDLgfr2nPEGh7k/E/meyuh6mqyIyb
sM8dJsgRvc1jy3rGwYiDYGN7AumjUiiTlTlJ8bj6TA3NqWmCg1tWInJ/KI1b4VV/Tbr6YnXeJ4bG
vj9e1Uo8hBefFxlj9FIlOzTTVPf7J5TaTpJ6dIJEGz70aXNOq/mmgFKth3ee2l8Ts70guSuuqGF+
cIoxOtWOcTToIs/D/RXglyBOhQRJ9nSs1Q1nRAyXxZhqYDu1AoF2Xucnnerks2jipfVLXUznLK5m
P3SG/rfHO7BzVsGIy3gBWWXagqsdTzPFtLqwdORZbXwwMMozY/VIHjTZEd/Znik+qmSNoDIJLPJ+
r/WyiVPFWZwgBQ1/c/XMpoRGC7AYwyP6853Tyo16nWoE8bbxmWlVODo1Eofyf9b8RzDv82/j1Nb5
8d7tWcGb8OIAl2LzVgsiOersMkrcAJ7L7FPpjPGHJu2Vg2BkawUbEMcSGEjaqPXDlofVklvZnL4r
Isdg2ooVqSczLsfoYDn330cShUoZU2ogGIH+dM0v4DDiMYVupd0ytJXOqcKkQNQkzqn3MvMgnrtf
039NMexHMxbCZMpM8ue/OP1GiEVdRKLdjAnllXnggsWd8TafJa3w7Zl2ArbDmmjQ3Fux9Gq24shQ
bwMe7dJEWuwzeN8fbNt2LVgBDK4T4QD3XY8WxImmVlnkqjcnC3s6etbiG11zVM7Z0jHLrZIgZiod
0jmuFjMvi6mFw6TeFqeJpiuMVGby75QLvQgoVXfGkwOHsvmpU+ahPtGFrqrroCRDcyGqiMePudrX
8XMFdtF9jjILJcXYCmP60qqoW+sU6SJ3v2lzkYmLOng2/8NQLM45beMKRfe28t7Wjf/vxyH+pIdF
BEUzfvVypZPeNJA5zpDkp9M3vfeovaGoewR+3R5q8BwUgpFO4zhskuQIWkkmBfv55oRKcVULTwo9
ZBQbonp5U6j7uiIYlfEDyJaSEK35WvksYVJ0rEgzS9RfGZ79HDN34Rt1c5Tn7Zw5mOM5a1J4gdO3
2jyz0hNHtOl8U6FtPFHM0X1ncN/uEJimAM1L+ZWyOhWv+/uT5HM0tMM83bqyqZ/npgm/JJWIT+Xc
id8fu9LtZ3IJ28FNkCPIerP8+S8OwTIVry/TsL7hGvQPEKhof6TeZASMMioHNaE9U6DIeWyhhJIO
4t6UNyeT50xGc2sh2ny2xrQ8dYPVP2mVe+C5pf//v3ddHgjpdVD3ptQmT+HqfehQatHTvqlvuo4Y
mp9FQrEhyBiU2ocirBTXYdLi8kpUknqnN+8nRIMkXZQ05Kz9apFlV7pWz5W/gQrRXsB1dJdW0Zyr
SBBweGzqPrR+XaWMq1+5gz3+WEUvkWsqZlzZza0pFPHcOrn33GkF7QBm709Dr9oHgLTt2UcZAoAU
8TzVIcp6998PbnamOktT3OLREy+otZqXSBm+PF7U9pBghG9GW4wcj+bUvZExE8Ksi0XcilmNf3rR
6JxnIrgXPvl4ebspOW0JIgEY8kYSE8XSBPCVIm7ITPSnOK8tPwfnTLM4jv8HU8BOGATwwCps1JUz
o5nUMRzFrbetf4yl0Z/RgY/OUQUd1ONFbQ+FnLWDngArklRi9ZG8WS/zxUzqG2BS5y8CsKK8pbrd
z1dVa1PQrHiBo3BszyYHHjYaqZGEJuf9N0OqzqxSy6pu0RL3XxzVas+pMJJrlFbJHwyQeOfHa9w5
I5LLU5bQmYKhUnRvL7LonC5KUd0mz8wVRqUqZ/HNWmUknjpK9e9jazur0ylkM4AguXNBA95bG6aR
DAY6/xu8vOIJDjr4g1ztG63il2mZjtBQO2ujHSa9Fwuj9Csv4S/+2E5GszKWvry1qloX16ovtOZi
VnkTPSOc2GnXx4vbudOQrdEsorECa9haCoUZ+8Wr8gQ1KDefvqhRbfhj1RS/P7ays4VwrFFqIFHm
z3Wze5zNLo26sEefpPSuTBTFBEGV9dQxy/2S9SI6qMburEo+m+hJ/z/OzqvHcSPKwr+IAHN4pQLV
6p7siS/EjD1mJos5/Pr9qheLHVGCCPllbMDwXFXxVtVN5xxIJiheyk3+YxMZ84LPuY+GM3JArh8x
+nW2RNRuvGc3rDCgy5QC8SH3x3rWyxnLytAnOESndEC5rvDapxR5iY0yzfVbRtuLv50LSsZR6zZb
CrW/nijZcFbQnfyiLvOwN5fMDrrQqfZDS0tFmY2t2eOrpeETr/RZ0HRw268150s1Se2kYmljoxmf
Et2I3ze18/2+V9wyQivMpYJNHMr3uvxKzGolXRkrwzmiKHqa07TYlWTb+8etUDqR85NAicASXVop
dINJTWLzs5tV+b4rzMGH1nCL9Prq2MpDBKYY9R2Lf6y7al08On3lasPZK2bnXRRDRR06dfpuLIst
wOGNbSOHf4Wl2vL1Xzk3ffm+LrJmPCuj0upnlZx+2sc0Ybf4bm4ZAn4BYxKKZsSi6zaXqYx8+XI8
c8zMT44y1L6h9A8LaTGrSO4ruwvkCpAnX34fNIjrmHLxcLamaO6gmO/7p44h8eTRzJfbjXeRnZPi
Ffq6+t734dDxlEznBN/ekzxOL0Usmo379MoPsMItRwfZg7SFkfLL1aha4Q2d0ahnbc6T3TK2MUAu
Lz8wMpJuLOimKQ6pHBJhOev+YBoZ/TxroP3tudELv3DDgSCXD0TAG0ObfLh/juQ5uYipQfFTKEZy
lDF5RtlXbjctVelYCStDlzA9qm2v/BjG3vyro9NwjAlKPlBhnPaGEf5uQtN7um/9xmKJLyQij1iN
ZFL66h83OkzK5YSSlHpOYs2kV+N4zKCVyS4xknrj8bi6cFmoRVWcF5HaJFM/l6ZS20p7Bz3fswqX
N7iV/t3ompBKZePBcYqXpaAHe39xVwdNzrHCnkxkiEosEdilxcSoGOCBQfTcgGapfcDZf7sRB+Nh
h5EsbpKOFxIcyZx8aUadjTTlGKhnxRBoAw4OJ7tiFl8TTrvxaF1/LibOcBZmSrkYAc5cmkppq2V9
n2tntSzD32M3jYdSONXOEMzn39+8G6ZIkoFtcMdTrlvf7x6jekrhNuE5nKqk9hN1sg5qk7R+GHmg
U+8bu/GlZEaOdILs/lOzu1zXWMZc/14akpgryb92aRRnQ6/74FErvPecafqbNHcBlV9aafJwovmf
OecsGctDL/TMB8dRbVi59nOomQEX0a0GnEHz7tKKi05kzGSqfVbqpDpmCVVV3x6hhUMDOnkK+3Ha
UTB4mHjdIrOjEk0sI8Pp1/G3Pw5yGUVdBgOCczaEMfp4TxUoppg31nYVcPKOyEEbDMjC7RoaNpga
42OhbpyNGpSibdTxhzRG7SAyFHifImOL9OXKL4gwGEiUsheMc/KcXe5lLJVDiAraZ6NO6udsTqpd
qYX51/t+ceXqvI+yUUFJmjeGMcFLK2FY0nBKY6xkUfijm83S94pmfJn6ZWv45HJBnCeuPuZOyLEI
mmg+rRwdgRDQsprWH4U7FZixJ9vwJ21UtjgmL9f0v4bkoC8jE7wPxvpLjWDJZ3MZh2PjaeUxmgbU
e4Y6eUkqiqCPbN//mSILoUMh9XVXazIiqGhccx6OjBfDZmm07yrI3T/2y5bk6a3N44WUnWO8nN77
5XeKWmbfs9ZlTR1V/NFLO7+YDbG7v5x180p+Ikmpi+IgIfQVPCAWhp55BVbazoyeo8m0jkydtztk
3OxdjlDQB7tSoIhV+41sTrrZ/0cCr/tIPsxDhXsg6Ld2w7pCsB1SkvEYaYYSWN0QExh2Qg1Ue6KP
l9bqCZU/7Rjxku/t3Iw28q4bLiMDYHwGeBs006u8AVrrJF0W7HelUvoqxA27Ninnc1GKrSGl1+mg
q7Wik8Lcu5SZWYPKhGI2gGTEeJzLRj+Goe4FStkMgWFGLXATb/F7bZmfp9SjfeiWziHRCmU/u53j
W9pUnfoiaY/lkjl/3f/4N1zMosHySqoiAeCrqyDOGkjFh5Q96CBPXiKICYahDDdOzBWSEB/DDKUP
SjsSU7Qyo8WZnbklgzFmg35XiVDTW1OFGjJd2nCfjdD0RXlrB5PVdjuoXJpD5OnpIXWa7uP99V5e
6P/rc9wOVLTgkLoeNp0ypWujohyPThjbfu65Cgj7TENVL+yOA5x+G4frlo8xD8cVSDuBvuuqDAnY
F/YkCtZHqAnRFotoxPVaJWjJlfrh/tKuTUkxeII/SvCA4NYxRbssmjJpBkuzxuWdkWfe56LKs0Pq
6W2/Eb/ctkVTDoQPlfE1et/SKvi4Jnc8pmZNrtXCgAChXSJeIqcbPt9f11WLn9uJxF5WwiWkgm7G
5TU4ItuiRTna3na7hOI5H5qofzurrTYe49jpjK9z5trv1SX0Et8aEQe1Ss2qd1DtLmJngHskZdIz
KILsjV24Pjx03gkMUDZAZ4O5lMsfZqLhJIzZGY+hlWcf3DwfDrHnjQ8iPOTy6exLhY1Xhe6Vldws
lKbzsLKURX827FL3hep1G0f05looAshXAPjrmkkgc6LBRgJ3Oi6z929p9vnOM6cteZcrpjnWwmQS
xRO4iol711j0hjdFKFo9H70x7YU/iRDWbVNUS+dPCBvAFSIYUvWrdnTFwVTDrAhyYURNECp63T5D
hq4X+16NM/M9sWg977JOSZqn1qYE78/a0G7Vlm44OgNVNJtwQch31mHmsCx63AhjOhaT+3VebP0A
B913hBa3xo5v7D9BC4y2jHG8zold+pIxouxjQmtM6FIpUJe22a4Ipy0r19ffK+xK1oTBLXCgLq2M
Wj3ZbdbMx1Gek2ZBlE8tno0oXHzJI3f/4F4mBvKuxY9emfph7ENAYn33FRMBOaLfx0LJi53Tu3rp
t66xHCxrTp8z3YqOGeP33+9bfc2rL59a8iryEQA2tC7Q/rhc45B6GSNVtXWsuyr8N4ytrg1MSBtT
v/JqzfvO4zN+SZSIUagqGaWChjNk2tFrtcQ7JHZk/qN4+mxCjjCX865FfDV8mzYOY1mqYkqyw3ax
4UfU4l757fb68kKDKf/SLXXWnc0qjZpTYTERc6jVwn3WCyVFsKlRJE1xqNtfljRUWn8ax1h/Vwix
tLT3F3R9GZm1xEnvZ7v8VIRitM/9JOZI0odnxW/VHMYwCAtDCE6HlczNRqJz7X6SW1CiImRDlYDq
ctNSHUWicNEMdLYh7owREATy2zwmiCo9gkQAbW9QcSS9V6D3GPbuydFn56gxUv+2GjrtjADSlp7x
dUBL0AwoAQyLxKGacq1/pIZd3Wi50zkOrHCieA+lpXIclWh+G2doQkITH38P0d3em8PQH+/73g3L
DKNRhiTblnmVfmm5SnOncgfbPZracLInM/FnYfyyWkSVs/LtFNrCD8MHK5Iu20gbnIYgOb5Nbd9c
ObxWuvpU2o11HHMYRJZxmo8JGMCNx259E2JF8rxQ0pL1O/ARl2uLuLoi+pzWUWsohyhMTf3q+sKj
IW3FDzWIXxcEVYktOQXlH/Yq75kF06sD9ZcjwkT9zsin4ducussG+mJ9F7Igij2U2AlhYJNYx0tR
XxqNHEE7pi28L7t+WZq/wmrMRr9uJ++ny5D18GA0+GqSIS34LXFP6Eku93DMHc+d7dwmYFhGv0+a
9DhyzRwYcNkanbrxuSQ8mpk2CrtMg61qgYNdNpozY2qAYc1PFx1WTRVt9hi5gP19r7+1kdL10HiS
tCTrzpIVLUzvLLAKx9OU79wo039Eoq39zp7C9+NSORu7eMOepF6Q4QMYacheLneRgWNLaHIWAoL2
aBfVJvUmLZuDcGjavUG2+B/skTDQlCaspgi5sqejPpyHjI4d6zRxXrBSHudiEYHt9POh0JTyr/v7
eePTkY7DeYAGJNHuazz8x/1lpjYhu7RH3lp+rSB4emq1cv7euCI93Td1lZfikWiMSYZLwjGGXFZH
TRubBELGPDw609B8E70Iq9LPnb7ovvWuyN2Pnek2lu+iJKefYvgU4W6swPc8WVo0P1c8GVIZMI/V
vV6mYLKomzZb2lfrt4k6GBkqPkRjDJDnGqZiUjgStak4R2ho8r3ZzxBijO3v+ztxywjtKbgLqGOS
Rq0eQDnv6jlRy9WdesM+B+fvz3a3VWuRf8ufsYlciqy1uKA6CU3WVuYIcrxiMLxjPo/t05i3yg4s
vHqYrH54P1dh9GQujnpwQJd+cgZti7j+epG8iRJfjW2KzmsiSRRmxJD3aRSkIzloFhna0RbZr/s7
ecOn8E758tL84P5Zv79Mu7oV2MMoSJRZxjrIhkd+Trcz2Tf94v3UwkY1g2HsPO1jaC5qmJIOW9Bu
pK5atn5UwTty7MbU614mZON+g28Ztxghr3eCvhr3IukIaHamdy7vECWJw7Q3ozhop9EOjLSwgr4p
xIOpGz7DaDETNHLCmJhkdd/XoVkZyZLHQdwl9U5t85hSOFR+9zf85lroEhJxANOhPHy5Fhr4szNX
VRwYbmX49pSWu5G64cYteMsKRTJKZfguPZLVTVEgSSuAKcdBQUGcP2p3h5JPudGFubJCrQQYvpTi
5Ltcja0MkxdGJnPmQaF5yaFl/neXZt2j7Io0r1BuYFqFYIbRi3WvxzXCWKSpEgdKbodnt/eUH3U3
Vz/vf5fXi+nitL+aoVVGpZ0iwRpysSiGPfUtIqnqUNj/Lh682Z91JxZwW1t29L4Ovbw5K4OyqC+p
MN3f6gxEcyQScRwu4S4Zk303MUn5a6hqFwV6T8s+QciNMP1QOMObKJqW7mzE5Zj6C3SqcTAwg53s
ZpFGra8aZaL5qhr1H1q3j/SNGO3qkWJtcAMxZu6+wlZWri0rk3ZIysTaas0vTROGFMh3z0qV6Y9G
npii5S5pMGGUYczu0r8hPdFgxbKSwMrthNQY/veENoqfesmWcrB04tUXoxIsBwgorfMGS/f84+kt
U8ce4aJMgqEukJUjz7MG6xfX8ce5tN/3hrVxV97YxdfaK3QvNIt5Yy7tKXXM0KrZpoEFDYW/jN3y
ps1D15dt2+N9b7xxsgg45eCP5OWCs/7SVOpFcZNmdRqITM8DT23GvZUZj8rpcrJk1EkfAawW79wq
S2hMk4xY79JA0TJzZ5RFuXe0NtxwvptrId+hjGFRV1g3e4ypmwclpTyVkP0dxlGD/N6OtuRg19nc
61qgMKMDzUvByNnljkFzX9dJoqXB4HAN1WZpPjd5oSHGbSpt5+tWO/yeNSt/Msui+f7418KuJK6R
R2xd86yKMcqcBttkPwgcjPq8V6ra3uiA3NpHMiASEjI7jMkd+MPdq3qsathr06DKYsQT4oFRk6V9
VIRK7iMNR4p+MvmnjnZpJc+NaBkKNQ2ywlJ34IfALCyq9+grSBT7KuLJ2aV7v+5kZE3fDbD6ZIG+
KPHJK3oy8Db/fP+zXKUeUk0LOjI5tSxZ01dhw5iYxjwsdR50dR/u64VqTGdYxewzFZQcHdFo/9w3
eH1BUJUB1g7Kl94J3arLvXOKAY2wmeKRFXfDu6Wfjb1Afe4fO8s3rqKrpREEUTBhiI5WI+qT0lf+
8IUxss1RbfQs0CbEGJ7NEZy7X0bgY0+mTr/4ZSoHcCb3l3fLKA0E4iNaMh6X+6XRqFeF58ZcSm4N
rdCsjmPgdq39oe46i63lK/x93+DVfrJKMIMES5IxmpT10qBR5U4Yxn0a5JMuvEMYO0weVbHjBp1Z
GlujVbeWR/yLP/J2SdLAS2sEslHiqDPWRDz7ujZ0n0Ubur+4oo03oWLXW4IMNw3KTjGXL7HtuiPR
2aBXIpNrA1HH+o0SatoHhTH0n6IhKdeiotgIcG/ZAxZBFk7TAMr41XnoqCBnC/NAQTnPab2zJ2Uw
IPmJ0lMxOuGHqR4fxdkDHGCQgFdMhm0Aj/TLLY3CPFe0AaHQsFzoCoe0ExGNSt4p8Foe7/vK9eIw
hUICZEIk/leN8TYCxpVPRhk4fCggGKr4YjlIWPoZAqHlCZF18WgZltWhRg8iSM5tg/pYr47KE3wd
HUOf/RxRO/E+My7Xbny06zNAWZ5pIMCzXMvEHZdbmLmNPiX0kYIJAVYEX0WYvB947P5azGj59/4e
Xr0wLIgZHfBHXJooBK9uFUBBdT4nRRXQ2DF3TcblvW9qT9nSBn6Fal5EbtKQHNNmThtvXO+cqcSD
jveJIPLy9NNoJ227g/ItmU6Ew87LOI9e5lduUrfn0k3a6C1XXfRZOIk7M/xS1+96OzP6X4OdUp8N
88gyfFMFyuRXuWWF79AWBqeVx830hakcq9olEKEtZyB5i3Gemey2/SQaGuvQ15r2o3L7PoZ91LIm
T/iOOVaPVtKlowD60ak1Q4/Nv15+Q69cljlv3SJQJrpmQxZqb0SaLJ/vf72rCGhlRZ6QP94ERp10
vcyMgq/npXuiIHdXwXx1HBA2OLhpl7OvsfirrEUe3LcsL4715+SiZmpI8i5SRri0LBilaCOkiTnm
SnIyOtgBQ72vd9ok7I9uq82nWouSv1x0NN9Eg4Yb/wf7AOaYTUGPiAnclX0zGpVay8ugbKHFVsYi
/REr2bRDFD1/K1o93lmZOb/plMH7kvDsP5oGU9QHV8PDgdgTpenVw9FLteSlzDiiYeY+2cawvOsz
woz7i1xBUim0YwaUCMUtQA5Mtq9W2XowlAw50QVcI6J7UmFutvwkQc7ziUYreHU705Xh77g3lMhX
K2cpnshKa+0s9NZWfZQkXRCmih0LaCkzBRZqU5+KnSgBwvqt40xCwqHUZIdyWJqgsVHO9hNyDWX6
3BtZY2+4q3T6S6eRr6ykOaWqjxTEKpxlh9wSqSBBJXio/DnPnV2u9H+5hrIc7u+c3Ji1JRq18hRC
AKeu+RCbbGygvGeUcjAXS/ORnEGAFPLhoBbwqhq9lm8JVt9am1RXlWdBhtOri1TLRneZQi7SuYry
w5Imf3mN4u08Pd6at7i+sglxeWGpPQOHRvrr0vUnIFM9yVsVRGldHYbRVI+qGLZmla+vFkniITFD
UruYzvqlFX0R7tLHhgg6L/zOSz/szEE7cI+qu5YRqZ1eKe/n2nx6+LtJVweFD4iOSvLKatZGQoz5
JAL4r5PATNELaeoBidqliA7DYogv9+3d2MsLe6trrFjmmOHhUQTQoqhPizFo/kBeu7tv5YZvWCQ8
RLa8BBJefrmXvUsAlI6zCMq69pJ92+TO7HeVauydNHU2buYbrk8Hl0sJZjvAWK78MX+8CVUMAbRR
VCKoKoOptWn8dzKiL0lZ/l668Nf9hd3YPi5/mldchcD91vHzlLpKmJVEWaVQ4b+tlGpfmN5W7HBt
BaActRE5BofQ4jrPLwHiuynz+UHuOa3fTkWn+KE9VI+OC7FfRIzwdMixKaKV1fU0oE3ror/bB4Pe
an5tL9rJRppkf3/Prp2BisjrYC/0DJzh1fdp49Du3HLpgkSfka8IJ57Nw2DpqRnYS+FugQGu3YHG
r6xe4Xu0q9YTJcgVp31rTn3gxGCUfLdx2/JEzJAnb0NRZ9V70WrNY4hb+W7J5j4tMNYJ1dG6j6Go
Tm63mjpTJbbLvdskyi5fDI3ad7/1Rl5vp5ztgtJGqrxTgFxlOPTPhFprihqEyE3DIpwke1G47VMH
IGuDp/vKDwnmqHjTZ6I7AxhnVSfJcPZyoioeRE097buoro9yZnLj0X8dWbp4u/jrSWeYkECZiikM
+UX/OMCNFvbZ4tZLYIxl81WzueADrYySdhdnY2QeepQlvsFDqHfJLkybcX6ptKqdT0bG/Gq08Wuu
10xjhPiGpIfGBW3dyx9jFvWoGH1kBh7y07uwc9RgdI2tDvUr+OtyzQyd4Zz4KCrb5pp7w5njylYZ
3wqGwsqWQ9s5UfM2NZek3NOjUlw/seO88/sxnZRn5kE9KMEioWUvLUW3hYxv0nrts5o0pa0Gy+zU
A9iQbla+dr0KXN6laGt+Km2GFA71kozQiokKgExeM18v6qqdSAaqqFv2maPX+g8vWZwvDdOieeI3
fS6cXYwY0vxMAb18axVl2X0pYOyFQMkehfBFabfOQQhRa6daZZLxuVdTLTsMg7D7t4UnmKyvqyGF
28gys2G/1LEu/qlQtvxi5K3Z+kNkxU1Qw4M9+FBbgRgX6Dsv+s6jEXiek7lr9xHlO3QFHFO4J9eZ
w/zDEsWdTZgfzvYh1Jqw+9wn9Szli8GTvIGcx/OOAGry+LBYTtccyjJPvT2M1MpCKWeax9Ng6n1x
CvNY/2x4y6JyarrY+gHBrPKvqBjp/laoIip+hkaYqy+526T5AZKqMvzn/p147WUS20Y0T6DBXNh6
+noS2tSmtAGD1mvF3obZc+fl45aSgDyfayczadjzZKEnRIh+6ctNX4cxN4UdzGMsfieFXb6kjS0Q
7hI5om+GdsjKOj3cX9rV/SSB0FK0l38QyK85S1IvnhUBU3Vg9G54Gu1KCwoAqrthflijnlK7JGKR
/AMg2q6qxbFpDiAEOETw8AwvJaNtZ2NQH5Vzk1ZkW46xFeZzrohtZ5HHdZKFduBBen8cJjs/FEzq
wwk8Dx/v790tt5DQIdCAKkTZ6/L3lHWtJkrXDpy0zd/WxijOoeWJR691iPEIXkxaWBRXrzS6arXJ
e6UalWDIcx1ohRLuGfXTHvUDin5ArMHYMDkFWF2/dL7YXUBxjJoTdG7lfKWlGe6T2vKOk1mHGxHg
lcthCjeAyojIjP7E6gFRh5aH0qtc3qkx/KWHBfJDy6Ql5wwd8C247bUxMGUsjUY9JT9mky/X5Yql
GKZZ8YISuEiA4Kz7d6Er1S7uKmMrlrnyByYj8D1ZbafgR857aauxI8VuE9sL8H7BRHJLJamqva0p
6NtmGF3iNQJNvsZECeGmDJ8aXlAUI3hbO638Ngrdhx2CxXD9MtMpQYZrnHKieNzHWugFo9mpTARI
ni6Uy/u9yOpmePQZZ9CW5BSJe48qHMjGy50DmZSoFLZZUlwLnynjfgdd8tYzfmPjJDsoHQrmgGB1
WflCbGQwAlURQsOVGWb7qCqjv6nNLt2j+RRdELrAcviQ3vZVeJlPdt3PRWoHYZqYfqqDUSnNrjtN
amZuzEhfu7cscTF+Rf0Fv1vroKqEVGZIThO0TToeiLPnnZaE9s5T++bhb2SzaZB0MgIEQH1tCpgu
VFBR6wWi7TxfHUxvF2mbw3nyjFw8goRzoJ4ZYpf8MczMXXpC7bg9DA9lGLitG4Xf0rZy1XfCNCKV
0Vd6Sn6yDAJ5NCXJ/okV2UVbHB1dsfs3+/W2EtiCTuZClJOda3o6a64UQ0snL1AnrluR9OYuZNp0
16ebSP1rpyQdplgn4Y2kdWv2idIqoWAkOw+0olW7QzxmavE0GdUmyeSNNUFNhiFybxCi60wrbKyo
cdQqDKy+aHe5S7WpEAX9QHue9g9vn+RqRnmATSSOWz0maBSOZm+qSqBXC7xhtf59VBnoROrtMQoe
MjnuCgk/ZHBZQvFeZ8n+SEayPGsspvuiU9vn3VHzhHOos9I5jqnycNKIKfDCnGjsuSgrXHrmEA51
2Wt6dEKE8XvmMuc7tYgnyP9r44G84RKypkXCiDnQI+t7SikZ+07m6BSZTbtrrKXfmd4YHe5/pKvM
m19G8MIcIUEnw5GrZzidEtKxUYtOokJilEE834vtf6puIGkpH2M/ef1OQJIJoiG5ltI9q2NtGWUH
lKOPT3HYu4gARlTh+8nbKHu/+vDl7SFbwYzgoKMoiQVX30jR49ZSqkYJ0BYzi9EfEK/M3s2qXQ3v
F90MFVT/msGmIL+ktV9BPPwxbby+9LPWpXTNAE2ZB1VsC7FTu7ATP/u8dDTGZ2M3/Hh/+6+OIw8E
EQkhsZyGg9vm0p00iFZLEUXFCUKxr6JMyaDK4ntZ2NPGa3TlTWw8dyr1B5Cj1HZW3zmsBvBfmShP
k5fFe6dq7YOHMu/Gkb/yJmkFRD3tJDz3Sj+lmbWlrCywH8aoN9MOaoeq85chVjsfwqAhPy/8yC0W
0es9JATipWUgnrcJQrjLPextkdOeSFwyJniCdrY3UrPUQnta4O3toi1SlSsYKg0zbjWUyeRIPOWj
lRd7k+bFpb044IGK5U1STNG5CbXiX3WGYPQA0A59O68bvPKUVmXsnDwvqcadoShxezRqwD2n+z50
9VjyOJGycfMRBkLcsQo4ixCS85xBk2BOwp/dvAR6qZytKPoeTdlL0thfjdp5KYytLvN1CQi73BkE
8SBxZGv7ct/d1ii9Koo89kFomq9FpeG7cKDv+lbVTkUfe8+a1ybPkBpPH7Re0b+FZmH9dX/xV+my
/BG0t5hFY0CIcczLHxFXg2kiJuURKYhEPVIXcZuDhwYRtMm5VCBwEeZ7n8UFWKj7lq9PFKUmCkEG
F5rkglmdqAUsISik2QsyrRaFbwlnpue7WMN/scNlScIMWQW8LOsV2hX0kZ0Htr1xfkXZ0n9QjbbY
CCFvrYaYgJIhcR190dWdSX800Vp8K6iE47zQiK+eqCvNG/fDTSuMlGhcE6Sy64YzgWru6hG50ULM
ZhzGMtPGfaVN41bn9fpOINMDLU11UsrKqCu3mKyI5sJEkE/WnOyYkRPPKBzU+zSvxeFxPyDPk8xr
FGyIqi6/j+llkuU9C+nONMk3G8xlYGWVfvwPVqCwoUQDEShl10srZduEpWXFYWAM2XxIjFQ99Uq6
JUx/fX+zbX9YWW2bYN6nJSEKg9FJynflYlVnEZv6sUsU/Q19dmdj726dXsn7TNwhoe1rKSUkibyJ
ahARtmb3T/bi/szqYdoxrQKWfj6nFXMyD++jZHyR2IXXMsrq0gIDAA+FVoRBFM9t4KpNuo8nb/lw
38oN9wNtgiGb7gJ1vJVP5HUIHUwqwkAJ2yjg/vNOYxGrB7zD2pi+vGmKhhDFGsmkvSbeGruRsMHo
wwCtks9zOVFZdtKGmKfMN96ZG4cX9gWpoC6ZgAD8XLqgqWR0NuAGD6ZWhSMe5cyDavbW444OxYMM
DwHScL+uXvO8se05Sksl8PK+tnehHYUvpiERQg9/IslqSZDIzQoJ8Go1PPFj6ZVxdGIEo3inpMX4
nCrC2819W/64b+rGqaJJIvlPAcUCBF/7XC4WNrSLT32pq89dOLtPpaK0H93c7n5YTtNs1QrlMb0I
gCHKoH78uj5ZQF8ZbHgnoSTN4pOWIxbpj7Xhxnu9iU3A8rbS/E00G7rHarTi8rORdcjaQITQNv/0
Tt+UBzrbap36ImyLd2BBjPF9D+kHTGAgByy/bKqx3JWO00X+4orB/DXYffgzVKa4O/DYTtTXoM4T
KIXoUeqr2WK7v+zaCSUKWlPjt+Goc8Foou27IOpy5W8PagKXh60pq6PWdrF3SLNWBdEfAa4B9zqY
qp+No5LtjG7iF4zG2Pa7aIzSb2XTTOV+9tQkD1wlZ4z7/pe74fLMGjNDI1XlCDDlf/8jsWwYzTXh
GmISeIyrj1CgpkdgOv/hVZShOUNCZIkEzStX7AenYlJvhpe9iq0D1ZViVy+UOv7DWv6wsrrbgU/Z
BqlrfAq19KfZ99NeUMfY3zdy4zaikAGdEeMRVBhMeRT+2DDoJpuY4j6ung2jBKUL2qlox8TV8ih7
CMVIOYZL65bLnDrRylRTarOJyE9ygsg9P6UWOcYgUi2QjbuNrbteFT1wIj35B9WzdUJZMuWSJ7ae
nNI4Sg4O9C8HREuno7Ew1/zoBtK2ZfJQti1eOS4uNzAH/G27ObytkMUau6l2rIMXOdaHzjSTjRvw
2rkxRRNXzrEwv3+F1g/z1qiRLj3FdA99Xuja13pva6L+1t5JjC24fYomdL8vF1R36VAaCZjTsEzo
GKZev9Pn5CtESVu4+WtLspYBVayk1KLVvnp0QaaiEpeo1al2Ri3dMQ0Cg2dcauOwVwtP3cqo1+b4
PvJ9B25DV58AcHWeaHJnpZ17YVC4M8wjrp7r2SmJ8kjnNu3jZaMctA6VpDnwf6S4tE1Agq3udEvo
teo0VNNghGC6qUDcWRuMfN9WSR806KLtWzVXN+KY9cv1apTD/LqvIFpXZ0yhVgdTKrxa7azFnxRn
aA+z1ZhPENYMb4hyt/hj5CL+fLiw9wokkUUik6WubsIQcoUFILhCczCBQ0q0v0td+5K3zfvRzWG0
0MSxSMcns8g2kqwbH5PcRxYp5eDfFd1HWDOqEFVLdIp1I/dQbYiKjzMD2+1hXGyxdRXf2FY590Q0
j2wMwegqxql7M2y0zohOWjSmjCqURPRJ252rKJuO4+DN08YFtj7qcl8ZfMJvmAsh7VrlkLYTx0pT
YjCq3cn33EbATV6kG5f/bSuvVJSUEskkLo+669ZlAQl6dDLnONohc9fsTTV6FO3BWl7HWlkOiAGK
MJdWNIO8zirj5GQXoQV+D/355yauopfYRjPVR9XEenz3YN0iHgWGLGc/Vp9LnS1a7maLxa4r3nVa
1sOFqW2RqN1wQdnyoPoPopsS/Wr38sSb3BmO+pOSZ9VBjSPr7azoeqD32VbR98ZdQoOSVJK7ku7G
GqCoNIzcZpnKe1aL+mMcM6whuCAPBuJeuY/qJjhmq7Y2EAPXh5svB9MCbVEZCK8PtzUvnl6pS3qa
XbUagqQb9OHZjCwtOY4wh7fn0e7zv7swWcQh05re2U8dyNoHXz1EN5m/kjUbJnmohq7cZ0wUW+vi
Ijt1VlJ9QhB5/tT3nfj42DOOFbmvNJ1dMkCq95dOWsMEZyWamZzUuu3RO0+XHZwI+tskLJ2NiOH6
1GGKHiOkgJKpYx2jtiD/u0p3ktNUTv9UlVrvK8pDwf313DLChUz1SSIwePYu16NaXao0EeuBzqd8
rzgK9GF2ufy8b+X6XqShyDUsb2KK4mtiLwostUkVFdyPsJL3ah45XxAu1SI/ijXkS/Ro2XDJWwYp
ntLgRuOc4toqZDAbO5uMcc4IGaz0Rc8j7VzHqXlGeQP9aGeun+4v8MY2cj1C4yfZG4C4rtwimplH
jJQuP1mibI762MdPeqKNG9t40wrNDwmGo/G2brNIHUXEUFmVcAexS9IijX11bLJvG4u5qoTj5XQs
GYfirkfn0Fs9170+GWZtUEzJprJs3i5WPoRHT0nE8JfQ1PK3QtlMee5QeX6awkb3TjXrXp7SBcgy
2XYXGQelA3DyMramU38o+lnPG5+QFV6JxLYb+xBnUewF0ow4zGky5gTeg/f3gJ8PO70UY+0DDnLr
QG+bxtypw4KaQ5VFdflNDTvd3EcQUtmfQmvk3QPmUTv7bmGw+Sky9KF50ZYYiuuwX+L4I+xedvYr
KkOR+lFvakrhD4Wit8+6sTgxXF/I432Fd8Odg7R1le4TiB7N2Fu1KqDGCetO/RHq0TwfGh3h4gMS
2k7ONBrMUbsM3M+HwdMSEMa60kO+ylwbiXkaVqYT03Caeh0ksIi02Y/zZkz+h7Pz2o0babv1FRFg
Dqcku9VUsizL8nhOCEcWU5EsZl79fvj9J6NuwQ3vgwG+AEyJ1RXeWu8KJ9l4nf+ryFprihdhKOMe
K4zNifrWnWQ815boH8hTXfWbsmpq/aPwSXWJZbDo852QelDdlJyxXjzJBjubQHNq66V0gyYIXda3
HdEJykQ4D8Q6jWFfEHrxuNtt6fcO8g3MWAJzLSNcjOR3DP3r8UM5tb4ZzoveONEgVftr8Wj03Bqb
ttYfle/jYUMTkfQarSVaJg6KBeVl7aJ4iZdy2bzD4Bc5Z66d9vKh02pvPGqaq5kn3lFz/WnN6Bsl
qUrdKlFb6czxvJvjfFpw6jXvISJWRJ31ZWl8xeTPm9HvQ+5aHxkFFzodCYP6odFzdL9hXp5SekyZ
lAcshHIZOgUZNIcVh3ghwmDhsM5gzxvj/Og7tPgOLU4u4olCPiOOSXHZCpgnjls8GcNq6RhSugNm
Nv26Itau4AcP8dwbvfdQrBDkEWplrRkDt5TzU+U0WfAL4XAWfOy61mg/BtY0VaHuTRYhh1ut9fWp
dIku/tELd+gOi28N6qfSnMYi1LEWS2FErWVozafBGwJ+AOKu5+W2GUarvyXRfjXuFXKe5qbSgjw7
pO1YpCIpqVzNV3TGpvlzXqzCe3T7TLcIeTPM8fNigk8flVbgziOqxZj/WSFIDklF7zpnr+njUhx2
u5c2wcN/EdGGVVBhhkMm2EzhJIqGZpqpmuU3MNpsxh11Uv+p0VLfOtIrkOKjtiPjx7qH6HkQsAuK
KAtmi2fevBrFsVmG6VW1hmoOQzAKN2LNTCrU04BTKd1afpWpb/ryWHajJf+Fae5yt9iLpyWmVg0f
N1digB/a1eanc2j6/RR82Jpe+s9yxPzvSe9mE41xIGc930K1+S7gJ9IaivZ8ks6jPtH+PTWumM3X
2qnmNTbJQAhCzCn3f9OAHUps5IUYbheCRvJjaw+OHg7e2vs3k5V7wQGAMJWfWspNM+x7K/+3bcbB
Ig5v7AfriNmo+A5yIPPDZvRletqMbWwPU5st8z+aM4ji4OuV7cBuU6M9RLWYSEw3RrP38E+Yy/Yo
4FYVH2yz0ywR0m7MuhgTY7cIrcof5u8z0V5LYtZYCEa2JxU4gJxMZcR5njfGYU6RkWJqVNbqdRoD
o/rmr8SMR9MmAgwZYSt4v4xakcIVLrU/5zcyH4xosvrEMWd4SX63+gfL6bsnq6DKiOTgdlncuO4U
xEUpsj7Ce7bvPha1zO/AAefyYOI2NN3WJPbm9+mqtjzcNK8sIIYF4/DR39B5h3MtJw1lW5r9uwO5
Ig9dNast4mJM+9+FVqQvo6Hy5XaTY1qNUJX8SVaxl9fCjgA3J1+FGR3zAW+jdaHGD8cpH+oy5Cwr
9Acjr+w1MeyKHB13NXP9s0rbhQWQ1tW0xa4sNdyYA0TukwwNu9TdJ2bW3JImQAf/CWcMZ/6+dKM7
xHLyoVaHQy+6McR3T7o3KqhdK5LjMEv0Zu5meRUKH8xwY6vJ++K+2NKlxX+gVfvxbUoX0Rr03PIp
r1QuQq+T1Xc84KasRPuuBhXn3oAb9Oa0/G39VLfYSPZL5xp3XaqJMdnsymUW215JvWDZknMeevhH
+rf6ZjbGbVDWzUsAuWu6FcbayzAPNnFbd4uunQpm1Tm2y9i54VwwTFxKy/inD+xyjBaimmhG22LM
4400B/eh5NLVHvOMFbGEnY7u88G3lWPedt0wZTfSK3zve1Gmxfa4LubUc2N1pupPS7H6LabrE8Xu
x9QNUvUBzZX5HDQl4JHc7OGLP9nGjxRb5iyU3ExpRIjTfN9nY/0PNYR4aqfRrkPV0oM7abnu/oOs
cHrtpFyWCJR+s+9JLfKcW7qHUx7myzL9LrrN+ZXOCyWhXYxdeZLrxByGreh1AILAwTzosfTsZX1V
xoRKCXJd5h/9esvYRZbYXI9pctPxuXJWK7/zByNfu7DjPq5Jw2kX9wHG4VT+rHAlsC0sYy1Vvxro
J2rI/Gr1GuL6pGtOITtuq29ayJ31s9CFP4TlkG72zYiPnLk9dft/ea2aosSBRataexSsW4r1YyDV
OEU65jk/pJs6BOJN0OjDgiBt7UHrrOHJ6EHpbzUv77K9HHLKsOgyc6SykFKPrW10vmvLkGNqVeSF
88MmMrCMiHER7bOWOm0VOi58yYcxFXlvxg6BMr+NuTBe2E9a+ionVeeH1TDz4nfJA2yJJHTvv+23
UgkGdMN3QiBQNlLQt+8DKgidC3GVJ5NbMW4dzY3oJEGaq6xr8eTvVLdvhjqroQ0rN1YAQHmqmbyH
RVTyX92fryH/l09kXuBYJkP94w0HTvr2g7RmKdplnepTjtgmqZ2RhoixOc+rL7vX3B30uFhK++OV
ipp/6Vv4i97rLtjnkbWLoc4ggHbU1eQVUp6UsRQi7s0x3Us+/ZpW7RJqwKiFnuuOJ0KCPYcauinX
zbqxxWmp7erfqcpUjxv04uvxuuna/8dTGEEtBtc0D6Honf1eJrJra1tTcfKxIdHYVlb20lBTr1EL
/eoa+/ri03ZaKnRlF5gGx4Bz5qjcWspeo21Oi8dRmGl+9Z1daWGTWW+f/vxrXTweWR1gd+gK8VXZ
2dFvl0jZYjkN7jScxpRb0tb0MsqD+RWLfqyCrb/WaOzR0rtkEvwf4wX+eTuc2+ZqmQOT4bSqi8Sy
9bulCvbzDnzYP3/ZxSQCXbAsgNfACvGPPHvX6WtfkKbgQDEoV+/A68R9IZw8v23Wavj110NRHsLS
s4DtcWk9W/IBiiNv3BhqCFgR5ejn4ViV+U1TtNdsq9/5qh0zhGKOQw1t+bOv0pZmGkU3GCfDTslH
MLjO8130NDn5NZss/3wjEx9CWAkwPWU3SMYZrmAYi5dJGgKncbUNlcAjNr9Jvffa0Myy4tUSZvpR
ZHzoodqavD78eU4vTsh9dJoEcAKgo2Ds8Hal1EY25JZg9IzX75EnuMeV5F6jnb03CnRlIEvGIENn
n4P/tPp4g7SEvFvmSa9oBmDYOcY6riBXjsTzTQYeClKCDzesUfCScxIxR2K7a1z90yQNP2msbksq
e/w1Iss/2qO8NnXnawRRyt5mYTEyGPZtZx814KDmLbJOT9BgmmOz+WusW0rdiEBcc4k7nz+GgqL6
v9ayBRp67jCeLyN8oRXoldrAiSoYqcmolLgCd17O325hwDHP3trpyvsH/+dXCjBBDrTF9U+LcL8O
wrjva7cJeTp+nN0tuzLYxScRf76fvBxUnIr8l7eD5RK/5dTcrBPMgnaOh1VRgzZ5VXz78wK/+JVs
2r6IZpk+HvUX1YbgW4LUNYpErQqTwqJo6mjnPLyISThXTvnLsYAiOZvYUtD8IA69/SbHH2u3bu0q
QYRv3fZcXI+YV2h3M8TpK9O378v/Xv9AxTsVmPMWrAUw8gyaLs11LmWgVUlHjJ1xmMrcdL/nXQqi
sZmp96RaZAEfzCkti/tJNNWzPrTTdPrbuaXJAZkNVRGCM/gqb7932/llmYFHh9W3Aid7Mb4aA+yY
sHDEtbCRy/VC7Ba+T/yY9BZ5ab8diycaRHORyaTdyCxdeteJvSV3j3/+ogtXH+aVAg4OMMEQO8ns
bJiUP8E1a7NOmpmHKonKnMzxWutTEQG0+C9DQDxWAmRBYlszq2W999G6bh/Sai1skIds00/b6ruf
jVkMODyUxHXEA+KuPE7NtCAYXfV+95pqxawjxcrKoIwD4RFhK73W6w5Ot6zNqV30YcEdaezmF/wa
nek+2MhFOtiquZY38X/I69ulREtg7+r/T1aCydXbmTWHiodI4GdJZUpKnyNvv1kvEt2p8x2KWjt/
+uLY7bi99N222P8srSmNPOR/ya1H2A6lE7sOgtrHvIIe84CaViyRky78VkTubMZTLYqqPI3AROBY
AQl7h6YgATycYX7KH1MFsSdCAKD3H5A7iyVpBI3bg+EVXR5NZifSGIBJaC+D2fokrbZrUx7W1NKm
Q0P1X7hhUOnz75HOiR03lVnzzC473zlNMxHIUZNZxoz9xtgXD9tSyfy+aTsMxBonoDbyy80SUbvC
iEMsW7bZo5dhkHlwxnRWYV7p1nrnVEh/8BnP6dR/8HrPrz+IvrbcJzZaR65iptI6MuY1Qw/g8/K/
E7XstOfVCXL7ljPVa+7sosjqcLOs9Ruv91Y/iMmTy6NBkoOfwAOAfBUaCg33ycGAQv0utwUYA0jU
JiFCeqmK0rIs66NAK1/EG88y45DJPcZIVL73mz3KV8/YHI+JXtTdeNzqtQoigpXS76KqMMW0BIFA
4eprThXOq0uYWD6as3/Tp6bxjStB1iz2XKqTvjljG7PfyZzv+mrQn+dmdV+0eVqrp6FKHe2Qp2Xz
DVWh/jsfzOx5LXSFISFWvSDT2p516ZTL3ONKM+Sfc7DUIPZct3suvG15Uo02IuR0Fu1+WAdnPkpS
VAUeQJR3oTmtXRt5tURZXjmZJ6LanKrgvqw854deg3AfaFBUxhdQGnu9z9og/Y65aJHGRmPnQxSU
gdgEJkLe5kfl5PQv0m0xNCD8QqlIV3XQxYYxz+C6SDLz6YY8mABfdV3o7YvQg1XeYTI7k2+erfV0
M3coXO9Ealv/zsrequ9uJvz6BCzXaifHXq3qeQq4+ImV0U0t7DsveFLuNllbNBmaMD4jjjZf6nq1
i2OFkZTMwoayIf3Xbzu/+AUaW38uclGMN3pTzs6HNaOVGut2C2tDbgU/ybrhZv8sVdFnUa05BFhN
+WJsvIz0Bi8UrdVov5rV4D9IIcvxsSk0/d96g1l1MkXjF1OEF6Y3PgWL8tofcyCLV5tkrOzDtMju
0+yvhvFJ4sqgaPSXKzBVsWxu4quuReCve3P16gTl6sRrHxgEVYLh/l5oSU/hao7ELGa47+lhoGv6
ct/Yfd3dl96Uv2B/pOcQP1j5oVWsqfuyzHUw/M7NFF71sla6CNWUytfZztvhMRsmwz26+qjrN35X
us5t08HHvod6K+2PRZOqB8tuHaxJXfT6D00q+jw2etSZgEkd2J1FB2J7atEFly80B9iNFci0EbK8
hEelxJPswcn89gPJATRGHJw1VCSs1AhCA4/s+lBpJU4HBPphmwaU3SRzRlTxwUxBcg+ejqo1ym1Z
W+Fg6UUXg7+D8Asv93/omrOVd4B6wjmuFJ8iGurA/IhLWeXEm6iHCqMQcyCbwPcHwKg561VkzTuP
EsjG/7DYFd0P11vdieDFtUUbMVrNFOVmT2/JHrV+Cp2hBmNqM1dZsQ8pntAizy+LZDa72t8lSNhI
dq47nDw/zasoFxq5N2OZO3gdeWYhIkXL5Kc5k1ISKgwVaJmD1hWRU2Tbp5zaThwsS+kfMoNG4MEy
8u4RaT+zO5WDSkgw6364PVzbg23l9hP+CU2J6/5WV9G66NuPbhM06h38lRLTwijxIIbAB3qiMAi1
lUyZg1e07QHr/u1LNmaVeWetZmrdeODdv0pN1RjtTM3kcBZbqRtrYvG+LPD8u2jlWjLCqimHB55B
9dexNUmlEmYxAeGa3UeDVtpP8gS274OcxD/mQG8gUoHorKj3BpeZM8qqjmeT6wGQxgNczXXnR6ny
7GtR+nMQDQNSfTKdzGkOtQ2dckzr2hd3M/f5Lw5Pqw1hdc1G2NiLQfcNXecY55PefnHGzQ+IE9o2
9DJSfPE9La3jfMGT5lCMfgH7dSKeHguymva0sLuPdlcH32ZLNWa0OG1919Nt3FDBiO42D8zRiJeK
YATSR8ytD40gnfNDUCjzO9ZepFwAEjCfItAyIyyLIFhDRwGaQtiFaHIz0x1IeTB61nwwVe4HESXK
BsPFdKc2rpBQ3KUkmvyo520CpsqLKWRWUXet5Dv/rHK9tpPSNcYyGtwGtm7DE+ODUyIwOFgVUswo
zz3/p2e25mfPXnUtzFjCNOFMsK5xq3sFp22aOIC7XINvG6SOE+fpPPXhQMI4uc4c3v+mo+dZQM56
+SsYZvNrOhPLdKj6YfwyTYoG7NR6wecqW71PnhwrwpmnrbpPtxEyoN+No4qwG6CEEn1DV0iDxfSV
HDiT/zhj4B5vPdFrcZcZywOC6qGKR8rTk9YEzAwKT+5f31P8jbjNyDweM4cLAwirN7jPmsUPWSH6
x8522599xt0NO6gw6yiVXD6HztfWj/xy85ehl44WGoVqP5kkMHWh8sBwQ6Uy66HIFm85BF1fyFiH
tDWGDdxx4qjQYn5pSF6cwmJGg7wfrbR0abp0HAxT0VYHmKTiUc0DprSbUOJZt4tB3PBucBKTy91C
pO11TtjPqSuObj3KT1WrPHzZ14rOwWSS74v/3MBBsxTgZc+qrusDhJm0iitfOp86j45iSPFpVdEy
r85z3mszVtmYj/vHTbMbD0fhyvpH29ghfPrY5pHf681rtboD1os4u/5s1sZXEaL8ieZHuiHKMUY6
uHeqX+tvGi8dh81iBOzb1M/1w+r1FjOsLes3q9aNNBRu06QHONKlfkMbE7uQZTHp6ZW5UGVI3h7X
ctfa9Yh1jbuVkdHJ9pYuw1qGaq4Ebj0TCG6ESWP/jHn+SnMbuvoDluZjCbDtdH5ITpNexv3W+XnU
jp7T32wjc3YoN7tQUWATchkt2rD+xj7e+azwXPynpn38JO1g6umVTWoIVeBuTSibaeW2ncruF7Du
+EsHPws4s3vrte0gF9zqutTNGzFN7b3Vb9DX0Q9ya27Kpo3kpm5OD7iV9ScKr/ZzXcr+q5OayN4s
o5o+kojbySNolvep6mbji0/4gBdOMzBhiLCGMreoV+2TB93geSJAHAtwVWLhYSy6IFtQWIt2AD+1
7rfc9vq4djYs+ZtpkwP9rI1JUqqjeZE6brrs/dDutqQ+Hj/khgwyAlWq8rnQBx9H9qU2jdPWVHMd
T7O2dGwP7r7Imlzzp7lyBMat2uavbqDSF+yNg4YznZoqHDaTrGAbN8IpNHqjM294ocyaiNzFWetT
YflDfjNqkt0INzsfT+3klPOPEbef9YEC3NbiwhKT8ZKuC2bIfK1KT11XjtuRWarqm6XOXH5QsiWh
94+2Sr9C7xDrBwqHovliO5rSDtJfbBWNgSqW+xa+XP8R7bPbxa4+8UrrTLuym5DAUw7vcGyKwT80
upnXkVC9yL4sbdHRTOc++eGmwZa+orWfadnIVJOHQddn9D5TqQZEklwjD9D67C7OTOX5r+luSne0
WnOQh9ofuvJ2zFzevDO2GtvRTUvTv7dp8A3fnMHvtYPul2ZwJGWwd38gqBuZAkNbISvJdqzIrVZD
khbIJb46kki+xyDLtC3Z1nU2E0JF1y+K9aM+295mtFlYInVqH2rEs+4jrBD7BRjK1A5MUuGKMFtS
OUaaIpYuwSQ86O/cvuOlg6O7HBM1G7K8mzWj8vHLnKV/rxySQSNvKhz3mJe0eLmuG8pN1B9ZEenF
2C4nighvBqBsWxkbPK3m767paNYrll0r5Aketv69RwH6uWvQqexdTsll2Ri8Pgq7kTzaNJKm/yHH
uMpeRm3PTYo0ni9NVDdN37w6qKiNiAZLxx2XkdI74YU7jPOhXSat+bbWI5JUEpfa4M7mtWo9knyp
VTftaoqFrpwttUfMq0h1ZCnaJkte+HoWHJa8WapEclxOj8ZSU/pZWjf7dySGz8EW+zUk8M8zeXdr
3JHFV4Vm6jTOHXyaXB2LOnC2E3IiB09WMCr5szZz4rgJhx+3MHOm1IiQutj1UUJaL2J/5gn7qbLb
fsWXZvXcx7JsvTHeloHsRpgM2/qr7RaYfuEiV2zxll7a4gAD0vdv5bQU3aHJdPWseq2xbuhGtrxk
/LKv9NtWQEV8BHo2+EM3qYKjZq2FmENiPoL21pVN0FzBl96BsjgxoeIDuBi0XM+xQAtRHz44dZKP
cjzILE0jNu5ngNA++TPk8t5IHsICADMkYaBnb+EHK/f1ETyyTmajEQ/ktn/dvBzAQ61f/n4grIoQ
zoB2YwN6BrTntt8YOkd0Qvt0jtJUJzAePCMSyKquwEjnHUFAQB3GrAP7kRFBk95+07KUVMmyapJA
Bs4DcpMgKqv+FcvbJeFEsQ6QPH7/+esu8TH46EwjfQSbfsUF65KCquGhWieYnnjxaGUjJ8dk/fWP
xVuJviNFL/0CenRvP6zUNaxACk8mRBLkBL/MQ3UrQMrW2MKa4MoavJzFHchH3beDP1hOnK3BzEFr
kkleYzuW6cea2+AEoYyxP2Vbn/HsU45RYQAUrH8b17MnKGFryj9wf1mTZ+C0rfiwchmbxOM8K8Ja
AUyHQ+eby+HPv9rF4t87newxPK32nXYhSTdsd9NhyCRruq6hnULj8NNARhrA7ZWhLtB9cFMUY3sE
AfTfC8DdWSGwengSJuvSmL+XpXajemxcUteMjhOxnf62G7ObhHBkA7qjh2Nlvl0qEy6Dhj5uZbKJ
znwx2WmvcA7a7742Fp8Iqc6v7LnLDQBLQN8tkmkqBOhC347Xpp2yUviyydxrVuS2nv+plVL+dTuB
Uahi0SzQqqN6fzuKK9Nmg0pTJTmcUSrNlQzd0BpaAYURk/lrtkKXH0XrfXdfRqPkYV9wNolLtwTQ
56o8sdKNsFgRjOpfH0/Vv/XFoCWNdRJc9905gMPxDMm3W1Be6CwFfom4u2ei5z4zaTnWqrwmJbtY
h3tDhuBXPAT34+r8bGzTdBgMwtYSrW66uLSD8cUwuj6e3Nx6TQP/Gon/Yovt4wE18W30oREovf3F
Bne1hy0bi8RVFBTVNs8Ss12p3w+11L7+eTtf/FzsLaSfKHVw+6CsPVsdmaWwvtDGLRntfD7ogdRi
z67tK+fie6MY6N25ynBfMM4NkQVvwNzQKRAnHBF/tGm5/oNTzehd6exfHL+Y0KLAgEiAaRKWu2f3
pbPI3JwbR0/SGa1MMQRdMlZoXMNalltYAOpn4Zxn26+/ncPdvoJrhs4W9Azn7OwNSt5xhCmoZB0C
ddzTb6O2rfIrp9PlHO7XJDMIKx36zPkc8htaYwUfjtMJ+/Z+AfjqtfIaOeKdUSifmEBOdrhB5zeY
zHl3lr7sE9vWxngdBy+CUNDHf56xyx9qvzoYBs4lsPX5SVtXXQm01/WJrhYvKhSWpnN5l2XlnQ+5
NqqUfe1mvtjDu+xob6kae94gy+TtnnJzG/R/oRTUinF9rlU33ATZoo6Nl1rJUDbzlbLjch49On6I
IfZlz/l7Vk8hchuMTTempOiDLPLItg6hEo5/PY8cEtxVEBW4J6l6334Vk2fhueANCaK47LeXW3Qy
cW7JumicCH4+0SoJPhqysa85JO//4jcduL2+2Y8LCiskR+dW+1Ofjs20VIgVt2b9rVtTexiE3O70
1ahPKw1RfHbLwnk1eAbc/HntXM7sPjQelKx4ZE7/64f+p+c/NHVRbH0+J3pA2VjJcU3MAtTzz6Nc
nMH7Bwb/S33lLqNb9nZmRSmUOdTTnOTKoKWIP9u91dEFC/rt2o353lB406BvggNFeOTZ0jR8UiTo
uc+J2Vp2qC+LOqx+7kUq9a81i4N3fjaqARYkFwwLdN8l/5k7jDsa6vwCwrVRFV/REmYt7SlXWyJ8
pki7Sbst/WB4o/NtEstURXo2NFf8yy43Iq1/GFEQiJheaCJv/4RBkVU4Y6eczAJNwNGcMNT+Vung
cV7tDOuHmc5Md0X/+t6S8f/vqEGljcrr7ZjWkJvDCNKf+Da4hz4idiRgw/vrLQ8RBX935MSYrl8U
WiuQRjpWjKLBjj80jaInWQ2f/rwuL+zfKLphNfKS2W8CG4nf22/x6O9JfCumRHgCYbbUek6x1Fnn
7REUyh7D2hqMJ+xZVoODVa/ScHVdvO4qL9P6owHArW7SSiFPEE07D+GwKFEe4EobxTWjDv6S8zOC
MHtKGDzU8fg7W9eblnc2tP4pYSHPz8Jw+19VM+VXZv2dJc0u5TCArUjRdP7wIYqvdAUpfRg6OdL9
wJLO3KjUlzqPccx281Nnb+uP2cQX4kgcSa9HjeOn1yCBd1YYbDDQB5xDIQo7Z5WHUXSLN9BK4S0r
/WPp6t0dtqXq8Ocf//La3BOeMRPiqU6NeK5Iy0jzJN4kXxLqjbrnh9VzI1pUZQah6HDzeBCpphUP
dKPL9a8rOJzQLL6REpg317lAv0xhPq1puSReoIY70MWPQVGrv9+nVDcU2vYOq/Aqeru2pWVm81zw
fVW/YuwvjPrQaZy8f57Fy/MWF1kuZ47A/eV1QZhZ6IJnzYpSb6AYjBHeeEXo4fnvHDyi5//WKReD
LnjP0IB2+vhO3n37UTZZ1ktJDEViyEni2FbxTs5X075NEQde8zm7uJcZDMEnD1mWCAYiZzNYypTY
28zykqLz2985eLK8GYfe1076xGEfI0nSvOehMcpXC9M8KxK45FdRTZJCSyPKKb8KNKk8ctZM1B+4
Drz2aZ3K9rNm2mqIuroUz2Q5BUu40unukFANUzvcmUNZyigHw/k6bXPux2Ct9U/6fFWdVEFVfbGE
Q8tpJkFBizHFgvnvWOvcJAqrFYeutV7mLwDkNokYNHnkUblLkP2zIfz5ZW9DZf4gCbCuklGu2fTR
lD73fYfQeyTxU8vt543UzO5u5JUBVcSkfD2MW9oPkW2AlYbT4k3X8mQutiITbVOP7yHeO9p4Vt/V
4ziLIrecRBv0z/hw2hyn041Wtsi+KmJdvVZdOeguli0jcpICN/Lz7ir6t+vIyR1/m4bOTegcrsax
90qMxDNUM3lkbdn012UWLHNKREykYaZabMu3w+X2rKoV4kZSOT4GDi1t+qFOf/x5K14UAwxCFUnQ
y/7e5dZ8OwgXwyAmMrMTjXzJaJRGn9NPM4d7uxTdk16X7pW9f3FOM6C9TyNvNfbiuXcU/g1B64uJ
F2JAjISd0lDHk9u88lO9OwoKb6TeO6Bkn/1UsygDxGiBnvhTOT0tcL4+r3N2TZXy3ih4DWBXDbXJ
AXZ8O3l08ERjoRpNhGV2p0KXW0iD/hr4cbnskMRz4ZD3vBfb5/6jZpDNrDfhJGhtzYNGGymqDEnD
07auXW+XH4TM5n8AKkAmNOWzJefRcmXzm06ilr3xsSCFKjDuvXKTXX4QaDDtAR6CPD0v0JXd7DMz
h81P7HTJqxc9KIldc4yiLX9irGM//3mFX34Th7/DnnW4ALhtzpbCBL93XlTnJ7tZ+hfIivlrVa7X
LFfeHYUXtWVZHv+cO0/KsevbNp39ZDT88bWbxHhnaPny+udv+d+ef1PRAQrAJuVIxtGXaMWzQ4+I
W91GmRwktDqQWqFDHvLjigNBFyHVsqxbz1r9X8NilP+mWjcVNyLTh+8yx1/hCJthM6BdVqlx/POf
9c4PihBgN8TcLYb55+0+mOsq87u0JgOwNIT7tEAY6U+1U5fb5xVmyK8/j/bOVMM8xVuKYxGI5EIX
02dT280Lo7m5E7FfnKOLz03851He+yZUMETZ0WTC7GD////zUBvF2Ohl2gfJTBIvlK9CTxYU3xD5
xiH881CXNxmBG2BSyA8IPecZ+naovV6g3c6P6thFfeNTgIUbfim3udJlqGWO/svKr27Cd2bRBmQC
X4KPvQsE3g7atFWjozVLkxEqXdTqVR3p43zNvPTyeiECaw99g4yAgcM5T1jAsRoMK00Tgbzzscnz
8gf27BhkT/ghduA/V66zd6aScnL3/zZopSFze/tV7byktoOVQjJkYxBqOtJ8PXOLFx3MMQ4MZd41
86SuxR6+N5f4LhJ+TYoF2sCzH1B3+kmkc5EmsuKm9v1ZvwnM7Zro591RUBHjIOXBMj/3nF3xTLDt
tU8Ta6t+4CkzH0Tn//UTmkxmclG4bOhl0YTc/4j/LPtaV15Jba4l0+Kb8Wab2rGq3PJKlfzO5qKC
whceSAAJmH82YaJDHcilpiWLbeaRMp36WLsbtiWb/P7Xe+vNSGc3mu5goJCljBS0mJl5qP3vMt1h
C4+NX0Om6ckrrVKtP/x52Hc/kBWPzyh4BIDn22k0JWmzwmAaqylPvwMWGH00j6rbInfu1Le/HgzJ
GSkte9sdTcVZGUIVTLQdcHxiU4I8WeSghYZc63jsdecKdvTOGqS3SWUBVsZpf67c23JrgxnhpUm+
qBTLjA69+eL+rY8/9yjANygLlylKwXNEIQ+IweoXW0swr4cTqBcwbN1xOf31tAV8CY7ulFc7nPn2
Nxq0snGzNc9uU6uv9qTc4FA3yrpvaFg8/Xmoy2OQzt//4+w8luNGsjX8RBkBb7Yoi6IVKYlUbxBS
qxveuwSe/n7Q3XShKljBmYnpRStGWZlIc8xvuGNJIGAys+/Ph+r7eAAkOE9+L6O/DBn84yb6y6yU
mJtk6eHjsS63HmPh6bDowSoLq+h8LK3G3SscxsmHwacDwEAzHm14B0kYd9x+PNTlbmCoRQGbtBo5
oHVjc4qt2ElNjUpiZo2bBqzTNp67z6pj/ulaKVSXULqiQLuGlYRVSWQ1jYafC7Xblnb0dze7Fvgu
Wd54iC/nQ1WHkqjNf6iWXeiWjSWgfJXcBKmO+RnjvfSUuq28UWO5/EC883TgSE2oICHidf6BUjuI
I/zQND/oImNftfjHurNTeJk633KSvTIhfNeg8/KBaJzay5//5zYHzFHYeSN1HzmxRdbDASApU/vT
8TwcwIXJy9IRTdirHDKzhgFPS8vysVylJ9s7P6PMepgTY7hxq15Oh9iXNAguNKwg8A/n00HuZtZL
O7H9NlL/7cwwPhqpNG4Es5chBIMs04BlSCi/7lMF4YjSRtXaPsojxeDplYDgkVrzG2myAMSKTATy
CmDYPisDuEivY70KfARqFVnRKnYZO6GmTQP8RjZtfYzs/kXpq+DG7C6XEJwRETpFPmoK8AHPlzBw
MpS7qo5QpSJnaKQMPFEr/Y076MooJKyLSC/YXZvS2vko3ExRTnkp8I3JLLaDWRabsAUi/vH1Q5mC
v+c8HVpI3VzhgEipJGqro6RAeKijKg78rJO2uxXJYKvHdlCjX6grdN/DWhq/C6NUxF6PuoX7jWp/
7SxOZu4EvMoEfbux00HLHrSYwtFLk1Vi+Lo068U+SIJef9Do+Ba71M6K4AvJqmPtRiVQu32IUI6A
WaHo/QNYgcrcO/TAIhhiOUU1VSsBkIdF2o53cHLG6YD8Rw+3ys3ddDdXoW1sla4xwd/GZd+e0OrM
1HtzMjsr85KyatMd9Kh+OvRId8xHa1CzYIdDpWF8M4QYv8djk5vQkZDX+lIhpmUcC11E49ZuApCv
yqTnmdz2crDmYzarmenrkqLLxmzzhtbWFNXty4SZtA4rpW7/bXLZNg9lmdAz1Jou/DYKVLK3gxLM
4VM36jgc5BDrmu3MTTwDyQYdubXrxvzKua/Co6ULjbI/Uk6blJjS2BU2SOknaWvFl1Zjxg/hqOnp
3kIiuj72tjGPOzfOJHIrWma4/mAgApVs0c3PJq8sBKI5ajKhv2LnXf9tiIfpr6Tq0NARc5+ZmyFR
zexF6jR5MBTVR3hB0rLC1svAmeFqhbSrxNRT5yHi5QI0Yscz5ozQXYYawg06VvkXiFiR+xBB58vp
RqhCPlK6jOzfUy2U7GdbSRndqR1KoAcD5yrlXbNnuC0ddnXiNGmWXXsKEhuU/8bATKL9OMajPNLx
rU819dE3sy3b5FTUJoJrkKlEDmbFkM527ka13ycF3iXbEYEveVCNHix+XtM6OSUmTrMnuwSmuTXR
jqk3ZS87cTRiVBu2EQii4pBkBHsnoamSF9Dgs9yTek//9JPZa4+2VCH9CFAtPxvFbBzqA6bVHOeq
KbqdXbQhEj5aUg1op+jzlzgILGcD0DeKH42BgsO9ObdqfyIm75ODlaAgtI1AwqAVNGKUakK/ksgZ
TJVRIPw2CVmhDVan7Z3MZRpsptzo0I0otTnfNH0gQq9v9URupZWYUDpM0Q3eXLdI1lQWPraLdlCf
ndpADNKLq1RvjnoDemqbIqvc7nhTsom9Uin1hqC9Ax8v8I4dXmxX8nlD8HdyM8WOI+/cxpr0fa/M
oYFqWj92uzEawuFQhib8Ca9wW214dmkIYU40BorYIfxd2e8BZqftvTukznvUJcorMmyuu4mDKiru
wwF9BU/J0Cv1Oh0W1CadG/bToimXbxxrEIE3hxARNkMZqfVGkLUFFIEtmWxiqiHTxsqgARCsGLH0
4JC7GDVSlHkqJpG8amolXjUkX5LnEDMx9Vszzrl8VtkviEtjwj6drDqVtlekdZv/gGvb9tsBqJrY
GmMGbLe2QqfvYU+a2dRsJHbPpRfnGv7WkT4676YdjOUhlkatQzqh4/2ri7D3BDcNJauhbjgaL1kX
ZX/1ZqVWh6HRpwyktDJ8B3acpC+TDQbuyYYTMB5bih7NVwSQ+P5x65bfazGE6hZekAtsXB3xI65x
OXhKOpxz9y6Saj9bc8qCBxX3yGiXcI7lr2lQR4zZCo773YBmLLxViH/tfd9NPRBuMKrlBlx/NhwW
l1Jr17WmOnqcEpYQLk7k/uAaDtIDjLO+8brFMPI42YHRHYPIdtu9m+Etv6ltjMr/pbNROZtu7EMN
7cIZwUgxuioSdRQC53u7w9D3S1xbULzKaWy0L5YYw/nQh4My7vVUa9/mwO7GpxAyTb2LlSqrtgOf
Esv1elKbXT5Us3yM0zCAWtgI3KlRcOpaBT+RXhjbfhQFqn1mUxr3PLUBdJWctuQ+MsdUnrBSMKq7
TLbd6OcIcIknt69Sw2ui0dbu036ExtLqrmx9Zw606Z6g29T/DjRTfs+kPugvZl279re0ckTxFlDT
VF7VLOpTP+uVuPWiWZrzIdeK9jGZoWLvrQQi7DeM3lqz3nT1ZIqtFQzTyJsvA7jIbBM0/1CPdCAZ
oTRTbRVIQTmMBKcRi6RVH+6LCmXifV4H6biRrei0R4xN5nnvjFVVbroqnNhYMxzFg1P1Fn6X2dRa
79xYXflrRp1W2JtSyQrYRVVQDHu6Yt1XW0zGtOkrJ7BPraBdwPUQzpHPAVe/WLNVKrteNp12dBtM
mH/CFcqafZRQg9zTVchU3RtTEUbP8YTGLoD2ysxoNBli3kuTTBu5OZJ+RMjC+UdkQoduPW0KRLo1
G+5NuAJFWT+59G/bE3B2/QleSVX8UmQTBlvYRiS2MXHEP7SvSJu61JnLI4CwGr+xLgZNDLWuMH8b
cUjzDf2Nstlm3M20TGGumy3rPOvZP7w+9fDgCke43tTkGEqIPFHjDYKcnbhrkwQanzvRX9mZJdJ3
HpKkXeDR/zMpimBKSYhpitneuOWkfa3MvEH7rS0hc82zYz+GSmsl/mTPSbKbM0Mgzp4rbbVTeDuV
g+VOxDVJqWCqHfKVRh+aom5u+D852bNA5nbaO5KS5taqIxfjujmqOElS7Q9GMorvTYwxxrM9pari
TfGsv3dh2MVfEuHUHMsZYRZuM6TF2p+1QPcr8tgjxfA6D8J2X13EHWAL0T3Ud07W0KxARh69NSQv
rfIww+p8wwzKgD7Fjwx47iNbx7MxFBiJT5NYPL6KTH5DBw8ADvfvfI/4l6H4U5XEYtvBEmt/x2Nc
Yo7dDMVPOFAB6rPAsH5JCE6/Rvgp825OFpDQaPca93EI+we6n9ak+xi58N/4i8Zyp0GiSV7MyI2L
+zzMa43gcKi00stGmBjbJfnDW6KYyvh7IpO0+V4gnwktVhuQZZDo0kB/HvXxmV4jfuDFJGfxOlka
rAov4h37ZgJCr18kCX+9zenRJlDjmukxtaMu2/Xp1JYP4zCE/YMtlEEeoS0q9zAacG+L7C7JWGbR
vLRKb9AhTqD9HMq2DeyNA7JA2cDNhQxCdMkvgiRefAkRWyy/KNgoWwfHkObfSJiz2/o2KqKnICol
jm0CGbJ7SmHDfEd0PDfHKtBi+Zg5SVNs0M2e7EOg9Gr/y0a97jmfF51K7JKs8VDOajw860OX/+u0
Tqv6jdGp38XgGv3fbhDU2q7A3mV6dfhXtTc2STi9TbmA2o9/eXyoCU59FRUHc4MqiTkSuyXclVVf
9XLf5TMiFa1WUiTx6q5q8P6pHFQyTzqinoAramgtG9DSAY+tHpTxrlWE/jV0qC/uJU7tQAfm2sDk
BlFGx/ZyYcDg7A0n4cp2RdltdCfsoh96NDr6qxOZXfW97dgMPnJyuBmZ/HuxDdtF08ED4zLk91aT
5RXCgklObZLNan4Jjd5WH0s2XP3VCSut39VBIYxDwW0PDMOazD1ZoY6kQArt5a7IIaXiYWPEw11q
NKlzD1VoKI8Ln6j6J7PqINu1nSMs9nMGU3Kwc3SMM2Q1uwPkO6CXOD/IzGt7TSv24Idt7UkTtQh2
RRwFqAUir6j09xUSb0rqSSXMEauQYSz+zZwg7fZ5J2eaQwKK5D6BAGEgtRvPnJ5QWdQNaTGhgFVz
pZUbmcjgsa9q4zWsWxhvZhPL9gHf28LyQ4Hr7yZURP6G4h4bLmvcUtkHAZRIb4DrUR7GKujlUxaF
do42JhU9dFwGo82+mLaEF+d1llwU3wvoCvdunjbzl8m0OrabkNrwlisFqpIJvMZoE4TJ7HoQ7VLF
K0sbY66Ip9BafEPDn9U4BsWGuA34cDC70XbUuYa8Se0Iu3jcrFuWOUt99jyxdCnok76SW5Ivr3vv
QZEnZh64LhVIPTzELjKqsrP0h0lHegPtgy9lHSFWIfKpRWrW+KzNDa0SsPvUVCimLAynVaEj7Lqh
rPQm8IGM5F7piPgRdgmWebil3/D3+lN7XE0V/RYaJnSYUYxai/UJJxntWriB36Bkm3jSkd2vEBrG
awkh1/Y6rUp/lmk0j17OG/PipqHibuZUxH9/nM1fWXJqYio1JMtcGm6rOaNpqZQAA4WP1GzpSTut
93z0bo+2TbOHLt37bpTj/RC30RbG58vHoy9/+2oVQCdTgkEtDoe6NZkB2eOahzULT5ywud53zWzD
tCSkeZvRFUXIJ4eWdat+sR6TdAZM9MLiAaFwgclXxCgN7t3AhztOxmcH9X52OuPRmBBz6BR1ulGV
WWo7Z3NkPCrrgJJwLFTAXvDn/60Gkv5z2tlVRUxnQjUr4+8u40JNpGy32NYFDwTow4/E6m4JMV2U
PJeRHZXO/iIxSAX8fOQEC66Wggl1mqRMN2kkpifI6wg5I+324+MPeVG+W4aiR0EblUYgDbnzoVp6
xmMx0gEEkTm9w8PP90Nj1fscoZRD1JG+ARBD/+PjUa8tLV+QRipld5oJq83bECp1jqTNFKrpW+bS
X0oieaf2/d96STILOdZLLSQwPh71yrJCu6Eijp8TYpTrMlvbK5kgsxJ+bXfqrgsq4sDMll6AC8D/
MhQ9JOqii5biul08JrB2K3MUvl0Fzg4Vms6bIFVTTwhvqYdeFPVs0KSUk10FxAbX76p4aAnbyITo
0eeuB9SrB7Tf9VkpbhyGa6NQTKYyDq2NOtBqn4hSyQuOCV+Mksi2gAS2AYt0q6NwZTcuRpCg0/BF
XvxxzncjikaJ1BwcfONCJN86tBleJCupnxoD71gxjg4lGRR8tePHO+PKflxoKjRNHHA8XGrn46pz
NQPiC5OTgvkbPNI6OyW9REXFNBDALLpkF0p1fEmjrr5x/i73JLXlBdeDkQ0l5nWHENyC1UzUQU6I
WstNk0byW0/uvaFgdAvkdYmG4YzTEUKqD3jncrWdzzIQE0J2Mi1Oeu1ii4qFaSp/hrIN48dUaTqq
rl2nmqcInLt5VKkVf51IeNp97QQdKh2WjkoEG1Hpvn+8+lfWQLM5mOwqTiaAmPPfZelLpwpR6VOj
YPZBV2sIvZZWJHkuYeP+48EutxgXHWgHOlYL7uHiuLSjrtBPT0/zqCP80g6N6/VomdxJCImIruhK
lD9WSR5MN/bY5QnSqHRCEKVDC2pvvbcj0uWmwTbxVFS1WDQ7yAuIWj598TCKS8lSoyEMB3WZ/n8e
LT1NkFBxkuyENIL4lhZxsNOnucdxIbh18VwemgXHx6E3WM0F3H8+VIt5MIRkipJmWSmnpEiMQ4XS
DDfEXKP3EyPHl8HKpoTx6buIgSkRYkhG14mdvBo401qY5Xl20hLR71CpGr0qm4LP9h1tRkHVDTgp
YQf+4uej2IOJVAcCQyckIqzfeo6opaPP9Xvg9N1nQZ5/hoIguhC+iGC186EU8hYOLkMFbqMR1NBp
cJz098cbf1mV83CGixUhUAe+MC40a8idg4JU0zgznyvNnGdUhLV5C3CBsnCaAsmtnNK8RXm9tuVJ
BgDHgFvhYl3+/D+bsW1Vq53GLDvlcs5/jH0239kJkjifnxg4jqUHSQvfXUdLNLTUuizi7FQNir3H
ioTUZ5r4R0vkbQyp8vnx2BOgMaliAS5aH+SpcSonj6P8FMe4GM5z9r2l1+l16eC7avLvx5O7csgA
nCnsdR7FxWv6fAnN3uo7RPPYGs42t2V5KI3sVYtIcypdC3aDU01U1eobt8iVDwdoG2UA2k/QAfTV
SzG5YVekaCadUpE779XAZciulLfCwMuLf8nZ4AbBhgHpsY6wa7VN0kXl7KSncGAHavn7qNDTu9ae
bxJ6l0dktf2JkYkpnAXD4qxJFPNMWUeZgupUI5IzezmitZ2nmMjGU+G3cSkZaTN8VZqsfQaD2fwc
62qQvhKEODZwcyftFgrI9FqkiIZ58Ri6+nHqXT27a9JW146OOQu8ZYg6xRYDirzf2XGXjtt+pq1w
4h2tFpFwjtg+JYG2HU9BR3k+8BotVt5D33W/IsftEsRm+SCbFKzItKOugGhlqtdleCqLLrQ3tAdz
LApjNZp2SFGQZ6NkjAQg1fQgPQqQJ+rGhNnrgPGcCSiQimrKO4jA5Y08+MoOcbkdFBJuVHhRcz3f
l4HTGuyRpDiZ9GneUf6TX7CrueVW+iebXn01+vv03RfEERoVy/H4zw2isvOcrO+KEypUenWHZoPj
vmFXQnc2nSm1e4qG6OiJhiBtui6qx+5ei/Uw38J3n+JtaQ36P2hSNuPBCZqqpj47yWg3h1X+S8Ck
Nf06AdL/oxuUqNv0FGBD/+Pze2WLQ/eHvbO8IgDcVuc3R4M0oPZWnIRIxXvGHhzAtCnqbrKE+Wmp
C0h8pFWgU/gf7oirJwszK2tSyVZPGDD2x04m4S629WpPR0zcmNfl9+c6QiuY3I20ERTd+YexW7R8
dApx3BCzpe/Q8O115IjyMdp/vICXzxaVJao7DEaCegHzsBM3UZ2Yq2gmLu42VZZhixDrupcGWDVR
+6SB8fGIl5+M6514nMDmz1O5CkdLJAKbdLKyU8k526DQVHLsaKRhF65uPh7q8nZfoNnAzwB+gN1b
ryLisHkTGFN+Uuu82WrTQ1EVG8x2KA4u5WSsSPNFBjS4cb1fW1N34cUpgJyISZcV+M+pynBrCXEC
yU9hnCZeNDjb2MqMjVobbwP3/I338spW0YDfI0Vuk0CCLz8frVgQxUXs5CdChWibt3p0Z0TZp2kf
FB8taxmCKBuCzuqgzYhxqeiPVSfEc/Cf0qi2Am9BOZXPeeOrXZnQIpO9QNDh5ZF9n0+oH0IkkEVf
nYZcyufYdsNjkGKx8vHeuPKRwD/ytwNHw+N6DaxykP2GXpZXp7bad+rAohXJ6BmSto4ubmyIKzPi
lVfsBee0wOxWWYOMCNVKZPZOIdWgfQ3eYh9N2fT68YwuU6+FOkXKxbIRQK3ZGKPOuxokFus2keES
2qe0stQM7ptZ4nQmlbHapPgVzTdW8sqBhvjPOwh8EEbLGgfX2nVfoBtbnZqsUfYSWLBn5sLdYirw
adA5TxW0I9AsS3YJwv18a+iJEvZOG5SnKBnnbWXW3Taph1vBzJUJcW4JeEkmKcKuq69zBNxibrTq
NHdgkPKwdl5zAPQHvU+sT2dBPLwq6D4Sc/hAa6/1AQFevEeq+oSodbsjonE3eZ0Ym0nFWvHj7XFl
E6JyTxEAkRyUQ9Y1swVD3SdDWZ90JA0NEO6ucHeTXve3qkzXBuJxXOS1cOVAA+X8I0kZDwmC5fUJ
B8gEqYsRmpgQtzLxa6O4oJh5t2DAA8U9HyXLJmNwO7TjUIJVniIxaw66jkDabizb5T0BPxCSJfjE
5U5a83vKNke4VWr9yQ2S0D7qckLpOVa6cNxNwkVZL57s+lZYczk5gj5eEFwfkDIi7TqfHPaddFen
sj+1rZudBmIFGj1lGac3wozLnb44s2LoQwYOtH19dBuna9pcKv0JQex6T5G+9+CUtRvI47eqw9em
RHxs2S7/BRex/JT/PIqtZvVUwq0ekEOU7Addk2itiFvcl6sTspb3HrIID9Vq4WCj2cAfw+GUqWP+
IGyQBijOmjpOBAJu98cn6vLCJYczF+sl3CNQ4lndRoNuJm0DmOg0WG2RbsdwdO293gqSB9PO+vhE
+V1zD1OWh8+fH5nMAOY93UAeyWXT/mcxZ8PChqaexTGt9cLaFOjPFgejdMGxTBNYp/umwwduq1ly
KPYfD30ZUy1lFDYczQWUXtYqDqrRRY4Tp42P8ETj2YU+f1MjEyHdWQmPMw3658bSmw14v+DGcl/u
IF5OZAk5GAY0uDWLpdHrtpZ52vq9qI1DUrW8bFp8C/d8ed5ZU26u5UlbcvTVvSKlWnUgO1s/VeLX
Icnxrc2rdycq/7HMNjh+vJiX2xVGyQJCXXzqqR2tBlNjAziTYqEK1MRIb8/htE/JK1DxUG/h/P+Q
zc5zvWWsBRdPPRHG1mrPhLFWBIYRIdFTh629rSMwIVtUoXtlK6vYSBeoJ5iBBdIzbzFiVO5pQAz9
6+L/h/0nEEK184xI6gHembLrENAGWrePxUiDdAj1xTtzrAdwWYkd/vx4nf5ceOsfD36AgjIpCrXs
1bkeQy0Z1bqq/DZL5gisaZPrz4aOgMIuywqnij3K7Vm0GWWZ2acA5meyyVp9aLdxLVNg1clA4D1X
Uzvs8aEOw13aUTXJPBnmqnNXKY1uVF9ylKe1NyMC6XAQjZP8Mvk6s5dG3J44nZCBb5MsUlUPpFNi
PgKEwMZxpJqdfdEwmhi2IdxeJMXAuyUYf4RZ9f7xOlzbLwT5Jh9Soce2dlFqh0IBXGKkMNWAuShT
9ka0YHp2VX0+BrKX+hv23UT9FKlWjziaubE+AnD2h6V4043GcMBgeMQSM5x3H0/q8lzbqBcgl4YY
J3Nb19Tr1nV524LCL3mIH0AH5dtMs7NP3x6EdEtLH2E78qU18Zpkpa1sB9/lXirZFq3R4KhVuXqj
dn7lA0FhpWtP+ZL0ZS3KlgvAVWbU135tRtl7o2pzskXDPT2YWllmNwLvKwtHR3LpsiwNCdTFzl+B
YVYLfVKjGilT532BUPoDr/yNr3N5H8J4Wt4YUgp6u+s6PSjy0gR10vjYKI1HhG3nGZnutot9JUyN
34El+voGre9yERGm5HEhKiYyviDcwZBECLriiYmyJPoqG2NEoFK4PUbeRJbjjU92ZYLLq4JmB1KB
ZISrna6PdU3suCjBgSoZvNS06gbcIArq+3AyIgPs+UQr++M9f22KDi1yQB4ERRcka01Mbt1hTeNX
RVU9Q9wYXrLSqe8T/DtuxAqXuwRSHW8MvBcq3Fwb57skM/IKb4+58w2MslWvyVMHilzTTOn+4zld
DoSLIsRqgBWoUV3AhISKyVuOdyuch071pJ6CPg31T3O44W8T3FE8Igqh7rF6CZw8pMBsGp2PXczP
0KwPai4fx6qDb9Mrny/UL3ExQTgVD0LX9aVRY5ermJHo4JJ12XsPtnoHNni8kbhfbgZGoUlNQx4Z
R2qM518IfScgqUrd+2Mhizv00GzPCS25QBJv5epXvhGFUuZEHM5pXnepbAXjH+oEoz9WqdgAz8Dk
ewHjf3on0AXnQgc4QT1iDZ6SoqD3YVDfR+8M2xS8Qp+EOs83gqeLuSztvOVyQupk+USrZUugMtlD
BHi9xBPgsVMWL/u2dG5cRhfXA8RUDg0wIdoUC8H0/OMYWezGWj+Ofqrb1E96VdnhMYaDicjiw4gZ
vffx2l0dD90FUgo6YPo6vlYURL101GJ87MfcFyrs464cZfV70KL0INQA1szHA14E9EwQ67SFsLYE
iPbq/mtEhkOBq4++WU/GLg6jo5zjdzmqB1LQJzXQ7ufcuBVeXB+Uk6WxFZfBz1cVvflaqWaLb6co
7649b2gwNl5bYQoTRXHh2V37NObjjTBSXeZyFkYuc6VoQPYAeohI4HxYTNOSVmtK6Tch4P1BVbbz
ALazzbX0LuiEeMEUZfgqiyIG2Zk3xotVG8ZvGZjfPl7zi8yR30HW+P8V/kXq+fx3ZMlUg822pB8W
hoXAbl/nXwTt5XDTBWqxUJwK8QVaLtnHxwNf212Ie/wh5lMktFdnRpU95SHNlX7fDxNOXNavGvBt
g7uk15XhXx8PdnGvMUuX2JGaE/cnidv5LKm5W2MfI+0YUYZ/6nGWANcvrPcgMH9/eiRyUQBUMFa5
d9b6sWPQ4Xk4o/wp8W044aUDla1XM18OmrX7eKjLW4eRUEjh7UEomfrT+aRm5GKzKoU87wJsf7N7
O/2ZNrV54wa9snR0USnJcUUvCsKrpYtUDWOPIlF87FKT56LK7Ls8F8GzNrT5jfjgciiNzBOsLRRZ
+mjraieJZ6YXrSJ9J7HHXRI041ZqMIyiuPw0Y5ri7R8BG/IJHvB1Fkd5WrUl/CG/HOrh1c6C4Y1Q
L74R0F0eLh5TvhG1GXQJKbiff6FqVOK4TsPJV+d62mi1k3wL40X2bdDFXu1jUNxAoG48RtdWEawn
FylYVgq5q7AEPp8zSSOf/DgE/OjCRPo+sOqeKMP522d3IB1BhBeXjj54p3XxJ0ynplXhwPkxLfBj
1oGZRSBcbj8e5eqEHIKFRUsdCYzVKqr9H7EedfKRf/46If+3A9UG6RWnkBsjXZ4oEI+opAJPI87m
Zj7/XrGW2XY06ZOfymbGecsNPL2DFfbxfC5vPj4N6DzcUYnxL0C/Mw6y0nKL2afl/Vp2ld/R+fSK
qf63QsvwfxmMo7ugfpnWmtfeZGrpBBDTfLd3JsQu7Nn+agABhu8EV/TkEuxpNzoJV+fHU7rEKn/c
589XcWFTWsUwzr50oPhtKquRm1qB6lK7WguUq5huzPFygxgqzSwg43w09snqsyGC70wTaA/fCYrG
V9EJ3/eui+lY4043AFxXhwIjBrAKNUuK/edzG1v8V515Mv2Fxn8gc/kXI0G544Zqbkzqci8yKdRe
7IXzsDQxzkdqyykInBoZR80W8T4uegPtJiqsH+/FK/NZ4ANLnYBWHdpG56PEUzGovVE6JLi4Hg15
I34aObwjjC7Nt4+HutwWLBrZH3gjh67ZWtsozfrWzAvU7SrDBIvW5xDHM10PdyquUThTuuLbxwNe
WUFEIxZ/YwTRaDmvIoxGn11sGgzLn0ViP4QzGIZuNsYbu/3aKA6XBre7/ed7na+g2UAtxETK9vXO
Kbhl3aL4S0nT7MatfmUYiqXLplvWjr7q+TBx46REo4bjT1kc7kSfYXhML/rzm265aBfRNSpGoCPO
R0kKt8PBMg18Nca8Ps1rd9cTwt3YdFfmwv26eOtQQGec1YcpCzVaPPEcUr8p+m3ms/OkpGF646he
H4XNrXHv8WysDlCdRI3amamDBfLUPdhZ6W5DdLBvfP4rB2gJIcCPkDhTZlu9tqFMOhtOpuMrCKgh
h1erDwiSYm4q01vCrn8euvOcgfIazyBlB4Xgci0rZBVJJcIcYQiVTChs7xG/9LraBkICXrt31O+Z
DSk69xS8cYek3LIuG/QesOhIEOCcXiPc7cT0fXK+KlO7yaOHTsD/sPKvkXgL6uRouxjX1br8qxG/
Pz6Kl2efwHG5NKkgkL6uX6HeDpMeZ4WAbwGSUs+q+DRWWrjRKwMt8GC45alw+e0Zj731p5rG8V+F
DKSpYpgSGESl7kgsj4pyS2fqFqhn2afn3wOQPYVB6gpU0CgZn58WbF466DszUoFtNfhEZHQcYnjt
Hkxn9xnsWXrSu6a+xxCveCPLGm+oxV1ZVUbmsFJ6XdhZqx0O7LW0sAIIT3QXIh99DYyKsV7cEq/F
PEnJLZ3fS0ocVWuT/QdjY2ncrAWjlTbWbDThwlPqRJP8V3WwI74PC1CxGxOjxf6QLoiF48xLI7YT
TM3fppkvwJbIyJzdp7cUsPClDkz2yNu/mnzcJ3Csyyw64YaqbAdj1E5qImCNoDSLD6K7/Xi4Zces
vjVXIp1G+u80ntdQggaFPDo3UePDuY93ndoYvpSjdufWSX0EGJocHWsev3886OUHRs8c6h3JCg0Q
ysLnGwyTQTvpLLfzcSBtOPYxYsQQEe3Y9rHVQskuLef2VuOam/hiruRg+sKRWRBrF0ZJQbRoI9NF
9cO2d8QmRix72DRNO7a7P2SE+2Eo52+Oqtf2Jh+VOnmf3a63dhY8waduoG6NGpSCd2gRYbSQch9F
QZpzAwFzoXhVwT1OY1SqN1DtcvNbPFdB6fUhAc+jqg1641k9vCG/bnsj/dJMWSneC0Hrgl62NPvF
f7vElQ1j82Y7mnFf/p3JPrRpBkRtSEZX9Xm5jQJYta+Ths83LqmCeqydtUO+U0Yn6rGVRYl7b8Ke
+ibGzmnezThK0x1OBLa7s+pecQ6WXJQ8kBNofjfQd+N9HUJYvEuDYUj4mTZMMmVwbehegdRwY9TV
N+gg2CWieNO/xOnY9xgVli2uuUOSqekGfM9cHrS4U5QfwlBHcVSreW6RNBXV8F0zyBRTLwgzV9lV
bZCqb8noOvIxqskjfmPpnCIfkIeTTP8d9aCJ7rUWpZi7cO6RRc3UrBk3Wmwh0xEPWfg9SZNIPaT5
nEcbJ6uBJ1HJsVLlLlJKh46pTKZEMnaKgpO9k04W63s7te3K7wdbRq+pUoZhhFGqk+JZgC1qA5mc
4MkDe6eOT66baRwFV6b1Rg4xDMKGaq52cJPKto9MO+03eqfE1XMwd6m2yIwW7VtfZ8JFikKbqyN+
QcE/tejm/A3KfviPhSZJtItRcA8fqkp1gmqjFwFc77HNIPZnfYmWRUuhCmmovmxrb4h7U9kFNIMx
pS473UARpVWUby1BbvcVOEmovk7UluMX0MLd4Ovm1CKshNg1/uN9iQRMlOR2v4vBhtbPQ5YOf806
GtIPvGGDu4lQBQq3iZK5Mw3dEa0r7HKDZttniHHsWrNI4gNGm728m9AmMNF9KKZqz6dmj+kad99R
n8vG2japtKJTaifpuFdYexu3b5Hbf9HKdsN/aqn2yVYdTbeG3pI1cEALJS+f6jaOyu3sjHV+rCu7
Te+VSNF+YG9vpY+NhjezX3ayhj3SRjhx9xHiyI91VMPbRy4m6zZlINSXwZic5j5OUB7ZZKM2mI8a
n502YIcaw72tJdYD+lC4TteYeLb3Ib1PdY+E4GC/TNDwom8x9u/ZU+wCctn+H2fntSM3roThJxKg
HG7VWeMZh3W+EXbtXeVI5ac/H+fKrW60MAfw3QBmUySLrKo/gA1quu9NNBcvKLAjVlLwobpT5WiR
EsRDCtcbVRVb+1q6rfszQ24ETeUCibMXRQUmcYxpjMynrLVnNFV0N9RVv0yNYjwYJrendukxFjW+
tH0bJ59HS5m191ZYI0KawQLEg7VGqC9RfDyRZh0vUqxojpOHY7pPWaoJg8lBNGq3JGhlP1fK2HxL
qFGFhh8aRfpcZ5p4N43VgEB4gUfvyWk7w1J8F6rfd1r54VTBIcm9IfeRLCPk7dFXiqNPJGBRggdw
ktXe3owURxwF7qqiko6lCrNWoiw8GqDM1Jc5Jzr7YVj04WWmNv4NtLybIEvlWV95aKPyD+BxRHco
HnR7B89Yoc4ZN663n6hXNvtJQUoLLZSinTmOWT9hi+JVKLI5My5hGr63GEK7FmbbXTM6FxebXu9p
VOP6XyNmmz9lqI9VfzeU8NyLYuDG+t2as/S3HptJ+h3eT9g+CW0afsGIc/FNRjjK80e1Vt2d4kaD
uV+saHZPA5e+EiQTNkYvqjdFxiVuWNtP1oDfwUlJDafwSy1q4m/RZFGZw/OznfYtmhgNQjlGZ17U
DLd7oHZOWTyrXJgzXiCjtUBi6RI0UeOqG3djHdXL3ukn13wfL8n4Cwzl8G0YO6G+DIWbuUixIdHo
l0k5D/89vlLvvGFQv5elZTYtoKE1+LBJ2eZxtRiw5lP1AB9r2iuLWT7jDRRfDNRVT2hImfgLDe3z
YDZIv7hItD3+Ea9I6OvXBHQKC0w9wYVa0PolD4qubarYNC5ZF+EdOS1RVhx4z8CdGgf8hWeW035q
egH9ZyzIoD4bWuPUX7VCmT8QjMpmXyZLj8SHsbRYwuMonuHG3ehOmcYH7KJzw/E5mGUfuK7okZEA
CSN+6xlndZxKtz+GQgzKASTNhBE35C3zyA7wvs6N0XKpOylgLn/qRVft6h7ptmMLq0EvUbaij9b6
+mTi9O3b0eD8KkYtXN6btObHtz7xpB4jHEcA368+gKsnnoJoXrIMZRKUSI4bO4Xrv/U5v7F7mrsa
5bPennL18nhtblIHBpUEPSDZJMK0Z67fXBHwugUVpiQQkTYcFgUP56oicv0fo4Cag6MHnZsq8fUo
TT2Xy+IYSeDk8fjObSllZpawNuZy82gFjUG2KHsDQK1IFa5HGQfMBk2nMnnI6RYvADgwWEXr+Tsr
VUTAo9W7sNe3fI9uv6AcVQICsRCg6bpKiQePugRaXealQQiuQj0IrxUfosW0UUa4NzsYjpS5aVHS
AZF//wN6mBmUjPBksS4AQfrhwH3aJ58GnI+NnV5XM/gaI++Gp6ExlG4jG7h5mCOkgHokUyTv4vit
pmg1qJSxG5GCWZJffTG+a9vhHy9z/ovjcMv38P5YsiwDwwsJEPn3P6bZlLNV9zSfLy28NUSUwlCc
kkX1cKAwUACgUv39rXuTySGgJrkVtH7XgCtE4WZLV5jcWHT1zpN+50gPNhsx0LyzTSSnAtsoYqEk
mF3Pa2wTJ6xK3btUNszeA4QvU/dLHWDZzrIQq9vN6DK2TxZqm/nercTCnZ7PUPIw1VKemiTR47NI
rMjcx3lsJdDnPBzJD9bSTMM+dNpyfjLtJkHiKnUG92JJDzR7p4cFgmpKLtzka8fRtI86UpVfEH8b
of2qkVh2vFYM8UVDVqv74iVTFJ5qWsQ9pvJDJC5WlSUd8oa2k+0LsKW8mEn80KHBAQdpxDZy1R2Q
q6Lj9+TKHNTaAuk2nxqlPlthki4HtPPCb7Wt5IPv9d6UvLWGB95LAkUACwCAAbl0/V3TODaxhleR
D0X0KNnZ6MPB5kdycwOOcLt+jEPtQZYLAaeu0TzRpOl9o6OurtkivXidlT+huFZtbRN+7dVNKWcD
GICyJ+8gVOOvZ2OQAkBAQHAIidbpnMdusjONfus8y5vkZhQkhmUdlwLb2hq4aduYnJ+9CCKp/NYg
0nswk7D7WBlevBGTbz+bfHdIbirVXAkkvZ7QxDfrUG+Lg9oo8y+6PjTT0UlQ4d24POUyX08JCqqO
ehE6KCroLvk7/ggbszn2ejUqabDQpcEvUYNssefZCI1YtOYy+y1cN1yyHKW3/Twrug3eqFyY6/Ff
KfsSgMjmoE14Pb5h4fZdtpT8cAWcdijnonfsJGfX6L+4+bB1n94uIO7HVEhUXlVUStblcUihouxL
JHzCpvlbU/PxWMIS8hcLNPpbo6N0ieRJQttdilGtbm47wiKYTi6v/Dyh1FYU/1rl+GbYEv8zjFuK
/fQnALKt7hfHrhK9TRSFol5CWjNMPKCb4c30NkZ5rSbjsmJTSFtFij513MbJ5yiIyin/BzhBFUxW
vqVxdLvhKfZTDHI8dKgpgaxGScFZkLA7UaBmOXXqsgq9SyzsLSfNOztA6pMTjmgv8aReDRPNbS+y
uYgDpYzNj9ZiGBfMtqbAHRJ9/3gL3BsKJS4qr1QDJTDiemunXd4vpXDjAHnRcafSYj8iZJu+IDlT
b+y21417fYxcyZw35UGGGPWKI/rjGLeGQMdRgxU7ppU57HvPrAe/LWtCbm71FLeBK7f5322ppZrt
axqKjP6UdxAHrXhGzXex3Dh/14E6yJ+aJUq0o72UcM1LPGD0izFmQ7xRlb6z3vxcTiPq44S5dW4D
0LjqulpLg96khnjWqEsb535pSTsfL8PtQPKVAsBBB2bDTbRacdsslrbNojxoXVGRIxTZB8tLtgys
buOY/Px03EhDaLys84EsM3HdQIsh6HM1ekEwUvoliwFhWw1mLRqmYbMRue/NCzQhUhrgZGmWrA6/
iYlqioUqpN1+QZYLCd7kkISp+fYg44G9lDhjNjFo99X3a1O8Z43EgdlPfT6g+neBVtBsXAO3Z4W+
CPQV+aTUEa5a3d+t1zhaZfZVoE8k17vWnVIkv3q9/6iCn93yaZMn7/q0SFUVYgxPV4f2ln59MjNn
mfukgxvsVrP5UsNGWKiU90qBWkiL4KIGmjr/Jx6LcgLdN1GKIp6jbfDmjSkTLnIE7KQlpOn6VzhK
KMgZKNg7wo58a8mVd2hsKp/fPAo3EegA8FLyFS2//B+RYaqSpghtK7w0UaY9QzrpfJwFio31k6/w
P7+o7DUiSQNxnQsJOMLqi4ZurRbhCIMcYYu+OXnwquZzVKhD5qM4u4zn2EUW1a+sEK/et00QuUHJ
fCUd57Kl4ynPyR8TVIVa4JlRxQEEK+/ozEXhN2iCbTxjbyYoR4FMwEHgwaKuJXkiCnpDE7dxoDmz
OFZD1e+b+pPVvIBWN485WOyNsLU+EUyLi1Da2HODcPPKH/THtGhXI3NhqUmgQ4L62zNa1FamyV70
Q1ct8xYNRO61q/VjNENSTTyJxkHW7Xq0dooIx56bBHMyLodxoeCH+gXa3blXHHssVs8h9dqvaRqn
W9J46zgmJ2pJdBgML8lJXB2DqFQaoWV06PJZG8/UbmpKOFX0/vEuufM5IXHS4yW40PFdWzM2gC9w
q+W64TmlnVRr+mVgunKo28TdWLg78+EdK8UTWT2wHquXXxNr/djPThpMXt+8ZHWp/oyGJT0/ns/r
D16tmMTkorcBIZZ8ZPXZpo40Za7SlBjmKLBAuGXGmI5DjQQ0vT/6I8BQyhidfUOxot3QKfPkd6Kh
aDlGk4KOt9GMYt/rdjnul3gEbGOkbhP7Ot1Edd+atac9VXXcdfuw7ybgAugAf61cr/yvL7BG3Lle
Yn5ZknDBNqBFktpfEB9a2l00pJb9Fxls3ByKbLD0o+1ZbXe2CyNvPpQIBX/DVXFJj48/yPoCpgjB
ZUgo5SEM0WwtITlLyrGKtmygoEJChVzMe4G6gD8r6ksCimhjlW/3E9c8lEsKjzwkyQivD0wdIxKe
UkwNRFnxuEupRiNlkPtk6luVndsNxVD0WIHXwrt01wRPni9h09bE1gGE1rG18uhUV+Xvx5/vNr7B
60e0Fwg//1DEu55Pa1Z2mCtgn+bCTQ6mN4ofo+7m76qi0vagv8aXLB628B6vFM7rTcz+VaHH0EOG
eb9OLTq0pptJQYFwEllu2342KpF40aNOwZc4KQUm75k5et6LRo2w+EBfrDZ9ADaCukmpqmH8GX2S
Qf2qpHq2/CirQXlus6XU/Yndm+wcTbSfTXOY31Xo8qY7abuw+JEoS+EjvazTzzBL7ni1Etn3rALc
BqLfbgdsP5Wi26hD3oZYknlZPCDdBm20Fgqu2xHKmt22gTU4teXHbtU9zXqsfsRBcv6KCn9/6rp0
GZ8KHAKMjXDxej9df2n6vzAxge+Bpkf57Xp9NT2bcyMdRDCbtGD3o2MK8y8pA21/qlOvz770SV6L
d02Gv88nPv0cXbQ+K/8F7RAb3+xGzPpOTbLF+vR4391ubsnvJbGkbEkJYP1u9sTgeJ0riqBHnPyg
A0F9j+Hl9N/jUW5Pq4XVKch0HpgaMXOViiXOkJQdTkQBqvx2ikhQjinPFHXZcubRuWwxVG5jEbgi
KrHyZS5x96uPTZVXN/DBKAIEg+ryYCJAXe2sSKdOusT29M3CTuDX4xneHZJltdlcRKX1K8it83by
QH4GLVzeXTeq9qER7nCsyto9NGm2RXm8O55sTCBswqW61rGyIUgUNAEJSpjC1Md0jMOvelYWHxsj
44pJ2r7bEmS4MyQ0ehTbyKc5QOtqR9WquHVkSR1AaBZn1NnbnW608RkRtXafUWrfOLB3Ng15KZV0
3g3o+q0rpLQva9G4cR2Yc9YeNdyVnsesdZ4E7eut4ynLedfHk+SHagQHQD4u12pF3eSYk2r3TWDq
ULL9tLdmJ1i48b7MQKb6IBW1+6Ezx+oDouJJxXTZtjur68ziiPgVyArLEd0M3V2M5eHx1rq9GvgG
pH5IKlLSAulzHTrw+ciypUeyzG2KHjCecUAIu/l3iYtih80IroX9KOqN9/a9j//noDJu/PH8BQ8m
li5sy0CF0XoUeeHttTICb6NidvN4fneHwvb2FT9FgVP+/Y+hsKUjr1GZH7Js2rHkvgh0tej3iKZt
VTtv+Fyg77jI8TTlKpCCH+tpwUBMQxhTQQimOvEdVQEsEhnh+ML55eO2EO0qX++98L95qNzpnb7M
0Y8aenHrh3mevhUBKX8PSj4waYhVZG6rax/TM6/RQpL7GoSIr3TCOCxd8lYVJEZBAkm2sckP0fXV
r79wh89PDEi4DBaRIS9imSJITKc5vXkdeUKo8vPygCEKXo9ij+aijEpTBSg7KGfQrQuBr1yCPiTu
Ph7qzq0FiNfjScmbBZTbahlV2rJDbNpV0GmpERCTEOKqc+uNBQL52Sg/I0xEdxvc1+qztVT1BLUr
yhQj/uuxUhsv/ZKJ/eO5AAPlw6yCDwh41N/IxKTs1+p2LLzBCYuoGwMoqfnyI9HmfPlp5Ekr3hlF
VOYV6sRc399zgfynCgmvbsTBHRZ92JUzQiB/qYsGbRoq2zQc7CRulR3vOpFfkDee9f+KrDa+DqDt
0pMbNejK6WmGLKXRYy68W9LY+KyaOVmLKLTJfSaZT8Fw2VOjuYfWanSx72BS2Oe4nLT2qbXI7ZFz
S0tBH47nyntbaZcKg5xUS/AcEE0ZcsOLMlXi0+zomG3lM4iqfeUOZnWMccdZfLR82zz3XYFRxE+1
Gmbn3FtdUQaJgovIDs5aXJ9MaxwIseHQ9Se6ZU2xm4fI/lmE0kCpHnQt/jSUhVMhHA/q1zc0YUUv
GndTvyvx7co/RVGjOaU/TAnmOKmqT8MRRJk9wBgKzfJcNrlj/yprfe6fkNyb6wu4mdL8VNBidPyJ
lprzK7UQywscvIiKg5iVJPzNbFtrZwg3tPeLFhrqvnHKAXht0ns0ChcAcsea1Xo250hE393Grn+E
4yKcncgaoEdtUYbNCbGU8eeMZF29t7zeNv1pbFElcxJTwTrTVPrkozOD3wLIgQpE6xsQ8fE4mzz9
W4SLnZv6dlJjFrcHLtfpvwX2ZpVPNxYglhhy53PfL54F0q4F5INxAbqxSQkL3cX7GAZMbAt01yB9
58Xz0pGzY5wTFriaVcvUHI1QbRQsKsLE+TqN3O3+aBti+QgOtXH4UrRtdh72jtqPxqiz2R9wLAeT
l5T6ecoGsz5QeHedb7Ne9p9yNaeq3GWtWJ49NRb5qaPiNx3QXOGm9J2+nULPn5ou7S4ptt3dedLq
AUAntmiZd8xsNp1fdymyiwZvufEIwV3/PRr2En19fArvRBTAJGRglO95Ta1NqE22LdZESs3FkILL
F8sAvjOqmi3TjDuXHeNg9YJliWQnrWKKB36uRJSiCfCPTF0f0C7AyLmPgf5TI6mzjeByZ1pAqMiQ
4TbSal4nPXaLPQDqB00QExH2atyEX3QceDZ6CTdqO0RKqnKUdaTOEpoEq9Bv1qGNfi9glc5uPJxG
m7j74SIA+SnHz6L7O9K9eXnPS7ZYznONreiuSj3cAv2h7F3rUhuplT3Ps5s2O69WmiJouQ07/Moc
/RvNe128dPM447fRopCzt7HfwiUU/8d/k2jIwSQ3ipF+trpFjd+z443uOV0Wu7+0yVw1/mQNdfJT
VTqQUA4lFlRoSzpQl8f7Z13S5gtIASi5g+gE3UBNELDAx9GcGx4xtS7xwTR+0shFI8lCQ1jBFchY
ChuOhxqDnDYtxf79+AfcSPPKX0D9AJ4BWY/Lx7y+fq0QqpvkGgTRxA29nxavfh8KJZW+RyFaS32c
eepu1mvrnWsr6fLUlzhr7o1h1jW/yorJ8B1XaQ2S76hMd7bShf2hMFNh7+hNN/GpD9vkZ99My/ui
d8etnsCdSxB4EAInkoqLivfq5+eSDzsOvPYnZAcxRh1wnzRsfHfbd7x2rY23ityQqyvXNilUAdun
hESP//pjZWDyNCCW9KOcpfUtdvW+Brm+NDW+2csTB+nD4+WRKefNgK86lPTCKFrJ6f/xyCU7iKuk
z4gv2aw+60Zf7lNNdIDb8+YMx1gN5mxxfSCa9sbOvBMCIPNBa4EWAdt4rcejDDbOWhgQMVXqjTkY
in0Tdu3Gi+xuXDOQH6SexO5fi+LgkYYqoIKct1GVw04BqXhYyhaLYTWd/Mef8t6EYLhQmIeiSGF+
9SmhG0TU/xkqcrEL9o001E5lZg4bK3ZnQ5ILAlagdYxY0jp0Tn0Z0qe16qCPw2cwdOX33nT/Nehk
Xswp25IGvJ2UzeMPKAhrRIq9Llm4aZ3Sd3cE+XybX3KjWJ4nXcwbq3Q7J9lloDxOQxz0pLVKtZrI
LCc8ubqgxPL2HwlOdg44itYvWmiG6s4Ivf7n48W6jYvydHHM4MdQ+lrXNQcNbDDeoT1OLkUzHXqg
uuO5bIfCPAxZHkW+UvdOc64chxBpCXAnu0zpw/Dz459xe96lFAthEf6fROfJn/nH8WtVfVYjPFWC
AdHeS5Wr2FSpo76jFvfak05+xKE9b5y8e19btlW55ikcIwt0PWjk6UMY9VoXNM6YzkGTqiB5Ri/F
WxiVljE6p1lRb8kdvb4griMN1VwmSV5JvZr76HrUhuZgn5nVGHCTxsonL+kxHqH92fcfuhT328+V
t8Tz3u1LalRhE6Npt2i9onY7N9brGkNGs1+oMhT1zygpvPQ7GJcyP7ZoukQfxr6z3RPppPlTDbso
8WOFovCXxBzQ77Wwnp9elHBO2o36zJ3TgaQMIFjOGc+ZNdYxxOBtGWCrBK4FocUe8+VDSfVi/3iT
3MZoWWpCvQDgFztlLXjYGbQWy6Xvg4bUS3oqzc0u5OEz+Kowkm9WMeXHyM3dpz520Ol+PPidKRJj
wBpb9BqoWsq//7FDB3vs+kkRfbAkrXLCkDLzbacbNgLAvVF0dAqBYAGaRFT9epQlUWgVIVcY2Lli
BsakFd/ATJob78Hby0CW0iWezUKY7YY57E7o85WxxYcs0/mrYQ/TM9mhfjZwgz28/bNJEWkwJhjD
kbBfTygmVoy6MHs0rFt9500eRspGrh//j1EoQcrSpw4vVu6cPxZHOHSeCyyeA56hiDbWBj6yVrVV
Cbi7OAj0Qb1HT5R6zfUoOptPT+N6CADdesdUm8UJhsHy4/Fc7i2ObNK53GzYz6y1EepWa9O4c4dg
KVrxsRv0hDvbqY42JpkbBZTboSg34X1AP1A279cIi7CvHIxsR4J/r5WXwnSzX6HAEjSmfbdxW98d
CvkFGKay07jG+0UCc3VPzH1AWvDboQXsx1ZDbUBanT/+frerJF0dqEzLHYe4xGqV0GWdu8pMxoAU
OTrOSpX7ntZvFX1v7w6HCiVIBxpVoCrWfZlIn8IU5tQY9IBwln1BYwW71rxSPyYRS0ue1Jjp/vHM
bi9JXtTASGQHF7GidYE/6QdvyXLGdIWwP8z2MOOx0Ei6lJ4F8PWSo+JWW0frzkSlggbAB3TZZLH/
etPD3clbU0nHQDU6C5FZoHo5XJ6PsWs378JK31I1uLNRSIf5rhIqAwBxdSnbzqwJe3DHQOk1E2oK
jEovrKJj2g7em28tMm8yYxJ+yvdExOupZaqB/IhZTIFw9ers9ALJpHjcwh7e+4ASEC1VMihTrquU
ljlE9HziKWiqzsZ5xs7gzFUIHc9Bojv9l2LJUTp/vFPunAH0DalkqlLfAF2N65mVA+1eO22AbeJK
5IfxOIf+lOVmtnFd3VsswDcca7RRmdxqsSazSkGtd1MQGlUbZJGtn0oDBDvnstnY/Hc+I68myiT4
EUAfX2sR2DMNjxD7v0DUmnWO5yHbx8KtdwnB8TgYZb8x3p2pSVCYFAaTxJ91Aw+LBdVuZ1MLVNgV
/81wX2O/Cq3yiQTA2riP780NSxhaHyBWKM2vlktUImrYFVowNZVycEsUuwozL95XeBFfGhywD4+3
x20goQFAhQtEmI3c/hrsk8d4fCgFbTM9c60X/H7KvcZ743uJNS7Gpqr9KZ/H6s2nTTZD4VSQ66JK
uNbIqSahkKQRl3l0qwctVTEPhLlyfDy1252P4IoNIASSg2xyrBo2HsJCS1YgT2M2S4sLF7DZdldP
STO8+YiBBoFKwRgAQijGXh+xzoZPU7Qc69boc6rbdvhBeqpv4AZvdyEVT9wQoFnK2t26bQ0b10SM
up+C2uVNQwZv7kPgmVhYm2+FY3OnGABkOGSvgsrrNxQ1KQ3v+GkKurT3/MKtSthmWr5z7HhLtPB2
kWR1VZPi7xKfu+7m5hUV6KlTp2CBJO33oZJd8DLbui7vfTsqEKQjAMFcDB6vVwgJPG0RM9h1truC
qsWo+UoyTCcb3sjGgbo3FGhZJCZ4e1CgXu260bVy06mbJUCRmq4vL4+49+toHrPTAP7x9+M9fmc0
HG7AAZNsoTm1BrN7OqRhPpdKrcrzDuFsF3sxju4RkYatSHFnpYBVgQsnXIAPWdNPRJ01YsxGNWjb
yNvriEXscLuv3v754AByhrgnyazW4JtuHGYU6xcViGOJtLtqRUezCJeTkSlvRsPSyyU/kJUcsoUb
cUTdEEYEY9kJXMrU/0xT0u3rMck+PV6hm88mtUAJreDdufC59q+3XjSaWVy3zhC0k2hP1P2XZ7er
nS3Ex81GYBhWhyiO5cet6DQGkW6OQyqlBIlnKRIPRRCjgRpnzVsb4eaK4sDiOSuRfPLorl8xvVFM
7YCpSNCnIvxsD1m/7/JFO81q3h2FqOyN2+J2ahxdmCU038E94eh0/QVRC1roi2HFQYNZORuzjhd0
X8fHSRMbp+nezMhHSEsAaFucq+uR5gahqcxSxyBFgupAS4s2YTJVx1qraqwDqq2M+LVScFUA4gO6
PJYk4Jx2/HpqTq8ukUOxNwi7ONrFhieenELw1q3C6h088+JH1s/WU7E4nr/M+I3QCR1PC5C5INVR
DpiN0nxnqPPWKbx5FfCV4cfA1dZYaxy7rj9EnDh91RvKFOQYR/iLaSz7qeqql7guxl1rpwh8Zl26
gWO54fDTapM3KOKoRACX3sz1qFNtNU2/xHrQowrmfQrhTxWfc2Pq8r+qyqI7G7mLmR9BVpsYP0bV
3B+6rnHF04jNuzgIjN9CiHctj2qvNbX33jhZ5g68lbnQzS5Qkhl1BOh/dZRbcZEcilz511YiK88Q
EpnU7oRBZNHu4hGHvnOXZG5z6FEGKt/10LG8b3NY1emeNzAW66R7ufIP1rlt7CcNp22v0DSNfHgm
szHsG6pT4a6iSNq+tSTA1wGvAT5PngRtLdJEjb0YeM4YgYs2DWaXs04+lCAYNBklPJDHset2GzAY
SHBY+2TrpC3XCxLmjjAySPVBSZfkb+T4muhT045mudcjyyhPrWmFWAlb2bxlTCtTyeuDQSZGIEM0
AFEsatLXIzdW6UXpDIkmbV3TN7xMnNHHAcrW9+2z6Oc62VlNLQ5VZodvDthMFJwtqTVcdKZ+PTSe
qwUyGrURVMpk7pZIGS6FXW3JXt6GGkZBMBcOFDh7RrseRa+XKdfDxAziSJ8x3avsrP1MxbP2GK0Y
CDyiGKeNJ+Sd9YT5COhXavhJn8brQS1lSb15ZFBSwbnfLXaX2zQbkXTf1fqkdLs8VvII1B7x5/J4
K93Ol+iNxBmlpVcGz2pBa8AsizWaZgBeyzb2bZVW+Bnpbtkd4jIuQt9so6bdPx709uYAEgR/FVWz
V87faik9tweYEQ4MGnruRUQmwyANe0kLd8uC5HbDyq46+QyZtglKf3VJGdaUtA3djCBN0DrCX/g9
vqpfxkUXvjnEX4SCflM1mG9UZOSBybHkqcQDUOrfrh6bZT/HY2qAe5kxjdqlMBv3Q5+IjcB8+xmZ
GnwB+kLIcPGmvd42MJnVaaZ0EoyOK3ZTbUSnzowwEJ3ceWPFXnP364PP2xmNNPIb+ahdw9yFqYN+
q1s3KNSoaP7rZvKDXQbkCsgKvW7nBPg5DI9FVCTOPmwjA9PemHbESW2swjrh29rXz7YR6iiQ9VRZ
zqUR8lIligs8WsaxhvjbWW2ZbVEP5F5a/XAqO1LpmMABUW61FFPqxXnRlF4AzktMQaaOFtyKDJWf
fT4iH/iEk5HW7tDJgcHmKtBND6Ivoy+Pd7x8oax+BWVBwhY0KFB366UavbFzoHSFQapW/dcoq1Vf
hZHy+fEotxB5iUyURHQ04EGLW/I0/FFk19wxlBDtMKg4E6EPdAyhLQubw2lXDJRDz5WRdfjMWhL+
MZaoVXxweyPJ/BmE13BR8KO96G2mbFWG7kxfEmQhYaLmSQyXf//jd1UFoi1LWilBMUcgEsiZvdpH
8mt8M1hHcjDgytJ6wkGBmHY9UDdXSVQjpvNU6lTStEn0J6XRt9TOb4Km1GIh25e0NkABa/n2aMQ3
BlQ1hQVawe+9JhbnukuSF80puic07rotT5SbKMaAEORBVtEJIp9YTYt3rrKUCuVItA6857iDLHmK
C62ucH+Wst2VU2b/me0yI/7H5tqIMzerR0sdyDo3PusnGX3XH7VNETdQKvAVSLzx/C7pyvqz5WVb
3ul3PqsU26R9x3jStvV6nKosMrqrOfW8Ll6UY66bofB1/DPxENZi42gZ8bR1P9zCmU1KliRNhE/Z
zVvXYZ3eQ6hrHtRgGtMJ8ccybbJDOcTeR1ebHM133T76L4dpD0wPzN0eWGSNNZLbpd9i+vFvNdzj
3ErmFzgkhKA0yOXX3yATdewUvDQDwxZwEKwhvoSxVZ8fB4qbm4NRpJYvSGNi8I13A5qx8DBFqQUi
RCqwq0tl1yahF0gJ443Nc2frchlK1gqoXO6Q1dEPy0UUdOo11LjUAVPm1DmoioUckzIVO7N0jH2o
qfP71o62PFHvTZLUBTYo7A5JlL7+lKk9GpHXtlqgVNbwDOx3fi9ZaL9Kexzeet9DiCJZ5DkjlTnw
wLwequhmAcJX04IWDOsZ/IBz1vMy3yCA3jmHdNbpElF+hsu7LiopWQ4cAZZgoKZ1fUpa/R/cEY39
461xZ73YdcQZWX+hQbdar0REqDwrJHuRPegH5LTqJ5CtYN+Mzhb+nOnOX/k454cyEtPp/xiaJzDv
JVyAafpcf8XeDpEyNCJdArzyD3Uhil92Vmhflt4evqnGgM6z7oUgh+0tzds7kQfXYSkgBvJKcs2v
Rw5bq0vGcNEC7BqH5ygR8XHouuQHFqQouizNW7UCOOWk8SAtqIJDVVwz2gGBadqY0E0oE0f7WChN
v1eXJkVvYQAr+Pir3ts1sgrOjqEjeaN03nSRSul1YUHzCcRckcXHKub183iUV5X+qxcOU5JqgwAW
KECpawqKQCAZKLOpB3ZYPU05HpG1cjFi5Z2qRl8KxTqog/NvY5gfcOL+W2sxDtbAMlkG9NZSd3ax
vYVPvDdvcGDUEelUklWt7kyhTapblqlOx6Yrd3YXZk+IdOpvj6Rci7IwQiZOmW9VkVHqNO6XujGw
RC6Kv3Ary4IoTazD0i5b8JZ7m1RS8UDNS5OqNUJYxcCiSR2GUmHx/0OFagiMeLG/hHGYXrIQ8eTH
S3pnPGIM6BOuYwA1a0GLPFRUc3EzMxBFX7ynQJ/tvRpXKrzFQnyLG+ftQVQWtyhroQkC/XwVr7W0
1aJamfQAvaYFzRdD3yeqmW4chzu3AjFaopRoGJL7rhastfslgfNAocZRhI/8corxamH7EQTyjTNx
ZwficQ9OXeWfPO/XUaXWjRCamW0EsSibT6MTRefaHauNqHmj80kwoakBokvavkmj9uthxqEZzTxS
jSBaOu9EPyKEPFmG7+dilsqRZtO1fiKMGF8c+BvZ0IeHUc+3+ET3dgvYK4nLp7mCle/1r1haaqbI
Rxqg8ikeUSkVYaDA4gDmM3rokZgoMj7en/c+r0chlJiDBA+IjesRp9lotSoLDVCB4by3UlfflXW3
HB+PIh+3q7hGrUkyzGTuRhH/epTBaWsMaiMzsKzxt10rn5vZeqYn8ZHr/i83mT8+Hu41H12N94ri
kJYRPITXmpJOUejGHNUWWIS8tE/ehE/hhfxpGfcdxYx4ny+pOvkODrsXMrdIPY0IG9NVWNq6/IXP
d2FfFLdvP+LIbZl/AbhL3H2IdLWyQ1XRcE+YwzvvOzhP8hWbTNpRlHauB52i5vrPIUcCyOex3CfP
Yk4y75yg8P/Zspe53tVxzstJoPfSXcJFV7PTHAsLeoAyuMUZ3v+AFOBSJsN3o0EBnYsa7WDifLig
Uo5M5vd6zFHHn3S1c/dGq5jAJmE0wYYdU8vd6y2pgZ8qNYLjphPrtl9MTviVle9+aUU+RfusKaTo
a5gq5o6HrdIisEvd6piDuMmRJ8+Kv1wn1H/P1KDH3aCbCMdPeh2SOqih8t2uoae+t9Q60p+ruMCh
J3Lqctc3Zvs1RpMdIe5Y7V0/SyIjPzfkKT9qfBQ13+4KM/Zn4iT8J03JfuMdOmSnMZn0X0MIZ2wH
Y6j1CFyjGe+Kwst+om4Oy7PRi0Ldu4rZO2/f/EimUWMCk8DFvq5r0bNVvK5YjKAbQJaWtQPwZ7SX
t0cw4oWkm6P/efsYrEqq+97I5o8U3fLVGVq0Ys5bOjF3DrLNTf0/0s6rN3JjDdO/iABzuGUHSd0K
oxlN8LkpTLCZc+av36e0wMLNJpqQ1/CBL3zG1VWs8IU3EHmRs5OYLK7kHviEMwMlOtVNF+6NfkSn
XfThf1gxcIckVUSXUkTl8iAPvCyeqwjmYqn926wmw4+sT4LD7fP7znJanl/JHkGIkM9ydV+MlBfr
kOrDqctNp9tNsjn2hIamTuEaIRN9n9c6wJjGDgll5w4pun1sTMWfDKq2sddixPu/OqXe/VGp0cRb
v07ewstfB94O0AxhmgpI53IRwqkAUiXArdphYH/PrVr7PMWK46A2Yhn3cRs3qi+Fin5N9ZAc6clN
J1oNW4n+2gd3iEVZJsgOVxTi1s6IZazCOul1pj1Dvg//h9bAlqv8yktPb9JkFCnLeIXinl1ToWRC
AMi183uKRXDXc/YR2O+3FChX5oOAChUnuCESFbd4IyAdADCphH4KR2yTIyt3d5nUUL+9tdZGQUWZ
FBwVFRLaxSi9ZSU5F65+ijoNHGEG920ouK5uj7Ly3gFr/X+jXIP7hnY0ajxGMmx+EJTP7C8wzLBi
H6L5rFVN+Zb2xVbSuTo1E+oV8RKu5Etwehck2DfgCHqKCrfzFewW7qvcsTYWcGVDAAQFKiYjBooe
i3smUMLW1IvROMXC0vdD4P1Q1cnYRwUutrcXUR6jxTFDkJqCAF5tCKsvN8QMGdHGiNyALQ4YU6lS
ezq0k5s0R9Q7kxe7Ur7k4Vyf41qY328PvbKUDM3s2PFSg3KxSwyXZDalC3iqSaAPKVf4IezCrYLk
NVVOFgeYHEIdRGDUJC8vkkrBVaPwUvOUBvUnYWn/IGevQJPrjq5i/fKiaB8r351KeeYy/DLTDkXJ
Rn91QYv4BFl7GrB4C3TD56iZXtvannEQ2Tr/ayvBAwkaAqUCyeq7/IkGrRBHn1gJ2lnVOZhm9xjE
lbJ1pcrwevmtqR3KMhOCWczichhiRtpPXmeeBHR6wAJmUfX3Yz+bL9FQtslRAc7SPWb2kKdP+pxQ
O9VwzTCOJr1GjWAocbYSt7WJkz5BhJBmzdQ2L38R2PrYQyHWOGE04ewqVC4OauxuiQGtjmJQT6CK
aNBhWcx7pBLVMj/zVFljeyz03jxGfVX/h+1MIR8wJL6b5L3yuvpX5yCahylENcKkPJv2h0q18ztb
mba8I69vBsgcEmEPVIf5LFNdUih6SEVpnsxODY69C6/Wi7T2iIHPx5dNDgW0hFIorYolo2ly0zg1
moIXWA0sSPV1NPxwwk0uzNqMQOeA1aK6LUmal+vW92kXKQZ3HXKYMSodMRWZILE84ldRbOQsa2NJ
4UtKWUQW1H4ux4JkCv7cZr8FlRM8jpXR7PBNUU5TXXgbp+36dSJOJH7DIQq8O/fP5VBd1+rRqFjW
qRgmVMYDs3jJzTa/A6Dk/kI/dvCrvlU39uB75eHyiDMqNAzUkKgZ0Em+HDXK2lxzGtUidCQze8H6
K/s7jry8tPdFWObYUZA4hORnevmqI9IwH0RaNz8GYMI94u56X/tqlXmvAnWIGJT3MKAIgGURLMVe
MppJorryaJVF90l4YfEzrpGO2HWmmc67BJbQ7BuZF7zWRRG9WqGlfaWIWte+3sTirezEnPk6fjzK
3e2X5LqbKPsi3O/w/XjIaPsupo00RWQ1nn2C9y18+rjGfc29j78LN4rZaiRksf256WPjPhVF4pcJ
zmH+GEXZo4dc1P72z7m+b/gVRAjycQM2vCTlKdFY2V0+2qcsroN9EZNS4e7qbmQJaxuMmBHKAY1z
vMHkXv/XfaN34WwltW6fzEgZ/8L3rNklRZTdiyaKTjPUYr/vS2+D4bkyNbprNIYdbA8pNize7F7T
O8PqIuSSmuAvLTPi17rP7R+312/lyeayhlgM3lEGqUt+j9X0pjs3vTjlQWDVf6mOokOz9wKlwlbL
UZPzPPYI2AVB5Op3PNlmcKpTHMv8DEGMptlVOLZHvhfQY34TuE58cotKTx6cWKQDpHzbik9RNOfB
Ke7y1PGRX8yMjS25ctPwBFAVgYfKk7NEIeBDl/NX4CBZOBR7pOewhWzhKGFytQWAXhmK5aJsJzuu
tNQXAc4853PCKXSItlP7WAkPR8msUO6Ssmv9219m5fODU2dSAO+5p5bCGVWf9oqrTswK1BfqMzXN
3cLZCtnWRqGiJOtzzIew4HJnt2rv6QGOOCdltkDCGBq6LvosNi7olVGoXPFakhDRq3ovVv77/GRN
WrahxE/RqDq2djTegdvaYsWtjULXBHlZi04RjczLuUylh9lTBGoJgx/riGxcd18WY3S8/V2uo3gJ
t+Sl5rPwjC5NvyczobjLwaXMnlFIVZOvZjjdO8YMmSyM9pGwD/Sp/7k9qLxUF28NyCj6NOAIsUFZ
QuJLx2691Eusk8PNzvFUwlfc6rQfLsLn6EqEfLbbA66sJfEB2B54O9AklpTJvs/AJ8W9cjK9Ag9r
04j3UWNnGyf3ehQkayV6AOo8mImlshWEEhDd3eycDCRKjhjYZFBnKZx9dC7S4ZnqBlEIDdLlF6ut
xmkJrr1TQPH0VRSjfowgTXx8FJr0BE6ScQc9bfEu9nU/6pOg3ufI+mQH/vGnndAc/fBc4MnyZaR1
s6RtX+7xKEbTrAGBcgIOELyOnTMeU1wMv/6HUaToPqBKOaPFrTDU1oTeUyxObdOV97NrhX5Iovrh
1g49Cm42CsckZITyi7lEGRaxTihOM3RNf5zBLQ9BPm98l+ujA8YAwicgElho8FYuR8G6p/WqzvEg
WkZmdFKH2vhUBoHxNIGu0Y4m5ipfPrx6oBpkgk+ViTx48UggmTEbFZXYE7g190GoSb+3K2NrV18/
RQRitMZgEoASVZfoKbfsuz5KM3EK50IhZJziYz9huTvosdhAa6wcU6IsUiAY1JI1uOjiMM+qcM1E
nIQbFX9oN0bPZVG5G3jX1VFoEkNTY2eT3F1+KE94xTw4mBnqatXuCy2s7lXkit5uf5zVZaNWJuvW
tLiXnb7YDaPQLRnFbUpxUPUgPFrRnD7hD7nV/V4bCgAB6Dt5lLgWLicU6l6GJ2Ar+CRVs9P03t3l
wjH8tE23oApra8e1QOL4XgRclpasthnaUqW5lnvF9OxiyHSc9WhLS2V1QoSjnFgJVVh285JKa8NB
IVYMhVPeB4XH2xPaBZDJvHu4/ZnWJsTdAECBUAtd28Vm6HHggiQ7iVOCOB8A9sg6Omn/UQsIvosh
+760F2TpdFlhVIM8at3IoCcZzsm3JB+/gm7WN0LstQsI+Sr5+rBsZCuX26BXzCxKMeI6VaWh3NGn
S561IsTIq1ezL4465/cfXzoKL7xg7G/6hXJp/xVshYgOlg3gvFNrx8WX3gmNJ66JbONaXftA8HtA
lsIxl8DSy1FssLz4+vKBKGeMh9kIgCGas/f59lzWdpxDb4ZmOWqRALYuR5ntjL5kMwgsvrVoH6ip
8hSYiGBWRTYcbw+1OiFkUGTT+L1hfTmUWRco4XoMBTBc/1kU9XSOwDVtrdvqjP41zOJSqFVPi7N2
5lIoWv1JjawXpfDCu1LptuyN1vYdB0g2AolL2OOXEwo0gexRo4sTNpZfe8OJ7wJlHPy66NsDYqyp
f3v91iaGZCiHiKYgKhiLDTFNeBlbmclrjl/yW9Ml1fcCjk+6F9G4JbckF+kyHObg8viBGQChCcLh
cmotgmvQzPrgPDtWfZioaP5urE78yuIxN+UMSUzH3kGG8/YcV/YIwlgQKrnSgaMsEX39MEM/6nuU
K1EbPORcXp/a0TF+f3gUqujcTSBroVwvEa+W0mapBiL6FIZz6UOp9w5RW+gfn4sslkHolfrA1B4v
13CoakFlhrlo6FTJy2h4Cio1+njoAPgE800iPb7TMot1xqB0m4r6jJjjfocQqnqwa6f9+NnFXQuE
IncE+glL8UdrKqukoDZwQglxPLshdhgCZdMN1ZWVr08zjwItoST1xiUII5rjIGq1yjlls9n7xeCK
Q2ttorqvzxFib+QRHFgWDCPDy+/iIfdoY2Nlg9af+32WF94T/Vn3kIbtR71eiYF4Imh6S3Fo8rDF
FsDhJU0VtbRhP4/GXm2Q7OD1LzaWbW1CMGW5WVG04BVchMNNqVupZzBKpoIuCVFD2Xn9pCKlMZsb
e/r6XmAqMqjj4LwLHl6unTIqg66H7Ompc793iXLqw+pP4HRP2cRJyqZmo0S3OjUpfkaHkjrNcncr
LUYk88jUwlzVd6M79F/cSrceU6N19rcvha2h5Ob816uOJTz6ppipnwDgTW+jPgyHKHPzuyYNo41Z
XT8cbG7sV6BMALi7QvZrVTVnWeLYqPxbr5ZT/0F3+kfQuI0PmOjP7Wldnyk5FggPyYLmkTcup5XZ
2HzXsnYXKV7lgyiqD10zb93bK4sna9ZEEaBxCF4XW7DrRk/xzNE5FZDg5x16wdauH8ZC31PFdDdC
17XBuJOJEqQDMLyeyykhKOzGWLc6pyAYU18B3OSn6fy7TzleH148YKyUI1lB7ldd/pJ/7Qn0lL16
CHX3NFGS3qmp0x9retcbh2rlE4ESlitHAYosfXFL1BXWRVU4uydQ+95uQsttr9TF3x+eCg0pHiMp
+EBSu9gHPPZDlOrUArS6Vfy2aLP7tNC3nA/eOeGXgQNZn1QEp2sjXcMWJYdBtwtlyFLiSQp29Skf
MHevgbC/DUXs2H6lTyjheE4XPysJJ2ufzOkY7koE9KEJG5Wtc+gy/i9aGuXDD3OYS31XO2JufHto
defEDixfNa+b558B9674nSJ2p7S+GhlKIfwhDsLoR1jUWrMDWY7c1O1VlFvr1vQWMRiSSFLIyyWF
JhbPTmPfFIfIGPuHYbLn1yQTXyHYjZTlo+SlaaL01+3hV3Y+lCQKybIyCiZ5cUfh3Cc602qUk+VB
36urMj6GCHKfg9T+/fGRZOMNnBvkPXLey53fu8KYQpm4qebo7t1eVQ5UrR0qo9C6bw+1sv0JxGgs
IjUADGUZJwk3bk01ypWTEmTBQWAedscafFjmlXIECHl0DOT6ga27nJCo9Vkp80g5GWU9Hd2uhKdW
BX+Zrbolxrg2H94qqq02nW0i2cuReiPL0myyFewVM3ffo6FhgRiCfL+xbmubgQ8j1VAhHlLgvRyH
jkxYtkUYnB2nKPZz1uTfHDco7ufZGe5uf6IVuhZbjp4kyS4BM6X/y7GMSpmpydaIxaCIyN37uTaK
r1Oppzsss9F0d0LVt/P8s5K3dyhqfsX6cKs2sv4bmCeNKA4AaeTlbyDiqGoNbMvJSO3mH0u01V/d
pM57F2XYYypsz9dEI+6SrHb2g6vXr27XaruYG3wj/3/veS5uAZqVkrNCsUE+q5e/xGmtWEXKvjrP
CH+kOxNNAO8r9M04PE6jGps/1XQUv0pzUuaHtgnQBimJcMrA1+JcEXuCQoSr3DTRUemc+lR5a6JJ
QVY2hIGzn6GOaCfAmcpXaDFe+5JCQIi+DHandHu7NaGIJ5VaVLu0zZzG8p3JqToAwLV6KoEb6M9Q
7LlLVRHVB+xKvfTHYJbj17g26njXuhgp+Fo7impviKhJzjZprHFURvW9MWU784Pa1aPyBtuVOoBf
KVU9P1qtG2ZvUVbm/adymIPXvG8D66ThDxnupiz33sI4HbWd0IPEOxv4bpXf0mlS8x1QJmXwUyP0
ysxvSDqTrxZspvyuJ2Yo9iQuIX4pIinbnShCDxyqNg7dsXDbXHkyBidN79yysZPT5Fjt6I9Wpmm+
pehkBabbVQ6SD7kx+QO9E+ceMkUbuD41wPpPrGqZd6R12HqEVdoo+HWjNsb5rnAzuqWpmjfTJ2dK
k+pVr4s8/6aM9Wgg6NA60+/EjIP0kGp6rb2MEJ8cPwZJX2r7KXZEfgDiERa+G0TOeNdYWWCme7sM
LPOM/laWPrmRF5X7QJ8tEtnZTrUtLf6VK8alKg0iQ4aRXDKXGzDIM0wnhCZOE5vjjPFMAFQh6Dai
n/d9vNjnYE2hZ1HBQ3Bzqf0AsVVJw6ZUwAfq2llPzfZrHGrDLhIS4g1aon9AplJ7jabZe5lLtXvD
DDL5dPvuWZurCzmTQr/EgCzdasvRqDAN9AQGsq610yiLH2K9GjYu07VRyNbBIiOGL1WmL1fU1Cpb
mz1eVjsO3S9BJkLatFWx0ZBZubIlBIl6APAOSuT65SiGniOirCfBORMCYoFX6F9kd/sp1AJ1i7e0
MiNQG/RI6Dk7wMUW12Xe1tk8C0U5CZUreqeL/g2fhnrLzvA9Bl5sEgDXyHaQTwMRWUpUxU6bTJjP
skn6+Qldmp1iB7Ef5+Ejt+NDM3r3seruyXgexyF6nozgoXExlGy64CW1030NjKXVpjsEfY95lv2v
TasjpmOHJIMEESjFblLHvdVMhR8Z5saztpLNAteUrCdADazQ4qVGpjYZEdQOzsA1f3Rc+T5VZGVv
NPVTZvDPwv44K5ADKxv1VPGoHS/xmxnMLjuY6+BsWGHrm5k2PRBp9RsFgbWnkgHkQ23JxHnZ+POq
yB7FmAdn1cWtRmTxXZimkMfAClr2sy36AVsZ91fd5Dgb2p+Gztl4Itc2H2vKA0lZAnT2YmXTMjCy
KJyCMxwT7U+kJZ3mVzVQrg/fDWBgZRODciiYu8WppT6O1drMBwzRqNljTa7hBxFsaXmuToZjRGKD
LtVVq2TqlUGbCxGc08EMqEsV0E58Hb/b/e3ZXG9HKjj8haispP4toVYFgvJ2r5rRWa16Oz1Qf8kx
Qp0TlAADvXPiT+nghZ+NHHGTjXW8vpdQM4H8j8Y+lTHqO5f3EoDSFGJ8kZx1y3ggREjukPh0iF0/
LP9mvxMD4J2AE5AMvcuBMi2v+qE240c+qfqur7MnnNA3LvOr6chRwNIzCEebpurlKJEywV8LrPix
HZvxwM6Zd11vaneKWdX/YSio4QCJJM+e6/ZyKCNEGDw1i+QxTB0tOY22I/qdbcezgU2TyOaN4a4q
R8yMO5bWNxYIlEoXD3+XkQqjpZk85o1d2P7cGHge15bxHDSpW1CA6+zD7U15tfnfRwRZRIMDnsBS
yJa+R5gk1ZA8ssw1pDVvOsTIs23cF2tfjFD6/42yKBuIRFfUXmuTRy3RPaoENl43fdX6ZRWlGxPa
GmrxBhf4vNUR3chH1SrbR3eu9Rej6ppP1F26jyoHyLVjJ5LY0isEFny5OXKnzKLaYKgRMwU/iAfH
b5R2KzFa3ROmFFNEGBqg4eKhV2ilxAUGbI+9VI4FIHs3ts6jFtlPXb3pX7e6ehA/IWZCicb1+3JK
AOYsHCWN5HGInGjnZf10EKKLTm48bH2o1Xmh0wwCmD4N/ZrLoYqxGDOq98ljZMzPOBjujTHH0kSz
dnUvtnp58kG6iGL4VFwKkqKGXiReoZeDdf2UOXmRJI/FbIXfaevNBkDfQWg+ZjeDgd/TlCGXPvbd
uJ9hHW6FUWvrSulDzpW+B2Tsy/FL1Uo0I0uTxxpLKPa9jc9NYrpDu+tB/G4cgZUzTWHHISoE6wb0
Uf77f5U1W/p3aR1zplvysecy8Iq7MsrF3YdvDqogZCgguPEmW2op2+igjx3YqcdoGD3oPmZ0P7b9
uDGXlYVjFAA64NvQRV+mQgb00DbWNC7gIu0ABzozJSvh8m5Cr7s9oWuxBYl6JOFCEI8eFS2Xy3UL
CzNLg3RKH/tq8vSDlpXBL0eIZvan3ivGXVdiNbvLHTv3jhXJ/D95DXJwp2WO2u1jEoynQrHmf7o6
954LHKUV3y4CdcvDYu3rIn9KZIsok+SEX/7KuVMxRUlF8phMjfWT1L06DIPS/bq9GCunE2EkKBWU
xWE8LHmd8ahUETFk8jgp9tfEiO7dTsUVGwRlkOhbH3ltSjhlgIMgD0QIcbHwVRhmc4GXyyO1+OJY
dUUU+9VEgXLjeV0dR25W+pyyULi4Sm02qobOZfpYKSLdhxRn/BBrw/3tpVvbskTFctmo4tLJuPxA
FUr6UduV6WOEL+cIXRLcQD37/RR8WNNXAr2gCdHshAdOPf5ypMLyamXozfRRmROU0z1nOk5ZOB5v
z2dt1STrCT8ycD507y9HSfMybEEBpY85Ko37bEp7Uj3D/PkfRuF54XL0pHL1YhReUCPsXDt9nBA8
OA5uUh/MjnTz/2uUZTHa4Q0t9UBJHzHZiXZD3xClYuH3H/aZFJqSHWje0KU6kxMwxbBklJaEEyHE
ROcmoIp3ey4r+4xOOvAu/qaMs4SyDlYOA75IptOUBTUgMvoo/ZOaGNnbNAbGVrVodTR56fBaQ8dd
2hA4YRSZWLjCXB6wn/TdHCkCoSXGvolM9a+PzwweNfw/FpDQZ1GADa1UxKIvp5Neue1dGeLg4Ous
51/4fPcbz5h8eReRAZkW+QgwKSQfl5FBqQ5T3pfWfArjWpl3pt0m7SM2HGqJJDKSpYdESSt154Ie
3wpKrg+W7Noij0a5m7LR8tqb07kw+9LVT5hiTd+toRz2sWUUD7cX83oUnIEojbJXJCt8mXYmNbYN
qaBlpwf2fNTFVDyoWl9+tPQFQljGAnRspW/EMhZWtLyeA7MDFop8wqcCAtdDp5QaLAJj652+/mJg
5iSIGw4eaeCS64cs8jCNjsQDppmzAxiR/dKVynzBfs/da5Oi/bZ7Y0vb7fo9ZFCp2kAUicrNEp2l
a002jcjb051wo9m3O6/b6xOfD9dj09o5fY9Nxu0PtzpPlJ+oiTJRyhOX965bimnQJLPIiAbVD0Yn
PJYZraAa+O1xCIPJj2377faYK5uF2EJKTVl4clN7vhwz6+Bw1wPNrWi0h0dlaLsXHuIPg5psmtSS
SUuXBfLNMoHnmwYosqiMEirjIbOlAxfmvne35/J+TVwebQrLdCB4ICWAasnB8NwoVwOFcmzamM3w
JQmNNKcEWNTNWxZYbvRA6VAb/Cwq2t4XtTF0A7bTph76VqVS5CQyz8SuwfWaP9akifrsRRYC5bjV
OgMyzXmdHkwjRQgo0SfPOpYiyrpdVGrJ1rN1ffkyEzYCVT+63lSRLj/L7DZBYTrMpKkMYGC0Qcx/
YGWAim6SudhKVq67/MhRkylJiXbZ/1rWfD3R5V5o5eF5tkZbRU/MKap7Tw0q984WjaY99gN1uHOP
IZ/3LRiqPHjgF2ZUYObIC+9d+mD502xYSrUzJuD8mW+JaQ6O3OHDG6WuTtm5E0q1T1gA6u1zm4gh
3tUNquT/i+wsEw+2WRWwOal9at+GtvD6DVTd9XqSAhLik1HzchpXpL2pniu1gZyXlBl5dDtFRyS4
0+cGtfzD7V14fXHwaAIi/b+NBwKby09H19TolbhOzy0AGj9V5vRQ167qawq7RxTzhxvh1J6BFeMl
ST0HmMbiBLull6hCn9NzL+o6289olrv7lkbYZ12PLXUjnro2WOb5YhmpaCKcw//0y+khT+dqFY4w
Zwx5gzb3564yuh/uMAbOvkscI8/9No9wsQ0rU4tCv4lxQ98NQNfLTxDATO0cYzL706ghit8nBr3A
YxIHmvEYjlVGKzALvPybF8X6uC8DR/8bVLvIXpreystjERhKeLDbuMy/pjrJ2FEx5i7yx5DU/tnK
e+9v6k3wMHV+j3eeaSc3d2k/Nv3GN766NZEEQLkWqD1gUJDjizXvMw87wSKPz/3Ymv7kKPE+8dIt
HNF1vw6iLvuVsgwPOm3BxVZqkOFKDDMezzXd1sMECOasWrmFQ5jI/D4IdZ/WOeiK3OrPSZqFd800
Rx8lmUi1atgl5IZUKaEMX37vsClywlu1Okus4oM2iOaLFobNl9uH5up8UlZDaVlFoID8hsr/5Sgd
KlTagHH1udVFuZ9cZLLiTOh3lhp+mKjHUBIsiqshLE7A65dDFYXR0Eiz63OZ6j9bKzH3iFZPG0+5
/I9cvERyEKjPPHr00tBJuRwkQYbIDWakSTgKiXkoZ47oXpiRZeyVqhmsB5XKgX0YKHX8MeYY8/qm
MZStV+SqCMavgPDE8JLkz7Je/opSi5vKsafmnFVF8WxFfYyCeDbcAfK0wh0cr+AuH93072Sw1Y9C
IslS6e6CYkGlWwrkXg49UUM1cR9qzvgDfe8Ts3sRXfPNqlx0F+Mw3biV5HlbLLdkDPFikoVJ8trl
aMPcCFOJovasFLV9L1RjLg9lXKTCj4pMNLtpyHvy5dqdt+7Dq9teyh9CLJS+9tKtVW7sf5feutoC
ECH6c1bHVfAwOAnTrXQN5dOqL9NTLYpqy6Hm+rMypmyHEBHL/vbysGTgxNpYjOdm7ola0nxQ1CeU
Smwv2jcqjiFPvUDC+6Usw+RbUTTzdPzoaSVOIGMnbkMAi+LZ5aRzw560YbT7c1xq1vck9dQHEyHN
R4Tpx42H+/qmRYacq9YCHEFn0F3MlZtRepokwznVo+HN7OLpZRJZtJHMrKyoLHaADVXxxrkyH6OH
pdRqyi1qT7jT7QTN3tZHzyvPDnmBn+sZIIojXmuSRCx4qbRmG7fs9TaSrBNCPTgSXLZL5luHbFuT
FtN0dmJXkYUQiLC7IrCz6AlrMbcCM9mG/Yc/o0wySG0gGoA5WQaZXuQOQ6U18zlIEAVGRsjzPRUN
yMAqv310w3D7UASHbQCw4IoHF8xjN1L3VrkOLfseaHlzgPAZ3GnlaG5kv9dXAchbWndsUE7klfox
qsRmnkyVdnZSS+y9tsOiQukn/TOhYfQZKFX+PChauBEQXL9fjCrt5DBIQGZniWWzupR4t/XUszc0
7r0nyLpR8Kjq17Do1Y0jcb1ZkTVnOSX4m6tueeU4cUB0WVn6ec4opPs5bnak+WFVtsdKcpV2QZh0
3YutZcNfwVBoWx3ElbmSmaBRTFL+blt1efpRhkwwiVCDsykBQ+YktD2IhPEhB166cS5xQ+U/dnmz
v9cZ5DtGZkyMcTmY1rdTPgdjdgaq1ucvBQItnR80VjhLPUkcUE5B3c/xPtC0pnngulSdnd6EpvI1
zaM4eKs6xcjOppe1b2iGhVq5Q95RzQofm5+42beumKOD40Vhcoy8uE+/2QLr0qxP/SYnQQ3ZRd9I
K+udDHZ38xiY2PiZSnLMwyI7JTzu7hGBi+bLECjKLrGriD8c/M81MddKIiObIAo5qebnhIcOXikV
PimplbZ+k9RZscsG20HEcPqDK2bxRCvTST5pZqQZQFj6+DlvnfHew3LvocH8Kd6LUj06OJA3B0B3
cbdz5rbxADBME3jqGpncvVoixVvx42v3U52WWEJmXhUMoW+MReHuGsVzThZQ4B3U1OkxM/Rh2qGe
qPxTtz1xegA5+6dkOondGGnec+62x2iwz8EQNJXvdlr6pW5xkvXduZ+NncODiuRvFaJOUSDTKBXO
bL9pi5+50Ay/RdzUF/ZgHVxCxtGfy1ydsNpyR1RGjfmB8KXcR07AMcHeDfUTgZTBMMaY97SFfTSQ
IABjmCP9yTOq7Cy3z6I7tKhD8bvjD/w0sTRLdk09JXiKeXqS74w4DONDUncYi7s2EvW7Ke3K0u+T
2XPwWGpF7duZsNq7KJizem/gIlce2rwKtHuqTOKHqY5hvefjdJzgHEwjPzWckQZCorUod42pKu1D
pwX5dFSnbG42bq+rswWITJNoWOJg7uTlyzp31lgCHR3PU+OGtJ7AHXzR4yY2/cFRm7fbt/LV28p7
CtYGZWV0eeVdcnm2vLDUUFrtzLNC1fJgxd33NM+21D+uImE4HRLhKzMIJrQkEAT2FKt8E5f7OGra
g0FpJtjN5twwpTl1X9XJLcTONfuab10qSf5JyUs13AgQr95X+SukZgKEFgLyZbOhcAvs3jARPI+m
S4cbXuxj79XNk1XGcJ88MKu3l/b6OxLgwhST7mJU1pxFgjgMXRspUedSMmkqd+8EY/Q7zIVX7im0
V6+3B7v+jrCOZBWAfjPP+TJ5Uqu2UkMqOOdez5OdE+NIPObFlpLP1Sg4zTIEyQw9AapEcsr/inSp
JVtBwIVxbooY/KxZBU14cAaRf9gXG0glmaDUl2RE8oTLgYwi7YXICuuspFpt48GdBN/63qj/bhFu
3gCjXn0nCQ4ggQfm+I6sXExqsoo+7CPXONd6U8070P+N/TDFqa7twQXrW7Sq909x8ZwBkaLUAfub
aJZwYZGRKYOsG2UdJcUAOQpKir0nfDXJuuHFEyEA6inOvM9ATKLoXsdxB7b47Gb9CfOnvt3XA0Cy
pyIgZjvNAE2jjVNyFTvx6+j3SZMcDgkLc7nybh2AJ6UweXYpBh/KQAuf6lodQX3jLX9GRrp8ymoM
rzeS5avDKfN+NrDEIwHbsBaLMtI7C3R9ts/TGDp3We2lw48ABWDcsErRFwdy+XnDh/pqM4MIltUM
sLtScnK5maskEk3cBQX3bJ+IIwRscLXN7G5BAK9iNXA1dFIBG4LdRaR3saKdmYduL+LpnOWagJRs
VH489H+8MvHeHGPy9lYhzNcgH7Z6hVcTRL2HgJRqOD1cmB6LXoIR45s7RKVy7lvTPjftEJ/wx/hw
7ZFKDTpY79bQUnh6EZ11VuTWmoi9sw4Um31std+crhLPs9duWSZe703goBBwpHMD5FtzcaN6GaT8
3Kk8EsEk/dx1jnsX5q17rNyh2TutKv7Gbv737Yv1emMCqJEZC4BocIfmIvns8C4pJzpEZ9MIjWey
pVQjYtOcdO82kzLdhUqdbQmTXO0Yqqs0xbmXZHLPzrk8gznNity0Bu9saVr5vZ1H596I6mwH/Aam
hx2kSKonafKrzFttI/hY2TMMTRsI4Sds/pY1m6yCbaf1pncWiYC3R8R68JLR+C+j0FGj2seKmsv+
qzY7UaM2GCSh7676A1LiPuKIH36AWUa+m1RelFVxd7H/R7VvE6VVvPOoiwLqqubu63KoH+2CGvnt
XbK2bAxAekJ1FPWixS5xytHrZztyz7hUaL+oLZZPeZ6F/9weZW1fSK42vuUAwa9AGU5YFO3syf1P
DXz+6aSifTFmBPx+plOIb6HiEP8ezQbFbL9QtOzn7eHXJsk9yzGQkRRXy+W2nBDVxHIv8HgoRbST
5p0Hde62JJqugkW+GlcKnnBSpBaG3+Uo6VTOw6iY7jlFSNPc26HTgJ1LZjzGu1T1Yj8KTO2XUbbV
TK8Shj4ogWTYQtms/ApQKSiSwY6Da7GsJhKDF4VCmnVuOjRsD3o35i/YcsDAD83BezSQ1/f8NNYR
sEPMJ9S/m1kIseHDCy4VE2iWUhLCDWjRZ9EQOXHVrvHO3hTlBxNbhQOdkS0Z3ZUbjquNKIuiF7qZ
yzq1Ipyh1GuXw+hicgIj6q9CaJGvGcVf2uR8/KGnB4caElembDMuA9UpEno8QUs6Yz2tPmOmGtwD
0m2fjTqNjo6J/87tNbyO7mjfAYQgmqH5jHjD5XYqkyCk7Ia6V5/TpklC13qMh8jzHZSyNwp47yt1
GdlJprC0SJKCecBbL8cK4AkaNL7Cx2ZEHnSf8GYiRZILgUB3khuvo5OI9Gjj//xPX9hB+WJ7oft/
ODuPHbmRtF1fEQF6s2W6qkqWVPJmQ0jqbnoygp68+vOw/sVRMhNJ1EwPZhpQoyOD4T7zmgSRdi3/
lsd63+9ivOqifa8Nov9WlVkjv6roXDt+PGC96ZfCnZy9GnmR9V7wecf3WgXv7TSbzviLsM4qTkVf
dum+j8pKDbqidat9NoW06BDHjrp9ZzcoamOvHI2+MTSOs9d7zrLfw5B7N7RKZO6wR0k1P/O6KH0x
u9IBF2PVdnIStDPGnYbDQbvvwUy6e/SRDPMwNGP5J3dSszjNUW30HFKzr3aeolnfezgrpT94rSn3
Kh7xIO+UKpUPk2HPlS89O+p8dj2Xs5bN4/SEjWaX7BxBZLZxkq5vTrJPAExLfrRQFFaRQ1+rHVD0
3D67kRoMTq/v7CY3KPJoTbdLBVDxBZjzTBN7ix52I2YB/Uuh7NU64Yo1Q7ALSFRwukRI1gm5dyhp
TarZc9cl3SHDTuxFCzP3zQTshXFCPk/qBDWNuuvlVswGCdA4bpWzWntJ/VW1ho5NOOhKsRFFX39Z
IFtcHOT1i1zX+stKKYZYQ1UoiN1QfixkHyZ7a2in/KGtQxc7AJ2eZetj5CCdD73rDnKjFHrjVSLt
xYQAlT3aW2vxdDvynEW0KDzbXZd+rSbVPBhVb29UIW+N4iw6OUsjD3z1agONmW3XJkf5PCDme0ji
MdmZZvPmpsqiAcWq8frh3EfZ4HLVPE+SsDRaeG76uhx83cnnh0pVxwjjgzLZYDJc70yecOajYT+w
PHPrhzYpzQFJsChoorELMB2w9/3InswLI36kAFV9z9Wxerh/HV9/R3j+uHPTNidOom1xOcN6Hr28
6t0o0Mgnd15bRwRm8s1o3IVstVhiq/TjbLrJl6NgSWzXfWxHQVJH2qNZuM0XdFIHP9YHyq73Z3Tj
MxKR0UxeVBzQo1/NiMJzBNLIiAIzm3eV3f6xJqXZAS96tKli4Vi0ceCuHzTmRtMG8CdPKJKZl3NL
3FyLwzCLA29w1ciP8iTf0SU0v3qSMPr+3K5DA54yusZQhBYY/nrXRxlmubKWEWRxhxbKPH5PpfZP
aKu9Dwur3xjtFU56+X5S+ULuGBg1eTmtjcupjU6U2qIOlfPgSi3ddUvafLatPlJ5LBJF/RFmPTdn
PIRxtouAKyX+AKisOvXh6Kl+E+eaedIyy2oPLT2XHyHtZ23fDno17PuqdZWdbU6V+Of+R7qxICjW
UEDiU5GrrXsxNla7jtFI++wY4XCmw/5PCnjqKdHzjfj7+qqlYgRXgdscNR6KM5efZ/J4Hnsvs88t
kAXbF/SVPhIkjMMuVlzjfV9n3XkspP0izbj5c3+SN87tomNDD4bm5FK4uhzbNYvMHgfhnsl9k2Pa
4ktH1W+LA3/jU6KywYaj1QOqZg0smulv9tJV3XOSODb6UypNC0+hFATdJPz29hnxFZGCJZlZ8JaX
M5JjrhMU2A4Vp6k8RGXZPAnD3brRb303nARRWmcIqjCrLS3R1pPlGLtn0dGrEYAQCDfMrfDmxjml
JEsjHhUgbBLX70ZjgP1qWtc5V8nwU5Hzh1GERJ7kDj7+cVs33q05sQ+5GLhmydNWb2GcitTCMtM9
61TTH7oqNQ5CsbYQDrf2gr30b5e+P36yq1FErxcNQC6aBpYzfpnoErkkvP7QT91/93fCNcYKhBVk
WVDMr5yKtVCAVwwREke6ezbDthG+oUJL2XtIjTyWltNFe6PG4azqyTN9Av+0AoTWNslOtYfYPdz/
LTe/LeEURFDyXzC5l7tyqNyyzbvZPceKopHtRdPOtCv34f4ot74t7z7dGKqfnr5WAmrq2IFvYzPh
Pu19xR7aUx6Wne/Mw1b+dWtrAg0nhwX3ixT+6piloTEKYdCYABNZfylctT3rvdl9y/h9vlvp3of7
U7vxHFMd4RZG2ZBW45qh1unTYOW58M6kPfOwUDDkQzUjHVXFVfuJ5myxizvRnu6PeuuDuuTOMDOW
9tIaIZc0WqVhqeCebTctDk7YKc9DVVQH15bRt/tD3dohSxOcVhYJjbae4AAzE5taTt+MF7gfaa2z
a2bh7t8+Cj0YALPOUhdYc6BlEsWDVbMPtbEZnpQyiw91nG5Fg7c2B8wBLkhUTxao2OVujxBqiUQx
cjsiOXIY8Lt8SeKqfB4dtXyIolL8e39Wt5aJvJh6NVcXccZS9fmrfyV06ZH7ctBTgquHKdKsz5Pa
mtQizC2Zudd1WAUzVI9ANL72AJni5Vgx5l0inFWkc6zRiPb8nPyl81pD8+d5MNtd4Thd8a5GQTf2
XcWoGl9HQ1Dxo0pJX3RVGF/b3sZXfsqy/LNnpfnXyLSm7wLd0O8lpiEvsFaiH6nZpuquapRvlEL1
YxGmgA4abxCnIcRN6sFsRV4cRDlmxa7L8tk5cBa072butuq+QabLxSWjoLamZYW5gf+7tklZTBAI
jul5YC/B/Xr5CZxoMaNE0gaZmdhFqRBzUbXDp8kA8KvEqUWViZblGP1y9dw2fsbY+uJmWlkmJMoE
sMNZbeeu5A0DqPFxyAdb7lQYdQ/wMkSKJGo5i2PYYN3zWKptE7+YuZJvvA3XO2Zh0UBTBJpFeL+W
2KvhKktkTapAGHbyeUjM0HezeQ6GLGs3LuUb4R1WlzC7lvr7Ij5w+bX02ClBQXMpj5g2A2bQIw29
mmF8qHGIwRIoGdzHbpz6g6YjXLERe1/fKgaFZS5oMM2UHNfsK1UxnVlQxT67FUwXL0V4gAD77XEK
8QntG8BRhLEg7S6nmGUWxKQRpvmYjTM1OGrNYDH0ri32aZkIAtcuf3srmRhCpWOJzDsA+XW04jhF
PZdjBJOxobhkN2VySiup+KMot7C219cZCG2uMYAOoLbVNXlHVcqoUAe9CFKaRYD9p+YARrN7dHFK
3FdZPm4csOtFA/AKMBs9Z9YOYbrLzxlFoek10/I587E/xJRV9zWSvof7l+aNWdFrAOVFV5g6z3rR
Km1Ss6mK88DKksnXavM05RToxiI8Ku7obGzEW6MBo0Piht4zXcVV2DcQJ1eeXoHNQGBmL9U6Peql
1vmlJn/ahVUf70/ulS57eU3jPQKlBMruUi1Yk5+ykWRLJkMRGEarpydKEyCrFAh8zUNoukUa5E2F
r/JowlvAbgP6wX6YLM/cxYsoXLOoXh8GtWryAzKsIIuceqrfDfAwQB9n6fC7Uo2qpm5aJA6V0GIs
fk8ECvXeHbrml4l6YYwaQed8tjRepn2BE2TyJQYUM78QxEz1Hk5Mph70LI7UQ6VE3ceutjXpy2HS
a1yduZ12hhxnBHudoscEunVfbFCro1/osv/cmSZ8Z4vULT3ZFTzhN4cJS5a22BossmUAzC934KjE
+mx2dhHQwYh3mrGIL1fFvLEDb13CCzB36S5TF7iyswfaIjpLlkGEX91nXRndr+EQVt9bM3kzK50O
AU1X/kudj7ktR+6vCEH3Ri4l2ZWBGmHTjL5BerBadUvy5eaECAnor9KTQHnjcpTE6bwcmGYZTJPr
HNFFTA4liMJj0W0mFLeGguC6kBAWBxxjNSFFsROnR50giJNwPimao5xNR2YnAQljY5luXEckoUu/
asGmA6e5nFVceoUSK0YZVCnmpbXthkeTIvDGlrs5ob9GWcVw1JurtCrGMlD0cPzdDUBomt7RThgJ
pRv3662hqOstAFuqO4B2LifUJGWj9p7DZmjaj82UdgevjeLdOPZboKBbn+7vMEO/HCnDyBCIIWFG
FOnZGRxCsstRX37auOz4t6zuOso3VKmoEfBkrJPLCGtFqWhZFRhKOqNf6qo7W0ncjVzo1lwYAPAb
bTCEjVZxjOz71O51owry3A4PiuWYh7otw4134sbawGhhGsQqFP/XXUtKBnEiS60MClpNiFEqw0Ph
1h9lqORvbjAgIQNoFdwiHX5Sosu1iTXqQ23nclgRJcVmNNSixyjr3I3FuT2h/z/MaguEsdu6VqOW
ATph/2Berj+QBAy+Y2TW4f42uDUSeAiqXrA8DXfdMVFVFZ+OTimDtEsw8gWs0O5SI7JegBjihP3m
wVB2IMnjpmOHv0oN/nWhAvtK0ry2RaC7eX9KEmRUKiHzH0I6WxJhS2iw2t507BG1Wh4jdt+yMf8a
ykGVNfVkLINFimOH1JD2vm0n+yynTNvpRYLEvFubWwHEjUF5+bhdCZAos6/ilarCqNXtWxkY06j0
x9aOwm4fN17/6f53vAYkmLhoEBmxE19LYpeTy8mK9HqySzKP8WVs5Nmu1V+ZqKBSpk9pZSR+NE2f
CtX9en/cG6d5qY4taCS0EiD7XI7rNso0pmFTBRTPim9y6pIXI8nLjS35CqO6XDviCPAzWLAuGLk1
1CGx5yGPOdFBMiWt/lEvZwyghclFT22xFPXJVcO0+zAIIzafOwt4oN+afdTuPN6aMajiMY3f6TNN
jKe20Efvueyjvv6Axl5SPc8hUmT+PM5xg4tC138FDij/eF6aRk+VOUfF2aZI65wMDGBrvy8sQRgT
seQHTwLABK4HBeqsgsTWdurQkBYNnRr+jAezsH3VnaJ/nX50cl8TfSU/DY6YP+hWkffHOTeVjzml
qmRnNGnynydFjK9ZmOrfNdEO8b520AB+uL9i18ebT7k4iVN+oL287qIoSTvQGc6rYMqhjTud3e46
C25DlpnVxuG+3hyXQ61OXJzPdYs/XBXEhpMdWihnBwm9981HjFEoai9oLl7hdSVFjmPb2h7CrSKM
lJOWGsZOCDv8H0ahqs3Ltbi2XSmrdGYXJ3ZcSC6JaXYeeiMeBcoSk70l4mpf3RiAkniCeVRISMmG
L0/UyFYLrZqtHmZYE9fu2OzlOFSJbyp191iGA17mb98R3MALc5fSMk2CyxEbN0/6lqQ3MOPW/cdy
UvnVqNpK9S1aERuf8bXfuT7JZItU9ZYg7Yr16XhxZihtLdELkFbt4wHciA+jK+LpSPpUf++0sBOf
3QmlKSpStlbum9acxpOFT943iR616sNDVks0wGXqQRCw53E/znX8I4d+4e1cydu7g5yhGzRXPavf
Ze2cD59tc5HwbPvWco/xDK/A79py8j5ycWfTyUwSqe+iLmohFFMTm5CaTizz1EZ23fkVl2i3H0ox
K7tIaM7k4yGsV/uycLndfZcKRfeoOuOMq1oZp9mbn34IlLAOEVoC80Yb4nJ9+AjkqNbM+iSJOFCk
VA6Zl2Y+D92WCMKNzUfXfwHCkOzSiF/F6BUcHLsVpgzqqR/RyOirh7oxejpTs3qa8+jt4HoUFxCs
RXkLdiEp3OXUnEiP6R2OMrDSMvuN+LTd+SISNY1rJVG2sMg37iOmRqhOMYsbcA32SlAOsgXu1oGq
zpgHsul3WGVumZZexxnMCWl8cC8omtD2v5yTR6Glzgilg5FmzUc2afU16yTaz62d+YMRzc917OX/
vvkML3m2A1DjtTiyeoeNYc60JGFQKx91v1fzjjPg/mMWw7z/H0ZiGxLPsEmQa7mcXunJMawQ5g+i
dgKOh46FtN4nRThXBzPhadnY/LfWjACD9dLoLKM/cjkc9ao0VdHyCWZ1CA9GWMv3mjdbu/uTurVm
NKBQLORmx9RqFcR7i9S7VYg68KQ6W38sqGlI2DdJk/upcCsvcPh17kEhAtsCUVxHbgAMiZ/Y/ZCB
yMJXE9Rmu2kHpw56vS9/ZrzPY+Qr8AwVX4kqLfPjssHvUqZphjt95Ci1n2RGbG+81TfCAn4Gne5F
WnERJbj8GbWOf2Lf5HVgaZV5FLVZfQgHU7635qR+vP+xby0pDZbFBWl536zVoW+TSlSVN9aBzLw+
PEVWrNvHMUSB4HB/oFu3mY3zIMiEhVa87mPWnVaHnWWxqpA3nyJ8Y8CFyF4+efo0f7WBW26Ab24M
iAYG7dnl9C8N/cuPaCvzDDmmkUHq9IB8jOS3F5cZrgHYuYtsC3R2Y8m4pKkk02RfTNpWF40VRgOQ
C96FSjHkhziT3SFpGvdDZ45bQeONJVveA5p9i+gmCMnLiYm0MCZ94HoBOQiwOVNzfyx78+3rhTgi
zw+oC4Ksdf+tyBNtoK/I68Mr/olax0wHCCOCd9Yw2l+QZduity/P2SoY+XvAdfd5BhOBYpMtg7bS
cmKR+EOV559mwNwgqp/Bbv0nPWujA33rU5LKkMnQdVg0zC8/ZYfJkeRDM8lZ0erdhJFCsUNaSXt7
CYTLZAG6gQiiErK+OTXMPsqW/CeoPWipocADKpRauRsmuVXnvXF9MhQYQfhZ8CnWftAKXiZ1OBZ1
0AmDXrqrDlPghVnyWIgJH49Ubw+FigHK/eN9a1QyT2oVwGeghq02pRNaTpiOcROUkxM9dFmjHSNz
aI+dbnaB2TfywR6KrYjl9qB0cOj7LTr3q5diKLLIM/OwDko6HI+1nHtf70JzUbar90nJu5tXm52j
a3V/viu65gBquDWpkqweCW0yUiBmVRP0s5T1MVQy8UhvtfmA3jjIXbtqSgQo8nJfq0YGptq1swBC
krKnrAHf/P53v3HvAJ7AhG3hJy4wzcsdnEZwR3iy+TGlDVBDjvsWkPEuwtxiA1Z742Oj6YfYBSw1
uM7rtzHs57weELwLhmbIfyWGGv0cslA8wdJPXzxDqQlCquh0f3o3Dih9MzqsiDNzdtaSOKbEtjM0
qzZQzDl7N5el8wSfvNwY5TXPvrx7KCMgObtUbFDtXc9N94aCG5SvaEtRH3AZyxHHr23EGlrliDlw
Cms9n/d5lrRPNCinfdHm017Py+7YFh1qYYiwFm9bWYjlKr2uhY1MK5ty5ir8b2Z7sNPW6TCRoLJi
hKJ8TGcvPlvD/Eb24TIUwHOydeR/lqR9NVQiEgCqdTKekYVUfJweIp9/2j6+aS1fR1nY8oQAfGdk
3S63ao4xkuGMcjyrRq7uYkutj4Q+W9a5ayQDwyzCeLBWuIhoTq5Li1AUsrZOkvlsNFSBg9wTcX0a
aryCdy5tAlDuWtNUD8IsjeJgl8P4K1Eau/9uuHgigbvP1H/sPJ3LD6URz3Hht0lr/8jg8xoHwyyd
oOxnrTpkkDTqQxOpjvxz/zOtTvTy+5nB4lIDpRcxr+XP/yqN0k91NTFZ07kcbSr/cDEifkMHKqsw
8o2Nr6+CpGUwzjTQPZ4ldv5aCdejEmqqbWqcha3BF6NCViMfPKFDwj6gz2+jG9fk6UNK0Uz3c436
8FEmriqxe08rrKOq1Pqn4TFqvwyFsJP3kZrhM2/KMkY2VYnmkzdNGGhkmtJ9bfVBZqRduV3rftEK
1zg0SVtnX3ttVuTetLpWOxoxciWMPaXVxmSvPizZNAE1p4k6Aqj91WshQpsSc0f20vcuUhJd1/qt
M/5oZr07vHEJSR8o6iG3RwWHlsdqCYsW6r1b6E1A6UjyAqs/TVnTKoqU/f2BHPbCX/fWsnxw4ZeK
AzU3uIarp8iG0ZuKPDPPhoe4C3yetN3Pihrtcj20PvRGUvyprFp564dkVA4WFRCD6ZEJXu7QoUMj
RRG6cSYD02zfBB15mmH9Fb7ZbJJyVi/A6xTpEEC0h8lBkXT5BH8dB8toGi9LZ/OMZJjBrRzPe4jU
9Ubj6PocLO4XvACcOzKh9ZTg6+vSSRzzPCGN+Wj2cfTJyE332Uq0+UHqxbDBP7s1HoDOhczHEWcz
Xs4qyb0RlQ9EE5IkxJaz6SpsqpP00egi8AZlvSXYtwqu+YoUmGm44CBCzQpC3+V4IS5sFTpR1plf
FP9A6W04CtpVjxVERb9Cnecd/fn52KBcv/GMrcOl/xsae5ZX2pF+Ze3VVLoLybW3zlJJap9jGZ/a
cPy3QanrcUjiIqg1K9kLUrJTFnrlPpw8/B4mvvv9s3J1/BepsKXf7ZF8Libal5+gLaFh19QQoUvn
9pHCw7gL4Z3sFVFttYhXZYTXKS9Kb4g+LWJd66S6bzy1mmVknWsiNr/IK3WfFFW5L4ZKfdDr7tx1
DDy1RYNOcBVtVGlurDXtTzg7YGVgAGir17yA95JbrW6du2q28QLW+xNHiA9rpS1CQCI+wGNHdinr
po17b43OXiZ+MfRqm3WibmxFxva5lnI4tNqE5EimWu9NXTjHGYT9LmTZn/qh7HaN7KKTGb0RaPX6
E7jjF80teM9XRFwTtm8m3NQ+J2lhH6Wmdbu4kZtan8tjcXnz0vyCrM5rglgC3b7L3RQS0FdonKpn
qdmjc+zrkCJDKzvbO/RJrFa+g8Cn8PUm0d6bjezHfd/SOdvVnlO0u9kuvC009fWyQ6CiJ4KCONms
vma05jrSn/hIqecmFueZp3V8Mhrnmfi5BMBqvUvRy9io1F3fzRQi2OfLdwZ4sX5+wFhPiHOafITC
yg+KGmu+Gtfjxg1yfZq4IglQF7glPYp1XXrOcklrLzTOU2cNu050/WMDlndf5mF0rABEo3M/i1/o
VFGQj/sthbobk1ze1wXPZBBWrvNpOc2UrpLCPFdaZaF55CWBA6Bh4+jcHIVGOPcOKbS7xgeWmlXU
uTKYZ+Ju9Ymvnn1Oo8zZ4BG+4npW25YGHREQ7xwl6nVlUZgiRFJPOGe18vL+LJNMi5BAk8DaDoQS
TflOV0RjPSPc2EbPmNN5o2/GZfSvOztp+NII0ancXKmZQc5zGjQO4h0aXNW/5YSj2IMCjVC1/KIO
nc8xGOBphxBw8j1RXTTvpGVJMKRKVqjOi9TyZvCTicLTDqWM9I9qxL3+aDpdi2CBUtnjG4VkuRgW
F03QVThMLunB6m6yYuB1Y5Sa51G65TuJvjlcaif7cf+VuY7IeMHo2NBIQfGDg3h5L1BKNQWyA+a5
jMLxU5HN7afIbaHL99I40HjGwVwp+v39QW8cfTwfFnwpmRXX+2pQU4+cRp8n5yy0VjzodqEcEck1
HogrzJ0Ze8mh9tx0F7cy25KAuLFv6YzyoNIRu2HcqedVginP7JyxJuv3KIdZ+6wrtgRjb4/Ce4aA
M8X99UWjtuxTsOjOeeyn/EBnynzCf22rRP3KWVudDopJxLaU3Rem2SpDSLQaS4QYBliKxCCuMAp4
zEHDnWmsm6O00+zHnKnGyzioySePpf3FWxfv+7rpfyGhPb3cX9UbW2lJlanNU5ynrrzOl2WO9Vuj
OOcEyOoTXZHnBmPOwYVEGnfh+M5TjPR4f8jrGIl61sLqXKBnIEmWP/8r2I6iSFhO76CDhlHyc9t5
5iEZzOahNEd141a/XlJWk/SI1aQiiuLS5VBJZ0WSWFA55yAebH/qHKHvC8dO9Y3Q/npOLKcNHgZq
E6f+qlznhiPNsUY5K/U4/ijI9TPfkbX+JcTOceMWvz6Iy9bhoVg6VxSSVgeRHp1aerPLWGFaOjs1
783SLzK3knuAUHHjq2adNDtEeyYDQf1Uf6P5FJecBfaNRJD/B72/DgK8ap6bSCujQHid6wsq6vtx
lN/fuksYBK1WkmjaVBRCL5cuToq2NZGYDJxG2H5hOu1n6KDzruxie6OJc2vxAF+8ghO5vNe0FE1j
zSq8C4KqKvSHGquHo2wL6wnfdW3juN0cyoFHhbIi5nprTVgDAiMpUQvdvSs/1IkpHiglf5mdXG4U
Uq93PnI1IKMX1xCASesnQnhtGkeNFwVtoyrPrdoXv7TYfKMAFzuBtw74GQqgryI9q0XqwmTM0BMt
AqdwrYei7srvddvI38KzmndjE7UvEoXAjeW6ntryynJdLZJUKIytumDFhEtYZifAFV2wTDCG+FtY
ds7v+xvwxjBQLjleRPhMct0BG+E58HK3AtO5hr5GbibvOp7kjTLHrVFAC/IecI6I81eVh5gQJw0l
6Jgw79qdAIq5ywtti0Rxte2WWhGFSvhXXBnANi8PExqyC6FHaQI968NdbvN2RlqeIczxVuTyqwkE
6Oil+LVw99eXAzi4WmQA8s5t37afjNkSP3thvBHY8ToK4bpJrM4OuKJRk/v2Exk/KmxRMnwqZ5Rh
58RuNyLZq8UBPAIyCx8NFK4IC5bP+tdL1RDQcA+h1dKOWrXvRRztvXlTAel6cUikqTvxH3pb4FUv
RykRRPEmCdUK2ShDOySznZ28wjOGvS5wC7m/q28NRueMXg5CgAuE+XIw28RToTFC75wMc2w/lq4+
Ukktiyn0dZi5G5f4VQVqcdpcXgmKQrwX6/dXKLOoJsAMZ8uUtm/nTeZXVnxQxuJ7PJVbwoq3RsNw
jwyKM0u3dXWWxl5BcjuawzNIFv3nKEbMPDOhPLZkdpFvRdYb29fswoVbT22b+gctjXWio3ad6ilA
OAMDRNNe5nV76KxyatBjbkV5Ip58oxzfMuLi3wVQCxYC1fRVRSDJI6sd2rDCb7O3/kX1Q3mpqQN/
ur9Jrvf9cqbgLXPPQoZ6rbb9te9z2LYarSgZoOikf/ZEKL9BL5IP/8sohGbcFAudYjWXEhISmldA
DDzY9ocycijQyWFLM+0qwKU+zOIs9ZNFcHNdkcMeDC8Eu+0Cr5yd95mayEOPj8GTkWL0lNnDdMiF
9kaAJctEFkhznOgFRQmYD5enLDdrS0EnugsQqyuOWpWle7XuEIyGObC//xWXaO8inVgNtbraO4uW
V01PONALd/5k2Km5n+IF/a0ZyT7Jx+zFm+L8MVOy4XB/5OtMhkO29HRICcnNqEFezhKpPwvtbr0L
xr6JH7MYdJ1p59W+czPcfUK0v/tm9qsmdE6yUXoEz+EDNfB9wUz6udsUGz/o+m4jYKSbRbdJg86w
lsnkI4i5Hrsh0FzcVMBuKu+dxC0PIxLWG/H+jV0Fzg8I8tLPXTrjl1NHRFUarRmPQd+k+QmupO3n
bT/42ljn+FxV06GXsbFxYG4OaoMGIHdywf2t7jd6C0OuILoTYI5ZPkXAxI6ZMPuAQr98cZAu/526
6VYf5qowpgN7QA6ZN4O63xUQiEQmKuoq6wM7Vov0fSpLy0e07N9wMfma0Tzf5eh5+x2AIe3UW86m
yOuNVSW4XJwbkNla6uqXn9qqkr4RbTSgOxd2x9GZkr3sI7KcLhofN3b0VcGVk4+DIZmNs1CS1ySi
3qO2ME7GgPFU1JR+GdWO5Uddkn/QskXdxkjH8FfJLGe/0/RY2eetiZz/3EsqTGGdRtbG6b41+aWj
wBrANaLddzl50dHkRnIEF74C+z/H6r1dOygnTy3q08bcl7B5dZEQydNwo6LEX/bqNNuLkYndJWMQ
SjFadEjEhzT/oeeuBdlWpON3hw8OXyLBbNjvMS7xLey8NlpWa/vl5ebkV7DReL5R1vZWv0KFY1sV
PQdL7xswdJnndQdhx96zpRdWkETaT2HoKE0l1Zh8TzP5GKvuZzsy48zP3Obo6YW5ExEqB6dEomu4
ET3dOAwwXlgGxL04C+uktJvg41uZOvIwdrr1ZFEmtnaSerjj59Y0635i1Z91Gerx3kSmKPGpz0fT
Ruvl1o/gzSTAWQQIqNtc7okEIz6vV9ox4FvW4952kXMsbBk+aimtGNfLup2M1P9qp85/Dm6LZur9
nXIdZhENmzQyufG5idYpCwLLtVRzrqGkE3Qx8/GdjhHnriBafZBCbsz2xvvGPmAvkOzRWFub0RcC
swcnTaegLuLmUZWhIHeRUDN8c4reuWohfIThm0AQ+22lTWsBsmU3ovIAZxETRIqea7hgmKRxWMfl
FFAXLY4NegV0VVxsXFJFvCghAphGa2GhIaUpXQQS6uqTpzY4gaRe1+j7CgfDwJiH5hTl3XDQa/tX
Wc3VzijFVsSxnIvV6f0/LA+RzitT/nJTuMrQ6Dh+gMJjbY4dkhp+m5rmxiVxY+uhxrvcR5xPGvOr
uMYQvSaqOJkCjO7id4quA9QoIw1rgdk8dEM2obNmyY99l9W/cyfpvt3fea+25lezRFrPwlEHStM6
/C0c5NEFbw7gkW48zYMbHXQ1VhCOQJO3rsLukxF52eeIK3XnWkDz3EgRfpwn5jEZFWfvTI7hT5Gl
7dKsGQ8uRdWNw7G8wetfSOcD5S3UGlFTXF3YTYJcPrY/U4D/53wuh2n+NHpo9PixUde0IvWw+Z7n
2kaiusaWvW5U7qRFVwmIDWXIy+WvZVu2fT9NwaB4Ymd1deb38TC+53d+ZO9i/iiq8uBUobc3ncXv
Wqj9Zyms8amnzgji3NnSvrhxbuEJYucOnk4F0beKS5shU6YwieeAZgUtYXXoyQA9pUO6oU3H7CRr
pzkaOQ2SwVWyL/c3yq1VoKBCX8dmk1xR3iiRdrWOLkvQqFr/72QgSu0YxPsNQFxf5F78nOeZ978s
ArUwVDEQrIZSsDod6KzlBj5gU+A6nRpMrsZR7xqpqqes1FUUlC1eD1+PExUnuHyMvyhwOMvHDAU9
C9H/rG58ki73a4V5/Pf7H+TGnU3kBDqDHwcqTl+tBpp5oYNAxRSAZUW0I02hrPta7NDnmOvoeTTG
ttl4K2/dSHQWCNnARBg0sS+3JM6uaqlYGArNDV4aypjbH+duLjbqnNfID65o4P7L5by0p9ZBf5sw
tzKUU1DpVOD3oet6B22KiMWVoWrSR8+R+odSCvM/G8zAfwpCZ9GxhmoE/qPTtS1HlJsnEbCszUtF
JIOqzeW0R8tEH1mp56A2Uns8JEK1TV8MaKruGlSXjmrGCrs4QP7xzCJtkXjQ1Z+DMxbPdldHSAJi
bfJ7SJx62vpSN2JJ4niIUORH/O+6ztR6g6GEcTsH4WCYXyv0JVRgVdZ86EuTOMLSpiLwOg+dEvSf
fmemOM2ocD0mXkTJq4O7+G1GSsBHBczxGwQFNlKq177F5dUJgQpNGUxeIEQS31x+uVodc08rCzXQ
qbN2T50XKp966n/RgylNajn06LN3Jfeo5ieKl3yyxrL8p8oV61naGMnW7TR8xofZGw8LRZl/vmkh
zteaeXYUFEaByHRhtxGdXG/yy9+8/PlflRJU/m27rmJ+84TiS5N7xg4RRO/x/um9XjlGcQi36Lve
6H9OTbTgSEM1MMBZpEHG8zgc3FIY+Xt1Fka6uz/cdWLP444QwILUBc6IBtTlrGDoeWnksIeV2QFL
abS1IXg2EzxnZjc7tm393LfN8KI4U0UwREVxwaErw6ccXZkKB7ERDfH7v2kZ8mJzEEOTk1Bjg8bH
rbLaHKOZz2moG3MAGGSo/L4s88MAEgZbM4oKZ8WpemdXG2Wm7oGJJN1nzYzFr/u/4To5WX4EuAke
lAVqti6e1qPNjY0mQ1AJ9Ej9IcWzy4+M4pjF1khp01T6QLH0nBzNHXcZYlaPCFu5ByemBJq2CvUR
Zcq/jFMi9vGIQvr933e1Gfl5eOZAtEXn0KVLt1q2FH3PsG/VIOfcFr4Rp7nlI/ZijPv7A1297ctA
r6Jk0A+pWK/2h6sq2ZwgqBtUw//j7MuW48axbX/lRL2zL+fhxul+IDOTmlKWLNuy/cKwXTIHkMRE
EAC//q6s7q6yKMt5iw9VEZZsEAQxbOy9hr5HoDF8q415dITzxCO6A7D5ELvj4dfPfAn7QhELj0Ve
DfBBxOOrIyyuethJgwt9Yz3A1ItJOep9REUFpMhccRh0GiXeIOZ1BoDeuqDLlyGIh9yCe+meef+X
hw76EmKcsZWi4gusx/ORtkEzokhj3RsRThl/4zQIoK48nKK3vBvr7DDg3tftVByaag8MGYug+g98
D0JBBdwhdIHDx1+Pzk8+PSJi3FVQ8DvVeVbxX02Vz8AU8W5kMPHrKnPVfRfZ7Nzt/LTKVqsQiSfE
35hdmGprFUhPSWUo4tAbq3X8ezyNgNc3ozOz3UjqaCicxvL2yoW3gbfjuJVXxQJnjM/NlNksN8qi
wJF3o89g2iFBVTrHZviDi/Osf0i7In8DciVuQZgkq++CHJiDKGAmx27w+mjPtGedOx9aW1UIW0cN
H3LPn429G/EziApmHQzZDlWCUPSaAltM9m7iWL7vAe0HCZ8QV1zwBp6Pj4rX1uwGNvT6Qxt0oT74
kXach75KZ/6UWrrIY1a1STTlnd9y+o0HHUpFOWRpokjuangRDQtodDoYd/Uo4XQf24WYrzHwFfUt
h9eFuhknMjhnts2XWzlOfKSOEArjWIUMympitCw2Pjd1e0yJ9QEhhOTP7yGJg09m6TTwmbPPPSCq
owyI59Dpgo+2s2C4i6Duhp0/ec3wAGoMD85sVacP8fxDnVJsQE+eil6YTqutCozKqhNtDy+xpNFv
ZDRNn1FlwFr2Ykdnb5rEuAHsa2BHePHrhfJi60J+C+IsuDCdhChfYNNci9xSPfrNUTXgMV9wzeq0
7CHDBkuxkPdAMmbTERSqmsNBHlqqZ77Hi3WKRCrA2PgPNQmQOFfHWK8pAqc4bo68zzTPYTQ6v/MT
eo4b8HJ4MfsRDuMQP+mnr5HmCcUxYyJ3PI4QKU+LQGVa3LsE0q3fbNqM3yvcVL7AbQp2DL8e3heR
Co5olALA7sHuABTh6f1/iIdOwj4+bSGxwkybXgonc0oKu+EyjKhzJih6OZSnaACZfhBHgQtbqxZl
sx5SFFno0fLYXvhwQC0b6IPvfv1CL58SnbTuT49BwguV4Ocv5DS9T7mS9OiKPgKfyCQ7Ggh2JvZ9
cT0Dq/H0DpDJwLJ4kWea5qXKiD/RowozWkJFUZU6HcN3yTxne99zEHb/+rVehFMnGiUSOR7Q20D0
rjFEfpZS1QeKHxHr+/AUxS0VBmYBMJUHG7Vx9QaBaEvf1qAdmj00jBL9WWaiEeeIVC/nC2AqoMTi
ngQqOrC3z4d3XrKAQ2KPHZHZpRcu9211AKOaeblKvLM0gZ8M86lycpLVAL0QRmDPnxb5o0aatuFH
B1NqP4pBXIypzS7mOvC73APS1DszfX7yfiduMzJmSF4ChrOaPh2hoQXUlR9r08XwzOkAjM+6RH6M
Esd8//U3/clURTxygn8BFQOg5OpZKjVua12XH7024FMRBjVMP11fIVP/6wf9bBhRGQYs/VRlf5Fd
6TwYJAJ7xOGU2rpFABuyG6Sm+K2vJlQGiDb2zAN/OoqQUv23HgQSkM+/myvnNG2t5keqcWEHtti9
gnblchWnCDV//W4/fRSQZ+FpY0QQvY4g4Fuvlojzo66yeCgW6wZsJ6Kszi6bKdEff/00JM3R9WcH
IfCJCCPTE6TvxKReLQAQCXs9whbpCEFkuB5nBQ88+gY6uMMNjO3pLoDQ82MaOzeOq790INHvhyUb
D5YjrW8RZRbpQuZbowB0yOFOOn8NFx4/aTsW1pCkaOreu2xA2crHgGtZwBADFwO/JTBJo14eqL4p
+dBDE3Qas/ax8ewNn4LkNlOxh0u+4+R0PPn0kqw/IqVtro0M0zeibcQe0e4Ml6T5ZmYTqrpO1duj
JYrv3SZOoW+VQPFvsc1jaz1OUTmTal/XDWxylNqhqfngK+fTILvbuBrNBXMh0abbSvV5y5OhyZNa
iiOA5F6964J0eDsGkbiG6Am5JqZyyzESFjuFW+WQzHwzVmm/R6/MMYUp9YEpYplqLlG8NPVjhyz+
A2QAzVePDxXZMZuRG3lS8ilYo2V8m4CW375NKiBvrli8YLAyqGZn7yN4xnQ74AHxeU7VuXd6nL05
72nvs4vMJvSrMLppcuEy+GdRmFySgx1ipKjzZvB7fJFlRGSH8Q5HfgTN21uyq7Z2khG2RDz5loa6
ay9SM5/UFaZh1qI5Tjia7bvYBdX9AmYrYfUIkl8r40J1UJaICld5k76IEsK+zyYCVDdtTBMeoGJm
aDl5J0UztyVNe1iA7kfsBi4SbsRYWmJfOXAO2AVW6vYArTG+7MGUNdcOKEJffCUYzDopwr15EXF9
aDztm2JKJmgk68kaf+d2bkqLSACmm2fQbIaniqulC93kuecXUy+b8dpk8Ha6iKbWNzvcEIbxnQZb
cCpRP56hXVj1yIRDrSJGgADXC/cGCK7IK/uxG+AFxjrmg2aROrV8nPpOOO+CiujvUyiC6P2I7UgO
RYiKGyk86srs0GQkmUtA7hFZz34PYqkNUsmRbMMZe4BzwTzuPU0ohMi0Sj/54QANBiCVFMkFixnc
hpABI/s54tlbNnKXFK2w1QD7taqleZjVui+ZJky9D0HEXj61jbTtW94r+nmGmZC94Ly13W5kUsZ5
QiM23FcyGUDLabsEBJW4EUimhbbDBSCClkst8o6ozi9gFe43uBHKvv8csGbkOWoDc6DyWaOiAEnz
Tj1AQCkNrxSp+w/a9DXgvCB4yTsG1F7QA0jh+RMec1LOCuRgQYmF6lx1VUuYih0jyZL4tIKqdLqa
IrikHpeQIiMqpwSeRG0ba32A5rDtb6uuatR7J6Xud4Tpotk1EW5tWEDwp9unHrcEZhfuLO5NYMX0
ILOJTSd1zd7VR1jw8CCH91A45wNuM8tVQjuXFQuNkPiOeXpS0oJdeiarHIo+M7lMF4OJlELpJmbI
KC4B0s/TEDvXBOpf6T3VJmgsCAx1n+wQkM309xCwlex9002s2fElZnHhTK51kUpXCpp8JtFgMMOC
urQkSvXvlTfQ/tbp8FA4hPg1P2gNe3o/rFIc8ODJdigRd03XfagBjB4OYRfOcw7be7gLVZBUeGxs
zUUeJW2j3sB+2I65a4lW1xCIG0npINZ2drghRBacaRUm97GFcFoBdccwyd1kCvne4rtNebYI0V2F
JBnUrvcHRk+nFkHgHfW03vdxOC+l5VM/3FRQIMvyqgt8fqlE5OujbX0oOKhogJuTB/UqUF3GTlRg
UJ4yGe3CXP8uijEpirYaarg+h3BcK13XsuESGXc4kakFqYc8Bo/6AzQBkXGInQa0bqd3Q3UH86PA
BT9d+1mRyUwONxA8CJy31PVbcY+OSOejnsFePyZeZZr9iAkeXySsD5YdcimTv8OnToN8EWR5jGoI
71F83iZssFsg9V0kMrRRkUD2XGMNVJUfFbAyltFuGDzoV2PSa7VPdGfTklkz9TvH5ay9q2LPGbGJ
dsrmKdDsuuQh6Ga5wCV0ysdJLvzOeiHYUZ6B7F8+com9TqIxemFPooOXo9dFwzW+nekvFjEgA6wz
NnyoDUJZLCqOyUqYEB9U12XDjrojj3Ig6eVnDrGgj3WaVO4+maCGBGVEEO+vGQoycCisfez5rQHQ
D/JyrBnKxoKGkeMOJEE5pyM4Sk4/x/YS8nHNjMVNKUwaKG3dfAIK85PLRSgLHoEueeFKY8Kdxjbp
vqUVQ72CGGqbvO1PXsnpCDnM3Axtv+yNjUV0T9LJdpeSqAlMJTU7gUFt1TpQrgubTjVFPM0Z+dqF
KpRH5mTw5MKmVfEc6nrpdIgCGtxQAWrEknd2tCxPzaggumqqxTlINoTLV69LCTvEpko+zTSicgcP
MSR7fZcrk/MprEZIU8FHtoROROPnHndHUFUsvG1z6Zvw7TIu43CI0MOHBex++YktHsQMQK4CiaXA
1tHTgwv+zmPrLgPFDrQs4109weUDWTqQeHaoUsq6BDqMALihW8v2HUbhtIJIbXPHMJEVME1Cmd/O
k/kkgJQxB5pA5KSYqbfAInPUmf8AooIa7meoejEBjOnQkmKkrXJ2NdjR6Q0I6sHHRUchVOt5Ym8H
SH0CoNkHwfwB3iZGXk3LTNTHKbZNmC+1cuQlIFHJmLeeAbpDpFEj90Dxkr6ELFLX7hbGwfFA+VEt
l1Uvl/ajHd1EHCRKq20BFSq1HHU4K31wUynSnQ7rzN5GAcveJ2E3iouKeb58MMhgxoXPokpciORk
6sxoBRkXQFnT+R6mK11/IE66ONc4TPhHqEHDhj6jpIVvKJIk35BG6pqdxGCjnB1BS/GC1Aunt36X
jMknXP8QIgRTEuh9PDNHHWF4549lncKPrlgkfA/2JqI9wZYU0PoIFMMAPwmszuQCPEi3L6ipQ/8A
RTaEgqh2zMt+QaRyqi6jplWkA4uaXJogXMqQ+XX/xg8mKFfOYz3Ly0wK611lS5PApmn0gDy3mPqo
KlhO5KFxozHeuR5hc9lPC8IX3vn1B5NiWlxh9gNS5zbIrO3hptbba7jqzeJgPFBBc0VoQ95WQdAe
pyHxWBFXc4dtowpsD0dPT1EMjuYVaNCnuhtOvaDZ+QOt8LZpMt7pFhqvhzZc/KEMPQRhh1plVF0x
juh239cNdx7gaxaku1DKxiE5xChmBHqwZsmqpdB+09svdSa7rM2n3oEnkzMTyouu59DRAAec8oMj
GEqqIoV7apFMvNY741WO8yFcqvpr3U2+/+A0XDx6lQct/50bWSMvYtA24PLdtNRetbr1PgonBO6r
UsjW5ZmMK3NAEM7sm2wIYRAjxlG8nXyaZZc1zO/GHAGeZHvA8+PxAHHUBspxQdRnOLiY+hAh73fl
dVXcXYKaP4GvhxEhpekx8yEgqIXe9WM0fPO0O0Y7000mvKBqcd67CMCSHFM3Mju1eOlYmLgLnKNj
3KE9BJxOVzTo+urQu05gYQTRRCO49s44weFFYBvolxA2S3XkmmHfYDvOriCPwrDbV4MaL2PM+ylf
PGEgeROQ4c7xbZwiAEP4e9SBx4Ndj9uezWOi6wj/pyYGsnRCicXKJkuuamTqw9xxev8BXgBBdxEy
Mia5Y7H7XLPFxlkeMig0YpkgEC7xpVS1Q1pn9q7pUIX2elokrKFMGkBdooq4wTxLlhZTBtqH2Imk
4cNV7CeMXiLgmGjRwXoZzhfVpJ/I4ie69JawqQ8ViupLHpspFgfChzbYa+j/NvdYC91cctWgAETg
cJTiMjYs9Gb0atOXw0nFJodFJZSmCuiRzvdB65HuawWlKbXzpNM1phgY53e0JvyzbboQGoFxWzGO
jSCY0msKWGydI4nqwOoXd8muOoBPd7ocUrm4Dc5xO7e3xM0Uys8atdEr6+PSVSIXklVvMgRUwSEz
blbvyNgs0uSAjlXiaNqAIvYCjqTbuxbE64uJwk0QKA6IEga7yG+X5jhTyfmuG6ZkKeIOqMkCPx7k
7ckyLSgRwoEAjJgxba9AMoAda+xPqNx2yRI+hITr8Rh3mpu93yFE+QiyOw8tagNOnD11qKRNx6Bt
IpCBtepbAKrcoQYHHDhLx4gcCAqmUH0cMpnmELaYyTcgAxd+/8cd/f98M/+3fqJ3/76My3/9L/78
jTIr4GQ1rf74r2P7TVBJv0//e/pnf/615//oX2/Y0/gwiaen6fiFrf/ms3+I9v/z/N2X6cuzP+xH
HI/2Xj0J+/ZJqn764yHo6elv/v/+8n+e/mjlnWVP//ztG1XjdGqtbun4239+dfn7P39DtuiHdMWp
/f/88vbLgH93Of7eokL676b+/PtPX+T0z9+y5B/IWqBQjyQ20pZ/wBz00+k3cfoP8B9PKCQws6Dc
ckqyjVRMzT9/C6J/ADF9okajdngiv+FXkqrTr+J/gHOPH4K4geoqNLj83/773s++0F9f7H9GNdxR
CNrJf/72PBPmABmG0g+ybatkiqwgVEraLL5ocEZGb+T8t6r9/20X2crn+afMb+dY9ibZT1HTN/Dr
svax8WNzprz2824j9/q8+S5xCA7GMdk3ggvxVseLW7+rIY78/YfP959h+nFYnuea/ur+KqeVDQtJ
FaniPcBBcrlnWDGwrQ+6yANV1B38PES+8Jzu82svc+rEDxUACWvmTtdjvDcS6KAcxUrceyk29M+/
fpnnJY6/XmaVC0yAb2RdZuO98lh49Dxorj8gIHNjAK6m0ZROssQwwrGcvf31A197odPPf3ghlrps
Tk4PnPssMSCFAkVSnBRAzqkzPM/J//VGq5pQ2i4aya8g2msiE32FK2XlF4xIv4HDUtP5R08RRQou
OWQPc7cPPX5wx2YWZ0pjqwr7Xx3wV2+YwFgzkjbaq7qeISXlpyVk1L4zgpQhyRG6zEOubOKg3F97
ZK98CldKaNWmcLbaNsbYGH4c4762w9xHGkOA+2oRCPo9iXR75v1e+4CrXQGsulindor2wMcmH12Y
p+XVrLoz6L9XWl8zQfq0a2MZiGhPgrZ9gvETznWnBQZ708isgZ3U0RHjTRTte9yuP3iaw3SqWpJt
O8/aXEv0umPM5xFgu1Cy3btwrBA7pMZosrH7q93AN7WXwnYAuwFFOruwcWzCnHMspd2vx+eVvW3t
pzugDBh1qk7KoZe8epsMA1cfAr5k7tXkIDi8tzUN4r9VevxzobyoWnfWGRFgO+VIbRLfQS26mT6A
p+58//XLvDaXTj//YauRqatcbaK0XKg37G0NA4DctESeY88+L3L81f/VToNrY9grlNhKihvlcNAC
BhX7XlsPlJq2Cf+e095fj1ntJ0FIq1QzJymnSfnTxRjT0d0vo9fDuwNmFGbbul6D0TmdOcxkB6SR
fLK8I8I2bwBjzt79+lu8NlarXQOuKikuQlFW4krR7nspkuCmhls4f0Sm8W8qnPw5VMkqsmjSmpE0
YWkp+tBeOsPivslqcC/PFNBemVBrwR9aoSCIwYlLBRSsyd3OhJ/ihbL9r8foteZXgYWaE4pqdhyX
c48vMPX1sA+Vk5zD1L7W/GrzUG0w2t52QA/ImeAb2NQ4uXQtDCm39X8VS5DMQe7fYPQzb+DjJfOi
UeN2Adfju20POL3ZDws68W0gPcfEZSab9kOSSnln2pqfq4++NkCrhZZYAdIKBDdLFoRTezEtgQGW
n4Aqtm2JrXmspgW2YvIF7syyZuGlHPw5zTsFfZEzD0gxEH+VQf+a/6tVZuuudgeNT8zBNxO7rsYF
/W5wljm+qqdqIHtT+3b82A9p8FmNtR7P7OSvxTxrCCOwhFVCF42tsE97dtWg6JMgsidIo+zTCcjO
U865Q3qxbWIGgKdZ6mQXhzqgwCRPZz16XvmC8Wlcfpggtood1OmcqhwSR+2CVidlmvTBmfm9wiv+
ObzxaoFCT9bA5oRnZeAugsLqF/DQfVQtS3/BwAC3b2o50O8MSabhIlyQf741kGMZj1BYTLuPKYEy
y5muvPKi0WolgDkUsYnYBbKMfljoAKlqOXjttjBjDatKR39J54TDz3Dym4IEakaaKDln3PBK39dE
9XTsIkZh9VuypJJBES/ZE4NnJ9/W+bVnZi8g9oWkTFJCGEqX9eSFPUDFaf37pj1oDclSnoAHeVeH
Zc1M+glVMnYLSZhz3OvXxmYVUvCgHjsHQL0y6nELQ/UjRTVWoZAqt+0Qa5iXbDkKeUakJeD9lX+Z
hkK4Xw3zsFs0/kkDcQQNcch9FAfrb2xYpL/xs6zuJIEeeywAEZfwrRxgUsN9CTQxWBMbT5819GOB
2DgA7CLZKx55+9jO9W6J6Tn13lc+TLSKLGJggMcORrAl3KqncgGHMo8F687sn6+1vtq3Yg+sO4Mw
uwTadShQoutAGKb+trgiWm1buLHR1GvpUvq486IK4D2OdXguCH6t66uowosZEAxQkyvrxE5HhaoN
QgsOfflt82Ytb4a63AS9G+x0TjVkl4Abk10FwnO5aTWvUfCowwiIbcql5B5KQDIba6gfhsvh162/
EvRGqzk/VlGzLJ6jS+1ET7h2khmOrQRSJvCrOec/89r4r478YE7msSOVLgNM/rfZRLs9yrpk23V8
TReeQIoJYRGmATuN4kvo0asdSp8bl2y4mvbeNADwvXSqrGUfXrf9kADo2m/s+mrW46CuCPGCqeQU
nqIFsAASblUGdYtff9xXBn6tzAT3GEmcBWkemEybKzLV042qqnNq76+1voqlkR9FDVeB0CZUreVD
oN20fxOhincOYvzaA04//yFUgtsVDLFn3yAkVEtBWPTJZvYcy+S1xlfHWNQ5JEzTat5DDxGwOKn8
nEN6YFvws4ZjB6wD77dLZ4y880n4iO/GzJzzQX6t66s1S6B54py8Bf7d9dDnfh7N8daur1drlFYq
bbx5n2kkjf1T6/A439j6mmhG3Jmhdo7WDdBtBXRjFDzugNTZNOH/cCb8YcY0YEMA1OKi9dB/4m3Y
H+q23pjZWqsgEDP0aVuj8WxRQ9knmcDNKz6nSPLKR13Dzg0wmMBTknkfTRUqk94M6AWrpm1H1FrX
DJrR/kgDV+1hMwHvmKZ9UrAy3Tjqq3UqYQEKjQBgfAYCKAUoKZ+cWZ6z9n1tXFbrFLBIEdjGmfYJ
gCg7adovUi1/j7n8521pTVnnMjNwo1BqD0XiBvCpFpaRwv97FJC/Wl+t0yTonBq8VXQ9U95Rojxy
VwHptq1EFazWqVFgkodouUQdHciAZQT/ZOdMTiq3zZm1ixVIRNmgWD2XNhxGCCwDDQB0pD9927RW
117xXlv5gpoBJ2sFHdqskx6q9d057fhXps2at6ZExYLaRqqcsuCz1/n34C/fb+v4Kpw0sIEfrHWm
sm2cW2yPn0Cz2pi+e+GV3bZAt4zJVHa6SXeqid5RUp0TSHttTFbrdITqL/QNlSphQAh3+S65SXx+
jmfyWuOrdYqysGbSpM5+7M3vQIA/wv/4DGfmtab953FA2urawXltSzQrgRvxZQNlXxnU2642/mqd
znUEcf9QTGUG0YGP4YR9IJft8vdMjP/cBtZmoYr3vtvDT7McqFh21CRfm5adc4J7ZWzW8uNwzOXJ
3ApVRhZUnWFg6Do5V3l9rfFV8JuNcQjdswFobjFlR+jlesceGjiPm9bRH1I8PxzW/uRPApZKmI5N
1eTBoD8mabvtk/4hK/ND2wA/Z8A5E1WKaA5yLzWfep7ebev3Ku6FCrvRbYC2nU6+CxXQ18Bibmv6
9CF+6DbVFcDBQT3tXQDHCqerbtrF3XjHPkFBfmzc8xhLFsd39qDUvhls8ikFHnzbWfEHKfWHjjsN
4nRoxqmyb8Z7WtNDNZwTwX5tEq5WZ8i0DQxy6nu6zBdC+9dhtO0E/SNT/EOn4YY1xZThbhcP9U1K
TTmKaluZdW1z2faTaZRCp9nwHqCuoks+bJoha5XnHmaPbCH4iNA/Axklu0+Xv2eo9uc+taa4Kz4T
YyGcWVrZee8WC5/sTgVyt63jq1MzGCszdm02ldIBlMAfyUVWZR+3tb1akQRIsQied84+ahHdOm78
BVTAjQebu1qTmNic90D6l1AgM3kEitQOLNV528JZq1yk4NVNYTQ7ex4/CLpLkQneNiarQ7MBpDXk
jZ1KlQLMoQMJGh2P321rfLUmNerv1o6V3Huga0MRItuB/X5O5/SVBb/GdAlo7BKoFwF83Ud3gWLf
2tCKTaPivcB1hZF1eZpJIGGDuwhtGzVvbXt1WnqQ8AkC4yH16gfujUrr7goqNvGm9fOCxt5I6O4h
nsVEiZY4X9zufR83mwIs4PWenwzQqAg1ybDywfmBpKsbVqCNAdXptYct8wVowecPYHoIK9Q7prIO
2RdHz49I4L/f1vRqec7QbRFxgHFRClqcXEFCEgq9yaY44oW5pGjmBDldg44bc6eoe2Vmvm2FQqLr
+aBAvx5OnU0gy5QExx6AQ7ANEn/jiK9WKPzegLlU81S6rL+HMmXRgWq4bcRXF08IHY8WEjiyhB6A
X+gBDsde2H3f1PgaXGWRlZfpMEkADOJPNcym2iR62Nb0an0aMVUk9R1RWq+H8ztN+AEA5W3ICHgI
PP+aNNJwqgF8p0QZZtlBn/42CeS2sj+kx583rpgvCfiZoqSAv/S5VAJeILNr324bmdXy1MDwuzxU
+KKz/R2sznsj06/bml4tzwkHT8PAUShJXL81jF26w7BtHq6l5ucqJSC8hQKiZbzZz7r2dxCG+7at
36vF2YKHK4UhsoQgSUFC8IfSc2HnaVRfIiC8NYpJO8gHzywRZTPMUNoVMKeBnhkzUJfy1Tm5hZ8f
ovD5fT5jIjKakYADVfZt8LlvwkeHkXebhmaNYDJAPPZxUgms/1lezBLqbN58Vnj0lY6vAUzgyUat
CHx0PPQehxkMwdBhH7b1fLVGG8PB8HMbWYLJEOr9Eigb5mMKQ6Tdtges1ikoIXWq0h5T0jj37eC/
a/m2uzhEhJ5/0B4KNbgwo2kYWd5PbvumCuJNZSgYYa2aTsGB5rMVZVANPrRI/Oneq3W7CekLBsHz
1v1kdqMZKsll5YLRYwUvg3AjYAwKVc8bH0wFWWTZiHKcmZu7c3LgkAPIt33N1Rk6CQgXhBmGHNvj
9Wz96z4yG9fQanlmGvLAHa9FmVT1mCeLvc4gZrCt32ukU4ZZ4hqfiNKj8x3YVDfCnbb1e41eEi2q
E7F2eCnj9BHGZvc9OWcDdZptP9kW18ilCup4pGadKGOMTJ4BhJ5zO/w9b8n/Xm5fWE9MQcedjmYc
dZuGF8In98rJtoWgazgPBFjg8hC5vKzbYOhyjUTFXrlOvOl2+0KmHdxloNI6i3WT2aGAA1L8tm/d
ZeMXXS3PuYviClg7Xi6Z8AtPhrc4SbdVz6E0/3x5KmeEGbGhmC40C12CvdYS2eRpNpNNORxvjV9I
yOADsChYmYTTQ1vLe02mbfFitFqjdWV10Pc1L5Mx+zxS7eVNGJ4D6r0221d7C2DFYN+ZEXMGjN+k
GJH0K6GrwLfVP16ozECWRaViqFiZOrD3K2bNhu9QdNUbL7trsJE3+G6oM4eVorFyN9Rxl+PLRodN
O+9awy6BSgn4ty4rVR/7hRsDDw/lno37+hpsNPVA30kospcyTOop9xaffCHWjPW2/XftKWFaAWsF
g7GhTQdpkGl4b87qf78yb9ZYI2iTadheK4z7mLILK114Pfe0udg27qen/pARnYM5sKzXrOyqaHl0
aQUl3iRlZOPArPaaAPt75Ft81gz6zfBMUvDlPHmnQNN1W/9X+w2KiJBnYDNGPpD6Uoj0fcP7bTUF
bw004kiZQ35uYGUguvQzBOjNhSLDvG3o10CjyXWMXYKIlpjxGci+Mwed2Un2mwZmLZMprIMafY/W
o9mqPPLYFRnPoZiS04b4k5N7DTPirQHUN/VpOcM6pspRLYbkjQtVDlLUQ1aTi4FZ/aAG2V8GMnDi
cmoaHr0DxS3hd3BplOIB9tXxBUFdkl50ZAyhrtO3SMbXhqeuzpew4+K95r6jCtfykXyBMorDixiB
pb/zIuTa9wmD+9Ku95AlK2JUqc2l4k7alX4CtaTLinbaFp6LbMJHaLp09uBBnyrZQQ8Jbeq+nZZD
zbOTlWbvL+ow+L5ZdnIegvGzScKwupvC2Om+Sg9KYWW6+NlcCoP33bFpifadO0N0cYR2IYHMZ1Kr
C4jb1dlNnI7ghbl8AU89zTREi2JxyVoplhJOyak96AFenrB6DetoPyc6RAq7h9d0UfcM2hnunGW2
SEUbJPlAW+Fd67Hqsss+8KawhGtcrYsoIPPlsjjDrRhnN9yFLiQb8q4S1fLQex1NtkUha2iNGOoZ
ik4zLUlaqw8ihZiUGMZ02rZy1+AaPrYT0PmQQsyQy8sjv7tpFgg5bJr9a2yNi5GDgDajpaWsOgnB
6K403G03BpdrdI03tt4C11xWxvUQgdouR7XkiQOxrt22F1jty9PAdeU0Ey1RH/iuWXgVOXIbGB06
18/3fKa0mDmkzaClmQG+M8nE9EWQdf73bX1f7ckQ21qCGWLFZc/hYQvZLB6gtAk10W0l8BdagYMJ
VUxUQMs4aijykU7u13C42NT7cDXyQVhZXHF6Vjbx8FSF5KFK2m0rKlwN/Iwaoel99DtSVSmz/qqK
/p554J+3nTX8MJqBmfKQ2yzBbDd55WQkz3qPbhyTVewqoBcUw+iQlbXfdbkh/HvciXfbxnsVdHcg
Xs9j4tJSWcVuQR1sL6B4MWw7ZNfowyZuXTX6Mdx5BAlvQtyswOtQ06dNfT+JHfwYPWk29p5ragQI
rgfJGmjq7Nu23RggrPFeLNFVt9Q4wlGjEQUQZXHBHP3/ODuzZjlxLQv/IiKEAIFegcw8eWbbx+ML
UXa5QEhikoSAX98rb7+0ueV2BM/l4pBCw9bea6+PXA69+17s5QlapRMBp6euV+qeRTN8rdk4sWMa
edB1fx0bA5N0CJl6TPbOpfdNF5FvuNOux1LBe7UXWBojLEgQ9yGVtVyruHKXlNj02O5Ld1k9GikH
4zvsAa3QdWH8WOfO6j9Zmd92kn+JnvaSL+AqFrfgnnwJ1i762UBt/nPTTh9TfoZ0t4ElNOpgfyeH
C8jsc3CVvAsLUnmf/KF2+Ju+unAPJ0O7aVUxlXWXTYXR9DZIMfdFlcLzvfSmD97QcPYcBFy1JaI4
yYua41J3boIk6Y99/XD3Ez18i7tOT3D3mpbgu2599GMKsPiOrYzd+YUuYEbg4dhf/Do2WRHotobb
RNMN6thldy8/YyTakMS4HcCVDasHLWp0hq3jasmx8GcvQNuIgx/dDBMwwADhAwtih49hTBnPBw/J
vQiNGZAoO4o/sDoKUfTmPqM34Meh4d/7ViurV8vd1l2GqTPFUkf/bDY5+uK7gkA9bqExsGy8IHI+
KyrvKTXHkup7BZoOAlKDxYdGmng2hQxiFDL89v7YoOyKAbZRUx36ubtUbspOrgHsWCfiYES4F4qZ
Nu560Cv0BUH/czpvD2qs/+Dl8pvNbq8TqxfUGYHP6S5moc19qCYw9ETvjx1i/2mK/T/pCw9GfDbL
SF8imfV13mbZeN+krmuOLaS9YCzmSx+xjuhLmnRtMfLsTsbheiyq2kvGpqGr64qL7sLjxj+aCVjL
1Lbzu/9/xtxmxr+cMnvdGAekbPYhzvebMxsCK2JqflIE1pUnhti5Oxbs7zVk2coq4M7r/kJcZGGK
nNj2NvkJ78v//3f8ZgLt7dV1IMw4c4G5mdAPzpL3dVgd2+jJblHBXMJmZMK7I0uVlDBmBFDGhd3B
z7s7pOCpDegdVIHwWpyq9/MaDB86uOYdO0P2MjIlutARamBfjLzgu0FHycWKJDs46LsjEFxlDZpJ
p1AMR1aiH7N3QVyLgwOzi5rdarvVrUJBIQALpwLNh+PXTfF+Pvj83Y0ChjRVNdhJXbYp/Y7c0ZNO
m89HJiPZq8nimaBajQ5BNH72VZuPxs0/fTQec8Mge5cwgTxC11S3YR+yCglHk101S/5EDvn3lQTa
2K8ReU9beExOeHm4RiLtFFKYxcrl2BkCKuOvT+dsS9fEIP8WehuuZSegRyjarmvnQ8oseO/++gey
2YMJ1TbqEsKYu8xqQl579PO9P/Zld6t1ZQJ5BD/CTBaOjf19C4DHM4Vnq/vD2/8nNfTf+zHhu8s/
iyO6MOYwdRh8n1/GMOzcnZDzOJ1xEXP0fEOygkiUqKWHfSpuBY9D2o76KwU09+wY3a4p0GIJXHMr
B4eCNZDyRXfJQgs9jqsotrqptu99tQp37gacuYVL2uVHpOP4YR5ae7+KZj5HlfN4BDwwmhzWnvH2
1oTob3knbz4Vb53IBlPiwhZv+K+TLwCUdPUzkBbBVuJfG/EUgWcwHwr1/ou1DF3jSG8Nyae6Cttn
+BzzRyooPIGPfdPdRtMHMgGZZpYXupCfgFm842H9euzRuz0Gd81VB8zLS7RBZ6tofKW9+ZORxm3J
/MtU2UvinAvg+W1uANUBXh3XyWzKlxxGqBMshmdeXwFzV82hHAbZu4+FIxDp4FnC+XwI2CmWXp23
QdUfD43TXiTXrJXDHTGSl7mPmzKots+2pX8ap9vK/7dx2m05IakFKMROXphy4gNU1fFL1tTLX0sb
Bn/IH/3uT+w2HVLxtKbDKE8wQJasbOw4wbh9npBsv8K9t6J/uFT/7pPvth/IE2o3M1WfamGlPLtk
CaEOC9RJ6C2jBRTdx7JKwB39uo3W4G7palIYtI4GELqxz9iIDh5gGf314bDyDpEIgI1+iAq6jfzZ
RuEfNujffYndYgZQT2YbenBLWY+pvXJlknOfcdTPWT0rckhdABrhrz8gwbOZEGkAqwsYCaLXvf7C
x/RYayvZC+nMykch1qm9pKDInaG5zvKqCY9dVsBc+vXdZ4FUZOTC5iLANTwP86pLAGcO3eMATP/1
4YQBS6FSVZXhDPpfFeVxz46N+R5qtEZEAcuER28gjFd8PGtBD90PYUr761uvMEIThkt48Av6kCbB
w8iOZfGAhvn10ZAVYpBg0VwOcDe+b42xlyCJPhzaNvcSOpBhmnmNAkz2sDanYZjifOUqPh97+m6V
Eg5+eUICcUmFGR6gev0M9OExc1iQ234dl5qldTBTJy5qpaDUc9vdkVEdk6KS/1Sk/8+FH9RfFPb0
JC6ibccSCITHIJ3M6dC47GV0SwsigoEhdml1LJYzpf4jPMXlsbQfkI2/jkzTczuquONlN4/PMJC/
tFN/7BDfS+nWZllq+GY3sBB1AkCWjhSbSv6w8/7m3rD3xpqhzt/Q4YdFZOY+h2qsGBgchY+N+W6F
bjAMM7MdBLqW9Fp09dADmTh1wFkce/5umXK9oudCJhyNVv0G/oaqpod+AVuhOPb83XHqWFd16Rjx
UvsNlbF3UAH84c3/k83+l/Bmr6WL2RbC4KluLiCcRvMDETpBg1ENL883uA31FwGiJ0iz46yTExCg
jS9GK5MZDpkDW8+j42Q8bQNARH/pNKHzpcoikR7KwJO9Cm9LGj9aNxugY5gq4IULj4m4OuajQPZC
PMVtBEJgYk4ihVF/Ulk4FgfyWPmY7GU9kQdjWklrTpGHfz5679/QsLn84av9ZrHsVT3OjzDhSVdz
WtNwyyWRoOXIg7vfXtQDBAsLohGjDs6KycHs+odMzbHuJLInXy/BCOYWtbcb8GTrq4hI5k6NkQB/
H1squ9iqE8ICrtSk5TI1DGfO2roOuE0WRj8O/YG9RHECVWSbq8GdXN8MJw32Wjnw+FB6n+wViojC
QceItDuFNzs0n4xovo/TQ5J52Hn+ejQM6RybyuLhgMnIXJl4zEGgOyZ/JHt5Ytw4GBy4zgHBAJBK
JMM2R5Lp+7FB323gvcwyQqLKnmYKtEYWBOjJW2JyLFTZe0oCeSbBLI7sqYdYKu/lVD+rNLKfjr37
bvOO/TCA1zjaU8BRaorBbzuJNTk4MPTXbyomH/aordsTbEfpa6cX+Z2RLT0W2e4leME26LEC3vVU
o3um5GAUFli8x4r3ZE/j3NAGUYkZgVU60O9GRx9uCNmDO+TuRG40Usr9ELuTINMNLUirUwVAzh/O
49u0+5dDc6+xUaEcqeyj7AyYfDK/Nk4LfV4ZVdM5Bv9wPjj8u49bzeC7h4BynRKaBeVMk7roFndM
bwP86q9TZ2iq1FqGp9d1J8oMYpuC9+vfhyZ9vNuGZYvDG3rG6TSAMlQIPbal0dWxXXKvt+EgPlqd
JNMJpK35rJuMgjMOHtShV99LElcNvvI2+elkm02dQyM/bgDCHfuke0Hi1oCV1iPXcxqyJi20WtoC
ktRj8nmyVyR26ZraNKuGU6CDqWg3oJGiYT3m3ET2esQqjtUUtmw4CTs2xZZoVWRwrj92cEe7FevC
FSnnqc7ACOu2t40My6cWVL0/rNjbU/5lxe7liFUEfqODWPmUTCH6UW6n00DDP+UIf/f03UIF4Qbp
6pXzcxwgdT4HP3rVvR2bjbtVKkMaVuBnpGf4fFUqn4GU+2SbxXw59vjdOg1VH/Ubmfg5GXQHmWO7
sOaRharLjq3VvQJsMJlDyDfwMzdh3nJ6r8jBY3sv/oIR12hXikfrGMHqTbHQHVPGkr3yC3wGUTXp
yM/bzfpI+jAGKDHzxw6nvfKrJaqx29rHJVy47rppeCXsmJsg2cu+cMvBpUbruGSQP7Rd8Bh34t2h
qfJfki/YCDVT1MUlZU6HwPQp9F03XruPx56/i5O6IRxbMHHTc9yHCyzUYxPf31r1/uQneAtz/2UL
oLtFKoCgjzNfsbMeAnNnq3nWzyYldX1Cn2paXWu9eXCTt+qPl+vfbAt7hRRbgSrrQec9Ef6ljd/Y
fCxe3QujEhXNizF4biTeZ1AtieRgomEvi+qhHOaVSNMz6xYynwc+kyczcfknE+7fyPrI3p0Lgnxq
sW7TMxpT6nxsemEftA966HHNNIwXT+cWzdOgM9HXxVDbFTA9DUjRB0v/J7PQ8H9BXv82F3a7arpS
IM7bUeHqufhuKUIlwOI+SYnNUJ2bapEqH3sNitCNd46Qa2nXqUuvvRpYo8/Id7RS5wrI9PXaVGtQ
/RVFIDxfOgLJuwSkfN28zxF7DuOjZGE2PM2m8iG7LkGcjuBGb6oORE4iLqI6n2w6ID7tGVZUnvCx
r/8apka7MAf4V+hrtEk4WZcr8ixpXa4jAN+FXKN2+cCF8LPIEwnyEhzMV7GYLg+5C1ic8xWO/fIu
HCQDkUAjlWx1jnYPBW51ZNK++zhQjctIm7bZP3rQN5y1G+O5ZGgHiHKHEZLFPHsqLtvqFsCwAAc1
3V89cukpeHlTSEKfJxmrm6+diCX/oWsH/hL6a7d+0jlM2Nr1y03deDdsel3yDl5epvBemFCWKfpZ
q9OGSho9BbRaDIDd2AB4MTO/Jrqk85aQhzCbGT8LMFA12t7Gfr0DvKErUjbM7KklTmQlEZGPiiZl
I4LjTGclWKKdyJexZmMHWW3bg4ppOe7saYHE1VL3eLOxm9I8oyxFO88sLlWcIprHFs+0u8fX6hsB
4iYC7pyHgdKl0x39NoIwXfp1W9IfTmxAHQ5Tn8jnbaIZ+9SMNE2fIwuW6ONWNZmrS7WhdQhEdQ+S
r0FbTerUExpnMnyvQYgBL1eTjdfuTGA2jSAZwO9N3q0sWvz3Eaz2vi76GTn6a4rGMP4WLik8IgvV
xQC81Vlwc+dUTnU+QHPRBi0djI1SN7vTim/Z91eaIL9Jr0x2WZNLJvmZyaYrerZ4PSEjsgZmvgX8
s3kgzsiTn3B0PLO+du3bstC6yzAdeurObZSYpejrJqYw721WVSI51GRfMxt1/QNfNmTPwFZ0ICn6
waLGkvMsSSkCW2ujKCp4EkXtu1BmEzvD90YuDx31IYoNxMLybkP13841umDJaoDr1Q2D9x1R7jtV
AVqZpjmNhw9posOsbCqTtN9xJc0UFg3IpXNpWrCGn6UjNXuDam7U53ZN0b3Fe9In91sSUPkYNl5u
f4tO9Q6NTFPQx88jFi2I1EOz0uugw3b83AQ6IxSnjqxZkqc65sMzsVaG34ECBgw9r2qu64v385zc
k0nE/ZfWMwCqYedPYBJQAzDK4bidMPUDPM9a1rkcZfY9idg4fEbT/wbKshAIKdDk0K9PkBebDP9z
H8Q/+naat6umw7q+yY2EYTE0WEk/2hjT/K6WdHu2nNRnQsesfckml7ITycTQvB9ls2yvHt0NNIBA
AHYOWXkziGZX423X/SNRUGseWjZG66XvgVa9jJSH04MbeUqBH41i+jVjNOZ/A3BfPaOzP7hHdW/7
gb4Onbc+qcsavk1BuYgt8/dAe8zbHTydoi+Ki5iXg0Ij57t0bVT3HNaVCK8esOT1FIxNu9zxdSLs
krJFks+EVbJ634y8HophtQGsKlvCDTpINANfcd5MMj0ZsllyjQY2qI/gqVT9i0t42pxJI/u0tEs7
Y+/0STY1Z8jawwno+Jn9ULBq6IoKaT//0ixkwlbS9AtAxUlvJxBxUUScH2QL3+lzVbsBvSVBOtdv
TWZ4fNXDMLDcVsHEvoOL3g5F3RlpW0C0w4oACRVHyxUMVGNL6ykJSms6Guad2vzwNbIcb1ACLBrC
ZXLBW4igNlPeLoHpTt3NKSmHz+Amn0ePfsFTMkz+GyWrZ6De1UBvAny8sSdEsfXPCks4Bfm3obpg
2if953UENhO+U1rDiS6P5LaJqwcT1r+twAYC5N6MNgXPO9wG34OdbhE9+RyFiNn88G6Okk+gi0w4
ECRMhPh7hafcPuRg3XRKOEMB+tSBrp7kaG3tkoviIZenea5BSc7r0Gbbww2pjdTvAuAXvyPVitAd
DYZNczWA3wUgtwsRfGCJnGjZxAyQbEPmkJfpum3tp4lsQOjOdvP84nQfVOXoabU+RmCqvZLQtOID
0u90BRVZKcvPMPOv7T2XuFg+r0hrZedYCpx3tgJKFwL5uFkedU1aWfTbFNoCKN40QDvJZCrh0dS4
mfC9JVKjR6aLrX0V4G3Tux6V/Pa5hwGhGPN5jcE1gt17PvqJh9cw4sa+JGYMur+oWDL1yFRkMMe6
Rqvm70hlG2aChpOeOfVgXc9n/LKlPSVaxuYjk3NT3ZtatNEVPcJMPbmJAoV2wnakWAmCVVT93OBg
Dat507TJnelFXUMUjvYjzJEM9lb3TWvX4W5odQSxNYX4mpzMABhlPtu1ox/wN7NPc9jY5ZuClz9a
7jlt+rgY4YpZFwH2p6pYqmH50AJ1Ht1lfEAvXNJ10BDrecqCYh2cBelv6v2Cvp45DQvUebLmFa+b
JC+LX2txF3Q0RkFPVDJwbxpA4e4eiupmQ1TUbcsPnBqmk7CuJSR8dyugRaSImjHdnjbCYw16NJjK
1TVr8enh/8vAgXv02JDHF4A9zHQltuH2DjBjntxO7qWBVUONYTQmtxyrnMBGsN5cXYzCr+u7iC8K
nGXlMnZOY439LZeRb6cXYsNs/GubzBC3ubLzklzXOCLLc4zZ33xpzQK6Dn5k1FcvEllK/z6TGMT7
jbbTUnaRS+wdzv8AZO3ZUuDJ/ZamvkbwZPsNH3Oq5/PsZaA/puFq9euMMZvvxxZq3Zd2Fo0o4rbp
zZdlSGnyVdN0zXQO4zbSDRipSNV/d7CyJa+ACcT8rz5mXH4b1Sgprr3wqYwK3QKmfqdTa1bEbw3J
WJ+PgVtxFKoFxweiPTj5siCZ09LAO6MHiVymwXeY/a9xQXCot9fNjfItdZjfJ0m8YoVYNhSudNrF
nxMKuUoRrVnVFkgRxClAlX3qLlSlCZvzCJTt8Xloxgad4CFcVRHet6p/ivTgA5UzdGj+1fajXc5J
KOL5JezIBFtklL/5W5x1vjnPChCg15E20ZfMAGBTmrhChiYTgWXPazdUCOun1tMXlAWj7r2Sqdke
wrYbe2yYMdYG+gmgH8wuEt6201OlFR+WAtDt+nWFICkADlzo+T0Y2iP61NGOTH0Bd8lKFikPxfAi
DVJ/eaNrBRb9inZndUYLa3gCr73ryolUFF9CNCp8it1wA+wycwt+Mihem7rg2ZzQUruRhC6X27J+
bjMFM6t802jZexvQ/Bp9qg3rH6fOIeIqmroNirCFWd9aYHef89SzyH6mDq4OdzXzA877dCEI0yP0
VQ82X6M4sFeBVyDvXN/ZtKAJG0u5Nq67SIDQ168Jmfx8pqlUIeBVE5zowliADx8pqLZzE4XbmeMw
8jafkqo1zw6KNt4VmulUPUpTrS/ZeuPSbtMWPZgsk+SUAc6z4BhFyFFOW4xt36s5qK+SdYl9c6oK
5/fd5MICdY6RfltV5eei8k18h3ANMFOJ9qMe5cp8WtrmrrEDfENitLvjsI2KbbN8yHtwnlhpJ0Lv
asQDn71Oo4caDlc6Z7wdTdGElNWw0h1o3vdxy+4zX69/x2jKap8olo6+bK3Z+NMY0OmVeDjv4goU
2ceaZXRD7BTG0+scDFBT2yUtGLr7n1CTQQ/9kOoIJvHowX1ap4x+7H1QnyQo3zLXerEPs1T8pfYA
G5QS07hIFucL2lTiDih3/uhYvd7X4aK+rfXcfuCRmgpB2DuVTPpj0vKO5zUZDNRAToGoni9EcG/y
GtHuel4B9Vvv2EzrTyxchnvbrhkvMZ1ZoTe3LeduapP7FarS+KMPsvRDrXwEt3zcWtPgrtLp7FVe
YeZmcC9YG/K3sNVqPyYJY2s+Cw1OfMHC2a+luNk0XNW6bHCzyaZwHQA8HkdDcY8BPL0tazaHwf0c
xmhFRtu5J/dTE1b82QSLsecZ9gvk08YUZQVf49k+uHhI6m+IXPV4SiwN6N0gBhE/tsuswOCtu1nl
Phym7FPk1EBexshFwwmGNyto7syw5toHM1dfgwaI57ZIVpGIkpi2sblLBEJRbl0qikkhRvF5FQVR
pPI1WZ34sWRJND7OSz9v38Hb8giHGpslmN0KaysZ8hadVu0J5kYVvUyZEu07oNcHGDF3caTPNsW+
U+JGU6fX8aaKPI2pptELupHa5AGy5igsQ74k/Bqi32z5R0Ajr1+csdlAipXXc3NvRhMRlsMvJUOJ
c2upWt/hapxS3IKhpN0ekDox2BeaLvXh06CxJD9IXFb9V5lIfo2BQccFWfv0a2giGXzTKJLimrz0
CdiUqA00BWYHgqW8cjN2dzO5pZx1PWWfGawW7KfMY2//YszIaVsm6RjgvKq6JJg/ML8BbZ8HlKZR
bm016YJXkaLPZsuW9Z8YLgzq70mgDfCUtQA8vl9Vs3D4QCT99Ar0diKXUzfDdPfCRUD7V4ZVhh2R
RNOYYXtqlhQ53KZDluWujUjj7yLZSKLLeJsQAuSKMVbDnb/H/QMRXzsW6zzcYhHQdax/19ppqv2F
y1pOn5QJ+vnct4HlV2O4S/DFNu6ncqRqmb9JnqApkjWSm2/WyxG5oprooODShQ9irCtWjChm28e1
beManyQV6NE0KH4U0zCPCEpHBrecT26LeQYDhbF67GuK/E+1ZO/HiK4W0UGybcPLqpTKJ1BUc3TT
1S4COi1r+/Pqs2QtaoBn3XWLDC5oDXdpbqzvgyG3znrzLg192vwzgziTnTZJSFMyfztX89oA/XG3
MZ18X8EvFG0e9QGv7kHJjllcGLW1AeLRlQSXZcMMvuDED9N7i82+/YtvoilxxsfVS0/NdBLBuDkI
U4IquCK+jWxBkN41eZDZsSrgehV9jGYLWeDsm3q48uZ2YmC0bAjT3b4XBU6kQX9KUFkh57ZpOlsO
QSL8aV7QX4JLX4AU35Y2oXjOWk9wYRarfIY8311VJViHFVm5+54g0fHEaW3p1VVWfcsQrPjnTnpz
b8e0U02ZretSJAk2DqRi6uob3EhaUdYae6doJ/lkLUEAt8Eexl9VmjXFsK3AxaAph9yJdIrU02gj
o56mypkHNwx9+xedlkye+kxOb7h0RicdRGjlwfuw7LpuKVhraon9pwQeMT8nyghw8XBFEZjEiDNy
5VN9jgADd8WI8L4vMtSbZ1D/sgVJd+ybphjHaSmUw40Rgc3AlwKNSGudhw0m77hKqooB+iUop2H7
Qp963lmkV2ywcX2f+jlpvix+HrfHLV7W9iPcV3r6qJlwwhQ2mgfx0GdQN8HZbllK8OaRYqzm+IWC
zljOfbq08JWoADXucM6n78ImwuW1Mrga5QxUv/utrYIFqs9RbaVEJTip88qit+tH1YGYcqUSoXNe
wbsj+9lbJCFwZiHmB3VwIZDtbBbb21OQ8d5+QM2ITo8e3fjqZfIgeT7HDmZDRZZNg3/RKOl9j7cu
gGFYndjmc9PXaPmSdhgU1Gw6ftOUW5GDa9vkXoL0gRszqIDY++bhcyNwR0RGzpylcWuYY49YKpFv
yNwlpUxZ06iH1ae4Zubokgq/IcDuoqLHRXR+WYd68+/IMAbpF1+NnXtxs+DiPmt4rcVJu0qK61w3
S9hgv6XJP9Ijmvwm19ojwN74AK9n2Y/bR+RZNfQ+My7keskXnOXT3dIaj5VNx080aqIzKhXhAywC
cJBkCYy6884zl37EevDqxBvbwL8mC7vl0Weuk1+9xgU2nybk2J7CgLLu59ByLkvZVxN9C+im5+eV
4FbyXPXglL3LkICi/7l2u+fBRFH3T9IZnt4tYa1IEcewe37EQVbjsK6XhPqyYumSDQVITxCvFlsI
wdWHGd485J7BZ4g8YGKl8t6xKB4AniNL98QHpKNyNkQebt1DM/0kSSSaZ7pVHTRsFZHdHWzTA/qK
rr2U9QUYRJtH9aFbhzNIpn46Q5Qz6ALJ48R977w2AfB8m82ugcKt8QtRekTozhDfleHEhxatkIgz
9bNDmkQWUPdb43JY0oT0gTCaIIZObNDdCVT55++ertzgV7HKXnwtMl9OyTDIk4qibCwpeChW5uOk
1+aMoFfxhyqGiRakf+oGpwKrqy/bRvDlvrKQhRfoUqh5UsIHgBi4elca1VQU4vr6ns1LtGFrtkN8
h32yR614xBGWI90Uyhztiltbjrpz6hwvLhx/piKRKkCIFMY2ArEUXi7/DFIrdBNJ1GesKWaN4zAu
AjXxC6MDXZerDLMo+wTHYm0fb3NuGfDDRdzGRRsuUf+SpEItnwP8Gh7kTWij3p1vXsqIu+dsm+Nn
d7soPFRBLxecMVBrwt5orer6ZdWhQUw2uYiRGXcyXM3TAinlBEE5MZp3P8SKLRsypDXV5Odk52A8
O1irIi7EMkfaHKyUfro3vHfZS9K0c40TMWu3v2WDpOu3tvW9PMd13AUeoztEHUjAbBLvYkQ1OBoo
T+PkPGBrH382Q5z4LLchh1ewT2OXvYVIQwjAR5DmtN85zETlpyFwffDa18hrv5tv8Tg62tdM0SKd
R7jqomlrmNS10UjvY5LEQ3SeUsR37ASKnxsf0H9WJ77YkCrvEdCLKRVpCYGXzR78gIT5I4KIjD1K
F8fmQ6daOd2ndeT7a+BA6v6GqktFChSMGFpKeh24XKXUB489gQPNu8AZJ74EG6h4BUcA0J1Wp7Pp
WRiLNgudkHR+2xTUV0VGDHLZIlIdDE6mOrA/MmaG6i3ypiloB3f9dt7ugw3w6An3pb5RVz/U0Zoj
zGiRrEgX6+7WvuPR3YRkor8oyTbyCcmTJLkXEgWPYiAa5ecTulnJlN3O8A1X+FviIDiPE6WuiJhu
gxxr7okNZo1RUklgn3AmIYS941kEIdLarEMme80VAF9Zvo7LkJRTkybxnV0c3+6GeAlIB0Mx6h1H
6qIGqat3PGwfk3Ay5lNi4On9M61jpx8JUoDpWSWN4x+8Rwa6VHXW1uiNgxzqVXSdYg9VrTr5wWcY
mIeVZtLcEwegy9OMd6Xgaa9b8tq6VNf3S4tK3UfEs6KaC+LYKsay7TON7FwMhzBBCofFPAQFvCHY
OpQod6QZP0tIR28GuulXWF4SExacw8ZQnzQy3sZdU+0nDKxN22F6XSYMGkpDmAlAatOUrx8iDDta
e3jSyO0jksTVcp6xks9829JH3BVY8ECDiqOyxQi80+itWpHRC2kZGy6yTcfkcVM9+n5Duvb2qxeO
w9RAOlhLnC1Qw2uTh54lKUo5FJIfMppsLhjub+abnuOMvvZo+jf0fDMaDXF1WxKgxbNp43NbcO29
LFc93Xhm1rDnZKri7hqjj9Tfjd3gorKe16F7pOZ/SDuz5bqNbE2/SoXvUQcJJKaO47rAtAfO1ET5
BkFRFGYk5unp+9uu6j4WXSV1VduWIySRG9zYicy1/vUPuKSABOmMldTWO1Ocg1UKXxuE0GJGMWMe
Vm7qUV233dA6vm3Wufm8OmSYXyV7WqyPGALIEYgxS/r9q9lYZvqlLZVenXQTod1JB9zqbtCs9+P7
CkPk7INqLLleC6kN27ets4r2ettSbQDHWA03oIIBHAdGm4CQ82GAataN8mbS62EJxo3YylPPj1CE
024YZQAz22Y0KOWFCTi7sQcJ87aaycj+oC9lOtz04y6as0PoGnUB7zCBae+NG7nkgyOLL6AZmhkW
lqu1A5abFGLB0LDa6wjsvQQcYCO9dDPLpR7xtH42g03TRM/D4nY9ZP3WutxBr6UrT329t7y7wZkr
DbF77uRfp8v5+NWZEO+jZLbSU6c8ShGd/a56Z/a9MfLspVbdjX7rDmh66aSJKXIyPddD07A0yB1m
2iW3RuaMS8w2ihPfXDX5/DoWa7teq92prU8UA7Zc/aIrpvO2Ofv6yXXqdr7j1E7N40C54teYoXQ+
UTTpBRNs15kzlznNPcWx55yHDJ77LXhwjdwa8/2dDr4rac4tYhOlNT4jm+xcH1mLsUSr3ZaAE32X
PTINFmk4z8STPxbw6jgXSXjAOdCb3cT76LS6Bym20YHt50OT9J0a/Ry1mfSVy7jUDBjx9dMr/XIK
RkVfqo/PNGV7rvn2yMC48C122RGopFJoDXws0tsljVfEiUTTNKu0s8/oe7ep96eFCJXuUNNy5EWw
dLhXL2f64dUSYW9mTKzDH/M17H/Op3hrRZICPK651juxIjqxCsm3X29gKnUBxzOgOgiz+xNZ879g
bog37N++G7ZBmqYdoz7unHfjppIpbFPKGqSqVP6Bjta8oghZt+Ynksx/Qd14a/5TQEZh8zCs2HYJ
ABjxuIg6EJSfvKF/9epvqC4t8WGDk3kW89D6S9mLj4vbJv8Z0+2tFwpVWVe3aWLFGxkDftZvp3yq
zP/wxd/wJkYhxkZNthWDrESMB3I/EfTTP15Q/+quvOGiJeucj5aX23GqawNb+JzQ57HZ/0ev/tYI
xShbk5k394XOACPQ0SPSblfvfvzi/2KFvvVBsXtRL+1asFwyxzO+Dk1eL4FubwYhJq5Rt347Qf08
Qr+32v8oCwwdII/lH0RqmZsuDgYRVkz2ovVJdv1wWwjQgB+/od+frX/CkHnriOIUm2nPWyrj2vUy
cBWv2RYgQ/593cRof5QUWvxJI0VjH/K2eF/s+XvBSrOOyZBPGaVpmkVEwX1dZ5OcWH90OIH//tP9
18v6v9JXdf/3n2P423/z+xfVbn2eZuOb3/7tvar5778v3/N/v+b77/jb4VXdPtevw9sv+u57eN1/
XDd8Hp+/+01EGTZuD9Nrvz2+DlM1/v76/ISXr/x//cu/vP7+Ku+39vXXX17AEMfLq2FD1Pzyj786
ff31F3Ghpf3XH1//H395eQO//nJ+bp///PWvz8PIt1rmXz1Xmhf96fL6+58Yxl89Rvhwu3Vh0fD9
8peGTMXs11+k9Vcs2nThuC5JRrRrPMiDmi5/Zeh/lRf80dPxjuVcsOUv/+fH+e4D+Z8P6C/NVN+r
vBmHX3/hLP7ueHB4fc9lzXumwGoEwc+bddqgvJu2uWzuPZ221NUUg/+Sgw/TxDVWq9gDCndArHH5
gJftLSGZyXboP8tchZVlo39X15P+bFedD+vo4quIswQz6cE+l3Uex3u1367Y6Q7gH0n+4BnJcdmc
JTT0ksZn1eqwHeoVFoOVwLSGCJXUC9EIVvHMmEIjI0HLoyWFriSlDixX11aAEwKDeS8zgypI0rx6
2reM7J3C+Eo8WQ1Pqbd9N70b0vEqL9TLuPd6XG+M0HbTQVvfvjMoUoMpk3Mw9p6JbsL45KrtRRq1
PHqlk91qVVZFg5qrTzgY1jfmIKZjQVJoeV/c2653HL30eq+vU9mHTHhO3s6cI33UKJwPzkJl0vSi
CvVy1aI9TZ8YaO3+2IKQ1i+eyhhTnc0KyJLxqBd4JphiRzlJuypfprJpIcxbYMbDwlja3JqAcbGf
JKgATkujaaHmgGEsOZS3xQ5VR7dgvEDLKii6hW6CJK1m4WPCzOxyUOLYMPqc2E7Nb63W93cMcmGg
aKZ80nrtucbolNlkKSM56CKgDi5w4q2/ImRO/CFNDEYOpvI3uacHQ19FIJO5Dwjd0OJkVy/ztLrh
niqPs7cYzsPWVeFqd53f0xWH7SUSXm/0/KZehiVaMBcL4bYYQTIP3XswveJucgeH0BQJSKfN2TVi
EzcUY/mUdssQOlr1BU1/7ZdMQeNxTugy52KK92SunmzpCZ58Ud+qgWU7td1v1bwBnG5NEQp4x9fm
sjr0SOqLgP4dTJvzuamQURPVArAD9B8VJsRCZ5yy2Kisd3x4ecCAOD2Pks7E6ez16HjOA3Y2VLtt
lUSdVHowW5t6l5ROelhL74Nl6iAF9YjzYQHpJKXFCN0FRHfHFeJeHxM3HrJNXjVyST+bi+VEIxP7
sGs4pwNq8D3U6yl/ZgrGLHi+LPKplFdO19h0YZXrm41eRITuYUUzwG5EoVFxDwY7oMg1/aHDl5Jy
Ul4nRY2JwNqvPgqd1s9bCukBvqOvtIlxRurMUV50jQUc183fsBubb2rbXEBid8eIyiVRkRj0xXed
OBcxU/Zl9kW5JyGIbHan8UFGedmDUGsatKkc6LncmXoZnubEg+bwvAoJ282xIfQRAQpDeDaPVbK7
wSjhj4ieuJAqE+R7iN0LJp2gL8KT+ysxrH1kF8CJPpiNEbI3LoFSPUBFKXW/sfcqmrN1DAr8sUM3
r6ZTZhhDQH0PSDklaTSmyjytXt8E2tyKYDPrJCCmTPrlTJ/upPOHhvipIJ/Nj7a2ZBekZjtLl12s
X+1P5WiIw6qEE9AEfXNkOoTjvOAMzvzbZ/J/B/lbCyR53pEHn+02u8g5ZZMuYZouVdDtXhEJ4Qk/
z+3LlERzMfVW3U2lKhxbvGILrQmQOhdrHRlzwiTcMyY/S6r83KiG58RZar9P0x1SIJK/qeP5bRjW
+FsKiG7X+fNyGS6UgCPnlLfrl1q/xa7eN0cjqeZTPe2fXWb/MMU8iFTzjrvK2pd8ovCqXGzlo74d
nONsYL3ZFczX/nC2/eMw+ePhcdGq/0/t8fejwyNUxbA5vQRM5u9LHK1py44heXPveOZV7U2hxZOg
t27oQdJI7HQMlEh+UpL/Xh9/d1HL8lD4GJ4thWmYby9aLm2pd+sq7qWiee2KgGEKW8TXceHOQMyp
h3e6GbnOg8nzZGb/XhAj79myPU9cqMoCBNPh9P2urCtbvZ1Ekuj3xQVH9AsW4o9v6p/OYxtZqQ2+
bJsUBu5b6wSmOx6rzjHv+7L4TcuLp86UsHlH8/Dj63zfFvJGbN3WeS6Bsh0u95ZK3lV14eDJYN03
JAZtc7ic2rUKs+zfatB+v4zr2UJI+LWXS75ZI4loEtWh1Lif9QT7ihc9+4lw5Z/crz9e4K0ZxFZ7
yugMLjCYNxAyCvlQ1M8/vlXfdw2/vwfP0Fno8KUM+oHLc/CHUn4xDFsb8VO5n8hsyeYruS/+Kh90
+a3NXn58qe97q79fSvLxS9txdNt8m2zF7ap0lQvvvjPPSxN7P7MW+vPrC6wOLmWowZtx3kpbjIQB
wkAo0r0G5WcPKTR+/PP/+VYBpHuUrh52ALb1VpzeCtsQ2l6qB2gA9Rh7F27owWwDWEA/vtCfP3by
RD38+wXvxtLfilMLnh84aXPx4HoQLLQBqv32uV/cLz++zJ+fEnJReU5sjnIh+f/3H73jTXlem1n+
YIyP5v4xTQmOmV6y7md93Nv7Jh3LsAQpT4RFWC7j6u+vk5rUUwvd2H3W3lTV3TzFzupvSTBoP/Fq
eHvfuJAlIeUKwwE9tt+qbDZYVGJz0/zeqerAqJ61/F0pf7ZHX5CAP+7RXMSzDVRRju7yxLwFhGbZ
42nqQhvD+M/Xp8nf2C+9h7y6bvT5XDtT4FpFUCQff/xhvV3c0rEv3RIbKI+ONN6uiayhxy9tWdx3
wZS8NtrPzrvfVYjfvy/qShfLJo48fr3FbnISRLY9K4r7NUUvMc6zusHWTFBLOG1g6MkU1Rf8HYcU
PYJ+NiKW0M3fjIkNfNTUkwGzykczoAKjK6yHuqnn06bbryvy7ftceTU8utE54JLuRIJwFfwuKCGG
bEeZx0mb+m5OgQy9rPTb0jWjwbOSO3cWo49zwB7bdWIdlWEtP0Ew/rxkLu9aGqYBmVpab32ISvQz
bgtB5F7pR687e+pWlPf/9ifHJXhmXUM4hvfWV6FSXm8udlrcN9cWHc3PMKW3TzELw2LYwWPlXfrt
t4LkFqzQswQ3WRU3mflNm75daGxEnf9k9/vzAnRo2aVuSGnbIL5vnuKhLtbMW7rpHvGM775niPf/
eYHLG/3DScQ4RavE5QKr7veb3/4sfJvNzfjTs8upoFsG/wiTo+gNhFjYZqGnWufcOSUDt6rBOB46
ZH4cDRQDasUZsqKmfzIKpn4QUuRhAazXfSPzEpbv4viNgB1IW53O3RytBSjhjnVv3ObZizWY9j0B
8NM5gy6dxPZifNb1AorNSrEV4osmT72aGSzQqwItLMatnhdrMEzYAvXu0oXpYLlXMMYdiG7ToIyT
pVdLRALDcjursX6feXl72Ja1SgPYIN/WboXa2ODOdXbMFrzLmmnxC3eNeyjQAazeMky1/gMamTnz
h3oglnGmloenp/blXO6yiqGatVTv2Yjwqv3crp51mFFmMaz0eAVj9W5zPatxpOvzQCHP3XydTRZS
/5h8MuGpQy++pPg5MrsZqg5gxZzVnYvTyqNT6grvnMH9jSQTtEOozBD3unv3QXZrd5PJ2j47dtpH
04BhVNngypgbmfyS86meXSIV4EthbGlVrvMV6HIJVvSSYdouerQCmQSbK9LItF395Lo0JBpD4bh3
t5c6Z2AxNPNnB656KMtpjLwLN7Hasu7Q54xNjTR71I32Kc1glpvDascFtqvBwpj/Kh1SVBbdXMKk
NJnPqK7iTiWyvdEHrYlGe+6C1cX9nN4M5UadeTeqkvttl89NPFpd4U+I3cK037pjl7akveXOSH8q
mT2l/XRUc4ldMiQNmHJjOkHBRjXhwWm46WRZnbrKAEdwK/dBEBhio+UwiuPejB/FqPcBcY9lPJho
CQxN7/y0c8cTkSjelagmeS36Rb/u7cXyy8raz5R03sFKsjy256oFjdJdenNPK2JtaF35WkzWDa3l
BgNZh9Kul+rRlrpkyUzy1aFhlVF2GQsN9f5EnmxyWt1+OW+WKdGYDXDtZ29/VKbXXSFQW76lk/tl
rsnNxg/IjgeP/R7kdYVB1mp347jtD+VilYGb2tkR68QyctVq3rn2KvhMHfMOeMU+Fc5gxpmyaT0c
EinstDPDxuLbIBh/9FY48si0ZogOaxabwqm/ea5p+K21FEFNNkmEdtK+on1yT7voq3MJEYm4rq09
NcTWoS/HHsse4TcMhZxPF5nFIzkVdR5kcjAfevg1TK5dpvmahQwmmROYYWkbVTtWhp7jInIqB9Do
zZqCi+dUD/wcNSZCmlG2w3HSYdaLVEP/pRX1AaQvfWUK2UPvMzOkivXmO+WEB2DePbvb6EaNpT8o
e29CixHvKUsndatB6T+VMpsjN90sxE6ud6IL3a77XdDltsI8AbOnfLGth0KNe7j3du7b27QUvtyR
xzWmA68TY6Arr3N6fxNTEYsUGxLVw7pVLfhFq+qgsGsBPrTl526Qdjgl2xmhVVM81/YHEJNbWoI0
SJJcXdsUVNel2QJV4aEfp3yCvosDetG8dxcrREEVpWtx6e+XPJrN8ivl0bvRtEeNHVPJ34x07UNn
mD8gWIPS0CTiBNsOnStOynewGZNjDjfEF4zZzhaKg8heiuzUg9sea0XYIyzf8Wba2v0yllXhUuHG
A4k1BcMYq/mhb6cXSDN5uCSjew8CBEglexm2Jlkp+WCbN5u2FidzVLovzak4TpXmRUuFElNPnCxw
m34OK9vyMtjOKxYN9WY9rqrUGDpPN1uq26d+ZCcTo6Y/QwUfrmDLYljINktOJOoHqluUU9nGczp7
UJftro6qqm5jo05VrIOw+aQNqnuxAMsxNK+Ojd3YN/Ns7XHWdV/3ovWuvUJD+5brIAy5V/pKKO88
qeQJahWcef3zQvg6Cr7W9REL57E1i5TBa/NizPoU7Ibcg2V02SzLqvyybvVwXBF/P4humV93ZuhZ
YE7yEjo5ze/ntiuu2Ba70zgk5a3TivYuVfRKS1nkh83LH8XktFG7V2tAcfTOWsR8xMefUSvs6xN4
kR4MF+h2ygrvQDDGGmmNyuPJ3Ar0qAyNF437CtvC+5xvTR+pIq1PyJ7ao7TX9LNYRyeyVQlz25iK
+8VmvJ63SReYOB/6u5VOCLDmOlhbmSOVMjItIEK38xutdd4vrZ0GlUqG42BcjsGE/S6w4H0EFVys
J7GVluHnrraw3XM++NuIPTTKx7jSe/uIgX/5zlMoL3yr2nLgwEQ/792q347VvQKKKkBzneVlqB0d
LSSYT1908gDo+9ihj41hBs+xgNzIaHB5bRTs8wW507kvaoV8ROg3UN0m9rMOXQrRNMFYZK/oXFji
9kUalTT6UcsadCBaDUnG0vL71TG/YOCZfjXmRQvNIRnuXKdQXxAsWIWf2Voeasba3jqFabB9W9Wh
NufhBB9CBJpYiqvV1bl1E3XEpIqXicRhM+oHYVoh0sbyIXNxoIfMWKQHhu+54XOSd6GOh+KhNgqk
L94sZ79B+xgraoxbRakQOY1ZBZDaO7/zeueAd2kR63X2Apa3+XLtjHOhocPolbhRKv2i8yaQtgyg
2RtodnNJ6qsnH8Opi7bRVO9gK2cIrCrO8Ab3w8BK7PGhcaYM8bml34p8rK5cxujoSq3NZTJae76O
iga6aD3Ks5YhxBtWB5ZZgrkpa354WCvYBmlC7APyGtILoSahAkQbMEz6EJikfkeOmvOnhS7jVF+g
XNVnvLRl/KZvYwpDUSGAZeQQweEXcA43VBFztoTdjEBxHopvhUz658wSr8vl12L1IQtnPGcD0S1B
D3P2xkqX58JmJITjG7wz16iOa99Vrwy3UOWgj/FB2l7QbT2rxdSeZ7rkeJJYzmmlbry/xErgX05Q
gA+o0N8WJQbkTTIvYeWZ6XGWZDU4o7sEOaTtYMnbIcjdTQsGZLsRUscqdPuGcmOYt/up0p9TFFqL
n6X9F2Hur9JqtBNgXj+SNb9ukBSc/GplZh7ZaPOCxZ6/mJXDe9YXNo8RAXIADYYjU5uXW1yaLd9E
XRFuxrw2odYq94DY9Q7G/63JHGnUZdTLj336BC0pyhHK+9ripP4yy/UOtYkdJlP7Tav3117TRtDd
AVqOMKHl4+F4ReWh4tqzobJMtuFvapnCAfYTppsOo3e7nwOJkWhkOYV2U9DyhB0BmUfq4vJGsfPc
Mk5roPGCx6LTh6Cv9EQF2mZ3n5kp6JRWkN0O2PkshxlDiZCGIA3rItniCYr6yTQtEcC2+q0RZXXE
oq8MJuiOZ7M0JyzCa+/cjbbOyZly2wxMGMx8c+NqtfaD3BOyhkizjPPKfjGLC3FIh4fgFpN9pZLF
Ogiryz7gtTb7rUkBX2LYd0LeAarPIMy3d8+7zjTntveqPVDNrn1Mq01GE2Ocjzn2wzyqzDM7jlqw
84IsgDNKRPiW5Wbzo63rGcI83PNOuo+bC4xvmNoKpLKi1pfjS4PPA+rHXd7klXy2BeVXXovVv+h8
kViSA3LM3WryKZVUuLeyDRHSQKVrJuuY1vb4hcDg5BYCWHedbS1SproVj72kqBXs/Ry62QkhygMr
Tob64Ll3iL3L+2qgjrVX9WHNepbNANEZX+/+1PTmp9YdMTzO6jXqk+YrJK0xsj0Es8gl8oN7UYP7
/ZBNoarldld1RLM5cqh8vc3nKFuS7SQUks2gwuHgIywc9GlS0Msw4+lBj1RylRmI0HnOJgjm5ox7
/Nwn93Y1LzdzaqU3bHTbce4qFFFWgT9aB8GbylDFos1J/EzhUbLrJ+NN3qEPNPvWPpXo1OA5603j
+BKJ9eMwmNZL3ZRFVLc4vDPEnN5fPFc5Nbv5UDut+16xViKXnNY0kFY78SEa1kkNOqxhWqYz+nnr
MAw8hh0s47PQ3a9oIOyoaxj4ojzJOGKyLISrkMZUCVbUQAr1E4lES8rcC7fdOCZ7jwtprtBxj6q9
wdeAJ9bGTnEbbitjDLYkmxn9dXm8dtuXEiTHL4p2O6Ime7Vqd7/xBtb+qDLvlOVWdrutFtrnual9
p6eWNOWsxVndXBxejTQw2sEIGXFliAoKY3+3Yh5wlyQzU65985ZwhlN3nNDTv5j7OsYmwTiHbkeC
brVJcaw2MX/JGxMiq67SyCj16dhVzXbvmtn2scCG5dztUMGkthe+hyPLDfIVKIWbhA+8zd5TZXfF
Bxh+yCmccV3CTNOIOKD5OjB2d6LcMx+tbFMpA9mVKN3EKh9N0R7RHIMdCaJWeX5pw9SB0i07W65Z
Y+dFFC59YfI0MwqL2T+bg2UOS9gMqGPNJgfjWrSN4Iip80f0YXGr7+9ox2wG3jDwuHMkUCSUeMct
YVK552J5RptsX7iBw93eQKozxVagwKRf1kX6knbeO6a7mo8xyOAnJDkdK7OwbmanKx5t1tIJVmV6
kAPnF4VqcYu7/3rb7ZYkyHf9nA8MDhuqyyibjO3g2X0b7cQkRCiyswB3GArCckI2YVX2GeLqEOY2
hSkeMCZ8S0F+ZVufFh7jg63tbrjkoo579kzIgfIhF+lyylycRqpq6a9sfS3jeRCwHrLZuHagA6CX
SrNb1dj9Q2NU5lk0DXJNGz9TQ9kirIaqOfYtn19XrIi8s5yE3sYmI3YHTEP8obzPbZa/akoffNVa
1rHWEDeUqEhIfp2DSshPBHxUxw4rBV9HyXVlIFeg+fQ+0m4x35+ppOYx8yJjmPGT2TsRJjMKsz0x
ZWTsVO2XUIdTYWhtII2JTcI12Qly7ksjcxEqR2KGnAqdsY8NNWF/D2+SuszirE77fbkpvBkQcrC8
M7RL+4PEzOZgpaQM5ViXBLJTyxEpURsUKH8PK3I6P9m1NnInzfqwjjVMyXxPcZQRX6EclEHrefK6
LqovW2L1p5lsqsDck/UOTtx60MvldXIm73ZrNXjRDBnYI9WK7RO81axns8+0orlSpuMdYZgvEW7l
WTBsDvGPSUE/lUn3PE+OfMLRAXvZ3LA+G96EzqlM6kduXMotX8uXbtUuy6L+Tc7myn5l3vKc2Nc4
rZaYHuljZMBHR9xstv6kbDPsFf1p1iLqJ0MUqxmFoHNyaeQ6SAH0pTmmpxeZfzpPFTNjthhjoYle
R43JsbND9UeG6Nvz+JrguoMKdrKxYWA9SDd1o2HypqtkmdKjJxCWTaldnFW6lLGbk5zImEFTYjjp
XWMceTCCfJEnOALWnVmW9XvN3UkDHduPpdcnkWxQzrfJbsO/yYuYUBXegagA4C21RI42yFNbiCeZ
pSAGlHAxuizE1W0JxRZXl2At9eWmBdnkpDKeyr7XIr2oB8bN5nIA5Tdi8GswdUcZ6wE4DBMA1WTc
VLrl06KXlw1WI21QlEjERrgjeME2KO8vlWomy0uhiix8H6AWLLp1ERiwgStDBx7Ey8YyUu3kqOmb
OVgDBOipDPvKGaJB7Lpfusiby1mWj6qghnLQJx4y+NonbdmGw6CW5lhPKj3aHdTqWXp9VHvzeMNb
gBa6yuqGbDVxvSbr+FwU4jNMgTFw1xGjCNlsIVoohH0S8UWXOfKA7RSte5JuR1Asuvc8Y4K/p/W1
N2Tte5UW6o7Z8DclaJ5EB7vVnuE7jQt8Fk8WzZGf0wtqZFPYZJXchUX1t0aLZtVyvOE+74fyapHT
F4d/2N5AUCojL+/oY3A+n930Nt/2koIIT4FTh+FVjAzFO5btoK4QkGCvMsKkyhJuN8To4uwYtfPk
pbrxPO7mFiGUm/x92CBPdqaDcQUPZpG1Dhs2QtfrJE3SoF0tUDU2Zl+28wdXENvedAVePf2IfnzY
6pPDXbpjWMFz4BY9WoBOPLSjC1NmH3QKzCQ/LKjxIk3osEGTyYvn0R18CWM6AOIkMnWfpqOdVnPc
5e7nThrjoQEXuyeiaI28vDPj1WDtIk3I7gornw8qWcUBIThHFb1d7CCijqBTIKy0sMqi7HkibkUd
Dfg3iIS5DKKs7CGVQp1M+Ck3MGzQTplLd9pXw4YqMlexO67QljJoD0mbl6cEv4OgKNwynDZDwuDI
8e6RzHFUPaEQW0AWmrEWcbsBOzRu239FUZe9I1qgCW0Wqs8om4M0v4DItItLoPVmvGdAHMsh09qQ
wywPSIBQ2FGZ/oIBAxnGlXFdzhXWV44ABID3SzWXNs0VwhojTifxVGadHqRFcpGqjJOfLztRa6WG
eUyG5QZWEI1vw/e4NnRjPTsZKYcJrVDUOqq9NtxxIOFZNgd1MUWxpK1u9kpfwtGxy6DDyOg+g+50
XFLO9V1rXve0rE9stFOMuGHEPHHazoXE8SkdURw66Vgd+CCT45xeekVrwEAIi6Yns5rdsHaQQ2Wm
vZ4hOKkzXjXG+45EX144hQTlZjqx9sMXwHMdBGbX/BSWvI/Z1Z76WHxcKMkcTZNWisMkSxwwcFjy
e6NqAYb7jzqqonCjn4q2tUh8jSH2KTU98bhsvT8IufhE5y1YNlG0CXlx43K9LaCNHMH4aN8ruuJP
9W6s162pvcdQbY4GB9lTm5KV7CZwi1LdwQ7EHQCm9u5FVmAHjI2daNE74TfF3t9fMP7AQ76y+5iH
vC7ZWAM/6YwwTbUVQT6V6bHEiCDsZKd9SugYro0ebDInxiGkvNYvFh4y7sHqEBzc6w2mRlL74mL6
7Gty8KI+x09yFq19C5CZAWHx4UpT224yQdyPNpObhpLbOa21M71H2AQ1MdenqzXX5WEwU8Ji1mYO
yr7DCVhHFLka4+abbt6Gnml0AZx1Voc95VeLIrxmrrGuQy/dP+UlHLS+Ev27qWtQVE2Di9tMVU43
yjK0EB2sGWiaMj4yhpnRPVAI+o3qUsYLjQVcipI0qWEgecovx6q6xz3pUz9fpgDLjmItI7RvN5b+
2vEAThp36b+WOBPeYbzQ3RmKdhaHgOXg7vnHYk/whMCnEmfzxob+nqxEPeDQ44QOIG7UGJQ6ckrV
BykbA8G97o6sFC/11wS3icUFdhstpd82q/e8id0+dMUiAKYqykKcpUILYd2VWPYdlwenO+DoMscL
jX0A7Kr7g7aVsek25fVaGC8ZZkIQVS0katucoYfNcf1bfdwt2rseH7vPU6m028miyhpXNCA6yiGf
Bye5N2kZ6ZQr8TCgCs+C3gEvA0TAjSsjBtlFKXg15vZyC21qiHs17J8Glu7diJA8o0l0XeiJ7adu
bqBpib59LxnmSYgFCQQK5hUcNqaVV89uoRsnkWTLnU3B5ZN+NB+TbNdCa8jFb65X699oEz9bZbLc
Mn/Tf8PtrfhY2GpCqAfWerYxKPINw8keO7C4A8Hh76XIMXYkBII9xI0FWrJbFt5Hc1AoTsUy1e91
tOO+zHD7QDiy40mIPeChIhPJCtVWtWj1scOj1GGt1AVuilPvWHd0mV/ZEKe7xMwFTn/jIzPE7Fhx
EgDuUjaQRCz9WQGPYdKCSwB6+tAbESj1Bf4LDNlE2O12eV0Nxld9yasr2kumO10y3/V6Tk/a4QyW
DcCISSaT/03aeS03jmzb9osQgUwk3CsJGpFylCvzgqiSquC9x9efgT73RreoCjHq3pcd2/QWSCKR
WLnWnGOuymr4ifzE2oRmFu6gTvSI+FOhXU8MHzwHua3XsFLu44E2Qt+YPWdpegBCRdRUcW1cZ/rU
/xAz7+VEBeZP2/J1pg9ZP94BptA2pRHKgzBAy+iphjRWo2fd0Bit1xmU1a2YXP33nA1iHboyfZBJ
Gj9GVVg9W7iQbowkm3dUFdiAG7f91jKrl3a0Sb9rYpz3Wtz2V6FeGdlqGCGtRLEf8naKup+tSNUV
PebhPiWzC7zQYLgHdqR0ndh1+MWNkvJgzF17HHg/rkEfLZZfR8MSx0QY3/teYkkCsBi7Gw5jNc0p
LcaaVOTTuiilcQQk1uxKJ27XJXlL1P+JvcugpKy7AFOQ54KGeu6EE0sGZzRoazuEhyCJYWmdVuyQ
mDurgoRXD7e680ub+nZrFf7yjubMJZd/yaNCg31R8H0N5mZlUn73jVbscaq9kZ02H5gQfh3d+QVE
xJut6bSqu9AxuvVYQf+jzDeLZwezZVGMertjqZKUqKFMHsYWxqFOu+Cl0oR6iys5RR4GfefaT0KD
8oH+VRFZGS/9JLhuwCafpnTOmG9V9sGxVtPQ3USOLHc6saY3fKZ5VY0xMmyZVclasx1USgly6Wb2
B85ErBc0F3FgAFhKxmnXcot2lh/038LYiK9JLCW8p2FEkwtknFFmpZ7BjPCWLscMX8zqAwghTCHx
8BUZMztX+1JYGkBxq1Fr+nGYsIKi3kaMkLe9yJkjhvrsKb8NN44WhkcfEeBBD4NgH/p0UHCyVpxo
bNBqg2DskiesSOYhJ6iF/b6sJg4yKkseOJAheq1Uvx1da9ibgipa+RJCiVL2Nmv9YFtk/cxonj2g
S2c8pnAKsSsWMzwyw0e8LKn6A5Wu+8AB65QYgEYT3/L6gc7SaDjN2n7zs1OsfeurcuJNHtJ7M6qY
47Zb/440dwYgEyhJhxuO3rpe6jUjD2AGpPMPTDD6G01uveXvTfVjDyxi03XBuE6ISNiGSTtwcsjI
A9DD+qb1UwZQ0yA9zUEKZze2ebSBbK6V1RJ3yQuKeXf0xllbenBbUL0uRVrjZrUX4cndGcxo1nrJ
1Elvpx9kjnDMzqCDMgt0sddj/UU13HbTz0EQslHXC5KmDx5576kXfzES0H9NvvCri1e3yiBf1hWK
hcSIOK8BuWNIyt5VNK+pZSf3BlOmTTYC/EpckT5MnWt+TdpsfNEas628fqQH6wap9BqcgSs8j82q
amkh24n11WwKEnxyTs8urFYALr08ApMgAiTSYPs4NsNIDkQAZFp7IWqWOIV1Bjo/NLgs4TYuNBsL
HPQCb0zG7wSkOghj44J4vMbqM0rVxFiNFCG3ndEjIaZwKKWggyiseiudod2TyNjyAbp+nwVDcEBa
r3BR2/LrlApTX8Wholhx7eGuqzBT400Oj1Zg6N+1VFExmY1fbM2cCFLWnOGNhsSUzPnlCZSqCaQr
c45TZ6I4cETxxa1ZybE5Td5kKTTwvk6YnM40uwuH+JDppWTwiPQe4zs2Ws2wt60yxEYbinbHpxl3
k9YR64Cj/UudL05P3VeHeFLlYwqv7ynIQqr9GE+uFQQBx+X2J+jaDjdKnq0X7a6HTLk/hmWTb2PR
ZqjroxDPOmHtLFiKJpvJdbGKutpsPbuc0idtSmPssdL5GfoqpgYY+99lGRVbDvLDLhtF8giWwN0L
vYp+jglYUeCj/Y6G28AhMms3s19ChGNS+sCQkZEqNAJ8624hZIJIXb/rpM97QO9R4xtzNJ3ohzOq
xYkq8XFHsGjpDrAwa8wvuMipEidnZ5pltXU7A7gYvQ/SaDRjOtIanL0+tBnadWramkZ6ayBSvoOo
Z2J0Md6A0OlUivSvByNvj8acwaujs8sYqljEN5r5qncZ7c3S1mkLwt7BDr2xw2GuMd7ov0LqfnCZ
WrA2JBhwG5LMrOersB/WfWRaqx7XNKfVERNPq9H8KQI/fiTwzH5I0iF+ozPXdVuznKN7horI9Hlc
dn0HRQ8ZMjhelni4dnGZrwqjDm9Thnq04Wf9Kk1pk4sidWGBJM0pr3oJ3KGT95FuMKAsrbuesudk
cnCrUOCkhFx1PKr4rvOlCNY3UjeqqyJJ642o9+B6jkGExygZJh6UMCsnzzJ0CPVpm9EctUWFbYWZ
xXWUA5bIqjADueoXbwp+EyMVzThahbS+hT3ZEFOQNpQdS/VGkbJlEMDAzg70DQNi99CKVnk9o6bQ
goNBXTtV67JmOylhtlVxQO4UOsUo4FFXhSHvmE3IbxnHLogFM8V7sxBLmXMgHUjNCFiP5QzTS1m2
zV6CGoMJCEpgl4ULk6UW2m0SdQix7LDeaC2kwcHCZ1MUJr+Fb0ztzqzb9DeMMv+r38j5FMeR9UIs
Il2rONDoO5ZMHlL7AWe3gmwTs11+LvI7g4ojjLMxAgjd5IlVDC7OhYQVfCi9JV3zHtbXjc1UuBuj
jdllR7Oa7pSRP7dQj3RUCEXZbz6/9kdl3iJ5FvgrXBfppnWmzOvdSp8jNrd7YCf1zh3+UuWOpBqb
B2Y9tK5M6dSZaC6MBLN8s/fv4OygAp2sv0rFXH45Fzme7jh8AbSnH/SRY64PXSr9O31MbxKQtq12
CVYvl8/4X3HrIpr9xwggbNwA3J/32sKkmyYzsOrqVopA0FfSrKWd2A7HtG7x3VhZg+tHzZtAEcIk
mfrf+rqeeGXOeVmLm/RXB7iFI2sf6oc+AEjmjmO0HxVUcwkm4b5AqvKdgoApAKwPZhCf3+HFSPDh
44NewQzgGiBxzj5+KoG5jzYETcaIqz6/a4ZdZMMSd150HtQCfGsTNt7n1/zfH+X9VRepM40IDCm6
bZjLuvuPIFMHEwzCR2tvA6up8TfZNEwTQT2FxGIefuqCzkuqFGyBmMmXjMPlF0J8tqLooO02U8HP
pTs+0Xky95ApneX9Obz4ho1nrcTq1Mmlj4xZ4zGkgbLVoCHtddM0mWrEbXaFmsTaikjO1xMHvrUJ
S3DDfLTz5kwwX3Kbq5RTskfKL+R2Nb70ssshaYnS47tqqC9qe1/AaqaxQRtEC2j153X+7I+2SY2G
4xLSoiRcQ6A/ohBkA8QbuPPzGc1cmfubtAvbI6SbYhvZWXLb8oA8Tl1X39oDqzSfq6dk9Nu7SOjN
MQfGMDlXovSRNo0BEY9oevZlOUI9HspXqgl31cmqebEHDe1ZMLZejXTDi/XEuZJOfaBIpm4Po2I4
aCr9xVp1TmHvML+3+vnGdrLqyhbu8DViHkEPurfs7TSJktXIaRAmc0E+CyC1LVSV31NKKAPKf80D
rZlugUa3XmU2zWOx+F7Hto9vU5Qep7IMEnM7Zsl8NdWcMQnzMjbGaGUH152CkoGoiOA9z+ZGddq4
pgJ8lVZlXc2LyGnCyXvIfGG1q5GASAYzo7FK+GduwnRif+UUQxEQjSa/bZpeadoUPzRF2XmDLfqN
UZQoFbPG/+WQ9L0Z6jtRqY0TYWsKwuMUQVONowzLpT4U9xMdxl9QtuhHQy/jgyUWTWB/RnDaNHD0
kepM14GU1TbN03xVaiR4upqr1rywacE4FOlH1+recDsYJze2y6vGBr1mCC2+FXORAvGTNpYON9tx
aqcamZIGC6Kva+tBNukpboppozcVI3GIGWhjetNXW1i35LMIM+uOUFNnT7Q+vj68lVa66pyJOYI1
v/Ya/13O+kugzyVMRmxZEnZPDhOvZ7iYzAbC7iv6cN6e9pzsSAstjmbefmd4Ej0HRU+fJ0HkhLci
uK1affTiuI5uKtuk+6/1ujcPLW6asChB38FdXDl4bE6l9m1qvrTrSMp5h5wUI2Adhs+OUd7D7r+O
OP70mZ/dRHOHNDBMPZR8xUseNsb3Og6Sx6Bqqh35AOFVCVzg0IkuvHWH0rmmdqC5xyeYGYik5sgh
wbaO0US4kWIe/qVAk/gMwW3K5mZfi6Fm+hfnYhPhKWBYZI8nmEtqFeT+t3oaX2HdlT+12vHXIGMY
JtKqdG41RCXISE2ILnNA44RZ8RrbQHpFr3g46HY4MbjqOPY3eTfvEKo7u7rqAObIxovlJq09K+7l
F6dHW5op6oIVZQq+hNqNmG+7msmQEvLllrGOvAnhDBwCS3srXcl4pMl/BQiMvCZF2MJH8AG1aeV2
1IIeXVvdwRfBnz3Z1e+p5+gJcYEGN4BUkHW6vSdCw/UA/Q4HyRuGWx2BuYJk8+QQhkHJMv6wqN7e
RB3IQ0C6BpbhXN1ooVsDF53yzWyo6tovhn5TNoN7DT6Lw71bEYRp4qCcpJbQ/MfQmamSfjEos+Cv
YsdsV0HohbzngEldXsrnlYRoCrMDhc4CYgJrwzb+K/7Fx79/LvGXZdHQ6ClOaXqCZ+SXF3x/Z6ZN
F2U/Jv/FXshbgkrs7D0ZuX7jxxQy9+bsH9sw2JmqO6Q9/KYGm3/NTDNnm//8PfmnayoSIKVLPiYe
wLPvRFqbXwdWK+5lGNrjBj3afKf7efQI7Mz+2cIRe64dRJ05Gv/owrXfu1ewh1HKLO4PxYhSuYa9
OK/evaGXyPgRlX6V74B2Eh/TJheKy/f2kuUSxKDKpUojkUTIf2xD/7kE+AUfInnv3uLiH99ghPvN
huC7z3/DSxc5qzTmLC2Ub3ARRchI5TG+N6K1GV+oaC5d5axOpn8EPy4b3FuOPvNw68u1RBDZHT//
Lstn/bdq4gdzHVyUil8MRrgh9bM1iGBtBoMcRrxso24bjEN1G099cGGln38X1xESH6WhLB2jm3t+
55tENKWuV/M9Q+YADteU7JKozrcE16OYlGlyYaW9r0AdgZLexrq3uJN5tihD3680MQSmw7gjOxXh
F1To8/DVbeg93svmqx/lyD8v+dHef0Eb2yMWSGIzlos5Jm7R9xcE1BiKiRgCBt3hBglaC5g5QpCo
/d2W9OE65/5XXEL0Hgp5o+beuSNpZNqAZfS/f74oLn2bs5+vc9IC4TTfpgR4EdLJe9VQsXfThbv0
fu2xZTsmaiaDSFc0TuhJl4/xn4cVXjeMvTpsHknlwi1frUXtXFjeZ9+EM6bNnxc4ynCoQ3aR7y+B
Fcc3Qj31H5mz0xmmOTrZtJAv7DrvN7blJM12KvGhs/eYpn0e/pqrUPP1qigeWuktShTbmy6ZbJcF
9O9zulzCEGyZjmUhw+Uun+0G+KqVwYiuevCpyiKj9PzwUI/7mH83mH+X8/3PxYCELV5xvIaLt//9
r0aMVwoatSse5HeG6/Xz56vr/LbzVdgEMKRyAtABdJ5tOdpgkDHl69lDpl9xRNL/rgHAL4XfVQfu
g6cG76mzXP4/q8o0RwWTwtQe+oG8txMejgvL9uPdtiVPuqUwn1mIIc+edbI30l75wnzYTsmLHhoo
bvK/c9IzI5YWZiDTZUNZqoSzx5ysN7YYmNYnu58QtWx6/G0cQ/7yPkiWFF4RY/kmdEvOllQVZ0r1
JN2cnJ0Vb+ja///9+bOnu3ET5WvLnzf6rb0L5fbzP3/+ZAOcoA/DvaYANNhyz36iscr8SJdDedLN
YdOiAet13AYvxD9cuN3/WInfPXpykVRhcGfF0q5yzxZUXuaySebEOFlpY3BIEYfaxPRotmhSiy67
W2SGjBFg5eP9m0dKj+EFV9Tf9Z1YEoBRLcGOtuyVznlTJSmVmTXV2D8Ee1/b5drfPjXLn2f34nFc
sATnDUFBDBW6KbN/kPr8wyzNr5CQPr9hHx57rmDyVoamRfNRndM0UtFUQS+d7iGxx/03jcnC539/
ueHvbtM/zztvSNayWmrN98/9OIzIl9m2HtOy8rQ2OTI887ATrQHvXIEZ3hAjGFxaG+/t9R8KjXPk
BYrhOBxknkHTqkEEqPi6dq1VNYVvydAgPSyZViFYO2hFc8zK7vT5V/7nhPDvd/6/l8cH7/AQSPvc
5TwZUYsAMmAKWNUH3g5fuxmRPzqbPooir+99i94LRraptA5WFz9pDJYufIQ/lVps41T27LiQYM5q
hSipDdEyxDpJzbgdtfamT2M0InL+7RTzV6oVMkrCH6Rr3RSj6ZmER6wYv6KGiX/EmrWv40WkKtZj
5qyFrI8Igi/sQ3/8gIKOoDQoc/VzqlrXB/hGcRKc0oxHeIa5Wrnuql0i2XJMTFYBwNpqX/FrXKg9
zprs/3t3GNCJZSsXFpvU+xXZlKQ3qjjNTgn2rWZiMkCICp3YTWY+84QZ/XenudbGCxvF2X718bJn
G+/EbCesSxaFr0Z6Svuq/zkOpLqczND1ovGr7+Ogbe5Q6uBDDS885e77x/Dj1c/ejiBTCixuWXbS
Emap2GOPqV2ZDHdwUlnZz97CtNsSHLcaQrwTaBNeGe7+Snvr0UztNce7bQUNmcQE5lPmldIZEo+i
xC9RvQ5hrSFS0O9NunNb0eWbcuAa9ZzdO4uEg27mDhjdmjeqs5367neRYZQy8wC+AF5MWrEixxqk
WZuYPEOQ3vUt2U8bNc9fMb0cnQTJkTOUeDobLyvC7dTmnmGwYAJ2kUGO+84v6RQb6XPqB09Wrt/7
SbnGqT6uMB4hX5o8UeYHpxIbNVWPA3mcboGqZMydeTVkVrIp+xACFrM5hY147RPViHMHxHtBvosl
f/WV+oHXC+vr0G7qDNYt7bUIXSrCF0TXQfBURU23jhv5RTTB0XZ+JQz5ada+WGoR83b9jiAKJoMI
L9dEBaG36q+nQj2N2nCdx9WmQG657vF4l03wcGEjeP9C/j83nnkO9ReFqjx/ztgH6E3STTzplnPP
CBmkmTuW6Ji0wxjIXTjhkcrwN1nzzogJuxr95zAitQpZAsO2H3mnnXC4XNohl13//Q6J1JVp0z/V
GrSQs+3JKBhIk0BZnpLqzeQAyH1S6Fc08VzFWxc5hTb9aPsng0jXqd5d+Ek+PgvInhiumZyureXf
vd8AQA7HvQWA+qT3Wn6cEYNtDU2Sg9KqGaHqqP8mqGn8Obst5g+7Lu/adP6JuCI8zAL4upYa1qEb
3PauriZMaxGhf2Rrq60+JN3b55/V+Pgm47MqymVANBTl57AJBz8GCk2zONXuVdS/RcUXZwYe4cbo
De4VSpW4uwn072hXV0V1a9j6zxr6oTnn1/V450NEwXDjGc6PPEHhl/8eSRlItZpnFxt1ymwRtERg
XJMaRVM8uXfjvyKjLKtvGfxxolzuNc2fs702ioOSkdpUnmbVHv0puSdrJIJioCUXNrg/7OrUSYIC
gzEjcI7zQgzeo6glmsFTniLSZlgTvqHcSfetZr+N+ZjdRa4ab2ILHQCSdGwG0agu1L5/WFcOexgH
NCop2lxnJyiLpOOBZJnyFFUv02A+5NmMCqdaITN301elpxde8h9foXxl3p80bkwGa87ZQ6TpQaGb
CT9ukLvWqxrmFM0NQMDAbsO9WYzyOUtqkqBGgeOhRdrw+dr849c1qHtdW2cWd05k0vQO1SAMek4S
xAUss01ix/KHqM0ycir1KxXkXudaF57e9/XqPyvKIc7VpEHLE2HIsy/d6KHPnGT5kUPgpg0dCnv8
+wqBH/bfa/zzUP7nrBrZfqnNfVuelNy5SCla0gtL8wUZM4Y6orLcTS6iq6nLLyyg5Wk42xXpkhq0
4pRB4+q8biwN8hWE7/CLCvepdwRqs/55RoP3+Y0TH69DOW7RpmdISr/5vO9XRairZW7Xp0aYd42f
P5OUhVY63Qd0ffD5eACenuBtXLWq3hYkHDeq3qBt6wnpKx/I57mwkpYN9/33fv95lpX2n987Hcps
mh2npiIjy5TdiZWD3Jrwgno7JE+ff/uPL8TlYjYjTBoF+NTOtqQRKtGMLw5LWhRd6QX69q69IkZj
j97+wjnkD5cSAH5oPC5tSP287R1N7H8TSrZTF8WPllm4p0SU7jaI5e/An+wLv+If7ipXswmyYby/
wH7f/4owgzsR9+1yNYqtstnqdr7J5IVN5+NTz1GUvh0dah2lxQchh4tNkGzO5lSSZdFk3Q8bgIBp
OOwCySZum2ssKhcei4+P/HJJQEvLQ0+v+uyR16baTkfBJZN5kJA0hHbUK2348vm6+ONVwBdyaNJ1
58OhjdRWLcMyTGOkzE95rx4NI7zw2/3hYGjScafBgzhZmdgE398iROUKG9hMbyf7XctiXQ0EFVdv
o8MRsETnMHoqP81YxmI3vLA6/vT1/nvps2fMwKoTOM5y35pyXwlSgZ0e99Dnv+EfluDSCeHtB8JH
cuR///1IgbcrJO7mvd33FQAmw7rBrZ4d5wjI9eeX+vhsUbnBsYOmSEPxw+3S4t5tJiuOTp1pzyw8
ZN2hATVpYoztlVUyX9g0z/YoFHDK5a4hjtIlrZLzbSMJ6Gd3RT+degFOVsuzcjd3OmzgdCo3ZJt3
HCoa48Io9cNFURczNsOIDSOAtX+28n0C0fE8dfbJ8Ztu6xNvvR7CKTn25mBvl5zKQzJoyaVVuvzV
/2zHQFV1uo9LLxU0EMP4sx3SqGidpKOuncj9Gq70WiTbtgUF0RUCsBARwXeaHQ1fOFDCTaJUPjhB
k2Truk+Sr7OdYMuU4Ux2TTekJ8K6g2OGZeF+DiIqlbEIDwVSgs8Xw9nilijm6DBRJoOQBzDlnv1O
YxwB6zcz/j6IISvc9fLx8wucrbazC1Dlv1/YCvOx01vUOoFVrmSGHDFi8qwIK8kuAULPnqH/vRTy
Mpp+tM64B+8vxasWxU4lilMxY2B4jdNVRpjg/8PX+fca502/vknAs6A2PmHaUeoLKAZ0M75hXLoM
873ztbTcmX+vdF6j2vpoTX5mFCddZAV6a9e5TeOs88aKMUCDqehqYLndEiwWHRslfywR7xthI/gx
qzr2SphbNKX4P4DPc67qivhBjvaLIjili71XRhtg0lTaCreqgtUT5M7viESHfTHY36A/MAcu51+J
ptmnGPGeF09VZXpdaNMUjgyTaCIkGPs8S0ES1kGyCfEebWsSaNZsIYsoPxQrMQp7FZgDkcbYw7Ac
PqeIOCawfh6O23KHUPnVaWviJjlWrYMq+o4w523AW0DmatVusqgBgdUonGPzYP1CAsdhTRJ2PNLc
3mUkYK1NjjSQe+LwRKzzIZ+z/dC0+toBUKBhQYAdYDVkKhVhrtZD1ZVP5Cql8gYcQQTDqkYehD0F
DEOkiOWR0EBkYrkrV1S5Z5tQGdivXXAwUGoSOfp7i7Cme1mkr0YWqA0WAPubjSEVDm1S7PIq7O4C
cp72FOAVRHuBVU5vB69xMrlpInYdPUkgpETMJzSrNR8ao2+OeomBM++oACDllFcJEPyVjCq1F8Iv
vtlt0OzMoas2tsQ16RbI5p3QsA+56FxvTlNtU2NE9WwDa7pf998bFVjr3OzEb18BnZC1OTxPlSUx
Qk9jB0ALhNSkat6a86Ipr0sfE41jJJuo7yJvrgIBgXgaqhWiM3MXVICNXMI1n4uW0J0ky31gesC6
rtMhlNcyyH5XQofeMRfOVd/1RM1OIOjqOQajmONlx7siAUry9A+RM36Pehd0EEboje741mbKI4Pc
NLyACM/rmyhxnMOSOrY3yVLHqKqn3EpLHMOg+sm6IDFNTsa3YLawwkgIR323hAWjbl0F7ZRu4np6
k8NxgGfe59NTZZMWVIc0zcowJA3SL/2dGZOR7rizuR+76Q0JuYaD1uF+OHnlWXAaIFWnUNZK5Iw7
W4h44zR5e9VYiKyGEhludN0nh6haQYXHRNJlJIIlQu6QUQf7vBnU3i86eF5ALVDYpwb+q0ElayPp
fteD9r2aTI58hHDtfLsm/VdldP2aMmRfnOyvsGQma9WkGb5gMuAQ9NXzrklrG9l4I/DNBmAZolC7
z4fCOaLnabckKo+EuuJf6LpoPA4AbtBPAslrwyq4aWz1S3N15O5Oa5Kojj+rJ6iFbEP7+yhietTU
uusc9fc2ZeZLiKkYrwQB1bwujeimTsL+qvGF/+AHc3TVlAXg/7Eq7twJK607Q8fEtgiQMQcor0ns
9UpBYCE2K9hkaSTw1xrObdQSRxThqtk5oflqQc7Eo4cILqmcn7ATF4C8UmsnkXhYMp/zRVHWR+zm
vPT04GYAcXGV+w79VpygtEDCe0fvRy8snPwlyCx7ZfAft4bqTG8EWrft49nGOFbMtCcJaW1iHx+V
NshtuXhtzTIvvarTyQVwsWRHcrErjtiDsnTh2GU0plDZBtcW/3FJSGtWBG1GoNbq8pWMNnQDYgCv
qGyN5kRXTevWtFHhE78TNEv4gOOEpEcE6dponRwlLbnNc2qBmXQc8hL6oPDCVrfw3rTN0fIjIvVq
4EtDUHWPAQ2ybbs4b7tyLg6hg568z8E+WMVMcFk109lPKn/FP+HfixmSjx6W3+IuMtbErgKQaCLF
RybuWTOAacGqaIHIoRsPQ1AysUvUBxEC7qaI0PDNEMa2mZZUtFlz9TPzR31N3ieqxcomCBanpYqS
tyFvfpUYfJgtxG+9qX0xyg7+4mi85n7mg53ji/aMD1fcn1fTpGdjS79ci64D2WrEsTdDuUbbWYaP
nCqTlW9Dlclb7alORj5mZaVoD0Nkhpk+I1cF3RW0Gc9NVuPjdHJjZ0GRWA0VhUOvVMDMBeZR3k8o
usAYNM/8gzyJaTTi7Y1qzgXsGM+R3eAdMqv0xc6yZwu15hfC27LjgGXvMM1FcAx0x62wxYKW6had
q71wFrClaa8qcMimzLEwYjVE+OkG6DtJvdtKjvueCF3rkAf2L0XMIN8tKa4b24U8NjTaiiJYpwfe
jHjMOeIFNUl5kVXGOzkotenjDF4Gz8kWUoL1EHdi2CEwam6An7W3ZaniQ52x9y4F7TWVMnG2Yzhg
azV/swmVXk+SB9sdqTa9Rdgg0rN4W/butAPtMm5DBkUs7aGjeYRTDOMYdk5lTGvetfNB9t3gzU0j
H8s4tHqkyl0HORts5S5CmI1HyI1flN/wVpeFmb9qJVCTFaAvTF2q5sfUh+AUjwuWV/Y49lyGXG7h
/HDjvF3BxYQB4s6I9tOCPMmIsI6VxEsJGlQl19D7v9qN+c3supfJhApDmnT0ANsywctADWj2lAyW
NbkrGDv1Me204N6MYA64GHzXbWNwJB8TvC/ESy5InjrDihQJZez9NOYmTIFZH/JSMXtBnoMBjBxX
yV1j1gAi3k5ysm4ocbdtivUoX+g9cPDTFecsf5UyVVrbdgcBJczTVUqEymG01biVtRFfNXjzbvtE
MWoMFERaX/3KKqZdDabEg9627WYQqfPVhzwFXy8r9qR5lmt8AsbWgbjgMXyXXxtgapCP0JLhuZnN
p3ly8D13KsY/E4j+IYNPxJrX8xuhMC4MWvq7nNkgwxi5YkM4LLxVLbqbCyTXmdkneyYj813JnJ7/
2WiCa0V+4zrGAnqclrYp/KnA443nPzZtqnaB2ahdq4MASzGo40bqypecHPd9l1XOmo8qthpCt12b
46BcF1pbA2fu3Tu86KzjqXJfnRqrg1NrwoPT5t7D0XU2Sh8QTI8tT2tK8QS0OcToWr5Iwq9/WLgP
8WYlUwZzcc5MLJczm71MOggGatBPoqr8J78LYI101bhLcuF7ASFjGytgqObmM7uy7xDmYmrZEt45
BU86HJOHekQ5OBilw1PJDCnMfPuqDHp/w3GyfFKLRRN0ubNpNXYgwExMBUcj3iJHdnaRo8deXPX4
fV3623HnPFp5A3XKp4YMB2cg7Xiufhm4iKBwpgP6WHz3qbB+6YoRWJVT0jY1Uz6dd3CwSvuk+Aml
1dwyydIJhUSQHsUziVPTXN/pbY/+OHb5wqi7i+wYR6J9qtzph9XoDSVQ9zaN8NGm0ahv+lrqXqKL
t9Fc7txIf80qJfa5gdjcFsQFQI8p3I/jP1HevG81h729rEJxGzKQWWk5O6rTRvO2rE0mBPhkt+Qp
j4/+OJVrjQhPPkP6PKCBB7kRtySaC2sjUaxm29dSD5905LKgjjmb40eZdkNFCNAAh2Klj0O3Q4mN
0yaeEkY4ltgCahs3oOAIpI38dIN0DOtYE0CkcSh+j5MpODfEaXuIorR6MKss3lejRaa43gw3sKvb
H/zY0072CXa2AeT9Jrb/OSVXDV97TI/EJ8W4nBP/CWs5TncsirucIywMRQcwLbWHwFEQ1kcZi+5L
WzhgXdE0e26ZOzdo2YOtOVMzGaXV3kPI4hCgg7f/3sQcOLZJPQ2nEnhFTZXaV98ICroeR/O7EQ+D
8UZI9SCezKqNDOb6RpHuIxBt/tbU6+I7LttlMSY9ZILGMPC2m/2mstolUCc3XYLqR2Clyhn78aUB
i3RjDbyWe0vZqwxr/5XZYhrNbDe8T3JlbVynLPbJHFkrU2jf0ob87ayK3O1cZcaPpBKcW5wsjLBD
4qJdB1G++ANjnSrK1aMV9px25acw+9dpayRX9AqmTZ/F4b0oCSfCHFDbjwR2A7es1WM/4GMJQiZf
7PXOvRVhwPFtGKFVXeG8ghxut9+QGqKHZNbhHEoqvyuj16JtBVniKk4Zu2uU1F5qNKUX9cMbMBJz
PYUNev4mAeilgI/S1MrAPVPz6Fbi4nAtjau4tL+4qH+2ulPz7Ycafy272SoP/W+p3+ZrlSgJLJZ4
2WRY9kH8pKvSikNOTA4AKRKAb7KWKNi1JFP1NoNRFXsuwDmqekfjk4qUGgZgCdulGU83IGDAtonY
nG8cUd4nVfqtg+G2Hyy8mKvOwGWppW4NPwH6jj3qtRfCIdjgusu2YCx5NUDaxRDJ6sRGG75QBtA4
Akz6ZoXB+Grrfn8/Mavf8wdGaDlteAubEUlbMJsC8LPd+2wIovjaZjhVZe4Y8I5Gey/n0FhpPrQv
So7+SkadfZf4NQ95vgAXe2IXQHtVmVc3EwAecmPv6FvBTjObb4Ft/w9HZ7bcLLKEwScigq0buBWg
XfK+3hD2b5t9a3aeflJze2LOjG2Jpqvqq8xfraDhaFKBHGdEbW8EUbWdWrT6y1siIA9MsQJ2CxrE
7OAvtDLpWYGMNMaeFoujHAi+0Fptz4IcvS+GfRsdGH3QRrE6y4nVCN1C+YXS3No0FPXmJqu544Ev
1Hb2NKHlkiDd7vVudjcwe8wQi67uizhbN2UO8RDRGm0uy1l9SD1G4CXVrxcDEmlq0OFGFduYIu04
SG32VbDIL0HCqg8LUZod1N6w3ptiMQ9rCvARXN9yia1cUmN4Da0zpXa2aOKz6gRL96XAjUyq+y4v
xbAjYDZ8Akp3T3LOtOvEHiOfVDpuSzD/7wnHzAk8QR5kcw4klq+Tec+lFvoG9vB9i6D9CdLb7zgp
dUj60dswEVvPZvKEmx7NX+ZT+vBRmLnxweV15HzhztNoovenoWNG3DdOmPDfC8zYxBCM8H4zsSib
I8NN8kBfXO/druXN3gtb4XuNnC+2qqaX2KzqQy80ZAB6udTpgZEGnCLRGtDq3aSXf0ku5kOuZiuI
5qwIkZanKJYj8hIGG65huXT1tevNH2lZ2hHM3rwp1tFkxYKNPp6rFFbByHO/InCALyE/K+n0+5sz
/WF1bIOrn2LBvLaYMFYZwzk2k189fXlzWEbiXrUA++sabndaoe2cAYdfXs7g8ipuq+SwQCLlNbs8
mAp47oCrsPjbgUhYH2hdjCTUiIowapZ31sjGXeow6MtanAFpqSf71I7ivdtW6jExXeeJX8raSIev
ZeqSGuqmT5Bk7OvZrGnrXKA29HABhfTjEE55ab8NSHjDpS+szz4xzauX5Wa6abvY/Vv7Arsap+lp
tMncFH0HOkiP3lgeIx2RaFj2OEaD3oa5VhXK3HfeGAes236vKh9D0Ddsc7sW5yZRx23mOREbcc33
DBfshdYSKBucaVsa9NDabD7iZVnsx8pJXtZswi+p6TCaLLdmK30pA3qOFluDw++Eh85vjLzZJ4Oy
OXj49PRkMA/1IrpHMVbaCSaJc4KjnFwdu1i3Ze7m4Qr9mH5tw69h3Cp+7cOrrfqOkCG31L5SNPVs
2hZxxGMp/vFW+UXVAv2KEIRvLyzN99rMwtkkvEDeokJxmjq8PKHKt3Kq75xUY5WxgspQwQ/h55MJ
/gyzDWPd+2Jw3G61oZopDEX3tY50H0mLcq3qpq1p1+WVG+H4NleQsywVJRsKxhqWoVC7qBzyG56E
gmBtZP6BPi3eVtVoBOYiypBSBmmBvrDS3vRFtu9rGOuxY/6B+iBd16yr37QCkJ3t/jWN3sJdLvIj
Z624kB2qArufCETFsaUe23KYqd2Lng0+ZcO8ZbFk67IW7GsAvLcNW40bKyu/Sb8mPLbqJ5mhzYA4
MKyjrPj2D6vx77bWv0n0ht4cIGmu0vgffvOIPbW6E8ZdyVp/CEKbRpw9WsHQ32CimXt2VqDAFiHM
o+dyKNDRGrAd5S58CsAWTL8BemmJ9losnf4wWkbyoDqruni567yzJklniop0wx8X6vsK6ABkjNjb
TrfcdmatECZ8GdoSsqNuclPT4sGEi1V35Uffy+gEjVDtE2SH+8jokntgjV1QoT3czXws/pBN5ska
+WhiGXOI660I6wmwVhll667OEH6Z4A/g+Bnsllog4LHR1bv/XSIq7rZrtX5pyeDQcG1meegnO9my
cgJ9ihvb1uggNHSNNu2ZwsHVchM+jmLCXJLa8jDN9t5t0udWAmtIsIKHhd1TjOlJdmAs3l49cOhH
k9bsaQV8yitFGfbfWDjNh3T796gpkpMBDWyXdxCR5jT7ibt54sen4WuvN3dh1A/syqZdBENGzgFD
T1pUbQOs2sn1O8DzPN8C2sESe3pY1la/5+G0tshObJYAzeaoqbl6MqPMeZ9X99upZr4vOucNW6T9
tnbAQM1a5R5s0dacJW313GluF5g2Fwq9wrdk5Fr6MZpOf0ZIWvgi1YAkc+nztRXvZtYU7COWWvOy
pj3KBToSwONlH0VPfBgGFV/ReEhAoTM4RgOQWRL9MzopPpZVjEfBgQGzcDbhQSt9euFVZ986uuaB
sIV+lzQ0JbgCjftldG4YR16RsKWZdtoQYMqGe7+g1/6TkWwxN/TjuFwnMfiVaijKP1quBMJcxYm8
DLO8uNicHrmBq8ASuXydbVLSGRgTLI8RlhI0tVuNM5EPnm/2nZrxq8fOXNO36JXvRsuMsqMfxWWQ
dOFWE6QhotR3tlJJBcztL8uW0x7PD5SVeeqJR+isNG0ZTID/mZpqaxlWcjFVPcGLdSAje6DWFesg
b3Kx3xme6VzUmk+RJx1IgpaaH4ZNf7Bbgp4a4lozioYfq/SMmC4uW7BMMJv+6HqAqSp2HNhU6tW7
WZqQcVTZBSO72Gb1fkP6Td2TWdu8GvpK/Lkc+mennD5IbDZHXD5g+Okx0br8SEtCx3OM3oeWQe/j
76GSRBUTwkTm/OXe+5E5kLLMku3moXeyp9GoFaOBlraCqpxtlFXJfmoMk7EDWRAELeWxkwxYeeRE
QvhxkDXotME7NZ7RfIi1URHk9c7cLnb6MngJ5Yk1fSTNjQJu8/fzeQPYTy5dAhjKQ5EGxPFX6Ndl
aYN/Lq1oo2fRY5NM0yXBXZqF9KHb7iUlST1ss171L5ZpD77epR5EpQ77QZtY+hGGqXuYQcG+RUrv
Ah5bJpCyiw7xQrPY9JJXJgi6X7kxMhTccrsIYsCewiY6sCNgBCKLMTfX2IHw5fW+FnfFLhsmOnfe
WN+wtyJo3ea71KvvvC4NHwQpC/nCobN2GikkVVhEw33hQqMcXLjXeFwyqqXEDFuwT7R18+/B4Fgc
m7K4WZoZouiDE721+lJziZ69do/eIvSyT/pmdXSuqsGxLjCsJ7KjY5+mO8UI+Lqy3UvgyU53ROrQ
O4PdQYWqaHCVBuYAqcmfNQcCXLHIw/Z//S8q4ls38lW9ldlJtlvj6fYLkHgO6nor5ckGnwb7H8qW
PcNJ4C2yyVbx1LYgLOoIDYxhtcZOGrBxe4ZIIKiAdpdVA9PA5phYmqE/OkTZ13jUNkuWv7AAcGu0
KWObFa54RFv1vZjGacnz55UHfqcTZsRyQi++AC+Pze1iT4uBmqjDBqKnv4CaWdlwTs54X7J7KABc
0uQ0S8mVvSyi95Xb2MUsme/4zqIlf409Dc+ZdLtPAyBd4C3AFdj+Nlbe725mh1nZjw+Obq1H10w/
Xat7jRsdTnwBcqI3Rrpf+OdPyVwrPuAq9T1or89WDX1iY8OruxsafTrZNdQ2WsLTpk41lsg0GtFV
SjtiqOqYrm+v0FNTlIJiYjxiwfK0Rnj4QCGmTVHhEyoMOvr0iQomG5zCC38t355gTI2NOaJFGNIt
gC4yyl2Jj2WpEvCtdGgwj/BWs53huZuZo7Rp4pyKbPngPDd3DqMOn2NPvwPLngUR4Ri/IoMsefBZ
Dqe+ZsaUUJN/2SzzMSA0b30f3j2bohy735JFk42Vu3VYd9zVwC/gopri39mZkxAj11qFjDfeW84f
n8EKRKto/kLQAIWQzhBDGJ0rCWDoranZlIRpM+s/htZ1p6YHiJFh4NnE9G42asT8S+MJ1juNggdr
qfvHLE1Ie4+6YT06ZllxNV6b1l+q6dPimAoKiOM+bKQvPOvMW03ZLvRoBxvwdmZ/mbFrXJjX1BfB
UcIPIr5rSuFTFssF0qywGZh4RLI7I2FJ22AiW0Y5lXnxocdxC8Q/8460nL/7ZKDZ67q3CWXEhkhm
dNESFP3YP7VAn0HU5ArOGTTLtEAhLZw4eR6beLirSvUFCN8M7dYjepjxquYeh14Xqu0It9dRC8OX
4c0ukSUA4ywv2qDK5lSaeXnRmSA5JMv7GczvmG3zEaOXBq2AV3tSncdojh4aevjA/CruivrQv0xs
0wdWps3w6pubRcJ8rW1aeovJfv8gRHZcHS8/Sv123VZ8FgxSqZ3NuN22cZ4Eyuv7rRodtWdQg02r
rZItdw5IGrVncvJV+sajrR5EmXjHrPqKnM/loe6ScE0jc4/lS+y92eT+FvWzu2VEuTyOFgmv3pms
AwCNOZy6rjzXswL/2blrQIhmgVIKzS23Yg9ZmiQAa8v5oq2ee3Ji/h94kj/rDu7inBvMAXQT53yn
0MNgbvepezkzIeg+JIZKVKBHUnkbpefxRYFYZybjmBvG6DC5u+iew8TGkhUZR2kU+X7s7XR/YwBT
3OCENDKPAgETSZjPEKzJwuNZXehgAZMixikIGJDUV0wAEWOJpP2wDaPapDfH1EwXd9vH9MTHDFa8
xz1lM+ZNeTS5GDHdiHN/NtruNLPhctJFan7l2LD4R4irTwqqGWDWeu+yyfdgcD/bxdnwkGNj3WWy
xX5hF8alz26hbdsaAzir64n4tH2UUjQHW2PToXYjhGYqVZ9JmjYh3bnCt7mJ+qtXmrxeeA+gwsiR
4+jjkzUykAEo052wHChwvn0XimrlLEkMYt2GQAPXrD2/6YI7ysvXde95sQzH0U52UzExYl7f1nZU
ezwldeiM9vDIYb0wLmK/MWPxdG8ZUXpuTNWcAMbAk7TG9qERmctUaxm45K1MY9s4u+vU9GRz8dxr
s0VTrNds9IK36bStfwlPdZfFZrWicnp56BZzeWrGgW4TFwzf4VJTQUWzkqy8U4nksfCmnxRwyXs8
VTLZLDe8hcw5F5op/inHRW5zN42onqecobbO/2G8wRCryX6goIi/emFVOwR3WJf6nKFujAw7z5zx
SnYYuL/e6rzPopYMV+wdUVp5R17J5iHOs4a8bwmnp8mRIfBaXrt82aGhUwF3/BbzdDNdKqPM9xwi
w+2aqPmYgrgqD9qyN7SmItIguR8vNUTtaUk2MhMvRTN4O0Y86tjI7maWa3Wq35ElDNnDDY08iDJ1
5GvpNF+bOa4Bf9/I45ZXoyry/hBb/lPUJMyn/wkLgZN0teJtsuz8YVyWyddVPIQWL+E7pLJ2mI+M
dk0RV8fMy8UR4Fy6y8r8JbOdgkLU0E+dMGf+AD0smioHKsPEhnETmTY5EaljerUcTBHFb3m8/FR9
+8FKTeIb3AD8su7omI1cBZgJUvppSuDiFYpEi6PfxRGRZc/Ju20tVnODDscMUk6iS1V0ySZfFgbk
cn4Z66LbaV6Ce4fZ6XWSUQmN29BecVkdSGJel9pIt0wCrtg13e06is/R7JNALLxpXYOvOMi75Ozx
qe6o04yrB8nwgexq7tszFCnUxN42Ggr3hwubAdfUqZkX5SCUNFcdlg7ajrWITxhJzZ58KXESLwIy
PczWpqI23iYYUXkUrE+XlVymgKoFZXurzVr9fbWn9OxV0XCkqGGjgWF4umGdZCKBRncgJXPvG3bF
16XJrAd0cfnFaACJrgkLQmuStKGRNjgja2XcmbfRgVdRHdqk4zZCYlpklbl8kLF0YTFMby1X9gAs
pSIUcJMxGZ3Yr5HH+F1q9l/EfuztQSBo4mSvEFlHf3W0HyF1B6xm8+HNEG6SaRguOSf3PtP4bWKL
BlDT2a/kCJLbTtK6X5H1+nItH9xp7d8kP1lAc4oPXDejk4YEMsj75IMEDzBoWzybY+oERpxMz27t
OPwSEIxFTm8JGFV/aHpn3Xagi9x+fK0jZonZhB7KUEMKSMfzAsYeke+qsQy9xOgP5lD094Me9bsu
T6tnEGlWgF3H9I1YYF0EG1j5UTvJT2Hq3X50F+s9hijyojVuDOqzRqnI1MRlHawQ3G2JSnWUVqGb
0Ctc2tuNSEnY9I0cHpRVrY/jOLJfRC8K8cKNqmvkF0u23Rd2tOpMW8pmxO9EzzCjeHTbCWxmXPkT
JQOzTaZgFJ9K/5d3LhUPm1Pfax+174Xhrvs5yZytlVh0F5k81prt1x7hLNAq3Nd/+3p6S7T4GQUZ
jo5bPmcuaAfCLnLJoMnp1Y35LwBorMO2Y4BIeTQENqu7dyKb1Lfet+OroVP5ZFS7m6KegUTqAKaM
nrds52r6lWIxRhMwOP6QT8BxQZUEnjMYYewRPpijKgZYJs1nY7B+deFlxPsRKs+mlfmG0UYPHltP
m07UBpJ41iJ7yQADjwQiH5NbD9lT8M6MK/aG1TDM18bszoomvnAZt5OuVNmwGSG+vxODMrfp6Ly4
nTQfLbsx91RepHNk3nLAN7xZXBGdo6xdt8tUZjhjoqcUaumJUWH50gtiFdXiFmdDHklF4VXKtewN
P4jjN7WD3rSm+rFdwmQMKPRHK/8kKUs75wGUGtcBX/Gw6jSfU+hMOUP/6TUrtwZxIuaHl7b6NxrZ
NVoXYMj3OLfZ6NfNE20a3NPcW+IfYPS8Kmn9FpDybjN99zIsLwQZt0KqvS2fMdxgK+OhFE+NcRLi
7FR3cXJ00z0Q6ZQRkg5k13P3ouWWd0ahESE18cqK8sfelOm7jQjK0vjz7tdiL8sfz3mg7NqkOpVD
d6YRaayUQvqpp/VZDWGqeKnAeOLT+qqch1p/saipqrsk3XUOl1hxWGr0QMVvOe0LmlCd5psdA6r6
vNBVSg/GfN/TZBqYMBZjz1CEfhyvNtX/ARHjjvDbaQG4cDWc5/JnYAfSjK5r/M8oFVoshDoeaZVE
beP6ObbftfZsNNlBMKiW9oPTelveeuc6uqVr6rDhLw8hOkBKetKH7dz9LPQvRE6MkbpKn14XOlNd
HE4j8QIKI0vh8/QxCO2N7GgvJzdh1moXgbD3evFQNc8Vj46i0L64PY1+AKFjXwSNhSjd9d3eDerx
5/apyeSPIhP7KJvNKwaOULh3tXrTOS/jJj/m5m4yTliBDmUBKpUimpNh0P9lCa5JQqgG3OYFAuD0
FMWsLg0AgucfTqBNCelxoBdnN0c18d4Bv5+zsK5Xr7U8SDoRmDM3aTRtWuuYkDTiG8N7JOCnzpNt
a9xr+HTtj7i+L4xDn/zc2PIsF/mT4A940UzEUhevvE2/PuixTM6DB6amEyjg/9nG8zK/sgK1YczR
2ZfI3TWMsYi3a4Rx+l1GfqYUYW/8FKQUS96qgM7TVcNsdqmja2rj0CKrlV9c3uMSh5Xd6e22ptyF
v0/2q6w1xQR3tF+SUVQHurtfZm7mVxibobNSXeWXCV+0i5yPy1evZqJQ9r2Lfry0sDcXKHw5dKCp
y3NktqcEyqVR7Aun2kyI2eDSYXLA6wNMiHAuw6UyD5z5YqGbsjnyvJex5eT1mKsVNFKjjT2+QCoP
IBL5LbfBLN+lzJUntspIse6XOGWN8WnG/1VeJGqdmQJfdO8Z3HCQK8x3XeuSQ0jycphu/Z2YX3Tv
sY12GQHMtfmjP7nT1Ku+PpreS6x2a/E3YaBggFW3xm3tfK+PGWm03c1tYgqo9ctH2r6kWB5HfR/F
80FOup8T3WhrNmY9IP007bksMEE4LKRubOJvHu4CVT11xmtncb3U9txtD7V5E2ogD0l/7cFjYl8i
CWArD1doM1abUn7P0A/L7LzyaQ0pWRBaOkvki6qgn6TdEyoKAF7Oogw87wdZH6/fe0f+EP7z4wT6
vgM/kIb7au4GyFcZx+3CTP5wS0EymyyTi7cY3Eg4EPkOUDQFWlGFaae9jsTPwPhu3OghF/dzku9z
69Mk1L5UYIhpvsbNZz3G5LOeQSveXoXzrQVgW0GhkQRoNh4imqzgRloaRFOecdPqVIpYLKrlYuOV
tFiNmKM34ZHMSKJjBFzZiTZ9+uNoCFWsUMtOLfow98bqHO8NCIWjYhLOwIgrK+d+G6CJPylMWgtq
xEQEsfVa1QjR+YvMFDwEAmoJN2jL0JMP7FnGHduOVyDFNqu7sfvZm7cY6nzNlz4otei7G5sgTxgy
VBe5HLTybZj+CX2/lDsjgzsJ2tP7qsU9i8B+ClM4t8CjyqOiTqzErsIUNWHryg22fx94r6aQFoVf
TJo/O/9Wztyp/afyZ0ecKS82ovmIhw+iZKEgNUCCgcjldc3IsO8n7eLOezbLe5fn4X7AzVW+a/UH
XaugsalxnS+te4p5Uvp0W5Y7M3vtxn9O1ewWIraEDci3PdkQdFryhZU24DzOOLKB05VfdnzvdNBU
6wPzGbb5n7rmbXFPJWqH/7eVsftQ/vEvJsU4fjfi/mZR9LS9kI/F/Mfwo+5+yNfuYZZTP5cb3fwp
F5SR3m5pz1nLy5NTvAeJ7RBTtLLdWj4P9FHS9U6Ke95uW+7TPmyD6K+lZfIH0Bjn8G8PGyV+zcYH
fXkvSYkY/UnjkhU7Xr+/BYuJZ6ScSBISc0ZwKcR41R8LzE07Pv0eumqNB96Syam1ivuJ7Sg++GTL
/cWX08M4kRwc6BGWV8OjA5mxi/aaTghBxT9n/u0IoGRwxcUMCnqNb86okC+Dv2S/GnMHF7FTT7Z6
SuyABOkitB3NRTwlb0TKQhmtV9xDu3WWdxGWbubaoZGzo07KqZDDx2JY2y4+lO478wJK6WJbirck
+pXXHjahXu67L/fQ9ney4X84UStvxnLXM5Fbx/gwJQeJRqEB6Jys51ueZ1xeLE7VvOTMuB0Q9k/J
ewojOWCpe6dkNwzdXP3oou1ocj7kDw4xD+MgsLsqLwKJvpmzxTXYvlk/YvHUDefM+0WzUIzHeD6j
LtzI/nJ70phI8xAdPG7c5jVtHiOTgbxwQhRs/Nt+6yJcuOXRK5m6b4+OGEMUXj3KVzEk7PQryy8N
2QOwB6sMB/dNE1fTvFuMg+ooZfW9PTvbkdeG5R4NjXlEt7Wzq2RGMq0PhFPJpV8X9bhMX47BN+aj
SD+1BOm8S6AeYVCjXYY2YPofQhL19fFjck5rfQ9hs2Yw2CTnKUW8+UXvR6vmPezVsn3WLVKXX7pz
kvZjNL2gMKrjwyq2KjmVQK3WHbvqvl1ePRqz9XRXZPc2Sdu0/yzSni/BSbgvo9jNvMXSmEWVF2E+
x9n9MJ71GGM9Kan+PZNHkBDD6nJfCVMWVPmGgpF99EyEp+Aut3IUPI/vq3HnDSGFXCD6f7yPmHXD
IkQbF/3OEr9OdXYxJIsC0YJehApgLHW+3T8kOZBTE/5xZm8MfStbVmTIRUW8nPWbkOxSIuOK68Pg
PGb6dB7Nz3iIdoXp0arGWqauVDS+dBR1T7UZmWDM+o6lQkyNTcg1nQszvWsqAE3quJgpS5IrbpON
wwvYrR7ZeCZ8+oKCm9MuO87A8ovuX0pquqwAuVeH0vhNRmfTmm8ZB4CpZ+x/Zj496ZIL/Mw0MZ5+
hyUJtHRhhXe5y7oSCghdXJpqJb++0b3CeOua6TB49yxUcCWItyuetoUbx+yEDiTcRj6ZstimU/c4
xEgDVptTJg5U9DELQvvTS9Rcikj4WosFjFbVKv7GrgzW5GlqvqIEQgmRzozzoKaFqbQg1e86T9yv
Xn7uG8yoNm+suNyAwGJ9w/QnRMSeSS5RcuIN5ktb8G2uC3j28T/bYmKV/bZjxSyCyD5xGt6IeOiH
48hSG6NtzlxQ/zScK/6VFdmWCA+wQ/MoU0/j+I7mTfZ3gPEJX3BiR1tV/VgM2GHIMvL8q91QDvbO
iCJo0hmVeHtInGE7Gj9tq0A/Yye8cXqGUh0aWqA6ezlQxcnzau9aNh/qajgQNaG7Osd/Ktq57t4g
3abhM1pmXmTJ82LCE65VSOPv3LN+vHNWQZz+r3FRearXXlqvZt5+rbrcFAivbeunLf8S4ZwEpowY
9EZZvE8qpUIn78YUkFnzOqIQvG80XrzJa+q9JKYRDopM7/o9kwuJnqvlz2vRkLFtY3wMoHIHfuJk
b6+Hm8l7oUos5GeM1FUF2arvR2c8D/J5arcy5a4CfibTNgYjYSoeXf2gsxzaL2E9tBjBGbcl86mt
t4VxNziAkQ/CMVBbBGxhhKQn/J47oqzS3YCTcyLVZ+oPvToN9kkxFpfJT2kJf6aF3GsHk0lpQyM3
M14c5zJqxo7g50anloIwATSaT55tFZIBfnqryGjcDK+zhTRjwNBaPMzuD8qx7xW/hl3aoHSvtfVM
UHWT1jN9n1/OeDu6Ku1kOIcy2w05zlB+NsbmYn30xN+A9JkpQKG2ZfI2OREkUU4j1pCOGt8iJgZo
T87Mny3xW8UNSdFnxiUpOTcWVwC1ZMWfPl/09lmQVa3ORsaXkz3BWL/KhtjXXt3kKe6p6ah9xHks
/ywpgxjJiaJflT7LgWkTfommvY/kSz4Jf1yufRsx7uda9maQ/Frggjg02in6+AJ00cWBMl1XT+X4
qrVPrnqclt2oHvBS+nR/6aEfRcE/0Nyr7sOkgrG9U5fqh5puRr5wA2LPsCxeEfTezem10U5sBKJo
fyycUynfM/Dz69L7jkT/isorAdCMT281mMuzfmfRXC0pqRPudXr2N6LXaIZ93FwyxJlpTZnL27uq
fjw0GwjUd6mxQ6tomejiIXPHS9BmyB3jZj+kryMyDTbbGF7/S6cvr+c3JHWgWe+V+d2qcZdYS2Dp
B4wRZLr4Hq/u8DBomIehsMqawAaY8V5VrAmO2xWVkGzZv7ARZuXTt02wb9FzCEvDma2uI+2GaMMq
3yvKEX/lpCZLnR8jj96+5l5ZGPTXvDoX9cK8nC1H+j3IYNIlNMfu2IHu4u/hEG5w85uAS91bwF4G
Q2Mdrg3LiM3+1vbzWP9zFZEkcw5hhH94MctD9GIr9PJjWe0IVhydftn3+Gn0W64JwRjZ+B5CfW7q
hKTXf0Zk3ily6HDRKcG8ndX1yNhvJpExaCt73y487M4yHdw6fh/m+t22tb23jqEr9XNd42FtVp92
2EYuxT39zNAa5yM9/g/BBVF643GysgcMisE0Ldu0QWBuOjVgJwkYWj/0rnYu8/iUWNq2Yvq/YZrx
qzS5Hcr5MV50BvkMrCbTX0V36HhqUo/cfGl9kHzhLoHphrex2qS55kPrebIdEmCJPFRW+znnLgHx
GmKAV3hHjN+oVQtfH6xNq1nhCtrdB4jNet/fUj703ZO0R67Ia7UxvVs1V7wzHrqf0nxrzKwKOMtx
XeM9abj7wtP81PJ2lTKYVKLOMbpLVTLeqxjSD2o/R9G9mY4wVyCuDWt3HdbyVGkj1u8qiHRcTDSX
0SafXA7oTbxG9yQKLzMgnyoWb2bTb0Zemn1usulHLseMT6wnBcOSvRhgsWZzfenWLvT4Z3TSkcMS
+96chTYHR4vPcV1WAjp4emKPfMW604Rx7upyb3U8p0QqJ0S2ynVCRpcfrebu83q6KGP2a/YrO/x4
TDVROOPnfiXNv5dqfqQd+TaNw9HOowC3GnpJRMHwUSh7bnXtVHO362jLowVyl5oIr32nDz9DJGCn
aPuU90mii1AwckaGR69I35Jof9AEr2DJ09sv6ykpuL3n7MD10ri39DGU/3ucQPbZXUC6zE8StW+7
Hm9Vvxv0GW8RMjsmfDhuD45ZB5L1Pyu/PT/87LyYyTP/ekjwJsM5dsYaQGq6ypob22hOTyNNpN5p
trFGT06n8zOLOShowtOa+tUX7zGFWOSLEZ06d7hfVfN5u2XYCF5RRGxbk9CZxRUSkzNObztaQuCm
hGvIfkx9dsinIvBUcdD1iu3ObNfO1QdT5QIXehLz22hbpRjF3DKHZoVyAGdP4EwzJMBoy9jYDge2
7pMsBvlfY02LeBtI6lJTpqfcnRASxbtonDGfexqhojYs5uZUx5zl7vpik3wdey7ELfoCPHeMv8ab
79ijG6jr6kS+6JAv4F1Z5Yu8hIIE3X29HkgODZR1eHil9YRJL0BXdYcqqgDTv+5KFb+1fHlxRUC+
GR4qywHTZ5cNto3syepf85Eqr2Ml3pBsBvLn5MhomyfR5x/ZIskCYq0X1X4uY5wZ3KyGhmsdC6EE
ICtCZ2UwM1SKjOKsmIY1PUcytx++Hhnvj3Zo7hZSk13CQ2FUvksKggArS9tEwFdO+ShFdsaT0LRc
MChwhEqOVdRvsqgJqprZNtsNmOmIRDa+qnkRgTYjdk1zvgkT5e5NGqzgGsNsnMO8dzZmbu1QZQSm
qK5cM49s+VJpcSnuNT+Gm+WarK4rya4Qm5YOS5BpRT/MRjLKgICwQVb7omAhq2+PHmrU+lazJaiQ
S6Pb29x61VD+4dHAUmet78bEuG1cLiOV4UpbtnFIPbvQZUkauz1Q7ooTU7I7VA05nT2TLT8Q8RfT
c8nZtnRX6lNHQdjVhW9o05aT4XBLni+dCkyyed5UvDZDdhzmTPfJy96tSYTTzS4fa0FMkRQFlSGb
a5ldvXeGTSqEBZrIIhObGfqlHWmWu/yguGP4R3rGs1zJbpLtZMdaVjhlTH5XPsX/SDqzJUeRLIh+
EWYsQQCvQruU+1r1gmVlZbEGO0TA189Rz8tYW9tYVXYKBTf8uh9HGCWatE0SE4Me23tJsJlkiJuA
XsZKEiGj/FdjDQ+Q5MvWQzMhj8rnuWBxynWhNxi9+HBuVe5rsmvBc1WrVrG0fHSNQm0lyeS2t3nt
EhrKwi2OrTg1t/t6F3t1fbVDUsYOJ0sz1JiVXAq+5V+PaEm8lCLOBAYAO8Q5zavUphmwkoT1h+Gn
YRBv+XmtVfOBthcj+12y2jsPea91vDsH6b+jRH2TzlBD09691GJ99QrviLv7QPnMCzzPJ7bCtIKT
SDbyMFk7EzVoooU+ZvRTp6M8EJTakiPbJVHxZI+MquwhQ5KBQDieAmX9ajUe0ZDNn2OvXDiIYciM
zXG0pYo3Fsxw2WQ9Rx7XN12fRiZ2+jDpovQNrQQ02A89UWc3OETmj+DtNdO2OhCOHPDo0h4+q+0o
CTvwbx0qvfKRUVikK9538b0A6cJw/8WzxwFLdljgPh6D8bPC6ehVxYNGoBsN7a1LTbYrveR9dyDH
z4pnjKUpH4RoTs5EHK6ZD64snsl+o4eynWVxf7Kle3JE9K+TOb2/JeGbrH5pYIveVuyeHaHJ8KUw
0XiaWJerRDw2zrglPs9POSgKS3EbehxIfvC5WAjx4xDcM3v80lgJqRidEXkwZZW3P7B2WSxFH2Wb
XNeJZJoecVVm6WtUm7uxmkgOYv73W9obpoVfkTc3ByRm1ho5MUEKbPOCFQMvB0EwEeP1baFi7fKZ
hKPRDX2yyy+3oBo7nDH1+AH4PJLbbpxXEyP0aJ+pPGEVkLSQGHz83D0b1l02GjrFMK4lXFLdaD3e
rJtLMNxRWH0AXnQJpmU6smL7Gxpv7+fF1aAyKuHu2lR+2Om8n5Je3GvdIB+GQCyaiDtNuA3YKSeS
7qMZImbQhdv0dnVUC3d5Mqk21wnZD/ddlXADd65em/9rvPAnCte7HsJnSyueEANzYX3WPbSL0IuN
m519OpNubhhm3u0SYki7iUBoShIhxnF7NBOzbjw/pbQUAb6xeGOHCLkIlOntZWiRtsm5rop+wXxE
5XZXZoxy1PIVElKG6tIdpoa9cen/bimeZG2/nysWrwNh8tr0zUlkInahKXTGZ+gWyCvgElYPTXyc
D0FV47GcsJwXtVC7CQLMs7WQzS9I0903rYQmSt8I1yT7KeIL2laqpwM3vK2JZvfJCZs23NN1Oh5U
nhHnnKvwuxjCP3ZvR/e237GDcECQva8eayzXvw5DEfRvDb6PD1g51UEvvA20P2GNlriFPKimxySg
j2fTNeVXQUnqQyOxgcEvgDZ7SLK0vooJFCBJBovbjv85zaK70J7zvZbDdCBimBMYryVpuL6k2zBL
HqAnE+1M18zwDcpcDHkIeS6kCjt8b9ve/XSWNHx0xaLKeDK9exBo2rEV0rrq1CgO5ZwU59n1z20E
DUP0hKlXVzv/NWQeybmouw4OyGFYBRk3YpdHNrHjrisDPEsDpj0jiRSPRCIxD5FhIpw23Cn3B1Y8
LtuCnhwvDNwvakdxbc144tN2ZNdXpMl5yLnUq3IyxFAjl9UTIepnnGnZqejJGKCR5B1qbFe8TuXU
P6nBx8yPvdY85BH6MXh9EC4ucZ2nAgxHCL4k1Y+6zYNvqXwoJcuE7BlSV1vOtCg7vkioZBosvNh6
eWH1v09TOjeDJQDxMNDZNFI/gio1a/UdOuu6nwo+PbsC30E66Wsylk7xRg2IOzOwAWKU24IOItaK
Zhk4PpfsKVjH5l+5jtxx86bmFipcGWHEDgCNkBd2l9cSs8ROT/aLMvpva/fFufadO+VXgDmygHmw
qEtA97f37RgSMvaBqzxGeRscfGckHtlr55P1c/SKQ9m8Q3mBW05fBF+KZb70Qz/vUxqeLnYkp7dx
cFkFR2o9cY8k14Mt64lnRTzWUAh2je12f20Mk4duNfOxZnUKFlHmfFeKhPVOn3qM6Nqz/gayrk5O
SQh3yrlXECv477Gv4VFwrJVFR2i5s/n7Wv1d2rBQIgOl2Fu8lzzsXNgtOEiYXdrSOmNWsRGnBwRr
P1UcUg6iMHpg9U6G9mb+XGt/j2Uuv2KLcbf0GE3ntgaewlp0NKfZVdg+5DS9zWYmmRGFaIB21LzR
bMh4Oluc0SXRFntTFYLsXEHoHSfjILCE+OOhua15Wh0Ff6K8r3a3ABgsgLkjkVjCPpUDY1nV+gYh
I2WizrMwBrivEWw5fmqoVS/8FRxPLhvwxlbTvQtMhwPU3HbRMiVlh7BwGOb8B/h0jr1ZIwvVZURY
oWP/lXWKf1pbyiSrhp/G8YYQ/ivNqZVaeOUOkB6WDNdtiBxaFNPyYFH2liOgn6dcU/TW3+hR8LaL
gMkiiNpj25TfXrK+qtKQY7mbc/kYZkDgiGSC44jMgtMPa80x7RuOcrd9KZijqG7KOEpVKPSDn/j1
U2m8kBcSXHxupCI5UZt6Y0o4/ptlJlRNykz3fsJvukwisiGDXB7HQNFi1swhpl0khq1xaS2OuMJO
zL+f5eI0BC3d+aTfoAdk854fvT/lw9rx9Ud/ZSKcmq2iCo2K2ir960Xpb+aT9c4xdfNZIQyJ5S2t
WgTvZJMB1UjgGZAsT2MipxxwKkn+9VSbPttTmPyMi3RSluJJfgqS8CHhHfiitegvwsJWqCwa1QC8
RZwnt/OiWp2d8fN4SA6Lx0grQhKoVT/MJx8T52ZKqSzfMvUUfmxnOnLgLU9y2g19BceAsGt79AgU
xbBwkViXdGFDUnR2TwIXqbUwLl5HhCv6B9Nsz8eanizKyynO4sXsFQ4P4Go5/kWDc8D2xE3hWvWf
qv/ckx/Z6qTO7jqBl9hlPlvDhAXtDHgZuL69KUeLoVl266e1su4W2vJ4Jvzfi+FpGd18N4NQwhnL
pQVYc4KUb6GhacOgB42bdXEzxF0vksNg9QLhp+j20zIADunChHFDO4qxG8/VmDskV1TFWEd+ggGd
bB9kcRteVZZIcri4ffjW2+Uefyzfn0mRJGLPvendnBcRzbq4oimOnlKbO4xiQk6t4Gsl9bCt7Iku
8ZKeBSY4xtQyEqiFYzLEbb7AJ7KJVyQR4Vt8dl08ZH2KcUE+paRG0jhr8UtM/UhUpKyLhrqpJOm3
89retXr8scHyzs+SiQwLQlI89tqrTkMvWBKRVBKo6Nk9BjfBfcJy9T/FaxzSl+f+odLxLxJWtGu1
4mrFpF/GUcLWL0rn8xz8obEMb4Hq3BbMgWvhrAVBzNtcfdSd7z6Rb5g+SRzZsYaUgOvA/T2OTeHt
8ko7DH0jwLEUltmJhcF4ClfcNgI462N3Mz0WLgJVwL1mF4yl2lcpb2CCWQSUxRA9dpWLgXFwLlVp
hgdSAi3WyrxDsJEWGZu2+gzXCiZP2H5xa53wJKVly9eeqSSAGyLiqBo4jcMiK+/gFDB/2BUWB18s
D+0q/yVTfptrffONt/dvu2B+Ml3wEEnL3CVZQqDXibglBXY3jzs4diIFxyAHno1bv1NUIOobI2/b
8siyj15TOF/40KmElCng6CVSj2Qo/aua4DVsdKQz9p+u8d8VHtid79wEMEqQrTs3w/cYapq3IQmx
HiYtERc2uIJrI2URPeVpxK5a0AC5pBKB32JHIuGxpCb61Y3YNWFTYML284cUVbubnDh1P5ORawQi
S9JkrAZM5P7QDPoMCuy5ExPiYDs/etq61n3ZvSeJX2B56BAEptl79XBcswEZ5r/KHWx2xuJNj3Rf
14F6p10guxNZOr353D+4wxuEWo9wOj3VT0tLYVDtv1Yh+SlBZpLXN6foZu26j7Ew8l4VTH5CWmCM
cog6pWj0r87DlfpNHOd1JSKoHuy2eu/SW0xsCVhn1dpyAnzvFB2BSFJxN60sBkLeFCHKxEbN47+q
VkA6ihoxCnuQ9FlBdwCo+K4U6TTHrWfBYLB5TJODk9OgS1GtwNBP+9BGj8SnZ+bRuOus+iDz6bcP
reQAPyO6LGN6q1KIMC+IAmBbnyEcLtyOYihdINMGzz1OXoN9P5+jxtmaQnkOO1bhgMwvhn80jKtd
Vc4wGlYM19UafOcocfu6yX+1bU2iZOHi01bWuilgs8TTEnSIByu7jhDixa5eMvXdKlt9wUe7mbhL
VMmd6NmYBWmADV+KlvPaXdg+elPQPjtu4XCrt7NuBa5WvCJncOPk7YUdYaBxN2+yuTtaOvKX/dSX
gvrT0DgnGiI13/7EwWXYLwkgnRSD+Dt3D3nq2xawxOjgGTSNqXeOnLMDflobhiOFvY9Oqqfviq92
ubNC60Mv8o8q2fQCjav30LRBRQWz/zN71dTEtasf9DzM774T4XqWA/6oPLtRBCCscj0cXlnfvtpk
JCmdsgICSe647yrW+IzcGSEH+93LqCI5YhwRFKCGP3PIy4GLTrCbFTfnfQeM6eT5KwngKlzUw7Cg
vXVBNPB/8rk5eezF6SYs7rJyeFp74n3McC4DWdmJJwUikHXrYrMnZWbalPUEAIBABusnPhOqKtU2
H8YA/aR7W6QOnyzqR/ZzNqtLIid3x0DToXOCjg99IPmbQGTRvkui/qe8QdmwnTAozoH1OMGT+gsY
y1xHIeaL5w79yUwBanAS1n+kWMXWUvbIFcSerny7mrgSPGbgsPRR4ke6myPZnfIwD09VT+lsKAqC
q3psUMscwX7D1A+95lRRM7oaCqV304qJG/WQSFDxLHydtzMDvNP8Cb9GxmUw+fdN7Xa/SnsYzl0f
lU+DKZI715uLDzugu9fV1hTrMl/281KybgJldQ5YYzAPTiIjfdIvZ+Hb3yvmNAvq28ZuAKerIrJO
M1Hzo0jdaecjisVF4LVHlBF8Cq7NSR7yoyWZ5551ncuvye6cePFzvXXBHGxtq3gr/+/owhlIaIHc
HmUX087kFtJa5CR7Z3Z+1mn8lAuBe7uwl98his3FMyS3WcA3Z+D25ctqY6WzK2OuOLjlGJNEYd08
qNfVz0dOE6RJYeEes2TxpxU9gxGz1maIRvEvGH2+jkzPMX3oyzMBLjc27Kc2hMycDTt8pFV1zqPl
Rgyy2tiUNCcXeCs591ed7YaJI5dmjp6mWnJDQ9o6+9BEzta22ahOw9LCRkC68rGzKH/c8cUH8pG0
waUPHPefdgk3D2biOjTm1rrPGbv/ljCYHpfIxqiWdUz9UHuuk3EeK1v8ACkbNn02sphitI2YF0oJ
Yu3GsjFBKtg+dNZLG5T+tpSGdEzi1bRMaVeGX3Jqs3dmjOiTcOHvHB4+/mrt6Y9eieLQEKAh5UeM
GP2naz6ybhxY0JVlPMAh3U+zI//l8lk05TGRvn7qKkCRe5WyFGyjlLeEu/TnzrMKoAC2ReCSGRuS
WvUpdAckoiErgay45B+08yxcOwhC0m490Wi/ot7caKkXadVoKBmuJqZsrtjoJOfaqn8B1iu31AW/
VoP14UR0qWCinq/wqfo3PM/DPQtoj+hhimLllMklIspHYLBLv5FsKLS3iaSEbdJ/dwsMEZdC6s3E
ZfFX06w2gpVGV1l7/8rj1YK08H6qrvdjZjV1zJRY3Yvvps341wSWzHdNEQ7XKUgd1HU3v/QYts5Q
QPRBzVLjYSrqVzUSIg0qann7YkFfshd3ZsYltpTEEVdr71jDzSXgrUrcG6gqc7XvFefrzhcmvE+H
QiNEO96lE0QeF5UsxxUH/ItgQ4rRfqj29BtR0kLM4OqUK0vMQjZbN7Ic+g0iKKdVnu2qtbW2axDo
AD3JxuTeL623CUIJlam0fey1S/gx5ijvpeul5bb21ndv9VgYwYzykEeTFJ/ngv2oTdryODrOV5nx
YlrahU3D0C0ri86i7T/XMp+wz7sNVgFlMpo/2wlkU+B4j6HTz4jsrrjP6E9+SmzgS2bGEmMmdm8A
vNadyob+UOj09jdEb8FYjX9cB31tGIgBuHjMtiwIVDxOItqptaz+0i/cX8u2SODFJZWW8eCx9+sD
6Tysog0Jc/f+vh2LcFdxXTurNhvZ9LGAGmTNZJA5/j0NOdFTZ/vTNpIjlHsLfU5jzltyoKdmrdY3
KLvNcW208+h4loyjsBgfyWbX+9ZdVbwMDmWGXD7jVorkTzUzbaBLMiusnn0g+4pZY+CIz4sc2laN
Py6BXHiowsaBbY6STmYcfxa1aZT0+Axsg/7SxdA+FLXyvwEHAGvzke4VUMeVH5nN3mo665ANQRZL
xoUtuf15K42j7tZ2wajglTxO8Aup755BypRg6vf14uSE19NkOwYyffMKtm+8NCzv3e4tRXB9tK7U
rTLW82o4INE1BzPYap+b2nnkW3DbNqFiqgwFFNAZ/QOziiAFTb+nLgk3FkmzA/JttXPsPPswwWKf
lT31r2riCcFhobBTSmrFLYudaCVsC7dm1gI8hW4cgjWBKssCrKz7306Wd3/1oswL2vtEnT19aF2q
2vt6Nt+2lOk9U4TiucLBHPVdRyhqrY+RbPXj2tbyQhIYQB4rx60cfdAyXlqTFiQQN4cc623PfqOZ
OzqvU3ZxUY7GlY+0X1fNQBqnA/iLhW/V+I9hI8Mdpv25XjYLKId9OvBlc5Dot05vM1KW6e0B5iBb
FrSLkVDN+lmmk3gbMgY1Kp+CuJ5HCd0xjPaVL9TRRqjaFPnywdiJ/s1FGBaHtNEp6ETZBsJt34wp
eTMxprD8gfxCgN4cBJDEfxm2MeIsOjnaiuSor/DczXA9EP25zzg5mHwhS43YHeV7NmHeYdIZAyYf
5cPt3NoEZCw3Na/bXU09AsHjBjTV1P9ebJy4uZ/cJ5IYe7LUxbYHLIVTJfuXM6pupGM+lxkzcd8n
3jHT1RtT0hiHtvVSeQxsG6VF9zHJCouPo53rVPY/gmYNGAnE6+8Cl4BsuFjq3vUIfY40XD4EkOk/
u7ZClRYeprjWYbWV5T9qDVkIUw333vIG2brUXpzsRVinNBFcndm27npbAMoLAnWGz4dpJFtT9/Ze
44Xlm9D+w9UV9cizcKaY0XN3Fs9HnEkGtk448hA2XIC158zvaVEn9+Ew9dcmr+cdFyJcfFrlLywy
SI73uIFzIMXZZiUFtVn7/E+k8uYyN311wYbBjw46iSt/ii26mUbnWpUtsko4Qo7yUnCFjASieoE4
5h2ntXae2Pzg5x5q3GczwQQcOrfPIXUKpo919Afk1c777Wu7vueZA7WQZT+wMzCq5R44n8TDCpE3
1NPl+ehtBw+pFJEDuN5IkMZvLXcTiprJHHZ0EipvZwhgH+aOzqi069mrBg1iult3bIZu9WDT4MFh
dN3LauOo8TK8xvg1sX6NDREL7EgbAzzr4K7jc4V8ghqiXswkHqspbXd2k+oDUE/7K7gZyMF7Rbdv
D3Oj8HsMub59J2frj1Ppfp8PwnRAXdt+VxTOfAY7oiHfF18ErJNYKRvnrhuS2k07ex9F3XLJVoGs
MMMqgi0377vJtbltgcINpuwLqo3ap9gpgJuV5trUDReLMcLAZDH6bzPRMsfbOCci6apDvg7BLl2q
ftxjQ2MZvUYm9qTFpdHFrxX2htWlGS8RidjlGi41IK9ERNnt6C8fMzT+P6m/viFQEfcamJwubdO4
FONVI9hy1qWY+SECDkcXiNmPM4zZUy7D8DHJcA73FCg90IJ2Q1KRoed9VBao4sXSNNjU8eiSNiJF
k92M5CPejr9sif37pDbZgxOSAKzRj4GYgOBy2+rHztioIlYT4WOPzUo8JVSpVvHeUeZ2zCCWHAjC
kuqXqQ1vhOJV3YI+lenKHYrJ/GC5pH8GB6kWr6zcCi/90tzRj2Ju9VMGHmlb9OQgrKnLY82pHJcm
kpe5pgUqMPVHSonoPo2I9ZZLo0kGZeFudBbvtW/oLB81w5VjjdXeXfTNesnHqkTzq0hDTMChxfM8
85XynOEvt1mWqKtLhqZYiZNCKHlx5zHiu23fQgj47vl+wCnSw0xmg7HHF4jFVQLcVI3eCMrDH6KT
j4aOS1QFsJxS9iCvHpn4eTes+fJJjmOIo4FYMxzFeZPIG6XcWZj1+hAPhdcy5OiqZHYcdXGOPLPE
op5e6g7BaaqYWANtsfmFE3V0gzm8akEGYCOajt1b1ww8NEXqGhbavS2Xi8pdELGzKV6TVv3lAIZe
XsvbGqgpnqclMS++mhpOpYK4ZhjgCJeZ+7kAXLsKs5QM9nh7IqZ1GJNZ/lZ3Bfz9Fe9GEphsn9mI
90ImNp6O1WsOeA+Y7MPoJw3U18jtkl+Kkx9WChEurekoKdQBc17bA5LNoN7x6ssxA6Ax2m8pIAqs
alh6bUDZSKVruvWMdMJNwU5hm3ZrjoZseSMCaqec2Pb4lY1r4L4Q5HSePVVg9PD4c4r8N1pBxC1a
zdtKJ0wE4IVwrzbJcSVCgMcXx5xpUeyshP1GMbPCtRMO7Cq3jmrqs9+VJdkSoI4dXcv056gKmi3+
CnzTNRDHc6WckdeqNRo+GkZagIXllZpOHCnz4O/5JdFz6Ec/dKdi/O7S6FJ5PXdsvjMQw9uVK3du
IdpGVc9rP4EFniYEU1Gu5+VSzR3o/LxJDw4Xr/2yzMiVJr0xQAzlToksOljc6bAT3tAcirDwX7Qn
q5clT4EpBG1xY1R4G38gWJlqNjsTE0rgcrPPevfXTBPewwI+Fmy2Q8I4Eby3PLHX4pS4PxqVemvP
k4S2J1PnJTXZ8O6EJQ5MAjxo5cOIZDTwXzVYWB7scerPvbCKVxEyI7ujJ1FIpmnX19jJLK+ofhKr
KJ+aMQXVyfv7K8wJqJYzV0Po4CZGGSeWJQYXfO4CyzrE1lfP0jug/TMY91AjgfoYdn2FeQIV7Zwt
6Y9fSef7N6SY6R9nBxaIFZZD7FTtX6QF72eeHI5ztm076RbcmUNADatVYtcgK0DyRchN0nE5dqZM
fcmq9HaTNuNnPXGpAEDCjK3DbweyI7WYibdnhMDREvo9svxgpqesC/JLM6GSOljTjDffIiyezjh1
nPJXyAKfCzvehHHprMcuC9VDFcruyUXAQkG9KcCOINEjV1yXZpGY4cucsgVI+cQ+dFDvQ4/LH6u2
iaIKHWwz213vI59RgnQg+k4K3qQRnFZTB5sBwNXkou4V5gc3eX0MrTHYEx5eDoAH++Pc0R1g48b6
qlytV4zWYjg2nBhbsQ6cp8KU10Xj+Vhsh6rdAg590tGqVVVolx5ujjtuy1DqNYkbiFScfo3zw+jD
kOZXt9dw358Hi4FipTxuByaSfkwHCsVzUafc7YI2e3SIlcPgB9N2mrwiPEyBVsTVZXdIunUEtxEs
Xz0tEHsy8ZwXcAA5/omush0Y36tsAZ0llET9v2VJGA+ODmulVzNiFbe1vd6ZbqT+k77TA5BXEMA2
r1/tuNa9G4p5z9XLPep+zP60yTocfWdS8dqYP7NPrd7YqPxfDWcPf6MZ9k6h272mXnbvo3DBr0q9
vbNizlWCAVcB/t8LujdwoeJByxpnEIdqQV4scvdgIHBvFo809pz6IBaKZNyt3hDgJ6Ucoxln+dm3
GmnudtguZPhOs2cl59CgeW9y0/8uLRH+FkvP5rCRbXOC9dtvpevzeUAKSNNfarrBkztZ71g7JMeg
IGOTUIeyq+lLhgYRWMcyS4tdnk4Wh2ta77wFG3Lnhv9GYQGAuqG/UHfA9WQl1BKn4M2+dmiE0DX4
R6QFNpuD9Zzajbjc2n2f3U5lO4jr5YagCb6EyXdOScm+Tks3fGKTQ4NOKH8xWbhXuP/WRYISZEiB
KRV7gJS3BIN/2Mbd7FIyCOLcDmAtDQ0tHWU5wXwso+JU+bi1K5hpMrpgtCTYVhXVZ1BboBebpKXM
i6RNBuTlYpVt++FPYGYkAbPdxOP04DECnQsy/3EvcaBURZHeBWygrppHn5fUqPE54P6vy3Wr5gZU
YOb/YR/kPRIy/8bchx5HffFh1nLcdqknDxHXvzNtE84ldJdhz/u3PVQrh1/R1xH5TqUxKYt8n5dD
9Ivtm9lwj7Q3ncLmG0kKKuqlGOK8RzLhAYyhlaGXKLyTLXyQDSuX4g9iKwwkTP93jIhlzG2clBlt
1rFpGjyW1oyQH9biNskFr4AASELACQI1B/GQEEt2C6Ev2SGTmq7Gom7iQlrfvORzAU6Mg0kXq9gX
SZBecbXi+1vRRjmNMdI6jdi7tvpA8Ep3HUJivMyuxcBp5ReUu2y3WAEDk2rtf2sWvfVEXN5kZfGV
SgBMPwWTse/IEvf7qMqZqYi2EZz3aN0FUrxZA/x7lIuF237FRJMp4x9TFytJCjihh+QRsG+998Al
fDgpnGhuJfPFtXk61mZtt1mxQvHKSAfWdvoMd+S40opHQqtjP0cHKDPYUiF+kVd0rbo6lIokNaMB
mYDBsndDBf03C2wdN3ZtnxB4gVBUeXuxA86hOLr16nh6CR4sGwfQiCIE+IvATtkEB20G5x6wZbhJ
Vfaj2gruD3u7K7ztNc4ddIJI5s0xYoVxxF8L0MBhrtkrF0KAyev3oWY/zsmbnTz4iQHO/oXpuYVo
uTHhGGw1nTQ7r+7yD1EvNH+gGmLURMM/h5bvfeBr8vfDbbyY57k9jC7qM5KYuKzkx48FIK69Mphn
83yGs6FxDBuhmvcyD+pnyydoy915waiF+l1W7Wu0GHfPcQEDjs3LcSzt4KnKrGaPfSN4x8kJwKMK
2UThSGDV2TjkVVnQmGqCIg92eW+XEDw2hj3pNrxtheQaeSsQ1xLPcu10WDuGCNE5HHlJ4CC99RXa
1psoFZCKKuvfLGVAY7EjvAcQze96bNUT+HZgHAJ85LC2wzbxdQsA3EZ/L/vqmlTt+towiV3pm37U
QCq2RT39cLpwV47SicEQLHxCkwkgEcZdH3vPRjIx0pCBzAx7DXGCpoyxmk8thMBropBv+g5xkl8m
TmPjOdiHR/sAUvszC3k/bOopA3SM8Sup5tbeBn75D+Bnc83bcGIeKvvDMODaBcfhPJlUf5Em+T2A
tTjpNVveR8TyLfvYeb+kgOvyeowYDTJ5x0atOQzJzB2FeDQkBfpxUlqP/nNiEYsGyBYhXsSwZKJN
WbJUVK1sYm+QHYxh3kU9te3f1Garaxfm7A5nBlvbXrM7Lncd1xTMbs9tWKpDOEdimyzoRNqB8dHO
XvGCvU/HmvONqRmXz9yEBiwneuZQ51jAmyS4GrclIFte1+5psMGcQOy3f/nt5P/J3Rs7KyALJOGs
xAWo0zsn0UEsp3LZ12si96Ed9R+FHtAUAq7IFDHDg/czc8Vh7nxzChAyHWzDjrA2v4CmizvAjbxQ
3XQgmsP6uaojdcUvqpiuGiaQrrW+OYqZukCPkMqwowOd3MGFBV+5c40HLalP4UUlKCpFmeR7p8tn
ahdvoMtyxgGN2Q2atYekNbfTe46d68NmcMN3S7g0mFGtNlFC+VDRTtkbu+CE0bwqnzUtIk8RCHqc
9cv4ia3b3YNb42IiBTYb/qd414Enjj6OiFM3IVrGJYoN1veqwv+aV3137cq6Qzfp1Ikja31zvdY6
u+ztD1U3cc4wsTgT4xNGGK6IRUDQLrG/YNN84Al4mmC3g/BHZKqit1a/NQHinoOS89CZILykGMzj
acQ8x9Y141Fpmu/CMdWuTMuGKuTglhin2O85Whv75KqJ7gQE24Pnlvmre4uA2YGTXRHNyh/lsYS2
MY3d2w3m0t6ZzC4aTXXhwtE8rkaJvUW72R4gC30EsnzPLa9r4uFYNBS5wImL0GpDJHZaULZ+Cjn5
qMKdh8FRnDJ1R14VEMmUsBppR5dMR4EYEUL4uSFRxvd8vmE1QtCmvVa4SfB2sgrAume8fIWq3zc7
TpJ8N9bYJ8lp+HueBbogadXc173X461vkvU7aSrBI3AzdNR5d06HtMDaakFmt/l3kJHFk7+uHktZ
02wjMUaH0OPjkj0EAjsB5QXX5x2N2f6ixcg/yqJ5Tsza7y3heP/55QhnUye+cUxEqVFpfoU6bO/I
NWXfvOLMHVYQjDrAQBVaJRGqiWaALS026hFhePmYG84Ctq/NUVfBW9eZftMH/CGzk3x7q+N2NNxw
x4M3jXlALB8Ld/GN75n8yWIvc1g9F2xBNfK08EW7FBO/BnDwNKwQPJn4eggghrdKFaSo9pLin9/k
kjkrGrPdBJG4JivL0J7d/gWEnSjT8Rg8zmXWvTUC/A4s3iy9RKYUZ8x77VYuC2tP21vuukKFvMDH
8N6p0cro66sO6RTxwMxBhAuIvTu7QHo2lqi/dijPjyw1cnCw9R9yKukOVnT6KLPOOZoZXlzB9hAr
kavOYZqSt1Vuc5g9aHLJ1KcPppPfEOnrs9PMhHk9HQLWT9bNwtXtnjopjmX845wX3Ngd0yTPUmKJ
TP9H2pk0ua0kW/qvtL11wwxTAIHF2zCTOSk1gCkpJW1guhowzzN+fX+41a+KBNFEU7fGRVbBGZOH
h/vxc+yCzEoGmWNMGZNcSEX1iHfPh8GmnyDUyD8YPaRDTVTId1VXc3065hyn0ecRDWpM5pBVG1Ua
luIY6QQ2u7JHETJ8CCVoKp5v+kzxnD20HEfobXFWfeOgSRrSeQJXRn0Qo0RpisvyreKjtQR2UaH1
BpZMHq4hN6ks/vLnCDory+6X1Lv2R2q1/l2CvBdkcrCvBIrX3ZPAzF7UbvRRfzEbClxwzUYR0Bzb
UEdS1lANeoBL3jQ2PdYIhqIjoUMmYI4MUq+aN7VNb4BwzPFzbZc6CUbPfAKGQy+4pX2V8EdEESkn
CA4bAV0bOuKwaDr3AqjEOyi7QpqwwHCgZdffItrVgrooSKclYIcVuqc1j4YymRQIKWTeAM8TrD2N
k6jIIGrmUwEC/84yOuexTKfiXtEAz7STUj1w8Iiqa5LtTWSHt76eyjcJANhbwju8UdN+KUARPtQA
Zg6lnGr2FtqIsCZEd+Sj+0c4Pjmudk3cPqryk6epBzsR/W2Uj+bzZIsveidgkE+4VZuMIgUAS3lo
aaB7jpsU7HbD/igFaOxEaYMHqisRJA0oY4wO8tdVWcDvlpYcErKmxFyKAWUtdae3qFsFt31s0G0D
xzZvGzqw67Ee8fd1/kZz6AwwWvpDIdJsoXvIsgc4tFSQ3m1EWVSU3wlciXIAn8L/EictLtBUm0c4
tdi48AEpQJV4w6Z/mWZFTbVLu7vCqYp37CvjEUG2CeKoyaZxMKjR4suzn4RAdMTaTfHVjjs6hTul
tXcaL1QQijqtJRXQD/J6vNJtQ8NXAjEa4or+o5hGGQW8+cHgcOECNfPWmuhS6cyKtqrQq1+rqqpd
tUbD0S9lfO+PA+LkgSluAeR+p/JPWRCezeece2dvNT5E60UN2wId2TfgeeyHJII4wGgdnP2of2sH
u3yuKd3TVEQJqNZAKicguHcd4kS3vdZ/Rx9Nvae7Xt7J1Gx/IUxkPWlORPXIUX/YnZHeVVCtHpze
+R7YEjBbRQaBAtpP8LzanuoND9UwQQJbgdNNFj1YELNFMquzyP2p+b0wYY7S6PuGmEZ4d/ZIB6CJ
Utet6Sv0yTuob+WDnnPiCyN9aBXD/6CLJj2YvBsBiTcDiXtS1E9sqh9lQ52iSHMeEDLgIvI6dd/r
KgjSWlN3tq1ktwNNuztzzOAjJHy7GSaaMEEC5vvW5+ZrPCpOqPEFtMOFw/2gBDpNPyRkyOaMDdJY
kB46wm6eImQublkKnuKBOu5lkv3WkUu8hdMp+asZSXQLu1W+lwh6kWwwGjoOzUNJYPmOAhucU6o3
fCPa+wq6zCLpSgsMyqbDbdWSOOo7sApRlP9kcBzpfKCtY9YYySOqUbII6qchMc1dXZWVG+B2HoIC
UkxwflQoqKvqGS3rQHBQUaGQodP+FovonUD4+VZLaZg1Q15Q9oBSyk73Ru9RR9CEAMseQRFzp6kT
VDMtSh+ApEAy1XY1PTlOB79xIOPXxiNzLXWKDnXM1SDUHhVWCBNvkjAC2UwaGAbdqgaX039FW5LU
cpzYkImoUPfTNTIM+QNlGuUmjml37DRj3AOdlrSP0Dih9ugLTRmdkg4KT7dN1xj3elzTjV6NCCJQ
a3xDr8n7KI7lJ2BA0U2ZlfY92BaonGDxuCHdH9Am0HL1g6unQUYFX2wr9bNorJKiAwAbygQm74t2
LPy97OzfvtN2PhXSYZif+wq0VXRH0TEjbvN+NEn+eiCTocGFYy6yxvbJApfuEwCKtqnQs/LxcjeW
JJ6kPKq9Ajd6LZ+RiSQvZSDaU0MHDmzBER2lVgHnojJn/EKnjr/2bQMlqKXAbw5hIVg1XzzVhU9G
BcDGT6sf2t++BUuhCbevkhS/JInZe7A3SF2Pcpx/Xfq71lLztjMo5gc6pxtSCJgDZ55SFQd8E0pI
u9MAjh/1YwlR5i6vqFDKxOxvS0uN7ytguI8mQRVqiERtu5rrlh43O36okHaCwhRCs1DSo9I6OoTA
sVU9U8SaPltoIbzwv0WsoAmUfdqGyt5sg5G2PQBIIBDVn0oL8pKEXPkztoyQV0KMhsBQMjXGzHVg
dnTtW4bknjepBtI7H7/W6NJGXOv+jBauaV555GXa0VsQ1Y9xS74HKnm516nfQRZi2DCDROJJ1+IQ
LdDhzijpQS4olcJX33WK/pl6Nj2Rpk6G0rKtJ9MjsuS6oKGJ8HBfpGP1FvZwsa+mtIQZAnkAuwrp
Z8PnpYMBJZDgI15Vl0h8zsQfZKvBoIXhjVm1cNZYAhynL5R7qXXhPVAaKgr0uFP5MbqvtWm2H3X4
uWBTJc3klgYIsxyxoZup8KBcNtiLVTgCFwirz5Kq+J3tvXdoYiDGmyVJ1AmIa6kAp4EHmdodgi97
n7YwUJ9z2TRrzW8+scKXMqM6NnWJ+twHmfgQpGRmFbD2B7Uo6E4bHIfWeiCtgCErkvOCAi9FcHqu
AHzbQtPeWD2tkpCUf53aGS6pw0OrhrSR85Bs900TfjW5FndJR7KCHLt5z+YnM2f2Jgw0ANZCeMDv
IbIDLaHCxTbzsSoKMUikOtRdNfqNiOWctwIJErAxQ/WZV7B239ETThe09LynUtM4NxFqc54WDQ86
FxhIWGV4Z5PmVh+GEgwyEmOxXbj5QPuuB6YKf0SyTNfJ7sgkgfWhkCxbinBP6AgI8EWWvoIn/2w3
Fi6nS5ExDpEQthzAApD0gnzi9VvDHmvFt1M6QiWGAPHOKemIHQO8uTLAT9bwQ2+iUhGHCYAUoLyw
ekUaRr+XRdK/xIGwuFXYdrVOQZVK2kRNGQoZGermG10Hzc7drYFaMVpKq6S0zJkMIayz/H5qDPkj
jxqkNeHs3fkeyKnLeuKr+uuGlCaNpqbNP/7rfxU/vh9Cwtz//i/tf4N9Qy45hKcYVjT4Ca3Xaz8v
DN1wdGFQBRK6qp1+vuXA8uIec5f254/+VNzk2vjtsolzgXdMCIdY3dAtYaoL1XXybHYblV3uatPz
KD/TG2fF9CbT8nilHaZIlY5pSp18NVit06EUaqJTj8oVmLy+x+MtEuGUoOLxzT+zop9aMUsxxXP7
lts78oWTmb9YAUlecHTKM6G8cXfZ3Nrys/AQFevSMUzTODUXq7z1jdAuXS4ervDR29CR3/r+/Pej
7QVTQKqVqlO65TcqNQj6/LOfL04/X5CmpA+bn2+Oezu5z73by9/X5vHnkGvm2ePP//4vqauC5T6a
n3nzHf1+uoltOsy8EnbdD/Kzo7l+B4MZGEJaVm8gMYMWowa3+zoph8uWtyZucS4bUJbcJGbpKgIO
2Nui3RjZ1vfl6cCKIu0DSxUsDFhLGsuDf7jwi1M5QmaiqBMrk030fh9og/lH8yPU099vOwREecP3
farNmkmv7v1lA/PWOV95G5EuiDM0UpunBmpKz0VrKaUr5UsJ7BC6r/rHZRPzGl4woS3GQKYdAarc
h4zJHPZgMHZtS0glXxUAjxkvmMvWNgakLfyXBJoECJ+jSHMMcPi+fqzMjU21ZUI/nbPcSBxjnE87
gIqMtnBAd9OGifV9++9l+fvAHh1ICLN8DaBg6YKazLsdRYnLs7T1/fnvR9/3YC3PgDaVbk9gS8f6
y+XPb83Q/Pejz2sKT6Z4YskhNApbqpLA5P7hCBYuC6nCxAoTWboVUSXeaWMB5v/72aaVprAdAjwp
zMXnCy57yp115Q4pGgBE5lF00/F28Ub38lStrsSRoYUHlLWSguGrKtehbIe6PRxOlw2sroVElxzc
vsljY3H3pTbFWq2OYBCf+Y3pD7bK96n99p8ZWewn6dF3ZiEa7lohdLyToIPZpgaYPV02s+pKHFNK
IOu6YYnF4W7TqUN70cBb3QNZBHH+wRih0Pxw2crq2jsSCxocIKq2WBLR1YpEv4jrFvY+742B8OWt
9eWyjbVlN3TdsE2HF7dwFjbQTWsaz+gqV4HdT94VtDr+MwOLm8+i1FpNFgac+qYtv4VltWFgbZZM
VTNV3dA1hrAcATUrZnAq3PR7jYTgcE+muMifL49ibfOamhRS1+ixkctp8pLGg4e2KVyrfVaSL0P1
rtE2QtF5IpYn3dSFSdu1ITXLWPgq6STS79IYFMaAaIRTPiuqfCcgs459/4n2jQmtrSHbmLy15T82
unAvZKa7kkReQT7sx053/ro8a6tLczSkxdKM1NX6tEsKl6S65T96Idm526Z9/wdWTMIGU0VDyLQX
jiXzZURk6pcu2arwvQx+mPGXSd+4SVYnyqIw5CA+blhyceJ1lex6AUDdteIn+vStjcVf3V9Hn9dP
L6pJ1h0dUiqLTwE+0l0uK0iaLs/T6gazLGvexeQGzEWINaVFHunmULg+5UWqcaRHYFqci9YxibwH
YfzRlP3b3jJmBHpqJWOMvYSwJJ1eRqAWl0f0d8h2dmYcVt22zNlHLs6M3aSQXrde7lY2MJP7ADiw
vIPBjbI1zZzpX/AkXba4uk5HBhfnJQzy1EorDEKIiaRHAMFS/nDZxOqhcaiNOoL7xVg+fIWoUObO
MIEypjZAA1v+LIW9sx8vm1ndDUdmFjuOYy8mO8UMHAzowN1D9V/qUEREtx2VMh/Dl+3NZ325VELV
VFMI1snWF7uvhI+Bts6gcOvsQ+wBMtjH9nMJQ363MX9rJ/XIkLEI8ynb0ZMjMSR/h/mzYb67PI61
HSBU0hKaIPuqOvO8HoWUKvgyDcVBPm8gEAeGGYmgK0egabDSGYYpHOaLnb2Yqt6Db5FUtO6SlA5e
u3hjDy832L8+b5FbgcjbOgsr9AqsLz2RcDmMvvfZJqO6r2iKpPhFj82NI3rxJ+MxVQOuGyFN2sZO
p6yfSKyDoNbdyXy2ET+PNrbWckn+HpCJD5hzUrot5h1xtCTgWIqsSVXdTVDJKwO6Ln5pkbVhZHXW
OJSmRQjL0ixumYpaDXppFrP2N47Rgm9SvTPj90a9EWqsGXI03ZTz7lJp4D4dTd1ZDsxirD7ttbAC
ivgTrBlz4w2dI0asNRs+dHku58k7NrdYHFqdrShtZ3PiayA/JSk43rus+2Q4X647OP8y5BiCzOR8
KSxuUM2vjNigIdXt2i92/82bYCrZOJvrU/cfEwufVupU3qBb1Vwb9h04DqZHs36kKeLyQObjd+zJ
lgNZ7AQtq+E9ypmx0KEJ8w5OXhom7Xv09Yzf3lZKbNUYm9oxOT5CX74BikIB6q9wWCmsj3B8JOIl
Umv7Vnip9ggpB2DIsuxpsontCCETb7D/wFs4usXjwFBp11se3lLKGIa4VHc1v31bVvFfQ01FbGhA
N3Te1mZcO8nHxuYFPjrJfmnaAsQ2ng/d8p9Z9ACb+eXFm0/P2eLRTo60mS3hnVhsd5jHphzBM93t
xCEMobp9vPz99RH85/uLESQxKtEw9uuuKoBu6j8rFHmcj//MxiKsTsdoqp0OG6B5BmhQpld2PsSC
eff6zwwt7rqu9dtIszhP9K/cW0iyAm6/DZWNHba1JIvrrgyGaChMrODfw10FkN/L5J84VeTybFPj
P84fid1oFB2veTbWrf8WJonq7bCV411d+iMbi9myvapQFEfg4KxvwXDX0Mrd/f6DBRGqzjN0/ucy
NkyczI+1nKnSE5h7v6JtilDYVhFhdRxHRhZeFFhhQleTxzjEe7WaSb72Jl3rl0eyuuhHRhZONKK7
EJUBjOjKBzt60pWrvw8pgYnLNEx6fM7CNK9Wu2joheFC+LurvveQGlw7AEPlESXMOS2gGc48wCNX
Nal6DVpfM9zhzVRYu6yJ/mAEhrQsQaeGJOWwOBaeNg6USgVIy0jdyyG+CaYrH84a6RLLljZ5RTqx
SLqfDqEceAQ2g2q6RjH6z36vfaJCE+z7JD84VbgRBJ7HGQYD0QkBbS5QMjKnxui6i2n9T023bG6n
+Gs14UhuVP8brQPXLwwnGRvUr02gsqeG6moMgAw2puu9HawnJGH+5PO8YhyVGJ1HwOnnhwamLEHT
h6vGbzrIX+uXP/i+hIFVd2DeOHvSVlnnCSW0TLceETelQWEjz3t+upkXyD/JlswvZnMRhgV2Mkhk
oYRbAvJOHkKU0K+/YzFhWGQY5PxGWr5fRN44Rak7pqvRSvGxCJ3+mzIE5saGOisWsn2JjnXBCeE/
pVgcECfTpGyaUXOVAaBCW4EuN74PA+A473MpTLT00vsqfKqH9yOwian4mWxlns6dmEGijpyT4NWh
ogV4uheAxRUg7hXVvfNM9T6nN+3yXjiPZ0++v8yg0Krjt6oeaO6ojTPxxH7grQ5b+d7zNvJPayOB
B43KNKl50kOLXS2KCVpnqFldsx7379py2F8eycr3dY1ZIrcpAJyIxZ2Cwm+U09ZuuIr82rltef2h
0TUOPVtakpxdJhdaW01h0DYMl2x80X82r4+4yC3/5/vLnELtJ5ltVdJw++D3mD9H4J+dYWOx16aI
C0XnshIkF5ZpzAqkfSC0HvpezmT4raZ39vIanJ98cqMabz3AGxz8JThEbdDlaYqocxW012h9JE3m
3142cT4GTFicfU2AlJXL14ofzP09ZtC7SfTJQ464bjYCoPMTgQFmyLYNR+AjF84d2rLAhHSpc40k
v+OSupk1UpW7RG6chy0789+PbnfggI0Ww6jj+oTx4M8NA70g8ZDCynh5xlYXRRJEGMZcE1umFRpA
58mQ0x9jol1aNeqPDiiyYQU//pmZeeGOxqPHQzwKaDfcrDHvjCp+BOP9lzSS75fNrE2b6agOmsRC
qiRKTs1oGW//qWhbN4pcG7qgnLJ6BBqvht71sqU5mD59x/EUJDginMddnRVkRDM1VmMbjSuse+B1
nfNg+dC6xR97//sYfblsbG2RBKx/XPqCJL212HU18hxC2koDeuMhoMEvfjDqjVhs1QR9kg403iqX
ysIBW5atJ20Z0/MeIaGuHiCW28li/wfjsC0gNhSxVFVdeOG6DfOY1GZDx+WNCY4b7U25sS5r47Dm
5CXJPq74JY5DDZQuUEz2M82RDYDhTH1vRhtztbbLIFHHJVvCcM7yo1FFv6UBjRneOH6yC/Odk8Pv
1aEhL+RGtHcetRJB2oJ/zvmCs1xpCLqR1EwyuHCc7mzkj8O9cPRbo/8YgXG8fnWObc1b/uiMepXT
9BadvK7Zf5Lyc5X7uzL8eNnG+tTNm4zELyDexU6m5R327pKp84dvdNUO0dMsSqVujGTLyvz3o5EI
zc/gM8IKLLb3GvS4AcRLtv5OrTcq5LPbWnoByT6by9fELcvab++3TlAZ9eA6tPbPKsvJuHErr+3n
YwuLRREDMgHQpA1uZfwY8icveixFvTFdK5GsaeP8heDccCytxXzBZlzJZMwwMrzS75rqT1OMGBA9
SaMf7dr0C6q3YOiQuHqq9Ge6EDYG+TcYaTmPjpgfS6pO3L6sbkrqJfSd6L1bW8WXzjaeokx7iYvy
/SQN1MDoSyyNN2LOMEIDdgedxtfL2/L/8QPoTFBhu4KNbHFxFEJFlE5nx8jqkOm/ta67rdK7UnlU
21cZ7dsCLsBn07g6K8S8Uw39H6sLf5iNzVinFlZHGARKAiNEPUKYnjacyNpxODaz8O1llLQigkHW
LeUXK/uK/Ck66719d3kO187CsZX570eHjn5iQa8LVhybLkIUQoMN5O+aL3QsfK7lUHA9S0VX6ZT7
EcwWbl3N7SBDjQpHcq84ch+qNGHZ/uvlAa1d8Q6Pu/kesYknFr4KeV/A5N7Uux60BXr5qKU0viLh
00MkFNNUku8v21udQGf2i8BzKb0sdoOTQpli0O3pFl8i75NpbYRg82Pw7IwdfX6xCxK62ySNq4Or
FhBHgnyHoAgBJkpKuwYKFgc2IGUDDXW+8YSweZlaGkf7/NVFZ0NI+tbPXTP/5Mx9lzNliUHH6Odr
Z25Oh1DXJU9lUuhbbD1okbO2gwfbBco/q+zx78sGzrceH6cWpoNUoull6Z+mQEfFcBozN7hztL31
G9kp9FSTDTd47utnK6R2SHPxr+VzXjGSYAqRknBjWkJ2BuSlycaCnG+xEwvLB30edwmdBVjQ0Nnx
CY035mn1+yC5SIdQppTLhQhqo24LZ2KeogNNTr77B8vAPWtq5Nco5S+89JQK6I2Nns/TjpbSjRZ3
XxWFRvrbnDfSZVtri2GAfdNplrBtcqyn7mygs9sQQZy5Sv9i85rI9tLeuHfPHYwgeLR4rDIk2qLn
E3vkMatO2HHQ9bmrhvGt1j7V0xdhQyUTt/sQrTM13/DQa7v4yN4yixBZSP8MSZ27pd7tNFhcchG+
mKmj7VQYWPwMVd/r55D2bZJxsxfQlymFBjkBkZlq5kYqHMtDRJiEPnXibIxrbdfNGTCD8oqkbL1w
nHDxS/rMbI4/ejSPI42afzAM3hNE4VRC1eWbQoGJXaa9krlSlzt4u34h5JTtBg9eksuGVgIxson0
ZWiaxc3DrJ3uCAOph2AKopwrLtk1xaNSPmZ0CKnWsDeUB8t6nPnDoWNxeiQph/dJtnEFre2QY/vL
aNMMW6SgsW/FxffK1GDviJod0Ic7v8o+mJmzgWNdO2RUlpGboiqvaXK+QI5OAGTKUFePfu0GEPrZ
FUHW+FBGf7A9jo0sJhUqMwirBozAD6+gbXO4vGgru489odm4I/wFee3TMdQjhBse5KeugNxrb275
odXP83F9TmqpZ+UElBmryYNJyFVx2HX3mm+Evqvfl0DYZjyR4Klx+vMrBchyBBG36xWf03s1+nR5
dlZWmLQo179hzBtrmbrwPM322zQqXAcSMEutkDZ+DxvEZSNrY+BCsHjAzJe0ugxt+qIuSZYhTOZ/
b2gYbIbr7835xvm3gcUaq1A9dkRPhatbr6X529FeLg9g3uensdlclfrP9+dZPDoHETxkPQQJAFVT
b9cJKOZAqr5Riy+Xzawcb1uzQSkBgyf/ukz25YBh82YSdP+pSMEPFb3ueha4lBdfvU5+Ufxm42ys
rr4EToxkAy5tecNZ0syTRmq5K2Y9bxhJsl0J4Q+St9fCvLU5Y83TFXEkS9eAx53O4JgXiN8Nejkj
V8eP6E1enrm1HWYabC1VWiRclnlfhz71VFqcEh8M7tMAMfghb4N4/8+sLNxhFoyw9MIQ6eaq8hT3
5tui3cKHrAxEstME7kTaFiXR03mCwFULOl9vXPXbAFNAdnVChNrB0ecXyzCVOJgAHloXZt/gw6Te
Xz1B8HVp3BUg4c6L3pZpkNYp+bz/zWy/GspWG9vKfuUOJxSjIQGk3dIZ0reulNBQtq6KdqhKzZ7W
bXsLv7W2BDrbaAaiAaqyFmVvO1SVruzT1oUt+Cbee2G9EYWveBPqt+TyySzMuenFIuR5mAat8Bp3
hIi+eAqHNxC7Ndd2f7HKrMOczdU03Lu1iF6dpi79SGGuRpRJ/OxXrf+iufn6c3dsRC48ewegJbc6
5qoWX8qbNtu4/FbWG7gXT246fedzvfDrg5EHVYuwuKt49zAjVNPGg2Xr+/Pfj/y6VqgyzQXfL5on
xfnYGzT5b7jYFZ/Oo97SyEeTuDtbBh1+C22QcePWrHCloTauf6mzw5Ad/Pb16tMHVJP3EClmQSSy
8B1qPZOJZUXlftEcN7m2AYzrj1o6zzpHggs4S8G1EGGgqqeabnVn1A9esxFqnp860s10qwEB4eFG
mXmxFJMuiiAbDDy4v6sq2r/2184OBrgaYIwQvLKWFZRWVeyBWhMAE//XUxf8vP7rDgKff/fhsQaL
0wZTdKNpUSfc8S3iMl6xEYCszM6MUxKAPvi4XIZpMD/YfQnE2HUSHRXI6bNmm1dXTeiR4LVrEAmS
5F3WZhEnqUMz00ANIt4obir0AaoH0W5EaucnjvcfCWRq8NjgCXW6zOilNDAL9ZqLJvs+sfaRrd7R
w3a1h8UKFyhTpeIDzcW5Ls1ykJ5S6oBY4PuwH5VxX4yuam5kPM8dOWZ4c+ozVQOR7cL75b4FEZs/
6W6uZQ+q4CU4+ck7cqzoNsnw+v1LOoJsBHEOnCba4taQ0g8SxasVFyU0CC28z5c38MrC0N0H3z+v
WmPGlZ8uDEr0stTKQroQm36a5Y6g+9s5mvLpspmVjXxiRl+YQeFkTO1SunDR7bRp1w0ba7JiYO70
IgdIqeK8OaK1IItLNA6iWf3QP+rxxu+fZ/n0JcAJAdRHo5fOxboMND0DPsUMbWs3RWqyuSu+qDks
nncqEgLD76univUGhQztAeXM5ZnXZF2HcWmAxNqj4hL1D9d/nn5hfK75d8Z+EeZMwgimTkVONIMd
ifrJVrZ0bSGOv7/YUBKdqBE2SNvVXipoySSNa5cHsHL6CGtIXoEhAxWzbIhEHMbJ6NfX3Ax5jR7t
nhhN7bJIb5Tk+qkCvEVMq1q0XQDrPN20UaykULOVqls/Rd0Hb9woM63M1MnnFzPV6WUUKnGtuvHO
puOu2nCGW59fHLnCCCs1RafJDcUtFLdhvYGFWfEckJUAGrDxg5SMFy69jFoxRX40uWl7aK0PZvxt
iK53TlzdZJWJ/Ock//wTjuK0USk6SLkrIMeR3MG3eGMjLjhsLMPqOHhTEG1CXcRz+NRIYKrxZCWR
Ru8etEuDO9SIn3UfL2/aVSM073H/ARahKHJqpEBaGjJmT3WL9P0kfnkdsuFbsMN1Gw6IQyBtM2Tv
1EYb1aQIBbBAS3/yYxTRp/cQHl1/+uY8BSEVpRAOxmIgQ1p66KJHqqtmv3P92QsePQXE1afL07Wy
d0+szD7gaOHV0TarvAxU1xC/cpXGwLvL319x5w6YGkm8jB2S/KffhxsQcHiSqYCoD2b0WakfnfTR
GNEhQ78g2+o/WhuNSeAD1JFn5VkZHck6x44RjnGhpN7bvfM6tlubeKVSbv2rFwj+KCrlyyKV11He
LdNKdXV1/KvqddjsIMyfvOIhoYgdiPJBDubeyq29TndaxW22sTFWdh9NDOD7gI0TTy5rcWUPBb9i
OpNbKZ/E+NYIHiECv7xqa/NINYF0P41i89qdrloTeoWS+frkWpH9bHTNO8/pXi+bWLlcADyQsZrr
FecwazQHLL9KZhPlXzoU3oWT7fpRUCK9PuxmIBQTSY4QeS+9TsMqiKLscf4qBJBFZiMcMCLmGxrh
TVEM1ztS4K9UsIHgUaFfNojIMOOVAYEgbQ/hjYBkIwlfvDC4vTx58/wvgqQTK4sbRyJZLSpdqG6q
iLdp3u6gvcPadyVs7i11w0Wc77e/Q29QnzQqkqadN8uRi2iqykdBK5jcWRi0qbQbzUz3uvLl8pBW
regASudgXz/DrHuBRRELalUXal4YqoPpw9RnFsye/sYtdNazTnCvEvL9j6WzGjA6awXdeljSdMRk
Xzz71Ul/i/BjXUOQ3tLPF/x/pCnO9zttHgYgaFy6Zp61FbRIj5vos4xun+zgUkO0F13Xaav+vDaL
c+/C7Gp5Yywf+Z5uDfS+DZyqsAKLBetk9cGJflxeqnPvwFCOjCy8g2hLqAXScXKVVn2aqv5ZGPXG
Bl8dx3y5ktABrL50smEftZNVi9G1nft0eq+M79vu/upRUAtQ6b4RAKap159u6ymmy6qO6vzwXlZI
z+tiw02vzJLNw4KsFHhvHOlilpxaAW/sBPlBQF4vNeSErg47KSprIEm5X2eM5CKc0isRpbyCs0Ob
3I7ZXfDp+vk5+vwySwstJt7U5vOB/smf7qzg4x98n+Zmh1QRt8ASqowOUKhFUksPU9Mj3KXt8o2w
eW0BACj/3b9FOs1ezo+fJhUMKOkh3tXelzy/+h0MwMPkXiH3SMJuWRSfUJqy5aCWB32m/qp3arbV
z3geO2HBJh9Pyoi39vIWzswB5ZVcKw+ivQkgqHXeQGGqps9ZBAx245Y8nyxsgfubSzvaOduj0YU9
NOVNBe75uRjflNMWS9CaASBdlKfAQtEbtggEdcjY6mAS5SFAaQ8ODygvNoZwfinSl0BnKT0uoMdI
fp0e6LZBqVpNp/JwWzvvkG1s0feDwOPqY40VTjQUnAapgyVCIVXtsPZ7pziYqQprtXPDpXHtwTi1
MG+Lo/t2gIPYiAYsQLR+04fqbb8FNz2/i7BAuVADRUgMqc9rdWQBKW50RBy1OJTxU5oDSXuo2yfU
o64eB2UFUoQzKZBBr9upFX8EyzpxzA91U9whbZhBX369BbqC8LFAU1j4hYu1gyhAMEeWBwO1xvxD
fXUULHVD4KQ1ulgpkyw+r3j5pCVhmB6QPB2im+x6B8X3qUHabChSjudP1aaxncRLDujhIe1ioLL4
cHmCVhZaFxSeVSB180osDp0mwskaGys5tOYdAt5ItzvxbVJuXEQrVmbsipg5dfkvZ77Mj7aTZ2lJ
IvsOfaYdNMK/YufHlvNYtQCPFekJKAPwhqcW0PDIS7UYWAnjqZDfg/AjPf60HG5M14rDnfMfMwYR
el2ynKdmYrLQg2i48hQRP0e9uFV687ZsnLtBpQl7V9ZfLi/Pik88sbeYuCQova6KsNcF495CJEPd
agSYv3D6UADBx0Ens0YWkq7T0xF1ajQN8YB0llfeScj/TbkrzfvrRzE34toaYL7Z+Z7a8HMtyDJP
yw/t+E3Xf01bjd5rYwCZ4+CukF8n53L6fS2x7TaRenawXww0Las3YeJeHsGqBVwhmU5CGviOTy0k
UT8NtVkS6tD7I6ExdxAWmaKtWu7aLp497v81YywmqozppqoEZvIUyagPSvRCA9AWJdfanqJ2T3Wd
Oj6J54URU5WFTJs4O5TOr/Sl3erEWv085THeaJx57sHTqaqSzgbjoLKhHCKSflYhTDbuv5UHGggE
+u3ZuvOzfZn5UvUSlZJIyw6oY+y09kFI79YvfkVRtE8V1Cip/vQFUtRDseHI1vbB3COLD1jjSZJJ
gDbDJJAcm34Zziet/KyPvy9vtZUgBX9PMAdsAJTjsnvdDMIWVUWiXgulYS03vtk+ekgi+ylLfecg
YHjZ3NqI5nMJMZ8GnmPpOM2GB04Nw/yho5vVKBCqLbW94fyJFdrB5nQRKeRl0iOPgi4ZS6yU3bNE
FXS41bf6o9fOjk20LaBWpwNwGdwNfqJEdskd06ZvQHbswxKu+/5d3W+BU1YWiDwRb3SN/efQpXu6
wXvdzEA7jsGhSYcvXabdEgqiZKHsrKbbD739enmB1szRejQ3B8yv9iUnslM2xljHWXJwUldlv0Wf
Ct3Yjfxb9T5eNrVydMEgCzKjPBtn53A6snhICZA7QTBgv1q7Tr/+MqNVBA4wunmIApabwBsnr2pY
lkPyMUQSYosAeyXvSqaQzQVuT85N7PNWP4oy/HxiZSrC4sj6C328dIjuZZPexN1do9776NXU0T7P
3nn6VsS/svVODM9/PzJcWXaNNqVXHAalf9ugJ2UPxnOeeo9QtGwcpL/vysV9jS1IuOcGbkJb49SW
io4NFExE5gY8Y2i+Sf2t2b2NChRxnb0lv1vORyNETNJqbtqtI7YS/ZCKVdkb+HUV73Rqm45OX6ss
lKsK82dTvXGMZ9ow9jZSlOWD309bQ13ZjsQLs8fgaS7oHjw1V5XOUPhDzzNn+kAR4qaACFMdixs/
Tm8S8cvyH8xyj5zFTofeqyg/OMY+d75ePhJ/Yy4W8022Foc/J9NnctHTHxEWpR2bel8dukl5r3ns
WipUt14Q3um+8dFAJ7GtjS+Uxug/ReLKUPedUt/BkP8hHZuUtGt2q4Uw91VG/v3yTztzDDyR547n
eTXoStYXq+GnSPagoFi+9MN7y3B2o3aHeJAZ3Kv+1ZkqDHAnQafM+SVftXAMxlD0bVW1xYuRpjf3
hR9vLPXaUHjjzGUs8rq4oNNJtkZl1APZ8H1tl+tIOWXVbf2jLr8H+V+XJ+1sT81TpfJes+ZrnEGd
WkriqDEGhMdfrJsJKest+YWzE8JzzSRfNYPAoG9c5jBEpo/aVFndizB+x9kLClhqdd8rBw9plczc
uBlWxgJBpKAdE7qImWH1dCx6q/SVYeXVS1Y9KOqT9uHqqQJOhUzJrO0BiHGxv+o09joTAduXyvjt
o9e7Eees/XpKR2CqqFOhtLFwmnPuXsaWXr3QrP2j2Qo4tr6+mJuiRXDQDo3qpUy/31jGRmbvLGgi
n3D82xcxrhk1fodMRvXyLRoPyre+/Xz91JM/wuGYML6cVXaVuk+QpbLKlyT7iszfTauZd5ctnG/U
uY2ZVwCJVZLES9+aQyeDHBOLGzhvh4Gw2XruzZ+G/WacHhS0py5bm9fyxIkSJXEpgwfjlUmaZHFp
KQiW9RItpxckNnZa2tyk2Z2wP3lb3ZTnq44doHMAIUzSJsvYGayLk3d+W71o4T4P9/21+eJ5GEef
n80f3fODqiZ19n9I+7LeSGGt21+EBDYYeAVqSipjVZJOXlAnnQZjBjPZwK+/iz7S+RJSSinnqh+j
xuV5e+815Ph838IX+SH/sQDX/H14ws3qmz72xXLR2n6WJjAGPZhw9Buq5Kau4XlmFaEJoz1BveP3
s/J1FQO0gwgC6Wk0iqzJ5+7kftu5yTToA3CNgaXfE/eR6TN6nydmZBbFROgPSWao4S26pKdEIKzM
hoN2deRUTUSevu/EyQYQjGPI8P0v/IkErrAp473GQg7a9Co1fv59lIUhRjk/WyCWsegAhq4ePVM4
h27d+hJ4uR9jqAgoP0DUYLczE3qXi1mYCpGPxE2dgy9enOzAizU11+c4DSemGnsPGx1vcjCklpEb
oO4j4htuH9p7SoeoawsYyJ25xE/MxKc2FnkF1bkdVhva4JxEXD/W8GL7fq5PHFozJQPVgbma9eWJ
Z8ONHZRWtADL7oJe42JZ5+W7Oe4MeyXMcxCHE2OG1xYITWCWzTp1898/7HYTLvWApVBy8CZzK8wI
CmVGl2y+7xKCtRPjNmPPZjoFBOu+KEbWTT/FOmb00A6dfSgTM98O3M4SINHIPciF1U2cwSSSxC7d
NGSEHqoGkSvwp2IoQn8wRxJmPqs3g1Pk+7rrXlvPfTUFcGzSyf1uZRWJ+3uCK/MD/JxB2nBTlL1C
m8bxDuaIb8wGxQVYIrqDf7fLA98fsihrDLnSfWls/IYN9+nQD/fG6LPfNh6PddDnrrHuLGmBAZL8
lXW67t0MYlUccIa6hn8bsv1NqBIXSTJ/sHY8zl4zQ6SwsWNN4NsiX1Mrrd/FYPX7AXKAl6XXIfHY
EP6SliAcBOk4EqzRDmdhntjrCWaKU1inzktTdA5KQy7/1dQdbHbBnT9Ynn7MdVtFkzuJp8J3q6jn
llqj+3Qti3IIYTs9bXkOe3YPdoArGRu45jrxAOGQZN+OhrmivfE6jbbXBKqbSBq4iVf8hVtmGvRM
8ZUtJLuWo/UADz3x0ED0d2vJhoSe07twZM4nZkUpCD10BXMAq37qYZnzS6OK1a68IjM3lux/i1o9
WX45wMd2JJeej0EPSt+EJWAnh+dMVi4mp3ImEDCL4mGUs1s9Mfx4N1LahgXJ7FuXa7sKvKYs8qgs
qXdn90SjKpAWcBgsgEwQVpPcurQa37ip3iW84Na1bF/KCbmwIKVGYgU2jOcpXAm9Ry3zx6H1nsg0
jWkAypZ517lCBkDgQdbaGJPInEpPBoVKoN/H/AF29r1hlH+YBxxOnsAOWrVxec+Rl9nafnMEtvzF
sYa7pMxSEul2gGmf+d5Zugniig03fjvpLmq93qmuWqPqN7op/+baduM1wPug9LfKOTKu6j6MYamb
RlZHIZ6aKK/1Qm8Y+QH4iF8l60rcJQZcjkei70XDX6zavYMvomwDIyt/aUu+DWltBLVI7TD2BzD5
yl6HMZxbAw7H9XUrWbPzYbNJV5zLcpXLLC0iE9yyy25KeR1IWkNfIqEyMHmsVoxlfFNlUxIoGGBH
Fsi/fyWME3ZCFA/5OCSBWQl7VVbJU98a9JGVpNqNY/unZl2rAiaT8kLmowELe+elT+jkRoZLW29b
8Mn6oxwoUwN9OoQ437oVgY5vc2d2AtppNQSaCg3LzEnCYrfinEd5ggcoajaPhQXg+xb6p0kKSrfo
7ZvYBIpgapspqJ2uglUvhZWi8lnk5vwvy+oyctus71aV58DHsuurfO0NasJSckhAtLnPRmqWgT3a
db1rx8IOIOdmhSzTdVgmNVTC8goC8RbktUyQREKkkbrIHMUdSSEA0tnDKyRj6w3L4U2uY9sJfVJT
stYpalthO3p/6GS0xV6L5kpAz/6q1GUGh9uqeSBFsR8z4w72XzAum5Qsi7C1TQWlSH6Mh/zZ8jIc
PJo79hQ5XP+SUGLSF43Hs72jGhxrfSkU/DslfWwHgqFDPsa+kdQEo0j4Qj+UZpHoXecYyVY7MjmM
UEgwQAeC+/sA34NAGAndeFOc7OquKPkqM9w+3mCl3ojG3HQx50FPxC/XBKcdV20TMfwAeATLKkyF
0cNkICH8inhDetsMsYi0UqpejY6+1P+8sUsuTRmVw+C9EVyU6yGNzbcYtuH5WgGdvTJjjfUPFvbN
kNkkBi6HJdCshcNMw0nBI1E5zZPX0PGIYuArVJ/Ny6JTt2WOyTDgvfMLwCRPw227heu9cGFIKm1w
fVM4ageTzocwB/Znnzhevs4dc/jdd028ocorHkxjeJjK7BnkGbnzSO3sSc7o3quxPLCbjVA5Kg6A
yOqCzDB5hOxoDCJ3Oa7hHT7uDREb5SVlSsHxuJheoRSUGRuKJDb5U7euB+G8ziaR0IOOehz2QZ7a
LEKh0I56VteAIHXOZIY5q+A9r20/oF7+pmqqw9xQOFtLMDx2g0yt4goWsZ657wvAcUbUqNuoyQ27
ggS5k/qrqpj9p2FWHXDC4PjcDRCD4xKK6+2W9uNzNebwuClAfpZkKi6Tqdm3Ou2CTuUA4Vn5qw9L
CsjypDedO5GoVQ1dOfBsfjA1DlZHKzhG29J4xr3xd7Q5N8OuqvrII2ODEVYI8oKyN+GDSpOYWxsX
1x8sUvN8EJtxLAss0zSpAnvqaBp2Pc+DtPTBP3SqB3OEfWrgekim0Q5m88CMbDPXCKccHFcLJt08
wU80KVy5dK7ppjIoWfGUeHBM87IrOogiyPt8I50YTrCYl07hh+Gm7g8AIpu3pEnKEORc7FFb1dDP
yKDLHNR5Vz5CUDRfy9EkK4eLGIs2bg9sGCB0GMv6TqP0vaVQ/94DI5lscph9B16n/44YyhAXLoyi
UQS7ZSD4b+bMYVT4VK8SlcXYj0b3XM9mVZzE+rnOoWVmWtkt0CrxqjSy7hnnoX7OxThGOKqri8pL
23sP3uM4JFy7DmNXi+uOxNYKMm59G0IQseyqLU/zil4ZvaVfIFVMgqlpaAhMJXZhZ8XPTVO8WS1z
1gwnRWAKTkI1EHgmG73YsRaD5Lv9H5t296a2Hom0a2BBDO/gyQxmIX3KmpAPqH9TFCuQsWHx1qJN
G8UyrUIITcK/OPbJfkwZDFhY2e5wNpdBmXnVSvDGPeKCq681Ff2FI6C0IQj2TE8qNwsLvMM2Wtj9
JiZCX/qzsbCXDh5B5NpNQemV9RWYx/YzVdlTB5vmR91lVeAMXn2Z42QJSJaBp9UimpJujf00IMS7
9abalytDDXR2dS7/tJ3pRvituOVbOI3CvtT8k+Qo9kVKmke7G9phazAluhtlW+lbSxDfKNpcND65
6+yC7+tpzIud3cMjPLDg1NCEU9XsTe7eC6YFFjjs2JnTPCdedyuzutoafsFDIlK4/156cJ6HXPU6
S+NN0/ZqJ5hhR5YxsB200zoYG0NcojEVUWteQbassaYZqIR7nI5FG5ISxPHeKa6TCR7TsZ02q8Gw
FP5HG/nJ76Z1C/iTGc0K6wX6L3A451JmweB70wZ38F86Wq9a6jX0FEqAyFEBEP7Gzryojp0/CS3N
YBIxsPhg8gVwqwbVIyuQqONp4GcanWCwrkeWDaMM6dLQtgSOUJ2+gwmZrwcpWlRE2icqah7mhD1P
o8MvROfcaEogFeXJv0VVetdZYvZ/QFUx99yL++MEn+aNlZfg9xs6eyjhl7sqYnPcJpJpfzXauZld
QcO/DozCTy7N2p8glQpWsufqyo9I0ztdQCsDUZkAE2Dlw7c8MD3cdE7ZVy+ocnIncOyi+CVHXIOB
WdP0YENIdgwNXtPfvXabZ3jAv0CR9bdOWBwWU9oiostgJaKP8VgN93XTISBMcfTszbZTMsoFy80w
y/TQhB4uqz+DN3kbiFKr34gmmgjZHCcobI5CStY19SpNjHrlxPm48gXJLsFvb25Ioc3btmN8XTPp
YCqYEGGWtPCal3yMH0QngeiLSZu7+653KxIktpqmKHENsjaI+TdOO3WTk/KhYaxY4UjGW8Lk9dYq
WQwplAp4IWUUyW/YQncIXhvWYHRaP91UOKpCDVDAi2001SXeE9Dwmox00PvSLmpyzCUryy3UPLlc
MwS9EPGOs7XIaxEJnh5RcPtTCYR/lZOF1OnhVB73eGj401/fVx2OdwcnjotfLzD9q0J44gmALG8/
SZKthgw46BF7+tCxCaF9VXcvnDjd0bCNm7pRQDn5boe30diHptNjK2Qxnj6yTK0jZtPrNtaY8SwO
qlIlxiUZizKFPL4y/B5RK6oJXV/XiCWncp1oE/SY3mDPChP0HOe+k1w5HVLNsK/XW5MPlb2TyrpG
JVNBl1DRKizs3tzmmUP7Veo1yPskIwooAHDb1zXjHthJ+RvJHMS5kN67tnyuoXCp0wuVAGATWEhQ
PRp9lew4jRMdSQLNCqNk0EkCGaC68OsChw4O/fRpYIkXGG6OcQAwB1JasgILwaLVCvSf3wymzibw
6IiN7cG7lV0rg7ZJa8AkJx6KJDua1ggn9KY8FGb3UCGrf2H7EqFfMnW4+702jNOiuKnMogwH1BWf
SlbeTjJFkGb2bsh6E7s6rdKdRSA4yS3pbSDpQLCZqRcBnFxeQM7QbO7BbSGBZ8d1eZXotC6uoVlx
D+vzFxPo4n4fJ53t3cWmCbGhyezzIK7zt8LpjybNH0jdOFivtnpKTUc+eHlrycAg4/Qk7X64VnWz
94qERbhEBVa9770oPj3Z3muZlj3eIYa5TZhjvGRlZgbQnQHcm7s1Sdfc1cV9DFWYJ5bg19tV5b6q
qcc1aNM7iDY7q3GUj1XW87DMsC8Kr31vlZdgl1VPth7K0JrwTEyHugpcuLBvapaXYUtBeekH3zwi
Jn5IPZs/Qbnc/Q0Nr/Ricqwa12jr5kE+xNV1XJGhD6scj9scRIxVjvr9vof2krm2piS+r7zSLyOY
E5RyO9n9fVsyofdczKqUOcN7L/VB4ep1/G6p8V10/aWqMwhBs+L36E6HihHoWytHquKqT703Gpd2
UNSAU67qtMelpE0LNsbMA8TGc0vovHlQfkL5tqsw4VBdJzu/q1yQZ+x651Tmqzk4r7bfZ2FV4oB0
CvOVtOAkEhxFwcQxGKg+FagDDynGrI67xwkQlXCc/fWAHVJ/a3sygtxxk3Bs3ClHKiJN9l2p+gtJ
jZ4GQst9PCUGuHsOUCYZUY4F20f2NEjA6C0+3g45cyO8+vEK1DzDweIfGzN+MiQ3AtfJ7c3EcxmO
E823k/bSdZXFPX4ar++YLhWe93ImG8RZ8wISehfxCdF3KSQO7HSsrgePog8a3Dsx5epo6Cn/LWCq
9Qvcv1JtkSZqbjKgjQOCq0eF2rUPE5SjHmooFWxd3fAsJKkp9pAWcx6kSDh2OGs6INZgWBQglqTP
EnC33UQG3UdxBQvxNRyX2Ub19dqRpfmEt7KOCmCgrhXUMldtUbVA3lPrd151/bhVCQjLeFcB4Zfg
pMAt6Ad+Z9Zh6/nTRg7eLwx9HCAqAX3CQxA7Tuaxym29FRyJAVdt8Uhc+7zzL8zG1TA+iHl/3XWi
sfd+1U+r3uHkgrdeE6LU3ES27h6RNaVbZpBnP62HYKj8h1ShY1Q4AUudfZyZBx13CM5F8ua28hmB
mbuaUurvdIO3oY9K/eAKfZBJ2nWrpjHzsDF1k4eGaZZRTeGG2Xh463Rj/OpCwip0jByafXa+LXKy
JTXbVsZYNCHC5zpw2bSqEV75LN/S5pdHtx1rA2t03smQNOu2ltYlTVOgEpGNfXeQFPmduh2e5qWZ
9BHLZynZvLzBM/SRtIlYwQu7QNzZZmvtu20Aha58b2tkV8fafB4NLi+LwnWLSMfyt1929MLKVbtq
0oldx7at73STxHhuQmXGdLNj0U1vWVI5GwXZ6jFoaYp3s4k0j0olLKPz1hmOXu4/lIaZp4BUMWTj
cq4igX0Ris7yd3VuFFEGlaIqiHGxvMW4RR4AxVDWdsqyN4kQ4TIZqHnFE1ZHgx5UYOKQuZw8SW46
q7CRxylgmKjsGBq1nvHLJ/rWniZr05Q2XGGzju81gZhuDBpWwPvyr5ca741T2YHvZQdXQNxLImCO
QGt+jeMS8qIxcETxxN1d4hSMXQwQ73q0J+TCrN7wfw19w0SkksbzQiexuhu7ySbIAzgScYBvpMio
Fm7QW0pCKzyTD7xM0FTqPimfqEjlnnWvNZXvvK/hIhLj5ARXfpp+SVwHm47iubse8Dy8axjBm5Ix
Kd9aKiAX2tb3jdURiPBCsDfsslR3oUXKYynYcIFbFgW90c+Hvcq5ux6UfB0SgcOIKd3f9S2pf0E1
ZoLGIdy2k8bwr9OyNnHWgMSRgVjoBk1cDEgf+i9IDmRh0hXt0wRk1w0bSJKEnhdP6BZClQtGam7C
PCR21zoedWj2GaTlifc4tg1/95EJvYWc0hOQR2w7kZGGyAxPODzS0V5NMXuykMrLJxyqDErukNRL
xVvfkA6/PmtzpBdUxqOk7emLVcXscRyRROKxxgHoJ/SlwyP00pi8+k/czzNu2rf43W00NPHYhTUS
ZxHxe7UCLKg+xj4euJby74lK41DZlRsQWmEjloUOcpvb4YADZ93ZVfI7A+bhHgIG3b3VttOaTN2V
YpreAsmW9YEmfH5eGMLGSqLDgCMWr+NaNdam5BNyIUDtAmUgkai6mCgbNrZZjLegy3lXtoZx1lg4
5WY+KO67RvtTlJmlF+S+oYLUhENOYHWTgReGsFlYW1ScKcueqjlAYcSaqxtgdCzBXlLaFuKqkR5c
9TS5K0W3lf55QQvqJYAmQMcCxBF7UaYRrofIohAUFbnIyrbJOVbyqXIGgCL/YFjWV8y6g1wWRc6J
Hgpj1TqhdU5o9sT35xIyQBzA88NNcgHIKYQZ+6L1vUPnvOIIxUL8viJzYgo+fn8JiGStq5GAw/dz
qZA72trlLkEm7vtGznSCLrAVSNKPHtI/HgrVe1wjxpmq0qnPA1EBCXnA7UAAm//+oXRFkPWBlQhz
AR++eE/OKe5//Trk7oDmBtAF7qTQhvr8dW/0qUF5Tw/AgBk7r9h+PzZfwQKfP78YGzzfbNKm+Lwp
9767U9NOjxsX+YjvmznXi8U+QKYS5Q+jo4dyepuGI3/9//v8oqxLZCsTFIvpQXZbJLrpmRk+OUgo
T4IAiVIoGGyf5wCCXyXj0sGvN9eeCEYZ2O/VOe3RU0MEgDicaHw8Eb9o+MTSSoXMUPsuBtyMYxXA
yvLnozQrVszyl7Na2tzNDwuVZ21ZcEjgHmzkJrm9KqozlK+TXfjQgPu5AZZVUyahm3XoqQq0F8Xm
OQD1qRaApIf1BAVnF5353IJRK4pcE7EPjxLeiCw+R2449X3oeswWVjPWfYlr1r4nOJU9O2jch4jY
XW2cmYR5DD6jcwALAOoEuFxA6b+oxvfCRjnV7tyD0tdTEkF+QW+ae7/8+Y741MwCNGUUmUh8D81I
lBCiJD8DPzixIwjwiQ5ILADNf7E1qSukO9K0chEgO1diiJxiY6Ny3CAJ8/2a/XpBQDMLMEXgo8Ha
BRHh84R3zKKqkD7eFvbE96NTHlCrcG5kr+wzLZ3oEthfoBuBdDLrEC1aSlLUronwzINlvaOmFeoh
RjmPg+PQ/7wl4M1mYPEMnP6iPKY5FCmw+MZDNxI8B2rdqEsADsiL0BxZyNSLfwwuREIDwhEA9mLZ
QZD+8yCizjYC/Qa8Q9quWrXqzulq/6PKLBY1gKQEwFdwh2dgzecGGurilVIhDLF8JOkSw8nDguce
IMNNezUVUzKA2S/hRo2iTxIZg6WBhrDdoJus+nKyPLFDCZLfW0AZBAnezxskmdxrhK7jnhajaWxG
xvobC1Xaazq8wHEMol1sKyynW+dmoldlA5YQN6VbBrGTtTfm5CarwTGN1zYX1n2WIfT8fl2eWC0g
nIJ4A8dwAKaXcuw+rBhMNjX04OEs9fPjSEgwTBuk8b5v5ysEfWa2oilU/BADYN18HtpBgIvVc5se
ULcOqL7tIceArNbYIkGFSngy7Pt+Q4odnoHIM585rL5yf4BZwyJluJhAwLDsxYlO58RT6Znxwbpp
XQfqvAkG+E3aDz6vQkPi7YdU2xlFiK9nMJYq0DkgsKBhsiSYxT2rPHeQ8SFNkk1sGOu774f0xPdB
qwZ3YbbkgrzcYkTd0dQ5iyU/1pW+Lq3iglpnRP/OtbC4aKui81vIO/Jjj3JrtzLYj6GRUIcCtmzG
mEGa0lvMinBgi9RTwY9ZhighPEvxO/n7offOsOKAl1uS1vxe9mYOTbyDRQCSKTYQuP0fpuBDA4sD
qY0HW441GpDmuj2a5MwB+/X348GC4hHwtv8s4xefN1UX0wrZsQOYfUJCWPjHcQ6+jxmAZO78dFyS
AYSVGF2lY+NQuJeltdHemW339dIDIPXftpu1YL/ECMTo4AFhOeLoTbvSP2ZsXY4XP52Bz00s4oNy
qB0T8BhxdIwI7KbinKzLiSn4R0EFzQ0x7ZdNlkC4WDgl/Odsc1dcVMmPd4BvMUBFgXMFierLhaN0
mutiMrJj+ZYC4Kx+voBAMwfwEQcEzj53MTqiLkhRj744UiTHSVA9/XzwP35+8aomqmGdq/D5orz0
+qvGPfPz5/3/+TqeWfL//flLI2MbVUShbHzf6kPpAq5AAqTnUTMPuXdOK/DEWkXmBPhvYCrBaF7i
moeMsTT3i/LosoeqV8EAh7Nz5KSvly0INx/amBfbh4dLXbTQVUF4djRWUvNAraw5c7n68aR8amRx
LXisBPc/RiMVhXdadjmVP77X0AvIUIGrC8ocQs1FL2onHtqsLI840FeTPV7Eeb/5H/rwoYnFwafb
mJVxnJfHx3a8GrIfX2swnoICEARuHFw+S3i5yFUzJCjwHgrx2lUhJWdinRNnBhhogGf7GChQ2BfT
nFfABg1Ibh4GM+I7oGR+PDifPr+YYGGAzArEPzsoPqyhA1aJ8cy+O9kBqKVCiQRxC+L7zzOcE84m
NWkMUAPoows/G32mhfk3LnY2kES412AshXTi8n2axa2FhKznHnSzBuCNiXWs1t8P04nNBl8PvLGR
9vu3qz93ogKUh1QocB6gaxva2XVlXMqkCfMfWxhAERIZSxh5QrhxJld+bkfigcChDukdkkxexhfF
2SjpxCn4qYHFIZ6SNG1GFOsP4i9ARam/dnjo5qCLntl0yyAZlAuAQSBdhfzQ/PhZEuSVZcetHFzj
2LmIx8iqysmF0T+6YC/0/W7yxwi4LxQl0u33M/WPSPBhNcxcErwh8TiAHBZerUsObtlxaiXxQI/j
AGgJmJnCDhLgHx78aaQbDo9plC+qR945+j0uSP+uK+ZfllLHfwufFRdlbD5KeGKsCxL7gUEngmqu
AjKNGnhadHULiYoxT737tKthY9aT9AYivRou71DbD4sLRUMQTXSdAIYwPBheCXiCbFewm/c3AEHI
jdVTYNMASNy1wKrA3UMMQK4Xvsj3QJ6m99p3jmB2mtH3A7NYwv8ZF4qEKWiO0HNZ6lQnxFdF6ip6
5M7lr01V7sWv7xtYbPT/NGBDaxSGFSfCj7xtO980e3o0VRIBd98ocqYL51pYXBYt/JaJnaIL8JUw
NvH/0AECCVsHXFvQ3FEE+bz50hJptKq18Hnb2PAs3Z6Jz+iJKQBtD9xMG1xJ8wv1k2qOPJpX0yNs
vKD9GQtxnbiWfLC6Krk1HSgdGc4E55oqzqIYykGhI6RzhYJ04gRKu+3apb1zIYlg90VbdRukDMhf
pvVVDMjc1iTaQ3LGyKI6M+TOn1prkzkGaAJuj3DQaoGk81q5Vh1AVQoshI1lp0M4cjDjQhT720CK
3vxTQ4g46GPQK6ZxoJdAJp2TJz0xjTgeMAgW0olYKss7JwOVNGWDfaTkr/87oY/fr8PFdTCvQ0wg
hAVBmoKK/fI6kF3s+YUX0yNyioEN2MEwXAAg/n0j/5TWF8fMTMoBwwfyVKiULTpRTG43CD+xj+7o
RlW+idtf/kYhe2O/AIwHNDitIvE+A99ZVIx/mHXH3BeFRLmhzoRQS9WB/3QYCkrQgnARES5fXsRv
Y8goVvaR9NVVU+crbae3Fjx7VQJ/onS6pjGQThA8oJW1IlV1ZleeWNWzINt/m1/sSiCL+j7jaF61
gFIKEB1uDXmZ2NOZB+CXfiL1PDMqCWSPZrmgJRF+anvfibF7r5ErvDEgFsIkDnMtxZrmdbbSmbip
Pf5rMFZWK25Nm5/pKJlLGh/nHPKs/9HbQMoQmcrlASE0xRsdubUb0qPkW/W+FRLDBGKwkseiNvMr
+B5VuzQT9pzOIzusnQ5ITexAgYy2Y257L0/CRPl/py6DDneRSAAGB6gmNEpvAXk/F3sttgKSmhgo
PPqRrwCJF0mzzydaW4gyK4a6vBttCBZ02ybfJgAnfL8VTjWC5zgUjecLH2LynxvJC7ifwTR8dsR8
L+RLrOF88fR9E/MnPgz8v358bGLRD08AS+kzNCH5b0b5Lvc3XuyHGLmCJOs+PZdgP9kecvkURAK8
TJYur2kxeSUxeHmnDFj8TXZoQ0HPKOA3rG5k+mZku+/7tzgR//UPsT0Flx6eT190Gkd7NMBeSGEt
BlKTbCN3/KFv7X9a+Gfs8U/YZ3koGrGnGU1rgIDjdWK8a/dnqZMv318cApm0RVci3X1nCxqQ4V1M
ZzbfqSGykW+1UB9C+mQp4NZ3Gal604DJJw0bjNK5YuypVQxYG0j12C0U8iafVzEXpmWU0Ey/E34Y
q51hrGq6/X6WzzWxLAgkcWn6CRw2ta5XXq/vrL6+4bV7JvQ+1QzeQ1CHsmb9h6XiIJeMm27VizuY
q/j5Wneb4lxZ6FwTiy2f9j4Z/FSLu1xNcuNBvmmDUDZeifZs2HquqcXWr2eQ11Dj/sa83bo6vWbD
blL338/M4gr7t3rn1zuChXnul0oQtQJCsFGmuGvLVUa3EwvMJoxfv2/k1Ar+2Mj8NPuQsJGob3mJ
TwQYN/4fsNBGMGX0mbk/1QYyvABF4PFDUAf83AZUlS3wabL8DlLBMxr3nCDxidnAjQJkDeSt/qnw
fP5+g9sOvBEu74z2lzF0CPPvO9BIfjxQnxpZnCVDk3pZYmWwo+xWwA8T48yFdWKQPn1/MUipAT1o
z0EnGM0iR92Lhp3pwclhmmWKEI14EJpaTDUvClUUiQcPxykYn8EJFWfW0ukGgCrAYw75dn/RBZeC
ulSoqbrrFds7o7zwumpfx+Xh+5k4cQ+6qDj9t5l5JD8sWaGQ54d6AsyPKWCTajMxgmi6D8bk2rae
efr8fXMnJ4bCVhshLV5Jy2RgiauxMi30SnPwYFwvIO3/0qEPLSzGLa4cs25bs7qzSm/rQxnXYjdt
IsPBvbW9LODFr+97dHKe8CSGyYeN0HUJ5WoTB2wcJqu7iWTge0x/R12jNhUbZwKIeUEtAiQXocp/
21lcLRw4e+nUfXXnznyInCiGGHgEZXYAcly5nXEPsFFx5j17unOwKgVM152BXp9XB5IitUoYVodG
9qPe9PFF0p8JK841sbhoeF1ZEjTK6s4Hhp1dJMdM/k97dcbb4UkKINOyaO0MTNGugXpW5tyX6t2v
r7lcfb8KTs7Ohybm6+fDNpLFBLyERHhXVVMonDveAY3K/qTij5VFP28KSCbI6cAoEb5R84B+aKqE
0K2dN3F516d+SKr8Ki4q0D+sNsgn+8kqQEn8vsFTM4S4yZ6DDSgRLx+fdIZr2yN8vQkelzwFa7kC
iVicM3M718zyTsCRbaUu+mWQP1mlA1q/OeSMptKpafrYlcXhUEzVWDe2hzagyN0SGTk5jNDqoDOT
FZvuvx+3EyEHjND/b9wWR6uRTEWV5OiQj7mxm0dnBOKbVKtYntlCpw5VG7LpOC9Rc/xiSmiSAm6w
ZlLdkdK5NGiyBwXgTBOnJgcJAIAu8A8KzouBcxM2Zsns7S78CkTKm8l47H/oHz+HaCil/V8bi/Fq
LG3EoA+Vd8UQySaAisT383GuD/PfP2wcZ2Q2CHD4Pp59QTuB76kU2NZnzulTsw45F6T3KZ56QJl+
bkVRC5wNNhR31kA2hn0D3Y2IFm/VD8s6/xktaFEjAmSQdFkeAy20AiCELYq72Lj/f6Sd147cVtO1
r4gAczjtPFk9rVHwCWFbEnPOvPr/4fj7/XbvJpoY2QcCjAFYvVPt2lWr1gqMO3cpFzM7DhMPA93R
u9+8HIeWdJUT0Ep1lMd9HeerxiffG+9/3F6TufADXiig6MCsSRUKFwzZSa+H3SA7SmO69vNDM/6h
Fch2thtL8zZ6tRR4vteixGuULQbc1IL49ipHnmlWDOlBnB0RCR0fLLKx61AqtY3cK9I+tAv9YLbt
G8WmbJurxrD1NDPc0jQhr0oa8VdKQQZn0Ejvq4GUrQPVye5dmKM2t6dlbquitABmbXrjXdEuWvQa
dEPt4HLTL5GaQwf5TW1+424/tyH4W9jMZUmRpfQoq0epeKEJBmKL3e1xzC7v2TiEw0ANKPVoOc6O
0FrdW2r3amnj1Gh5X4T5hqxrgdBStJAsXZo7wY0kitrGnc3cld8S67lMNm3xOxYAiPFGmtCZojMk
bThaSuEQ8mXJumjv/PavdGh/w1vhaf81IgyjT+zRGgY3O7ZpvtalALaVclWFn28v0OxkEd2By6Vk
RER+ecotWt9hqzBZIJqYu3E/qtZa4Ulz28rctUvwpenk02mqsATPG+aF1nSDRYzXwp8E10q2T5xy
NRSf/fjHbVPTtIjn+9zU5NbOnHw40V2bDbFe33/p2mdt4fNz84VrJ09NyXMS17r8vJUasRWBsiLz
Ej96trpTOu9O8u2PIVffnTv0Y1C8TC25V/KBlluQ42lHzqYO+QAy9J8k2/7r9kzNDIVUGMsBgToJ
kfdc/NlMlZmXupJmRceo/jsOt4Wyi6yF2Zp2j7AYQDeJS2i84nkkPh+cLJQMy5Cio5n/6lx6FZ21
I9E3n95BkLRRnJdiSWNz5ta6sCi8JqKIN1rE2rD8/SrSngrPXyWjuTblYWFPz00fyvGmjpguxXzR
CfhBm8gBpD/HWkpWfbgrIXRK7IWwa3Y4+rt0IR3r7OvL7QYTrj9apU+yx/tmJPk+Mg9hVW+UbEkl
ZXY0IB7fxbkBnk/H6mwzNGWRQufCZtClrzSZrhT7W10sBN+zNmAtB75J0R4yuksbHtwX3uizNijR
jtJG81/k7uftPT03X9M7HATn1MsgJk3MrAhsdLRishnGGjX2laz0Gxlei2ZYOD3mjKNxEIOwUUCk
UESwdzkayGXasWzK+OjoQfWpMJs/isRNs7WhhQkorUT65KbuC2CPnXQM6RGQYmOXEZfAKQCvGwjw
5Bulvmjr1GO1KvLQ5Nk4pt8SdwgO3ahGv2KS+TtnVJ2nyCy1+xY2B6ijYCYxcoP6gaTWBwRX+iMg
jHRVdl2/jyQ93PCGa48lYhJPbSfRWyzDkJTFtfRg5ooEvUWlOX/LeaP3UKHYzUZrGnUzjkX3q9aR
pNXyoftZwoHx5iVG+LeXZc4hg2no3sgSaWPTxb4HofMWtmm7yrzROwSSOe4hDNd3EBpAOSH5I4/S
FtFnV48OcRSkPxsNpisJZjDYbEDuQFW51Io2u+ycQ+RlHN5A4rJXIWR/KI5zFos9Yg3PvbTKw/3t
rTW73lA/kVrSDbBAQqSajbGlwWYUHROgHs9yWm5vf/96DPDWMnZEGSbxKLEPwzQLKdUrTiB0KT9h
StjWZfy185XHRLUWXNf1UMDsIGIzNVDK4CAEJ2lk9He0eYSpvdtQB1l4AYnYfW6vCRNEJXRCWfB2
EA56likjVEyUJxKKhhCmVgQvxUhRJ2t3cPPde1n/0JfyH4NrP8bRuKcL95scRgs/Y25CqY3QmQHo
0HZEJQA5StFDtkjG08Zz7IPwILe8w42sOsCnuL69eNdx7jTi/9lSL52BAXxPMwItOjZjucvgqzPH
u2hEN7x8tUv7KVxy17MrSEIGJIAK0Fi8WCFKt3Tid2a4dXf0AD62qvnh/c6QSF6wK+n1uBLGU6LS
qW0SgAiW4iq8n1WypHMyO4hJypPUIuMQ80qtL6VB3Wnhcdw55n25BPWeW3+QSgpuAQAHRcXLNfGk
Us2Mllpc4jcvcexslRD2iACegtK2FuK1WVsTFG26OqnKCLY6aO0jB6XkYziG3R3Ucf2utKp+01qw
nPlOkS9gU6bvXQZWdDPy7ucBAqaW1q3LsUXt4DoOaIijru4jG24usle721t6bnXovZkyGLwLrojf
zaagr9HKMNF71s6z1HzbQLK28AideRkQPkGlTR8VzlUEfMRqklbwOVExGz6H7bqGjTAKF9zdtQ0m
izjTID+LQJjIS5zFih5B9UApE5CinHwxir/scadQEvLMpcb0WVuTIB9lQLyfIWTpqxqIu1H7Eanm
pP1skm5cGzyCKXFBhbuHXc36a3R9Y8HVzW6HM6uC+3EIPBSX1sdj7feHKYJYm1qjrFGCzRbmctYS
aCjUPybsqph1gikoiqrQi45G9j3tK4gOXlVzAW89Y4MtDVW4znqxzYXN3UFDM5S+ExwDnldju3FS
daMvJexntveFkenvZwGvN4ElwhAjyZ8oJW9C8hG3z8/sKKjQsiwGoxFDd3nI5DhvivCYd8WmruWv
+RA/qV6zkIuYGwc9MSBhTVLNV4hGkMBNFYDAPiYwurxJwen2KGY/r+JDAcCTuRSRP7ba1gTVfN6F
cNk8qHBM3TYwFyzw+pwK2YDs6bQTVhtC4GpU5T44ahD+PgKlOgHDT3Yl8SfMtITvVp/9VUqG8QR3
SQv7bZ3e21lsPuZtqCxBRGaHC8AbUIVOLU98oqTSAG1QrwfHXpU2bd8++Z37dnvAM6GCMj2AptZG
UODiCRq6UikGiY0Xa1/oIdnEsr73q8cidDYKfMa5trCCc/uQBzgQMVjBKVcL8+vnZtymVsLV5Jav
iVE+O0VwqDvv2+1hzdyAU+MNsRQFiJkikdsPTZ1rwbF0y4PXyn/4mQtAtT8Gjf79tqnZETnTmwsH
RhVMGJFdBamRBXZwtIqNJQNQeO6q9W0Ts/vgzMT09zPvUEyxvkyr/bHtlGwzQbfgJ46X9v6SlWmg
Z1bKvvRkr7BwdNFB1Z6N7vDfRjGt2dn3k7ots8rm+yMUTprcfzIAIX/cBKsObAuwiEp34KWJytBa
OMFd3E+6TcpNuBDnzFynKG2SZAGsDbpR7In1tAr/qtukv+qDaj6o9smBUK5/sLSPRzs4OXITKK1O
uivCOMhdhnVfR/4RBaZd6zhbTYs/1j05vYowQcaN1yM5EPFCAPtd0wAQ+Ef/MyTEH6QCufq6sNax
MwSmF/B1p4ae7rFStrcXWoTmXhmYlupsM5V5NcRGNf18pdhkyAZGlbKWwoG2D6ShfPi+kqb/ObT1
k6f3b3m+lK6cuyhAJCHtCnoPFg9R6RqfH9dDU3hHL1JfjBY+x79S2k3UGMrYOojXoWbs0xpdQQVi
PE85RcpvnNfzXyASJ9FY7xZ6yi+oTP2TnLlvbeB8PJIDoUbZhz1CT5gIU/NMvei6UvWOsvPYS09J
eRychTM14z4xQYuzgr4g7lrwbb5tFlasmd4xMHZVAj/VvbTUUzi/VuqEzgcQA12AALWEFzlqoM/w
jhDOpt9Vq4WsbVDag2TX0iOwb2+vQ/K2yixXWncOaSm/gJPbGjzpLtIQGLu9d2dHPKkaWnA1TNnu
y63b5Zlawt3oH2vlU5x8M4qfXraQqBWboabjgUwoKW54teiDE/FgCAG3RMZpcMTf/qCW+Lfv6XDa
/ayLZqeYyUOTlm8QtyE6UdNddHt8M/cIyWFiFtthcEQWl+OrbfDoWmT7R7sN1v3XMfAXrsPZCTwz
MMU0Z2dfKgf6NmlXOebjoxIhS0S18GNNkP/MH1QdICYAu12Fy43cuYpc5QSaY7HtIIJLis+/MUs2
TCe03VEjEANNO2rSupLa4OiFnYvSEWrKWYz6wH+zIpyuOtQ1Gs2wErbqSgda0hTqgomZCJLWbzoV
SEZSyRbfs05uZ45VJgFJbrggVwE8jacQFu2HcfSjw5ArwwuCH+pGs/qlzOFMlMclD8s8Tz/yAmK5
HgLT0Ol0gnWpaO7Nvr6P7fGz2rVv3qAvbIjZPXdmSthzbg8MFSZyQjCrdldt4+fPajZ2a1sOl7b3
7PmhzAaxEnKXV9jg0cg0FD2I+q1mn56ieiEMm5s0Gj5RJqMTimhFcD9uEHm504zBkebEOOufbe1R
iZt1UZkLQcySIfXymGryCNOwjaEyfnMb/UGqXkHs00qxhKKYmzB6WFWS1ZbJu1Nw724f1mGaSf7R
jfelehgWkkKznyd5QowE+cqVZtjgxVEy0icJauC5e3OL37gAAe2+t6+CmhLFoykb5Uo45P4R2RHa
GEcvf+s9o3s0S9pAbnuD2YsQvXP4gTiq5AGEt0o+wK2a96p/HCqpXrspkL0+ispny637fKWFysoP
/H1vIr0RNO3GCBE8ySPZ/Kl1zRLBzBTDCknDqef4vWhJgkoTTlTvm3nXIDtybGIQg5Q56rWvjflO
sVN7Y1ltMsmvxGicOG+IY/ULXmvuPGOVkAYIwIRqudyctCnBZuza3tHs7QclDhAHcjd+vL894bNH
wGJNp3uQBJwQx/sJHOdjm/pHOav/tsMMBmDnZ1RQcKurhczL7IBs0KS6QpsjDSuXA8q4kY3ODv2j
EjnttiuG/KVBVv2+K7ol+bY5jz/lsYkucPtXDfaD1LTFELCLfLPpX6oY7IxRfDIqc9h4dKE9lV6h
b7SyGBaeLLPbF1FaaAnoiptqU5djdKTALOSw90FLpZ9y39nENObU8QAXYL6pKUPGFuopVuXQUaPW
GziTd+6gfRy/a0PfZVlT64ZMNk1Y1NDP7HzM44QHPwoFcJN434ulF//cxjmzITYH5RBvuaqNjb7Z
Z127Msx8ZQ53WhcuuIQ55wZuhBZWEloGhE+XU6rSFaREqUqJOjpY+tpKTh8/AROTBCgk7md4gC6/
T4p5KAczTI6x3+6r4htlUfhkv6hLDF1z2x/2WBPaQLjwdEPwJp6KdlfrDslR88fVxHgIploC1PPx
0fBIwYMqPMyvhAsNzUs9J2qTY4kQkAqPyx0sbvqS5t/c4p9bmdbsLL6FfaNMNa1Ljh3KQaVRbuL+
z9D3V6n04zeGQ64ErC5ij5b49mplPU0TxPeOobaxynXtoEv151D/jq8lYzK9I8mQXaVNXBAQpVlU
8bFR0IxyShQHtPqPxogWXj1zewAb73xlBKJiGTIMes3pobY/pmPFa07zipXmZPsxqd5uz9usIzq3
JOw24BJt6Sh9fFQ0OOP7CHUh+7GTnFUUG3dBYG5MT96No30aTQNtiABhDWXhYM0d3Cm9ydGaeEjE
Gp9XhZUixWN8tOz6D9isP2VwaywMcwoHxCuaggekd0CygMsJl6SSGyheBWlydArjs16Mm2gMIJpg
eFG25rIBr65XsHP2jxowoKh37pMsvOurJRqG2YXlbUHZl86B61xLCCUGdBbJMVMLtPSkYoMyhL+p
wADfHvGsIUKRdzwdEZLgraIkCgJ6yzl5fQSrlRF4O7o0IdZwG9tdsDW7gIBRAe9NoYFIUxONpVej
6gcyu9o7z3X8G1ErZcZ/Py9s0cS1XKPpuUFaxVx1CJM0X2/P1fSMv9ockwY3SShq82LloAwbs01V
Lzl6+fjDyu8dcy0l6b02Gtuuqre3jc0uDHRrULyAE7lCTyiOV/eKAwLRsl/oN1nJ1UsME+JtI8q8
FYI1IhtEgsV2+6oJnBiaqxRdKDleOdn4Yrj2Hr29ne61Oz1ARXM1rFDPQ4tKHaWnzFde3Mw/VA10
97d/y9zsUkZDEo7sIs1c0089uwMS1+28VKGR3qaL3hmU70WG/tbAY2HbF9avxo+l35hiCjLWO8gT
QNHkDM4shnIH5wzFjOMgPU6gIif4pqt/3h7V3M1mcIaBPZrgEkSHkiMPVLc9Mb9m79Voq/g71dlr
H1SxfU/eTBlZJO/JnkPwezkSy0PpIC705EgBcY+y4R5llecxXmJnmAuDDVJcpIemgNRSL80ErkKo
7TjJMVG+O6a/dr2fMuI+vvWtMZNVowwL23POYZzbExZIRyUN/Tsbh4FAjfFLRYrq9urMGZgKAuhx
2xRXxR2QtZy/woime/ou8B6MT7/x+YmvkfAZ5kzxMZQkdjvxXUTEzd3KhLAkL5Yo6mZH8D8TYkqc
XDu6JzYI39Svk7uhL+Jn1feW6L9ms6tES3S8UQDAGU2H9+yocNqHUi6BiRhBYn0f3D44SIGUrA0d
Vo0+cqM9zEcKopqxC8wn0HdpMyCEc3s655wVaXNKtxMnOk0rlz/Ca4smrs2WaEca1wB7vkVjf0gR
vbxtZm5KJ35TlbgK8JWYMrCQhlXGZGpMc931QD6gW8pKLFmY/n4+m1ShJD3AQq6t7XjVR4ffGQFU
FMQw4G1k4fuGW9m+lUnxcbSfYuQ4FzKDc3kMCtpT+zA1+iv6r1jL2rDKiW5b/dEO65VpGWtkx1bc
Db706ITq2lAWArM5N3puUnBwHqF2kDmAfWtCEzvr10l5p1LF09qFqXtHGIiX/LklYZONeg2cL6l5
HgbWIS2jA/qQ2yYJd01g3HcQpKxiy7u3oRZwpPprmpqb1JY+N2648PSf3SOEoASyXInczZd7xPKQ
Fs06Qnu9r96cuLsHib4w1jkTdDhQHiLw4z/BhFFIZpYnwETpyPI/227iIkjY9l9ub8a5S4MG/Sls
opWehqfLgbQZmJnBHqNjb/Yb33vTQ7KvT5nxWBvtypJeb1ubviYu38TiDBIHPAsE1pfWPHn0qj4B
NaeZKexwrYOKk3PnR/GTF2kPDlSSC1fIXF12Yr7816Jw2Bypon4egm4bwuqpzRN/ncrl/dCOdCUk
zUNfeDupNVdD2aIFiubpyqq7ze1Bzy7k2U8QQic1GcYxGBO4NcpVr238ZOGZOf99IlGFuocBSuhy
Uo1WgwpIKbjHvFc1/nuU8oVJnPPs9Kn8a0AVDNRRLYUlqxYkAwJjWXoHEfTfmr5EtiDsDlLaJCVJ
f74nZybA8KWdwC9HY6AieszDl1z6W4cU3jDQGw0QsV3aGIKXvLI1nYszJ488tBbIMt3HQ/899X45
GnztqIoqbrqOk6eqelCWSniCk3y3SFRGgZW+CLJPwk7Umwi6ACSbj4q+rYNtnT2TCRy1hbUSzvNk
hSAAOBqxJleAeMIaJS8RRaVtUdfuDfZ4sK2+Dc4BrbSi+3F7X4vO+MqWMCKv5rltWdjKoPOJE4p5
41HnAR5aP0fk4xsp3/j6Q9r9cJxTH+1QnloYrLDz//kB9GiBHwQhTRHpchE9F6BFkyWwjNxb8rZL
FzzwzIrp8tnnhf3oaHlVakME+Uf+SPuSHO4l7z43F8JQ4XRdDULYiSTrgYx1WCmSe8/fjPpdo3/s
mTOZgJeAzUfKRKOHXEiqxn3R+IXRpce/4uwP1NjQP6WBfLOwHSY3cObc/7FCpzJnmAroFVg59IxB
r1CRPEZ/WqufMAEG1ic7vq9CdKjv9eYZPVzfWbi+ZlwGXeT/2hQTJK45akmLcDO+r9kO9tcod7ae
qq/j7OQ6CxmMmYW6sCX42RDV6VHzcU82ZaAuslY68GVl+HZ7GmdHNFGZ8FSjK1BMHKcIb0e1waFS
nS9Vshm7jdQ668ZQ0fn+67apd57JqxXj9ECVpeF2xZwdtNNWJ0991LV1sB7iIzyCO/MXypfx+nOh
fzY0d9s2b+CxSbuhNu+ten0bxC9O9hR7m8BFFPslHl7C/q4Idrd/2tXJhnPuHUNNhwJacGLw08dF
LUnol76iT/utVN+01Pz13ywIzqv+1wLdqqnz6T9+Xbjz25LKgx/y+0ul3nbRRgIzd/v3m+JpE2Zo
+vv5BQbPSdOTb3i1lMc4g+AX6dSHaOlMz1qZiE0mYIhJ++OllVYpPBOhQe21h1R0hS7fQXXppkAU
L226vyXV2VVedVT7+A8lbHa9UZxgRfvkhfHetGt/QxOoj4DbB5vN2BqmYvKvQZ1Ag4BBcMxR5vYA
LnP/1DhfTfMt/FhAdfV5YdD6GNVRp/L50tyayW6pXHm9t5nM6bqiPkSvtIi3KqIg1/zecF/N8dD0
+7Bf2Bnz36fVj4oDFSgxpA/S0mtdSXFf4RpPkfn86KULRz05rImunjBeF3u81bRQckuurFdEfMqH
zF/wsnO/Xoe6lsQPldUrWlk6lKE+G3r3tfHuh13Zf3xtyRzg86i0IxQhXoVKnhl5KMXeyeRJrHJw
PnzwIZ6bgmVyitB4iX2vmq9XfSzxcAro5Payz4W00P4xNz9nBnShJICYrDKkpS29esMq9PZptpA+
uLrlWF4yE1NhgyLcVRmg93jvatAxn5xmP2grlJwH4zc2KFkHU+beVpiraYhnriuXc/rA8kp6rbwf
zpNKV9NHXSMc+BT2aOCEA50Gx8vvG1JdS0NuBCc80ODtIspu48FRP75RL6xM4dDZKJDwLetS04JT
kG7rYV2kC6OYWeiL7wtv5RicD4T7fL8u7+rgTur+4/eFVeCXE9oGenAaEHHe2cX+w4vAdeHY9Jvz
+qakezk9gWG79dhr8SlLN6q5ih94YUnB+raRq2CJLUoWYUrdk1jH0KWRqihj2GYwgmrNyrXf3PQx
kB5KbwctxG1LM8eCEzGhc8BZXAMwk6DJLStsqlNiP/NOjKSV7izklK6epCS2zk0IN3qR+SE3cVGd
IjPzdn1aJTvbG4onORjlT07UnKrKCD6behutkE3Wl6CZc+Z5HwDxV2FVuSrg1pbplyAvylOseda6
HMtsbUqe8ZyrVv0S5kazl0fahJ1QNu4qou4FvNDMdoew7X/mhdGnvjzKuqSUp13Rf4ukhah62m0X
kS5zS+8p+kjKJCEmZo2NojcGtdbKU698KcdTgYAyImVVe+fYzVby7j6+WahNTPhx2javqBxsn1Kq
2trlqUEwG+W+TWH81PIlWMbM5kfklwIZmTs4m8TNH9dpZtuZUZ7c8tFtg02f/IRXd+U0W+uDKesp
IqLPBNy2zVFDWUIIuNKgKKbOr/LU+flraXr3naEt3GtzB2yiCyEoAmKqiL1lZRr0ox2W5SlzvPbV
dXz1U6TUEpw+krxwxc1tBrDuDIdyCS2Uwv3gyWEuh1pWn1oNbL2lfZNc9dCZCFPXiQdmS3np3XTh
znvHrog70CKMJu57d4iCqwKp09S6hNFESZHH68ydb6IX/2tU/Z2H/bZpv3Zh86kbd0FLN3YeHBJH
3xW19frxzXn2Q8SaVF10MKaM/JA6aFZmexwyuCqKr7eNzDmTcyPCFBdNXiFbW9anpt6M0ks03BvW
XlI0oFCn0L+vls73nPfg0cx5A9tFn+S0u84u4yCKUIoYGJQc+6uyppvPXbhqliwI/slK3VbRk7Q+
lYXirUbDgOffPdyeNbGQ937O2P2gkoBAXRfygAHInW4M1amSPo3uQzZhupRPTvFd0dKD7h6qIF8p
YIlum51drDOr03k5mzzXqpI0HcbqFPfpumvvUv2L293LcDR0yVpr4lXhVZvbJsW8/D8jpRfjH8At
RUPBJqzWDu1S9SmNq42s3CXdd9/9lLv7wtsm/h1iTKtQ+lllS2OdXcYzu9Pfz8bqBcOg5F6AXV9/
UaPqq5supZbnPBmUTlQngYfQhCmcdD+rq07K3eqk8X4xnxJ/X6u7hembpufKm0yTNwkOAAIXp89O
JbhjGg4xKndZ76xD52hWn9TmESzJWql+ZdZfivcitW80BiT+gvm5SQT7RMFhEji/KjF6ieSMhcZZ
GKAPatb1RyWpp+vm/PvCWbPDoQs8ne9r2jpO1/oSqe7cBXD+feE6i9osQgA2xDvBRrx1wyjbFDro
vMJS0Inpwc/58eCfpFH+ryMTjprud0UY24wsG0ecSLtKsrvbW2OaG3FnsDC8e8iKAxwTdp8y2Bzn
JGdnmAfH/GJXhDjHQPlx28r1DrDoaAVtNfWB84wTxhHCVaYNoV6dlJ2ktZtYXSqaXR+iyQBaYPI/
l7Tg0FHq1b2+aDHQf63dvSqXK+Le24OYtTEltSCJIVwTWb30Lu4j4BjVqUv3RbSN1X2nLNwa16vB
MHikEHTyrr5CwSN24La6hInM3pj1Rva4DbdRtBA7za7GmRXhvCRqr5WNLpWnRP8Wai9Osr09UdcX
BKNwJhL0f2ZKWIym1wifc4MLovhGlY7oZd+r2aqPH5PqMBTPtrIULs0tzRSZ0UfF5F1x9lIOSUZQ
O9Vp6PKNpO0sCLarJT3PBSMiFlxptZ6uXas6+fnLaKBNtqmUhWDr2tPwXJzSlaS0oHUXc3FuGBZ9
G3LeA/L49dZAd8qE1HPT+Ztgied4fjj/syWcSbm3faACCRFKvbdgLdN3ob25vRGunxyXwxGcC+j5
fjSh+TqlQ70Oa4jjLApJhrpSwWqX5dKTdCZKuLBnismuoFW9UWX6fO/VxVsG0r2ce6tK2dT2wWIn
SvFD0d/3S1LNc8f2bNnEknroFhAk9oSTGtxR0YsK166zr5uF2Vyyol7GIq3RlKNlYIVorw+/e+Gj
X75yF91es4VtYQqhQl6rQQPHLHMo3TvORrPX9hKtz5z/OZ+u6e9nQVVvFoZdDGwLW9+pHczhC0NY
+v40xLPvl01fj25VMIT+a++uZXmhBDv7/Ql4QN8JuQFxubNMh42m4+R0IAD97Hmsftxeg1kD9M+Q
CKMwgQr15QCk0NfkrtDIHoVf/V2Yf/mNzyMIZnJhQuYmZjfKXg4bqDiqk97DC79WF5zY7K8/+/z0
97Pp1yl72mPP52VV2pKJbJLd7d8/exDeachA9BHQCq/FwFW1oVXc8mSF2X06finJPZFt2DblUmw+
68CmDL1DAmBifLkcSmPLhVQCQjopXbiVTY/m8yxelWqfrOom5fW4hOKaedJNCUOGBecVVOHiayCq
Q9Ldpl6eWloxBr1bh/Dce6CMrfvIeuoSZrSVQFodfmNKKW9MUu08Rd5Lv2drZjWB6zUu2bwuKleU
62m2fk6T7/YHubV4xxEUUBokCTsxiIk72+vCYADLRdIy4qWvu9sgUu+ifok2fm4LqrCtTYlkKuNi
zUyCk1BKLa0+mRaaJcbY7eNgXCKwmNsc50YEf5zrUltLsV6fCpKCjbobzGhVFd+hZczLhbjwGjsz
zdvZgASvXFqF25Shha30k+9+7qp4ZQS7QUYsVT7J1iPpn5r/j1GdGd1NkPxGxAinPF1wU0bvqkao
ttRWW2rTJ0P212PVPOlu+/32DpxbMqSkJkwaNIlXhC5alSmRViXNibTe6pNr+Kvb359zGuffn/5+
tsP9LnD1Suf7luavY3NcScWz1WxTbX/bztz9CRaNRwIBMBQSwkrFhWU3apI1J1i6DmOIphRcnXHT
/YYP1Gj8hceHNBYPuMvhyENlG6GUMhxThXlv5wxrVV1V5OhuD2cmIsUPUZcB7UljiZh4abte8zxf
7k+Znq/NutuOyl1X3FnBs1puiqWYdGYTwKTK+5BENb0AIgGSFPZdmCf1cDK9H/W6TP+8PZiZPQDP
Aqo/tGLxHL26+EJzaA3f6nHcm7bbjcldPe5xp7etiKoIk5Ob6BzQeoCAg/Y2wTEkcmPFUjsyZ5Os
qfcW5v0mNV7B9evWM/qLRuavQd3BqmutsyHbQK261r2NWT2bU+PxUgV+dtQ6xKbwT/LbxBJwpsuZ
WdTBcGqSfTZuow6IxX34x+1Bz67cmRFxP0Z6q3RyOOCgktVbNv7G4xtOu/8NQpjToCXtYnjpcAoR
TaWrP1lpH+x2/2fZzkwIJ5fmAEDMWsIQwr+dcG0/SsY6AOf73yZqmsgzPxT20jAWJqvhV4eefG11
vP39pdUWQhadRjMa82Imqrn3s43bPo3Oo2Nt/5uV6VecjcIcIs0Kg2g4IY4NXdXaaBMUue/1pdrL
/LbitBIy0Dwk9pFlKk3Rsp8Np8reKNZa/ThwjKM6sfL+3/eFcYBpUAK7Y1sp467XDmG88FSYuQ0u
vi9E8m5sJ4AOyuHkjVtX2RXtKl9SBZk1QcsEDabwEkK6crkUmu0lsd+4/ckcVlq+7YKVuURXNrsK
ZyaEWSq0sk+qxBtOSflsduuxeL29m5a+L8ySX2qRATdkD4hkbbUbzt3t789N0bsWElhTjStZ+L7c
Uytsa3U8GeZrKP895O0qDBfwHdM3LhOpEIdOfp9bCy5FkdxhGGg27oNcPgFqXUnqyUt9jBws6z5o
+93t8czNl8FSA9maysViOl+pcj/JulrmWfJQydK6apea9ebeITwQLWBPFCGve0lLeewzjzfKydOh
/eCUp5Eir4xaW4dW8GKF415Sq7+mNpoxXALUzcUcjAu6mon146p5tDaM2itAN5ycakJp2+G96t3H
+s5xt+oH25jfnT7VFyJDGjuIbYXTkwQdbFySp54aXd40YBXLJYW56XCIG+PcgnB4qrFu3dzCQtdt
vOdw1//yPqgo/X+D0GChYedB6yHcXN2QosqR6cpJTjaWu06jQ+gtPBDntpzNg5QSHEUqnsSXXsZy
Xb0fDX88Zaq0QiZ7VVsLh3TWAnuZcjcEGHR+X1qQQin30XgbT7UdwOsWrn7cPjRzToDqk0HigDCI
UVx+f1Bijb5oYkujDrdK8uSGElTfvzFN50amQZ7dizTVkq6o8+E0uisXYecP6pS9r/T594VlgCxm
DAuHQWjevpbXvbG5PUlzm/X8+8JmjQfVNcKU+8rheaTk/cpQj7WRbHNtwV3OrTYlAnL1PCroahTi
RU113aKDef0UheM2VCtO9seHQnIO3CASRcCnxUwKMVZvdVrXkYaKdkomP2l1t4p7Yws0ZeF5PPc8
p0MHsnr6aEC9iKcDYRktNrSiO/VulW5kp1dWWdbpKz215W2qJsFaa9VqbUllvSv03Dk2VV98Vs1U
OkCWpa6HVu6XJK9mlvLiNwlLORgyWBjgG0TkwbpOfrTSa6E+2/LCm2rupriwI1yuQS8lhayU3UlL
Urpfj3L4BnXqqs8/FTZ68NAPvuk0lN/epyKFyXQQYOQB9QAedBJUFQ6CoZB7LSOvPUWavrKgUlLL
1Yi+crHN+73lxSu49dZy+lkfP5XaUofbzF2vUgakogT1ED9CcCUSHZyOZFvNSXH+nGizQd2lNmTa
D66xgD+eXcSpURs6f2jDxWxCRTc23Q5pexrVX7FdrSZMTD5YqzD/MJ4OBm0otMGQclnx5L90XGFc
jRC4Ne2pK3dIMPnj9vaCzXhfALZcT5MOxnVaxNIKiU7fvjs1ZbMmZN6PSrkutaVy9pwZ9CJ5KtBX
DvxF2BayNiRZoRf9KUg2SXCo9FflgxTg7zvv3IRwrsoyiOgewkQP77C8lpR7aymDsDQK4UhpoTpU
/YgJTdoNwQONcMrSFp7xv6RB8IpTwhdVF2G9/Um81cHKSd+H8sb+oGT4P5P0v8+/O42ze9BXrTSX
NT7ffbH15zr6+LPq/Ne/FwLPPq+bddK7+FDu8m0oPaTWOu0WbvK5k3c2Qe8O6MyEnHktDZ+sgfel
rFdjtoL7KV1qmFlYBfF4j2OdOpVf9qfG2nRhiNP6efvYLRmY/n42ikDxq9aazoPe/yH9Fae/fuPz
E2ielB34HvH3+3Wu21XGqZbopG9o5fyotv0/G+nMgjAAVS88uUqxEORr9U6Ltr8zgOmdAQXFlHS8
nJ9kUPV09KvulI/FWg6S9VKtau6qAAn7/w1Ywjkr7Li1dZfb0bae43jdg35ByXgj9avMXgCEv8+2
8NKYGOTI8r3T4Ig54awPR2eE1fsUlyfF2HrtnRa+Ofm+VR9rS9vW6t4LCnqktx3Nt6H15fZUzrza
pgAI5wsbFAQ5wkhzT0uzUg2KkwqjoQNXbzfRsuImoX7LITEZl9ZuZmrJaOLBbHA/6DEIXhIN5Zo/
OP+PtC/bdRtXov0iAZqHV8myvcdke8hO9ovQ6SQSRU3ULH39Xcy598SmdE04p5EGAhhhiWSxWKxh
reqo5eDFivZm8qLUo1+zxKe2rFGaf72wtlfC+OwvDhJzjSjODbc6gvXYL4vHvtsqzVuc/aDJ2aGG
b4+G5D20tp6X0xPWM4OL0yUkqo5RkX1tWhigRN+2zfQIRHefASFen4fj7S1csRaIH/FqfnCI4CEp
OOWk8Zg3qlp1BKfg9KOUjL5iUa9GF86a0St60TkYvf+UjV8m50GjO684357CWg3IlRTBN2sGrzBr
A1KmaT+A/cgk701MNp33q0YNtef5yriLmscGKFy3JcsWT7BUVj26uT1CcIVedoT6/uJKvZoYdxou
NFBpGpbPaKY7ouigzf1Ylunh/17UcBd9MSgChOcEEJHr8aMk71tk1cuj5X4j7Fl3H2v6/f4lQhcg
PGcAdoK2RajPydreIUaSVcfsWZk31p1YP/yuMC+HF9RXdVI0KU15dQQ9ad9/7TtZEmJti3FHIE0O
hwk9h1zDL7agG0A2oChGeQQ+t9d8jmoZNuuaSXPRbQjnBkEQvI2vBRRTA8p2PGWOpCyfwLK3bdPG
p1blx40b6pWML2ztRPJaA/ARmSjYEC0oYtNFC5IrFBu4B6WMgrwEwJB6dCRvixXNslAKaCIfhpfF
olUI+EhVXDUFO5JfABNo/kVr1229WjGV6PrGRWCDk0dfsMQjwjYr7ZyxY5ZS6teK+VgONEy7bjt4
2qauWjRg3Q0mgQqNS5nCcaccdz9yc3Zk+c9IUQCG8xehySsJwoHMNScq9AGzqgCj4uZb6sp6BlfU
7UqCoM/54JZdyjAHWjeAzt52va/WOzQMOPb77R1aUwFEV3lHEK5roNtcK3bjKs44RDE7WuPRbV9Y
5HfW7raItUAEGML+K0MEdxiVng2piQuzboBrmwSWcs48ALban83oU95/TtlnS5fd0ismASg0eDUD
kN5F8EeYmFr2Np0dHX6BuwHYotFubs9KMr5YdEpaHQatxviZ+2Iam2b8eXv8FRNw+f2eYHGSntSa
HZvVMWl5gkp3N5Q+Y7H+NynC1R8nfTnExICUPGiSB+BPRsBvtyXBEtlaCVc/1RWWdS7m0vftV2aU
z1GV7m9PRCaC/35xAyB7y/6zXFUSNkgPy3AzZdshnHnw/zZmaWCh5gZ5o1Bhj7Hiz7LTKJuFcO6j
KGpVpkKKE+/yLNBlbH2y8bnduVilrux0tYi5K4SnJzoMwdM34ib7cnsvVq3Xn6MnMg/UTTXbfY5Z
UBb06rOOJnp1m6afU1lJjwisyh2Lq0MiHPIS9SSGkeMQesgOkTjdDXOW+S6YaXWDmCF1oyqcqb6L
VPrgKp2ve817RtQ9U8rnoY/1oE+cb7cnf1tRUCV6vcRpqQEno8ASl3mYFAHw+Ok3tD/eFrIWZb2Y
OJD5r6XMLCdqRnGiok7TNnB+Mj+q4m5DGzL4SZXNPvyxA8VmhySZa98l7uh3ngVyavQiSwz8ulYh
7WkC8Qu9EYJWaYntsYHhvRfVW1puFVl99dr7GbP9I0B443lVpc3w4atjatQHh7YhMRXA5zo+AwGY
qad7xfS2/QjkQMxSB141Ypi7mqlvt1d9fWv/fIagbbNKZ2STcY+V3bPTJ35eGT4qmvGAdiT7u36C
/itJrJcvEmOwrRqSZvPLnDyV6uci2Zfxk7RDa/X6/7Oy4sPSc6K663qsbK9vgK8ACmsciturtn79
X8gQ7hjAlg5FVOCFzsoJJRBnu3xl+StRX8zquVZ3Q/x9SqbwtlDZvITrINbdtkKAB7e/Bwzx19zF
4/yvrs4/eyTcCE7LbL3mIhRDC7W6e7Ps+GEqm209ONvbs/n/HPc/srhmXtjtOZ5QKsEsXNPJa6v/
yM2z43wZotpXQXvgVf/2+tmbPjJrBygZiSpKlN4WDrfTxH3WG9CQRts17Vb1zkUU0k4yw9X9slAv
iSJkROXEIg0lM6q5aGfsl9MEYJXqumBzew354RRe0cjC/5EgzMONLD3NY1wVVv3gdXuzDKzqRJUt
S8JYe5oaSeZx1SZeiBNMlgEc/852BtyBAKWsfETdbk9HNr5gi6oMbEvExoIxuntvZRZdslhiPADF
F1SdNCxWom0Q1Ko/k/hnRHynfI6Dv6n0uNwZQ7jLMof0IBHBVCw9QS9a7CcSuy1RLkMwQAzM2I3d
TTip2baLUSr9aZRBg0u2Q6xhoFk/JmmHBStBrXHoUxmE9voUTM4JyVHqxcKiSs/TcfJw3xv1Pup7
v3N38SyrLVqfxB8h/PcLK2ONpWdkLfdx6/2Ufh6sv/HRrT/jCxaz1/KmK0qMP1lbizzkf9GkCUX6
M75gJRt0G+KOxiJpzRtVHp3kmx7vnHyWHD3ZXgiWxPGQK3ApX6Y4TEHGCYJ1WWXw6v1vOTCEKBpC
ba2gsRHyaIAAQcjeHUNl+EWLnZWiH8j5KOG23zYkq/b9QpTwNuuRmSWDhQBAnO4n873tv3Zo1m8c
yRNwfdH+zEjQrcLRksHJ4dE08Ve7DBT7iVLJHSJbNEG99K5IaWHDDR3aZ+aGKO33zeQxatzAvpNc
9D/vjotFEzRtYgUgt35HTTw/A5FjHkhhnVb3BeSH4N3Cf4uGnHyolBHPGxh4Rjex8ewWLyV7sTsJ
hsramUfDg4WkAmp9Fg05o5OXVZeOML5JCBA7Vbbvq97fpQBBlR1v9rI0wkXY1c80/96Vu8zpfNIf
WufNav4Fsdam7CWTWlu7S5mCTjPT0Efi9tXRtrZF4Ud0qzvgbX6/fXLW9O1SiqDSyPIkVOswM115
Z9MuzVHTvSXaZpahRMimIyh23tpp3WQNXu1edMzb4ZGxeptpienTYpJ4tdwvEd2ky0kJmu04nZWX
LSZlAWmeBhF9nMdQHzeD+tnVz7cXUDYvvsAX9402AkR87jEvTd9MBAXM+3l8oeNfBLkvZyR4YkWn
NsaUQcPRmuVUG2NCEFXyxFmfCECaedP2kr9bY+roURc3Qmfbz1ZVHTR32BF4lsCW+ovqMctE48//
lSXGHcsuAhce95bqh3ivoqIZ7C33lwBeiRAcMgUYMnreIYTh5jutfXXNv/ADLqcgmIQuJtk8pTxE
ApAflf3T1LFkQ9at2p9FEgzAPLZjlyaQ4ByN2de+3dZb2ejCwe9QJYXKB/iTebmzm7D4myv5cn2E
897lMY3tmKuTugf1t00/19V3kkiqEvgoy5P+Z42Ek24ldpfqtlod4/JzTr+o5KD04f+2UMIBJ5Pj
oGQVR2+ctrERyLLiq+G/y4USjjaIymnvRdjmjtINS8kmpl8SlDgW1ZOSfzbHfIuyY9ABfDfHx15/
SbyfhrHNLdkTWaYPwlusbAB/4cQ4kh0qKlpQe9XH2+t4276gKOzaUMZV1Rkxf8Do2tto7km+HZNP
WvrltpTb00C9+rWUCO7ZXOaQYuClZ+yNSeICysYXjr1mkyGrK7yRdIbGiIdMVim5qtAGKotRx+i4
oGW5/n50EtluVtV45uU9il0N3x3r71GlSxzm1WlciBGmURJNn2wDt1ZTf67JewR0/r/YhwsBgvEi
k54yIIDAj61wV7U/7fLr/yaAz/Di3p3ddmj7ETPIx402A9VdYn1X1RXQZyC0ROpaFYuuey1FMRQA
X1D/E6S1n9k7TQmzQfKql0nhv1/MQldcxLobfhGiLWHUwsH6VsLlzxxZJlEmSLBiXl+QPomwXHE8
+k18MotTD9TOafjyF9sC98EEfQb+iD2209BSZ05h9mcFdcQm9BflU7dFrB6R/4pAscT1mpVUzUg0
w+arHkI7/hy917Jg/erxuBAhnMLc6SMgL+KUW/+Cm6X9eXsCstGFwxc5ijuOE574bXxAqRyVGFrZ
8MLRq5XaZHqBLVCcXWEAI12y/quqdLE4wsmLWkOviQOdLeyduy2/vRmyzJBsh/nvF6cirvqc2Twt
bWXBlL4im1vKbqP1RQLiJop6UN0nBgfVqUUJkYVJIDNNh4BKEwarc8ABAJkbytJhy6/nwOCA5hll
iBPlqQ+qFd8enoj9OiTaViNgoyL9RisPTvt9th5p9Fyhry/1nlH7KNkt2XcI97oxtCxr+grfEX2e
2q0NBhaZQqytpQsgUY6AD/Jn8c4t0qgtrH7IUeij7b2s2JjNz9snZm0SlxKEE1NGcz56XZ8fZ+NX
XL6a7MEAOMWdMlwE3QCCoYPjjxP/CMfGyiJ96KemPNNKIfukjO0nRHuch2qyPcndovHNv3Jbf8uy
PMTFUL27KIUcKSDOsnIuz3mjB2mKpp4xAG7Jpsv3XfPcZYZfKjRopiooW3oArQXJqr1GimeTVn7k
6EFDKKrTVckSLIIB+CwbXgeqiwwOMCEsQZ1186RUPTvHjeMbdhsq6alEYa+W/mxdyYt2YUUEWYIV
AbuWy5x8ZGfXfU886oMqLkhS3SczkcxqoTyCJP77hTWZVJsyhtzu2Y6jcEpSH6oaDtKmodXFc9EB
iPcwKhDFngeY9NzqSsbOavFTHasg1z6ROPanWdkUpYzfZnHkMCe0Y0NNbfwNINnXc2JOlBLgFFVn
wHN/sVry1NNEoqQyEcKZA2SxbSpI/pyjtvxOFXffRZEkTrMiAqAvoJTD/+iR/f00utgZc+qZBVrc
6txSNaje3eJOpnjAvQDF+0IAV8ILAUg46JqSltVZTyOfDo+wGttx8EJLducuk5uCJMG/ipF0QOcO
xYaAF1dLgHza+sAb8bO62czlA2gktmnbbows2XVe6tP63lQdQE1cFRS1wDXBH7HDilml05fJUJ6N
uXhIMNlOlbx8VvSbF7y7AA9E/Siwsa/X0skrzZrqpDqPY7TrUxCsRsPs92DG8fPGivyykVGWr6gH
b3YHlyh68VCRIaypq7hxkkaQWCg6bujvo8z7XhMA4gcDqLW8+Vjs53J6JGJSyyrPXfsxJSzsPRki
1YqVA4U1uunRmYbaVHHRWtq3JZqby7OF56765m808uX2tbXIcgKCCsYGWBIgWlvClWWgVaVjqZZn
AnY6k5PHkn8Lq3lqQXaqDXagueEoo4Van9UfmYJpoGNrZGj8wlU5ovnTPLTqiWhFYI2723NblcOR
J6BxIGh0+e8Xxzfvqw7ICh2UGqVPwzjXYZyiNG6onD7IAWZ5/0XhobuWVyuj7xN9LtfikqbLMiAH
0vM8MKRbsnBARRJT7wYoxI7B58RZBRanikTotRilo4XiRV7KuaymTSlrUlxT6svhhc3R42TuANKf
nqusLj7Vllk9OrY0vLe8VH8XXYNahhfzLxCi6inXFVT7J+d2SLZKUoRgQAlrTYaKunSU0C5qow8X
zMiggRFPaG2MJch/xvaM/q9Nauwn+uEkj5b1pHrbIvt+W92WKwdjYKHYlkNfAJZCsDeNnXezHcMD
nKY46FBzfTdDiAuqKID8Iy7ioppcbILonbLrBlBios7F3FrDlzJ7Tk1gDc0fznBveFcQJRydcSBV
W1dOdc5t38t9JuvnWFkrDXWJoNZDzTWgu4TbIDYy4KmhGvac5tHgu4qd+U1dSFyQ5fmH1gBSBabZ
hYMgwoNBrdKpVdvuDO4ctdraNfrZA1cGf7cyFbQpcK8Xnb3waoQXUoPSQo0Mc3IGrbz+Wo9FHlou
qSSR6qUUB6EkFHPD2QFggFgNZ+ERNtcRi05x3VobcCrUjbm5V3+vRQiGxVUTZdAA1nOykkM+Hpv9
/za8YFgihU6sBY7jqfqttRm9u8cJ70e0i3g8g8szxoL9NQsr78eWuaeoZ+H0GjdmePcMrgQIh8I2
gExax7V7mkGl3bigELw3ZyvMQLAgNfguTbw23NNYNhtU6/j/ejn8pPluGF34ejp/a4BBRgMhsxAC
I3RQp6Jy83MxPU1FQn1jQrxbv19nr8UICjWNQzkB7yg/6zuWjBsQUN+tsaiSQ9sOAqx4cCJScn0V
GpOuzvXg0TOaf31336vD3Vc6F8AjkTjhcPTEHbeiiBqdQs9W9glNW6n2QbrjbaVaGincF4DUBnIl
b9IQr/Oi0cqcuj3FXrRofw1KM2iTsPKoxBguDci1HOH4pVqUTWCjoefI8vzqH5LKEEdlAoTNcKnT
VM0EAdWId/JoBhq5NycLKEkTMQ/OXAWKb7HDjcbMmLTeHk5AEsNTeePOMiyxhVsCCZbKe8X5hbGg
IcpdrxzdbBhPZrdp403shEMtcUoXy3QtQjx7eGmlhZ1ChIbE3CdPBj6wUCdheOHMpW3kxO6A4SPt
sfsVpegEqB7Lu3souBRYWHiiwDheEOtlFs1tEFuMJ/KoqCCQRXf9nacCAvgzFJlNWKpFV96ozk1D
jLk/TW+9/dBH52h672T0jMt2XNwUMFHoK+Utn4v+qALiI9sddAAQ4MYYrKe8ZwEoaz/PXRvawDdW
lGhrTuavEq1aqiK7cJe529/yLcTLgDvCcaWu7VfB5jh1Wa4DrSPzK0vbGMY+m6YAKbxgMB+r5KWf
nkkbg5l3FwGTcyR7uz10Mju91Bm+DFht6zczgvhwyViCB2Da60enjIMWkM5Nkm0c9NsV470+AJ+w
hgcneMOx3GKJKENPgpqwST9a72q/V617oxjC8PzsXTz45kEDD0aF4Y1hDFFWn7QyJsB1lYG+AB1K
RbhXxIi2mNK4LrMwgwEPvKH0S7RxRyQ0PfQmhCgVruxtMTh+Je2HWNomrN2FZP7WuZhcNA/UyGZT
PzbqYz2/DPGTS95un7qlbYIIvJMxPZ1D9wn6iGZL1pWJrh9J4/dOQOfN7fFXFE1XcaRx2wGEEO/Y
6ykAtCSKK7jsSGqELdtnTw0D84HkoltZJx64A1ozfBu0XAqTMCPFSIhRmEelHh6I0j8TY3xhbN7e
nssicMIR9tFn7eJtAW4k0e2ndaK2mlqbKBL71pkPlvGrRTtM5H1q9G3GUJCkyhqJV3YHNU8a+pRx
TNFlJEyMtXNReIVhHUuSBLX+NjJJPHVlexDL0mEK8M5EBkPQsLl26pFFiX1skrehn/3yo0ZJZ2Wd
bq/cyjxgbznSsQkURc0U5mEZs+OUmWIde2+rK4EhmYVseGEWVPcYgrYYvlHfLERf6CxJPawJAMU4
EtRAEwE6q3DF1swjtRpF1tGuS/+HQ2W1DysKzCN+KhjTeTJF3GfqRX1ddJl9pOO5JhHwGrSN59zt
S4E4QIMKg/cYHf0ieYCXz8hTlaN9VFFJ75VBFv+4e5cdeAdQKBXcx8DqvD7rk14QbRyYczS1bZds
TBkg8souIAaC1Vc9Tg0g5ksKXR2MBKG8Y45eHKQVwzS8dwJA+kavEIwIhGA3ridgdx7LRiCAHo1o
0xQBy+6+rK7GXziCES6qDOGEo6o9tT+zUmKflocZnFkoPuHnGHyyhrD+hTc0Tmtr0XHIic+8+dUb
m1en/3BkxDZLdb0WxH+/uJfM2k16oLNHxzQOy0dlDGV0tWsz4eDuYOrWjSXi6qg7SR+zDEUnXhFo
6TfbPMe9rzWq5OJYahRCUZCBJwbALRaQPS2ap7XUrOLTbAZF9JSYx7sVCuMj46aDlQW4ksJCZdWo
s6Zr4xMCg7TfpzJQsLXvh1eFIA7iIDjYgsK6AxapNEh8UobiYLXjIwWwpMQvl8gQlbYARk7cgNDu
NKGfdlC3niPT26UEVKbjPe86Fk413OJrdfLy1FMKT3OP7Qa1161MW7n1v0qdI0pwOTxXtgttNXRS
JAiKuMeJhoM+BkauBkb32hpOEBlaEN//3IM8eCPgUIe/uwDfbGNSsV4nHiCX3a3deluJHV+evuvx
hfnY3pw1RRVhPjPocjZR96Lef99dixDv6ynLDY1ChG5vldav9Ifb54L/e3FLOCw1ByIz7MV9Gs1j
E88OVY76PIJyAH5nuXfj/RC9elF8t4eLONGFLCEKMhKa1eMEWW5zQFTYK2TVAivqiwoWHWl8PB6R
dhScg8jpHa9SrOjofkkBz68md2Mjwuf8/VpDKecKvKcam+A7cdro2DyWphfOxhDe3o6VE3IlgM/w
4oTUKKpo6qiJjlpKd3HnPIIzxso3tb6x9XYfGe72trwVDb6SJxx4WxmzzKaYUGapPxLa7UmS76cs
+3lbzNrGmKg50DgxtwOcpOtpdSMrapJjWmn2BvQNWxK6XR0ePCR410CTFwDRaW4S1ApUEZgTvhVo
vi/uTvth31FcBOQlkJXCqxIUayBaw2y3iI51j0KpLdPv9mrBKA6iTeQxALuzCH0Rs5s6u/Gso1Fv
ei3Iss3t9V/bZryUeMAZBN+LOGdfou4grmzzmMXFKzWzZ93odjHzJGUGa/twKUY84EldDh2eh8DZ
2aj/qrKmRK4lgq1Cwd+fWQhBTgsg40A49MxjAUhGRmgwO2kQW7ioZACCq+sFxABYKxcJUjHZ1wIt
Ki3T1EJP4vxdpd5Lg8agNk13t7dldb1sxFU50QSqMgTj3ldt5wDr2j5qfRs05XbInL/ZeA8RLp6Y
4eVh1wcPuBWkArwSFGueQcrDgCUaTjIjsjqNCyHCNEw1z8yhhxDgMSM185aTe/Nv/Kl/IUB4VVZp
4dI4hoBuytFNkfp/4ShcCRC8N7Up0bzBlwlIYhvvxfHuf89w/DHgUvPsNKK2gp1Vyyw1k8gxjkY5
PwxECedK8vJeUdkrCcJO62bfRZxA6Rgp71MT1tn+flWCcTVgpQDTp6GMSFClMqt0tSX2MY7GBwVk
AuXIfL3f3n0kwLZgookCdYzA1hF0SW8Ix/SO7GOVPJufwDV3//CIgILSAYhcyDYIybfcbqKx1wv7
OKRf3E+K8f4Xw6OEEHEcXjws3hNJqZXF0EGPEC42Psj0/fbwKwbQ0VDa6fFyIW9R4xkbXp7NlaIc
7Q/b6gMts4PKmoLSk6XVl02zKBLTNVzXHIIf9VvCOpWak82z1SlHlcyhOoRF8aSyVzLuiEYDx9io
CIi7peT6WFHh36jpCFJ7IBBxBKGzXqsKo7N3HOJ3ZluhWVX7LL77IYiCMfhu/0+IcJXHhgrqNS6k
sD6V2+zu0lhgBWPhUBHJMdkX+jsZqpLMQNs9OhRceF39QhM1bPr8BYCukiczPwrCdYjaB5TyoMTG
QZu2cFToUNOZdJF3nNEv73jfbfsQZQ/Gl1STFcSvbAxXZyAraRayc2KqRLVJW+NygePeT7sa7yit
Rhtbo+9uq/fyHkHoTQO7NSpTUDkoRpVGxbLmss/bU2H8yHdW9e/9w3NuUJhf0GgDlfragHVgrRnH
wm1O3vjZTQKt/B/HFwxkVM2lUTcYP3YD53w3NatnOzCMaEbA9+NtI9j3wZvHeYy8+DypD7W1be6+
YoGJj6XH85wXiopr7+URKo4cUp/6vWPnoVfLAJGWm/vbfYYXbWqIeoqpdkWfIoSjc3ZCBbyXhGp0
d0TvenzB92zV2I5MK2OA1KEvuU8KJhGwPARYeQAeIJyG6LMups9cqsWzW7TVqfSqf9puCrye1/Kb
H7e1dGnjYXC5AUEOFikOseo0QZW/WvRZc2qGb9Q0ggk1uhES+jmTJYSWO/LbtNsO0Ns8VGjx3y/e
ml5dJ4NVte0p6XfM85kMsVA2Pl/Qi/FJ0yvEaDG+EW9Gxyc/bi+UbHjhQIyWCzLFoWlPCnK01gdY
tvy7BaCg0MRrzEIofcGlZQ9NxSJXbU85gL3rBw3M8fcLwOWKxpvfJ0LMZZRFb5J5arJTmn9tw+Ju
3lR4CDhtSJWix4DT6l6v/2y7k51XVXrq3E0DNgSJtV45D1fDC+tPYgXySwy/yawP9lB03+5enavx
hestyxsjUgaMrwOo5Z/KTba3x1/7fsuDI2Bz0ioEh6+XZ5o0fZ4Vmp6yJDSnnRaFoy6JDy6jOagp
01CbyKtf8c4TboTOy914VtMUJWUnl5RBWydBmwKH2HVQpFP4g6zxdeVMoK4TZdCwUmBsEd+tZl9m
9ewm6UkdVL9IHur+dHvRlgI8gMEgs4unBJKHYlXn0EToHlUsNKDSt8g327sfMdfDc/EXJmMiNEUg
BsPP6bi1xskvtRZUKrZk62WzEE4GTnxT4uFfnJhfphuQA91eJK75147Z9SyEkzEDbxAPDQyfmZNv
mV+UcOq+ohb3bvOBKCcy4HjLwFtGrvJ6sVCbB4gJko2nuqx8JyN+LbmKVpaJ5+DQYomI3bIOqMzA
AtjpY3eyA7N7y/S7PXHOMIMUJZhn4fGLb+JGARt8n6vDSSPPZe4FSVzcv8/c2UdFhcoJC0W/FdmG
epoabzoR8hjvEu/uqB139v8MLziUSTrGSdxjeN1+7/KTHd5Wo6WBgh8GAAz0UID0Dh7x9f7W1cQU
yy7VE8DllcdS1XIfoSgXVUJtLcXhFPcaSVZwEuPFZ1swhgvWHzPDuyhnxnxi2sPnTNvfnop4In6P
DvcOBN6IqsG7uZ6KrU3DnFZsPrn55H4CsHx10JSs2dlMBclyRiMW3Ba4nA6m4gIHhee/UVYjrF3n
OjP6KMhwSL6WbhgzyUt1OZ/r4YW7I0Fle5rWGN6YQPXUftVNNARvE1lyRjYLYdmomtRabEFMbwaV
68+eRMNk4/PfL8wtHhyx1xCMX3hIU09PTSZ5VYgqDM8SpbU4e6gSRnebmBXVIrx++3HoDxo7ad7G
VXHI3+7e6UsRYqQiNhKF1gg/HjTdr1mQSLyclSXirA5oh/H4MRR7JVLP6Bg18v7QqTu3ePZkKdG1
8VFngKQCT+Sj6vJ6Czql1sqWJP0BEUgguaX+/cuDCorfPXgGToMmuCA6oI5cAyD+B970R9Crm/97
e/25G3Z52WGLkXbBYx0Xv4kCKUFHW9I3xEJ5w8GqHpQIXZp+5D7grqPK6baglZVClx/HiYM3y/mE
rlcKhbsZTnTUHojtR/FGk7gesuH57xdngTouWM8qDD9k78rwYd4LWvB7nS4+nx+Vy/En0hfDgPFV
9ZtWH9LD7dVZsUgoP0DMFBFq3l0seMuKbTXuRIvuAGCVD1Y1W2dQfKVztuAIkPgdK4f6SpRw7eVG
biDYn3cHwrZa/yPLwrKLJTJk0xHUtrT60rZHTEdLNlG6UbLQY75CJIdb9M9/78mfRRNtB1g0SI1G
9u4w1oNPSsUHqo4/W02Qkl8ae2iJbFprhwWOHt8odB0sOu8muwKZYlynhyp2og/NHUHYmFTUfEiy
aHoaUzY9ZtqQyeARFrXOmCiHs0DR3H9Q24TlVKoU9RGVkx7qmpqfwDpuR7hNCgfAFgN4Vxzv19Am
3TbKbPZcYekTv1DaqfFH1x62St2B5y5K5wJEI02+rS0nltwTy+2GzqI42eEtiWgp4b9fHo7eIKRl
WBeP7ZsxbPsX20o3dSlj0VluOOQgKouWEm5FxOdL3c6uRZs0PdjtczomD4VSbQZAWxLgJOQH1OZK
1HhVHhpg0SqKxCV6ia/n1fTo4BwNkh5YnvioZX906Ls+flbsMKoe9CGRiFvaMGyyjvcf7DFiSOL0
0onm1jgn2OZ0G/mqjGJ4efBhXUAGiugX0j+IjFzPJtbUPh/7LD2AeGRTuE9N8TbLHgVrmuDhmlWR
DsfrQHzUNE1l1gmyZYfKaYMKuHxRf4JxCyhVNrct5u9STuHmwhtJRYIDgtDnIPiIXsbyLE1yemBt
xXYO+oeJb7ea/VgVgxFOOnB7W9cE0CUbuz1z0aKdaVq8BfnON9TXqj/7bAZNmVIpLwXCRH6aeRSV
uzn7efs7l6uOeuCLz9SvV11Dq1jE0KZ0aKbktTOLnwpIUvTeebgtZqk7nHcLngJwy8CZ5wpi0rQd
vUnHzaS/OVp4N0cZLJADjh/eNo2CJk98zMykteyx1utDu1Wik1cd7v96dM2ivgy9JMuEfaJrOTMb
Vh+yPrCyjTUE94+PLDq8WDhqeGsLBzkfekdlPW0OJnlK913+F4t/ObxwpUZpY5VGg+En62Tl70wS
h1rZW47Aw3NFKF5ZdMlOOVFaoqjNoTY2bhrGjiQ0LhlfTNyxRilIEmH8gW7MyB8kPuzKCbj8fEc4
qEVLqnIAvM/BbJqHrAN/pdcG0+zsb+/x0vRoeKHA8KBIFMUSv3OiF5dQyuqpLVWrPhTWfiaWP9cH
YtWBl36/Led3ZFEwPGhgsU0AwNjoKhVz3IUR2SzW2uKArzECt3WNQCtsGnhlpm8ThXhBBYiuMIPl
ekq8ot7Y2djDNgHH+Ac6H+qjk4zfjGjKf80TST+Bf2Q4lSwhO62P3U8sdcZtk8KLUeMx1/2xNhyZ
Q7GyI8igcRQEHltBVcG1TRqU3FRjt8gOfTc8mOCG37OMzJs6Mr7eXqs1QeiTRbYeRVfG4sI28zJ3
PNJkh6Yq+s/owVCfHDADvM1aJespWdl+7DpqX4HJgTpeMXdvuGNG8kopDnTcd/Qhrp578jZVksjB
ylHhhTj8AkUYFZSs1yuHDBIYT3OnOFTkWXO3VNbovbZgl+MLloSBStN2S4yfsjfde2Hpq0slx1E2
BcGZNFg3omMZIlRtN32y683tLV/6yOggwlOV+0wWUi+Cl+HlnZ60tjEeiOnr5jdkm+HIxMn3+cdt
Octp8E4lldP7GgaPaF/vRDuT3LEA83Mo0z0JaS2xJivDo86O842jsBaJQ2EjGp0RtzGb+TB2v5J9
fW+HB3hKuMuCixR189AlQY/G3uqpGnv9oQFfhfFe3F1L+x8BwHZCWTBiggt/oAfEpG1lw2FofujO
j+zuCxVdEYj8IigBXwlh1OvVr6cZuWBlQoAujgK6AweBRMDyIEAAf2ahiA95JEPQ0sGhMcqB2Xiw
qOXH9cFVj1F+b9s1FskE1CAqu1D2j3tVqFjJ0FOXOoxYhxacqLB/rSQCv7RJIEQEQBBCsoC2QRLy
epXmLkvQq5XbB+u5Ub+4VRZSrwwt7f32UViU+/B5IGiA04Al4x6OICcyozZhxDnUyUH7F6jbirmt
f/XTDyA37eNS8tpbORqQxmGhEMVZ1nkMRYLA+QRpXQJ82UNZ/MW2YDKolUDyFpesGPSaY88t1bFo
D5lm+y8euxdvGcuF8ZFp469IXoh1vVw9eGLqJGnbA+rQAz0EiZVEeblxuPYQeOIWSuXqQCVARfO1
AGBCOQSt5O3BTgZUun5qyaemfHLPypeKzuHtzV/ZjStZgo4VuZJ4XQRZSokAKgkUdm/dLl8uYILg
MefxMIQIeGeOimlPzdweLPW1a4y9S3t/dDSAzshYnNbmgoQJUI1Q1c5bUIV1q7McT5ga0dR/WnsX
O7v7lwrPIxguD31vSM5cDx8jSKLEKeVRKb9zQru5209HIdfF+MJWlFqCmrso7Q7F/KSkQeZIqh/X
1AruLbqs8BJYBrOrygBVWE/7Q2r+LKdvTfKjqr9n6kc+/rI0GUHUAiiTbzu6IcBWDIcEyEncQl/4
01avDDOiCN3BGz2/MEM13TdvE7A/W/XdzgIveyiyx+o7Y0E1BUO0SfMjWqvxfkOH7e19WzSOi58i
6EVZel6nK0Z3mJwKDOmvvfIxkY9UeaUZ5+ew2sOcfNLJ6bbYlSsIBxjIIqj6hVspwsgCQN+oc5rA
DH1tPlABgzqV2wLW9hMQkv+HtOtqbh1Hur+IVQxgemVQsH0tS775heWbSAJMIJh//Xfo2W+vBLHE
0uxs1eyDa9hCajS6T5+Dmho2zVzkvJzhoVINhYCa8GTbTcjTXe3W+26qfZ3scjfdlM632/YWB2TO
AHzwdMwtQ5f2VIenmdBccYpM81ArUTBU46fubraUebXwvEA2Ajms2QtemukHWnC9wvMLxA9KtVXW
wNjzfy97V7TdIjJDhIlkhxQakAlsEkoc1Se1fhKJFfTjS+s8WdWh4c3m/hkDcNK15vrtjAi9HEpR
kaiNdR0P+4Qb4URK3UvGnkMT1F4jpp0XWxoVSCTnHnKkWhBwSqbMyCytdOjbUw9+r68FG0SoJV/K
qDcCncdrFO4LczgDEXUUV4E1QdBwOTALwBw7B+naSeGAuKbgcH9w9F0ygeDv7hcT5g7b4b2xB9eh
FEgn1E5IN81J+jjMmsbvHNO7vUgLt4bzDnFAXhMvD5mCQ2hRmiej3ZyiMsLFFCT1WmPavKPktQHm
EfsAG/pavd2lGR1KpehPTZxvwFLo2XR4Vju660b3wOzyg2Vw7qmxev/2w1MWAut4hKD7QJVOkq7G
I6RIpu40RIZnt18htezHo3b//M1vEKQOgaufe7Au90I9NFFnVMjtpZ+1H9PbvYuDbD1aj+FG0dd3
BamfO1WdCvXpU9exRwRFj0hkrVyL127t0oR0rbelcCIBhwkuzN6fSmcHTfIPkI1agYvos3u83AWw
g9cCTg3em1cQ2JYPZDQykZ6ySJTQOhs6EOBHxLen9tl2yz3RvsZcBEKPQ6e24icesfEtTmnxw4Gq
xMZlVu8NoFnZ1haJQQ2hdV5ZFiRoCyfeuBlZQ8hdXy/gUMVyzihzZP7lCzzWs56MU5yeUppvY1L7
jrYtpnHfOcPeQtgLZOrttV6oU8EivOTMtjcn4qSd1HY8c0FQSk8sUzWfaMwr9ScvaCo3oGrVh3YW
956uuEZAHQvosNj4WXMy4A5nXdg3abtywS4EDvhBMzGYDRAlWselq2ISHPVotJmdKP00ZijWqSFn
j2X04PQfksbwMk0Nm/qHa60VWa/9K7qv4SzemTOtq37yZNL7iduMnUzQ807V8AXEo42X9E7tscY4
FoYIVuZ+YbWR+kLyC1psC+GarldVDt1oeoK0oDeKx6lifuLuusQMyPCldTZE+QC9rMDQHzIQcBfa
V9cF1aoZoHyZjr6ef739g6698txpAElnvK/QvSZnSVkOmo4p6hj0ljci3sVrj8SFU3/xfele4eCn
dFXWslPDj0wUnmi5x1Z5addGIW2gipkuQ9M+O8WpGVb8TVslfl8ZB5GCsiEfrdgcBTuNjl+X+0Hf
2muAxsVBgMFuDvlw6cup0djAay2vR3bqflFn42orz57FEZx9XvK/AsGmm4Fh6YQ3YQdULCjy1uh7
rji+wUM6F91RYcaWgleT1qE3rSy2FMJO6fjQu5XXmJu8e8K/bbIrchawwrfbI5m+DtEa+d/CUQZZ
ytxJCqeP953k1ApTH8zaqdhJd59Mtkmn3LcRKqkHdHOs3PeLpuYreH4OIJctmSJ6h2IA4VioKoij
oGVeFO1Y5FXd3RUfA7xwfw3NwejZ267VTV6QCoaIdnSqD2J//9m3cLEjOYvkmi0XlIa+7rjeZO9n
v2WbfmXDLU6TZWA5QBSNB8D897NfX/cN+mXNmp0Uw4dmtfJsvEHFrlhT5Vva13j7IcmpvRezpT1n
pYRXGcHlMQ6B7aJm66Gb//ZELY7kr4mrmlWp5XpnWfQUFyFWu9SPTup3UZithrDzikrBCzjQ/zuY
95vybM5oNEZ9YrmAaGheQzdZtxkh2HmvGuh8TM+tSK6grgR3is6hpyb1+t4r1wpXi6PAMwkPCoD6
ADS4XHmmOr2iWgk7RZNvIAM1eEW+N8vT7VVZXHjAsJBmASz7CigB3uUS9UUTqwIdZiv+bA970KHd
trHkk8HlNhOeA8IAU5cjQWzUGqNZFSfITWnpplvDhi7N1Pn357+frXdRg7dq0kRxmtxPJthRUyTt
YiDymbumGPT+CJa2lvueIkReCiAgGVdS5XmU2k5cnmiWCM/uybcscaAtovtqBYx+W+4sYLOYkWyL
qvEaTjxh0FDY97aQYfOh9RCKx3A5yKnI6ZQ0I8yxKApbehTW9sahK9HkwrZwEdEgoEFki2eZNKWM
DS3nZp6f9Kx6rqLoJ3ObfT6kK8+ZhZ0xdyzZeMnOFVP5aa7nArhhKmAm+flmrlWv174+//1sX6RT
XaMPsc5Pif7C7NMa6H3t89K2NgZAFWqkzU7u9MUNrezT7VOztATnQDPp1/fQvorHRtCT2SLU+KiY
H+/t05w30bkFaQATGpV0wWcLJMxJ2H+5dwAzOR2qNHMX6IymuZz+jtQuQkq4Fp3VW7341OoayO7/
3DZyvQiXRqT7cbTqBvKiuFWAwfQz4yMp11IG1+twaUEKvqMhUgQZYCHregjZHVzXt8rq7vN2aURy
9pYQhVXEuH+hWZ9U+6l8VNe4eBfHgfKoOhN5o0oqFc60MZ7AHYHlsJXNNGlej754V7/7JYRxnBmR
LsUhditk/GCkp1/S5FcdrSQmlgeBGHUGDhpX7DMTJSZXB8yTojO/zjk6+1EKatbu3oXH9DyO/9qR
4baIGVtwhiOEaL7S1iMsKPh2aDbOprd98QWyqfoa3nahsHlpUlofU++mFF3P9JQWwqNjAoj9vsuf
FOr6qA6V2iYDiyxrXm+fn/kQXl5ol1alBTOGfmr6AVa7mRQsqMadnXnk/mIXQBJoKwRTG1TPriR2
xrqx46ZUMJ092PCjZy35eXsYS24AEnsuAv0ZPCYnrxVSl22SKhnC5MTTopcoCf6FARM515kuFpgY
aXWmqIdkEeX5SakeIlcJnKLd3rZwHR8T+Ehchxp4M5BRkiwM9qhPEBrOTm0TZCTzHfpUNQ8TTX03
vX8wc37SmdNXqHfKWIA8B27bqvr4FGtlaCSP9mStDGZhPS4sSINx42nMGgUWyufaCCt7c3uuFj6P
TP4sDEJww1ylwRXK6Vh1anIqxL70K3Z3wEocZHGRQ0PbOep+0sVYkCnV1CSrTrx/y8Bl9+P2r19w
Yhefly5GKFtWiajweZb6EY43tfrAuleTDDVskGCCigiB/UwwJ12MSJJ2kSO68lUlQVlUAfQbApPu
Gv3uEO7SjnQ9koFVudLCjl2/9hUuyF+3J+t6qZGMQInIRUIauBK5wuZaeQaYFUtfm5+W9YjK/O3P
X/s/ZNZm7AUOw8xVIW3Ultq92qErCNAq55uljhv6oiT1FkWOb7cNXS86DOHtA1ZP7FhIiV9GQzFn
zpjmbXQSykvRbuJpY60F7QtTBY0kxO2AQMHfymPRS8MdKpT9X+MhrH6Ua52Ea5+XrgpSEF7qLj6v
8C/Oj6pZgdpc+z8USACyQZ1zFsiRYddFLQq91kX2Cskqw3hN8q9u9mqlQXS/8wBnC141M+QNZ4NI
4zCBYLZ7s8lfKyX3TEvxbDu8vdYLMwXGJvSI4MJATt6UDnhHjNRqiVO8HsBf7Q2Qefrfvi+d7crt
iJJVUfFKppD0u6JfWYq13y+daSC8e6Tf8fv1YceGjbMyPQtHAdVsXDsGmqmhTioFu1zjKm7SMnul
zhtXas+kABSna6oJC4M4tyIn5kQxFHWuVdmr4nrlT+vL3Utw8XXJbzAinDK3iuwVjBXTEApy9xUE
Wi5QJc1ceEjAyODbjvdYXzfNXqFTymkwrjGqLK7B2felJTa0qGGZmWSvNvTUOjwI/HwtmbxmQlrm
YVJQ5kI9+VUnGzcJUmerrSmdLXjv81mSUR60y4bSBvDwlTl292uEEPiJcAhjmKKKQoRY0+72qs+z
chktz7KXIFhBPxy0KeQwcwChhDKheebVHAZoK9MgHral+VuYzCuMr/V0L4krYB8g8QdGDMYQNsuX
BtOjnEJNPXutlbdU9OssFteH5NLA/PezFEnbJpmhVxzbrD5afM/7ze0JW/v+vEfOvm+aQ1yOA456
NO2gGLoKc7veY5e/X/K0ZUz51LqYoDgPKiPo3OfsXpF2rAF8+BwjmAZic11ytkVk9saIDoMTkrAA
YJX53c4c30eOF5VrtA8g3rycIjuJyzzOY+uk18/Vzlrra7++Vi8+L8f6U1XVpGCKeSrr6tkhym/X
pg+gjAqQ0tg6HQ1uL/j1icQbDDwcYGHHOx/+/XI0Gc/aQWuj8ZQFyY8q2XSFP7orNhY2FbpR5p4O
1Pnw3JMu8BzkzK4wO/XEqpdhCI01eNLa96VQjUN2Xs8UfD8xTlXzohsrKz7PwaUXcfEQnukl0P+F
OG22f34o6Pwky6zuVJRHQ43r/ZDWz6DU/Y2OsT98qB9a0iQPbvJ659KgMwVcjMBBYauBhUVamkTr
lHFK9PakNtQriWfWiafan+Pu17+wAywcsjOz3qE8vNpoB8VR0RCdohFadEHOg4pU3vG2lauTj1GA
Rlmfg12QlcpvtGhobZ7Tsj2xYosSYmIHRnWv84KJuT99Zg+aoRXSHYlOvTbRwHJ9giz15KdtMCbu
uLIXrvbabAOpfPDLQFAA3beXe4F2TgZlKQLgZbTNm93n25O08HV0GEIHdAYkXbNNOwKcWsqYjyc0
a3ebmIf/0+cN6ccrXdeJbMLne+dJ27b03jAUnZhnv16G+tMiMqy6w+cbZROHJrl/efF5lPDAxD33
v0i/PssqYMktfTx1T1q56+L97clZ2KAXn5cixEy3oi6y8XkoCDjOB0I/pPdyaAGpjKc9aH0A10Nf
kKwUYSkpmupKrp5SEXn5w+iuoZEXxgADwDnhNOMgyEDNphz0qh8TFX2GkRcrhjfk3O/6tVzFwjaF
zCQuC8D/yExJenkITBcJBJxn9ZRbQTUEzloTxNIwzr8/2z9zuEOnulUy4PtCPeTpS1FupnQlMnxn
P7lw6lgL1IPndUAp66oXDBTcDhpLjenE4nbaK2pVbXShZ0EkujiBrxXHRDhb4rRfcbf0v7g+UQQT
vcqZx5iunVIlLXxCmEZCsH8m6PR2mOcKQfc0iTMfmMXiORFJ+guvVnfwGFF7ZaODazNo7d56cCa7
23SJXmyR24NcxVhm39HEnB3Soq8GIHmn5tkeXOFpih37zOnNEzN00TzkZhW4Ng8aY+Smb6m9kwd2
MYpNJNQxpGOsHPFWNjZtpiVbiJhnQaX2SeIZgKJsoF0c/9CHpD9Gg/ldEd3gmQC+eVTt2imshA2Q
rR77qjZku8mtJ+oZOtWe0FeoeE09NZVfK8T+kpRJFpIkTR5rRhu/TjJxrMpx+hUTo3uE3jxAL/nU
+k6qJb6jCHVTgwPUBwaSv+YOjf06K4Xn5Fq3AcG+8Bq0VvxUexuUIqVFToNRTb0HeqLIH8fSOkAM
Q/vJHGegfpWN/Ajfr8aAPZid6SlR5L70dKAbbsc/GhI5awDb682ISx8nF1k5bHg8Ji43Yz1lpKm6
lJwMAu4K6AamYWT9vO17rg/UpQ15w/ctr2uAOk5aGrjPCb/bc+Lzc5IJSQ7Qu8o9tY5RGWU52MbJ
GpQH4ZfAGf6L3w8M1Nx0DC0z2bEppKyLJsbSxQgcHP3U0pURWJjky9OKEZwZmP9+5hE6NPrE2mCS
02T+BuuQV9PY4wz9HmupoEVDyF2iXRfPxStEVUcgx5BFnJyY89oPWyOC6vdXR1/TPlraVFDoBYRj
dqNXhXSry/S+x/sXHWrCS+oHCsAnrT/dXpWrp8RMAzPrlaAZDmGXjA7jDKobdT0Yp2kwgsnOvXJ4
5mSvtZ8o+33b1NIGBoQP4E7gKYFzkO5mUap9o7a9djL4x0F56ba3P/9eTJHXHyo7iOyQ38eDRXrU
ZfqQalrUaac2Gzx3/MN4v0UNyU/Yg+v80sUD5U+9GvuKsMOqehyaT2hV8LhVh1Nx0ornvnku+E9j
gmDxStCztJJ/fxn43y935iRax4hdjDylL3zyRiDwupXQeWly54ZGNGniugVT1aWJzBpoTvtaR1f0
Th0fp5fbk/v+xpMnF+ECDphloS9QppJR1VbVcaVhzxuqb5eOV+iZP4BWje6yTPj6mAVc+WA7YKGL
g67fZJWz0dLfEdgE4vJ7Wez0eqeshWPXg0b/K9i0waE6a6PLqRTbmhxL4DF2VGnte2xV3v36oF9+
X3K5ldalVFB8f+R/esMOid6EY7Z3mu7uF8OlIXn1eGSQqochA1cTeJ1ZOnm3F3BxKJgnwMEA37ii
Akrm+n6MfrkjIeULiJ5em6ra97z5Xg9ruIclU3O7GbwjyI6uiEFbPL6itC0tsNH0z1YTb0WNAq5w
M1/X40+3h3V9svSZwvi/tqS0QV3GjZtlsNUqXwycZiij8rVy+tIuQ8YWsDmIv8wskpdHi7l9T6I0
Mo/chlxi03hrwmpLgwDVNqroOECovEnRQ5FQ6CrgvjkmZPBUePkq6kMcnttTtTgMIA9nDSEEtTL8
S1GGcWJgtz26oAFWPQViKbcNLA5jvkag8ANtCzkrZVEiIrOZMIw2g+aAGjAqPrbKsHJWrnEcUKxB
/uu/dqRHmK13DuCBqnlMncjPZzhzroUGf23RgZiFXdf6o1p6Iv9qOJ9vj3BhCuf+VWw35A7QbSQt
lKvRBF0vlnrkMV5Onqttbn9/YQYvvi/5myRuBosP+L7S+oYbEOanX25bWDibFxbmX3AWI9kpc9O4
gYW+3mjOtxSgyp90DVC/NE0GGCtxWwCUhCTLpZEuAmus0/bq0bYPWXK4u6sM+VoD7ekouKK3FdHq
5eeV2OJJa3Tq0TWgw9SFNHI8ulbPuqoKSEakxFrUV0qjRhhDOhV4QPzIxtK3rReNb2i6E3xlWZYW
/mxI8tGpa7vT1HLAsqT8YBfWm9PzB6dOwturf23mnWhsbh2HtatLAD02MVdZNAHeHKb9PjY8nq8g
8xdNoJ6CmwbUyo5c2k/MIiEanyYgnrZ4JXZsl7YrfuZ6D6Nygia2WUgHqU85ZI3Rf18ZzJwAcbR8
rd4w5dnUj8Vwr+ranIk5tzP/jrOzUmMbT4xZ00kDBdKvaU3m/vqUzJpbBsjVwHcGqLN0StKSgnVQ
qUFAwf0pC9DTdHux174vXY18cBpkSIR9YnlomiBiysiaJ15YCYSDKIvPtKgzAvFyhoYm0RNm0eg0
aFP8JlgUHXPHfsvQ6/4l7yDhyYxSB8cGwKJe3irTZu6k9VyqP0ZJse901e+48rs2If84Oh9vD3+O
qS8D1gsvIVMwjzXY/foRB3jqHo1om4qTmn7Q3QTowrVU16IpIOHQjAwEFvjKL6dh0hUtNhqmHi32
Z8y/THoe9EO3TeNTUWUrOanrKcewLGAl0TyAXl75Fkc7nAARX6Ee0ZcfFOpbNIfgiK60t9vTt2wH
kTUwFegCdCUna+dgilKtRj1m8VazU7+kYUJeDfrrtplrdzEP568Zyc2OZNRbvRHqsY0TP1dS4RWm
4vVavDKcJTszFM+aabmBAJsPy9lZxi1FrZin2tF2drEeVJPnruy3NQvSWTDRSashl6cdGxsY3GIn
IgAvV0Yx/0p5T5+PQvJIkICfinyCDUY8ewzyNQKQxTHA7aFAgmzn1Qs9HpFR1aJMO07kDSqNiNjd
bmX/Lg4BRIazz0OeSa6/5HFful1SaMcq67xu5yCzd3tHrRmQdpReqMzMG6Ede/NLu2nECiXSdRc1
AgM0vfz/AN7/fraTSGbVXG851lkUjxz146bFPWfY/VebdzvLQU/qVGyjofmSt3ZAFQjNEjtUQSpS
WSxkBJ1FrIDaAB2CBKK9jUiDjFUrkOrFSUA6YCbLwBzL9WfQ3ae1WbnasUtCJw7A/vovJvnv9+V4
JYYC5hgxSzum2pame77mURd/PzAyIK1F6v1KURVViSzuIh2/3/rkNB8/3f71S76NOLi48A8iIfna
siY3G+si1ucAcj8Nrj9a27ZPwr7vgtuWlqJItDS/s/Wgh1tOeemtMI1YqPDWI93bbh5qhbkfieP3
mtJ644CGXGeN0n1xdGc2pdvIzB2Rjgw2USDzFHc/FY+6wT27/n17bIvO4syOFF/QyMrHjE/qcSw+
gxPBNL/H8b/IWoAc6u/8SQ+uThMNNhpsIPv0oe3HD62GoliFmku0hp++bgObD/aZrXlPnh3snLV2
NHajelSHNJjV+diTzcPUgm7AWIUTRE5ikA0W9ddy+FypeAO83p7PpXWDIiTiB6RhkL2UbtxGLSYD
LC2YTxPB0gFc+VCw7dZkk5Z2JARbEKygiI//k6yQUpioSmGUffKB0UPdfFC6jyL5CIKQUBUrz5pr
jmPM6bk1yRlTbkTD0MMauggfTAhIpCAcGQj3EcOEmlrtudntyrQKnLr2VWf6PgxZ0PB4pxpa0ObT
t7h2/IbzFfd43Zdx+btkJz5WcZMY81rbrPRc97cR7ZmNLF/rqdkuYa6najSM1vp+F1f479zLcWLi
6GkacZxMnYxBlZDPVq8EVSrCmK6JM66Zkg5nA0CslTEcnGbcFP1L1Qcl3xlrrZOLl+HZ+sokln0x
ThwqOuoxguod1YZNZGVelZdPWh15Y4wO1xjc2el4Mots02TFixish5GDUYHmGxrXuxqtEDRhgRFn
HqVD7fM83t0+V0v5Imh+4zkKhmY04cuMnn1auYK685bPHsoS+oLKRiP7tn4aa3Rd59FTwhF7Ftwb
UAK9bXvpHjs3Pb8cznyKw9rUwvZXj7UI2QNVwtufXzzMIKt6z8oDNSO5egv1WgXPAbis7I+LID3P
Wy+lqOg3343hLUnWsCEL9ma5J9CW4lEAbMK8686Gw1jnCsWlSIpEISs36p9q2I7GxtQ+xmsgw9kz
SKEuHlMzZ58BYjHwV12aSjKmulaSY+as8U/tTB4Fx0nhpCcnUtGp1eUBoJqbQRk3t6d04VaDXQwP
HgJ1XFknEh00SR3liXrs4q1FAzPxjTV174VNcWFCOptInHZmSzA0pS98jX8Bsu7+bXdhQbo2U7Wr
bZZjnWyw1IBlBDw93f9oQrots0Lpe32EiYi9CvGQ3o2Shf7krNuDXY0DZMs4IT2O4yynGd7UVA+6
KQQmJrh/pcHsBQDo3Kx8VY9uOjNpmWtMx4KT76zPAqADfxerCL2lDeVoeK6jSgF5GjlnTOuENjmz
p6PiPrjWliupN6Hp7/ZYFtw92Hj/GpFWQynghVEUnY6OXXlKCbkMKEBrTyxdcThrg5n/fuYAsqIv
qMsIBkPCRPhujh7GFRMLyZRZogQ1byCk57r3pYkBBZiyIe50jLX9ODwg5Oo+9+bdWUqwFwOuiTrF
DNi4ylLWjZXYnTodR21b19u62ALac3tJluJJ0CODaNsGlBGsoNJcUdUQuI7G8Uh1fRepsZey9tAC
rdNRO+xK4M01fZuL9k9jiEebEr+rc78x1pZswdvgZwCngLwU2IhlaIrqdopDuDEeLZ9mzCdT6d8e
6MLeuzAg7b1EIx0gx/Z4JMAgZ2FFfohM9fL6Xh4+bG9gB9FagoZNQC+k6YxEXHWoxIF7HRx8nstW
vMFSlAC2Zrw5CZqQ55bWy32HQnIDkjllRCjTgfqU7riR+6X9yAxlg1ZXb9SerSjzavNFtX/eP4Po
cQUqBgAM3KvSlm8jnSFpoRpHYW0a56ddJcjLb4yVEv7CwULVDPVFSJugZCqzznRALk6cacaRZk95
Uwf1mIKA5E9Ruj6qpv9iRDNtFrTLLGR5pLhfBw+uMbYGOTr9YYrerPaQaUCH0TWIzNLeA8oTuB+g
ShbyBLVOkiwbYIeKkJgPovSM1kMzx8oeXzpEZ3ZkUKwY9czu0EB17J1nO+VeezepPXb3uQEpkkOx
CfgoAwZU9oAO22wNwn9NQDUbAKndjBomwBJJkWjaJyB0K1VyLPVM3Qqzrb1Ka1MPFe/8yYiRJ4om
wbfcKt900Wseno6VL4Al8NykW6vgzGdVCu5wjKFPD4YQZEWIFNzlZmSUidKbx7J54hBvKJ60ZuWJ
t2wCd+5ctEdrt+SV2qaJgTqozKMlqreMxE+OW4Kg1gxvb/TFjQEs7f+bkbxSz+JkalSYSQn4Tp0+
GP5FPhNz9dfCfATOrtw8dZrUskrzmEHHNxz019sDWAjpQbk3c4OhsH39OEq1KUmLSiNHqwnM6JGk
CFI2lD1CK3EVTrO4Jme2pD04igFXBS6pY9HqXqb7TgWc61rKaHFFzoxIe6tt65GKdyON/1u9H52N
Y4RODxPsZghO5cDBoihud2kCh4O1NkrlSbfH/e0VWfRpZyakAdi9rhYKT3FSk9J5RG+t8C0FVMQC
amFeRYphc789Gyl/CxBn3H6qdPsAryWsVi1gryEBBNY8g7Q+pPwCcT/2HxOmQWNtLtxDuEBycvZY
DYpbVeSo8F1Fd7vb41haeFxtuAnw9gFDtHQUmWFlea7FcKGZp7zla/QhS5v3/PPSOSzK1hrTeVk6
EpoMWtpPDlmBCS68eREs/h2BdD6cOI8g4IURxMUWePmyQIVgVyghGrNLb1gTo1sbkLTPoOuQx1A4
I0ejcpABf+41DcC+7e1FmT8ie3rojxj2XK5EJ4wUCICGijSFQckxZa+dAvlPtAbH5g/d+Fw5Lwxu
4La5pbODmjoQs3jBzyIPl84S/f61C9IuAuSJDgj+Z6tTgrSnEBIMbxuaP3Q9rr+GpMmLwO+dcR2G
RvTiPQg6HNoEzGQsyT7nyGYEDjfWYp3F/Q0KADBVavP/pHNauqKv2MDIcRhenCRM25WYbfn7BG9U
JD/Q5CWdzpINs/TeRI5msq0yz+1Xpmxpv4H6Dh5An/e4fD5RPOdOVlX60eg3bbFBSYJlK8+6peU/
NyGd0Szp+wwtQPoxAY3/FAz6Q5mgL2Jlky1NFBgfNHAaQDAXRbbLTdZOMeiRdV0/sobXXqoZk+82
fA0UuLTDZqI28MYgbsP77dKKmlaGMYgUjIqaEaaTtXczNzBGBW/EpN4Y9p2S1ei4BEE8YNnvoujX
wB3LalqK1l73gJSaSl5G53j7xLxHXGdH5t0AFgf4f0QzuG3kAVVa1eiJcA9F7tea34OSiOz56DPy
SoyAf1PLTWV4TepDb2laI6KQ1uzK+Pz3syjKacaxrozGPdBy4j9c3mQbTp01wWzJ211ZkXZGTpzS
gPKZezAT4rWT7WntizvtiuxZoxYC6deVKZ3fpFdTitANECKkRYDKvhxVD4QX53XvHKxIB4iIAN0C
7BcY2Uxw8Nas1jwnE+IRsAGx1XTu7HOV1R9v/whpn/4z5rPfIJ+51BJO2rXOwQQqWqcT3q7E9dG1
hN4L/ZiZPLhtT3Ij/7EH1BQYLNHjJ+fTOmjTQPQycw6Ei7Cg3EujKKjjtRSqXCL6xw56kXEsIJ56
lQhukIrQuwh2hrh4BsMxBE3r8rFxATLujOSlLe039Mt8byLTJyJfmdR5O14t7Jlx/XJh1QZl69JN
nYMxOR9oTfcuzVfyKfKL8H2AgBBh16DKfp1oY5woBatt62CqL25RBlP00A9HfTqwcvL6PNTbPox0
19eseNtoa3Qnkqv+x7qFV8cMSAftk3TbuA5AP3yA9byDN5vyP7ZbbyYzCvKMryQ+FpcSj9//2pJm
k1lg2i471zrUeOJ6SDtum5h81IvpY9MAOxUP5b6q2o09qNsJybj7rot/RgoBSWQp5rHKHDhJEkWN
ThXrkAyP4pOx9tBd2iru2eelwalRhha8BJ8H77K3MfGve88bbmu4Fzx7sExgObrcihxf76Ohtw9l
9atoen/Id6by+7aN6zHMEQFANYCNo/9bTk7Uo9mMtt1ZB+ZRcw/5mNufv95rl5+XgjVr1MuYufi8
kSjfCr15jnn5pOjikVvVyuNtcSQQ8cCCzN2vMl0TNSYdaiejdZjcBpK8icd+3R7LtbvFWMCyg9SJ
baEwMv/97CJTwOVuFqRFwyM0EVCv5KiZ49rsqkfDWXO1i4M5syXNGy+nlHZAix/0It6UuQjMNZbf
6wvzcjTS5kpE3QyJhdFQtNLaQQF9FeF+aEGUaLW/nTUB6aXxgIIdiX8EITPdy+XcTZndJPZArUOH
flUeudup/3h7df5pML/03ODaBv0trod/9EgubcTK6AwNGeMXYOC5DcVyo9jletUGDW5r4Q9mawJ3
7Uxhrvf1x97ukoAOPN5Xwhi8Dhx7L4PCzb3Ks/ylKEC2ETuMfKEpHV7Lohm38GD9l9YB90cBnZ1d
B7jerjIsSHlMbuRzVUC3PGVJ5UWofYRM1XjI7GZ8FYXAGkYJATQtiZ54w7staHa6XYZGrsCxIPFm
iMQJC2HTjdGx3ptUljywjKFbxB5aVK/t7hsaUP/YsP4otEx9aayabXKduaGWud8mrjbbOqMdBGwA
aFNaMm3AZk8eWzCUdl7EO0R3XTkessGKD2YumD+BDMnnUFXemAn9MUBFwLPLRPPjymgDwiPl2R2L
/gk9Cyys0XX1qFUMQiQ96O+mtC8DC9UMYFIJuvgytfTLoY08PU2S0I2osRltvTpFbZL7Scfsz5Fi
lZsIxbgd6UxlW4o4e6w4RVlkGvQ9t8nXyhwSH43DxBvLKT7aatT5Sqw3vibSzHNqLX9UuPoj7rUk
KITyisTo9Btk/rf30NIJn1sbULBBOzHc7uUOshv0+BIgYF+izoSsCns0LcNjOvnkjGJbaN19iVJc
TzNdCSC4gKGDTkKutzW20MxeM+MXO0k2uVKgRzx+zOxhZVTXYRvMzAU9C6paaBCSzl7cgPZcnaz4
hYBKBqmN5AmLf+hba3N79pbOOFqp5nh41pKUh0MjGovRxPmDWMoQIY291uW0dJmA/m3mkEQ/JHIM
l8sDVsQI/NYifqFR45Xq5IE63K9s0Lia29tDkUtS70uDTifkTlCtRLeDNGduGQ3jYDTxC/rrdy4d
tji5jxWypnjDeQpVA5H3wEeQN9bkH6JMXUlHLS3ZuXkpsmjjtk2HdIArG51vk6l/NpNm23drOZul
FYMeNSg530XKZK/c0SQ37DKKDqVT/iTgJfAaLVoJdpdsIGkLK8AAwTtLZ6pu9FxF6VU56KPi6UjN
1NlK9mQhyNTf5Uv/Y+L972cXs9bmBHFMqxw6q7K8GHx+oJViO/QnftJ5e7RqO2jFuLcGuDfFXLG+
tCmRX5vjAdTOr5IFjE6OmdpVdBjsbEOz/yPty5bjhLlun4gq5uGWoQdP7bYTJ/ENlcSJkIRAIMT0
9GeR75z/t3GXKX/nIrlJBTViS9raew0/ZcezcvrJ5o15vDgOCmyoFsOP6B0Bjnajo00x56emghS/
+grJo1gHD271/ePQv/i9AmjBOotQHgpGbxeZnEqpfPBJTnmZOfyWb+lmX3g+ju6FqoENaRGOfPt8
rGsKFn+Un7R4AJVZPHz88y+tXDwfOE4AS7C7rmsd1JijsMqpccJmbiMieiepDIdczYAd32qH96mp
RBjDxFUdgHiw0moYwwN6+Fuo1osvCkEK3GMxl+/kQ4cZ3PPK5ohKlQa33hYX8x8Ma5XuAFgHZAGq
ekABrKtUtdsOzug4+WnqCpnZ1J+T2otQfaugC8JKq/w+DVWV2lUT7kGshDZIn7O9pKaHMzYvXjok
GbuRE5kEqoF0h6XLPZQ9foQtCVNu5cgMOJ9iURtw35P6L428a9p7fzTX7u2sbJ32jIIB6k3D5w8s
vJm31BhAmnvnEO02VkWZGeYnA+LZOXUyUgZns6oPH4fKxQ+EwwQ7INgpcMB6G4nIUu056BApTpjH
dcmSZmOANUZzOUUW7OP/G2ENbBiILIfSKIxTng9pxQFzdG3kSk5wL2YvCbvqWisjbu0q5bO1dwN9
33vh9TREB+JXR9/TySKeG47DLVpRGRf0YIktzccLRw3EU5AWLE4iIf5+OwuW1zSMWCHCVN76YVpb
UO6YNhKdC3nVwmwxI2i04Da+VpgrW2+YpGkZp0k/5ObXqixT22ziOYIV07SxAVy414BG40AuDQVc
3GxXSYLP3cGraEnuqcRXbX4boZ8WfK/pfjLsxO+Onw8ijBdihaPkB2zH2+ljumoUtFmN0zjdMSBX
Xj5+/MUQwuV8QXLgagu8xdvno8BXq94ejNMweta1kftmUniOSpiE3hGbwekTXWSf57plN3kQdnt3
DsqUdPl33GJJOmsnzwTo+Y9A0OS/xzKwEincPh4Co0MjoA+u3bYhG9XRSzFlLWr/IaxpFxzW2x/d
ILe0hxKT0oVfiQ+Kjg30Tr4Fwb1wIkLb/X9GWSvSepPBuaSecTItBFbCnvVwzdhGBeviIFDrgvj3
Uj9ff98u9Bp/rCpsEsqLUlwxRdpRWBbDB8XKwqbdgu9cWiq4mGNTR81nSdrfTt0Mm0PcgmrjZPgs
lijpDtHfkt91DXynzY2lcnksVCCdxXEXN5C3YzlOISJV492M5aKmSWwJndazj7MAKs79Vlvl0soE
Wuh/hlv+/VWaVsICV3olXm1mXkysfTR1cRA9dfaZtnbcVsnHS+ficICvAiS/IKHWTTVnsCKm5JJ4
VpCVwQ4KA6N473pQadzCs16YSOz08FldqnVLue7tm3m6L9rGQm6miwFSK/S5z539YNCsVRQNvXlj
O71wcL0ebh347UBFXYQjTv45hg6Z/qT/4nJsvXn+KgbLQIlg8vH8uUaeFIutdupa0eY/A0BTPbIB
NUaXbZ0DdgtAs9J4AeW+2EFK6njeez2SkwzbdMFjOuDoG/zMFNGjzZpnU/SxZ5VINoKncRhuGimB
66Qba/1CxODFQVjAPovGTrDM+6sA9afRNmmNjGrOdz08N8vmygAAixfFYSQCoJwtHMDFuHk14Goe
rIn13AnN/BQa/a3Ho6uqwntHyKymKZ0Na2NF/EsJVykjxD1RCIc4BOzW1ncxoFvyis8D5r33wA2v
9K0zVztTPfvlYx03kLkbIKnVH+Ts7rmN707klsvTxTmGFBU8CqF39q6IOhldAdXc5RpD89g17vQI
udGd38EH6FtZbZxDy7p7976Lnxfu8dAEXafIrQQoly93M4BsUrf0stC6IeNL7dI4xz4gwiT3N65p
/4wg3o25sPJhzQYw6z9e1qsgsvrQnHTd5qfCf6hHHkvfSimEZWYXyL7uHIzfw2lvQKsO/zfrdRT3
cCCVE02UVSdGpRIuSFwXuOPNtzww0wi+t63l3sH2dl+Phw5sLTE7iVpkBfKDMdgJc6+D5pqaE86K
IjY6qOSL2Mz3oXfHcOcmwx2lP7384HF49/40om+Td5ybYzEO6cc77j8G2/rdEV7YctFvwQSs4lkV
Ay4bPc1PZHxWfSamEyjBcVDMsTX/9qcq1tbB9vt7w7urAA2peYE6ypTZEGCUgxn7JoNiXHj4+Ff9
U5R+96vwk4AbgPAALp5vl3XulpNvCSs6+eR2tLt01N8iZPzcAuUJ1uzTbABhvJPzdS2fHRtn0gSL
ouaHYc6J58ERgP0iqklcKpN5PPddmLrwi1TTbur+5uwmqt00b7YqM//8Ot//aOSwiFoI2a7T8i5v
As2YB49w/JqKSUgAoONA/lbDnNrWlTE8VW6HC9+3Tt7WIsi4k/Wo39jF3jF3wmUoXzoQ4nn2/ApO
oNeWUe7L9m4Ovsh+37snVZ9V9DS4h3l87rvy6FcvohlR2g0PsthIkS+0O+2l+BgBLrHIC3ur4zEM
56orVO6iTw2b1+LOUFeCX0/t2UPIM/nUNX9cekSj49MmvMtJ42JLB+YNlJYAujVvv71qp6HtCeBi
fn6v5a08fxxbFxJdKL4hNYcSB0oz64B3Fe8LLRvvBKWy22iEoqePOt38STmU/7yFs7zAUpB8R2QJ
FFyiZdN6Jygdpl1+01nNxpX7QkqBF/nfEVZH3wiR1V4p7Z0AUyYeDLOcbx/P1KUBIPkMRhFGAQxl
vTW4fjWOneedwB+L40CV/8ULhGDa4EPgTvCuPOZUEJRRqE6fBPRKD+L3f/HrXz19NT1tqyJHd3i6
bL5U9l2otnryF45FVLZRcFuYIgja1fREenJ6UjX+SfburTvqExvDr2yUX5idp1NADqOntpTyLwUv
Sh+AOcEmCyI4ztu1AbTrYPUMwdszhUNRwXGo7keSVTBc2fg674bCwl/cynDi4+RHv+PtUMxHEYQ2
ujybzlVbARu4m/UGAG1rCPvtEDaMQvse1gvnopr6o7bBHWxhx3Cq7XALVvAubcPboHy51BeggoWe
8NuhZlJXjBQYyhxI2gzd3mQsiCO/LsCzcF40MKQfh9+7S+gyIPSQ4BIDXh58dt4OaA2N5+SR5GdO
vxX+lVX8bLGA6Fa96tJ7ATAK8WscOe9t5eCaYAutI34GaqPddYXYyVBdh3L4jWvbweuCvx+/1qVP
5kCmHVVzFJ/eYaia2RlIHvn8rCYf0n4F/6KIe5L2Frj34jjwNsPdDIwEcBrfTl9pC9y255mfwU6J
W4WE83fTbexv7xYwPpHzaoxV+DECZDrLTX7GDfHFdcm32fGvgHxAb737bZP6DtK83saqujymCwM9
xAQkXdZxiL7HVI8uxzkKPlHx6A8SutPPaIS4/TXE6jeGuzyN/zPcWnnEKKcerA6HQ1wSuia4G5p9
Ay/F/yIooDCHhB17Ez7ZEqSv8mcglQnXZVueS1hSVmNw9qboPA9bZc9LSwqQGnAdcRw579bwEE65
5TApz1xBHdwls/eNNcW+119oji3340C/OFgAx2ZAVkFhWAPnJq8iJcoD9Xlq27R20Zqq6TEaRDwZ
W1j5S0Mt7C/gLOA9ji7O2+krXelQLZQ8a4XdaHiaYOip5t+4Knz8Spdib2GIL1KDQK+ua0fCqzV3
HKM+NyWxdgZfxH1nD87J1otvs0dkrTdm53YbE/kui8AqAzIX5ySQ0qAxrTbCwmDKDBhG7ewby7iJ
NgoAW49fJvdV7ElOdUUbIs9NPLAUQM6P5+zSAnr961eh7bNaGXaNXx8+1w3ubf2Y+BuN4603WD7b
qzdgXltqf3mDmWaG2iQybj1+teMMzG1FC+4CRGEOxh1ItB9P0PLf31x68HnBSgMCHs4FgCmvJsgE
uqMPfFeeO2Pe1+JqHHZSfGf1QzUePHvfTFsDXlgtOPBwOwH+Gtl7tLzvq+nSUN+uNGurc2U2AOt2
xLgJeAvifm0bKZnAf//4BS+OtxABcRihJb7OHMZ2rvNGjxgv2rFHtD//VFv0iH9KEKtJxDmE3MQH
TOI92dSbLOob0Pk6Cx8s/hiy/EYyYE0lACmBo37fFkbG6iExyuhrJ4ys9eip5BPkFgACGpp720PX
UFKLxdim9Zd6nsdrHRacQPqByEd8Qgs62mHpHDEOTO4lCFKyF+aNdDyaysY3M1nRNvbxX4555Q6x
rzS9JgXLk7Ed+L1qfDxLGqxKpNGCWWWShkF9ri3wtevEJ25aom7qz3NWoYLSx6CZws+AkehQmOZ8
gwudcQTyLk/xmdgJYgWVtXMGB/VrQFBitCNyFtuNeB5CbZ3MxnoO6/yHpAZcGJjogEGk3MwGI4Dp
cABPTwgkBm4VOyz8azl9/uQYph1HI/GtDBf/L75U/KGULjubVhGVKfPhV5zPRXtkljPFhUWsK/BL
858Rt+0+1gQWpAandlK6lXclymBxI7Xa2ILTxJ0YJycdaj7ctUIEmJ6h3QixC0sU8ES0XpZSJppu
6x0g6MfSwf0K56a++SOUtVF8vhDCILECT4T+PeRB1uKOXhfCqcJzxZm4dUznZ4vf0uGqxwR+vFQu
bJYoVGIPQPMcicD6RsSGWbd5R6tzOUFSnt/INgSKYwO8cWGykAPgRoKjEpcuZ5W1FZYDnVnZirMo
jvljMG0VA9/vZ6CWAy+/qO3hVro6jOvJm5XVGOU5IF8Hnscwesg+nqVLLwBZGLCwURZ4X98Apc+k
RlFVZ9oknn7yt7qpG89fd7CloJPIezzfjbIoQwny/+vne6vMnEQ898wJjw+uAf7utqjXy3mx2gqh
PAQGHLx8UABanydqKklbcFmeZ18nSuqj45yQomPHO5qb4tiXpur1YKuFFw6lJ3hUlxC2uA6xndiP
H8/VpYW3oOpQJoDsEGodb88ql4vRD4EoOHckq7mKNatjYaX17uNhLqw76NGDLIQc3IQ+y+qT9EXn
oPsjsCRmkjpWdXJb75CP9vN/MwwwOiC9Qdho/WmQJzaG51JxLhx9Rq8hHgb7IL0tTaELGcUiWIGL
OoLgPcSSgH4jFk+482QMsR3pzB9Y5lq3xXzyGbRa+iHOt6hwFwJh+URI9VG2hdjbKkliboWYs+r2
XNwbosrauv78ol982RepFuhPwTTmbSSIgLVhUNfN2ZGo18XeVtvkwrLxHFTvFxEoLJq1ABCtI4fz
zpZnz07Fw8P41I7plrnyhWj2gDCDVDXYRIDvrd6hcbVVsjKXZwhCPvYyg/MWIKlGGM+f1HzCGYJq
4CI4iajG3+sbUVBZbsNgvHUehUw0/pw/juRLn3tRIF6kAmCct+7YTwqfqIILxnkqymRKx2lrqi4O
AJ9BGJMhMUa97u3nNg3s8IBHt2f0g5q0xJ/PvwDOc9wXsX3hXF+t+NKqo2AQLSYosA+6K3aOdfx4
hEsf+/UIq2O2CxqrDUmPWwm05khgp0iaMqP/BS+Tjwe6NFWg0kcRLvUo9qwhyAWdp3aCyOGZ/GyK
Q7QlLHTx8Ujf0ZJZ4NTm6n4SGD0xJ99vzqp+mprEDrYYP1sDrD41G7jUhYMBXLG3zH3+OXP5ZSmg
7YpyEZg+cANa1yFc3QjXbwx5VrT96ygk93b1+ZQHFwBY1SzdEOwfq2ACzXgGWmmQZ0cDmg3A28YX
vhBKb56/CiVlmbroSjx/KNSRG8NX1HB2fk4PqPJtnIQXPsaboVbZGyjAqBEVGGpqYxOGZ18/jtUL
B+2bxy/Dv7p71nq269bAoghgzxPGObpTW7zvi28A6rgJkRQU+tff26CtKDoS1WfXr9FtB7LHiKZP
es4sQYXSJ2CoYDCHuHesjjsRaKP28xpfxG2yWaln5bo73Yksl1sOBxffZ4GRI7LQTVwXnawxKADq
DeWZ8Zv5oPnG1ebiF3n1+NXq880Gdq6+j8crfgzMTFnZ0PKNvXDrHVbTZfmiH1ELl+dK7MJyNxw+
jqqNx68tvHEbGJqSBfLsVwkEVo0t/Mal9YeSiQMWXIACxro8a+ed5EWNkGqqnt6Nyv5j0Jzed5yY
R9cZ5o3DdZnyVQaP/MMEbGwRyXm3Y9Vq6kcHN00IiFbW7dwFRWLzPorFpIPEwmGV5pyGz6VD7S24
2r/+16uxFwgpwMeIhwUMH75Dkpttz0efOsVJdYaX0dFqHmg7ToA9ozvS+76+m6RVpaqtgpgVwM7m
kFeQRZuZsn+hld7SSVtNPZD/kPMADxQZM9AV0boL5DATZXFR0vNA7OooB97dBhb1klLnJJ6pH21s
5RfHA5sSI6JAjlL82w0qMpUWLanZuShSacWtf3Z4OjifWw//eatXo6w2dGbLaa41RrGslwid88hP
Pl4Rq1X9boDVNt7C1F5VsPw4t3ke0+Cr1T+0ffbxGGvWwb9B0P5ZmnTIaSEo93auamUVbVSN5EyH
6ZrT+s41nH2A6lYstT6Njr2zQLCGldU97JGhJxR+/fgHXHpJdO0AdEBNHr2T1Ut2XUgHALDJuSx0
SqizV8FJTt8/HuRSQLweZNl7Xp1YKLxzB0AacrYB5VGUwQYVUD3jDBnrjwe6+Da4sC2XXay8d0Qv
b4jKGXqg57YJfhW0fvF9noxopn08zGpz+c9HgyXxcj9EW3B9M7Cqcahp5RRnRqmIddEflHaPM7Ue
gdu/5aPzt4Hh5+fHhHo/kiOI3AIKs/pQ+Dw12vGsOEf+r8g7MPpF0Cu3jeIG8pRDsHX5uTSTAL+i
rA4k7HslTFU7KiRDUyBdOlrtF9Y+jc7namj/ZhEcDVSaUedCb2uVFHN0p6uxCck5b3eh9VhtIbBX
J9ryfLg+APqCh6PSZS5R+SrqKquYp2gm+T14CrEF8QD9uaz43wBLXgwnQzD+IBr6doASoEsw0t3o
XgyZuQu29oZLvx/yliHiGfLN727rViiDCWa50X3Z39303n/x49E+B9oOEpao4i8B8Gp2RtOpYF8V
RPdGEQMNNoiNNXJhzaN4stQacADgBrqKVyA3mDMVAzkrL87Zb8dP7ChuycZRc2GO3oyy/PurtyDR
CF9l0mP7Kqs9tN1+Bi3fwIdcHgLtNyAbgKtfc1B6MIqRDGOH9KdpHzr5ddtM6cdr+/Jc/e8Qq7kS
RHVyHjEEsa8cIw29pKj2XfS5LHUJ1xBoxsABbgdRuy7ARw5QLr0XIZ5aMLmch7w5bvkhXJgr+Edi
97UQrxhlteSsMO9mCDZG9xAFcNtDHuw+PVGLbgY+xSK7ird4+7mFSUM+dSZWXA2dwCE2oysJ601A
QD8e5/3uh6iCKABuCj4mam1XN5ahR+yWRPfz746fyifdf3r1YYDFrgdHL77JPxTn67j1YIfokTC8
r8gNvFj8T8csCDTIPRcOGXbW9eKzDOVJWtrhfWDspluPbaRe76YHWgkQtEDdyl2qJfbqKjJ6RpiX
tLGhqHPt/rGHa2urGfkukBY1BnTqgfzDUQcextsP3Rpj3qLt5t7LtkjhUQlpsM81vFFlAJ0MNIIF
j4WG5zrxMfw+LFpmufcC4kDiKMKNUH1/C8AXxjIDphl3HlwEVqeD1xMAtHM53xelTgVkdFmx74Dr
NuhV1QClHd7R6XEwfxAva/ND3myEwPvMchkfhk1LpRzM33UW3ntz07qCzveW9+C2KJ1B9Qgd2RmE
oGgfnQAoif7On3T3XWYVRYMFYAFdGKS1q9QfFjlwMc3t8d6vssq45t3jJxcmno+Wm4mShIMdwF0l
/bpkhiu0nO7NMs31rauujOJzWI5/r4BD0YIoJRJIFL3ehh46q5GTu+Z4X9ovFsi91pZyzhrW/H9H
WDR9l5X/Du1uE+6PpBlGBDe06KDPA24mLjBDdzLme+e3/8NjfuaNQPmoLWONCysXhK2FTw8FWagU
rE4aQBNrE94t472jo6d+qr7zyX90WnPjQLuwfB2w0Ja6MO7COArezqGYrIKDXjWhZW/2+FC0PZaQ
JdlYYstT3tyzEQwIbYAbEQro9q5SGBrBSaNnxnQfOsCUddiLzD8mmxLPFEnzyYbmv4/2erDV0eaT
Gm15Ca2XQsmDI1LBtzxS13IE/xkCZfrl6IHizfp9UOrGejY8BHf0GJY0qfxyr5sf0gKRw4bdyURi
ocC62cjDL04jko9FgRWmku8adwMqAmiBTPeFViz2e//LWA933K+T3NN7CMNv7UyoAay/HODoSzKC
Uji4kagEvo2PXtqT4/F5vjfmju5Uzqe/kysCAhlwq1VQAW2THIRJQcfybuZVkxoM1F+w1LsEDmZ2
jLZsn4xSjXHn53MGlfkpDkntxnOlF7IIMrYYcgTNoccWEpfA6jwS7YznEgDBAxV2mJFBuXfuNFhn
Z9RO2pV9eFuPIbR1LPLkSDV8E64zvsCXLjp4hBpPfHJfjGAoM7tv2QMwKiJTY+OmAXb5xPIGfJuw
+iW1JYbYMWcpUl0DFBbzUeSHOZJiZ5CuPjZ09A/Ebfu40/6cdv4griM6TVljevXXQHGaoOvkZrRw
+rMjRg/9YAHkRz85h7qQ8lbPNUSQ0DzcqVIHV3mvxoNVVzJVaCwmLpxewMY0hyxoQuiK9Z1h7+wc
jDDbItNDQBl9GMyWniJ3EhBzJH/rEITqAPAvaPx4IIagIJXkaB3FhNd2BrGA+lY43M0ketTp6HhD
2vC+z3Tb/WSOxxLXQy+5DScrxZ5ag4AEc56A+OadQHPrQQn3hqD0I+dMT9V45Ua5yGjE/bioWnL0
STcdHKTsoC5YO+IHKHuw8MXzxJxS1kLqPAQXuWTUzJjpYUoH+PFEWvHvVRHUN6NXmShaCCj9uP4Y
WDcdpQ8eqpBJCRbimbHolwPIzGHivewx9QoCHybqAwfD1QA5esWPaGqxzY6D/G6BwjIkXe0SnbTt
/ANGQ9B+qiC1fjJCA8LR0BX9ZY+zctMBipzPNCTmD7vrVGYMrcESYwqCr/ZkV79yeFt/iUJV35gC
0djY0Z/WrDoAe8HKxdQ8IjCmLBfdH2GMxmMOc98bQSb+HIraDY8O9SDrHejRT12PhjFi0a4PqEP9
LfrZfxjU0CWUREMqwokcqsrvE5/2/h5lnOIB/cRQxlHD9FNkKPWLStonplGg7tLaw89cReLcg8Kd
5rjbk4QFhZEA9xPcOs3wGBhjcd3Sfq5O0tVkT6UBwBYETWMYb5DjKER7R2XnZlaHXbZYgmTygjqF
W9i9dOse80x/c2dizxUJ9alwZhlXmIyvDAgX/5iDXrYbHOk/TjnmPvbtAoJNoQavx6rIl7KRz3Yg
xTcl7R8893FHAfk/6dF9OMwDMIkcX2k2Rm+HjzSeMLfRN2fq7KQKOZhycCBJHTHV4AIJqBFw84c3
G56XTp2y45pqKON7En+1QM+SsouegO2jMSRgqtQkjsqCEXRGgpUpkygQ5NZtOo0XDcu4WyTip18B
+9VjFyZ5BTHJP6T05tiTnKfWAAenxob8bufpEpi1gO0twVQSDlGfzuhwpF4XsV03uWVSRXaf4BoD
3FnfNkcIRrop9OiDr8pl5hUYcCQpyUSSSjluMiHm4mGGg4Uko5nMDZQQBQ3aq1YPBpxBfMaxE6oy
aelA9y53mm+qd41ffrdoi7mMpiKQEPikpXHtF3TYz2UoEtFWLnQ+ezOhHhOJDbERWHJDC/8xKKEP
YOc03IuyrZNWB+PfHsnBdYtLzC9d0/Lo2IUXR129gPq46JIJKp4HbDwmGGXFkJZmbz0xp1J1EpWD
vhG0KX55Bs6emOI6lTisnfdR6/dXDvgjewksXTaUVv/NhjhIl4yhtGDp03d7Mg0glEGSNW1q1j96
VMMvnLf8iy06um/hwRz3fl9c9zDDPY+5RttwNMYDJNrDhFnavNOcebvSMNSD8H34uZRKp7oLuxg+
mH6qQ17f90bnXxlgGBw6+BxnoKzy74oM4sCmyUpG5VVxV5rB9UTr+spXuRnnvDOmWDdz/Uc5JTa7
CaYPhtkBRz9WCcujMzGsPLWZeilzQcFGrlTsluU31HhFXBOgHkUO0f5euHRnGgF2jaia7/gAg1Ej
rK2YNw0OBjXTW9VAQx73oj62yxG64rAqjls3rzJV1lAWL5THrtoGvYscP+qmZ53e0Y7r29lW0d6s
wzZzZCCypuymxJ2MGvqyk3sgxLR2eUWibHQiJEnE0s84fctsKhjN5hF3ocCQbjJSg2XQbcPVqHb9
YwvUaDL67pAORskh0mVFt02vy8RvYYuqIvdvGfnzI1r17YNkUuyVg2ED3QLXnZtVHBE+PlVdGSyk
lzkGF8u8y4sugvEHM488yru9NBSoitj1riLIJGSl6P1dq5iE65zpHVtujonRcv/o8pE9aqEBQ1Xw
ykTlukkDidhRPLCzoOj9dBba2hsTvMiSAWBRHFqKQNhijGKed+5NOYXGweb4y8uDKpkKeJJFNTT0
xYBNA9oQ7ZUfjVbGmoo/wISO7B3VyIe2LuVRtLP+2gD8m1pT6J5bZeFHV22Z9Ubf/eQaIohjODVx
BH4UZDG7YQ/bBNKmDJMFFBGpMq8Ea5fLqDqWdu6kgVM317LCncyZInpoEcRY0rR7dEeX/ma+Zil8
wfqDTSMAjmxDQLpDv9TeAnoLcKe0oesSj7y2rrFk8wQFQ3snA17sgxbk2akL50PZ51hkOSxlWdU5
0AJt5tiZS/fYVUYPC1CwD67QA4IYD4C20BFU/iNnRF6NvW6yujMRs/5cpGUOOJLUpn8lidPvGuEF
cdjb4hZ8FZLAsSNIjdoT15VEdlUEuZk4o0QKSaofvILkWu7O7hHVqXzXoIu5G0IXxo1mGcZT5auk
9LSMJwmxSjlC/g2Ett/h3P9ugzH40fe5hVSUYsvTtrlv+xpaYNDmiicotYDXLN1rNhXkVhkF3Ttc
1098NvLE9nS352XlJEJFbdoQylJTFMHOM+t2X+VTeYOsADE49VDq14W5ayE4C06xWoytIy+GbgNN
SrAn9zSveZ7Wvtuk03LYsK7HN51G5BAQd38Y3bqKXW6YbQK6kJG4/SKRaPdDmvt8zHKl6KFShb6f
AVw61EqrOzCx69SApdUd1tGUjYyQU624eddWNdyHe9vYMcsY9vWAvuHUMCOIRWmyFOUMCauPLu9S
rQP9ONnkT+nVSel4pwb5ZWZBSeKbD3XnKalno312gkndW43mLy4Exr5HkPPLPBbN6WAWv7nFrTg3
hjJBDgK5qyYCP7xHKrswYw+110e7rs3NDLZv4BD3Kki9ORyzDhpzSS7aNuulS3bQye3iuQEnOEJj
NSsNC0GHK1ts9fWPqY4sbBiROIXuzFKnKkQs3XmCMasM4xH1kwxdWiMrrIlmvkcKMxksaXt7Fz6V
/Q5C2fKh6qEK6BbkG5nBZSZd1/5AGlF4mYs24z3oU/2NBzGi8opFAHUgmXWNPZqcOgXrwLny2kjd
RSR4QUt+iCXYfnduDpHOUY9ISgcSHvJowLEjcAzSsvYziCt06OLb+nGorWIXgLX3A0I0wQ1aGd2X
oDPKK6Xq+d6HYIcPRbVZ1dcteEAm2nN5kzClZispyoad1IgNobDnMdEoi+BIaRgk3niX1aUHODug
EQ/IzKBhkctyBwFw/6Ya+/ArEG65TNgg9dU4Eg5ue24OTVxZOf1T9pW+d41APJYk4NeQBDVjnJCE
xkPIR+jM+zJpkOHt87ozdtFiGDV61E/AmQvT2baGQ1kD4VRHg0pdHjx3iIXbXMruFpLB4mlsfHbT
F+D+cLHUi6aefi2Ynnaj49epnkMndprG/BLakt7bxKAJ92iB61Cj984EToJN+vprX0Ij3ptFlYB7
uCQ96LkTlJ6vim6usprIb4aCu2bFfHFTMS2vIULW3eLGQ3DmO83JK9vxMQAd5Wi2DKGiHA7XWfYX
/4ulxQC7qMrG2vSKqd9HFfZSXLea+0Y2yOxbK6zjwR3yDDSC/r6caiM2hoBlYOiXsXBxxRAFGb46
uWfv/NYzTxEW9hdoXdYZdJ9FWrGhSOkiHFKPTX9tcihdTH4/PVBXdA8unym2T2gyVINWu5aDG8HC
Y6XGJ567RqpZBLFAe+AJE1V/Z4+4Kylsh4npVmpn26W7s6LOSxxlDvvC660076o/OW81Nou+uapb
at2BesqS0lTp6EOcoZ0HiLPBU+jGsYruZ1mBwmnSxrmtgZCNS+AUU9AvfBzVI78qzJoncMqVUAYz
9wX0eMKogr/gbM9XAxp+WZczqJNEmuwcL4exx0y6B7QGbIiounY6dq2AKnEe7UrJSBLOQ3hjScZT
yaJo1/sUx3pbqy+uVb0w2oUn08E250cSacvQGGjqOv+HtDPrjVtXtvAvEqB5eFWPtmNbncSJkxch
O4Pmedavv59ycM/uVgst2Ad5CIIAqiZZJItVq9aK7wYvMH/IJdSrUeA2W7kua6iPU/VBSq363mjE
3zrkkRu5KaX7sIdDt+pD1SYhF09s4u3ep9KysdIahGqZDTsdTsuN65v6Tuh76eBpIoqpsRn+UeWG
3L/iCc+FHoX3QdYk+8jrxA31QH9XdSFEn3Ig7KqSiyHQqvTQiTVBqBXL93CvlU4maeNRQNvbBnhr
bsUgEjaR5cd3rRZoD705UfJ2KLtpgZd/q4tw2Imd696NtKJvRjEe7y15iH6I/qjvYZrtP4xl92cI
o/hFVQTmUou+dBBY7rPG/dlUVfKppHHQqWO3t+Velp1MNlqbcNTbtbKeHgjEvQ0oS7Qzc7nbhn6m
2BLrc9cEQmHL4O/uGy9oc5vMifgEOae7aequ3sZS+uRLnXTnQna586yBNk6E7jd6qGYPZKCzx1YN
u1MSCP0LRAqfxhogsJ1PFDmupT4rrSi8CFYg2ezVLLCL0PIdP+q+Wb7fP2aKBdWC6v6x0qh5ACrW
38ttkd6pXFmbACoQO9NLqBJHYOynVE6qTcbkCJhvRONOd71uG4VhYhdQUWzSAHnsriq9jRtosF8X
QBXbVDQ3RW62+8R3o02haF8Uij/HMYjTP1GLsPY41NOTy493kea1PMXK4lmvpciuZWvU7CyXxo+6
5mp3eiPBxRfX4sEwkj9lHFnHVi6iLR05xGVBpTwUEPdBmCt98PMOXh4vF51CaacpRBKqtgRrGyjR
jySJgkPM42sf0hVHUkGJNtAixlvovIi4eYFp92Aa+pes15FPHkVelH2YvEaCUH51+0C/19kbB2p6
BURyVvssEE8hJel6aMwUpLfaRDpmnTs+caUWdhsk+qkIIt46iek+RACSdwmyS0e1NmIaCmUaMjmq
/T1wdJD7cVzbQZ5Y0D4TZHpN8dsMmsKO2eJHpJqSXV0Klm30pbAb86lPtWcfCCCS7ELEozxLA9Be
9tKj2fTxBz8pgy+3c/SLyT26iiklwmkFEPwyuVf2nY5suDk6jQRvzIdxrdFg6fsI6sD/NAG8YM+4
/D6k2JUOZGZ06uapD+98eaXGsPJ9dVZk7FxDMKWA71vPMZ1n3eb29Fyl4Ml9WtSdYBeix+QKCNcb
Jndc745Ol8VkCu+hXRnCtZbrpTGcG5kQLGf1xUpLtE5HPNKJENMR7DUirrXPz5bAAjRW9TWfN0g5
Aunzvt2eo8XvTwUeUKESujyzzP5gFIMekX1ykuq7Uyk/3vx1KKwgD4CtltZ+bbJ+Njlu2dVC2eqi
I5Tyd5n0EBmwt1YXaQud0viTPh+eOi++Qb0IIrvKNccVk2dKQOTVB+XP7WEsOBI2wCRMgrjXLVxU
ECwFtKDmwFAkVU6Zkqn4fNvEVNS4qLBMw4CG1oA+AlTVXDy8UTM11MVMcxruyEo2PmkxXZVW/N2A
gX6l5n4NqsLWBMEXae+41jYZSDQWY55qXJD9MUra+9Ft6B6TPsuV9xNqLNKR/QoiYsHNMKmr8lQ9
koGeXzqCmAu9GaqF5mReaMf3vvfr9vRN22A+fZTH2eOTmDBcqZffh4iAeCZ1DUdOf431gZ44m1yq
3bPxUfyZihS37V1XkFgvCtp/CStkg8m5NKjllhWnvqg7aWtIu0J2NQok5b3mkh7O/F0UtKRs08+9
Iuy6NHdXTral6ZzONXhxNfAf86I9Wd1aoO9Td4BobIbuPtTfqAYBhIXxnVmYnQstd7rfhbLueKCW
IGOujHc4PNzPU3VKh59pjknPCJZNskl4RKLtqLF0ML5F+XTNvlGVcir2iWwtWKaYrYlI+HKpBom4
vzMaxalIocHaJpDHXfGGyX0v3G8yAYQP9NgE5Ju7XzjKpYjcmeyMlMy85pCkTlp2tpHfj3mx15Lq
q1Anr6KrHiorPfjk89T+9+3fcOUSU4kWJDT8s7JFo+lsh0ViofGMtQbHIEEa+cmHUalWyomLJug5
pE3LoD1lDvODclAil6AMTlflf8TSvTcS83B7FFfH4DSKMxOzcjZIo9CLS3lwovqHlEp2kj73aWz7
2v62nbWhzG5t3h8mHefYSROPp3NA4L1yQixZIHzmsANTCGXCbCQ+wIew9wMsTKlAT03snjTtipHr
YwjgEX2G8KgDorimtheHQi0KxFKcsjK8FKxZEe+KvkSpJLQqGvZ9vzjGYRY/QJwZvGR6YNKGn/5z
ezIXytoqHVd07cMfJV91ACSCl4ZGEwN1IAdiQIprygS+amgrUrVpozUN20VzWJEUpM6vQxb0a2Wj
0ZXO0VJ5p2SvfVPZMTn8qvmqZiuox6t7ZZrfia9MM6AlvNrYRonMhZT1ndP34hdZ8/alrpc2HfZQ
JgxDaGtdug30+Kc0mitnyqJlSyaymKLXKxL+TlXy0pWkzmmCyO4aw5YpLUM57iofpPZUdenGFYrd
7YW8CgwYLU0UE6CIxuKrdgK/1XTKSmbnwIE+btMhedJpxvSzYpuZtW4PHGYo88jNylCXzNLJqnNK
Q72EG10e0GpVNYJVWr1DtzEp8AOiu3YIE3jD1c0/s3xlURe2Jmg6kGJgLQh/5rFWbPW8pA0Ff/Wo
RZAVXMPUXcWLzCMof4pthKTiFRkgBSstRQqFvc+j2oTxM61JHNdvjgImM9TZuP/B/6K2cjlvbAHg
FnLVO6NqbPtRe5ai8u62RyxO1aR7CWicJ8IcouUPAjWOsu2dKM+a02CSSeY9skZGvuQAsH5R25QB
3oOWuhxIYrmlpglZ7+CSlECPWjnV0+7zptk02rFvv90e1MIlo56bmx3+dTO0Q+AWvSP5QDh6pLQ+
D+h6j+HP23am+Z9FBbR7ENxAlMVpNYeANWJu+Z6W9g6prY+am3MID9/CXP1iVBJKTMHGao2nBEz1
yn5avBXYT9DEAR61rPmGyuI2jn0zHJwAvjvJFcgEFTtNq8jU/Sqsl4zY1FP+Udf6hJbcnk4AQi3a
Aa5xkIJgaXUVSEASxxeJV4tW/smFX7fndAnsiQwergjSEpefI2J12ueqvBt7xxOfNU5guQrgyXlu
XH0TGBUstrTVHRXx0Zf/CN3d23uhJtIewPbolvBYppvy0lXVLivpZBNlZ9J4SUj6wip3vD3EhT13
YWKa5rNHs1kXU956lB0Tosw+OQjy6baBhQv0wsAsIC5VJW40nzFIIaUjZe83d10ORCX81sgrocHi
WCD15fakjiP+pRk/G4s4QmkaUhl0DP2n7v5YwyWufP6vNMPZ5/vIGs0hjfm8ncuhPcZr6ZcFl4Yb
hrfDdP4R48+eeejgUMYKJDJUJdDhYmiklwKU0H3USdrKrSRN35odFwbsAcTw0LXRAz6zNWRVOkpo
ZgHpt2wp+KYqH0Yh2PvZF9X/ZY5Tzaw4mgDb1sgXF47fC8PypcOFWqR4SO+NThl6n4AV73zlq9s5
tVzBNnxs1sg3lo4n7NG+gGOACJ934uVCqhCnVqOTy94/eiT+k8v5jkoWpQffs4MwPYiB8XN0iw9K
C97ltvMvuAxcjBzLIp1E8MXOLs3GyjUzacBgynTL5Ha0cresfH7OwNimUTD4Mp9Hl5iU9K42/7zj
9xPyTwxs3JTz88+rgio0u2ZwEk/40vQiEbdnrtFWLtxcNCj+14gyS8zWrRiKVlcAVIXCHx036N0i
7YWs/a/ep9whit8ECwmj1OwPt0e3tN/goSaPp7NGV3RMZUnxAIowoPTVq06MXR8opt42sXD7w/P4
r4lpBc/ODLXS9b6tktEJjK36o5R2SXmstLc/lTECWxWyajzJ54wjlZTISjViRBm32gBJ5so8LQ/i
3+/Ptqw7CGKuebQ8dPm+tQ7wO3b1UV7L2i2vxr9WlMupqmpzaNIWK0qxExU7eFXWxrFo4W8AyzNW
4rVzaSHThzqq/b/vfeDrsel/j+XqSSq13e1FX7EzJ8kyfb9Sx2IYHI13XD+J3FLHtjW/WmlpWLbD
mw2oNeqU83jZTSvwfQ1wfC17TAFOVw4AldtDWTxhEC74fxOz6NXySsMrYkx4IJ0qCAS08D3ORdhI
Qz2C92S1LhdFAPiQVaFOEobwMe1QMWj0rZvfd3L5jrFwEE+pRg26CHkWiUT0RA+DoFI8IX0K9G7l
80urcf75KRA62+oxj1YrAdYK3t7Yyr9bALnqO04T4l0OK1ovuc6mn3BmYqgEJRjCTHT8Yov8gHcH
BEVfe5cvLflUGiDLCKcN/a+XRoxWGCEmpU5mjmCUxDq3Q1N7ue1WSycKmTc6L0nHkm6YzZUZu27g
SZ7omEa3s8LyGLqQB1ooKIX725aWRsPNTxRP3srieXQ5GtCzJCCEgZJWabYHCVaYrUe+8a0VB+hU
VFGjndfQcOV55CYagqYLAdFUV+2FHQCk24NYmq5JMUGjo5ra65zpQU8AR7ijNjqDAnDUKzaxYeya
7KjXK2Hhkg+TlNFpskcghUrT5WzJVaqpPhrjDiV9u41+pCB80mTlybFiZH48gj+ulCafjGTItRZf
W4gjzbV0xaIRnk1TN5bKjM08jFg9RedB61kRBFKEP9iyi7W2tSXnYqJoxJtSr1dtVzL5upBOvd4x
AQnfV2MuH1yv+XN78adfOo/Uz43MPBjhD7cpdR66CSR/cfEtBXSQK99YGSt7jynqp1A4Uz+7eoB0
aptYowHsP+yHzJbF8sESpFObjY95qL+UYKBvD21x/iw6xtg+SEvPj5o8LtUyKlQ6o7TcNiUehsrK
oby4c/61MJfGisgCVjTjD45lHEJhO8aPEzBwLQCTFr2N3B5aDQQwRPqX+wZGzDyvVSYu9YeKyOKx
0wdoaquvXhnXD25TgKShYELmODFfhUYfaBaQFTvpe/PQwJeb+e02NJLmcHt+l95aGkU78AjkZmBk
uPxZbRZLkdBQFsiT8p9ECh416MQ2glEHm5pymG0lYnso0uTt73Dj3OzMYwcv70DZ+IODzuMGWOJu
tWtPWvIcbWqzxG8o6f199Z3dhIYVNJZPnw0jczsyngDVUrT49gTb+oM4SNWD0AbWE8h3Wi3Q8LL7
VEh2YRLRHG8V+cGTs2KDLnr47faMLznC1CVLVX16x88LMRqk7n6qMuNh9+C/NsVW9HfvsDCRH6HT
AbPMvME58GlpC2CVcSRAqJFZAvR9yao1NMvSvkEcCWUWmWY+ep0vPacwQZK3Fmd03KOIO9b3JHur
mn4Lw749nDVDM1/xzDSt2xBD7gBwAyU+sFHPfdJDKGOpX2/bWtoOUAxMQu6kh6z5Q7MLvJHzmpJi
KgiPcjfsMks4qAFAF4m6UdyFX0Ux+H7b5tL4pnWijZXOhKu0uVe0vmuWtETGqGqrJzMWoZJHyn7l
nFtqPiZs+a+d+aUqWpCTQ3VIcNun24xGpApEmtULthh9MeIHJSPDwoYP79tYvMvrNSLzpak9Nz+L
4pOhcF1AdKMDarUaNuX4NavuJW2byLZoHG9P6dLe59JlMrnb6W2d+WYQ9UWgNzIPxRLukVytbV6O
a3oQiwOiEodsAkCfKxY7MwyMzPJYN95e7UERhPGDUnjuxlVq0kdRbOxCtYs+VYm/xhqyaJnAhVAP
HXFzHuQrMV12qsZUltWxlOtNSd1glD8Hkrq3dEcyVkLXhfCCSJ8EDJwMRDLz0LWciKIaF8yXJpx4
3CfDPi8fmFf9zeQbpkhgTCQ2iWyQDpuledRa7yv4EkSHrofNWP6iDaL2v7zZNWizxi2gEgAzoE67
8exaqERpiAaQyE42fnbHvdbdveP79L9PoT4vybm+V555idT2heRU1qYf7OKNfKUTeoRv//v92e8X
y9FLGyWWHNkKN5HU28WbEYSTBR2SAjKiOrxkkzuczZBI/iOJB0V0kNex5e1oeSsH+sLuNOGHgxlD
5g68OvBQCOqSBNkdx3wcQsUW6Hy6vQbTG2QWD+Oq06e5+0FbTlfw2QhqsY3RjmtlR40jY9tYyZ0b
anTrNg9Krx1LrY42ZWeN9EJGr7ctL5zl8B6BKpsqbJSsZ6+jJo3EVJjgkWjddN1G/yJYuzb9+B4j
4MqgU6TiNE/qKJErhUbvi04sNoEdD8Nd44ruxrfGF11JVgLExRHJJA6ppKnT3rycS7WzZEEEWeY0
lf6xacJPUyehLSTh82CuMS0snGsUwf+1Nf3/2boJFZ2tch/x5m+/x/F3qTzpwRacCIwVyA6vOMlC
HGZSCgV2CAjLAgd4aUwxUtMoDZCmbQHkRpbtWuVB6/sr1+6Ss1OaA80KYRzM2LMzTaY3xHBHigup
Um8si8byt6d2SSpYlMMZBOfZzNlLT6UXPtfJH9MroD2EfbMyUcsj+NfA7MRR9BFYQa2Mjlrs9e6+
/n3bm5fWgYcdJw1TZMAXdrkOfdkZNay5oxN+G8R7U3Hc6j1LACughA9Tgp4nvy2j88fQop5kJr/y
1NbitQPt+oKEzEXBj8iw8/f8zJdkNw6hFDKetYBWAe/es14DWrkVv9/2b+a2A2SEsYlOGr6dq9M5
S+mVlIJBf86k++AhcN/sTZefn23BoINlY0z5fPrBpJV7LWZaKJeDkeLUn4CWFNvmx4mVDzpd37X2
THuPX8IfMT43nkdn9Z2k3eWyuNXrX9LUOy08SDSWSv3nt3rbpf3Z+KxhyGif67RnwXop6G0ug/sm
kVZ2zLVLY2QiyCINC35pDrRorS4txohBSsHHoqE9M7Ej43R7IH8xnJeX3ISqpDcLPBaRxhzjmY2A
LUJC4Gdy88W+bBO9A9enaJ/8Jgi/Msu0v2bJR2uo6i9NLisEonmA2G8suZsxzmnEr63qoZeN8glg
LdXH0Q2Dr43QmIcaOckHNfA9p06b5G4MveSgeWV0yBUgbuIA4oBGcbk+EopUw1ZLh/6+J3Y8eiQa
7Ao8xN2AROyPtgi8E5Wnnlq+KX2Nxl746g0ajImDnzutD2VmU46x7eoxzQreGCFbK0UbIxmMbRc1
Unrg4mlpbxvzp5BeR6DMqvLSh9anOqv/BJ0g24IvxnTMjUE97smD+XflMHjfssEcH8rBbO5MvQjA
OrWF/qcHS/Y7lgdhe3slllZ7uon/cinC/zu7842UbisxQadUKp5jukZp5n4zISSb/szE/OmmVG6Z
+jkmrH0T0S61vz2CpfOLfIQJIRVKjlcBRZYxk33j6c+i2O0D4TgWv/OktlX33qML8bat69tkGsq/
tmYbsC9qFYkVbA2tefCgbUJm6s0WQEhAvUaejSBwXi6SMi9VCm7+Z6nd5zttjUjrOiAiKuaUn0wQ
PsxZIQ0vJ13oSeaz1H9qeAIVaN/S96yuZXEWJgoOrSnridDQxKx4eS9WYeAVgtSaz4H4vX1Izdfb
s7Q0DMZB9zGRMhjLWVxHel/Ifc/SnyX4Xk+9OULfoRXC5zFWuietFeMVrilZ5vdenlcqrNATKx34
UeCcs23iNo3XjnGZgpIqilOXD3eSSYf0rgyiEfYiU4S9Kf1minm068aoejJqOJTCNPVtt4amTAxI
F1RmZX3KOKJMhIXiYj+UiEiBdTU2Si5HPzQAfaeJ+mCDZF7z5ptjOtGhyQLqMFVZZr8fOca6FZIx
eYY0QNRamxKFXb65uKLq5IYB9070wlflWp9YW6WhM3w2xGIzApSr9B42iZUD69qzJivkYoiHFsIV
VNMQQWuM8FloHyTL33Tj249ELBAxUrijBYG30KXv+p6HpIaYRs9KItqaQeO/2Nhd/+e2Cy+NA1J5
HkISD23ek5dWesSyKN5l8fMQbBDKXONdnhZ05rBskH8/P5k/e42EUt35ncbnXe3bpI1Yf4BM41TU
h7A+vFVNm32hogtMRMepReJq/qajmmIMYo93yWn8aNDcDRHbW2cLDlvkuqeyLUT188Y0qDaN0Kyz
CrXcbSUcsux4+/vTeXQ5XXyfJ4gFFFG/lpYNVNEPLCWsniW5Ch9b0fQ/i4gK3keaXn5QkU26QyUP
eQ+/W+sfu/aDyfJUrkcd6Jpz0FdzuYrronquf7WxHb7cHtfa12fnsDhEsHOEZfVchMFGr+/ad+RD
KIXQZ0KB0IKSdN7zaEUxHBYcec89fAUDQupr8ejSEDiyWBWyhczUbKMonqQiacTSD+WT4H4QldUV
mF6xs8WXdVKhNDSZEm48xUhne0VqZDgXTE9+rrG189JO27glbEwbMU4M6+iNTfCZdx5SjVaqouHI
K2Nj1W3Bq9sdApmzQRN+ZK5VbmrRLTfs7Bc8RrJjuFRF2kb0Zi9QRz1FrWxu/cw394UVC5BBDKgr
xtAp9Yr8yetq7cl0NeEY+inIPbjax5fe0gfdljLZO1b0heQwyRlQKWbh+NDJRfeS1NzhnR50QEsq
wRA2VSkO27TMjTe/rKZDV/+PypBxRZAqsxf0NPHlZ1/eFgrc8W8OrC6/P92/Z0sQlHlXVfq0BMOn
RP2qaj9u74PrIPHy+zMnqlspTBNVkJ67OBCdrqyrRwnEBKSLYqvQrO7LwRPE4sWbjy0cSmNjkOqG
En1+bP0VWBnqoXCa8c4IP5vFypV7vTcuvz+btsIsGzdv+H5Lu67E8dGvnIsL8FIssK2JYaZs0zw7
UPle3/UwcANv/hiDztB6iPOgcYhhfBMeCz/edsW3IU22t9frL9j4bE+SIECjFsMImFkQ4c/3ZB6h
zi5BEnJCkgj+gSTwD/kAKWAW6INg9+7QPUlRZu6KRvwWtlGyUV39JPohv0dpAWLDeXBXoFKxTVLz
E2/QaKugVApdzlg/tF7zYsTwlt3+zfMa1dVvnqLWMyeWoJHQpERLT7maw6AlfLVq/8EtpK8WyONS
aTfpJLWr9kcz0T6ACNogiXR3+zfMHOLqJ8wC48FyI4QqmDZx/CYI9wrEfP+bgdmForV+L/rTGJsv
MGkV0crnZ8/R//x+gkgepJMDzOuyXAJJncPScsqKFNamxzz52GDnHWM4MzJN4tk6laEZ14GIEXgE
B50u1hXnXRvE7D4JYLqr4mkQE6vfuB1gK1zTyJudZ1fzNHM1mDhNM+xERI+772Fzp0rFrik+qH62
l4U1XOE87XVlbOZUJjAK2SoVxjN8r4QHV8shZ/iSkqtN6pfMeoYCdl+pf1rR2AfZa+jtby/XNJar
o+BsuWYu18uZGosu5jvNNhQ6MO/jaDt2K0fpopUpKUmzAFzG86O6i1GqjjszPY3xJpQ3Un6IGqL/
3e2xLLoGaFNuUHLGVy1guit4JCvYPlWyk6W9VeyzNV7kxSPgzMRsusYxg6PO1NMT9JxR+80yVt7C
SxNlTqBvbrQp2p89JaEcqgpfqrITOtpqfwD50x/KcOXiXPJvqFgUqhs85lFkutyikBl5VJAYRG4+
t+ODK9NRk32Jvc89ND23l2Saj7l7UUOhPDTpsl7lj9RGVlIVIduTAdWil3lcb5+97r4afmb1MdFW
8BJ/f/mVOZ1+CaodENDN+fWLkYyBp+LNsVu3tt7lMKuGqVYe+W25HfdwDvpaE21GkgfQl5nVFiBj
d0g6mHBcQYiPFjQvcB5ypZhd4t/rShPvI82MN+Dd4o3g55DNNWKRf65yrfsk6aO3g1HYeKq0Iv0o
IvCthUW0U6v6H22Im88IbBmfU10Pt6ls9ne9FBgwrFZpYReZCXcalL0/yyCsN0jGu4dBd2mjqski
lPmYfqZZulqrR1z7rzkhH3CxSdT9Ot6H+tMbSmrcaf/FTb6BDV05/q/34KWB2fEPeMTMxwAD5nCA
bWYLQ6NYr4mXLRvhIgOXSwpBn0VmMKElo15bojOo6bYY680ofFSrlYvmeiuCZwCHNUmk0X87rwIi
8aTXstAUJ1Zlo+iPQ/pSWS+umq1skeslkSUykvCPAQsABDgN9uzCFOXabwWc4JSZm0TfDO3K968n
6/L70zjPvj/mRu33Kd+fEvnm3up3VroCA1kcAg8YDi5zSoHOFr3XwjQSLDc4+bWxregJ87OVc3Fp
EEh/TGUT9vYVNC7Rc9FXizQ4FeZDEB7SdBut6UGumZgd7a0nRFBLJcGpbTZyBochj9WVzbE0T+ej
mJ3ug5GKteIzCr3ao2mZ5Nvbp+3K9+d6jRn6gkqmI+qnxn+8JIFjdyUCXpmj+T3eG4NewlgbkFL7
qud/2rLciGtJ+jUbs81tFrkmGzE2mmIjDnCu3atrMaS0sLe5W9ly/yFbme+5AW7YXCgE/2RksL9L
+aaPjgjuhCl4iZdEkTe1cgefe+P/bvRfgvU7DY5+s4/Kan97wZbH+u/vmO1NS2krFwpP/zTK20be
m/5Wb99hgoZW3nnwB1xDPgWSJUNeh8EJxnJFP7Tup3KtC2dpFOcmZtvfKNvWiCI/4F2xEaEmrI/C
GvJoacHOTUw/4ewQc321KgUoG0+B8SolOyE9GsVG1w63l2Np/5xbmS0Ht4HkCYnHXLk0oB+LNTWP
xYkC6UGVAw2Uq9s30MYh9CI0AjPxDtrXHH5HafeOIZyZmK2FQiK3rWIZz67hV9yY6fEd30eeCpUn
CIRAGlwuRCVIUVEHun/ydFsQYdheua0WF/rs+7Pfbyl5k5EO80+N9URxPEyfTOipgvdsijMrM3dC
EEQLSlfzT1q8l8OHiBPfXKvCMxGXoSjR7pmJmS91AyRbZWKwEK9ot5nmBvhs2q0YmS6MW0Zmj8fO
jIFXp8xW56f7ohbhpYLcVfvRqLvGOMFmF2cf/7f1n92SSMdLPngX/9QPezjEw7WjeXELnk3b7Ips
FRoT9X76vrIB8aO/UbmP5/bFsszr5UKQWmZg8H1oM6vf8Rrjz8rP12ZPK6UOjbIMWZBRtotX/Z//
afK12dUoR7Victb6p7q+14r9Kh3H4uaDM4uWN8o1wPouN3fdVaYxoNB4ou6qFXDTPQXQKitf3zGK
MyszF+o73+jkklMwMjdaAtP29vb3F0/Zs+/PXKiCyy3zDNE/VeNd64TJXb8mhb4yT/M4q8lkV606
RtABS6OkjKZO9zt3X988DsoC9IOQqpWmnMPlahR1BLS897xTndlFv8nzQ1+/jZJy2g0yYFvygeQC
eBbOlgIoTqDmfiPQPe/alvGrEPuVk3ZhqmQTrQ/+YOdKolZUXTHifeI6fadsh+jBCj8Z3TGBnPb2
ZE2/dHYSXtiZ3RuSIpgtRQjXiYXvlDkR0TjJVrbV0XPpi+9ytjJx0064ZW52gcim1yPdgDlReU1C
x/UPQ/ItUj+gb7pyIV5784ThpIRGHxYcx3OIvQtp2jhEruho+hFRBSN9gsT+9txdH1qTCdJm5AQW
kk66x6sBgibJSeWN4am72l+LEFcszOH7oxmHVfLXQvBtkuBYS8stTRJIFUAriFyRYZwth1Sj/pKm
veQMng4OSvuYJ8NRyNrD7Ym6XnUazdVpz5BhBI8825F5SGcF6D3JyWDuQazpIJT5L8ktdh2wyKJq
VvbO4qggmLDo1oK8bV6mGfN+SIaKUSVCe68Frm2mIvoYP28P6nrnkLERgRPRXIEE4PwtBLc+AGKf
WKH0+4ew6D5WRhmTIRt/dq72kI7jJ9N/e5oTmxTlp7XiYTLvwvH91irDLqaRIIFKfYySHwOnD3pT
x1KJgpWjYcn5wEL+N1s0C1kjRSm1MPMlx6ru6vGZCOn2BC5+H8Q98HToVa96UzS9BXZL4suJ1E9B
8DOmMHHbwJIfwKAqszfpAruiGoFapQCJpdG5HyAuYbq+fkBHFqq7VtFXXG5xLFNuGC4QYB/zCKDo
ulxqBeZK1astBfiNprxnts4szK4ctL9lbyxM3E3MP/lh9onS6lqWc97hyWWDfyExBaEJZfWrDkRF
7LpIqA1mTEfnWw25AXzxAzzrL4Kv2IY0qhuvrH5nIy0yvh8gCZgd3Vyyq1Cw9SLf3V6/6zuQnisJ
AIdMMxidfLNjQw6aVmx6mk40ZVN8EWgAkpxifMfKaRN7Jy06KvRVMy8Xh8FoG1eTnFDxk6PZo4xX
5MZaa8SSf2hA8ieuAjIo856FyEJYW6RTygnQGfM+c+W+wz3ODczmyszdtuW4khwj/BD0D2/EmP51
jPPPy5cxValqXlQOo+SMLriEbfbm0JaVPpue2SIUY6u18GJJjmAc2/wuE1e+v+hJoAyROITkW5kH
A03ep1HSqBLSepu6OFTWsyV9QBjntr8uLvKZldkkuUVCC2yqcGAW4VZqgu2f299fqOVDEUGTIoEf
DKjXVS5BC4k5wIoEyVdN+pTqEbInji8/yUH2oUT2VqvdbRv3yBU9t93b0DZ/XQDmP+hKAfCBSZvF
Clk9oh9Nj7JjmjCieun2eHt0S0GCwaFDm6UByH+eI0UiM8tjiebPqM/cwNZEs9xoQtR86QlQ9q0s
pnca+lIrAemSZ3Bc029tATy+wqCmodRUDbAqp0tBoTVZPD5qFdWvrNaae4p9zUoNccne1A1I/RD6
1Su2h2CIfKX0KpGzTD8ktXmsUC/T96G7MptLvnhuZ+aLwwB+PhuKaVzu6xiVR9Rfvrx9wabWGRYL
GairAKhAV3K0JFhe3CE7aH74CF8KOqht/xjL2gN6ZG/PcTFlZwanuT1LZsa+FPqmiMG0etXa+0wv
tvnwuVW7d5yltKuDbYYrh7bK+WkkC27RGaIIgVy+aayNOGbb21O3tDqAeYmuqOwDHp3+/2wkyjjk
FPwG8kwBEjQ52kJvr14R2CBAzNsUfTEIwy8toFUaeNo4+XWX0z/t5LqE6OM/t4exEGCdG5nfakNc
l0boYyTraJslRkbZ1gCgIMv79xiaOv4msO1Ve3aIAm2UTOVXqz5Wwi+3fii7z7dNLCwJNzO5fvBk
0FWJs/gqipIgMIRIcRL11bN+AyW7/f2Fjc8jC5JMHlu0GM2voEyqx1IQaKAPs8eyem2LQ+Rr6FB/
vG1mYUkIl6CWnNiWue5mvtsWhZQNNM47Ado4SEW9opvxDgt0Asv0/8lT4HTpWSgOaQO5IpgA+nwX
JN1j3bu7olzr+10ayAR2h8cUjCeXwqWZXCpVczC560bhURzR7xzDTZmvlEcXFp3GYoBdlChAic/f
v1mfjko9cqe52ZM4PMW/3z5VChRY1CzQwKL7+3IMumChR2vSfR+jkYdMipPk1svoiitn/eJUcX3B
WwA5C8YuzQxoEJt90+FarXwYhHYf5fVr4Ecr1eql8APiBc2UZLrlUcSZxZhAU6NSTz3OX8tyJwXN
YaPEwR2ojX2ESqldh/4x9RAqyscPaZn9hCmishsYR2/P6kKgwM/AA5lRXo7ztpFe9xE8t0LYPdp+
38VIHmvJlybUvyquT/p+eL1tbs7aOgU+YH3Yu9RuIICZN1i29F24cVtD1kBX337MpfBXU1ot2ueW
uPWLvt0NFvisXhfi17Ix9G3mql1pZygfv+MMIYsyUarRznLVoOiVZkkDAL/E83ubtjx7cK2Nl9Df
t9YTO4fY/mfQiqLA1YShK3L6QUv8okKX2ZH1rHn0vehrJPQe8opR4x9iPcueYkHR78VSrTa1q5vb
RjDe8eRl4/OkBtYFlH9+lulujOxuQx9zX/k7xcxPtWK8GWDH2p6ZmF3EaUc7VKXQiU1KwNb7R9US
tqWH4KC3BlhcOmqm5wccX3QJASO+3KT+aCGtLMWjgy6o19vxG1lv/y4YwRGrxcaApWm2OaNuJFE1
wn/ZbVrvyRBX4uTp+rtM3KIkPHG6wexGq+H8mWyFvJFbGY4lKc5BhX0PYnFXSJ8S7/9I+7IeuXGk
218kQKQkSnqVcqs1Vbar7fKL4LLdWql9//X3sGbuOJMpJJH+MBg3MJ5WJLdgMOLEORFaZD9Br+D6
oVu7LeHNxDyhLxCouvPZgrRc7BZhMwcP1P66A3XP19u/j25eCw4ENVk0oZ1/v69N1P+ybg7Qcdtt
WPy80OdE1QS6suTYXRQ3DDyISNqdG8EjbrLrYbYCEOaEX9Lm9foY1j8vSCtw1SMOk+fIjHqmoSca
CiffC+suQcr+uoGVNcfv/2NA/P1JlFoYrdbkBQzAFewb2mAUw8Z1vlBr2E4gRBxotLlucXVI6GZH
E50jymn03GKcOeOsJ7mFnOo2ifZccd2vXJTIoFkQjxKnHu/M889349AUbdPZ0KiCnrg/vBTpXwzg
1II0ZdlQDay1Wjsoll8ZijWJYSsWRTUG6bLvkwiEkW1jB324JWSrN5tWcTbWLQB9Ckp3/McWi3Sy
7EZoWCWy6nYQt/dIzZbZI1URRa4cbyzEHxPiJ5yY0Ipan1tk3gCndD2uCW9oZt+L19t306kV8StO
rFi5Q5dmwUAS/WDne6pCQ4jtIvlECCdCIYCA6BzoFOn7LisLoE5zO7DiH6y8B1V2lfww35rldnwa
qhmoJiBRIcoNcgMCKUC44xSlHSz5W6v9dqvbkxJn35dWvKp7wuBv7SB0Bn/Uty3AlKH5q5oVt+36
hP0Zh7TsXQuJomHAOEayH8xDGEM2eRe+u/32+sKvbi/cHcRAU6Z5AZuH1ok2I+HDAs16z9F/5hwz
07+xi1FcuJi0P0YkX1WHPS1MJ2SB3jlfY04PoAz9cX0cYj4uN9gfE9JjLp2pnhijxsBMZb/VQ7aL
imFGn5GqoWrN7eI2BBe0UNyAuNj5QZnKCOpKYA8ItNKb602kohxdGQf4PpHzArExIkr5gVIvUMSd
5gFEau7e4nf9L1tFIbAyApTDBBU7CmNoMZauWmq2QzeCDjDoISj+M0kUG2ptAOBMJg7+S4EokC4O
VusuFGIt3IQVgPFp7ccNlAu+XF/tyzG4sICbD75EUFlKY2DghdIhBUyDdvJnw3OHu+vfvxyEYGAU
0oyCZPICF7FAER7yYEhPt+juBLRgW9JsH8Xs5kMOM5ADEfS5iHTlGqUDnH7ZEI0G8wT8hbZj9gsn
j122p/rr9QFdHvNzS2JCT/x73DE9KxtY0qbPbn3PAdQmAFNC5/e6ncs46NyOmNgTOxVLNV7mLtRU
QAhjGse+zr2qCyaj2DTNY3c7Sgb9JaiXI8w2sJvl0+K4jRmBZY0Gth1hF0AyO3qCBKVHl0/Xx7W2
4U4MySmWcq5yRxeGQqgkT/33BkC46xYuHT7gMWBVQk+RQOTIW3pEfy5IcmsLjLH1ZjEziPmk43vV
ZbtkyN7pMn67bm9lRMD9IHUrXimXYm4ayCKHnkxTYI/2r5zB1djpzWUQ4WOgXIESKRL4MjkYMUoT
pGrmFKTWp3hnxoo1WTmkBIEREw8fBKmGtNc6CN3SOMLn7a9Z/9jET3mmWJPVOTqxIEUtlt3ziYfg
zw6zzOu7z7MquFszAC1m4efxD/iz8+Oix46dGLQAHS8U7quOeUN0ow4V7l4kBU5MSEEwjxw2oRkT
GiyIHLtlMyI/mI+KbMtK4gdWIIzNkB8Ej5q81FE5G3TosZuG9g4C8YXhFfWeRftI83EcrXkL0QSm
KnKszB7qa5AaBewLj0YqXTXR0PCs6TqkuunoO22P1uHb7wFYQCIdZW+Ay2R8XGjOLekNCBoU0bsT
F8B5bYZsf/0gruSPINyF5C2E5UT+06HnmyDPjTDvB9RqqupptuZdhhYtvWCent9F/VNU3ucDv6vK
mwNZWEW9A+l7wSwj53OR6HXiiSLJ3mYQgl2Gn2NtbvXC/A4impvT4DCFnjBE5KgQIRt+PkCaWJzo
fYmkq3soht8jedZuJFYVu/zMhHRS06xCb01fI9/aaZtsnJ/aNlPshbXdBhYA/H7c2HhwSzFHrXFS
Z1qC3GY6RKAF656pruJvXbk+EViCGQd1G8Q3cikqLkZjEXrUgTa6O+7mR147PuMgpKzDTUiggp20
tcKNro4LxQOkRdCucnF0My3FM7/A6hhd5FnIUP66vr9X3DQ2ExJHYN0TtWPJx5XMGRJWhXNQJk96
nUGGOvWG5ParBrwf+DjCWkAYZUcKSQgnayOk9HLQCaXN4nPVQ2llms4sSH50bhctHQgsYEWct17V
xSr+9fP3i+A+c9G3gZQOZM+kDVyhvYY2ltYFsVXflzwxvZSUII6fn+uUPjtRzbyMmNAgUSV61saF
7kPkQtGpBCJSyYnWU9yUcV/0CKFGv41Df7wdm4Sh4UEB8CziADiB8+NvhGw2+znuA60bPat9nLX9
NHqGu72+z9buIMHpK1jMUSeGrzm3U+oaQBEa7BigAOzLnd6yJ107NN09c5YD6eJNVhT7yFnQoKjo
Cl4Jrw2RcsBFi3m8yCijXrVokZH10CV51ZbMz/v7uQeyLb8dHIW5PDEk3RWz0YmEed4HCzPAwFx6
aQ4C2esTubYjDHCNoWFUx8tEbhBHeSix0yofA55/1TJA2RRndW2yEHKC8wkhD0CukiPNaT9FVYYS
X82dXQdfSnp2Z0QO1C8Urk3sLPlQiasbGgwoxV3I24Es2ALZczEEY/tpicZtVv2INBQvwmiXVG/X
Z23NzeERAnwrXr8CR3C++0yTM7PosPtobB/YBLYhnpa/NF1XhAsrVwRKF3/sSDtgaQcyQheiD5J/
WdQ+NT+N791YPtU//2IXIFFn49omwF0wyW13Zcpzo5q6IBs2YGNUqTitTZfgI0KlBCKphtzfMGYJ
H4q27YN+zoMJ/XBh3XyyHRW0fW0vA9WBbabD9yBvc74qDEAFOnKG85LFm98RUbWJr7ltJDXBnYXN
jAKrvOplkpMxCftAL4Iy/dccviKAJ/1jhX6s9Ltd7K5vsrWjg62MOjnSm0JG93w4jmY0RZ7Dz4Qt
BAfjt6b6yRcUjlXpghXKkA+WzP8ZEvN68o53R9S2aSsM8WejTTdmMT0uS3gwWPVaG72nR93RzMod
B1eNb+a/0ohtsMiKPbhSRsfPYMir46Eq2uSlq6PVK2fpdFxOBa2frK57GpMCVVzdbyyGpv9u03EO
UYzssR0K1wNs9JA4xpe/mHP4KhRDEMJcPMyrkbhN2ePA0d70eH5whhfb/laGKinGDw8heyvHFbgE
QLeQj5X20sBya9JCeBBrhIJ1VDyU8/SlGgd0QDajp89sw1NzkxRfnS56n3pIxFkcSuhL4Te685Pq
UHUrp+feQUmTCLbc/Ghzsm11FZvA2tEF7gftAibkyfGCON8bfRGh5J5gQnJ2KOvHDF3gTnY7sExQ
j4rEAUgvkYKTVh5ZXNcCaHMOTP2pIHvy4/qirvgFpI1QtgGoDNTZcrxYQlW9B3PfBFHo1qu+WvPt
IGM8GOHecIkCoslsMYknB2gBI1loFfj9ZZb4NfJhSuK+FddjQkcYAc9HikVuquB6FlV6PU6Blhu+
7XCko1+6+adhfYn193B+cOrPfzFnJwaFczoZUlSVbuaEeOPX2qPWUs/h3/7GAJK68HBYd9m7ocZJ
LTvSp8Ayt427mf5i4+IVClQzIl0gmGxpAHltmdPisiGoptB7duhrHSqqpisBByxg59oUIHk8dqQp
op1T2rU+QPol/aYt7q5busRzAYzMyjb2Bkslj71yIZwa/MgtnKyJaSZZlzRkCGwI9+TTDqTXfpV8
1rvbn/BndiTfNJWZ3TbgTg8yx33SZ+e+ifsvsdvsru8A1XCk4KYhIy2KcRmCaETCjT6z5ksxvE0q
Fqe1029BTAb3ipDblDOHlIEAqW8RgUL7fbEew1ZxZax4SPTQgA8UdRbUcmQwW7mMaVXH/RSY8+C1
FBAWQD/at+tztTYIIb8D6iPEUbpMBc3M+b/HsVgSSJ9+KktFdWLNAFJ6yEcjvkFzkOSC3bhq9Hxs
xqCPEV628f7233/6eSnAbByjT8ulHYN62iy2n6kizLWzePp96SzqCXB2y4jvOyb0gL2w2BNyX1Xb
UVVyVhhyJbjS2JSMpGjWDYx20+TQ0HtxZz+3kAFVvDLXDaH3xsXj9rJEUDidpTlxOQYMDNCumfgR
VPwy+5MOFvupV2yvtT0MzRW8nEB0dcmoO5Ya/vdkwuovb1X22dEfK1PhVMQKSAEP3hf/MyFPHLoW
2sl1hjFY2mQPqrOpQ2Og35QPefXIWOKNqi2x5l5ODUperClM0mYLDLLhB88fxuSxrN9yorgE1mdO
aOOghnjJCKzNtgmsrD4GmotLGe1LZgwubbSc/MX5wWXz/81I5wc17jAHFhjbrtwsFkKkpL+7bmF1
fdDngXwUesPRxH1+m0GxgUxNBAdQN/r4ADhC/YQ0b+6HtCke7MkmyLLpw8FuZ/cQZ7N1uG5+bR4R
/CM1CXT2JYWoNWfI709oSy7Dz0S/N6bNoOqrVJkQG+bk+mxLdOACoKsHpHybs2hD3M8uWiWuj2PN
j36gGQFopJc4czbVBeMtRRHBfms3va4IZdfqB0D2otVVzNIl86ETjnNYLT16q4HQs2oPkhtF/zjn
P2cr9Ur2wwRNrp3cDq5y0f6IYg+6WUC6LOcNSyOGmApd9KADw5yP2yh/npg5HJdKUxG6y+z9Irsv
Wi0hXAkaAVDCiGU8XSYNkGN9QhnGGeZd20KU4AXp/h1Sy77VbDqy+DkcrzG2XoPksgaJD/2eQUli
3BY89EzyXo2PXfFT79E9lN3VtUohg6ydFDTBiPIAovGL1KNTuXPRGGhVWsx92Nl+GZKj0TMfz2aQ
xj6ayR69rohMwQD4wzLvsvoFh9c3J4QFxssw3CEg2VS5KmVNxQGVHSzI1pGdMIBmwEUuzZtdhBkU
HXXxijf5o5s4XqcfdG184eW7VqQvrN/WVulx+3Gqn5LyfYk5oL2DVy3NPjTc+76vPK2JIHt9HPv0
xWmJH7Wjwl+uLy+mT8Ag0Loqp87arIBALcHy1uk/rhN78/Ksd5+Wut5BDcivIAXEw21j3oXtT7N4
5MZ9VQTxFOMxXmwoabZNznzLhs5LGXrI0r+w9OX6CV5xE6LlQeTlhXjqRy/wyf4LG2ecQo7eh6Ft
508z6LwfhczHlhWzCtEgvLa0ZMh3oO1HhKbA0ktLlkaDZjUtlqzS2uoxa6F3OKXDfG/NQ+s7S9V+
cbK++tRorqbw9quWPyg0kbxEdCH2+MkgLZpZJEWNJRgdMIUxfUPm53Z+LppoN4LsYmludYvIkyP7
B7ATcPr2RQGyIFlqVinvgsR5oPPDv9eX7OKqx9chMiH2PSpCOFrno5kXzRz1jKCeUlquX/RZ7AGf
2/tQwE0O4AuNFB0fF1tEsiffJGOttaM7dsEIOsopj6lX6EAkIDunmLaLIFAYEpUiZKOE4oF0KQug
ZtaNUx+QemA+ONedB3Q/GJ6jJa90iOc95luFU1qdTMFjh5YWVHAufL2b99xgZheQ6bE1IcCXPizl
a3vzg0MM7cSMFNEgougGOsGMUVgb3cy8eHq7vitWVglFPJwukZbB5pD2eMuMvCJkaQJ7if/plzr/
VFQL8Q03JN+uW1qZMrRkQcUXnZEC+yKdY4czYB2TApZC9gN8U0eNu3fhmG+HvFdxPq6MygTwH2g7
hCsAoUujKpKF2FFt1ejHeyn7lzy/0+0v14ejMCHnGdBPaqe8hAmi3beQTKvJ86jq9121QcHgw3Bw
Rf7n/Mhy1DfjpA6roE3sEbkSPmwrkufPPFxsxSFaWR24BNsRIr1oLJb3AY3q2e3KqkExd7s4d9Zy
aIfDlL9fn7SVowqwALqXBTQcgay0B3hYIUHH0iZwB25xr+zIdOg1yE4QpFIeyi7OD6xfEgWw4zJp
/nFHCUpZVJKRJ5U8RDjzPjEiDC4f7tG2UYUPlX20Cc7r0US9pfuWJcewvuOO4nCZ8tUl7IJ8G+UQ
PAMush5Ln4+zRssmYF2W3UFFd/Ed21GF7JfhLngucIRRTxadiIhqzrdJbUOVfmRLGUR99yUn9OtA
iT8Y0SYErTjgLtkm7qsNqa3Zd6Ecen1JL/coBVgLnMBIGll43klHjYSgoZz0kQdROmwyPQLHh+7d
zpaEbuQTK/JpMw1e1pG+8MAt9NcRebBwcbbXByJ+6FmcIZmQDltsMXD5jYQHjP87l596VKrB97I3
+6c++l7FgX0zQkcyKKX24sqgGh4MPIgN3yW2p92qYoS7CbOG44ZtgZZbyBSfb4zFrerW6WCh/Ld5
yBWn6nJzn39c+vlp5xRONuPjGX2YyWYIP11fj0uPdP596dCCIH+C8gPWQ3Pu6y8zO/D0YFaH60ZW
dy9DAgnS3fiTSBdsxFwtslqDB6l9HzWPc/zALEVxf2WeRF4VvRdC4ctyxDhPosi2cIuMpTEPdDA3
ekOq2Lbrn0c9F1AfYH1kxHSTliYztIwHE9Q7qe0tsSqtcum04VcEq+Z/LYhfcDIATocBiD/Og5yy
3ZTDtfD4UKX2nrDwcZ65Yt3XBgTQL4pRgH8jIJa8WZz0rGxRfgq60vFGI4Oqtn990S9ruXCSSOOK
dymoyy4iRj0snTGdJowoCx8mN/kWLfwxtHrwW+sPWqf5Hcv3JunvY6JtyTL5U10+JaxTPKLE5pI8
ztnPkCYWksetW2Y6DxZryPwkmY5AjW7bstvbYNID5P530iyKK+mShflj7Gj1REwBKpELKgGQ+jpa
O/DAGuxgcvND3CaPEArYNeBknRe+hSDK0xTPHnGrjdEufjalqCGnxxjMs3qTbWv0K3vXF2TlFBII
RELD0QJw/eIO6Xu3ZQvV84DMDYAVAYj4N3mlKkCuOHhYcVFLs4jgTZc2VmeXkPOy7RyQpMfZgQLD
MU4/xQXzqybzuvFTk/1zfVirBvEiAXOT6EOWoRBov9EWPqQ8gMqiPbRePO9q2/WS+Kkxba+tdGQS
stsdGojtIXYOtZmVbhlNK5ch7eAOjPrQ59uZROjzVqQnVpfrjw0Z+h+VePx0DOOKkU5zYlhIvieL
SkBrxYqgYATyEz0AImFz7nacBVlYxu0iiIqvU/01468Zfb2+QCuu5syEdACTxbQzMlpF0OuH39Td
X/+6agDi70/8ZofDFOoNBhDTRwagLyTAtLRX+LKVW/JsCNLtUg40JUYNIx352ul8b/AMHFuzH6k4
fFWGpNNTN00z4Y4rAqv3YmMTAUaY3XFDtX3Fqko+8Ww80oVsJsxYsgJm2NL7WfbLzqFWaUF0NN4h
/b2183e7Ru4QqnXOWO8LlnuM74sRGsrl0e01P0f0qz/qfPGY9lgvkKMr3/C48cfB9lw3O8zZuHVo
7U3gIS7uKN/RpPuykHm3uFvIiXgu/Q3iEK/IvuaQUi5ogZTWprbJJpr1TQrNLsf6pQ//ZEXkZemn
WX+fkNjoSgpEw6sbP+lEdfuu7FEcNWQ2RAn9Uq4sGSbImfOiEhgDRstta6WKOV+3INg1qWiWl5ON
pTUXFbOyKqBk8kcHPYIqIOrKScAY/liQQsUI/d5zaSdVUJIvQ7hPpq+Wtr1+2FSDkLxF3w226zR5
FRDnndLHpthc//7K9j8bgrB/cpiHrtErPcP3R/0pH4GZvZuXXdQpTrPY3dLuP7MiuQydWf1kUiyF
bbAHJLa8KNwjFvJYtdO0cev279dHtWoP7IjQ8UOm5EK9nmR6rumUlkDwc7+Kcs8uA53tqjHcUO0h
urlD3wKkGrcTWntAaQP02PkkWsiYmN0YlsG0GA9m+5bzm0vowgJq/yDthNo0IIHnFmZq4BkaVRUe
9Y+p7XUqSNrqNjv5vjSCbtY7dMGWOI3WNzN/LzNF8Lu6zQRlpeBowXtacudG3i9T3VBsAAjslP2n
hP6T1yg2qMD1KjuSNzdHBMBJSGAHHi6x+33dP4TO86JSvVrdYAwkFlhuhHYyAl1L2wwEOKwKMuah
+tMuh4J4VfpVK/1F1ca76mVObElHlPDEcKMScxfOzq7iy6YfsruhdW4PVgXb5P+GJJ3RYqm4k1AM
SQv3TmV5U7HpUhWlvbQ+qJlZgBoD7wc0Czp6ZeBXkc51NHSuebSMYd50Rm08UzOZ95DxLR7jqa9v
pMv5j0GQy2BguGYuyIHRZK0tNQpSR5pvmE7RW3+jh/6wICS7BfUQHtpy/SEjDolAQmseq9h4ITPK
WVqhcJ9yw8N/bCC8hwWEwEAynh//AQJVYd1ZxjGurAXEEOb0s+SFtQdTT++TobMerGyErExcUxCH
AwBthXB1kWPVil8iFxrxSxwoyYHcG7UxlHNknilUGWcjd5s2SFCiL2mBImLh1WG6jaevTfiwRHsS
fhvY97BKAR0+jA66qtPPzvC6dLFHbO7nAH6M5r9TPt1xEEJV9ZM5KFJ34pCf3DZitqhAMrlQHYDG
k9wrHGemnVeRRY5zCaHf2GvcflNG29bdmPpt1/N/TQlclg3PDMPnC9M2Jp6ShokaMANj5QtRgWM/
EjXSWACIRtMzjqYLaJZkAFWzMq6KhhwbPeP3emrWO6sfhpeQdWQLILExe33Lk8aD3KuO3PbI7tPZ
Ibu2jKhnarP1aC1ut2sQTT9PfG62pRVHXyJmJ7uqRih/mxORt4cM9GmdcuhY37VB1W4rbVPahy5T
TLkY8fmMnO1AmUAozg1eoXLdgtXga5ngPZh6rQoVr7IhnTd7bsy4MTAM6D/S8js3Om9QIfylK+S/
UwWSdETBKB5Y4u9PIi9tntOhr9MWtOXx+DxzXTumSOd7vTtC13Ipjc00aK8zz5vD9eDocnDIEYgm
bTQefjQknxsO27k1mtAwjqa1W6p7xHtKSRwpnBAHQbxvUeJHkUBQwZybWBIUanPU4I7psC/jzax6
Q8uVD2EAvQICfCvq2Ii6zg1A/3NuKmIPR2hNtFDsDetXI0eZxXPLKvtkZDH9slTs5zyH5W7gE9mD
o6J7ThkHr07phioWiTUHjRYqtFaCiQaDlnEremdrY1tr4zE1s35T9Xq+LZzBaQBTmZy7ZobWN4RZ
440Tu/1nNBVp3ti1FsJgu7uxRiim5uynSKGWBT1mWuvZdFyaO83dRcajoSoprCwvfCtiOTB/AF0r
942lcxvPYwMTc/FszImnDe/Xt+hKmHBqQA53syWNiF7AgPUZpIqdeUCFyR0V50AxCluKeanVa+OU
wYjmemkDItibfaG4gf43S7bkRNiMJaZZMR0d/TtPAhbvC5WAkpSJ+1hrYQGccOIkyLmkOOxANjzq
3bHJ59GEYBPnoweoXvGrZm70k7VJBPlPd/Enu6SLh0hLJaV96UzwKBHgZCjgoQggl8kMtD/ESWf0
x2mkve9G0ZE0NqpYYXnzbJ4Zkitl87IsVhbS/qiRDak2c76bmCK4uYwbEAGiHoBUAQZ0UW+0TD7h
AQGC2HH2kLguODpkd5350qtyHyvu4tyS5PurcenKxUi6o0v/IcvWih/a6ZUWOwt5mKzd1GyfdPc5
2m2uH6vLHX9uVvKa4H/qIXwOs6lhLXc8ZtY9SsgqMOmKFSj0giEPqHhR6hJb5uRi00mcmAOp+yPk
Tb0l/cpVz+1L7wCekRMDkofjUTMtTd72xznTaj+rtMFPIB7wqvFsBKeCoVI9vDxlCO8J3t44aOBZ
liWOHQc6dVnWYUCv4SvhPtRoMwD+fKPYNzcSyuNEC3QHoHyiux1sJ9LkJRPEZxY7o8cSD/16H6v0
rFbmDjUv1J/wmMAVKpfVqjHjpW1W9Di2j2m6c22ftLv5/fo+W3EK6MpGYRZsYOgek+8HrSTRUuCe
PM76oU4fON0ouVgVJuQboo10FNMYwJdZjneGnwBqYSpOi8qEdD/MLe8Klwt85/SQfR/Su0bVU7pi
AZ1pFLh4E39ccLlCcE8rjbpYjpnempsiz+4KCngrs1SsmKuGoIYCmivBZCaXiDKaa26azcvRaaq7
hdKHIeKJl85MFXysuFBB64wcFfAXODXG+dnvrTYCQ2mLESXT1lleWz30aVI8mXGlTr8KL3n+EsCj
S8iBQf4BAe3FOy+M27E03DJgaepFxr9W+DJ131h/l5Shb9c3JkhwNM/MyeWhoU+Wktcw1y/fWX5X
Qu0VBO+3npxzG9KeW+Ziyi2qlUGhPeXFwRw/xzcq5l0Mg54v0QQ9xCKOkazUrDuRFW8nxem/9P/n
Y5D2QMpI3VESV8E8pHvQYIcQqbg+S5dODB5MJB8E+APYJ/l5QQeWmhyPP3sadW9Gr10UGaMXVfYu
NFFYuW5tZTxn1qTL2uzCqR2aOgkSNm5tJ32OLWWL58pWRp8PklTiRQasrHQzD/0AaYLEjoOZb0oH
6OMXK/V73avblzl6vT6eS2cA6CWidkEEiV5hGePZi2b8OrYTADd0z2b3TRV5tsq1rU2acAEgiQJF
ByKB811mDnHfms2QBBA//myphDxWh3DydWkP62juaVOCr4O+52V25mdSas+hHt5IcifOCqCjwLig
E8EE5k1KuxfJ3JbTSJKAxPspfYjyu7RIvUx7aOZNYyuAxWt74NSYNGVxPRi93ep4KZhvo3XUF82j
eeJnEXhgrd9hGyvC3fVJ/DM4aRLR5IvWL4bBZQPbhGHkpUjPJSq49PpGQFSNYjeA7vJu4+BVjBDy
JOghb7LXKq2be1vriWJPr1kBLADNI0B+4FkqxnoScyZVT2PTCpPAmj73k+/a366fGdX3pZBzMcKO
F0mSBpzqL5S/dTn957qFtdU4HYHk0/TSmAybYAQRv9PTQ6Xvk1KB2Lq8nMG/IZQ5EXTA18hFC3tI
6okPWPCm+9IVD4LqjpvUY5BbMdsb+Ws+js6pMTGjJyviWBpe8Al2s87GzVw6/vzz+oStHZdTA9KS
g2LPHqOEJkGofZ6sTZROKIQXHq8gMxUnXqIp0CFrWwAUBcAsI5ACeZNkj4YzKfD+jIPwfn5T0mmq
vi5tMKp3ZZLlQxwYmuk9V7UqmF1b+9NfL22vbuHzSFz8+qRHrNRvkdXM9B9DdLw964ECz8k0iWU7
WffFLDiapGDoOGo/nZ2W/7i+7KqJkm7KVCvsJDXxfTAP1oPPttc/v3YMkcKDsgI0gi4DWLssrNlw
8hidqvYGnW+bogX20FBpmK4tBx6xyDOgywKhjLSZxjmKnGiI4yB19q57T/RPBhn3GjX8Kf11fUQr
5wR1A7Q0YeeCtlEOLcoUGsmhMUdBgaJeHI67uaP3+tS+kgrC94Z+B2rFVBEyrcwiJNFAAYiEqKhY
ScMjYaHXtetGgRZttHen3VuqoujKNhCqI6ggomiJIEO6LDPudGDoawCts6JXDiYefVFUkVYsAFEv
Gv2AcANIVDqRhqGNWmKWURAm99G9Oymc8eUUIS76IPjBXgN5snQg6ZQ4GjO1PqgI87Roqn3HGb5E
VMX6Jn7m+SMJdpiA2oj2YVd+kZmcs5HaYEAoM8d45lMxbJDHrr1wKu19QwdVj99HIu7SoGDyIYIv
SSa5tBZ90JspGoLEdrzQKL2YbJ3uZ2I/dtWxiaat1i1+R3bXd/nlauEBqGOroVqGip8Mwch7XKCm
NQ5ovV0g61Yc45hvr5tYydoJGxCqwssD4Fq5l8Shs53MyTQEeTF4kQaGxtIn1aEsS9Fx5vdF6SWR
403owDW5pojWPmom8rzisSv4wGwoqsuoS0gpdTXaZrrA6djTlIDjrnE2hBVgDU7vWdyXHtiLvNow
tnOhT17UIG3JuLY1oYFrV9XvKjHxf9c3aIpVeJi1rYxuMTRaiVIl3uLnLl9rZ14uVt0FkW5oPrdS
6yGOHcdrw8ZVzMLabhalZ2TI8O5HOHluKnWMvAUNTwth0k0Zgzlk2eXA6KvkjdZ2EzwXqKBExf2C
oCl2+jzRUtoGnE13ZU4+ES1XRPtrk8boRzkdDbHAKp2PJLaHRmcxmiI1a4uWK29oMy8vFVt2bRyn
RiQvCa3lBjmsvAvc/HGgTyqQ5mViVJQRsQ42MpWgzpUXXu8IitMU3GGW4/Xxb3RDekvyozTtfa2/
kDxonEhxs6yO6MSkFF7wxXbnSieC+pGAD4x84YZKKVtlQoowADIOQfaGUenLE7HuixtFjxAZn80a
k1a+CnszZCm+HxW/ufGzUukCrv5+ZF1xGtGzj76w853V4ZC2pp6B88YZ/RStUoWqC37VAtYb6V3E
w6AEOLeQ57pVs9nug7R5cf2wvE1W6WOCwPaPFkeBaQdG+vzzpG1sM66NHnm95MBNtF01aIKNh0ee
h6+xkf7IiLFR+HYx6bJ3Fc1egvwC/XSyY0kik8Utd2Ez27vTNwiooYXDyyLTG5Nom3RvWd0czGZ/
3ezaRAqOT9AuomcDuZjzkY7Mjome6iCCy4/xj2l++b99Xpg/icXjGX3evbvgfAIv3P3IWkWr1JoP
Q2xkguET+d6Ldv5O0HEaCw4jbf5J0OzaW5On1EdZDShOrUh5CmAKezITTFLozPmPXDPNOx5G1pe6
brTnciGFzyCF6QGp/5a4bXykxsxvI0j62JGCVhRXHKLoC3U9s4B6X7eAXDIzBy/fWZoK57M+k/8z
IONmnMEu7ShH02bJNindUGf/V3vtZAwybkazo0SfJpwqs0u2tNU21e/bd9upAWmdkOyDvGKNMXT2
u/UeGn/zeTT84bZEfueCN7lJk05bLLTDRwdCcfM7qjzvWmwhoheD2GCxBlPB+WmxrSwhmjvjMMZv
0RxtuZPtGb0zGgW509qhdyA3ArjwB1+HdL+wEcp+dQ/vqYfPyb1e/YX3PPm8rD9rQCbuP95Td/h9
P+b7lrpHltGtXs3PkYXuIJDU/cXKG4Cnodle8JVKN5qbF0CoFXCe7iFpOYIy1a0vpl7yzmCegb4m
eB7Q9ie/J6E1HIL6wwXc1tbR8vCSNnd9Xd/pPWhAir/BsOkfpTK8lzAcaR+01TJqQ9jWgVua4BAb
9jqdHotKlZFZ82vIwv8BgEn7gFauZrEuaQObp35togn02S26bZxTLzUDG/qhVbDE325eKjQIImgD
g9AHy8n5Jo/zuimIBaNmAWDkA6l+Xf/+yiEC24ItNNIcvAgs6coZB1w5tAdYOc1bP6m/twbzJm03
JP9HO8KhnlxtXUScMSJGFZjmTmceZ4+JC2IsRc5vxS2jtQ5KLQJvhuhAip8rwwp5XY9V0PR+V93l
yzZUMZVdpmccZBgAOgE5KRp2ZWivRk2jaUNs7RwUbxb55JRH8DBPzT9xeZeoMIcrrufMmBRvhKme
64sDY+bsVcTPqMIRrJ3T08FIq2/OSRYlPb5PqheXv831IWp/tTRGAUPxfFrbZ0AvgKoSD0ERJp6v
P+SAKhq6ehsY8Q87af0C9bLU2hjNz+v7eW3GcOeLkB3o7ov9TKtpAiVQ2wZhp3len91IwS4iCxRG
sMFA8ozin0w4hMZccynddA6Gb5T8P86+tLdxnNn6FxHQvnyV5CVxEjtJZ3r5InRPd0uk9p3ir7+H
ed97x6YFCwnmmXkG6IHKJItVxVrOOdDq7sM/H1k4NGzLt8A140gGxZtKpwJbwkPq/HCtr5/4/HtK
HG3W12ybtEdcWzOfnxL6taEMeE6fEQA3iYkR9ElcIVxwZGI8XQC9dwQaHSEb3q2aYWlmFd8CTgQA
hgOKFqM1pmKGPT13eNEBK7YafH1Lrfa1ibuvZto88dENXQpcz6F9iGcSoOB40Erv94zElsfxMqjE
noFTxcide1q0v2vLATT4Guvrggae/z5Lca5poulkTM3xZCGXptV1sNYStCQAVWfpWGHjkLO7vEpW
7zqc1/N4cokbZOhZ7bOVU1wwC6huv8fPaGu6SqewpiqmoSUjhh+BwTPbzas3FPum6QM3zdDL1/Ho
tl4uWAcIBPiv7suBaDUG6gyjzP2RTqe4BR1RN4hfk9e4IcVoJ++mv7eFLe3fe24VAEAgUXiHjDtz
RYlRpxlIZ8GrAfrpB79asXQLPgjrkOwMwMYDYrIUf/Z5M7ZrYI56ALavNyXbTiSy1jIeS9slZySR
XJTgNaqbM8269wpwzpzmWT+6afE8sCnkIGng1VoSdVEUcM/QGq4Z14NTrCMeZuKL8cQs9q0RFDNG
+RePe/t+WJu5XTwX+G30oIFm7QrLLUFaMp41QAx3dR5savzj9rkvBXASeQfpYNn0jazB5cn4FgxA
PEzTKasAlaUN0yPXmkfdTPZNaog7TGRsRz17spm5m/Pi4297kGFBtxHLachGK4mwrMonVHsl8rDx
7NgvbMWTL2kd6gCo5CECNgH+frm23GVaW0zzdALdcVClPzXrGH+QNe7d90mOJdgduEG0alzKGNuu
nPGGBwZ070S/CNLZtw9oSdfOv688SGuB3JUPbnikJ9id6AvAZmY/p2z84qNWfFvUkq5hnF9/h2iX
Q0eXS6nqIU+EYNPJJj/HbG+szX8uHgcS0bJihMEN1UlhpJFrXufjhg4PRnsw6XHoPqFQMtf9/0Wo
foakbevPGUSUPgOQLaD+V1Rq6TgkPQdwuPECgU4pezQTnfDemU92vPWKp9kAsNhe298+iKWNwkQm
aiToBjHRt3UpJMkccNP1w3wajGejeQbccLvWfLR01rDyugRwwO1/NwtnBllv56YCn+d8Ag4fCQf+
ensFS2UmPJ9gj//fqJ2a/uRAFx1F3gBi1G2KbxNaUKPccsGwRxsz0HpRbpD3nu97kTnRNJZ1VJRt
89xyX1+5PwsLBQorGrh8SVkH1pPLvSxrc8ZQsiEAX4Icm98HRbu5vdaF2OtCgmLE+NBNIC2EhKbd
dm2YkNdYf8gQ4gxBkT1M2sqCFqbp0Gl7tiJFBVOCfriY2YD3TLqwn79qhbl17ScviwM73cZpGlbz
S9LPW1BfhI25oWkH6O040OxdMvJdmZ8qba3jYOFa4BWD+NlDsRQjU8ouu+CwtqhWwyMa1UPhVvve
+dbEJfoy839u7/bSeSJKl1CcGH4Hbv3leUKvNLuwQGHTt2NoFxuLDitmcOH2vbMIAWsfbExXHUap
D9TFxEWskhAPyBGPOXnS2mrlFBeWAfw5ieqAFw2AoZRlTGaHYKlDfYOzn3lQjd8+vEsXn1d0kvHS
ZW5OR/QVJWG3q/I117r0+xFs2ShwIOS+6v1o+chtWvn9qZtDttU/SIQkvSrg0f77vNS3M/Pkstmk
TY3PJwA70o4gaF455LXfr+x/XoM1rM5jwLkKL5i/C7ZWIFvQIhS6JZKxh55BXT1gzUKKauIpwNvT
kHsBKw89X0noL4oA+hey+YBMwsv1cpNmblbTnOHR19Z0V8KuAkG6+kTGGtV6xIdg+3XQd6+83GZQ
UlGbJqBRscM0KNemwpfO4fzzSviU9FY+C59MJz2JqjL8zDVD7dgAgQqK+hhIudyifHQHbTIyBJg9
QBbx90q8sXQESLSDi15iPF5NNrtpJdAoZvNTOYbgo+yKUHx8+B8VG2TVXAMDCbLoermEMeVx5k4C
6QlbDzY+gvQPmwoHD2cwp0lThD4b5fteYg2j0/OTwcOBBCxd0VJpapTUBIbeUG8CVTSQBVypAWdX
GU9Ch/EcJxwnj8Lsg9psQ5M+etWBYagq4yvlvAVPdCFO2S7ki0FJGscTLnb4S/vZAR3c+cyOAQgN
ThgZ9qtRqnxsRw3AzNOpz7ei2KVvtw9kIZ7AhBtumwRKwbtI0dl+LDH4WjY4cK6TAxKH7j5Lve6P
IWorBHgDSQMyF8khEZWzEVmTrjR1XV9JpNnwnpEwLRIkXjmwzCdmzGWuZqJ/ND3gwOi/vcA1AcoR
FUPf2zExkAx6no1Dyu8+8XlQksnsPZyTWiMsdR3RZ4ZnjDuhsmJ9NewVjZa/71KjsUFnAoxLjR4A
jzvFHhIzVrvl46ZlR27sPrMGBxG67A/U1KaUiaaN17ceCIyap4Qc7ej255dWgDQ93knAbkdfnWLU
iWX3UzFWIyCY6QMfMdqOcJ0ib8Y/nPdBTkGqMri/QDeqvo7bFg2qAIgfToVWbdyC7jT8zee1hMyC
RgGd0MaJA8RE0u9dnog/d7S0UsCn90cHAFmGtpZcWhOghAs9M8A1nZsQALK7yYuBsraiVO+POkWr
ECcgwY3AB7TAasAwJn3aDj5EsCrdzPZzbX/Ju7/29K2Y95o1BEnfBHOfhXWXB8PcRnPcbvKPt90g
YkG3io5sreyGUJwBElAlmb3aO5JmCjyvCR17pbK7oHp40doSeVHaNzVoMdyh48PQu0ejNgNzaDdl
ZbzYoEa4reELB4a0FnqfEbdgLlFdiDYNvlXnjXssbDvUiybMef9xM4answlGcgw9Ic2khC5W7IF/
2GfesXDqoCrMMNdWKndLi0BiDmYMA06AnFIkmNSfNKJTX85yy7GQ8eOWHqH7f99XDJlLqtj2R+Yf
rTns86j7+vEzOP+8okxUc8dp7vH5qQ55UYbUW6tyL26QC2xrydYtQdIu732T9FOdAxvm2BZFWBTo
31ubBV2ToPiqtp2rqTEgIS2fxT94Zt/eouvgCD4WfI7AQ0L5DM8EZQFG3ZVenOLzLXucLfAXN9Qf
AY/o/Eu9Yd+CNkO3PrOmc6HKrqHHGHPHbeYfecNCYMyF5dpkwNIlP5eg7FqfGe3s25Ag8m3CQtrd
0Y+HrajByDFDgGejj1a9GzxlWdehhH+cTS2wNTQOfzjRgHOBMQZknG7D36s+xawQHQ2xe5zCin/p
k9fbJ38dp15+XvEotT0J2xjx+RLYI4zvUxtYRnfZ2rzvgv5iOA4j/xJdA9B+yhWniWnmk1XER/Cq
GvTJLn/eXsba9xUFrkSJPlZk944COOnN1vz4+xAvGnQYI9WDxM5Vdx6oyeCJRBsfXf7CgoJ9+P12
+Xlle1iCLEY54vNAaBmGwBOR+fFo9GIBygblo51bYoAEzEYMm/zjIwNYAMIG5BqgrJgXuzQgIzJl
rHT7GH5OC+6sTFtxcgtqKqEBEZPg/wBVpLggjxItLnlLYP/KNigTOyqq8tT1ZoDq0EqwuCgLPQTS
m6IWqT7WdYfmQCKbEO76v7rhu22+jsZ3stYOs6SxcNr/K0VNaBhgepi6AlKEV0TO6KMc/Ykjhz/C
pYNtx0NBsa8ccxPUHKb4GDnFEHr9GhDp8gr++75iXec6tbXUG2MgoKRBcjDFJxyEJaFOMZiEhjh0
LFwqFcaJSDZiSuJYkp9e+pNGt23Ggnc4/7xKpm51VhdPGUy3zg+5/SuxfxlkJZpe2iJJnYhOSGDV
o/ficgVd3tedOdbxMU8r0HJpjwnQbW+vQhpoJV5H5RKYDeggx1Y58iec5TWM3G2MMvX9Y5NhKki4
SVg4+sau/J1rJFugC34QFhQ5UYmdh9IT/DOqpmpegNuDnYw61qQTK+zAOOsBf98sT026EnYuruw/
QWptSBQ8H0YOQYS+GNNzWnWR2YNZbfKPJF4z8EuXXjIBviN6YIJM0TXDIdVs6VBms984m3Gfi8Ps
/r59VEvaIDkh0QUnzYr63G3iZABgHII4kTNkbMAXl+xuS1jYMgzWIxyRadLrcYUhNplG8so5mt4b
a/YNENrS9BsjNLCrFVELi4EokGlJSDoX+PWXelcNmZe05egch0fPeLXXiFQXzgPVU2wV2tKca56z
rvFIwlrmAtxUj2jxb1FW994ETqB6xbO8q5FygRxpXiSi6fss2uVCDLc3c6+enCMfqzkoBTtkaXk/
OE6UZvwXnybtDvv6ZthTNDnl5vaBLS0TQ53I4QEQ5Rr+PynzGeDiqXsceXmfWvv0ya+2SeF/3A6B
swnpZxl+XeeH0SNttUMFMYO+SzbDsKILi3t4/n1FGeyJI8MS47RaQAVnfGd3d5N20ub7qqmDpKiD
cdjHa8glC/b7YlHyMpxZPtE5FYtbLIocHf8ftJFN/9w+nIXbdCFACWqQD+NkNCGAD3OoZWhbRXIq
rWmA9kb8+5fb0hYuFGh40DYnucgwiKuEOMxp41R3cKEIPTrkR0PX8p1LywF2hIVCgQn0CDXlUZbc
qzBPSQCU5gR1/GYnU2DbfKvn5TbLmu3t5Sydzrk0RSUyFns9HpXkmBj6ACpvjJcn2QHwsSvbtiQH
ESFaSoH2JWnJLrWgKNNYy2ObHOtW3A1190AxaJ7la9X1pc1DdynG8+BjMaOjpCob35xE0mI5Bs2D
GHOjR6RBQJCNAZAVg7SgB+j2RooLAQPe42onFHGmLO8sAvgaq0G2Lcz87x8+GSCiAbIGA9nolbbk
jp7dm8HPXVpZhX9M8sj2g3Le6PPutoilNZyLUA7fLRvDpnWJjM5z6gBZeUW3Fj4PwBo5gY860TUO
iiYaYg2V5x2B/HfXVvWmKNKV/KD094pXQLkOhS6EVpK3THkvCYSefEzxoPEtEvrWW+08V87W9DH+
9SPunrrVsYylNZ0LlH9+diq0Ety3TAjsv3VJHsIHrOjVwkUB0TFME2raANhXr3+Ch36t9SVgEgBR
QvZ+FhBzJZmwtAYUCUGrjDob+tyUIGqc2FROpokx/3vhou9jf1urFu4gEPAQ5yLiwHS6OuGHV18h
kl5PTrwtzXDovaBJ+b4efxOzlgNz4stteUvLkVl8OVwE4ALVtDQ67zhahlJwux7Ak2vcfeLzAEOQ
kz6wlCpmKorClFtDC9Y49w/vWeCv/PylA8d3/+/7xqVGzXFRJGMMVrqsHufQmeuIxuNG660uvL2Q
NUHKXalK4Ec0BRaCwmCfh0UeduOKiAWQYowPSVJmtNVKVipFtQzheNTtAPJR8WTbufVDkYG8iJtR
4RkPeenmAcphEUaRmqBE8SLVfWRiZwzx317qeyZUtQtnv0N9lLAkGUwxxsnJckl37MzMrjYg6XsG
HzqwinM726DoUB8sjiDc6+1veeL0BwH02qBuZ+O3BurM279oyVCd/yDF/zVZIjK3wsbAeW21Jg36
/Auwk5PkZEiwK7T6T2LlYaYSd8snIDpZUTLXJbftFWZchWiydB1cDB8nD/SLH2gvCly9eeUY9g+s
eux27lTVoe41yXbI/DowKuqGYhjGoGkLHmld3UQ0GWiEB60VMUbzAwpL7da31oa0rk8MCM4A0QOG
iuxOwRTa5TVoYz8xSTvHx7ivW/RF6PpznLp/rIqUu25u/S1t8zaI9aSKNLf9O5LyOwbWkr1wZ/sI
wnb+dvvApO+70iA812WfMehu1Fx7zxim7oH0ewLB3LOdTy+5oMfEziLfr1cyWYsX80yUNHBnPkUf
EycjPUtPjWsi/PqZokMvzlau5pKVlEUD9AigPQdNjJdC3FloydSJ+NiVRmjn+6pc81xrEpRogsTc
jsHVEB/H4TTOG+b9c/tE1r4v/c7ZNvVtxtLcwfe1PwWL7HHFba19XnlGzJoD8NMWny9j5O9Dq155
3C0p1PkBKArudEzTCk+Pj5Nz6PJ511txmLHn3FqD2VjyvxjpR3YXTawoesiFnu1TGbO6MLw4Ptrx
I/HvJp1F3qAHTQZ04jU4jEVZ0CgMuiDvi07TS1nU5BoS4hbBotJHP8XgUP1c9zMw6fWN4a4UIBd3
UIISyr5RQC0rO1g3uebDdpMjAJ42YFff1Fb8Na3I7ylpdrd1bVEUnneAPgY88VVGkI7NUFJLQ6K8
o6GZPBjdvDGSh5yu9WutCZJ/fnZYkw0QTFNAkJHfU3CL5P1dZfcAL19xBks2xkcLLJrp0YF59Wyt
QdZk+SOyzIKkd3XBHpPZ3ndzsnJEC53caIQ9k6MoxDTgzRT7g6zA+F/SjP6cKMarBsPfmIV4JNQI
K7fbVp257TVt15vFt9sHt6SQODcwhMHjoVat+NnEJnmJ0gceBNkYlPUUkBoseuQtR66wfL0t6z31
rPqIc2HKYiuHgy5uduJjUjrDNresBLGF+7tm3nBvxiPdNXXvhGZDtZCYOubYSoBB7f1Wmi9oVGCM
fRVM6LnZuLNR/aap+5XoxcGLHYQIonuIHaMI/Dk3HmwdFXcwWLBtnxM7GDXgVlaYOAoJApfAFr0f
FQhoAIdfJi9OlsV3ddf6h2IGJ6ZfALsJlBx+WGZdvG+1eEAUZsVPackAZTLr/sFPip91xtuDQLdV
BNwHtpu45YEwNJvumtKqnmZn7DZx2Rsh2N/jxzbL//KBbgc6DEVgT0UbaswZn0jf1WGbzeDENFAk
m8uuvzMGVE3Qa27NPCjyAxP+GKb+bIZVjDJm4rBkU1lJsc9G+m0mfRqBQR0/2BG/ELu1QUFncoyB
q7gVwvKDsZvSnSUKzPKafPprU2+Kbh/rlSNAj4YGA4qqEsL9KwTU2kjtxC+KDBTjgWk/l9bp49/H
3BmYA/CqhztWPDGAo9JSZH52skDVdRTZSpPAlUXBz5e5a8fFICDCMtVKdmnj88QAEpH906rCaesb
Wyf+cnsN1/dcSpHDIBg2w6iZCqqeZ1NsNDOkyPRH+8pZ5LBDniBkjAjRg6kXwQzyXUAU3xa8dDgA
AsMzDC9Y2fR4aS/R+KqD90lALq7Hl6m9+/jn0XmGRjr5jrlqn43zEuRO7ZSfGJ6vbEvprw9/H9YR
kyU4ePxWNT81J3YvPJMCwXN4sb43zUo6ZGF3Lj6v7E6WzeXEfHwe2OPMohHoxaLbC7jyI6iFni1A
ta+g4Or1KUfay4mt+67VXvkEJHK7rVbC1UU54AJAIzZSeZ7ao2dgqqIrLXCIaF0bdd6ffnyga5XX
NRnSl5z53oKNbinyCoDNHFzFI4i9aB1m44rnXTwTtOhhIUC811RwwLp16KTrjJ6aRsATfdGqlcD1
6sJDV33YEcBeIct2BX7VgPuEMeIh7h4DSzxvw9H48eFDl+2fwGzEy+G678iM4UaGHmbYI6dp/AFk
vWJY8aULu3QhQv752VkQD01AnS7IMc/DSgT1Gpny2vcVo2vNKK5TG98Hcu6h+rhFR5gt699ovbs2
uT0D65jpx+So0XQIRO4+Eq9d2SCV7RtHi4ohJiEdVHSRt1NH00TcGahTwy5ZHIw3jZuWW1Rl43tv
sFCmTCZU3r0pD9BAUIdVweZtqRntLtMYC229pv9qda9HJi1AjitgKALS+GvDZlfBl/ITlSeUOYJk
t+3y5DT6zb/g+eo3zTA/u0R/FE0b0nJYeTgvHurZliiuztF4LPSMJieXphvLS0M6/Xtb8xdXJDE3
UHfEiJTq5oyaEadOCUpXztfZ18K+ONiYPRH1CxDTbotaXIyLiACpDUkjoywmmSxaCCC8nGI2v+WF
9Qpure1tEQsGT0Oz/v+KUCvbDM0C9uAgM2unD375D3HCnH5mw85EKB6Ixk3LpkqDCniA2u5+D+kQ
uYAPpd8oiNI/sRy4B5Tp8dy9Sv67oN2Ltb5LwEUMysXy3pj/9vHf2zIWFeBMhmKXaowl2mY1JPAR
JCpm8F9Mv6q2DrrxwM21MbPF85Fj9cicwpCowY2BGTzEDLjiIDGMEuPHVBjbRos/sW0gwwH2jsSv
RDByaWrBXuYB5wtvdk8nu4Tf2cD8Mt3d7X1bWsq5EPNSiEhoakm7iF7bJATG7K+O8p8aT1fitTUx
yvEQOopaa2RZ0Xubs1MlnopPRAnyNoLRQXJ8XIFJj8jOGTVHPXasRxbOZNjrfGRgMl87/SUDALZW
DWVFOTundiFZJtoLXQvNc86O2/+U+ooTvwoTJE+Ag9w8Zrh1AGVKTT/zsPVEgLw1wJSNs/9k+vo+
oeY9ndNIm6zwE4ePJnR4dNdHi4ty+DCmYKuMHfhD/buT/o7dffphLGm5GswO46GGKsPVRGyKPqA+
NVp4w2wX08gyNkm9+cQqUMzTMXaL0WEVJKZpdIuDEpMcu5qldzMouHbOyONd2TVryVnpGC8SCYip
gV4Kf40gC1l4ZcNyD1RyfQUkEn2YXzO/sIOhSr6Jkr7CYv9pBRJr3NPX0P8WpaJyhhkOOZig5tNK
zOODYK7Xj/WQbhJtx0oe2M0/LN404iAANXx7PxdMKXi4JD05QGOgHYoC2l6ckLHytWNc/U1KIMfQ
OJgw9m66hwZglreFSW95taNA3pETHfJKKd401mYwv7ESZFnlFB9cE2m8mY75ttVBnmoRBsRo195Y
hUMDi7lrdG0LZgktPDIhin29bosCKHA7ZQnTj6Peh5rxrW1f4pSsLPG6nUe+xIDX/F6juIZqS1id
+rTT9aNnPKfCCIbp3qi0IBm3zI2SeIMg2s9+3d7Xd61XNha9nkhdyNoxMgBy6WdmpI+RVMvzxj5a
VdZsQLIIKHeTpBva9Nq+0DozGgr9LRNFOwZuK7rd2PdlKETf/fFaj0cOrfQnv07bwK/dIcg0p98Z
bdp+H82ufy3bVgRmM2ePU4MJWXgp48VoRLnVE0TW2lxAURtOn9vZ+c7npthzlxuhpg3jFumwInQB
6pRHVU6rjdNq6ZaIjG+6BvPhAdCRkpDDlBxjQZzXoXUBQajXa42eC2b2Yn/kn5/tT9KbWtpZvX0E
/XDU6du0Ch2AHSL7dvsgFlQMj0kJOohcEl6Wym3KB8uveKt7R9vbV/qhwmsg3d4WsbCUCxFKOF8j
JC7yCiKQ0DHRGMTv0/mO/P6EEFwSNKWj3wHbf7lfTNQZeLxH7+hlr5a+Z01YZVCNdOWyLNgD9MD+
J0YJFPomFYOWQ0xuFxGypbr5J50i3hzreg6K5jswCG+v67oUjoLmuUTlouQGIVVX9d4xzv1Q9F7o
MjT8xnTT+1UQFwdj3prIURv6L15sBufjgREgL/CXh8cimsgU9eCNm9QGyb1jQ+0Db5xDTLsvk7fW
nL1kgywwRQJFGu0X12NtaTtbmUswApg1VehzgEV2AUnhR0gVOOlPI7svLTtY5cNc0v5zscal1hSg
y22zqfWObvVlbHcsDf21weY1EYpiUkEJHUSDgb2k+tecs18jpxterD1ili7Z+UoUxQQ7aeXqCTbQ
5F+rfN/IZLm2m8zNbXVcWg2Gk/CwRJcUkFcUf+hSzI7Vs+EegcIT1MbLSL/k3hqw4NJaTPT9aMAg
AA22epc1mHE35ejEtEZzU85+aAojrIufHV1ZjbUoCYhHAJNFMAnAu8vztytzKJmWYNwKlJVbzjw3
rIUY38zCxzisQ9tvrkXJNta1Oeg5nbY22L72rGz8HUgu0yTAAoB+Q4h5P9GyuSuTug4H02Wb2k6z
e9bm5b1D0aYxEcsIBfC1v9tOxUOnqbUAncBTNPDO2bLGs8FjoE1lElQ2a1/6UTh/WF41B27n3hZP
xGzb1RYyFC6gOrsh9h5SSubI9mi7ZZXLn3TB6N3sM/imbqBP/YxxAExJVUHdOeSRtcOHIcJkBhfd
UvKQMDqszugkbmoleWxiQNQWiBL+Zn2ztUDvhsLNbZVbOCNoARrBZGwr2yguz8hoXRwSKH9Ppv6r
zO8r+m87Rm6/1ta08Gx6j/J0GaWDg1W5p9rQJoUlQPE1GXMU+ymGa9faiRZXArZpOXUJ8A61yi30
vNWcbAaTFMprgaPVe4+Vb6ZL9qReG1JduKhYzn+ylOUYc0OztoCsfDT8wG+SOKxnEkeGHYuVW7QQ
/7/Dhv3vJVIOyBItEYTgujbTG7DXre6hdcxg6O5r8TwV2w9rg+xnllQDQE9FCfZSG6qMTw4iPOc4
MnDGFPui+glVDyb95bacBXXA7Bm6A6ALqHOrORS08LWMdZZzFHYVpvoPVPJWQoklCXKmRvY3AkdA
1YbCHhibh8Q7pmE7pIG/+lBaUAEkHIEWhxaHd/aby60q4gG9IVUK340urSxi2V7zPnEa5yKkxp9F
qaYPCmlLiuj05wxcmFoYs4fk28ePArRxGMQEttt1QsPO2WwJpmHcwH4h8YmtqO/SOWCUW3a64H9X
EfBkUDi7sYP6AiXWyYB8Ma+ctPQiylvnoidN8TJj27sMHTbxETxVYT2Ov2FQ76rOC8wUD4q27ldO
ZU2eciH7sdBAIYomDZIPT2Zr7cpk2CcGivGxf1/1/UplaknPXARucJ+ICqDRl0rANNbZQA5EoxCG
7smfcQC4x0o/yJoIeYZnepaSbnQLTbZL+4+m/pL3L5W30le1pAay2UPmzWGb1byWxSh6nBsaHylv
fjCCaqTn0v1tTV4qvljgZQFeLBoqgaykpLUBqtWJ0vFRY/OEDqorMHztUSp0UkB1sT1pq/suh2pQ
tot1gG7M/p1D+s3gxl/z3Nrd/jGLC0ZN4j1/e81uN5WmNppVjqaIVAfGFsu/dt3anN3SuUlYXHB/
wQLBtV6eG+nbJrFKA5poSzDUutk2g8UDQfSVIGFREGYvkStGsw7espeC0p7XHgVo1bF3i8dBN7d6
lj85Yu0paxjSoql3GYRN/ydIPUFL05P3/kd/NOmhqZmzNTya7/Ip/or8rthq6ChhpDUfuUmarZjN
+K4fxnojYtvZlmnXbjy76SKhj00w1BmexJb9r4mmmV0+N8l9Kdwh6mM07BAjLjaYmgOTQsGrnZt4
3hQACxqyasf/bk+VCzo1v4jSrkLHDQLqXe5qdFPPQxu0fd5GjQF497zRQe2Zo4un9MfxkFNO7/ze
51XQeui5cGPwpqCrsw1HOtvbsq7K+z4x/a1FxbzlDc+Bl2KXAeGYIu+Ar7LLKhjIhHXTXkuZG6Ci
LN682UXkOk7ZjrfU3jNdj0NHQ/vO1PXai+Ui4y1QSgT2YODW2vykxQnoQWzxVuC/eupGv9wIV4hd
V1jfXSf/JTLL3RqcOCAOZg+WVuxyPHI3pDGLIy29ZjdNPA/NZioDXpugORIJCvszI8CnyucwB7xY
4A3J/AIyxTSo86QN25rFkeMK/AHS2hsQeQ8RqG+rN7tM22jQKy0anCrfYXLOCkEuz0NMVvVPGKp2
diAbdDaDpyV7IBPziLYYpHHG+oufeZMeCCj+BkmUwginfnBCFK/QQdXVyPAnNHl0s5pGDeUi4JjW
CnJT/GlmV8Dp69pmqowGE1ptH5QZ3g/oxRyexrLSNhaf82g203xjFNZ46CaqY9R3GPEj4x9D6xhv
MRv1e791Jz+cMzL+7MtEt6OSmJjzAduT32dloCN434Kb6W8xjjwAFHPxNxnIT2Nqy0eR4/3S+yV9
GWbCANU+TSHaPd2wsnotxMxH9s3zt6l+P8WvvPT8U0oKZyfsPsZvnd1DXdpDlCQNpldAlNRH1SDs
h6ykxWORaiIch9oP5q7uI6Ms6rfUcJuT8HIoI1SpvAM+PQ20iWvIYVC8UnTMqbikNdCwNbr6VqMa
+vvb7LuV93/dti2evGEwQxQljL9Wk3hbq0iSHVA0pgefmV40gNVgy62qjvK+nAOgvnbHvMGYBTGS
els23XhPyzwDy5/oyo3TDSRy4YkPnT059yiYYaG8oFGu5X+mNh5245TSZ8IoDcH5nbwZzqT3gc9G
1G6TZNTu3Cqbd0XdNoGZ6Om9zoi/N7TeDl2RpiBZ0r1d1ek8qvRp3DR1a6FHt4tDUU7pHTW7ejeK
v+NghCn0tkOJLTIBHLQSdiwYeCD3YfILg0YyNa/YRFe4cWuIjp1aa4OWEWtz238smNyLzyuWUBuA
ra/FLcODKUYnP3tinnZnmNqKX14wuBdiFBcSp2PXT0nPTp0IvPhHTbdpvY3jlRhzTYoSw9AZp+XH
DTsJcm/Xd8T6UnUbR/u4l7pYixLG6Fbq1r2PE6GAza0bNBpYD52/Ev0tZQwhRTaGgbgW2Tvl3KsO
/aSapbPTXOs5bgB4FwyKDBowi+bHoUIKFhcmA1pAYRUhGwotsrjPoiLJ1rqvljXwv1+iqAhYNUlS
pfglbhyZ84ZoK0td+76iG32aomHJ1djJmDdOBHiy2xq+EEdjIhCNOBqegUiSK8c1TRkx2ITj4t1z
kT0aw0ucnUx6BwqdFcVYXMiZJHnXzuJbAM7onWhGdrLIHzQHiA8D5she1LPvS/U/+35bEAfzrLhE
fgtAldiysjCDwby9XQu5cQhBuUpy8uLRqZz2PBIAHow47SKH++JhSn6JId7IoYEuGYOh+N2tjYYu
nJDsgLQlrat2jbSqTaM7OVUVHyunkgTmQxN0ZbrFf/y3ivsHp10jbJUbpYZ/chhCwlTiaqkJQ54M
ZpuAdejYcH9vNhhEq3i3r9oYgY+xli9a0AqJWCdnIhCTXFG4VLPpVYBXio9pEsHx1GsDQ4vfRwUV
PcSGRJ1WkrlDy4ySUYySFBZozVv9uZvLtSzHgpeQQGl4FqK4hCK7otluCVoUv6POMct3GgCD2YZM
H69RXIhQlBszFhmxZ4gYqq1XGoEBguHyw2M9SHa6eLnhRQDcELwALm9QjjhZN1OKGwRo1/uWrbyh
F44CByznUeT0MVT58vOjgbfenNm4O17oRM6HZ6rw69Edg2FdzM6jI1kxlETTRV14Ao6n6ILJRdF0
/nL78i8tAA8vzIShOQRrUPan0EnqpDPSp10StilQp1aMy9r3FT3iet13MDz05H5l1paTFR1aMCTo
D0YaG4oKUGs1+1snLSA7KHp4a9u/p/4/wAJhgoe9i+pz/+8ntupMlrJViOft0hcdPfHtbL1q2svt
zy8uBcUTOH+k/q76f7hHPM+ZK3Yac/cZIyD4p0WrLbJb0f+Q9l07cutMt08kQDncSh0n2JrgML4R
HJVFBYoKT/8vGjjb3RweETPfBrZvBlA1yWKx4lqNyuSrZAlqmzeW204I0WILM/nRnBZfV6ajYY+6
VWSWjROCgOfL9vIkBsVDSRSODc8nvGoK0vQltehSFHHWANg1uVtycpMnL9tCZNrGZ0jBtQOzBaW4
vo6JZy06g1MU28EHpw4r1RgV3xfhGQFAO4ZD8HShI1rMA5lBbhXIQxVgWfLCGTEk1X8aybRPgrd3
a10JEi6+z3Lfr1pcfMv45ftfG80Ok/7ZUTEtSfTgSozgPoNGw2jyBo5Yvn4jGOJpBy9E8SF00ofB
/L59NhIFuJIlXB/NB2lUaZhFPLaxlRxZG+fT8R0i0An6dxqRD7tdH7+dZdQ2Wxx/mX+l9r6Ad6kr
1FiqAejSCngFDU2agrPkLLXbIBrALS2rBbh2dZE9g6A5e+yGHEzzVqsrUqiysADQuhw2Fs6LC+Di
60VpVZFSJ2NAGoH7H8BLAgjFb3/QbsyG7Jws+2MO+n5GKSRMvGDPEv13aSeKHyE5u6vfINiLBjy0
QPpFVYoZzI36xt8DQ/kBEfw7Yt8rQVxhLxzedVgLPyE65kt8966i8J7Wwdf222oisRKYiccEEQos
yKOKs93NUNV0pXYWg+MSpCgq1h/V5wVF99xlTtPERbnQ3xl4Un+849fDk0E7KvQQjJDXW2QEY6+b
KXAcahC7YbIuv5vSQFMENhI150Bb/wkR1jCCX8eYpjGL9S62rO+Zax1Ns44M82l7MVLFQhTAa0Q8
qSXIIdlSOwOXE3jnhR6RWkG2RtVjITsQdFXipNGPhxSwIMTLfbDMdiUGfaw/KN2numLkTrYIJEg4
ngo8ZlvsqJ5A/zlUhY8Db/ak2gVkD9rU7X2SLuFChHDoWVOvFa0gIuj2abrzdtufl68AniyfqUNP
gHDtkIkz23SBl9y6wE0FdcRC9zVR5Gp4WCI8ngGaT/4TIlhnolcg2XPhASAsd4ZYz2807U5rT2X1
fex+UKbowFKtif+cC1NCy25IixTiiP6cZDmQL46OCoddfiz/LUn0Nxoy16WOgjOobM+ld9QUx6LY
MbFXo9bWxicMxzI7xm7R5tOSz6dOH/d+Nd4Pdv3YT/YB6XLF5ecHsXFQYvWn7dDrPMwlxGrfUmsM
iyQOzLhopuM8dCE6eP8n5TMF3Q6mZXT1GpuYLtqRaGsGbBIzwQDjqAjWFBph8tO80IhpTGa8nxDk
kl9J9uACmb+ZT9uLkRnOCyUXu/i91DT63siQvE33eX7q2vugCztV/V6qd+ij57VvcJCLXMBFmueu
NyNW0MCQkJTFjr5jpo1TlvwnQXjxDc1C9h9NVrFH2nB6wRhHuL1RqiUIJsdd+tL3NSgZLT82J6ZC
zJaeNQelBDkB3hWRl6T3GuSeXQ1tQbYd5vNDt3xpEsX8Gf+Jr+7JhQz+Gy70Ka3qms4+sPaNgEQN
+706z8N40FcMQv/Z3iyVJOE0LG9IJ4ek8NOnPV37sAUIgGmwqECZZsjWw7Y0+dH82zvhaIKCulY6
YO807+SC0yVX2Bf+a7f2TXgI0N3rVIbmI5A27orkh198JoAyZ+XP7WVIxYA7AjlNDuXqCnalG0e/
89YZWeY6iKeM3JLcDDttjYrSVsQ20vMB/DsfPwdmn5inIaxeKjoGedxP9Yr6v0nvGEWx3C7H9pb1
KUpmGO1SbKP0mP5SPaF6/joNWBJqFzrK57GfrWAqXLQptBtVxCsVglgazYIYLgav7LWOzxXm4ZHg
ymO7+1GAo69hCndWelEvBAjKgLFj4ha9mcd56p04WmAZuE9Olu63lUG+DoxxAayRB2+CMuRV1QPu
BOammA46CpwqmFPV9/nfL2xBn682WRK8LeVncJ95KpwY6efBXgBQNc4RJ+boh8yjOUCiURsqv9j0
CPfsHdtz8X0h3zCj6FhSDWFtuUYpe8A6/rfvC9tvzkPr+llXxP60C+q9KuSSXnVgNXPMI3S8i3Q4
q8M8AsQeZHnXX6azRHOD/iz3S7Pqin2SaiscfQQTNmjidP5DLo45GKy0hQONZ9FwQ7R3YFLdiJxJ
hUEiWw86RDALhgY0ZOAF37Ud5ykp6wlZWRCvI8dUAyNmdXbjYCpeYUO2IAv4TTpSvxjBEClqraJt
zXTmlitjxyxpnrUBs1JMK2qAraH3gYD1o8zYrsmOU7XuxmAJu9q7L5P5CIC5o6cCgpMpug1SYbQm
IycNu3C9wWmKvGTjo6K2TKcXOim8M9XXBTW3mq5nLMGTQL9ay85SjWTJNvPyxwtabi9a26flgqxd
dmiG3dIAp/xl+yLJNIPD+aEogxQn4B6u92f1l3qaOvgcQWmH7bN3O9bR3Ks6H7nRFV9ojk0OJnn0
cL/ClCiJPlPq4T4laRmOzgeKEc7yNJHHNggAcKAqNkmP5UKc8Ab0bj8vQHcrYiP/hADUoI/bmyaL
o5B5Ri8F2EfBz8LP7fLWZq5b5omfxqtufbTGadllybKEgzXdtNTeBchIpsn4MjKVvsn8AiCIwTDh
EiPHIQieNF0rAgPQfnhdD/U07yxiHmbTO5kmfeqnYL+9TpU4wTqtZj37bQNxGVqr22k+lK62Q9UH
1LfLR/TZ7bbFyXQRuCPoVAYIMsov/FgvtrVkLaBK1xzIq2bx0lkl+kdL1Cu00BlVDF2ym4UyFSgN
AnR6vqIzyLV+cigbgJLq7lh3BEAVOoG2V6MQIWKG6m1gu9Tj+KjNi0E+D+nPOfi1LYJviHitOF4S
R+NHK6lobGnp1E6Qolq1dLfl8DVTsRDJloCCMFI4HKUFcxfXBzLnWZ36Tl7GTYf4wJ5vbeOx9VXN
obJVoMgClFbIAqSNYEShZcgS+WUJVvMfTfp1fjMsNXc1L74vWNGm1QroKwC4wJiI5qGyVySzZWp7
+X2+vgu1rYBWnVgOvj8ET+gt1LM/uv7TLRXBoWqX+FldSMF0pg+SvqaMp+HjcudQxSJkFvpyEcJV
T8eyqFG8wyLo3QTmiK74XYEYIR1vMZrSaqpoXbVngmZpS8s8k0LcPEYgEyHJo7MclWkNlRThHQDt
2WIklGuWPYTF8JLZfriihbb8/PZ7eLl5wiPqemPW5wNW47d/ehDiTCrw9tf8jNc6LBqTRue9g6Qq
49ILTpTdlsGtlpy15BPJfxX6HLHmkfY/reA8GgfL0G6Y6hIptvIvgNuF+hlevtKqwA9I2miZd2l2
SldMUZ/fsZE+p1dHQRQNz0K9Nas8U5tMgu4q52ijHUXxedl7BvzN/z4vOIP1EPSdiZbNGNNChXMo
f/flPjGOefby1mWg2w64uOhH4ihU4nRktgRVzVaUdRFThzYynEzhZr8+DYziojAMgjggcCIKvTYG
sDezl/m0ijGHGU75V0Aj9frNXKlYJl8/AOC5BxgYBKFr7JV3SJYCdToP8Hht+8KWx966MR2F4ZGJ
AOM9cCqQ6kDuUbCeNjohJ71nedxoFJMBILNUpINfG06E6BcCBMM52UtjkQYCSE1D9CNQ5YydRAIS
JkAvQM+LA5g/4TQKw2d0zeo6vl3aT/30vK1Mkg1CCwcqJmhJQZQo4oYgNzsFnabhrKshpFoDyMoq
DBpVpfT1AwCFAiqNi7QMIDzEko2bdu5aOlmFQvRDnezRjP1Q5Q8zHPV6uLHpm+P3a2mCZdYat3d6
H9LKk/MhV03nSw7EAlEE7w1BIziGOK+vx2wG9dyleRtrhR/Ojz6dFPdPJUD4+ZhwQL8hhQC/2AFQ
cB7322cuud9XCxAelEabPX1t8f2m/To7N1Md0fmmcJ7eLgX8Q5ijRPcgRjeFm5EXM+0CUnQx/Jb2
xKxzn57K9rQtRLZVCLthDPEPHDzhLNreSIwg99rY+dkFn23z0/bnJbcDP//f54WTGKdcJ7PhtnFb
sYgMUT3u/GSN3iHEhZcNEg20tYmvr+dpa97aRRt7402fBeGIOc18UTh40pUAtcdE7ywCvL8z6hcv
LPHyXMuISWKvX+ZTmVfsxc6L8ZM9dcFuez2yMwFwkwlmbB1tpeLwbN12jlPkZRuT8jY2tTeXxdBe
cvF1rtwXC6ndtXKdEl+nzk2ft6Glt2E/vXkcAEIA6AneXfRPAZn8WkhpgFuvbnEkJJ3RiXlelphg
gkXFCinZKRT4sUewvugBE9kCHW1JPA+YCrGtP7RNXL79IK4+LzgkGh5ebajw+QT3o41VZkqiUugg
QG4RA40mZ3O/3iRA1nheN1skZhqmcTq0qzuoJu6C1aAKz0oqyQGQLjKmXJTwBDp6UTtWsZIYOheW
gDU3WB5NAO3YVlx+qtcBL++z+SeGH9eFaiXwQlliQUzZfu76GZ2GQWg6HxP9VtNiS6PRtPzclihd
WMCrFQiwbYwdX0vshqah6Wrj6Oc6BPHIQj5qtcIOS5XsQoaweeAX00nNZeT9L6C376j/e3sRkueE
Z8PQ4AMCQnQtC3rga25TVmCyis32bl0ftWY85iM56dOgOB/ZSi4FCVffqwtfQ68mYNSivMQs26xy
fCXHAW4bDoXlYhIcPsT1cTCvajFlyqFjzRfdO1DrbKv6oSSb5eDKw3VHmfc1sgCQyWeEpgycX8GT
XQBV3f1BvS5cp/32oUj26kqOsFeYxwzqcYAc251CUr10KsC519EOPGpOXoYpZg5pKTyNTZovaIUC
JUxgdrgpftSmZjgMRoRGv9Dq347PcS1OsMioHiZl0wK1tiy/9M59kOyH7NjYu+1dkyAE8TgBNSve
TQC4BEEDKBlsvTMzIGgaQOLvMV5aHwwQUdD20+x99YAZXjbPSTu/XbMhFs4kR8hC96RwR0t0/iC9
26YxBjvrl7n4Hz/PleXCsK3mWAddUALntByi3OSzqgoLzU9bMJ1XCxBswODoZRD0QDjEPFu1c8lR
y7/oGUaP90m0fUTSO+pgigHzhqgpiE3N8GLKosqB1VnV+qOhBdkZeITD2WjeUSSFLlxIEoyz5RHM
kHK6EL8H+FVUtQpPRnpFYWgcoE0AOkOMiSyAJI7OBADV/qc+H/NWocuyjULIiAQ02AVfg04uU08y
uwSU95yyF0rJvrSCW2i+wrGUreJSjGAHaD3ZdGUcMVwzX1huPy3je24HupR0vJJwXgHld62+iecM
/djQPE7J7dKf5uO2RsksGWjYfQDTAWwIe3X9+WG0CkIsJ4sbj6Mtmru+CHYFuSFZfjYsxWssPZV/
wkRMfVsnbdAQD62qa7nPUucLiDhCNtm/t9ckOxWk1ME8bMBZ9kTrDPAAg1QexDB687vQFbdd/nXs
F7pu0bMkVqj8tLUwdoyW5MXdDexeeztuP4eW/fd94fEyZ9og7kJftU0fA68/AjQjAqKAwirKjuJS
ihA7gvrP72wdq3DI80HLvrieQoBMsYBNC/pV1J3QgS8oVq7njA0EV8MzMYrdA407qR+pPp+LQNtn
WqFKssiOBdgyDjI5SKvBU7pW5KkJWstLcE/groUfRoSS20olWw+4uPBlIAqBn1lYj17rlZ1jciCe
6Y3L7n0gtGPQI9jlv7blyA4GRpE74vxREbt4nHGt7NHsIMevi9Ads5Optfe+owKyle4XuJ5Blcxz
FCL3lAZgnH7usF/tXcn8MB9dxYbJBYAhDhABMF0iiCwJ0GnVGjPQy/ps74MCvFCBF8vcSSQoONYX
DyLERqE19wtv8WfYrl7bFVMSjvbDOGU74AMo1iKXBF8PTC1wjsWennQw/MGnC/w9cNl4dcjCEmAK
s6t43lVizGsdXu2qTH0PYtIJdQf0PnXo7ybDcPTnz9taxrVVdFlA+YkaLUdke9WF04Lez5xXyh3Y
kFonZzrYxh2GzNwREX+U9IrXXkJCA2fiQp7wipEEINAAi0jjBY5yg0YVqz9gYLUJ80MFHLNdjl4/
8o4Mw5VQ8cq6XVZk6MeMrSpqq52mYjqXXVUPcPYcEMdFhlcwOQaAuSyDgAcgCO5ztuya7jbzVSTT
KiFcZy7cV6YvblEBniFeu2fm9aBiOnuLKviX3VWkEdGijPFyH57AtRArMOep9BBcEveFssfFPm2r
m3QRgYehT+QYwLwhKPYYWCYJQBgVj1b+cZyX89hMMQM7ybYYyQAWUhhgMOa47AjPXGGztMXsfJBS
Qk6rDeB6Tm7SLjlYWhmvzhwtC6/m2RFhYwiijWhMpp1bvR3s7Po3CC+ra+ZOQZwui7Xg4Ou3C1MV
eGUv0eUihbuU2U4e9BYWyabbgrxodnPwVncH/pDQ1hWGT6YYvqEj2IB+w0UUQsJxbr12Sjy46fS0
lmfvvH1gMr0ATCNILgEr87qljb+2PnJbadwY9cM0u/eaOT0MmJjYFiNdBSIB4GPpyHKJc3ndCrfc
QNMhqCGW4VAWmvfH7J1cFWnKjCoQzDjptMsbLoSTB93IDFwD+NK9DZeNGMemPQdVFqYAH8ucaeeQ
p9FR+VmyN+NSqKANGjVralIji32OatVkaP976bIkynSVLsgOC5kuvkCYCTQYXxuJoU4aQI2gsWfy
yX2moWQWkDzKg/Hn20/rQk4gVKoxZ7+OFsOgGYhWduls7DIVKoP0OeJc7UilG4Aye31S2pyYw5rF
s+7etmv7lNT+x2bUQp2lMYb3n0FYi15RNy7LcacV3X57hdKdROYbzgsuFZr2rndS99mS6GXCzyz7
gNpjDP7jY+Jb73mgAKPp8S5EFFhEc4jB5Bk9sBOojNsFZa4/M/3ttarEpGQx0GrgEaDnCyVz8e0g
Rcpss68wWmGCXNTRzuswHUH2rjAVEj2HGBdc1XD3gOcpXK4U4FS1ZWLP8tlDMXsGsI8bpdpDOv56
8+EA6AToPWCuA1e52GHA2mzKCQWfmdkX55RZR2o4kTm4iiqLxCbB6UYPALBBwLXgCDpQGzbgFgB3
EWv+Kc2OqtK89FT+fV5E6zOzuaDmgvCr1QAIt1BALf5kpqF4HlRShOehQX9rmpdgsRucAZ5JEGpI
gC2NygeSZSaBnQ8EUfBRoFVCHOXWekCdzci6xsX4JdCqQ8eSqLLbXeGsIQPsoVE+GWYX2vnDti5I
ntoruYLfkpJgchyKQ3IwTZeRDNBwnxJyblYgzWWq50OmERYWB1AEaPqrCHNh86p1bNI+otzzraqb
aMinT29fDxpcMWaFfzFNLVyikbqT6drgVjPo137s9zoa3oIf6CvfaZVi0lZyXz3MpPGIGXk4T7yv
ndcT9IZ3KfgZ4eX7IONK9uuIMbv1HSVkbkRdNH1iyB9DdtfW1E5t5OIJUhn1MuzL1TiNaKYJOme/
vXd/89BCzHQlR3hpG5eOLUktdJ0u2n2iORGY1w+zPhzz7hHYL0fLqCI7GSOGKS+UnU6D30YzUY0B
cLuw9SsEu0EL8FwBpw+vI7VCm5KoLlExn2/L9UuQTGGpAwpqfdxeOl/Zhkyxd6wYjBotV3BsPHdA
puBD6hfRPNL7sTePDplilyoShZKr4MHLABYQjONrmr6pKTratJihhobtynbYDaoAWCFBXNLYFRaz
aABnJr9HE3Po0t/v2DO0NaBNDfCsiHyutXIprXZClieNjQYwibsFdCjGLiifu+k4vaPRC8WAf7L4
Yi9ixHYKwB1ogcotWfapdetVT/asyHRLLCFEIJ0K4iM4E2JtaDZResgCB2HodGsUh6q8B7a6/dFT
FaGk53IhR9g2bTRSO+FlTit4WFtQEvzYPhbVOoStAi04AdwZvt/ne8889W4ERF72O3g72hGf+cD/
vLUMRS3hZey0XgMxVI3IxvXSk78kn9vZ/pQzm4bTQu1zAdg+xWMsWxpCHLAs4onEYQkiJ73xW2+G
Axs4TfrBX4J0l8FmcTzaLirYGhyCqSR/tvdT4gF4eE8CEPEC1umVt9QPtjmAsQVCQSDX9j9QWvyR
pIq3RCoECSSk8uGz459r/R4MsLMArTWN9eEHDbSwmD8BCEmxfTLNA1oQn0tD8gvP1rUQp5mpOywI
b5JiCGenDVXxk/R8ENBy1Ci4yaIT0/jeoKHBMItJ6M23eXBrd6i0fHm7X4ksC5oNgTeNZhExtvAI
xjJI0SC20F+K/ibr3j5whGTAPwEi5imMjT2teo30g/sr9/ZpHVklwG5Cs4pmZ7etXdIzgfFEoR0r
AmjH9ZmMZTUEI00RUWs32t73FTGFTK8wFA77jvrX6+IXBf/E2HS+9rFzAY+ztJiHAWDQ3TglqrEp
mTd0IUmsfIFI3KIpQQWfj+ytwwOraQQq2rBy3t796WG6GTh0qHyBUU10DxY9cdmCp8BPwc4EoH3/
NluNRuEXyxyCCyni61k7VTDWPG/j+dWLabEPZHROpu08paV/gu8ZBeWvbU2QHZWLYhJPQvkImYTb
2Zm06xeX07PQY53RMDUjy1bsneyQMEWHzKGFqsgrSnF3JSUavdD/YI5raOgfagP+lDeEvrHfXoxM
EKoIqIv8ZSwUfQOmVVMxEwhKnPYmIWkSZrZ2BKTsLiXrOwpjeLZ5qgNKAV4PwXimgcsAf4CxUWKY
EYjavLcjq/Iy6z8BfLUX3keA8QWH6RhunxxANwOQmb3DDEACcLVsdJuDQEDICK1tmmgktTH5WgDb
Wm9ChXJJzgNtAujm4zxFGOUVVpA6K6U+433s2VKFFFeUmF7kpex3P3zfPnpZKIumSh4ZQZ1RQRYu
aL0W5Zi4qCMmLLnze/Lb6cYoAwQ9hh1PabrGrC9ugtbeU8JU4Tr/tuDHX8oWrZBbzbmdEsheUW6x
5rsafX6Tfku1ad84L12fR9aksBQSCw6RSCHzUTeegb1Wjgo5kCCtkHrtcsDXL8dZL6LtHZVYBkAx
QjeQdseeipdpaKZgDpIek3qeE8HpCe3J2VWBql4qFYNhDU6JCW9HzCGjJjjnerkizWW5N8ZoRL6f
nDI7UPjZsv1C9QIZd86ICRrb6/1Cg4ZLNA7CaXmnIQXiu8LLkVhuvHXogf6beHoVltQdawdoJQoi
ZR053TFhJ4CFMdcPCdBjakeFfCFxenwkBRGfI57DILRwda26G/ShsUqEqyRaihIVbQCwmCcvS0+9
t99WBenlwqwIn0hHWe4VciWhSd8VQVfGOklDDURhWRWEGTNglqbQBAh+MILf5HftqMKjv8Pu4tVC
aZgnOwLUVMVrjaSklw0mZgjRa+bdoumpCrO+t29pNc8h0j31zrVaH+UoQqIE+UUwTIxlyJxpufHd
GuhzbnOX5H3RhzTzikfgkgwYdnaDfUf835m3tDfjZM/7Fv6rwmGUKTZv9eaQa7CyosfQmP7o+ENb
4tUrn4m9oJfJxjNBVI1MsvwJBsT+EyQ6DW5J2gVQX2XcucEcEj0/D11+5yGSJCDuZSdkRO/6qdnN
oMswUnLQnOo8gGNtW0dkFwxdVEiKc3w5zKtdXzC36VIGTJ4aqAX0OGXaKXtHARAgvf8kmNcSvLkd
19GDhIqEg347qlhlZAcGDwjupI//EBVdf9/qO6vCdavjsV5v+urZBxxEav58xzYhfLDRVQ7sDBEc
qzXMsrb8pI4dxpF4dpWqz0VmiIC3/Z8A4c3NO9vK2hIC0IVyGKtxPy1gx8Bt+YO6zc3U63W41Fq2
216WrEKM7AKGIDmZEop0gj2a0YPc+UVQARaWRFYRRKkL0Knyt5M3IfVuwKgcsI+uWx287leOVp9t
8bKju5QuKN9YscZxEg8DZ+1d0gf72koP/qBqtuC+sGiLgEKNKgaSvCBX47/iwiFD36MPVoK0Rg5l
CO2xOYFh9JxkHXBCKvM8IS9Q8sq37d+sJvvSLOatPxf3ZEx/b69W5lb5Pu+R5oOhMI3Xv4OCbHis
ywaK2mFI2A76dq+ltN0DEG0Ms9Qiiqst2V2A8HOoV7RO4X0TYgStqS06BKRBmbeJ0LsX5d6jwZ7f
vCiYd2Q8OLUyDLdwuwO9qedlxgM6FGg4Qp9eSF2wxYLBOgQL5LYsia26kiUsCIzITp0kfhkb9cEO
wtKMtr8vuYNYBlA2eI4VRHyCL2qNGLRzZowKFtZjbjj7pL2j1Z+uuh/rb6DBVEgzJO7npTjRF0jG
Hk3SCcT55oMBHsvubADRNavuHR300vN9voDk5Hvrj+GyPNH0cZnnXQPS3ek7S/407kEL/myvX7q/
/9YvJums0VoZRn2reGaH9cFg5+3PK7b3ry26vIcWyHh6rawAKaJFwfpAfZAlPTDymCafK/3btjAJ
PBA8xovFCMriNcbA3CCHtBxz5OvXPr1tl2+69rv1b4eEhlpyW5EhTKgZkeJjRc8oz4SNrfD3ZXfw
8lfwLb9Yc2fAfcHTXsXa8DS2YZWGqwo6Q2JWsFCeEnJ5ydnj234hYvFcEMgOOLXSGffOqh0cvTqV
gfkR3Xun7U2Vr+afKOGCjGCfcvQaovTqti4GENOfqQomSOIhI9mANknUr1BwFpObaCFr88aBtW59
EI2534LJ3y13VTSkL9uLkWk7/HB80MbAHUbJrvetnD08aD6evqo4tOCt2m9/XnYsl58XDGNmU9qb
FtbRFae82uk+YE/RdHDcliI7EbQL4fnW+dSVWMGEUgTUomYZt9lOr85TDx5mxfupEiHoVxUMa0sI
RJDc3lXpPeG+/Du4SZFjwoACOsgxEaWL02965y72ZHgIGMLcu0urdzwdvKcKLy+CIaR+rg9b84sR
Y6gLnO12DOcPgLNRBJLSXULMgN5HRJGvBiDtcSicTp8QNqQ1qI70qGJ3tquwJjJ3DT4ixhIRdqMS
KI7T6obJlibFLrWtfzca+Zno6L12ANwIVH/k0SKz00CHmxph0TVPvdtEJqgft1VOptiABwDLERAO
Xdyf663s7Im001RXoEMY9QO4y5w9yAXqU1mDoIy6rHl6hzx43WjERHgCqI5recwOGrtvqzrOsaML
MjNHln1FoWpbiiF7ndBo8J8YvuwLM8rHNKxgBrRCMXl3U+2Gflp/qMps39jebQY4Fz0rdw3SQ5m3
3liteWYNMOtt9t2hxQs1qw9j3u5by713O/9Z8du4KRI8WEzuYFobg2jA6RSzvTxFZupLUsXI+v50
O0rhuWLydQR9yE1aAvODlXYZdvoCuhujuHOH7ghQbKbQPunBX/wK4S0z9GQ1QWkIg7mAePfzqhPQ
ag7hYH9613Kh3nwQFqcuXNYMz3NrdU4VW0txr2nNUa+Mo5Xh0S6aFryX2Qd3th97b/lY1s0nd1E5
KvKF/idf7LirsgXYLSnkB/OTNT+mVqj3IBdRaJzMYqCwhlfO43dJNN05qbuO2mWDVXaRRT80mGfW
88P2XqqECMZ7sMGWqFd5EzPnR0NPGvu5mgrTKnuwOYYr6sRoa3lVZ+2GJfDS1K1jE+V2vbtbtCDS
3fmkVTdd7yrWI2tVRCvpP2nCswoktdnuGq+OvewbSjsYl8oiJMlDZmHavMiitAfGcH1j2/cYrlWc
mMxEXMq2rk1E29mtXpuQXYxOWNtPLMgiAMyGLi7fUHxCbU7xqMgSeFerFa6chxyAnvV+HYOc9zAP
AO3Un4y52Y/jg89HxLu9YYNocVSxzsrUxnHNgEML6RhPFnIqrCepV60UORsMdfjWzVJ9N0ZVq65M
cZDwh84gc8MRO663c2q9oV1SWNxu7Z9WJ7itG+OG6i6qWbN3zhNVL4VUdy4F8lVfmPgB0M1kAjp4
PPaHvAsBGLtau8E/5iXAUENmPlTuiar6QfkqRNvNn2pe7sQ8vFiAttx1nIAjgGZrLSqPxNxvX3Dp
59FrwJ8nw3w1ihNUdjqYLsaKCNDA6va+G07bAmSqwDsz/6amkOwXTqlyaUDXHD2NzHlk5KwNj0mh
8Chka/hrBQHoaCBBwu3xxblQQufCt8ByYTa3Nfvi5QoPVnZv4ajwt+QvSaXg6SdzbpKMYQkNwMSI
7+zaUXtAggbTDmts9Wxfr/Xj9q79HeEQj/1SpmCnigqoc12OtlmguR+qpoyAwnNMOeXvUO5LQPCm
yHKPdbXDhNOBdNkhcfMdUsJIBCPW8Zu4q9YIyNsHn5K7mmZ3gCA5N067w2qijGa/Crvc5+Z4SwGT
ptXdzh8pGN6DWyvxzp3t7vV63W2vSaoJFqyBi8gaczHCMaFLewXeLh8pZOeR7D1yrN+ORQ3kCGRX
EbbAIqBj6FoT4MEWjp+3mO4dd8jwaK7itkhNwIUAsXRqYvIqZWjRjV3HDx3rvACA1qHVwdUeKm8/
DA9U+9kD3Ez3VbsnVcJ/SxOzf5a5dBgiQAfyqAEIvwt77zmd43aIE0KjSoU6Kr1SF9IE9auTyTVT
E13oNWVPNFt2rCxVIY80xXK5mcJ76M5oTAxqFDMTtzw1gxuy3glLtw/z3D67wNTrmvUr2h8+2WZ3
KGr/oXIwaeRYUTYDO3ByP2/rp2rN/O8XZoSVqBf5vLbq5UCtpKgrrYr3WHoDLnaV//1CApkThmkM
XGoD/EVLclrpo6Vq7lbpiXDLXKrlpjfi5ArCosR+XgBUl1bnpWSHkvw0AoVPo9o04aUfSuq0XoIL
oY23Fqgyik6RiJOVAnGnEXUDD+Zv1ft609ICsL4rSL/jFBTzrP+aFM9IJujJh9l4aNgH33nU1iHs
yk+s/VJXXViRvQ3iatuiYcWOpPpqkB90BqO2orRs8J18ZaIvfphgbPLFq9NuwQ8r3Q+MFDsfLfNp
H+vL2RyWXWuhqZ3Eo/ljbX/pzXfWHbLkTzGcG/ayrbf/n3v0/3YIgI7XO4TJ/8bIK1i9ajWiTnM/
zGjvC3OjOTjwS1aqhwOwelK732kzPa50iGz8XOBOn4xEvwGu06/tHyTdGLBaOWjOQ3VfjEzYAi6z
dsEg8bCMoUXPGDU4TVqyGxzFwy+9TxeC+F24uE/rNNqrMWMgxzaXmwZ16aHpb0clRYDsSqFXEhPk
ACFDc45wbedCS7Kswvu/OE6EybrBnaLWSUMwOgHSMj1WiWpAWqpblyKFW7wuWdqvPax9NbAoHw+B
/21GHpoGD2WuR7OOOY0y283D1zk/YFooMrV5704fBgJ3O1BRMEjDCDB8OYBWRp/Vqy4KI9CsquUz
Sc36ZWmPoJkM6+k0th8dloes/W7Tr3MZbyuRzLBcyhR2wDWzymDcsDhBfmrDbM1O2wKkp3qxKMFy
NWRIjLXEopyp3WPcK2ral8DVwnWgO8N+GtPjtjxZuAIXEuDyFoqJrxBK6TAWs7dAi/o2P7Ju3k2J
gwLNdO/ysZHSVCxPvn//iRM9FctkxWib0CBgjbXoLWeK5cjungdgd9xvdAsBH+T67jUlEP89HUbH
RH+vw44OpoDz5rC9Z/J7cCFFcBGgy/Y4oq8hbhmqH8uj7d42dXkEAs3cPzXs0S4+JuYdmElDr31u
gWGbDI8zPdT1efuHSJXl4nfw3b6wNMDCMLWE4new9a7+HBQRG0Ld2vf+neup1qzaWcHcDKNuTkUB
WVn2XasemPML9jPPv5ZLC4rAz50T0+XoFt/87si8NuSDt7YKGVHq6IJeCyeMZDea7oWNX2mzagTg
SLHVPOj0k74MUUFPReGEgBKOggSscp4duu5DobqXssYWBPV80AkNJRbqz9d77a/tmgPIDgNI1dTt
qW34j5Qt3wqnrUOM1v923a7a65mRHByXFmiULv7ki9k/jXnzYyoGVRJFevTQclQVODmx2OHiTTNg
FfnQWm//H2lXthu3rmy/SIDm4VVSd9ttW55iO86L4OwkmqiBlEiJ/Pq7lHPv3d2y0EJykA3sBwOq
Jlkki1Wr1mI7mukPOdQtNbzCClbtCatiLrZefysk2gam4F+bi82FU5gFnYcGPcA3EwCddqIyd6Rh
O1+Xe20QsV2X933df0xleqW3RYyjMu6G4lZYZvwXnn/yUxar4frCbMb5JWBLLwS5dlTMgn8sdAuy
G/0rvXu7bG/V+0/sLXaaoYlGEyaOSb3HuY/+cqjn/JIe+bhsZmtVF5vMF/mol3yOW9lVYwUx4a/d
gBMspVGmo9AGX7tscI4Gl9Hi6ZIu7jOnoQOY/XEeF1nznNLmRz1N13naho0E6a/d2RFvxA6Fk417
YNUukuC6hW5fhC+L5IWvWSOBoAnyRzm/M0h/2+jdOwQOdjWpbnStuS4qFXviL/oVAzzxTQu5JciA
LFFVrQfcpdGgv9gMqqtCtdcUmL0BWJnOcTZmdtVjTkzNS31yNre50aZ2js1iEbkThvZkKB6Lst4A
G80L9GkB0c3iOTo6PT/VkeppKGyqw0zVDGFf3JiAUtQ7toXyWb23T8ws/KSR3Oy0AGbMdPioNPtX
2XobI1l3iX9HMkcqpxNmZWk9KpxooFq8y6381uw4CTXpCADs0CBI2Juq5K6V0A69vAnWBoexobnJ
BIsVUHfnljOwe4qxh0yQw6oIoh1hSjfCkjULgT2nfgCOhfTt4rgaO14awgbg12uuh6Qr/8vPL06n
gGklkhP4vFZ/k8VHugXqWf35M9kmcBh4bCyLo8Oo4ecrQMrRCJ4UGXvEFtqIL9a2C2r9/29iMQT0
tRGLGwB4235cOFEtonxrltYc7NTEp2Vuh4I7HFHbkN4EYPXyOgGNbnlfSx4ZdvUT1+i9lrHosnet
7VDoXc5FWFAtguLv3LvaTGWsyRXySQWycmrYWRZ/tUmWANy8MYmfTSFXDkwcuicAKcO/c1MNtDpA
HA1VOrggcI/FN4pIpE+9x7b13fjysFZisTkxjzDbssAjay6r9lpRq6CctZTAtx0p9QPwh1DJMtTa
Qz++6UaHbYRcj1vsSm3rJbo6UPAluggEg1m953ygHh+UaacdhJXcEf2jwDFH+thZB0RozAhd8Nls
WfzsnxgtivXQswMg0FzWjqYReOnOxKOejtoLSKEhh1sh0bOROlgd18yR7nuArqKT53xc6ahSCskI
kJ1JSJhyh+2IYR8JD25NuUWs9nk7YEQnthY7znU1FTgMd2HlleDG126q2oyFDPYdS+Oirnf6QB9Z
LTbaPFeHiLt39hhoFi3dRlVu54LpAQ2S3I5ZM6FfNRvDoBiOFYV+32UnXVs16KW5DmDAyL4vcz4q
nTqnbcCbY3Y/AgkUJ3a6p23EMp9PR1AmIf3wmwRR/9SbYrLUoHmPxJIj1YSkFkXhjW7xQa0ZMWdY
/SxlAR9c3I6eyeVoDwiYWv8ZnRahU29xDqzN1amFRcAyjk6VejNXiQItTtOieo/or0it3Z8vCSTK
AN51wT/8SYItM1O0Q3BUDlV6pNp144bTuHHirh5NpzZmHzwJJUDOlelsQFQr2zKcAkhMvNZMxm55
SPkYjuZjOiRy6kPD/nJ5cPMcnUdjiCBOBrdYJdA6GkRZeJaUFtt1tR3m+nuOhtNOVShjChAQbPnF
+qr9O52LVdMGI2PCgcWucL7wmh2oIHEJirSNnbSS8zgf2uIay70eOG8JQ3V9oNkXvWyioL0yzF95
/p2RKqbkZrRf0UAY2taxBiW3zUVk8Wsvf748x2sHyMkcL3EsLSThIIOGcoWnszzUR+fJbPixYmTP
qXl92dbGegaLe6agmR+gto4sf5AY8hbp/UCvwhQ5T1e9e1vtr1t+G5jnflv0IrNbB88/FdxXxU/d
ZGgogsN2/3AoiKUNOECaGdv/jzE+Xh7opunFzVNA3sQ0x3lWaay3b8BKF93PMXgQPm709N1Sd1De
CN2R/HfHwRIuYaBVqMo1DDkYdrV47IzriW+Mbd50FzblstuOFv+3KREVvVa2eZ2x/KrMIaTNScw9
bWOnrJ/U/78jg8Xho4LJSm0fMymMX+DtDqX4enmt1i7u0w2wOGT8XHPKgOEE1Sw3zDUwIw0gqhXF
ABqK/KbX/ITbw8PI/wKnOR8BeEAjBYfxLQF7E2tLrSaITiw/P1RGHiqjPvRCRGPTRqrbV+aRZEU8
1PvSuvHHjcrW6jKCIcAEAwWy/UtkszKM3plqHECBnkxp7KZV1MpnV/siAQy9PMPrpubynjP3UC6h
ek1WdkJ0eCmMII4zo6GN2+yQu7GzVcNYPV/AYPm/hpZnme0V+lTOyIAUhC7Ga9eKcAYg1tmtaf/y
2qfLw1qpmGABT8wtjjPq1GXlNLPeZfBMGuDa6hYS5S9ud9StH713V5dXI9141q8e1yc2F2da1qLf
v0XWDCS03oH6tyZ1wn64c4KNuHJ1253YWRxg0sr1HHrCqGI7yAC+0unH5cnbWqrZ/klMYZd4G1MT
42AT2/HODC3q7TwRxBK0Msxs45yhpn3Z5urlfjKm+e8nNjMZ+E0DpfEHx73KoZNOotqKL5vY9InF
cdVQm+tFjXlzlLpv/CLOGuext4ojSATjGm/JTtcPKIFfGZPcsL16kIE6CRX0GXizfFM1aJPVwb2I
g6zpI6+5zYALglBM/pyWYu+n39s/l4iC/6N8By5klIDROHc+n8A/mznQSwV4M4x9WwcfY13GyNP9
vDynsyt8unBQK5jbYKGwtCxCgZTPFn6Dk4qUXTQGH523Af3aMrAYR2e0QrkZLs1Bq9+mEcrnbvb9
8hhW3f1kDPNPOHE9XyvHvm5gwnFkaBVPvvIPmaBhOzwa5as9bcWXq8fEib2Fq5eVp7K+xZxRE9ml
L/mohWOw3xZYX506pOJA5eyiFrTMHOSpGIpuAgtEySPIK6X+4fK8rW7Zk+8vjjtNH0oJvUoAovwo
G5+gSrUV8a+NAFmXOcCY+RCWDFB9DobMQHoYQeHuWhRY9D7+8zGcWliMgUuN55X0cSuBtSLAQGyr
O6CsednK2iWLtlUdvTF+MCPGzz1M8c4rh0bDJQuuD5PxnRzftawPlW1FVb8RyK9P2r/G5h9z4s4t
Xu2l2cMY2vD3rLjX/C3JwVULSAOgFReZm0+A8YF2ASO+i7CvDMKaA+XHwssTtmVhsSxdQYaaTk7x
8CVQL6X3evnraxsQGACQu6J4HoDk4HyGUg+cqBkwsQ992GpXcoxQUJ22ehDWThXQRJrIyKD+8ikP
rmzhQloevFVF/bOrcTgWRQS6xbDCjm+y0Co34BqrPuajxIRMA9rJlrs9oNlYeCPsSThWSr91hh2V
/tfWsA/Sfb88gavLg/T4LHM4V2MWwVULQLQzNUgDUePrALzPj8ufX10ftFkj/Q4NFwhHnK8PTS2N
kAqfd0dnpw1TrGwP5OZFRMcNS2uLBNYExPjmTMO7DPMpqtYm1xERmMKJ+rGMSu2uaW86Ns5FyCTP
q79wbEhDoZ1bt6FTsaTV4NIXFISXyG01sQiJHl2eOXN1QEjP/RZ2mGV2zqcuaEma1m1ZPZSS62gv
IKhaZwp5YstBbXMaVdwVYJpD6fXNAKj9m2jAS5A7Kd0RBXHtOhMqgty9cRj7ctxpIF8L0YfbgXtE
jveF242hytADmwbGD7uVLRrlui4GOTK6iLRgQqnY0mOicf9ddKna8PDFfWMjBY8sOP6HFLwHAPPi
FKWjNaRazceE0yJq9ITZ32xFN2ZwEaj9NoJcLbLfswYp9InOJ9AHyIGTspVJybQONxsEsyXTGQHa
whyP+dBqb5VtZ0+WW9MbG5QsW4Hw2t5C9dedlSxmmPYiOujKgTsuSIgftBxSKTr017ALtsqAi6m0
wKamnxpZTGU7EY0qAjfB+UerMvSRMB6tv7iITo0sLiLpsQJ8GDCihY2/n7Y6Z1cnCu9JAALxpvxU
GLGaAGz+OatAG+L2R506EDBRWrkRf66dRbYPKq1ZnsxDNvrcH2zJ7AzwSfSd6uVRJ1pYi2aHRqlQ
dfbG2bC6KCDsQhMWarPgkTo35fl9Njq5Uz7odievJpe0YOJNvVD3uuLq8jnxO9e0jNsBb8ReAv+0
C+bkc1sW8dyKaDZ6QAe0ITkK+7yePOvesRtoSuT+6Ie+1UxAGaZ816sUCeSp979iqt91OTSRLuw2
7sG+dO1pwobvCBXqTmchCxywBHcuiy1dA+XPwMavpIB4bMGYPKKXm4UofFd7u8ETL/Db/JBKXaQg
uWL2PSXDuy5kfhNMoo6R4rF3PinQuWlz/85HSSpSue891IhvIle2X8GcMT0xvVEHx+JfkYr6kLqs
nowMXZ8lYFU30ner3YBGJBBB4Zknq++6pNlhUOVMzwNEWyMVUn3m9CxyVkLXmJu3k+ek4aAXTgjl
ogSE4O7V2HpOOIwtTgFSF+EgyLseyG85KF8ioEnUPq9e6+mLrx5boCXBu3IA+ZrcV4xDBKZRYZ6W
YzwCrQXB016AwElGbeZEaQu1MM/wD11Q1zHt0fVptRZ6tG2kP1uLtFFvDv7RB+wtoqjI7cuupX9z
FAANABAhutA/s+/wliheCTx+FRg/TFZHyn5rxcbRvRacnBqZr63TmJQTsydZXgJCrkdQTX41SbBT
NSRmxmyPFd/YSSuA7Fn9DVq2JvCe6Kta2CMDxjqQoXwozUGETZGOD0GutdetG6Q3Ldw7MnI57TzN
DG4MrufPPUVVLer0abxDZ667t2hJjhOSBYchI9ZGnmhto6No7eJNhhzfp43uWujCkQEtH6ZARURv
40JHa1H1srHHMafLLR4gg4i2NQgsfuJhIE3alTbD06awXTK3lo1fECT+Q3zVhmyw3fus5uJg4K65
dd3G2bhHF2Oc71EobSMOBfAJxDLLRiBsvt5Px2xIuNtccU8+s8CLRhAwbSz12i0AVNc8TiRr8Rw8
96yO+JU9DC55MOQb+vPSjUlci6dOPr8E8RIDBRiV4/OyONLpCMCw5+xFt7OKf5riL9zCB1zfQSMu
Vm35LOmnVgehEvryiZs+ZF5254Jkm5MttNbajYZaOHBhgEBj1y+uZV62mcGDAc3ZM4K+QVexHeet
s9f4xiXzu1C79MBTS4td6ELpGRVQDktudl/yUQ+5Zl6nUGJ1ZBEBGx1XPQmDfryyPLUbgyHJTevN
zafIkt3VQOpYG814HLfu9IVv/o5+wL8wNxMilkQ0fu4zuan36ZiO5IF5/9j2t4D/dLaUm9YOvFMT
iwCrsQxJu1IScPh/DP1zFtyb3T6tnjLw913e5luDWUwyAY1oblIMxrFlGNTXwzT3MW/s5nWfwYTN
MRAagRbhQq8K8Lg2PXhjkEBPJxF5yPUU3jUqlBuWFvH3/67Nv5YW8bfm6qxIW1hCa4kegbqERWWh
rKOZlsU+tXA/FS00b7MOt6MuUXe9PJsr6wbQM8JvMMogdbocKNipOpCC12DDcoDqMYV7q9LyOm2c
K1q6b42t7S7bW+GQAsUX8sKgqwJDBU7Kc19MLdDNBiKbgDWDkFw13bj5m+YZ+7JPAIvR0nrX519p
wEKP/hrtMSr0Y8f+8a1nvB1CTCMan4t7w98iN/x87iEmhDQNHsXzu3hZgYLAnpZnWSqTxngTVbdz
6VdZWICQ/VS9feyCp8vT8HnaMd3zy87DjTizPZ/PwkTdStNsXSZd8TTW32n9TsDAXRtVrBsfl019
drAzU87ihQzqbNa6UsmkqlNgcfZBuauANfa9F549UBmDve+ywc83FO56dI4j1wT2DxRez8dmEM3M
oTWhktralyLON26N1c8j0AVXLCp4n/JMHZGWlA5RCctI3Bq/rPT58u9fqZdjAP7M6IRiJBIXi8Uh
EH9DdlaTCZ/u7QHqO+a1Jt+Yn1TDvrcfavsnGR+lM2wcbKsD+9fs72rOSczYKeADuqpUCRBvbvCU
/wWyDtTYAGcBqwhYH2T8zhdGFA7JuxI4/mpgkU1vimJuWjxo7HVjAn/f3OcX4bmlxRntupLjzVOi
VaZBu7IFJMDeGfXvVsb8lxpaoGAyaN2vzPfK65p09nVlu13MQTf4rUkV++55FO3GDn6ePnn9fkDb
GzpQLLmv9f4Vb0YnAWoLXAhF5e4AcPdesjT7UXHP4VGhnPQfFegSlMxTv/cJ5V+twvtS8taMut5t
Dpljiy+1MZXTLiuD4p61pvmrGDPRX7l4DtygDYW+aILRqOMuFADH1L8t6m56onXNkBfShsfc115z
rwoeoapR7wLS6gciJ6SJsqbKkzFz2QG1X6cKoa5g7bwa3EeRKHxxLfoKtNRuruGxyYFjJGaWhQKg
3IMlKnQ5cA3CEplt7bs+5Td1PnXXpeGwMKNCHW13zK7tFvdAqYb8oMFhQD+PxvkeZAh7QagZZ4OZ
PhiI6lFgQUeSaUtEvUPfR6ZVZEHIHd3/Oja1dp+XTNLQGR3xffRHctTV3mf8VxqwDxsY7LHQrlRp
xR44X57y0mU3vS4ec22wD81E+XXpttMubwGCQpuKjpcclZHo7CHyQK50n4qOJRxlwXfHLLQfLRpa
9sVUimc70LQbFVAVSWvwvlF3LtQUQ33vMMkOlStLrLChZGRIJ//GuOE/trgfQX5V/FDg3dz3ChlE
37WLfd3RfmcGubdXhdNGgZeOR9R/oNFn1enVmAcdHrFQNwDwBQjE1pwiw6jKa7TuuPjKKCI2md95
6zegH5AqVo6fxwjMhkhrgBuJXvTCiCptqp70watfVMv8p8psy7scbFZhi9rTTeNlxr1ICdg4UlYD
EQI5ps7Iujdac36QPvEiAkb6g0dS586wMvSxoCECtPTIMkizh3olRLTRR+8NoeEQ70icxvrQpaX9
MgbEUUEJOgQX7a7XrK74TrR6cyi4jskeawho+GO5Q7IOmgqyHfaeZojYdHp+7aatcdQszg5eBvra
IsVrXJMGjWifisgsS/Pg2hRBRe07G+f+55jpfNMvjk071TqPsaq8R4PX3gy+0uIQgE0+Df65fLx4
Kzca0v3g3UB/qD2Tvp+fY0izZVPVTMX9ZOXuB3W8soaAktMfU8vl2ANIWHE79XeePqgrXCRuqEYz
iDuXsqNnVEE41ZUG6e9vyDZGDvRI7iZW1pHJ3ztbh7itN+x4gVb8UQ3qIa/18bvfw2NMt9j3w2hG
kEwxI6qP9n2Dl9IBusLTrhzRolvyuo8pI+3dkA7WEypG9KCZKt2LFFIhk6nGh4JrWtz15E0GPbsq
HGRGNLv0YsEFGF1BGH0o645/5wNp9rUb/CMb6P1lFFlXTxVB1AapdScp0lMs8Pemw/snXapx5wc+
BaqzcsUztSpyZeGlumPV8KvuLeiUMFAYWFLnB+HWDFGAxvKoJnCICQQwQDzoeImklgi9vhh+DYVh
h3opxkPaQyMor6CwSklf3NcG76Kmz+nj2MitTP7Ce/7zfoY+N6JQ3LtADJwvqobxe4HkQ0KDvAt5
294gFtw3JuRPdOZtMEAtPOi3sVnGBXnHmRp5GfUGZRXUCrX8xKudeHK0O9BWP0Cpso5S36/QdGbu
Icbzw2y1jXB75Y7HntWRO0fTAMoviyvYKFqiOcLI73HKtSBoQ29dA26yjQ2CqVrevmjDxdlgQpjw
UznJTDOg5qXK780xtgRYNneqjFHqL3l82dDqaE4MzX8/iVjSotQUTk8YEvepXYRNvRG7roViyNEB
aIECD9r7l9yaTW5IKJZq+T21VJLL/IXwUYDxe/ylivExzR3kbs07NHfc9vn4s6PTy8YI5+h4MZdI
smAm7fnIQW3zfIiQYyptEDGmiadaWYS5WweHHjQEL45ZWyGFBkjsDj25EqUj45579JbVpN+N3QhR
0ImW72jkN+4gQp3uCOQcI+V22UtreHUcCHgAg+TsPk314IqlvtrjgviFPhp6RwPSX2dD1jFgdgyy
rxwqnhqi3MccHS6R0RN5O+ZoQTXRghe7hTfFSG4jVauCanqXWJXHVArvEZSk2a+U+e2XTEckdXly
lvii/2wjvF9s6GDg6bjMRVVG6gzSDPrEDp517QoRW1iwJk61ChqSca69sTHDkbORW1081f5j1QYn
JgA/6Nj9VFKsKPEyX+8h79LFCDoEHscgJGg0pHeIExxar84PU7qFTV55srlzahU4+pldatmA09d+
L4ClKu6J5d21aQ4hk9R8lR49Bg05ZHn6uDG780t44XouiOBmMRu0piC/eO561UTrptE9nBWd1966
xTDdUmS4dqPDzZ1qnPKIWdAFzkozuLcGN7jhKteOKDCnW9Jas5df+inm4qdw9DYZws3vZ0qItu6P
gdU9KWv649oTxDM9FIQA5vDwsluejtwpPVE5+b1nGBFuqrB3X6hECXbceH6vHVynhhbvE1pRTULA
Nb/nwVsJaiMC0Onl1Vuz4MwC5hDcgyLRsowmadC5rc+RqjCmUHN0CARtnPKLbYDEUYAWKWw8G5zR
OJwWkxWooO1LHf6oNESQvgK/XxMyTQtRBYtBgB+ZWxoZaxbBpgnQLHpu0Nm7OAtriax00XdYHuJ7
N3j4e7fK0dXOaGiQ5J2Lm1Mnff6sBnNLQGjtIgBfo45UCXjd5kzVuQcSKSrdT5WVmAaVh3K0zJca
zF9Pnqnq64AC6+Wi3gKpLLfbZyWu1JwWwd5URvbrjxcWxVdgipBQ/s0fef5DDF9aY8allXSEHIu6
PW5lkVc8Z5Z5mlvSQJGMdO25AZM2VZXJzEuaW8O5b7bapLc+v1zEUZuK3gJlzyCOhFyh+nl5flaO
irOfP8d5JzFBK2xiAO/nJcj/NuIHKN/7LfVtc+VSBlIBXo8NhhNvifoHCM82ZF24SeeRKgUxgOaB
j6mAFBy4AkaP7jxoEzzO+Ud5oAUg3qjMdkctBcaxZ9kTRD1DtD1a+0p47WOpGfpOoBD2UdFGvtMC
gVWIsBMJe8PZgkIuZv8/dxd2TwCovY6O0cXsV0GpRo3i7hKShXnlPgOU8f3yAixMzOfC2eQsFgAU
oyWp0IqXeN5Tdc3Yn2GxMQIdwD6cAjryl6jpLUbgN4AHpDY3El5BKazsb/GAf7s8goULzSYcdFID
NoTcm/UJpCSt1pCBrL3Ez00eBoOWv+p5OuIBJviGqcVkzaYA6EQgMcufzQLV594KJgFtRFglkGLI
gjokuc2/FxoSK388IpxeaFB2QHyPB+virBYmCt54GwogeYA5aouIi7fc+PMn1O8nxRwTzeTqS+cq
KJIOTiPHJJ2sHQGJHc93rn478K3Wy9mFTsKB37OGip2NB/jcJryEdxpsSEddDWNiGLy57iCnvMsZ
GPV6P383sPXiP5+9U3OL2aOth5ZgF+YoLUNkBOJJZTvb+XHZyuc3IeYMjzMkRlGR/NSFafLG46bu
j4kYZyFy9+DLxLbHsCw/emA+A5sBKVftLxtdcXWEdniBztrokERYBCIe2FWmhk0wOrFwMh9cRsPC
2giY15zcA3oVRGIowKM2fe7k2GaD1QPKltiFF6rXtP/D9tLf/nBqYLGLXEm5DR8fE/0VsvWhvbeN
LRHEeY2XLndqYh7jybUCyR1JiIKJ7EoHF5j2I1IpEnEbZ+eaYwOkCBphVJMgQbZIYTX64KcthxUl
Qi04TJCG2bt/NVtz7gpYYsBJrcWaZ57H+zGvRJL3wR61jFDiLWG7Py971srjDHgQKND5c5oBHLWL
XeMOPqOVgR7vpsfG3BdoNhRIjOaA9NxUDijVXuUW4diao52aXIys0ID7tbJWJPLOandjc3V5SFuf
X6zOiIc4NX1MXJ89Duoesul//n2g1WfuY5zRQAuc+1jnt6aBRliedP4Q5nNBYotaeW27z5JZNvC3
WJllIZ6B2ygDypsnefliZm5MxLeafP2LUczltxmKCD9ebEZVedJ2nIonfYgwPbK7rRzW6iBcFMhQ
gUORbHnNDGPag1NcF0ltIuV+XQX7oTn8xRhOTCxiGM5czyi5IZKhPwp5NfxZjIrzaq7qIWOBfzN6
fDFFndArv2QuT4KhPXZDf+f2T8DU/ekYDAhqQ14GwTwqocs7f0L7g9EM05R0wxGlfGR3Ln//84mI
7//mIUcEbIM64NxbjVFWnAO9mNhg4hLuL44aSa6OqS12xCYbRddVYx6uxwDNVUhHzH8/OX59yNsW
elZPSWA017W8CwBmlHoR6oMT6v1fzNysm4H7EIEympPPjXWAuQY46mWSfXTWle9vTNzKyQiUMeDO
s2QPtom/+L6prIZUTJsS1MMeLJODXMnvIhCEPKFHG4SyLHixq+pZE9lxsMaXy8v2efcgIWvMKrUo
gKE+vjjEJsEym1ucJ9wwX0mnf0GrzE+rTzcG+fmsPDOzxHHZLlPo9Bl5MtbeL12CXwmZossjmTfh
+ZUMExA+Qj4b/eNIyJ0vU2VQMUBChieZ+jZY/h45D3CM9DHoVOK/sIR0B2J15FQ+Ca9nvd9rht/x
pLLkjUdFFgmHRjlDKEimfqMXeYnimk+HGavoosavB7gL5hU88fU0SDtqeVOfdO3Y7mFpjPSassfR
yLybYDSnHXf1yK7ugQYuQ+Y32bF0nQ7VVlY9S0jy7nKzCMKuc9Wu5a4dpkIM15dnZGU/nv3GeW1O
fqOtWoM0QvQJI/quysH8S8bmqMCaYxvNm6y73WV7a2uNnjokeMAINJOJnttD+s8XKNL2SUbNNjQz
7cqkYof2xLuBbLIPzSfX0rHAc4R8+yygCwrYc2OMO41O265PDPOnGn8W2lfPehHywQDVboN88lGv
tGuHIXtOf0zWxvt2bWZPjc8b62RmmalpQc5pn/RNj6KZOX5Qb3yZKj2IVONeWWKro3QpkfTb3zzI
HiLXi8wShIPPLU7VrDJn9X1C9Kafy4/GFbUKSCCbyBHUEy9vOmKV99wET0TBnCwKGKBTDjN4hLvH
2VjptfMJqRXE2ro9pxYXu3qgpCYiV0PCRvRI9J12Xwnyc8q3cG9rHnVqZxErQosZqS8dhceG3hm8
jDWiRSXJo6H5Q2b5/8wv4nmEKnMRaVlD8jPS+WnKgMzNtew7aGP6sKrK/MflHbI6b6gMAGPp4qm/
BJC5oleTK40hGQL6IBt55XXTrujzDRapJdL792h8VAPmSx8YumW/Ts8GKyemhZqLEmoXjI3apQaw
SOmgWWGDqD/OAIaIMqsjX0RD6p20PRUDz2Kgl6BzQmoa4DBqEJTUXP9D2OT840BhBAAGcgIQqFte
CQAPT4Msqj5pQCiCGkloZUfNPArn7fJkr9xuQDLhZQN6aEtHHup8y/QOSuCFgB2hv031T4M1G3fb
WoxwZmERI0i0SJcjqQFKnPYdusA8CHmLogZ495kZ6BgZX/F2D11TRZdHtnL8nNldnH11jQp97cJu
371SO4v8HmwYV331VKavf24JBBgz3S3ius9Heto0QT8fdE71AZWPfEpE87PHG149XTa0tlgnhpYt
etxMbfBkctxVJhSyb7cEo7Y+v/CFQO/z0k4xjgkwEDsQwEJs5btWveF0CAtvQNGjri1tvhS6ROJu
99oUXYPVvh5eldnE8JSoMsq99DambuVQQUMBtlOAk+szA6jppBq0vfMejLy13PHWHnYzT8VtZkFD
5fIqrZkC7YszQyIgObQsb6JxngStgcx0EFS3Xm5f5ektczYu1y0ji3ls6tGEfPfYJ+mgoCfz1nsf
BRqkLo9kbQudjmSxhVyvR5O+j9go96+zGWXhXtnmi2N9sYP4v7M0u+ZJrEDBXzp0BMNReVx4EV7a
vRNl/V05bJz6az5+OqR5Xk8MCUsBU6srlLxTeaNnzpNXWd8vj2XlPgaR3r/rP//9xMREoFRsaZg1
F2+hrPleWEZkApS3xdOxOhTPQ/4DKX4YXMQX5kC9nBJspaqUzjFzHT2eNNXuLo9mzQeQvkMLI5DI
cznofDR1hcYbt5jjVVIHT4KhmsMqvQUay/LjoWjocRCKvV02ujaFp0YX3p2PZT6lDbaQQW6BUMkt
gC5uteblspWVoaHPyEOWGpgUCEwuQnGWV34GpUeeFLJVj6ai05VOWv/aB3NULHw5PJYB3+puWgtS
PcQ1QECg+RRzuthUQsdOkgbcQ2mPbv/BPPeGFeMOelAROs4O1BWxk9+leXmXplPM1MZ7Z+XgADE7
yg3glcZltfSalgcABpcDS3qrCcfMhuDaq7nVv7syszCC/3Ar2mivWowR6gw6rWnNktwIjkUGiFzH
bvkEqT5y7MRmiDH74OKZA0qB3yBz9AGg3njuo3YxDnWVlSxhdfnokFQPzZJBKrT6cPoZ2l5VRZgJ
+6UWLGRuHk01LfeXfWllM845CPQgoPZlf2rMEyRPmawDimJ2+S2g78XIt9ot5zj+0yj/NbFsP8AD
BTRRvUeTyrhCXvWulC4ke55NVYadOzzZ9l94CrQz5iUESw/kbc9n1SLoKM1smyZF0324fHoRvH/W
JoRvl6duZbNj7+H7CMNnIMZi9fjkmEwNLk2M0sYr7a7mX/jw6Bbvl82srRCyKwhzgXpAxnhxLIsA
3UFexmiSPg7Onb+lMrw2Crzx5vAPEJJPLi8bPmIlKGZL2430RoiP3gMsfOM0Xtm9ADIAPIdXJTok
lxkVdK53ugQsLqmJc+y1PlIcqkDVtGFmxdVmdpMZogVADPSGz5ceUOqqoSTTUUybfna5/Z4OwY+B
+7d1raWhRF4nNPCn6PIKfbY6l6lRNAIQzvsM0yq8IZBTJ/XEAUNyrLjyY2pqoZvZUIqoskimaIU2
5Fb27bNjzGaRgEdOxgAKesZInNzXZFIj1RqiJ50R2y/COFwe1e/JOt+3599f3KB4WOL+7vB9EIOS
EITC0KSHoG3MJ5JAFXBX1faBj8M/ZtF+xYvmgzG17zQkaQzVRBrp01gZzn6S/0Pale1IimvbL0IC
DMa8AjFlRiQVmVVZw4tVXQODmQdj+Pq7KN17TyaBAlWflo7UrSPFTg/Y23uvgT1Nvea5sQnhMetD
yskxZepaSRffitlesqmWgU76T9B4/qiiyDej6lAyuTPM+kUUFYBTErS4SO046nAdcPykp68NFOrx
1k7QS+9ei4YexWD7VCO+0RmPQsoDbs6NCvgSdIK3LUgls8o3SoM4KZd9FbegLKViwIRXsQgnwfqH
oWzNS6EMeYxi03iGAWgiPRALytC19B+a1jUvYyRc6tH+wOll+jbEfZUFWsLExeW0CGjFfjRVg5pp
148bX8PtBvnzZ86a9w46Ncuykmb1pQNIKL2MDEybL1Fwf4NAvf3mZKdoAQGaiJosuPTOfJ2+2YFO
LcZ4LFv7UjCa+3XCdnY6fmn7ySfGsIOZS+IZdRTUHD3UguzBMnywGwINybo4QdHyO6gOXqs6QJMb
ftUcdlJWeiyK5oSfC0rYjuii9CGHgNRt7KDUCGWkgok+GBUe4A2LQr3rxAPohHCIyaxf5sgeo9JE
h9tsPvRVdM4z91qXTfSoyubSxyWqxkm9oyV4I2lySMnY/45IDUQ7T9uggTW1VzmQLC74cFAV+1yk
XQo4kXqKVTF4wmh3mpE9mnPykZCaeEMME93endpTncB1LB8s05MsG3YK5uJBIkRgOtpvVqW+Aj2H
JQVoOyWMMLXacyREaKBplHhiTLo9R7249nicfVWMnmXRfU5sNxgKdrKqOrSN9mKnaUBI/Nx18Ulx
/WR17iOHlH6Stg+QLP4MjvUptugR/CGI9fbB1E6BGLK9Qc1LrtpjWtYfHd6cJjs6T3G2L1Gbmrqv
ZWkEQ2vvpKNd4DGDc3lwd/ZQwQJ0PJaj89Gg/DmLJfrGbqMHYqLnqNFRhayH79Cz+FySIUC99Inm
5q4eXBBcsqdCDPEp1ySQ50ztzBg7gZm7OLH/gfnVgx51vV+4aeQXkxt5aszifWlECSgJydNEUlQc
h/Q5UW1AOusfrbCdvQUXogBYfQi2DMU3EjnNQ52kB9rD3g31LFqB/UPGQPSZdbCj/GQ5OcgdkNr0
QdMCGJnx72kSNw9Z4xqBU+tAkDhDwID39kA7i/0+qr6pDtJhlNsbeNaVTxACaAAqQwcNxbolkTAv
SmNohbQvluZ+M8rycyw3PvI/7aL3xzR9G+JP5eLNR4iXTNa1qrcvutvqT9wyI4gfDubnUSuL0QdH
DWeTTQJD33MUsMcglI150pNU3zX5b6KzQwGdXA26x+pXXQcdNtWl7Ft0RUlNn3K9AX+HBgUZ5Q7u
31MAzfjpVaRGexbwltm4c26TERQ2bQBUCM5aPDYWJeGExzqgEYa6UFr5rXpq4TPVVC8sijdm7fbk
eh9o8YQCXtp2OjIhaZuOpfYLnbH47ysdb0MAJvX+cOztQWp4QqtLAgOF9GNV7+vur4sp70Msbuiq
AOewmqdL5LsJvpPaN30rPWQLpCUuPWwvlMx1PNhn0spipkBXqTggwfaFNk4BnPTUHEzWvxTAdBox
8V1Qkojbi2DSp2HvGom5N6upCxpd+2G2464ifcBFnO8i+I9PUkJPxqXz5XiSmnjWaPGlV00Aktpw
mlSW4YSN4nPawed6VF29q1qwG8VUf1JwwT5RLfUbrn3V6+o6aDpI4MNzPpGrNhbQgLPOyTCIizJl
Dme28Zm6xU721sHEBdBX1hcusm9uHn/Ootz2wLEyfKNpkDS46nuRym+20Z1NvbqMlhEksro4WXWK
hskXsUs8Bm2bsUu+oXmDVMa2zwmae/sxikowOM1zB71p0Vof9dHGXVb7liS+3jR7K5YodAE7Fkvj
EZ/mMUmnFyMjtjek7hmF2Zf7V/Lt+xWLBSAAvNOAAr2pvscZA40pkfRidzLCZVZXXtWPz72ZPJe6
5nFKN95At6nvDD1Hj85Gmw6k+UXBQ4yizKWYjIs7FVBciWPGH8ZCdS+DcOFMCn4xvqx47C5FO5b7
+4Ol84+/P/lwRlOw6FHgWcFUMhPtC6fnwyWGaNu5Jk39ycm7/NR3NfElqksHcOriT+hparOxB/0n
A/DqAQAfiJBGOnmA/UEzW5GyV/B37XOTdALW1VVmebYTg+Sj6qTywMhLXsYiUzsR2f+UjRm99GNZ
Cd+s2uiDSnX5jBe+vbOzCCINaMHor2ZF9B8thwKiJTtcw/gOoFs8AZEJ/b+vXLe7vVs67ifGTRxA
o1agzFYPZ2dq+dlqK/lYszi5aFpSBygxd8fRgBix7HkHTQIjeexbBd0vUzgfWsnHj5zT4ZMsKpzY
yIN/GWYLvjR2pp+AL8u9OqZaDjF/Gvkplw00RRU5QCd6q+Y6nwOLxcABgboQzm4I/Cy7hiK1BryS
mbyQtvvSmPGutqXPahIUOCVyu95PA39ONhWOVzYgxF7nh6sOWZObhyVrHY0lZjJcSoB4+uR3mXyK
u1MWo40IEkRpf9/Yc7ejxBMZ+w0VRTxol51EvFeYZP044t7Y9X0o8xPE0K2tc/02a0AreGbAgOCK
k3cJEqsdWVcRK8ZLWl/HIvx7+CEgLzbsqixYouPrWRQuBpiJd7WOayN3hxwuxpbmGX30Wacwvvn7
6cIVBRoDmtqAVy8uKKiy5o6KiLoY6oWZe2w65TwOW3C0lawBcLr/RFkcQtgVRjXM35JDEg8uiYeM
fO3msr/96f5wVrKGd4EWE6fVEM4tdQTSy994QEA2U9c//3ch5q3xJptTJlO2MBFCuH6kLq3la8MG
9fX2ksDyz0/YGfR+y0DthMWNLp+nq8XxBi/J+Hvd+S2QBsnfp3MgJ9mIg1K1eSPvVBmqn7rSkBdh
O/JnkuvTQcAyKkxSYu4gwwK8/f3ZW9kJMxsKHWi8nXATzkN/M3tZWTZWX1F5gWIn6N3iaGFYBZAL
XG2ZkK/MIsBjwG2bKEnbBpv/lDehdHuyxhw33UW21DxNfTIdiqqqf+axq15Ip6e+owbwRe8PcOVk
AHdkrtYBooRDdjFAwpXoay2TF9tq6l0z6vpeOqO2sW4r+9wG9hJOqDOl80bt2CZND63OSl6MoRk/
1GoUqOdExm7syRY04w9uaHFvoOM4G4mjYAc02SK/FLoRgaQj5CWeZPokc6v0DEjjhD2t2w9xNZEf
Yuymi+PY0VMzTdr3NBYJrIXpALhZXnztJpY8cNzau4rHk9+aIPLlLYueXeniOV4aHIUk2LqQYpo8
mttm70ddnu0yOGF4KouhkaE6aJHXZb1XMmPB0EzRGRd+71dup3u4OIdjrNofXWVJoB01fDN9We9G
VR6UrvDalBWkjkkB+Ufc095I1a6JofU3MJEgC1GRB7yfX6V2tLeUjd5F5rinhHQ4eafYDMxas099
AbMbmlrZZ3CKfxmqs3+5aqJ+W3XdrrOM/sE0Br5L4q4+pEUtQr3ooSvXo1fyCyh47ZKxzsw8YqTQ
GaFNO1y7lA/FRp1zbVtgS0DamQIDelNPqvLInHSwSy5Wp/PLUJbtNwF5l7PRleNGrW0lm0BZHSU2
ANcd1HEX+3xqeEViKYZLq/XFfqI2CwWXPKw1mERCqYnseFdmZ8fM+C88Q+N/MdJZjBbau8BGoNv0
/uMWrdCAvG2GCzPGH00PnjdN4TIVZVuA85VT5N2DdzHO3shiAq0hdYm5B84uiwImr2Mayi1X65WT
kQJ0bmBOXXS4lukZ1FpqV8uIvAzTFW07CHY+FtZnQ/t5/3xaS8eQHEFqnEF6AOXp9xM3plrGlMPl
hZaOzyMr9/Ix/+Io8UOHaOGsSfM6QZlj41RcGxxDC4tRODIAkrqYxTgbwOJK5XTpYqAyonCyv0WG
8Kd8S8v6JhBAu3jkONgY6C/ggfV+eACLu7Qe6jS03DOsVXj3pQAExPl6fxLXolBwzAG3hBMODsf3
UQwO5pugdhJKCY/7AeoXBqwMHAC3ko19vhrJwjsRowEYeblcqagsdEl4EqY2ecBePFiy9PqsfMgo
O94f1M3NhaljNhokM20QvIfFGvXSngYKvZ9wzB+dfTVtJDU3ZxN+3oVmCFJNkCtuCm2jWZk8B24z
bLRiXzvi44iKJG2nDRjGn6beu+tqjgMHeLT8HBMI9cXaKFdHSULBY8AleUAqiPqihPySiAvvn8EY
S7uXCuo+aMt4qXqG6NDGTr85L/6EB+Z/BkLfAmNZV4q807skrAdnrl2/VEr71sMjIuXVwwSi2v1F
W51VvNr+L9wiG4VASpXFNoRfhGlDqEj4hv0l/muaxGJMiynVLTXk9iiTsBhazyEPbrvxPa2MAruO
OBCJh705Vu799xTFwC1YA0YBZq/v5oafW695ebo/VSv7G0EgXQzwo3OLmtWEE0O+jIHun33l9HUL
K7Cy8MBlWejigDQGRPri88G+02ukLWlY6SgGaOhFPhaRJb9DZIAGaeakzy50yoL7Y1qdONgE6GB8
zITcxcoMOYumwcDxAL61b7LaH91THGd/fwg5OuCiM9AeF9MSd0btWqtUNGH9Sez11rVQr2k7a8Zt
rNDN3YTLD1FmYCr+BxnY99vAymNYytuOCLs/SD2m9H1XwSgYMk6fYCBdewMYlL6VVvbh/jQupQuA
TkVksL2ZiUr9/Ce8j6zVNTCdIGWHpI53hmYd0MPew2ngmzLbkyyrX41tXwSdAqsuzmb/+37421VE
KQGWHwARQvcPyL730SEoljG4QJWhfm2Vn3Ve9NcgEsBy3kRYdqILU8+tiiICmrr2c1fXxXclTLm1
UVYH8qfghyMeJeLFQJo04iQ2ojJUal/8VP0vyq73p+r2IwZZa76d8KSDH8IS0iF7N6unpqhCK3Vb
Px2sJtCrYYtKsbIfEGb2AYaEpYm6yLIsosxUNEZThXqWPXHdhDBYvCvdV5J+KlLrzCYjiA0KBR30
ALt846O+GSNgJECT4B887lYAHwNlU50aU9i20j21qdbu0dlu/zaBX0SZ/4o3z2NtllzO2Ww6xg/J
CPwDBKjyke3q/FRmB2vqPFye9xfvJplBSFSZgGNBRRo0tcX2qGExBd/cQg8dqfi5wIMvzBVPAxP4
zMAlTbqxWVbjmShtIZ+BEsKyjOa6RTulDZ9C1eSJP1T2zinys1ulP3poit0f283Wn8f2JtZiOt2y
IIS7MRzMqylkpD3IRj3Tydj9mzC4ImGVAar4sl6nVRHa8ziIwgw+Md7UdH6mWOHVzbCRWKzMHcQW
ILwGIRXgdZZcCTiMQf6Mj1pIzPNUfRbNE+m+t2m8MW23oEVwbHXcKxCER1UIQOr325DUnaiBUdFC
vTSfHaK8SYAyMT0WNrwRcwgtS6MImkbZ51jj7VGidb5jEqab9+f15uqZ/wzcPADXwnLyRjlKU2MJ
IAZUN6fe8PRoF5U7mXDIR70UQsJPen8/3MpuQTikCsZ86YCF8X7UwqYaNAAw6iR7SBmEpD/1W1K1
GyGW7EK3TjTb4r2GfORJE19Memi3cHzznn6Xav+ZtP8fBVmckhl42KhyDVqYZfuh2AuxkXdsDcF8
P0ssKfHNNpglKUoPiFnojGSeObzeX4u1pUdSA3Al6hmoNC1GYellruUa42FHfsQs8w33w9CdDO3R
HSe897ek7tcmDXW72UXchezU8ilcpLFJItfk4TB9TaCXXTdbeuFLr2iwIGBL9ybEPOI3R/uoyao3
U4SoUBY905y8CjAPBwg+h1pW5cd2VK4nurJpPJtMH0w3EjDjHb8TZQcQCPU5J89lQuEFx/pq44Nf
W1PUYplpMkdHjrf43huSVlbEOQ+z6bGEOJVCK9jdKtrMP7LcmDjv5zsGuMwbMzWYUVtjO+osHFFq
OH3kj2RLYgc9zPsx3AV6QMZlYrVAZ4SmYkY4ZijBFhKaxtUA0EzLUOzLVfWjSh13LxkZvpS0Lnet
Is5JAjsB2Vj2Ffx5qCGn0c8WaWFgtFCb0YHE9e3aTQOZ2/KhRIgHE63wY62b/SkqpIaKpUQtsjMd
edD0tjwYOb7wCNpbvcf0nnoWRLZOEGZOAzRcE2+cscmCGgbMC6raN61E97idfHMkNXaqlwWqojYN
WqBuMrhdQyCRaYGVWGCQ+rUBhpj+PKArzUZZ+lGjYpipu36uZ5D8TSPNG6PS8boGllBQIzWfSGJR
T5hG61UGqWDEp5rzkBr52Ryc4aiDUnhIXVqek87NfUDGtYtWJF/qwgGmtWQq/9JKhZquSrIyQEF7
BO97bLRDPVXdTpLU3nUirj6kkUGO4F86n/MoJge0vUkw9kn3MDQ8eShKmoGvqHUPGnw0PT1PxsfW
0dswjh1ACmQFwCdk7A6QpHqNEzip8MHhu9F0igdratOjcO3m0Od6tXNjkCBiVHcCOLJSoHbaLAS3
iPsJtzMfWTTmM6ddUGi4iLmQZNdQUuwHkGP3naPBJI5BIVipaDiXXWw9JASomag3xFGZvNqhVYDG
RAwHHuj/uJDZVibsbK3YHyulAgWSrRcrZzxXY9NjgfrhzJnIPWUN9KBPev+RaXOxO3V42Dgp3w+o
S4Wt4ySenQyJl6HbAZUcoCUsXWN7y+ZPhHfZruUCaHXg9GA4o+uf7p+mN89gQA3mzgeaIEBeI394
f/Zk1K3bhDUUMoS2H3MWCD4eNIefJUcrMxObVKKVAwUB8Y1DKxYX6RLzaRhdpLqpo2EKU6ZMmz5a
mn5Rrv37/rhWw8wFLFRo0XlZvgj0akzxLuE0NK1a8zTD/NKbpDuUpl0d70daPbyQFxCIRM2Y78V9
lEHcW3acshAWqr4TA548GHkAVPRr2puf78dau/sghI03Lypmt0yfhNkVMr2Ih64qmIej9NHKxEUz
FcB/rASzSARG5m6w91dPTrS3UWsEMP8mtayyBOZOWcdD8xuD29Xu/pC2fn2RNDTEnUqtxK/TErwX
gDLtfqOSubLFMV8QVwQhAyNYbnFgCTN3shUPjTx7iEh8yOo0KFz7A7RuS09L6MaGWBsR3qIov6DT
AWLPojjBnCGdJNpJoTvlvyBJv2vS5F8MCV1gkPnnxgAowu+/2hHlql6SgYewpfI7Sz87JTwVjJ+1
3e1ibcsrfOVbgg8N9FmBCsFbcNkjBQGLp3lpuFAhB+0ZPHZhp/ts2kJXb4VZpEFpOkhoUk5uODlh
YtaeNpyQNG08HNY2w9uxLDL5LicD4CYIYuRhOZzyyiPqXAFz224AVdc+1TeB/sAA3yR1VZ9OSjIE
Iv1hcK5D+UxzqGvFBK5/v1t7o4y+MXfL426indYk7Yho0v1EtPTQ0fGR4zK7/7GuhoHxKFSKXKB2
luUccKiQx2TKDcfJL9MPAB9p2ul+iLXjdFamg4IgJGlveqLQV6ksNs3yuxH3pc494LBYmfogA9wP
NK/0MulElwYKHAD2waZmHuubBeKQfy4qB65KGuCGw+8EeRZs3Bu+cxPkgmBjAPD330Wch/4mosnr
tOcxIrptva9K6ONUV2V/g5GWN5TH2KxAatnqb6xuwzejnL+HNzHpgFy2GRGztnJfFDnSq1fqAmVf
5fs2q/1BWRuvwNUFRDEMYC7U5ACVfx9xRNddj+KYw+p1P8F9J7IBM+df0+TH/dlcjQNU8dyHwGZZ
QptH2UUCDSq4YrUU8oWQYai+RW67593Gl7x2ns+3B3YjeufA3rwfkKFJARAid8OqAZ+Q7ZJ+yzD2
tn6JFyB4VoD74TZCf2CxF9Gwz0gjFQ2hvxMWtXXIGf1YDwrLZD+36bgDtCfzZp8AaLLGBzclP+9P
5sqHjYYH8kBG0Y278WrSxBDZRpLT0Bih+5rLqPTHCYaTrNam3f1QKycwQoFNCBw0INDLxosQrd6X
qImFVPs8qWM04CUh6DGBd8im9MPqsHBQAT4JOiZcod4v3aDXoi1Hk4Zt2nkOJ3s4we+HeqsatRYG
EnQzUBOWwuiXvw8D2FRblSwGDLtvw1Y3pUdAmNxLK96SA4QiMn5rcWxhoxBnli6A8Olyq8zQcPiK
DnbYQFfxOmpOD1VqbnhJ1IDB82RL6cNYR0OvIK6bXU0T9LZg6expTfUr12X5GTQaVXtm1xhHqFVA
cN/OG6DADetai2h4RFKp9lpdJgFNc1hYZ0M1ecgNO9+GmVKAv+rXKAzgSIxGvkSyVAE4S8VpqPvq
lMQZ9Vq3oTBEidxzXHMUBW3Z+oArQbkk0Yr6KdJc8sHkMTgrUT76NHEEynaTfeBmF4e87ASc7bto
Z8KXF7lgKXdRPklYadv2M4w26KkGKNdrdEsGFawCPGqXBfxG++kSpcM/RY6/gCVO9DAA0+23uBIB
1tZhX2Mp8QCaMiQFjNmHJGrcQ1Xr5NLJFmZEtfwYDbo6qBJ3WmSn7JEBQXSII176IGmoxygTHZLf
CDyQNDpO1j4FjKA06kcb1ZkEx0Jf7BKQ/fE4Zc5DhYbYEYgNeUiB73k0qkkPR8car3kzuB/RcTEf
28jWd5qmF15qCt2zFNEfcqqcXwXHgERDpocYwKQgg7PJAwxq/jBP3I+igXsWOD7tYTbn3DMgtnx4
0Rsn/NvkEdFHfl8lfZCRrgCCnkQeHnOwimctOFIRAVG4m42FrM4MMnjZBg6feh8fT+EbZdoFBriD
v3vlaIeCJ9TXScIecmjcXGRtWw/wYRmeqAI6KIKc17lu4BHArVQ7CjkYryLWO2wsopSXSGZ8KrKG
bxzFK7cZOo6gfgDYBpT5suM42Kyy8pbCDymedkX2Set/SVWBDwH9neGfqt1qEt+qlOB5/Dbg4som
MUzLNGbb4PiETf5VkX8K/pTER5tcUe70Wn3y5RZUa+00eRtzcWUja4tYryEmqDSRDBpw8ej+/hm8
cqVBkBdf3dzZAURwESJJeygT2NxB7tMFEg9kXh3uR1gbBFiSUKWAH/O8Wu+PRBGZIANhO4eS/DQ4
HLumHEi+Lcb4H+X25WkI9270/Ga+5I1wpjJ7XKrAnIWisLU9XLLKY1NBZEvry39U31uPMPchnzOL
pv4I3XMflmlNkDUpIHDCqQKMoL2mecf+Ph2H8DH4bgzbFKf04kKwB2HC/wDzazOv1KVf45TuIv/v
pxiqUACCQ+qAsGVFU+szLY1aaYdR/VtGMGkK3PrX/RBr++RtiMU7s6qyjigXIexzyzI4Qm3hv+Zt
sFw/dMagF4oy1C3bYEh5D6vkzEbjtvxKBz7B0FqNHk/0V7tpkZGnWyTb1Y0JlTQT9Wb0i5c970rY
WaHEvGNq5zcwcNHZJDTdEQEJ8Y3JWzutZs9GJFYoP9zCZFBLFvE0sTBiaR3EA/hcvaw/w6HX9PXE
+QkGTx5wIPp3rB4IuB2pOHRFOqtiQRFwcq3oifZ27qHLAZebpEz2jTFp5wSJInpeEE2UI5Ri81zo
J42lBPaeDYr0MJJDCdNVfpnkxqmswJlHtZI+RrSlBzdR0Q4cm+I1gXTZjmpav7eg/5x3NtSDUOUN
+qLEf+PFhbKoUIC9ApGLYqpCUVJZO9wqAEjrkD+zQAXFNSBxF7cQ2mYNVETuz9/G9C1lLqgyyZhx
g4XOYEMPin8eZB0k1Iw8AIYOzSh9o4B3yv2gq9sDUnOEwgXnFtZZkpJ24CMjqBzPY1W+AmL3EaaG
zkactS9rFkz9vzjz4N+8y9xIr1UBi7xwQFVgTBLPmrZcfVceSBB7/U+IRanDdDMwpFEEDaF7ZmaP
rY1dbr3ESMf+qyn7w/J/MxQH3KjCajCUqH7tqYHs5NOm+fufFHp5ULwZzLK/XcOdIkPuycKqRIkw
KT5mVPNMq33q2+SnKOgLRltDBcU6CpJc0lT37LILRrvayEDW9wfuBeAHCMBp8///ZrBaW8BokLYs
lFrma6A85mC6Q2Rkd39OVxOPmRSF0x3ePSj1vo9jq7gQmTawUBc84BBXgoWqJw3raI3ka2NbP7sU
fPJpOMHDbqMCszZEZAXIDmZY5o2cbqcXRMKJZV5PX4MqK/bm8/3RrUcA3hc6UkBFLNMPsymnvHQr
FtLiSR9yzOFz0X67H2PtA0PuAa0GJCGgZC0SEJ13ukRy64Qw54vlvos2ZulWNRKp4dsAiy/Y1tyq
gU8hapX1U6p9zVkP6YWj7Zx18cT4rkelb3CPQw83KfvSVxclOq8fft4f5eo+eftXLD7yOgerUU0Y
pp4/wSDVS2MG98OdKCHUw/wi/mVw6B/9vh91Y26tRS9VKBNgK9wCoZOX4ZDR1zZjG4fK+sAA2Eb6
hvfuDXKszmP4H8SpE6ZKhHU9PrIKgAWrrOBsyr/YSfYdz+6XruE/UpNtzOofPMfytJk7R9CUniv4
y688dnTe2kaJ/Lgnte538MTxnYm3J9Zb/ZHWVeJTFhWfsmTkYRvjzQpeVgFnEOhbwCsQPmaV9qOV
EVZASBkkEY+PhjQdSJarIchGJ99Vrvl9HBuKPrLr7nqXpvBX0vVXSW3AWQD734sRlty8gF+5N5gA
X99fQ7L6EaIxAqAhgDwQP3t/whSsBWYpdpzQFDgo+9+01YqzHKh5dMzK2JdpLvy+hJpDPZXI3buG
7avcLPHWHl3sZy2/wlhMO+RxL68DFEnQwJwcUMlFYu/Stock0chz10Ojgh8jpEc4SKj+oBRvDgaq
DT6AlZoPPEP9gEe6dXZhPgQPVtv9wHlf7iqtJufaRiM1o2P96jYbx8OfC2O5xNCQByyRgn1zA+mJ
ug6C/lmLYmyBekTt/tOMxpfJBpC5K5+dTqA/ya8660KUPq6G1gCURiDVPkWemU0og5AvuS5OHUml
V1v1OWa/Y5kAqE62voTVjw3lVOThs6SZuVgnyHS0U4MEJEwg6UfsfkfJ8f5WWN8J/4kw/wVv7rSk
s4rRNvBa0fskyEUbaDlUBYq/byO6FKKbmHSoUN+APOw4huA4M52QVfVHEy5fk2NuhFg/NP4TY/kk
qgbDbIredsKy1x6ynqJmSqdfDH4EnhIytIx0p5T2UMDOdoq3dMXW8q03A3QXjyWrs9w8xUceKije
R+SLQ68lKmvQMr+/XFtxFkXNqQbOz8gwyBoW2PAe6Z7KOjC3JP3XXmZ/CCCwNcey3HRN2xjy0XXB
wv61nIB/QW+79ogNZdaNZGB1f89Mk/8NNA/3ze4DOhweVEDGh5PlE6wT2zjotn5/kQjEDW0hjYTf
/wKZgRn/svFMWfv9WeEVr3y8KG+Mb+ExCnaTKFloNByaRS7kqjXxL7JO0JaAiwECCz3YxdYyLBWT
SOALLdpAz5+jL13xL1YBr+JZ6W1uKNP5jHizCloVRzGVxEGl3PRoCcUPTZp/TbZFyjRL90CHHKf7
DXsdkJgWl72BILI4TgSqDVtC96uLARnrWcIavYylSKkp4sTMhYtnQlTuSfudR2xjude+izmfnGEz
89N+kXDptQ6BoDJ2w0g/uuY/yKN3qXiwmukooo3jbO1cfhPqz2n3Zk1iqHkJdLnQbY0uhlN4be91
5OX+YbI6YejSAeU94xCXrYva1WHYXgo3dPTxA1quH8bOuf6LEA60JNDYIqg2Ljav29IxMmzJwlhH
Ya7xpmSrsbo6iDcRzPebV6STkzURHktV7reJ9y/Qv+5cyUT3D+3GG9Z9PPWDyDnqOCi0KPmrSeDU
cLg/R6u7CvZCoH2AG3SDUeGVMRg05whRg+guMhf3xpDpgZGXut80vXlwTKh93g+6ur+Yg7N3bn8D
2/p+2qTdRQXJZiYwpBSl/VjKR8U2ngo3lxUBZRqtYANv5T8dsvcxMpVaJNZScY10zfDsqX820MqA
n/p3C34MfzmeP7HQ5psRkLfPSlbETq9rhbjChuTijNbHxMoDhxQ/74e5WatFmMXDTyg25rQtxdWm
eFpGJnpT0OqLtJ0QBc7//f1oN4u0iLY4bwy90JRtYVAVBYkFkm0VmsAJ3UiH70e51daC/XOelbm4
avKRRXu9Ccstg/itEItjAAa4/xvCaY7mcGh/mltiFfPEv0vp300V6HXv91rV5E2HF6m4ZqQ/q9jA
m7yGvJp9JQYPnWh4aU1zY97Wt/eMDZ8V1pDEvA9JYxhhpK4S1wbuNPFBlPsYHVC6cTrcnG/zwOAI
DmMt2GciCXgfhRA6aKzWxdXVvogPrPx8f4utDgJnDwQ+5mNuiSbDU7d3y7gSV1mZwjNgQIZu61H1
44E1xUbZZCvWYo1U0bGcjq24OgR96yPMIAd7V08bN+fqJ/pmRIsJq2NWjVmOETncTaHYpIKusc5y
Yicc5I9ynMaNrGB1WHBSRn5m2rfVphwqV6PeRNk1hgWwuObV6DeOBiuljdx/dSfMHB/ARVaY7DAC
7ahZ59mVqZORHP+aEDhvNKSw0GLCUxOVgfcbDST5qc5iNm/n77r2TKofMn39F5sNXUFI5ljmbV2H
V1WLlg9G0OX+ZJ/SzJP5Efq296OszhO4yUA+4a2JAur7gZQRyWQ0r0eXR79wh+5Kzf5xP8TqkoMx
jmSZzR72i52s8cRNhJNmVzH6JTwKIIZiAP+9sbFWzrRZMRC9bgAvoMq2GEhWmFzXep5ejb4+YbQm
KjFd49UDcEGKXZxCex1TFCXuj22+VBYn6buo89jfZJ5lmWXUiSJxBXrjqQRGH4eHb9n9S1tMv02l
fdeqfl/Gw98+c+DXCh9BSE3jOQVu12KwRWUDAsqEuDL22FTCa6NHOmy1HOcfuRkbtZHBQw1sVl55
P7ZIIfHImSmuNTlM0xPQssmWTNPK7oP6Azhy2B5obS5La1XXZ0UF995rlvktAAJ/v7nf/fziK2VF
UQmT4+f/h7Qr2ZFbV5ZfJECi5q1q6tkqt9tueyPYbVvUTE3U8PUv6AscV7GIItpvcY4XDSiLUzKZ
GRmxol0kvWv99zsZIH0x/yhdAxFjCu96svoDp0tZO2DQH2zwBG9qDXhZNTunn5fip5GBrnz28Pm0
2pX5y+wzze5VnEzHARoAPAugbUTz8fnvTwOSkDB3siO6MqOgQXsPoTcLlIbmdv0XU4jX0SULn3bR
spqhZ6glKMEcfYdGbQ2OLPLbBEPRDPzy9SOpcgToxhXt7sA6XGgLJUXemTUds+PoNke79G7MAVSa
S9hHDjP+R7889RpfrToqONkYmin8tRzdrKC3Ac0Uy44kL+M5JPdT371MkNe9PjTVhsC7H64ahpBB
k25rizQscLI8O67tMV2f7PcfFxBIQNwDylZI9MrYaL5mhNUjmY+k2wdfs2F3/ddfgjfRG3j6fXK+
3apgan3AJOcjeKcK190z52kmoH8LIqu64+GntHtd0c9s6yQcFUEOMjZ4VYMJLsRlLU1bBQmAKS/s
6ViBBNad3kr7vjJuIRHMdLUuxd4DuSE6LkGfg5yKnH7yK27XZppOx7U5GuP9kgNutX4DJ3i7fDEb
HRpWsetgDYl5eGhEU3KzrV2hqsINmx+rkD4auRf3tfuSDTqeZ8Wuw55GUg1vU9FJIS3b3Lqra/CB
w0lz6EV/DkdNEKozIK1PGA5kaTmqI5BVHJu9824wPjgHTgcg7J+46R401a4jvh9UP1JjO5s7P/15
fW8rFv7MhORJ8ySoUn+dxBA+mVO2BR4IrubJM8tdUN+z2txet6fY0mf2pLhjSAY6ud7M8dAB8Rup
UVJaIvyCfTHEXaAxJuZHCgTABYryOmIOtDLIHddZOE5lYzF+zLtn92DxT9fHopq7089L791xNJ2k
8vH5Be0EBYiMtiEEpN1NTw9t9XrdluLIYCiglcGdh39kR52GLhj62oYf7ekJVJTbdv0MajmNH1Vc
qwEg2yGCGqiBQOTmfL+BSA8d2R0Zj6AvB8fKBncwCPOgAhJMh+vDUa0MHiEeQg+4twsKQyMochBH
p+ORQsY9c95Wzb2m+b688qw2uDOn5Xgc4t7aFs32+s9XrcbJz5f77CcoyxXpgJ9vu7dZfr/Od32r
CdEUawFsiKhcoikB9CNSiNb3szn46MY5ZtYd7pbSBhbkqdIhe/6Q2ElHBGZQtkMtHB0/coZwKcrK
sioUQAOHRzn6EZL2tU5+JOTzVL6gK/UzveFe5Mf0lxFsqLfvrY2b3lyfzcuh4h0HjkTAAwn4fv50
z5+4OdaH0I5a6XB08BtK5zan0Fn43jTvjkrR2w9mCyTcIXKE03S+u/EbmtJA/wiOK4jhGuTYdAwP
l7vu3IJ0fmbCmrAVFigDCjtihWbbKb8PIhqEBNB0vkhTG7XfNmZO+mP2GQz8c/P9+jpc7mr8fMzN
n71wGQSQtuw4M/MBweCNk23QrVnx9557PDot5IlNoSOOZ5O0q3k+LIkLOtYYQEUOJRpUN6+P4WKK
hIEQD0wUboAmk/0kS1LTLJ0iicsHaJfgfrn++Yspkj4vtvLJVkWDebVwF5+H1pg19lFu/ExdTQJN
NwRpjvoxA4N5kidxMtpQLC6ADdH4eZUFQKZx6JF0vKQzDu0+Nex0DONm+Z4Eu4qW/zBNpwbEzXky
TV4T+hUJByA9usbcdz1KsigbOg8MfOia2VKtCLykj2Zz1J6w+OematuYc8hrh7FjPVrQL2mtcjMt
mrSFasJEDxo2FDigUE45N7KAxdRJW2bEmT/S3Wjx5r6sjVpzOFRDQXoWiDkXI7FkX8yrohgnNH8f
g3E+OmF670/2werL7fv3sOB7Bs8NjIGv+HwwGVBt1ZSRJEYyMA759JSbUxTWOvXDC6+OowIDrgtA
iOAZFaM92QOMMN+A/msS23OHWHLauEP2BIA4lD1qzQWiWh6AuNAuZYH9E47x3FQJdpGEF2F6rOva
fC7N1Hlxk/DdMB0M6NSKSKmdDMheraWaOKXHrdO/2f3b9VVRjuGP94UwFPAE0tedqV0gVdClx3wB
QCLkvrdd0zrZXbeiWpQQKTj0AEJMFJHX+RggNrIUA3ihjyH53S/fF/aNmd/m+se7rSBpio4NHElQ
bsvP/XJxx3wISnoMfFBTo399IOgSa7ZDrsvOiJU9C19ENvHEkpjVkzUBhXgxm2ZOjz2Ud/2uOnKy
5BEUZn/UbrbPif9cMfLzH0YHshwwIhJ0A8rtjVOWe2RJsNsWELJkSG8X7sFcHjNf115wScUlRndi
SdrXDKx2Pen89DiAG3Brh165yUFYsusdw33ODDJF/QKprMyq101uAgndsJVGZdnaO2TgO51XV2we
DBc1fsBRFbQHYY7uYmr26bEJ3U1bfzTWOrKdr3b4+/oEK/wgmixt0AqiCx1s0tIFaA0LsWaUro9Q
0ko3NpocDiRE21vNoPt13ZQ4VRf758SUNMNDGXghZ0t6XBceG8tSb5q1hAThkERlt4IOOYzWFXhO
rqMrUm5csI2BWRPuEY/T841b5WwhEzrP4sJFe8Casd/Imot0Jhrf3M/mMn4Lks55/7VsYVYBa0Gh
ESR8ko+Z2xxi0g5Lj9BiO1QgaTSrdpsAqnp9UpX7JETCDC8KJDBk4mzW2JXTejQ9lvOCEtDSW08F
BFl2Y7ssm6LKAs29qVpEUdhETQE9P4BQnc9lY9k88aDSBncT9ncVnp17L12aJz4+GvMub3e1xVAj
bGd+c32gqo2KK0fo+ADUhMjg3HDN15rQ0kqPNigb6ZIVUeutO8dJNROqtoNX/x8zwLKe2wHH0ISw
GR6HuHuUa7rxx6AbimrNEJj/Z0L8/cSRCp0azylSemwBRm7Tt95/DN2HIvx0fcYUtxzm668Z6WgP
yDoYMzOwVNQAErAsvoOxfnPdhnK2AA75syIAPkkRYRmYk82DAF4zGHar/9it7q4aqcaKciQnVsj5
hLWgPRwXC2tiNxB8KNauvK0DR+dydWORtjbUlVfGlwRjSUHpsACKxhs8kgdUB65Pmno4aGYUpI82
It3z4Ticp0iXivWfw+NkIltG+/dKr8HxgPIDbZwErVcX4W2LUirIvKYkDhAbRlZfVzs6LR/8mZj/
sDagmkMNXYzlgoTZ8xnUoPwaj8CUPleOB6UzovE5qoUhIO03QZwuZMWlhaEj/I0xNElcdUu47Z3l
52Qv6X0I8MN7E0GYNjwH0AwN1COQIdKRKZLWqdEqn8S9YPOwSeceIP64QSzKNl4Z6FDBqoEhkoAc
DCDBuOilgXVzye2xg/Pu5v1QtZHn3XBUA67vNp0RsRtPvM3qGIO9tOKGAO2h91R0jwXX3OwqE4JI
CzUNUROSLyF7BuXEYmXwmcnO+54Ue/fX+8dwakAKHRa8rSD5kabHsajJpkqg7ufM3hy5Y60DOOvG
Ih1OqNUUbtJgLCacpQ8uYPeXqSNjV9rAuQTVNihmL/CJ1VS7pGkRkFDc1pBs7Y/9PyQ2RLzznwnp
jmHcdquVeUacgBs9H5Fh0uFpVbfYqQXprHhpZ5F0xiDWYj9P1iZb2a5O6o09a9ylKuQ4NSQt/gqa
ZkJaLH4VbprijvGnsLwD1YYTROAWynSoHZV3BmEAQkDBpwfdn/PzUtsBys0GxlVFTQuA/qzLCagM
AJ6Pt7PwaRBKODdAEqND10EPA81Pi73p6r+qzQWvH6KCgYzTRUQ4jS4HftpFLoAZ22QlT+Xw0mQ6
Ilcx6XIwDyVUQeQKme0L4pQRKz5kWY2YumYVj5LS9A6pb6NNaQFj9zzR5VBmfOrAJBFUGj4A5QQK
KAIUP8EPIwNC3MIsB8srjdiBDudqNZGba7accg7xcgctPshhLoLNIsdNN3WFETPfq45zYyZ3Zd7Y
N1WflBrfqTpGgtkMkXIoCHwkf+MNGas5W43YBf/sZL46Hjrciq84v5p7QDlrAXI2QFaEQPRL264f
mhU98dh2Nt35fEt1eGHd96Vz0/OVdlU6GHGYPoD1yG9frt8Buu9L/sZmLmIAXxybaRvyPKqCr9cN
WMo9fTJDkqPpkj4cemEhCzZWFVlZlH823qDf+mb9+Y8bW8OJut82Q495BKH45Pn6L1BuO7D2ojcN
r1Qkc849A2TXFxuSpHDa4w46FhCFs3RCSwoTSHdCPADuAWi7i7Ljas0gGaNBvIwE7IPLJlltUPf9
vD4QsRaSdzizIgXsU42K2uIYfgyGvs9VWO2bOY0zECdt0mr65UDg6R/sIe4AyhIcFNjf5xPXmn4y
dF4TxImb7MOxuXF5EdXIVW3QZ3hLBtRWrxtUbEY8gMFLie4bkN7JJI4uJL5qSrsg9vPp+xJWW3Np
v1w3oVopQESA3ENgLYhlpDHBjw/B2vixnzwS+mwvH3irKUKplgk3kQiqBaeGHH/2ybQueZ2HsWc0
eVSX1pNBe9CkOdUXFypZSDjlt9cHdcnOjb6YU5NiYk+i0Z7YbdJmGVjGx+lggHgpdZsdrYKnCbBL
i6Z7Iw8ONB8+j7z/YK7zbmLlR2+B6DIpb13a3S5M97q87HMUvwn0AxDOgv7OBYlJP9PVDlO8L+wp
fWZGdpyqYpfz6m5IwF/M2S8rxY9r62lrUx1VnMLngLRNMMVBIhgXtrRzoS1UJMBUhLE9lsPB8ZJh
A6k8dqBdynZj1TYPjOY/8jLkmh18CbQSo8aX0aEG62i1O1+JvCwgFZQYYWzVo/OwIol5M/eV+ZhB
8e8BBFX5oQE31cPYzexjNXfmbgC27daqhl+aLaHchZABwD4EdAh34PkPmT0/G7IOdT4vs91NV/RO
lK5seoBCsnUDQjP+rWrLIgKfzfih62n3UKOBd1u3nfMp6UmzTZu83iRsbg/gf0vniHZG+1i3afF6
/Ycql+rkd0oHcrSYbU9ZEsbAc9ANZWyJ0MvpvQzLlGzY4NHD1JvuNqSNbq1UrsA9sSwdGqudkDEY
syQeFnsbUMifLVtDV/BWBCLk1Ij4EScnc6ZT4pUzjIh2ZbKjwb7hm9V/L4xL7DpsLAENEDkKadcV
vjsaE1g748529iHv9nOmS4mqZ+s/EzIeZQLUpUbsG8TTWnyuAOlGQ+lxmrQhsMqOB2gdajzoVoEK
5PmE1VNgeN5Aw5inH9MeSc/Z2afjr+ubTnXRwP/b4A5BsH2B5sxByVWuFvxlnaMAANXdOfx43YJq
3U8tSJvLW3uTJAUsNOsNC25a70f1ZuuIglVnxwN9iOAXBQuFjBr1w7p2uzIMYhPCi10DyEb4zRp/
rqQCzXyz8bPd9UEp1wapIrQtQRAPjGbnawO28iTJJzOMS7QJ7rySMwQ7HeTB0GKwuW7qT/lADnaA
gP/PluS/KmSnWGdNYTw7wS+XQuq99x6dcHlsKgZ8jXuEttt3LyGgpTVv0LK7XTiJZ5/sr/8O5Tp6
SCYE4PlFM4j4+8n55bQ3IPuwYKdABreDEILtvhUdmrTRi1S9rdBe1dzlOoPCr58YzPMOLEvuio3z
stpl1DjfMzNqb66P6k+YczG70HgTDKfYO6aEJKpBo1XkWRHG/ehPt+jb+LwyYoENYy4feVE2O7Mv
lm3Xeu6Ll5T2bVmtaFNcS7bh6E2IMwqNhzUL+A1dq/HgsLbb9/bIN24dTpsQmM/9VNBk2/CWPOBy
aSDIEVLNIFQ3nID5ecjGg0FKjhbzwQDhx+oncWHnB9u7cd0b14Q+MroxSr69PmGqVTm1JU7iyapY
U9aiJyAEaqbx2cfAKpObcUnpz4A2w4bxViduqnJQPpLMkEtCGQoQl3N7RsOtHF3iSTxPe+sb0/Xq
Kz+PTAxe+oAcgAH+/POuwcq66QHQCYp7L7aK+Ppsqcq+BCA19GkhekGlXnIUQT9bnFVOEhtZujx7
IEx9WPwgRx+dDwKFjn7na+I9Govrx4FfBz8WwzRTEFpb/OhXua8JypSjhQIfARIdioaetNmHNKkh
foa0vU23prspDM3mULlhBPvoSXMEG5ucSV9BRDe4LUXi0Wi+tcn0uWb1bmjmqEdDdNRV7HeW6ID1
SpuoLUOsGBWnCwC6z0k9sAEbcjIeQEI7Ol9YW20Mjnfh99akmgy+yvH7orED0TzIAuX3LUOVI/UT
HDV7jVfyliNRgO4kzTQql+nEiOTxzcYzst4NktgEfWxDq0iXs1cZCABN8kJkhQTY6nzX1/k02GOG
WGzZWfZt0GgmSfd58fcTHzFaI0NMhENFZ/s3+H0/oKK2vX6wVOtwOgLx9xMT7QQyyiqFicX6ELp3
6XRwRs3Z1Y1CuvD+0EGCfhjFmieTP3dU83ndCKTrLR3tLPf9FI7NNO/SPvm21uaTD8mj/99ESf6a
JnXvLinMZPUhsbfJuAHv2D+YgEdBhcYC8k8uz4Q9xAZT7ofxEmwD44YHqKFpYgHlWpyYkEZRo4ty
6HuYoHgF2UDJaIagutVQWsIFA3lw8GNLbroqvHyeOYcTMQ9Jiuz/vlu/taUGtay0AtoZ9EsCd4NI
6nzT2nkV1r7Z4jIYN/RD5UT9czXowkXxU+WABujJ/4xIN9oIX8iBC0zirq6fqMOitrAf+Tw/I3Ye
ojZAjD8KqZN13qZjvymZTqpBFY2c/AD5kplFInXo8AOqGkmftL2fa/dhqu3nMp2hzOX+Q10dpBXQ
ixEEsRi35Aryop8LIXscD1mELnhj3diGZnsot58NBTsYQvYvFH8/8TZFiIaNJsXTvKP+vnTRgQT9
tuuHSHWNoVsQCSJcL4ARSTtwJRnAFHihxR0YdpGRyO0X1HXJ3vQH6y4di+EG2UIIl7VouL1uWWyI
iw0DHgEQIkBxHXnV88HZUE+uaAA/V/P8FVW3o5PbWzajX6xodiGExDeGv0LOINd4JuVpgOoO9MqF
Hqwsm9sP9mr744rKPhhNbkoD8pQ94urDDPnGDZLl3f76OJX20HoH7n8A4lFLPh+nNSAWyzOk4TL7
U5r9puFTmX7q2Mt1K6rdD2VZVEEQIaATXDp+PsLVspxIEAP1trMQ+kwgXWxe8hYJf0sDZdbYkjMR
HOn33MhtpKXHH2X6MpGIIVNEoeDRfr0+KtUBOBmVvDtJak4en2CJk60VbDqN09J9npwvTTF1njHg
WR/nwfepfX13TymSQuGfNgLcUIgQJb9rgKGHoAUbGZsiSouIT7t/mR3RpvC/70trzgfDXomB71v1
awLVlizXFb9UwcLfESAddD5BqRWk08SCIPaaJ9s7uMnOTG6vD0KZsD21IfmBbvZtvCNFDsVMb5vC
2hJo/uHZ9NI3xscgnO4tp/poFdzbNgN5NWsdeYKYJdkPndqXNkHX2yi74uaMObQbyuClWg9h50ec
P7GWRnQ6TsvP60O+pJUUGwMZeSFwAviPKcXBCbxBNtRlEBtmm/EDg2IF0r1r9nHsEudniGfnByvn
SA6zLKGPg7+sh75LctRLijFKGX3ly1TcoAWg/eAhj73jLIfqMk3mLS3plyat3IPReB0yNdP8/lgC
NVYXpLygNcaNIe1pENg63pI4eDZOSHhVT7sG//N1+DvFwUThWPRkiJbli7yaueS2xanlxxPEM1+D
8tv1BVBsa2TlUYsMMRScHikGXjtvARULqoUsZc9uln1fXLOHTkN1c92OYhhn6yz+fnJ/d32DHrw1
D2J3vJtYNCaaq0XpiNGsLtotAfiXcV28Dbs29VPx/XaP2uRhSqAc1hycqtmC1koTKihHc2JNWno8
oQHx4EUQF9VdXtyCx+ofZgt8GEJ/T5CciVU7mS3a2K3FyzqI29C+Tbr+hdvB23UTqrsYD8//TIi/
n5joydJ1rZ8FsZOwyCzfkNjaOMn9MH+6bkexwUiIvAsa7TyhCiV55nTMG+qCFzNGsTjflJ5rHCAn
MYPP1yg1/lO5B9BIEAqBBPwrzVpu4xpA4SiICesf2VjtkQy54yX9uC7lLZ/fzTIlXFdgipy3h3ZP
+QmfGoZdUmhpItN72+U32meEcH0X3hjpAUH9COIfmcrGNTrTzYYO8ei4FL8WlGs3jV+FZTSbk3Gw
hpDcrSiDrAAYYwO26G+9qQvgTKI2t5aI9swAq2ppaiIe5XoCDYzGUhc/zZUOcmk0vcc9VJRX4kA7
bN5D7LczPl7fNMrzFQohEnQTCBr7881p+Gne530Zxj5Ywp8GptNBUXwfN7gAySBthTZZaVNWzsBb
s0MwZX7LgfnRMQ2oLnIQWwUo7qNoIEQnz38/a2rSW2uIq8GaP7g5/WmDWc8r822QGZ9oCWCzX/U7
4vOPbW0/NKuOSkFV8AZ0yxUwEzQ7owP9/AcQDs0q1niAZ3hB5NuPNhQx+uG5qATsme+he7mhtb8x
/eP1hVN4lTO7UgSxQlmVGWUAu/7yI2yWV2YFN+D3XcHEmeu6U5XGUDew0LQk+GSkkAy9D3Oz+MCg
DM7g3dJ8AVcmXZOt40+fwzn3NO6FCK8uHUig+UDGCjFewOHlVqW0JaM/+hVcGfqrP7kuTT+UZLQ+
+pVt/c7WEIwFIFv8MrS2tV0bQrrIRHTziKI4pp33VnfLxix4DDLIUOfQ3LptqTlumNFPEeucEeog
5hwNXeFvaN9ND9RdrePsdCkYv4Z+44dJCCVpPH2Rmy5xRWfW7vriKY42NHlNpI6Frt4FK0JorynU
nnGrZXw7Qv/KbHaF//7rADbQMw7oOsBJ8sloEAsmbYDrIBj9TRrO+6r94PaB5v5U3ARCXRidEQJ4
cUGc25nJOLUtog177aKJOjdJ6jyhhXNPi8yILN/QRDfKAy869ID3R/rjohN7DTKnJ+koqp/GN57Z
z17G7ueiOi4r6aOyoriPksjsjF2WOx/L8N0cUYicT+1LAUlRJ39U7nAXDeMdL9L7wdWxXKlOG9oP
EeoCS+RfcPxP6bB2kIJDF3JfkzsjJN3z3IzBofWK4Nams6OZU5WPRvyDmrjoFL2AnGeEc8eiSCpZ
5pMLGGie6krWOgvSpJWMO0aLOz625z3xdrqbUvl5IRMOABlIAuWbks5QFappA/QA4LPGMka/rx9X
VVkaKwFNMhAYIDUmp90Ww+iaKZiBtKoPXno3/vZrvBB30Anvlt30I1l2rNmU/tb4et2wuB1lP0iE
VBc6W3DC5MCEQG52aFo8E0vzqUo+E/eTwxtwQIAtvHmd1h+jbuuJhbgwCPVGwawhaoTSdQqF5sac
K8QcdV7tUXJ4IEZ111SQe7AhaxQNReLuDOCqrg9TtX5Asv1nVfz9JEIOu5pWPSgu4rmyPlXL+Doy
FI+v21BOJXjKoSePGtBF1ruGGmBWoVMldiArWCRTlFV5ZKxfq+E4Oh/HPt8u89t1kyovD5EQUNOg
wfuyN2nyM+631IUHru+d4uB1t2X5DxfJiQk5K9YO/YRGYTOI0zz/EY7Wc2eGa0QTX1PAUbl5RDeo
HeOAQdJW/P1khdwqc1gBdHc8ZezNdtltzaG16NveLysHnC5hjnm4PnnKnQjRBYRVcE1Im55bZEhi
YPtz5Pv8ZEZf+bBswyTIdjbNq405DOYuReC1XZyk1cypaqyoriJ1KrQtXLkPLynbZCGzQ4/JetuR
zUy3g3voilu/1AT4qm2PVnOkTjG+yw6plQ8mdAE7eiTBZrLvHff9+DAEGIIcDc0XUFORDnMduH1X
Lhk9Os29UW5DT3OkFPcUiPEgwADKJZFSkkJf0C/YKUcuIOZ8PqTcjGbL3dVQZtNxyyoNwbEj42D7
yGZLe0E8Nq2WT16cMAiVW/mtOa+3AFqWukqrYkXQpIBwCe1qwK/KM5a5rWM25uDGY+5FbIjCRdf4
L36q5GBRNvTxYCGA7YH373xbd4DoTmtO3Nhxp7i1i0+T0X0ayndzBoGLAR4VJRwhP3mR1pidYhxW
kFzE+XQvUNvV+z22CExAj0EEOF3GmWatVQGXnrkxt6Gye2iG53ef/rPvS1s3TwtG3BXfN6dd863q
i13f5bsg6EBjPkZB//6T6IO+GpgYoaR9oZQxEK9YwZbtxA4qonjba3zZpSIXlgO1NPTZALN3GYsb
0CliLJ2c2For82lO1vBrUJd9NDgtv0sbuBh/8rqHoMaTwK5qE0VfKzw0yM4egjHAjQ8Nw0MbevND
OGmp7VRbEpkcNOegDUgQhZxvSYD6WnP1ByeGTsEzwrQbN22arW8kOmYVhWNFuVn00MIloc9ZOsZV
aeYs8WontgsewUjkojG0wxPIyiAikG+vbyGV0wCXLo4yCm6A8UneaS3DhVVL5cTEiKG9s7VBtxo4
Lyv5h63qoh4CuBYKiheq4UFQ905KWzcm4TP1q4iYj6v5UjgPjXE/6gJC1VohGYS9CgLZyx5xRovG
a8PSjd104tDAAw+Cm43e1mv9f2hGRj7srykpwRAkIHkD7z5cyPzssI+hp4vIlNsBNHp/qsCXMQWS
fTyYOhy6CQKJOydYMkhKm8tt7kMMiXPo1YmuEM1RVBqFuBYerGBtu+jc8qpyDGakkmKkHLdJme4K
hPFO8ADZGpq/Xd+BihAG+UoE7mCswKXiiB16GjQhOVoXfeDGNal/O5Rtar++5Z312QmG78tUf0pa
MLFct6naIHgXg3ARHJywLsZ/YhOqycsUVtiN4MDetFVskRvbrzVHS3VNCg1hbHc8i4AlOTdSJxXk
xlvXAf/pEwMdmsc0oCrlKBwwrQLZgQBMxtaNaBOy59R3Yka2ZrNvSZTp1CsU7wHU8/6akLxebmWd
D1E1Jx4NtKBVRmRk/pb3v7n/xGsgFdNDOL9eX5s/eqPy5S9OlCjBIQiQuZKgft6PVYhrAMic4cM6
c3qX0cI7OFbrbF2GArrnoelizVdzs3Kvv++CsX/qmoVsaJH/Yj6b4wJMzh7dNwB+46Ge+Ac29eDv
qAhUkMEeAQb26z9adWBwFJHfDHE3XJR7HJfbnT+J3zzvDLwA7RsozlKUKnXYRuWmQmboT13JughZ
HJ7XQA/DX6ctxCIrVJIcz9OBAZWjEYIVKPfgsScHeMRsiOG3oxOv5peFwOv4YcTbH6QDit76B9JA
H61ICFgh/CY0Zs6PCSmRwzSn1YnN9UPg30J9/vrSqGYMQAG8UtBvBqIy6az3Ja1SgyBIMlj20hXT
U2nqumVUl+ipCSlcpRRsnkafOHHRkTUKuQEVEThLhLC7lFfb6+NR5dLR0QB2fZCW2+hpkSbMto0S
sliAB6d96m2apdzaxnBP83o3jfY3o7Qfs6rdkTr7PK71+xE64BAxcSeAyRO4PmmkbK0Ma+pM2G6G
btt1c78DTAN+1LGmvVsureZyULk4pEuhmoJ2FzhrafGY6wxDyVYf5XgrGlP7MC0EnRzz4fqcqvYI
DlX4J3MPLmnx95P7IGtq2+q93o+9Nk6Mx/L4D59HC6xI1EOqS26UmFvbpyUYCGNnObTbWkfvrepY
AETs7/elWbLW3i+cHN8vK7d0I6fLq7hdF+9DkFuQDwdUwT60hjk2G9d0XvvEzPHMrZJo8qmxac2q
PJSkonu/AFqgQLvu1jEn/up1XX5cxhmlmSYp7pqlCW/SFrlDG9K/X5uS6vAm4mfKjh8lMEskn7DL
5CpYCu2fFEaDeAyrTbHaUVceGdgr5yC9c9CAd31RVIdWyBbiMQPw1yX0kuQmqCsXIA2aGyf8vNxn
5ZHYN9eNKPYvCkJ4jiO5hftMzgiBjNGyGEF5oSqfy3qKCMfy6GBzOiPSoTTTYuRljkcRodXBWQ8L
Rxkj1IxEcUSArsbmRVSIAqWMYqu8OiA9QwkxNPkLZAu2bkl1siUaG3KeLknRK96tqNbNdfKcDstD
UKwv1xdEseoYBgAAAusOIiRprrzMTUenw1yV9IXUnwdIENefM81jRzkOMEgLAQtEZnJWzvC6MQfR
B8bBIwKdJA3VkurzeIfitQygDPCZ0gWQoi63Brzz4mWO6mXbeJq4UhH0gYro7/elN01rNRND5sKL
OWv2tV/d8376ONfVlttoTAnW7+hv+IqWVI1ZMfXy8cfWwtsXj2mwlYifdeKESdqTMKNtEPfTrqq3
5m31arTR1G+SRBP+KzYBIo3/LMn7DAjJgFplH8Rhaxxp4j0nLrtJQUuQEx2gTGdKWivfTgxaVAxt
+1UD7kZ3uwYsylYk1pcf13e2YlecDUpaNauGrk+Tw3su7jZjEDLWxFHKkeA1jXgQ7+qLauxS8xad
9HBlY+7etaD+NP3dOLiPc2r8y0Y4sSR+yclGmNGVbc7CafbD97q2Ih6+Bc68BYNZZPc/c111QDlx
J+ak2zNIaJPVDiB/pUei0hcPBo3vVDhoSGf+nTrJ6bhmUi3hAqfTFDeLtyfTl1IXA+gGIR2eNF/y
Dk8cXDQT1K9/OI4mQtIMQYZm40bgPqWYJBa+zO43M3Miv9TB2FS9cacTJcNEqrYLun4Bq4bdz3i8
sRfHWV/zoHvgjfUMMe9nJ2h/scQ42G62c8Bi2BCdrIh6oKKmAU7ES4a0ckohcUdmHwDE8Clv/UMa
pl/ZZGpOk86MWM+TPZ4W1HbQPgusCHRLipC8OVaIoi/RHCWlGQd5NwE8sC94h61wZiQwRj/O0i9N
9o2lv8tMkxVW+gXgSATUwApRQDkfSU792qMcSEdqPLrg3fdcNMDln0j56bp/U2EakHX+a0g6RQUb
hwlaSX6cLN227edNECSbnn9ojSwiy5e0Og6jH/VNfbu8W58Ddy3iBRPZKdS8UG47H6NHrWJkGcCJ
dfK4VreZs8l17K3KA3xiQtoQUIf1smaAib6LXH6g7fuDBgwB6WSBecTGli4iuwQxd5oiJskS/yvL
+Rdi6+in1SuEmERYEdIp0jS5PWWWXRIvTs2vaQotPYO1w6avQZrmZT3oPKC36i8fqsa45euwn8GW
cH2PKPciAm6MT4QRsghESTI8L9zcj8c2at2t91oCcNBoogdFeITHyV8j0kwmzKx9w4GRCSIn6Jrl
7MdgOPWXZvCnj0Zojt/rNZ12+dIPwP0nq+YJriyTwD8JogEoIFwAUUoAskheMT+2Zu+ONsUBHSbb
AW18Fuk+oa35sNDljaX5T3vub0F1csxLfhdUHOzZ/K4adQrBqlcbmtfQJQdcjOi3PT8b05SuI28S
L16NMY1yOvCHtMmq2Mz75WNPQ+eQEqZL6iiNAosj1D7gGWUsiwE2XnM2CwAay7vMvodOLArtjnOz
lpqrW7XY8GmCMxHgsIv+ZZBi1yV+hBcThFfQ7WVo9nLGKK/5x5Wv5m4hzT61xhs6/0PTHBISaC1D
Az/as+UCexoGmdmtKW6I+tvgvAFC7AFK7oU3iy7wVrmeU0tS5JivSeu1i+EBPX6wEzCwbK+fShUF
E4YCYCsuCLTty5G9mZTrWo6WF/slq1hUgXZsay0d+Aiynn1fafsZd34RkdbsdxM1yzsG0YqHye3Z
cZw4vx1yuty0mc02i7F4u7b0jtd/oeqaPPmB8oPAo7nhkRGrvNj53dAgT1L3EfP+wQWfWpEcBy2s
wgBVCQr0FWrBW1uXtlWOApc8PDzaHiG6c34Sy94xE2rjsofu17feSe4Sr3lNICd1fbJUZw8eHrj2
EDIv/0fale1IiivRL0ICs78CudXWmdVV3V3zgnobwGCwwSzm6++hpDuTSaJEXSPNQ2tKItJ22A5H
nDjnSkeqAFLS0RxESD5I/1nDQUyknmon/mmU/Tez5mt9kIvueWZv5p6u9G2pDeg4SUY9iln1FIsP
wGhcDAbJYWhaXBNk4pUtCeoRDjBIIY2jRmx7Z5NXAanvzbV31OIqndmavW46EO4pu8R5yXMvcKrv
jiFCshauL12E0IDAVkNGHen1matZuYde+AwJTY0fqjgNhrLeC6oFZrfW5LA4HKAKMXfIpl2xzrNR
9orZPRDW5vCTK1SQR/czotHdbadbMTO/2aFqRAdRw4xhqaOwsj1y/RvTWQsyF30NhGDvUEIQfU5/
PwvLszIf6gz84kcjHn4nRfVACmulTWtx+5yZmEZ6ZkLIEm2iYjKB5JAdevlG0x7qIeRrJfcFH8Di
o+IOMAXuL38GR4cK7NCjNOYcHQqdWax9s0XJWFivt1dmYTwwM6H6HVyPVyj0zACHdcMh88h6/YDs
gRWA4+3RUO3WTOXeHPkKyG7pNpmcGtqZ4ECCzMl8AtNcbzWvmo5R8myRrzz9mTw4xRgJ10mfYz1J
72SRotvKb0FEzIwjY/k2dihY/6xC/97mOjugy2ktebngoajxwmeQTMaEzzvCSd0KDsFsRArOvRa/
DRrELVAB/MBko7tngu9OZB2zIz6lJlRPJDjPDfTGTe00u1EvXsfS/YJVuLNRd7xtbyH8gcTy/+1d
cSFx4VUj5TgYkxwhZOS1k+5ZSN1QgbEm68J6PNw2uLAB8b4CsztaeoC8miO/GJLomXQHxCJuZDZB
+fzfPj+bv0Hmbqnr+LzdfhvudPcjn0fhArImAJ+g+H+5t72y6mpdw+eZe+9XTx/p80Pe8t/vT3vx
7OzoES6pJsb3iwMxtiLb3p6dpdVG9z0AH1PxFxRtl59XwtYoglr72BRMBo3jRdnYvKHJcVP23aaE
Kp3h5TaYdNYio6Wj6tzw7Nj1e4iWDUQBAwLBmz5vw86GPiX52XtxdHuIS/4F4AqQpIDlkavrKi97
ywG4xcZN/4XqJ3/lmlr5/Pya6gUreyLwearnAG05gf7naFW8taZELw4+HO2zJXIaIjvV9ubRcmsv
bIAs3dkQfVqxsrQeOF+nLuiJZG6e75BpgpcH18wjYbti3PZiT5q9oisP6UUrgO0Dmj1JR8/HYnht
bxRdRY4ciYHBdA8eI5De1poIxay143nKDs2qC0hcoy0FN6E53e+Xvk0BiB7QzE6OjTITNAb0kJJx
v4q2eoNSvRkUjp8ENR7Ot91taUehMgvmYxAFTyq1l1ZZbiVAmQ4mkOf8XgCm6XF0DJj0OxSS+7DN
qm+mj0x9W/hrFDxLngiw3dSM5gICMr8l0XiWg5IkMY96276kzL/PR7ZyEy/deEjIQfh7khcHevpy
cGU2iCL1UvNYNnuoKwWxFrXp2+0JXFq2CWqK0rkPnNb86QjeGsAC/AoYpwRZhcDo2U/mg1KOlE75
N4Fy1r4AuWcUVxBPuW15cXS4yuEvuPeuSrfggLNNrmMPGM3Q/cW9evjicaeIOOnXlHkXTb3jrFCP
BvPy7FYqRkcRVxPWMc6rx8xj+9xI7+KKrmRqF13iXzPzHD4K+EPN0xpm2E6UYc5XgpPlYcAP0Ivj
A44222IGdZtqcPD9sX4U6q6Nv3vG6wcWBVqueKeh6QBg4UuX87QyayrUVo9dVX+xrX7vZ/Ev0Xr/
zcw7BOfsnh1R54r72jFxj5siqkjqbxVufCQtUmflObA4af+O6D2nemYqdfR2TEvPPHLgLOwUKaYs
cJ2Vk3aa+fnhB7Tc/6ftve5yZqRB+jrTVQJkdeYIEuAFqu2ZW1kb1bR5qDPAeHpzFXm1NDTk6PAs
RGs2pFpm58MI6YIJnm4ddbbRrH2aPNJ8JaWyaAJQJFjAhQ5M1KU/8FZl1sB0wJfH4lsfiyezYBsb
omB/7nYAvv9jZrrJzubPMRKW2pVpHZXGxEueWVlkM6a99aPRrpmanubztUI/LzI4OFLRnzB7ug+G
zkwzTewjpEStoMusbtvQrAmFaxdtkCW0emCjUtuqFFXkNbETcq4NYQONTGxsBbxzLvO9hDznZkgM
uw16aObumnaoQlLpzZ0HsbaAOrIPRrfN7pxKnChasz/ptM6hCWTH+wTdRlsdzKGRqlpon6OdRDkG
jvfa+elkXp+geC31Z8QiReD3fRv2KUl+a4wAgFrpf9marn3DY5FstFQ1D40aEAejfoj2fAs9wsid
GxBV1M3PdpwYAc3SLLLKTh5qu8q2ehev5asWjj3g9jGjqEsAWDR/02s5SfLEBQCQGxsVgeT8tm8s
RDH4PLoWQMVl4eibHUk16OKBvRvso2ge9PRUVfdNvc/YWgvx4igQuEDWF+mcq2d2zgVYuRLTPhZm
CB0irq+89KadMnM7aAVPSGLE/gDezly8Ew3NRd/YR8afXPk6okM+WwmOF00g9YNHMOADV03JKuGM
DDGzjzL9IXo7BJd1ZIwrRhaWAycdugwAUsRY5nFPJbKhsSTw8r7uR6YJji2tRrcruCdy/wP33bmp
2ZSlSWoJv0/tY+KDSOSxRoJhjWJ56eBGrhXIQfAmoOt45lwF9UdauLhSq04+TKljXsUJVOLsT2Xn
WdvSXiOHXHCzSVoNBTwd3D5XnCWtJZOm1SzzCEzbd9dVW6C8Trc3zIIbXJiYTZufJXHXFSbCRsOI
lGE/+4Oxr8vhcNvMUuQ4UaV7IHOChuPV7VPlg1a2rgmaYPZFGvxurMedwywA8VMeSRDoBUW+Bslf
nD6cbUiGWv5EMXh5UYxaQvIuQ7zvsGcottjtytwtfN9Hle2dBB5PinmxDdq7dt463DwqB92QXhbU
cbbi1QsbCK+GqX4LLScft97lEKohbrVqQEAChfqfCZH659ZkfMO4Zm2s3nBWnpqLI0IlEyAFPM6u
pPZ62XRD26GvyjXpJiZ2JLqVZ8rigM4sTL/g7PLutWL0+wIW2jR+Lm1/32rpfd2OoduWayHw4mig
qgGuGLxp0R5+acvXqnacQuOj2wXC1TaxbWxvu/XC7sG9/4+FeRAP2TvkSAieJYrG3xMHcN+h51+9
AafcBwyhLRvAa0TbV32xUOHq6yKOzWMv+W8tNtLAG800YKReszRNyvzqwVH9j6XZAnH0mo5EweO0
b5JurC+TsoEbtjQCVfSo/hwRAw6jSdcA5WpUVqcT98wboFmNvpkRobDVyC8WzTceK4Eq91auU3fJ
EyahG6AtICx/RflhkbGWmdOToxz0IlA6A8DYYja6M5v2mEnbjsqq1QO/Gc1nM2vaF1sfVGAiIJeB
U9MhiB1XIIktNe9Bo3m2p9kkSQKxpi2x5fCt8AYHxL2N92Dyujk4nla9gOgyD40k5p+xePk9G3HA
WuCNDpUp0r3sYvC0xIqxLYmt8j7OUcQLXA7eHTe1nD2rZf0JLE/FvZ/EaaTy/SjbQ40GTC+JvCIC
HcAugTbdAOU9LRySOCod754mwnpE1IYsNON1pIP75jmFBGVYaXp9b3idfbIbL/kbgaq3sX3abGva
j9taedm27KoGfZR6H/Ie4WnriCxEAOT+rSo3C/yKkoDwVossqxk2ZuwVW0Cbs2c315J9YchiIzt9
XFm4pdPCdidcARKEumNN18qZf1hipALtRWhpAPD8WSRRSTfR7Z21aAK9Bp6BVCuYq6a/n5lo4jq1
oLplH51440KEM8NNwejPjn+/bWdpX4Hu4x87M1d3eZ2k6J2wjyl9TfkmbTYQTMxpH2YDFFq5RDp/
Lcu2dDqdm5zNHkASZlWBpuDo91tABJ1xm6xJfy7PnqejaxUUhMg7Xc6esJF3GvwOUaSOh0kmkJxO
zf3Y0zfNWqNnXtrEE+EXasO4zwGju7Sl8Up1XUNx2JI7Uv9OSr7yMF8zMLtsi56ZMucwoPdRfOeo
7W0PWPw8EvnIeqLL4apTv3MszhJSmUDSir9bs/vUVmtkAAsR6iQqCSV3eDI8evKIM2ceBTMGnxsE
z9V4D7pvrrv7qnxV9UnT10CTS61PMAbNBLCCTu2ps+mqOgWJlYIhWULkBqHxC3h+tiB/2wF2sTfa
7hOFOrflsCQENurl9ly+B4zzawqoK8eBhCoyXHPWl0E2OSB6iFtNkddhU1v3MvV2BBcjhdj62OR2
YOQcbZKe9kYG2wlSP9nhvT4ELAHtw8qvmVzv6teg6wd9JWBkRMBxOe8kbdt0xA1xdPK7Gviq2BYB
T374poxiiIgRI49S/pjpP27bXdrg1tQXOMW4Uw7u0qxWMdsQhiJH5t2T8ZDIu6ZbuaGXnPbcxOx4
5J3BR7sfCLirXuVjka2Eg2ufn03ciKBPmD4u5rT9Zrrf/jzHisrlv/MzOwBtwY0OXbnkSL7Yg4yc
xIxuL8Daz58df6bVFkpJGGDD3tFFgBfHypm0dMBaeKMjTILeqjdvjjaq3Lc0YOGBG2idoM+YtZPK
gH6NroHL0ZMfYGufAKNglcWTyQA3wKVLCeaOdTkSgjKCHaWjwnbRwy7f3J63pVEBzzGpdCATBBKe
SysswZXLUVc7ZkYZ1Maz5z2y8q88f/lvZmbLEysxDqaCmc4Ajpc8m+7TgJemkaQrB8DSuQu+hklE
Bk3zV9cgCJdLN804OVKI7ioBRFlrQE0LrH3ViJMgtne3B7bkd2g2woMQvWzo/pwNLE8qZvgcfjeQ
sM9oYOG4+08W3vvCz24SVmtuq5ROjnb3eZCvgJF/5Psob4MyzgeJyczPPNvKEDyY2DmljAY7e2oo
XUnmL2FzcTkRdJdZ4Ea6okAD/2gjW9EYR5U59ks8+MnGrSr9tRjqPqq4k38xbNeJdG7xl05TyaHk
RIWUtHHEGJKjdZrVr6XQ/UewO2avtydgyWWQ2ENXGl6miJ1mE1CPnZn0dDSOqZnvMp95kU7aRxLX
Q0A5u5f1atF1yWlwWeKCQteQdVVtR0o4V8CWwmnQMrSV7f72gBY/P6nVgB8ScnXzPjuPgRlBq1Pc
gSWA/+6PNF87C5emDMyp+P0O0v9XSgjM9aWVuTE5asORVn8ZiRdywLpH667tP8CsjZ7Bf22RyxNK
Mbfhjp5gNGkIjZZ9wfKV+VqOn85MzCoydV8OCuB1cqy9kSErWlWPmiAx5s4mYA9T+taWZbmvqOKA
f6CL3DCrD3BJg6L8n/h9DpEAiJkqFAbsY64bkEjLNn25cgZPfjwPjbADIX6GlzeQUtOinh0kxMA+
r8wRjxCIqFrV84RshrTybd97D/eurADvjho7+KOQaLy00gyuKJgH3gKjL51PsnT7YAARgB0QbWx5
YPftz6Tj5X6M9TFgyknCrKd3uf3Ymxa4wPvCikNHMPsp8TVwcpIutkKkqmoRVMqgOASZ+alBDXoD
VkvUeDLVbHKwTMggNpC9wGHh/FS6mx7GtMOdqVSebdXgON+4Dm7dhPkqtC1VbTpTkGfe0S5ICK/7
wK3iJx9nN295mCQ7Te4KV29/p4rTExmzX8Suky9paZQbuxvKsOJmFXiFKu5x3OVBP1b9lgxjF/jY
Fns9psWP2/O6tKfRZjwxvQHfh0D/clrNonVlxXPnSOWd598hG3L7+0vOge4JMlWoUfCYf592Rj+U
Ft73MR4rdaMBROocKGTkb5tZHMaZmenvZz5YGJUpMxs+qIuwtaKOr7zs1oYxO8tHUudJSfB9mzxA
D8Emp3aN8HRy4EsHN4B7QGMHrjH0ws07hgxtkH1RgGqkMBP34LfAqaRAdaoRzAGF9Ib7bOjbqOa9
vbk9d9djg2EQgYBgYuoFnhOZF/bgGSBTtkE/gmcNtOMdusGhe9vI9QJdGpkt0FgwIIgLGKH1jrEw
8VYWaO37swXyMs7MePq+/ndXf86bz7d//kKv1fT7kWZGrh75zHkaxHYKgQmkNkr63a7SrbAXWhDX
LkL0Rj6w3tyRwdID8LFD070rf2jjWm3qOqKGZTS5I3HrTiWq2TEL0g6tpb1jHfWaH0w8GaBRz7Z1
yT7HQq64xPVsomkNcTtSMEh+o6BzuZ2IDuTWyF3r6FhbLj7Hay3v12O5/D65/L5b9UNuuWBwSdUD
/kN+sSRbP4tuL9raKGZnW2qNlimnUTAnLJ/bNXDw9b6ZBoHLFdkAIGjd2SAGAFsB3sQgRhkg/SHL
11Ss7JpFE/bEaoUgF5C2mVcz2vq9gGMd1ZjYQUGGAi1uKtLNdHd7qhYXBMyoAJcBrYn34eWCaBzP
GBvYuaMP1tRns7CzbdfH9PuYJMmLqMcPkHUhLgYyFJLs8LF5VAIRgUEyVeM8jV/sR7N/uz2cxZU/
+/zMf01b6p034POGERj3ZK0Svfh5xCEAOUxpPm8Wi1ij8ivbquwjIPhWvadrnUXL30f/FhRxPTCL
zhyXOCVHhQiXprqrNOAkk98fmB4wRv//+5P9s9uyIarUNYnv2+gqf/SrlRrjoteefX7mTFKXpK+n
O7/76qnA1nfFGoHQkgWQG+JwQloa4cvsLERw1sTjiK3HvQM3dibPdy3nK3tiaRXOjcxWmcbKTmwT
RpzyXoT5sJK6WhzDRDA9CX+Da3f2edSB4tRzuH00vU+kemhIqKzNn6/zhGABOTJK2LB1uc56w8GH
2ns23h8HxLTVR0YwaQVA5x1Z+zkUJwYREkCv3DnqZaSy16x6GocPxHUTRQFO2akRfF4dh3SCrQwL
4SlUoLqtJb160/d1tb89T0unHwKfCbAMGtAr7ALe8AwXrw/OsgSCAZqVPoIFb6cn7QPwttEHbAE7
h+QYstvI912uiTkoqPsBXXfUOq8OwS3M7jIjrndj0QEjRszUPN02eO3GgEJDHgBpUgKZP2u2V/os
h/rHKM2jbA6Zt1+7ZK/deEJaT/6FIV2zSIGiP7VYWlnHwexDKDtENDG2/rhWuZnyXfPo+MzMvLsq
YzpIK0eOiEErpLsTdsyOZm+UX4a0JMckIzlQc4XMDmPFFZjwh/T1A9OI0rwOKR5AlOcCfA3TUvB8
AQgQI49TDmHZqBXPWFyoMwuzeKLTuhQZI9c8pi8q2xfk8N8GMLtUYvn/AdCRBgMPi3KNRnrypKs1
OhvANMCza6XigCTrowMIEEnDQmyNBo/pvfUdCtF/fCzA6RAUeRNP3RSlXlriqsrTssNbyfZ/eIfU
+Ov2VC3kFfF9JGGQlQfd7HUhj6Eo/c5oG5OXVn4Bcyn66kG/GTgJC5lS6McagwzlfIrSbmdsWycN
nuifZ2jxK97x3aAAmpg4LkfJlK1EnaL0Ov4sLQSXz7dHueRvaDtC3R1MImjDnU1i4ouMxW1pHwf9
qNGvxp+Dc1BdmBoWAGzDJTe/ffK+cWmDy+PYI+8KopAVf57ux5m3gTQGeGfbm2KkOVdhJWwIp7pQ
L82Q2SnMH+Ne+wvdNUFhQRKrW8v/LxxzIKJGTzJeXsiTzC8irS7tguTCBxFoHPF4V3p828fan/s1
pgr1hek+RWgzuxx0xS0QfkGcwQQBKMoK/Z9nA8GpAmgjjmtQq+AheelSIjVM3lYaOzHx5acSL7c9
amGSJiTohPchBKSZs5BGAmpo5qUqTyY6RrqoNP/yuxUTC057YWK6J87PGMZoYvcwYW813AD1CtvH
whEG8PwEJYTn4nUyWwBPluBE91p28rLuAMWK0DKOICpEej/Ux+3t2VqzNTvviyGD/KXesZOWbjKC
4YTadxcil+bn23aWchcXg5qd/AaIcjVDSnZqq5/YUkGDXlZTPGYquXPQ/ZIUwJl1ik/wpqDp/DVK
7YUlQ7c6Ns2UZERn1PwYGxRg/EnDTq79iQduu7Jky8M7+/7M6waLsorLmp10sbXjV+I92ALUSPtJ
K0+mB25t7OzRSlYeOYujQo/Hew0VUcHMEfE4ASIMXQmntL/jG1esfH7ROSYYLQGmDY/Maaud+blv
ZGZLaMlOVHvsnBEVihfaog0fcntD8scIAHRa4BEOjCEIScHhfmmrrgzBkwKETmwI9VYP7LRdOdcW
DgbcosgnIfwEZH+Oq65rQF+zwcNGAkuRIR9rpEw06+22ny8ZwbN4Kg9MckjWbBiFXnc9tLeKU9qF
1AjzLBrXrrQ1E5NTnK0Kz+xaUZC+nsAAGtH+FZoPNUoQt8dx/RqB3sPZOGZLnwu9ZIJhHHER2V4A
YKbdbBFc37ay5GDnVqZfcTYU4bEhj5VVQNS3Dav8VzP4KFn8zOjO8VYWZnGHntuanQC68gXXMtjy
RoF2F32jASkJjZZAdfx32qqt9NrvJBFR4qujVqBN5b+NdXZCuOC38S3qFCfVZGGOdE0tH3i9S8Te
oiuH+uLiWZbnepO+A+pUl9NaZOjRJD0Wb7AA5DSfajfsja3trJhZOn3ARf1/M/PYjaHgYaBCAEdM
SeBTEUiyUltfdHUbQTDoW9/rpJcDyYiWslQQzNnwlwR3jvJ+kLXu6sXJOrMx/f3MB03my1wCJXsq
0yhzQ4qSGmi11i6IhZG4OlRn8GwDgPGqb9ZsRAVa8KI4dcATulChLccXP/3jXAhC6DMjs5MBjC26
jvbYAg1JT3n2ayB31RqwfqGcfGljdjCUyGgCyIBwhMud4z7ofoA4qzG2KWC8/r3nvjVrVMdLOxfD
AgQPst9gWZizYtWFWda54PAzVEJB4lDFdzK5L1GkbJ0fjvsm9b2mR3q6ub1hp10yi+0vzM5CI1po
1I0TmG0Afxrh4SiFDiFRQd9uJEFj21p4v+CJeEogcp2er7hBZndHbvu5gTx7fiJFhDMC0Gs6hs6a
wubCk+XCysxJpMezJlZOfkL+nqiDax2a/nvt8ygDV1Az/rg9iYt+j7KuDj410GPMizid69Siolp+
Ksnfhv5qVE99tRI5rJmYrVPZV0ZhVzBR1ds2+0nZRl/Tq1t0hbNRzFYGWJ2GFS42Fp4ce6P8y6Jf
fIhj8O6XXX4t6F0Zr0Rea2OaLdKgvA4NmrQ46ZW74fx70xxKvV+5kRaNQG4LKJqptDNnfNCMrlOx
N+B0te/LeNehdFi6HxnImY3ZQFjRNLlsR5yuRYjOG1lF0HD6cxfDUxWvC3B7YCCz26408swDCCM/
DelzUYKr5nP/5/hzJGSRnEBnFBLBV8Bb0F0R6Hq1+cnXQOBwIGJfdZ/iYQ1JP03G/MQB4gjJEKRJ
p8bjy6tIy5MOGJcuP9ldKLo9058/MFNn359ddbnPp1ay6fvD1y5906rfnlxB2i751PkQZlFWRlhv
91TleK1GtH1iWfQBfn0sxtkoZoGU00AeomJ9fhqbTeIbgZkfZLZ2Fi+MA6n+SSkISffr2qDpKIMB
TSJOpQcKLaVH3LsXZA2QsGQFZRdvIuwAuHx+szGndZLYbsTJkHfC2FvioNKVDbhwqSBAe0dWmA5y
VLOjq9NiDjmCpobrdpFp7XO00NTZr1TtbvvWoh0flVTA9CcY1mzhU60XQ1WiBcDy60AqP/CyFrIX
Kmi0b7ctLU0a1OIAhAD/mAeVxctdgroqo3Gr1ydR5hGn3zPA7mVJVg7HpUAHjK//mplNnBhK4qWy
x4AMHqWUonW5AlFNFybmJlftnqVe0AszUOLrfxvf7MhUtdaPShvrUzHmYe88MYsE5VoifnESQRQH
djLcyleCS66wE6casVx1N9x1Wb8bh9e4/vN4FO9s1OYmCU9wucxOZktK7lmOrE/VF11H1uUUo/Pp
9mQtHJlQdkBed0obILyYuR1wI6Y/uHDvPlcH3y4itL2txBdrJmbnDaIls818mDAYKLuT4RcB9u72
KBZWA1U/H6VwXGEAnc58bcxIyzyeipOixb5u2BNRYmt5a+mi93T07IK5sDNzraIgQBviRXUqilzd
AWj+q+5ckK5VzHzI3cw4AKxCQqDY3I2y+zjIY9d7lJb72+x0+yQS3d7ztO9exwREmVQroRsoLLrp
Hfe3xmkLlRgIEdQ67+6tkRWH2kp+0xZJvdHSXhwhrLAxaRk2g/cl6zqcqa71edSpudOE6++5r8Uv
Y6WTRy9Jiy+WUWah0/gk6G2FBhdFstBswWHjijgOjFrPkGBp/bD0x2qfOmW9FWnZgx7Ls/aKiRGd
hvYQIjBI9sThZoQiQwVZgSx9qWjeHEZG9DDtDeuLbxVyA44P9wU4xAaPGr392omyDWPHaTdJWvv4
q69/SsFsfe8ZHATknpF89fXEQZei6vPAQpsVwNXTPxNqFZsq26TVHSTH8jv009jgmPLbT3VllXd5
IcCuAXmjYHApklwD0Xatbjcbs9baUJUEBH+FAOlMa3mb2z62cEBjB/oeSlYoHYBK8fLYNIQcKi7S
6uRWb13+qRmHQODVtBYqr5mZnc4DB19yzpJqup0ZC9L8MQXYvdreHsx7Hm3uyXjGIFYCUnHSkL4c
jUqTRIOXVCdmje4+tnJo+qFsHZaipIFtDtputDMtIqIEOLcTWeCRgQVD5hh30qnliUqW7U3ZZg8M
yiphm+rj/eDIfDNC8uJZMpOGAzetMFM68I5mW0ckkUVYec3wOkjb35VZPwZECKyk4N+5zH53bUl3
/eC3G00Hb2IivCSsfVtEug3VOq5QDUaVyAsKRsrQwJMpMEh/smKpgrKsvaBhXbqSlp5mYT5L5+fK
dO6c5TacpKQj9N/FSdDfZbKhIG/RQT3L+0Pqr0VMC+9KJFbfJStxGl+BExO3MXRBY34iQJE46iS0
ryaKvCB9OFD/wfhzYitQgANQAEoRc4HbjfvWmKHgV51ojUjTyJ6oXGMAWjj4YQKQDJCBIeK8Ar6N
BUQH3ZyfejF2aG2l2laW1ItWXHlhjfB4mYg3XOzN+Q1G66zKAASvTvWBJg+Yqv/2+dntpZo04UOm
4fP29we//HH760u7HWUVlCKBqp4eLZcOlmaG1uotOLuTRkKCxq1YALLbOqhi7QE5yJWpWnJnCPqh
vR7cKIgcZu5s4YrJtD6FtYoiI7PP6ySQOqIKGmpyrWK0bAw0d6jruoAJzu5kKyvNpqgLfioF1Olf
bQT/iY8GClEHjbeqgjLVuec7FZjaf6zNbmbNGxJPc2CtRz98Go9BokXSe/PEKXE+C/aW6E3Qse+3
V29py6L7bnp/TIs3T84YaQ/mgd6vTlYJhZ/uULcsiC0tlMM+G3bMqcPb9pbCnLMraB4Pqpi4o6Hi
8tSMyUZTD0MMlMZac/KKkTksQya1bLUBRtJGv7cSeug141HE42ozyHzFAIaAOiFk5PGCQ+g2c31A
Nmy9sXwOVtE66nwZllLuaqSPb8/ZlRtOZiB3gBcvKDmuYmikgWLPyjNoFDo8yNtPHkTr/btaoSrs
vtw2dbWZYQpYWNT9oQCMs2gWrrsOCucxlKeP4OVIgALLD2WqBbTzD2mxRgh05XqTLROqi0hKI86c
39/4/ynPRIlhoYOaRz3bJAz14G0HQdBs5Rac9s7F3nq3BSdHux/E7OZ5LuVQ0VlJLo6efNVFifDg
A2sE2uJ/DMw275iCnGWMqTgOjRZ53b1B3yy0VUG2yNzdXqIlbzi3NDsBEflWeqxj2uzPeR9xPEar
bdwexmHFFRbtAM4CcVu84HBAXJ7rIu4US1QqjolZo4Dd6/usiNHZXB5Hi9z7Y7pib9H1XLBIIJoD
w+38HtGctNCrDuNKzZ+l/tPQq0C2P4zk5+3pu/I6vHcniCUBEBGJvPmNLiR6GtCuXRxHw3twITMG
KhEwFn7u43aXFto9Nb2VIw+wmbn3waY7cSujFAcJ3zmOGtIJauQY35HQwdgatWOEVYNETOW4oOTs
EmejFWUSpm1cHmLlIsZUdfXVY3F339OeRhrYhe7ArpJtLZaMUWdlaCTIrSY0/YJu8RaVYa13+Kvf
gSSudCOrKb7mSQ+yhNTRIGzmdSDc00wA9in53HE32TRjIwMvrvtNZ/XirnBQZxgkuOnbQRk75XRO
MMq0fFCjpm1IlrVPkjL3rdALbUPBQ6akhO4yHJ3n28Yo8B6S0O38XA0PRp8/15V7+JpuxtQ5eK4I
i2ftoBX9ydHIIetIsQFD+rjhYweCQGPKCvRoxWmJzcJM5yi0YGtD2AW/dxgSGmV9FodeAU7CoUHz
BOVKDwgpjDBlVRO4mmfuqGIq7Mb+1dQ0GWnCdCLmN3zbdGOLEaFXPpO1HQrgbXaEJi95OTrbTBu9
sJINyCvauA91I/ntygKCc6osNlolkUdmphYy8EeBFC+ut1oHwAoZ8Ae71WjUpKoKlFmbAeeICAbI
p+8r3f9dZU4ZCKasrTlwFMY8Kz30FBIydRJbkP8wSSDiFpyOhaEgUF3UW91SaZCSjISDjSKa3gH1
q4nMDrwSyja8HePAtDFC6lQkzJ2iiEr85G+2a6d3LYPGeN367TaDRPAnpEfSJIi98auuZzSFcLcz
7Bpf1qiION29D60mbC3HDCgdrT1VdbNB3Q0kyFVBs2MjzJ9qsPU3T9ryIChIY9IeOfvBMNco5t/x
vhdHMsQmDRz7aCbCzgA6/PJ8GeOCxx1alI5pUz/YgwhAt3ri3VtjOw8QIAlopZ24Y9679Im7oKNm
OxnLZyV2ug6ei77YsMwMmEPhAfEjq/2INngAgkq1TMFxybNgVHnU0yTIHT3whreW/eoNPeitIRxx
vJR3vEs2LYTBERsk+VPS2zjgisCKXxLRbWLxiaQQbW12GV5M3LKfjaHZ3z6Krk7YaQZQs0AKzkFi
Vp+9k0tVZPVIh/LY8F+mlCHryk08/kjSJ221/fYqJJrZmt1ProR6qOH25RFgcgJsDVTTM/XHrfYz
I7OrKdUsNIZWMNLYX93ic+O+3Z6w6UdeuczZhE1XyNlbVpdGhmMO30f+Kmiz7/7anbdmYFqxMwNO
ypqYoFH0mOJQGtEsG90ewNUdN5ugmc/bFojB3Q4DGGoECc8VtMrql8Ze8au1tZ4FcUUJNuZWYWe1
bhxyyQNoH0SNtvLuW7Hynjw/mytejr3DNIwlF2EjnjvxJbZWoraV6XpHBZyZMKWNtOL4P86+bDly
HMvyV9rynTXcl7GueuDiq1z7EqEXmiJCAkmQAEgABMmvn+PZVZ1Kl0w+mQ+ZFmEeTjiI7eLes6CJ
/s2JU8ovLJ275xib5xo5WYVxRDkczDHmbZnW3sqpr9ohC/+ygM6fR/5Derdj8EQzml0jxxc0mc9T
CMF/Pbk+osVP2jgZ9z7pdFA1NgO31fYL6lvIs2KXxYkZe0UcShjPRC5kiSIbPtuTFUC1DYcvZ21b
MClfetr9dKr4G5Lp5zaGY8sfFi68goDfcOFX7pzMe+bMSeuHEgPZRQ9kgMqoKSb/O+ILCB1nSVNl
njmTsv90eiaoOABHgYz6afg660W4klB2VFvT7gps2fb1zPv2PvYKZVpgYVxgvwEnPNktgIyOlTuF
9Dqa+22s9i5ZGXKBXE7GgJDkbCWHb8HwYJqLTu/DSZ8Rwf5ss4LClw269JHwcpo14jFkHUbpdtdl
dK29Oh1hfvN1D8+1cDJsmk5IQ4wwEGi9fFgy9ZcrN5iw73twMmER50GQEMRymAaO+bJYqcPXX/fg
s8X9roVTcZkp5qpVnt1dE3dXoY7QV5Bat70cNP0zW/tn8+19SyfXJTl74+Sh9g1i0FJwNyz8ACaU
7jnAxucdQsohQuwQOadsg8aO+2AMve5ay1U/3pBg04CWf044/tNWkFcFUg3mTh/EYG3dKYgtRu11
A1l6l78M0y23f+n59uvR+XR+AYkNkzXYGsEc68/H7Rwxoyjg0dfLN6vJxunvTF9sALjtwTzF94/N
vzs+/JJIuQB0ea3JXcMuMRnPNPDZmL8PYU82ANs3zpCUCuFCsjYxVPULezgzgT9tAppcIAJAmvJD
QgbZb7dklcOuTZXFPLOmlNt/Y+bCYgN10mPZ8UMepvNFLKIE4QIpL5fuRnjfB/dMFfizgX7fxMlG
Mil7tuh4jPXrnKK+dQ5Y++lbwkxF9hkAxw/pnY4vlfYTwq4htZSaUqR+orCZ/GVwzvGABSYEmy2k
Xz5IY6je1zSyGnYNtFEhpq0XsjNn+O966x9OyndNnCwJqQlOT12za+TewlwO4byNpe+ng6t0jrpr
tfZm9mAY1otahDlAzLXbBLORudsM0OqdmzhdnOo5oixJlwDpoV5WKD21pM2W2oGVZj/VBfIRYREZ
lE6nuJzzyMDbFFZ7uDg60V8mkZ+8tOMp+m4VTuBl1midXfMBYyOvtPyrCOHfG0BWz8fFFST+k1Mk
Gmk70SjurpvgRc0Qy+Vb223PDMynMxgM7383chrtjqgQguqNRhaHOmlogYdD/PFvNQKb5qMDExbi
yX7CBo14glcMGdExvbLBw/16vz1+/+Pk+uP5J8uwKUvVCImYCLdjwtZTvCpzo3fO96+b+fxd/dHM
yYDYXmm4JuiG7n6UzUWQvH39/I9+8b+P+P82EJ8wBhnlpp8leFe05HuQB3PqL8XiNbdd7+TB1BaQ
7trR0o4yd5mKKkQezOfF1z/i0y0HuJN/j9VpfBl5WulSgP3b9lcwkk3n8sEE52pCn75JoN5RW0Ch
AXIrf147JQEGaA4ZgzwFsntIRHjBORXuT/vxroljKPBuefotdbE1D+zaRnJrmnRaRjvscWdm3rlW
TmZ21FSjEiM6Ah2RDFoxGRyeoCq9+npMzr2uk/ntkjko3UrgdS05Ahfzl53LjvPu3bs6mdgJtL2h
Z83ZNZueaNIidbpL+D09Z371WfT1rplTURIWd9jZIdB9TZEKmribLgTCi+6PyfsbN4j3DZ3ErKgy
WL3x0Z/BKzEa9UW/WD+/HpIzAx+cnGd1CSiKFOjL4IhipAhXhzrvmvhMifvzZv64YJ4cMh2a6VyD
C6bDDwv40a1779Q3X3fl82H5o43j7Hu3UkJqlFcuPbse3TBt1MGyooy0M9wRzuEoPp/Hf7R07O27
lmoVEjFX6E25fG9s60ktyOl+3ZlzTZwsexIlw2xpNMHnxaTWIG4VjzZft/H5oPxxBT8Ze2IvtZwd
LHoJT6Jf1bBS52Q5PhsSF/ljIPwi0K9P1bBKNhFOXUxg6qxLKLe79WXCCgJ3hK978nk7R6Eg6IGj
dHSyfYnEkCRkMXqCqonWXabCEXp9F+IvqxRjh3HBW/5PQyc7WO9bSgcixA5mXwyRzNhM/kaM8b6F
kz1smpGIMBwtJMEOzgPtOWOPzwb93fNPb9zlYBuXQTnoWkU/bffJ6/fDeGZeHV/CaRjzvomTbcut
nU6gGIXlwVdjh6xWn1xI7Pfa+o5bZtbrX1+P/mdrxYWGAIqTR6+x+GStLKhdjBFqc9fj+BRAG9ln
z1838FlchsgSIguweIKUxMn0SkZl1V3ScVjjADcTrMfqpRpprpMfDGiar9v69OWhpgv4H5RZQan6
895iDLxcmwAXSjfaNzIP6tR6IWvvxXXP0AA+fWvvGjp+/m4T8+pGmMZFQ/GQIj6aluJvdCSE9vwR
RPARmoXqTL8kPOyuIVaalx7JWnHN2I85MpllNlb1+HVzn3bnaDcHf1QIk0UnezJq1tThLEF+B/U+
8hC1v75+/qdz4N3zTyYZ7UJ4Q7BjPInKlZUhRJqSFe2vxDlF7E8X6LuGTiabr8EKrQN0hNdzysmt
bbGUn0MdnmvkZB9z6xj+phEaGebhAV4Kl7AwyhyoiX/90o6b1YedABRXaMUhy/tBLq6Es53Tex1y
93Ozoiiz8l/20q36iEOFv8tkwIqZlmca/fQweNfoyUhVYTMM7njMLCfQDezymeTCY3ngyfzr3n36
EsHbgH8sXBbw/z+voCFJxnI8znDlXAYSRcF1rc8s0k/7AsoGcnwQVP6APJx8xZWwne6aoTBQJhdD
r9K6u4rj+6+78unqedfOyXxIwgaREp+7a2FlT1SceVGfPx2EkwASWWBOnqxNm8yljonG03vnYvLn
eyuez4TKn44FNBb+08TJoJsasLW+Urj/f3Oru0BdNOGZoTjXwsm6tMe5DxaBFii5gVneqC/i8kwa
7vMm0AuAriDqcopD0VFT+9wau+sx+WE3jwaIdfX0dwb6jyaOQ/Vu14ezCXCfsOu9Ns6Odi9iPJPs
+WzFg0ni2yHMWYBXPIkprcpuw5ggboUV5TaUJp2XJE+cxzl44wbaRJeB/ju3vvdNnixDpJAt1bi4
IdekvxgVzcMF4hexsxum5uHrt/fZACGaBVQI6/GjIzDhjgIZY0FwVgNa0r940ktR8/y6kc9WCwha
NjBJwN19NNP1JByiOV5hDMSxLcItidm5KOPTNlAVA97uaER9GtGERGvaln17TVN3WZ9F2332eHhH
HI29UZz4YEeiutHFJanqoLt1H+gr98xi/+zxx4wLhMQdCJGeYsTGLh6B5Mc6kW3aTSl8wv/6CLx/
/slmYk2ibVqC3TBoVzFLARf6a88H/x9Gmyi0JrBXh/HmySJBFOnIKjTqAJG6NIp/8PEcMf703Dht
4WRNeA3kHB0xqQM1G1tchsnDcEHPeU84p+OAVnDZAuoeg+ACGH0S6E9WMieeqdWhN86VK8hqLsm9
47F1S186chdXzXWbHDPXzs6yHgPvO+BeVao7eubE/5BwPP4QH/E/fgzKSO6pV0kL92lnimJ9KPvk
prOTF8VKndK69FNNm7XthtvJ9zfQhFpHvf3Dq2iVBkt4zgbydPP7/WeglA21H/webOF/3lxjmfSA
8OBnOLDXSqJkPUq/ytVsHiZRAbpEUfaPg65KvQXebV/Pqd9l0t7HWlgMR5J4ApCrD5PvU6Iqgaw1
WJ96OCzAKq/LUXe7SDJI6MRzFtXl2gqtR8j3xgcxy13ZBM+DN776ZPjlTPphJEA01Ul5Z8c1AOZu
Z1+WjhpWA+qzRTmb2xZeUnkLTX0g9ZZ8qK1tFSxpNU0rHi07L1kucZxlkSzzVteoU0xsrUN1/INK
/TnZ9wvnKZxeXkFMvQhGp8lB2GuymNSrRQTrGkDLkaL0JHuysht7m7g4Kmx917lRlVlR+4M4mp55
ZR+nL4IRRFaA0MK7CpzxPw9XosvFi5d2OMjHjuw88j8Ih//zc/q/5JVf/8+7l//6b/z9J8Qih5pU
6uSv/zrUPwcu+Zv67+PX/vef/flL/3p+ZUPNTv/Jn76BB/+74fxFvfzpLwVTtZpv9Osw375K3arf
n46fePyX/78f/tfr70+5n8XrP3/7yTVTx6eRmrPf/v3R9tc/f4Oy5rtZeXz+vz+8fOnwvf08kBnA
1JePX3p9keqfv8X2P8BmPbJRoLACB/Jjyde8Hj8Jk3+4mL0+oOZgdEMnDYPB+KCqf/7me/gIUnFH
VZb/fCS5Pn7kJf9A2TI67qFQ9kOmyfntP53/0/j8MV7/xRBm8popiW8jzsKQ/7GIjsvWi8FZg7kA
aogwGjzZmWeLUSFCv9rIAda3aVQvS1GXrbUuNWQlPIEbSxq2vnU5qUVvqDeYbQQPa0Bue2sDuTmx
N8PY/mqFa121RNbXTknvwspZhgySfX2hmt7ZKsAOINwXanVoGjq89dMCB0g6OGUesNZ/hQ2v7FI4
TVgr5LJ8oGHnCKprshpJ1k09hPEn77GPZ2GnXJT1dTQx1qYyqBuVJiXzvxE/KX86fWLtGojHirSW
Pu3xQKu8Yp3jwEMkWCDlZg9px8nGdmS80m17GfFqNilXgfsk6sZ/deqarKWp2Mp2O751p2Ta9lM0
tFlY2Q2s1aLwpqsiD6YT7lIMMEp5qupRboPajr/FoXkbEzEARzu2YmODJahy6hFoAGttV/dBxNqd
zb0jjNz0P2XXhfkQAePlTdXVDA+1LPHBJ83JwjZgKf+oB7cB8VIsOSZgBb4faBwR94AADZsVIucL
25tnWGKMRVUj59SQ8ElZP2V/vCxNUN+HS/uz1SYWJA9ImMaiU5k25FlaNLislwOM6sgQvhql7Kxv
nNu5FM8iar4JBXE/y8WeHXYSFsUuaD+6dlLYPIF+GIfFwnqSsmCa4Ns+/DCJAEw8TPskgixjw9vv
dS2jdBliax1X9SEQ3lAEC88o6/ZDyNVdRPv50YejJ02CgkG6piTLJuw8vEVT+Pa8aUOKYmZc76qQ
+DvGyC9jVD42CSSqdBlkXf/sNE1RzXQt29i66BtFMms2Iq34wrI2fsW9Dsi54Ua7km9UHLxoAfOB
3o9TcHeD1O46P/O8MsHJPG+oqb6BbPdYBWHdpr2FaZhWXbwpba8Iq9LJmqYzW4DFsFljfemNXcGt
w4RzlE5DtMwZXRr3p4DsHcDNZQLbMMB76/HGUkC6U/gfNK7U2wQi/qBZS/ByVZ3zdtB5NzvDkf6I
CeF3c7Uugy6+l3Zbg+/pRmno09vFrTqoxY54Yb1pfraVHaaBESoDq9HaJ4OrV1ZQRjh1htrbm0Df
1iFoMvbsxQVIFOOqsZRwU9pVY8E8WL4M/h28YOdvyCpO68lM2zoBeHzmclUGYb9FVU8BloIltsiu
fNTE655UcBtUc7mOBtWsSRsmd2MLEDt0HaI57+J6uBb4pBDU9HBfoJ6fWl1MMSLj8LDAIb7BwZz7
NgO/tHPalQqF3g2N47xF5Ui2jV1m2o70BixWcmVX9pRzVYnMUbWUqaLNjbB7sXN9vmSxSbwXK2pY
bolpP7kOgMMB21DZ3RoCyD8I2/O2lH14SOySQPJQbFqGLSSaBsgetsCUN8p+QFEbBKKuly8BqlhN
G2QtBZAMoStkQXS26ORygM3DJhijjVWWeZ+QSzpbBKuE8SKmIkmn9qpl3Zu0Kp56pIesKmZVMIJx
AA/Zh2aegG/oc2w58xa/dDqAzvZUKzjW1nFz1Tb9d+KhO90w7qSp7xyNF0lGN28AjgBWdlfN8ZZp
VrTtxRKVN5NpkK2aduAaFB6pHueWB4Dzm/JydqYMmPrneoLzu6linnateKyBXfPCFpxi9mpVPfzL
qjqkh2Ralk0LuHoNc58sGSl+tf09DHuyB4Wxgflv5o/GwXKPlJU5Q5Mr2zqAx+hcjAlz9xbO/VyB
At5Svi4X7eUdIAgwnKeY8aAxj6Q7AAFScKvOZ9eCohjuQ2vLd3IT0yi3lxYq3jHbdG3AsiPO016m
amPb95aSNUwz7QW7Qb3zhgXWQVafM0X1uu8GKOTOwTe71k8ho2uQUUQOt9wOA9Zi97Or3AIVbW+x
EO5GWn6nvfw+WwoQYOwteRuQyyYG6M2DY2/m1b7cGENuPUgVb7Q/9FdLRPac0qKqBpYRuLjfQ4rq
qWuouIiC4Wayv1n8uCGCjCNRME7teN5NdoTizliAcXywmi4DTx7HTBJeNaMIMkpdlvoByUEBmVci
1M2lP2q163osoYQ+u62pseb6YhDjDDNjoZ5nt0OwHDtvXjt7z5PlhKnNg23YBzSz5fgtcUqWNTR4
jruqiK3SBhGJ2d9EuB98aV2B6DFjAlfiNnDWJmG7UL3JZJKPWB3YCOtwvpwil+cwPGZr2shtJAOy
DiRslO0E5k9IUvge3DrmJofKa/nAE+8hSmizlSKYcjegMm9GL3oqbbM/KtunTk2eKmMBQgp+gO8Z
iKT2Y172etxRLcxKit7NJK+Dh26AdYanfKSpBmcdwycmLa1SFr6aVxAwotlA1bfeLqmb4szz11CW
3Y5hWFTQPzgO3oGUEc14YubMrRfjZ9Chr1NO5QaGu86mphV8o2QMTUuW5FVdUrgqNJDKIx2FsHK0
joV4ahPXXLCmvcXNrUmH2duHrlRrOfMfVPTPcBKB1/tMAFcVFNZZdFlVZLhkEcANrnc1W16TE9pC
i7Gs1k0k/YwHzpui8dbjR5YMCqNFFI4+2oLGe6hBTSs7Jy+pc9P3vMuYY8GDvekfoAK+cYjSKZN9
dOAicu/CwXVXfCKg1w6tzvkw2hcOdtsshE6nBbWXWwJy4EVpJuBjlALFpwzh5DXZ4rH3+mVdVboI
xZwqUKvSsoo2bod6DUzMCzECSyVkA31Mv8AlqC5CXfu5CJfkioYkh1jRiolk3KFOXSS25Gli0WXD
nW7tWlZYtCZYgS2FQqzmaWuAUg17x6R09Oe1JOV6GtgKXozwGqOLzH1lPwkkunLH7dcuBzR+9pzV
FOJkcmNx6fv1fakXH2gwcbCSEa+Q6D5DGiUGt8giuY2kbzGGCbbwCZa2S6k2DDUHFYcxkO/qpq5a
J1WCcZzibe5TKBPErF1VfglhC+eqjAktdIP4Aea/2xbX4Mw78r+gWgEYDBRrfGnfDdZ0EQY0Ar3G
uXQJsHgOQ51OkBJhFrWfcKFuUzZFE1w57XZjAGsrCOKRAwkRNenosoagU1wnmxgiW9vIIFgweo5T
EY33QESKrDPd84hofyutMUghnHALtnkRLdrfk6AGQcSKVAdSEbG3oiqHDGm3JGetdJ4I6Yds4sMj
1swGkMgcqoxu7gymeW3sQK3qqo42gd+A7Tgjn1DV7g8NO8fbBSoKEhDNDFITUSERYaGg1+D8Pco5
Rmls3SEgNdlQapkuAGTDL2LNSPXGLe3cwBQRJ9nIDqrttwtjICKVdVoK+XvY02a2suaV3YEN5kzx
uAK2ewvly9dw0arQVbJxF/3cKTfel0E5FBPuCyvI3lQvBnoMKz2Gzoq1fIDetQjHTYjCCEmFvTxL
F37cQTWVsCT21L5WNmyOFgRsymBaLTFzHpI+/OmVrlz3sKsBeBDKL8EC4RWwCCZMEYuoO3sooc3s
JWy+6sfhe9B3E6intHWegXKO0qAuIQPjUwGX1XjaNOGyRgC2VU5/F0XzRV3PVuGPTX/X1f5YANUc
/NJNxbOBB+zCosmSjQQ3dopqfiEF6dO+lQtQjc7CUtW7r6AeAtM5J4PcBSHfzaPzJmPvp7NwnUMy
eC9bCvfj/jmoeXnNRSuKgMto3SUe37TBm2dwalS+dx3H85MidpzBvtrfBJw/dse7Scggm08lg8Gj
VuOqBdSmkt0mIdNyQJC4jhBTRw2Fx+pcAx9Fwz2zbKeQKKIVfds3oFXYIxBNl6Fh2G4677UaQgTt
Sm4mvx62dmz54H0EKRigY+JVB0t0olBR29w0VPmZW2H+B/NtXHv3Gq/7AIwr/hPPsf2S1MhvRPqX
Aw2v61ZDv6an8+PSyB9D3NxK4l06PWGY684EHgCYzXC0xOElgLIJI4agw0dKpZwJdHoMdaf97ARm
h9psdb3EerkibFwKR5FqH5DE2zTgiWUi4n0+xEjRaEjG9qZ/KxNUVx126JZapDE85QkdEKnhPCd6
Mbk/QKgZbXhAXlT8YMCm/OaVsZW1lTWC3oQZaPM6QZYo0G81Kun3JSfObTAy8wvuvG0GyRpz6Qrb
1dgMQuRihtK9qKC5JAoW6rKY+1oj8hrFNzjR9eumdL2fdTAO+9aD90HVIHwZBdiCrXK3S01XfGiT
FdFNqj3xFgpoWvpQwaUBhoC67WNlW/WaQgcIu4b47jvQfrHgnR2UcIvkw8TSDoz7fEx0YKWwLNl6
JF7PlbekDq4meSdmEDxEswLWtN3E2h0vaCO2eoQ+GFadvhxtIla+gUI26ae8bLB7IlvobKJa/lQ+
9FCYAxpTgufpUENMonkAMNdkyvMEWG3S2IdldC5bXm9nauRaWF24CwgRqVuSzE0kQpNkLEjUqzwY
KnkQiT647bKKjZshXToXPVm+s0VKqOBYYX+VlDTZ+aEpBCwon2LT3MF5q9sCy+zh3mecrenmH12F
dZiisPKLlsNd0E+rqPdwWDdRSvDVhECWyLKof1k3N7gYbBu9sWBhy+k2tNpDzcR2hjjji4GBRBFU
zlM1xBuvGi9xRV0y5MBehy5ZTRI7pYKIE9VIBLDFAeAwgtiyMxfGiQj0p8pwzzlxc1xBe8g1DVDz
oRJKSrrKqn4J9rB4mTIJ3xM4Z9rxKgAUp53FFci6qxZv806ESKB0brjRsQ8Xy6XbsrDb2wGiGLME
066srCAbLLt8Qm3JSkczcZlFMLMvuBfQdFTwp4HypgfvPBLvPAVgJgLn5NBo3DQp93qQUOcbGXnm
l2RNmPdRwPNJJM5dwkIEBuZ4R0D1Y65XxuVDQYQDoXHTlXdJIiB7WbZRWyB7NV5MvSvuO6XVhT0P
1ZDBo7de0S6qbt2yDwu6VGaF2yRfm4Sybdz6ZkP5UuZ6dOIyjRv4jMoKJOrBd9e2oC+tBS+aXBIf
axdEzzEt1XgnkJ3dEycctoGtEKR47cqtKl4QHbR7eIc+ecF4rUQ/Z62enUPnjMNdH4mL0asQ9GIN
p8ng4MIBac24sCKT7IOx342amExA0mhLJy7W8JMdM+TTmpU9xX1KjFM/ljNu3C7nkLYK7fGX3yCm
KUQbp9HkPRMPp2rf4n0jCMDN1ancJ5CaEW72IWrDok1syDSx56kk6wQpdnhcgPZA9Q5KsgQXchgm
L6O2oQxm8ZV2dJkBN0V23TQlOfFbd20tXfw49/NTNSFQa9uQbwwiMZTosbjhaPk8IVFddMK957Pa
K5cimTwgMTMPfhrOJT+4yN1DJincoQRl5WxqGlz5AYrFJdVazSKsHyQ2tXjoXRyrrD1o8gukHBxG
BBRermO2tZsesIAIWRKHug+2Fn6Oed2mJA6mFCnMeWs7ycFIHAQVfOMzS7hg6gGu46eqSdZOKSnC
N59dcId/g4DPuJpB7cOtQ9tpBMzDepnFhYvjxm2SMWVAP2I3SS55CG6frLsfU2t3K4ZkbmETBFJN
RHeWTLy01pqBF1AfhLF+EkiklJZ81S1d2ZTcR6KpHockoLnTA+EehJ1JoZri3tgTuW5hFfIYjyGO
e9OaYxasS2fLDXI+VdYv7ljNGgYpD1E0OSnvIq/gdrQiTbz3unC1zE6SI6Kf89mn+64FOCOpG8Q6
hNw5o3vV8elQt1VVaOncIk6tUuEE9l6E8WMPy6PVVONa7JGLsgF6lPh1Xov4OorCb72cbptp3uLk
v9QKRj8yhOoGz4XrbyRwdhBr5iiBuZm/0E0UmvuyHUCLj8IJvkCufRtBBREdQgYsZLCdGHFQYIlX
uM96CNHIRC6SnlQvpT8hdajE1KzqtibfCdTicwMFgBSpFbKSnkRMpjpEFiEQVe1y60hivZRtUx2W
meUV/rDrjR3lVWk9OsiPvgqOc0ehiBIofGMQFct6z6tWJf3VTWyLa6CTEznjBjauwgZmq4NuH6HQ
s0FChr36FVQITEn6jEOnftUyf8WUxe7rgYzwz4ijY/BZF3UCqdrZ9dTlFExAxtWes+6i6V50yFEy
OYxP6CLfcs//hhwvfh0jyDNEQQsIFWfrEmI0K3eIq1eGEg1DEgK8URxg0WhB+3pq8x4Jg1S6SCio
Zbw3Aokqe8B1gOpozLmeDDJzSG2KGu+omtmVh/FGhmq+db0QicFKjmsArteUDb+QiakKp50hRRio
sUhwtckC5iANbOj43GM7TLHb3AeDj7I/u20icdPCLGSzzFF/A79x3Khm/6mbp2urRK5mrLUFvgxw
zcNkm1wbv7vVXe3e1ua4fbJ67ZvyOxfkoDF/IVFm3eqycveRXKqbaFE7BTRgajXz1ixszI4WO8nM
B2hpTCnU+y3kvDpWVM64G0ZVBFjWDxCji34IE0gkqVrk+TwkW32dXIS2Ga4MQ9S+sGEjLPEDgg4Z
43rtcB2tIIRwqN1kZ9oFjPOufkb++IF50xu2eJrihtVfcjbm4CmnRviQSoigqxug+Ao97TZJ4XXT
Q6Qh6nF6CavPauRRiqFJpg10ftXGQi64TgaFG+ZsQL/l+1E2Ct4dpsNNwqht0gm+NWbX0XoXVOCd
ACEypzqx29SJFkRF2OxTUiLZREvY0Hk0j8BfDiwJHRKnf7Yg4FN0wbRFSGtlPqoDO/RwvATTBHYR
yFYPbnm8ChkopbYLwU2F37YKthsTOEyI0HvzAHlavU/4siNjSfc87sglAkWJ9DJ9qAzSiFUAE58E
tOR78KGC1KLWBaUoHsoFNnJj8ryYloAvFazLPrjsE9ByrH7Zz9R9qSJ17c7zW4Iod6qXpGBduetR
oUkrhjRGiPTzGyudGzk4e4WUZmKLKgtUueo74qWefPN1lOSlhfeK+7rMPWnfKt+94ouxV3Oi6pUd
Om3RUMRiI9TBbDmUe9/u26sosKDg3nvsVxejiuHOt4oQ6MeaOU8aBxH7rIRMRVDRvLb9Q2hKez0T
ty8Whe3JpywueD8AAyz8dUAVNjgDOncvOVRMSndDiJ1FJV+uKMNrx6Far7ixMwUl/IiLC9abEoqL
JitRQG0j5M5DxKF3YWyJawJhlaIvcYHpukqD7F7vbV8cE124yTTsmPWCNTzp9F3rRpclQs2JI0mO
OEqjBtNuNOV8LUq5Y9HU4TxH5o5iZ7L1TRReVU5ICkfaZMUiGEclvJlSn3jXkEzr9olOllVYIwPS
s6ioERe7lpwK17jLzncQiKGqEa4sPD9Xg1z5nj7IxNrijnpExc6vzGtevSGEfKJLb3BetttOkLXg
Q163Ub+JR5UZ7zGuXPsNeTWKa0NMC1z+6tcY0OASYVA69I6/HarQBjPe0ZkcETHQem1a68YKiFh7
Tb9V1JlTiNO0ayjlbKfmqomijaf5BSj0YR4gx66U7aTgx+IC4dRsLaqG5NCmQC28ZVfYxQmqbXa1
cYOxvAiQ/INePKntdQK1FSSdvrHGJTuNJA6m4eQ9CNzg/x9157UdN5Kl61c5D1CYA29uAaTPJJNO
7gZLIiV47yLw9OfLqpluKUcUV/Pu9IV6lQNBABGx9/6dnxjZwa4J2CmwLc3cFhxiGNoj7cWzXRgP
cQqgxmN9mGw3pEjTSKrI46zxwYyH+wTaUACYlq462YSR23VBkiR9OFPYJPVMSTVm0ddykPZKNpNY
taDfK13Th63mpexys+g+jKIomIvNZvugynF8BEI9YrZ3q+ME+5328r4tF+00DnNa3lgtrjk+7jM4
L+vWrqZ0Ehc0U9bxsYrt6F42tb2i0uyZB1kLm5SoDH9JZbeJLlBBWxbK/RS3Z6dXn01S5lciK0uG
/dMWpACL1tZ8aLAiZjy5sH2OG8sb2FBrx/qqmOoN6i7ceo5upYZm6So70RZ0J10FADTlqkefJL41
iVxWkYCtt1RyQyrTPcNZ9oKRGW46MQsjxk7TjX7dlOXZK+qtkTMrnQ0ncAdXXeWNsfXyJzjMIZOx
e/ZEJehbOeEtGz9WOmtHZKIIcvzzV7o7vKRuNNDrGfkHyzZpWKdsPcEnIIE25nws72j7gqjTBBAv
Acqtkp0hYY9ho0wPU262vjHGK8RkazHVW6XRvED1JjyW2pDWVw/qAm/TJcMnzYqXZ5eybR8Xz/An
4jX7oEWGopgBTyDiyD5XNopSKjdysHBSS09tJbytOQMmmEodYzsxWaOfjZO7yzscluxoucFUpdvU
wuTvJwMmGJHn+QVFlF+yy5VWexO5/UdVZXCnScsKlN59HGvwR2na0IuyVN6lvZ1vEOLNfu911j4h
f7WDRfJBNdp4lXCgBbkxweQ4N2O3n2r9bgDx9Tly9FV/8dDXlskN5Oho9P/lKY+8m8bVb/ORuXYy
ZeFCQ4RbT2j2I4JFgxQOvFq32oyI3220yp+6qA8WMkv9JVmYJCiG4gOdGA8RzJxQDJhnxZLF7hD4
bqpIkE3tRHfvd1Ftb216GPYbDJncWGpHozJ+lL3OyEJQoRQVmIjtYbCGVUHouUuyw5C2oAQa255o
6jHZ1BSJpp86s77u3Nzcep3QdlVEoQP8FElfUtTHoVYW+Rn1JeZwbaY/AcAe4lxf20ILiCc8c2Ru
e2TsfCSlOKKelDnjEgdJC7bTLH+pqBt6EX5ds1qVldp81q1Rf7Di8tPULDNyEZE2YWm6/SqvuywO
hliD9eJNMxmEjZutXKlFfuaZ7p2SpbcJRiA0DfoQZsLUz9HcyC+dTf/eN5F6cJXyAxPbJqREVYJE
cdKDkSZEadpzEk5Lcp+bIguFHX3VFfNGoziZq0+8WYw8qFGsKlll84RGJr7YT41PGUfbrGcr1cFw
aCytLZXmcWkvkMC4V2wLHKis/ahHsAxEettExb3sRXPfjioDDfh3+iA2dc4QorAgHCx+pmafbc4l
tZjOxSJuPZnneTAOog3kHD+PxtfRboGV03yKfQMWkDY8W+aNoJyaLGfdyuXObZgOZJmxxzhq2Xpa
n/pJO51cVCRNuk9zZ50Y/cnKmoMYy1UpnSFMmXDdp7X+4mrtfFJElod/33IuX7ylwJStD4uO/nSp
O3akcT5HUZGwlU9BQ/7XpCTPzVx/jO1tJaeNFkec/nSupaZ/jrw2CdEY7RZZ15R82uytMceifogq
+jyNCaA3AVCQlR3g6rLz8rrdVAbbWEzMYQjr4DNGPPdd26yU1rwphPhSmiZzbJg0XZPv06FazUt9
n82Ruzej0fPNxdhbDc9jlpFx6AxAjhqpwQLU+PeotWxcppWedTZbC7hpJFClUi0ldIjyDj21ZWv1
Lu5bqTt+kNXshfbsmfx1VH2Y1XQIIktJAmRUh9QaTmKstq5dPM+WQWIQPnNZWymHikixSMldOvu+
44dNQgazne7Ruo1MZLrOL7CHSVyH5hVVRqBk8RaAYVi5XU3D3dbOycGNfaWqWHH7TpUyrMPZ/KXK
kw7dfNytDUgKj8uclFBqutrbkb9kZL4Hc3GXdq3x0dQFTAppT/Em1nTi7f5GIwoLL7ygc3Ds80c3
Kz9n2KZ+FCOiwjip7ZvOhOSxSbWWD6lUPphF6tzJyKlOWc9IcY1hxqkRhsFXW+vDTWUNyTEebeXs
TXr/ucjIHuxq4b1EE648/iLm/MiwQV2jLQeykO2YX+JLau6rTcod4GO0spzEOPRp5BrgJZH52E9W
vdEm4YD9OvnKkQ20HatYAEmkvZGqlb+Y9jIHRuQwxWn1vtrUuBrSlnrJvBnTab4ZDaLQVT67tWak
9m3RVManWL/gturc3DiWSWXjdNazQBMqDG16ZmibBzJK1gXwUKk221agSajb7MjTao5DVRtfVDIy
zss0jOsBSQ4O6BNlTRHTMhEpGU16HKR5vmwk1oG+1Urr3nBH7aXEQ3WlVbj5NjLC7KDqN65dMu2n
uT1Ghf3Rs4YPMAZ0YNRobaZzu27NyfzWmPXOUU+qJ07SjMAzHC37klmSKsI5W6J8qBQSTkpd9/HU
czaioej3zOYCsNr3EdZ7q4z/5f4wFeqPKp7j2ypr+SUnER29bspvpOqunAI+ZAAM4rTrqBgprNWn
vnHjOeyFgl66TbMA0lYfzMrUBxKTUVCSBNSh1VDsljadSFGKQ6bJA8ZIcQAy5J3rGNlVzdFlXAI3
6/myrHowX7hbL6beFgG9P/wYHaIBB0GYgVV+SXXa2UlMM31cP6z0PDPuXMm8AQc5XBOHbAsrcmI6
RyQRoKG9Y1zvrqA6aJT+rqM9JnUx+bJruGn2Y9AAPe0z0Dg3/Z60/XAre00btnNTM+WuuozBzT9l
tRX2RWJ+xkd/ghXSgB1Y5vNUOgGJ6OXWvYxakmUiwNNRqhBwjX5YdYv9PACEOR0z3XIgmBJqmrKb
cul+bLtpXFVWC0ztSGWf5w55mbAkh8AsFXnTCVY4aEB1mRlLf+mpmOPFlpjV0eP449BV0rdHvXqO
86ZcjUo7HZy5X9aNnhabojLMg9ZM6crtpfpxWawXjqUvjuHt2nS2jkwfOOZbQ7G/yjR2D11RVRxo
Eharktngm0V6VERsncapFQ8142heLylPd4WpPSmzTuQuw9npOI1N/ZJJ2W+xGC0N+gEsBsqqO8TL
yG6DOUd9agyn9KcoGl+yIckfLHscPwkdf8LQbLDfCBhuMq/X5yWawriJnEeh2/M2Hbt0y7gqC514
uK8KskcuhuGHloW/E5qsdwPb8qFy5u7opSZkI8uK8rXRl+KUq5XykvRwtbp8jL+pqYtlq97MYHqq
MDh+h5T4vDkS91Wit1gjLuW0KnoR3SZmpa9LJQeayDFEVIeeYwy6CI1WcaulvPmhOekUz/goTM6H
SYsvVaCT7uacAU1p4/jeNS0MFhu+i+m02gPROcnOGsoBiIr+BnPMpbmtGJxsx0Iu8MKm2cBeOP4K
75eZhVbBlsvnZmeRnfAR/l0bmAOhC6pjvfRK2gVW0zYnVdO6g6YYyZNZjLMTurGSUogltxCz1Evt
J2uwTieedlU8zN+csWoeNWiWp7qWMza5J0hrvG9NVQKYubgOeen0Oa67+ofaDBp0O6sot0arjycD
8g6DBjWZPqU9JpyBrXg5+rWEkXI1/kgsOd5ExaLinemJVdZBmLOworxHdjP5RlFCEhFTdjcVFq0k
FkfZNhtJ4GE2nkd3+sxW1KssbTWrtCPrqw8XV3X8fGHmJYk62WEuYTRBGhe8sV64/AZe/FkZHHmq
PAdaGDMSv7O7dKcm3bJOB6MLFlGNa3ykx4M7dwoFYZKEyYSvaVz0Wdgqjrhr0mj6gK9oeceV8gOd
nf3NsueOEApSMfHp70rtCZZAxtSxNK3bxLXPidN/NDNiDxLYtmFhJ6gTa9fbJqPm3qtMy7qNour5
bbJ406nM5PJlKEcg33wpP3tTlgMVGt6NncOjcLRlCPsemk9nZ+rayLvypqlrrGzrLg4m1Wb+5wz1
EedU26+NMl6lWR3BlMuTs+Gi6da8JtkuOIgzRCAaOYoUsZnjMltnWgWCsNTOjVb06aGwBm81t9Gw
ynojEBwPwTiSqtRrLt+VmKwgE26+1wowNiL9zPi2TZv5S2wJpoKybSe/6wfv2xSJ6KGMdRzcYmJW
67b1nuPUsn7kRTHdCUNGtz2+pTM5KTYurXHtNT5fu7dl9n8phly3uCNUD8sjt2qKl3KZ0g8KAN0q
US5sQq/Lb5Sk/5CRORYoeeF8zUZRB5eGZhV1JEeEkYadrqG1JSPvhQmpVTS30qjzoC87/h7SnfWs
sNd7mqI/LtaUqj7uCmaH462t6bBwYVrR0zbuKV1q3IZ1Yw5jYxp+VKZmrqVas5vUzOjYArkFfGOb
bVml6e04CTus0rIPI71gQKpB3Csg3d7SvCbpVmEK1flQM537WGP36kt9WGcDeoQV4U+Wn9ZMFKek
rpr9ZA/s12aPtpHPZngZ3Kk1fKzHtUNjgnlOTMF3i2KPoRdDzxOx0gUgCYtvVJa1t4tmwDOgi3fS
W8ajOUUZzNfRmgDrBnOlzI36KWo8uQI1A3rr74wuZpBPC6vw9YRxKu5a90GTRnxr5dnyKG2rP/bJ
XCTBYJkXHh65xrIw4W1OlXbIQBpWQwMbj5jqhU2pUNZ1PPcHbZqTc4W9buhFFHYTfq7M06p2mxdd
g8+UsOJDaTGaB05WQshwcViN9fwxxRzQb2ZPvYB7MJ5StXoxMtu9k9Ipn0UDEzxwistWazJI6Uv1
JbNmnYFd6coNZS6Ow1X1Q85j1fp9Vg0T5ZRXP+uTrYQW8Gxo2gYcFWsqPvUYqZ+lNbbfaP5hykAn
jBt9p6bP9WwHtQEnSoo8+6ENdRkiAZQn2dpt79c2+WYO1MDLN0V2jVZM9k0Wnfs0npnHGs2DF0dQ
DkGH1acMUJlXMyjeI6ge3NpGLVdyhkRj25Gl+pyX6ffS0Htqd81aHlIYm0EuS/HSGJe8E+JuvjH7
Te6BfhgML0hC4qFWPqYjm20RyQRySTHBNO2pNdFx3BAiAxygy+67Ouv6U1zO4zpuC/coy5GigvSq
gwW7YKv25I0odQeTRwXU8eeKLQQYPGWgktX5ncJvuIeXoftGrgxnjWz7+1hx7fVoCPVC9ZrYB7qy
CXUltsIYlcuqkGS7aGUkVjOMNRvgbeDDnYTJsaJ09EDZnRBGqBhqey9TimBoQhm/MtS6cElbI+hM
uOKHOcaUay6c5owbkfS7odB68uhHpqJ8IXgVkyv5gL22Wfr13Ft3rgJw1ndyfFL0wX4y0yHfTEsD
PmslhMRIlGOLLyuxhcne782mq55Hk9LTlkNJz9iPm0pfco6FFkVWOdovSkQVHLVyo9SJtiq4YBiP
oj9Q30HvV3ot9m2FsRBdQnKv5paCCT8DmcRJeVge0uaqdK1PcJfiI81Ifa9hxMzoM7sUnKJcfMUV
3l3s5spd3aXpanag58VFXdyrQ/vF7aHayoWyzomVYsXi94I6qgVQypAes0VzHmrzAm12OA4GRd8Q
N0EqgE4vlVlro5izT3Fv77W57k70KVhJNYr9eWqaLJxy4nYgeAkTRlg87KRw5EPWaQpM4kHTQd6Z
gJ6zCs4TRAGSSIqoYFBu9Nk2TYf6pp4gs/iWRwZUONtxOvk94zAq5l7/bCItfE6ijCeQOvE3RQrG
dQNtVFKk0dp1IRmZLLVub+qMNBn1zvEno4URZWHdc3Jrt9ulUauy5Bwj2VpFbPRbT2EaL2j3fLzO
6ZDsxL5tSS0N3ajIoWpJ1QyWxFWhtKWcfshInuZFNF8U5nj3jpd0B7uHDFzmloTNqmOHiwSt4Rts
3UfyqCSTFg24gH+KUMDzitssKnqg8w4QxWVwTbBVTHSticHbtB/nsiLEFD+bsJ9FucqkCWGvjfEE
M9KBuSaEBUCWbNaKpzGOPzsLDfN68SzxGVosY506o/1eLADYoNJLN8xrqW1LJ++SoLYT68jH7n2w
ejGeRdlo/PL0mr5Sl/Qh7qAxtbYzF0ZyNLqrQe/M/TTZ/VPEr35AEDP6ZlsMnxgm57C7RojGBhzN
sGoF41f0Kg9GigWb60LSFWMnGBY46aadywdXH251S4kO45waK5ztloOD1+3HZrGiIBlq/nAYFPaZ
7oRzTNtJs0p8IBDK1zFrxzoYpHvB8PVs210CuTSRZuu6gp2VM/d5LCwzCUYLb6mI5IpQKJF1q+Hc
sasgDR9kyqVlIvX1uMDGTnq8lxcnoTdcILGWjJUU8RhTSB8aTVH8sjf0J6JDTAQUGJnFbhsdx8ar
H1CBly/1hBrJLzG7PpFNA9TbwyBamW5lXyAoE87TEqtfDChKt2UXSSgenBgoTq27TDPHgEm++iXr
5+lomiWHoBzVWze24oBvvLw1PBwrW8TLH40sHtY95BpSgcr0dqa22APfM3XWu0LxDTo2zg5Q9dhV
0xUDAndV5ZZz682OCDOpx48thdXHpmGCLQ07Ok74Fq2z1nZfsJggAQPO8XcEi5Mfw8AJ7AWbBD0y
y7VXoDnyi7i0bwzZO1/srpA+scc54hiJbg9+S51s3cwhLysuMYbtIubCmE3r99Lq0QjqlrFjIhx9
Vr2suIsNV2waglc+LXZehhWSwW9xa9SQGszhkCmzs+2rC9nKXGLJaHlS/VFhkKim3LhiKdlzCV31
0XKL8Tg1WreXtdHs02qhCjA4DRWhoLFxNDNExyGgyhPgTfs3fJ8TkR0wT8ye56mIVyLvIAGZluUF
FCwIHamuEvLESLyL/RFO3reyMyz+DV1DF+AxMWw4075qhZe+dGl+TwEotv1sDT6mqPUzpPT+kI9Z
votSx+6h9rFOOWVdlZx1D5MYt62nTeKxkXm9W68Z0Q17l3FSwHYKQh0hKOiRvVxiaaY1TpHGbkal
8oVSPvnuwWp8Qu9KBDTRdtZedWMOKK8FabhokjwIfWX8GGcz+P2gKd7WcIQZSoefiDzfBRicxYYm
vT4JHbGN6BaCKpzRRlhjOzXtkLVTZN7pnFbLsKIRcR60SwSZgdQsNmbta4/e9EOj2cNWjJoRxDax
fFpa0/6L3mJMmTOcaesExlkTTzzQ0RTnC9WbBT/JHLrDJPCAt5bWr/h6SV2TM/1DtGej18HR9eg2
hfz4Q3FbpiSDhj5WV2aERm2b8m1rYhlkgNA7eUmtytwa9eSudajQ4DFetdWyuMGnu58ptj1b7FsW
KFUQ0uJdd+mxGKzIvdW103Pk6dFTnFiEzGE62h6F47YvHYl0ayuBoaaLjoehSu1+KQSzEv0yD+5E
d/tXPYGvSjxsNoNRZrezMxlzgJZlCVumqY/OmBVkQpDDxOz8RU80owwcNjLmK6QWGlGUVH6kph4p
Gzg6bHV8wvgNoaXA/2ujds8BpN8ZbsI/s7TUfLLbsfhE/eIGrep24V9g1l5Xq0m8HSOv25aNMfzI
Ftg38JrZKEuiCn0gfagmGmHnBEdB1ELQuhpJRQ2YqiibKon7XQ9NO2x6vWa2tXzvgPcRg1fQNedy
Bs4ZK5tq0NUMYFWzLB5HcNBilYNGoBKsQIjLwWwAfoF9dD+iGjqq1lhsZa6Yx26+9NF5Pu/Rylfb
bDBSWu0Y8MV1RPpxcRqwS75CECvKojsqiZM7pOO31MvFuiRbYSUVJXlMB0jJq8YBaRcGdMbMaEcS
/yDbu5DIwqligfRDnD6UQvlkF1SSQ1foe2wBkn2ddv2TWBKBYqM072KkQvuqM+vQUQexzjKZ3P1l
DBM9uemk2x5v0MBoFW/dWI67NnD0QZIMxzfTnjifQOOHi8xhiFJIXJ210G0o7fAcx1EaFkRYZ77R
lASLxhVfmOPo3Rd2h2pF67KsEQiTXylLvfH/Mq3URahoeMhixmbN2aXdGSCWR91KXDT/0fQR1n/z
FEOUCf9KId+IWp3tTUb1s8mSBDJIT2P814BJgJsYRbIVUPLOWQT/WLFlvtLMbN6kNDKbEWXRP+YE
/60e/kUW+y898vtky7fN9+ph6L5/H05fm/8v1MsYFPzf/xEI/y/18s1Fbvx/DnX3/euvmmf+q3/k
y8if/4sIWMwObJUTzFOxXfhHvoxhy0WJ/HcOIaJy9Mo/y5dVld2akCa2awwruBxn9t/yZee/bLTQ
rodlAcly/PmfyJd/lbMrBCaxr2OxfOXdM5N601yYcPeewyCLKlHbJO6i/keeG/+++pXtDYljIDhR
q9xVmfW55JP0JVzmn57zf39xPwuvX7vzi4vFT2Y0vTaiwGYUcM/OcgvRyQ17y7HeefGLl8tPFzeY
FLQlqY3E2mdfGpyDmTqiUnvfnV9+o58vPvUMXCLuvJ8pBBkIH1CpvWVD8qvbzL8f+ZWNhGctJlOO
Ir5nzkE4wqzUX4tKhQkDXLJ73/1f6dxnfoKyLPwITY7iUM/52inU6A0voNdeKx/8zw/HbdjgIZZG
d6RzMiUzzQ8YjLPm/rU0f/PJvPZs8CP4+do9uNwi09S7c6aaWqujIuX4xHs9Ud/4bn414vvX078Y
Efz8E4ZaiKWyAeJjp1lOxdw0287qNabP6cBxd+E7a+M3RXXyzZ9/pVce13X4RkGupRiYKd1l43iz
QE1k1mK+FV/92sWvlq/lGVVVWbZzRxQy+veJ7LLOesNT6u9H8m/XhH8/qqv1m+MtMDr9ON31rbbS
W8YLS01o2U4fPrjLU92hBKYQz2/zNluhSIV3uS3G5yjaOcOaP2vvGbrRP8fXL6YbP+8lVw7t/76Z
q/VOs96bC8DF3Ri1MDHn9RIfFKTQ2cmmUbWMb8yUCYdf/EnfTe4nh1a/YskWLbWYeiw9JEr//F87
WZd/pwQiTCYH3EWSNvbjoo//8/vWLo/nd4/tavOgvItKkUzTHQDjzjC+ScbeNk/EEAdkhNqMZh69
ptK5EGvWytgEWCf4TiECtfJA5No33HP+thv63X1c7TOQvDOl0yUAX3mRRngQllvfLYeNZvOEEH3p
9CNMcO+ghDHqppw91njJEEKHw14QmZEvBihq9i7P10h+fKqmPz8h55VV/rdNx0/bK3yOHH5wk961
5YR8q3N2M9JjgszhKUGqGwo1mDuMl5OmedCUYvSLfoIqb2Uf8Ls49mr7I228Y9qUnzwjvdelchq9
9JPo4yelx0cFBT46kP1MLdklksBw5eSMUENE0u+GyHgCc/mWl2o4M0hAsCq+wFZZJUUbeklyGBXQ
zijadm4GkWq5sQfxQF2wh4C1GUfnoCQkBSrq/vLEUiw9mDnc9NO4WUztLlP6L2nVnqqGpDNDb7ce
zK4kLe5SG5+kVkExUyAXL4oPszKvsc1fdRbhOxhkrPVC7K202aNc3vQTKefFdGNo1X1RNOsYt0Po
WdGZofE7d8GrPVybyxi5IYGc+sQBh8+PQHkBm2os9PKk9pUJomT0foSI68/v/LWN6npjF4yrLEkz
Dwi+1tOOMUW5etelrwMIshmNpUdlfjZnPohlsBFhNp/fd+2r4susy9y1G6M9t+iF/MSOblw3vf/z
tV9ZBerV3j0pPUI3x2rPGOPg/kDwX3KXIY+4ZYLj/WeOcP/aNi8l7c/HHXQ66Zix7M9y9u5Gs9hn
av6Gc+Irr/Taps3pes1D293CLlZGfynq+xGGW/i+h3O1iSqWcJXMiHsUm+4cKFbOzKDP1U0OdfGd
383V/igs12taW+vOSH/P5GzCGbIJzv7z/b/2cPRfn/tIGhdmHEt3ZrBg+Z4Vd9u5y5P31RTXycdA
0hm5lkV/LkRxGQ/7xKR/f9+NXy3U0ktkqiZjd9Zg7TOFWs7YfzdvnEm/fyq4mf36VBxXKYZpZtsp
Io3gMe4cp13nXWvVvE60zAylqi8zoHMuvOelYDpRp+obtdBrN361Vgu9k5lZp8O57N1N1cHp7gGG
39iMX7v4/1qjsm9zl4vrXrRmmLOgd+ll+J73aXqX3eenszayRIfS1GWXabtki0zOCrMIj6c/X/3y
4v53jYHB169XLycQkRmi45n54IjnHo7gRf7Q5tkBpOrHbKb7aoAmajGBfSOc8LWHdbVqe9uWi5pf
HlaT/+B7CowKLueff5vXrn21aL3aifMZ5stZ7xp2ew9XgRpfwT9f/JV6jGyvX58Vwlvs8BokINPg
VF+r0lI+L87S+8UUuaulFeo65zPDE6fVb1wCAiK/RQwZ5JZ2T8nQ3laTFa0XB3BSLLZxU6gQL6sG
sxnF1iwfYs98BLl8yUGqgEo1+50f0NWGAH3GEUJRh3Pjut9jgfRinN5Kb/t9M0aG36+PJBrLqPOg
KZ11J1e2pdU5aMadDyo2BTbJvMcRicyqaNR+9+d38MoLdq+O82WYS69i6HdGn+lrnQriPmD28b6L
X+0RRHxFF7cljlppR4HSOYPfu/9h6P3/HOSme7VJaAaiKlTCwxl1ZgopzyoP5jyUYT9q2rsOdCLh
fn0bY2aBcdp5R4ZeTccgbBOrF9hX73s8l3fy80bUGs2QCrc/O4PUQaT6F1sioPzzxf/OJP3NRuRe
bQt4wMkyBSY9e5pn7tShRlE2p88O2Xe+0TbLKhMTWiY3yU8S6AMU0mhXRQLQ8ucbeO3Luto6aqdg
l7W77ryU/X3ddIexeit36bVLX+0btZKZXVcOw7l2zOdGNV/AO1/+fNf25fZ+99iuFjdsRGOMLq5m
WS3GndZKolWMyqNfVdD0xMhZwwaNQphnzkc7ScxwbrXWz9ms9goWibgpIdHwFtReqNPHB6eslBO0
9Gg9Iyqgu5EKZlJRGeDHx3Ec5d1m0W3yThvV2xSJ9dhOURlqy9yG2Kjpq0kBT0rcxIKBhNvCpA3l
dmBaHkIbN9YuXl74yLQt3Fur2SUol/wBo58bxQMtAQDtw1Jf3E85aD+dH3RpAxXiQy3F8CnKZ7nX
WqsJQQLkSrrq8yj7LFBnJwtl3jf+MmvkoTs2agnb++RMJdwTtEWY+01YLIrpm0jRIbZl+s7Txrla
EP2sFFKKuj1Do8hD7ACgcwzlGzvdKwezc7UeQMhdc8qn5ozdUhkA6joX/tN3xKvMHHATQgfcRAmW
GnQeS53EbxSml63iN9+Tc7WhT11i9rFqN2e28mSHgALFk1e2O6FPb/yEV1aDc7WF6zhZ5oTOwujp
oqNSwsSo9e6tQMPLZvq727/awnN9rqMJOeaZUfwI57KDI+c5CpMDRe40QhTfeDuv/RJXm7lY8rJR
Ha0/9017O3bRF7WqH/+8pF97A1ebuEhz6Gvt3J5RXhif3c4o7yt1wdjHzt9Krnzt7q/2Orm0eeWk
sjljYHhEu/SS5e7H99391V7XNVLP5pgaqStS/TCMMKwlZLeTRXP8xjH92gO62vJGQ88dHA/ts56q
GGJhXwW23jVBIyH6/vm3eOUB2VerYFRGR3ZSt882ADvECvmUefMbkVuvXfvq+18cu02nhmsrBear
Y9admv59k33Tvv784TrGNujXOSuCztok72uGzQt69vPR7+SuIglft8/FNOxKb/4aG977ahb76nPX
hbDbrlfts5N6EMyiOPezGfOO973Iy0v4qWbpPGWJpIsQq000lFeINAOpJW9EZb/2Jq+2aGMWE7a1
pX22lDoLu2K4iaRSv3Hnl1f2m53s7wP/5zsX7aCPMPrOEOGamzkCSIk9xA2jp2F245kIEx2kL39+
TK8sqWtvcgQkhGVNhnV2RQu7MIPX7bqdcgNhs1r/+Ue89rCuVq3ieTnses06z02KUK39oOje93dd
2rparXEKTarpJC+5VXI8TXu8/CxYWO+7+tV6dW3kJ5jCcuMymnzNrR6mRHvfMXId85AnaAEhZnbn
Kqtx64WGnTTmpz/ft355sr/5gqyrRWvDoUgy0rjOIjtWg7NR3Ryh81qvHqMEp6PmJFIi7LWNKL/r
xrfC+Kiay8Gw0YlBV+ev2n265NhrvLHv/Y2X/e5+rla6mYha5lnpkJsx+7YQgYsDigYtSHowraMj
QIU53jpttsunm6qCyU5GwNiaG6xmsvYCYrT/YdLDv5ox6/KV/rS65iyrF9su6jPFwbouLANtVza+
sXRf+dStq32hMoe0oZWsz5FrnTCD28+68tZO/AqMZl4HQibY5yERdcuzi5fAMxYC48XF4f9xdh7L
cSvJAv0iRMAU3BZAWzbJpie1QZASBV+wBff17/SdzTzG1SiCq4nRaFrdMFWZWZnnvFOcz7b0tFAD
bYEjMc38kcbjozCaZ7hZ3v28rFbY2ICjQNfAciuAHYwO51b1aGSR1ZjT7WiI5K7u+Xv94Ln7um7e
sp4u3Go2f3DYcG21bfnNK/QlSpg5/LdV3MkzI0K/TZPJTRRx618+/PJ8/9tz9mWlWavaaRl1qs7t
XF4DqKIjgsQOvE31bibT995c8WXNmThBYhB0Ks9uMr8rxsWc6fl/v7d/eHrEl/WGblcwabSknePZ
31R+Tl9R87fr/o9w41+ujfgSIGRDurbQBcqz4szykAK2f2isOr82NZAyDWQmeDZ904S+13bRkGjz
DR3g5T3kIjinU1NuJ/rGIxh4zkea1ePJs6S+TTJKhwOZIL0QxqNtzuY2HqbPubMAMEwMUEQV4xbb
KvveibwQX1a2pIS4il+Giz9APDBTfCbfLJZ9NQbTPi2tskuKM2/RDgLksz2Uf1mQ/3Rjv6w5aLfI
XMuhOBee/PQb/9X4mzvyT5/8ZcHRp9lwdVXn56Szk43onY4ZqX73vefR/P9Lpe12nnDXKTszM1Jt
jARFNBDJv72s/7ho/u2J/LIUWFKzm5VO8XPlbkcAIUQ1FMfupDpw5F5dpmJySAX1u3XZ2jPabiFw
CcbTmGemNFcYK3AwO2JIlvrBsyfSrQ3xIPFTBrdopjceeE8ZDHgsGHH2mhcaG4iRg8IyH+Kx3fRU
J/mXBu914k9B1/7nnzUSN/zexfuyFk26ZtJRXpbnedU/4B+G/aXN9FufbX1ZgjiNNnKrqItzN9ac
lWN6yczv3XPryxpEB2jiaIUsznGbnGqzv23U99ZN68sCxCBXDrK6uqyblHw80M3JXD5974J8WRZK
FpiUWcLqbDuHWJzbb+7n1pfApa5KaUzOXJwtWo6ZYauSAw287vZ73/rLslDEqCZIOPn0uoUfrl6p
y71876O/rAuybqui6qCZ62sBJkQVwCaZHIi+9+lfFobUrj1nHs2COWB6tPu6uBGx6X/zw78sC01t
OrBXVX5eyuTFcFLGTi78ke998y9vZbxOnsV0kDwvjSy2CQ3Wllt/73Z+lRYVQqf/jaj2bOR+vxkn
UIyVD3HsW9/8ay/pStUpcYysAiwiwP7LD0C6fzsKNJzL6/0va7H55eWMk6YolCOzs25qOxbiE6+9
7Tyz1tqtd9DLDrfloUcywxpN//8mHV4Asm3MxQyXZAVNSYpdaXcJtDhLWbsOwuXU/7KKRz6hpDBs
lfbJ5FMcRjEtR+2p/Qa4RA6WcWJMBfsMD2n9UpN9OqztVgFDdYA5tp5ZwBtp72t1GPXtZanu3Slo
9HzHn6w8FtqkH9g/WiuFV/tjrms37IZr/kezEAQIEAa85cOLf+nekxEbgRC3JLsnNgNr9X518wH3
Q8Tqr3GzPAaq2zy9bAu1umgKxI5/vXUHYEFtMPNDsuY+rw4Fv0dLP+Ol4f7+7BU0JP4dPtKgFsxo
UzDm1/w1D6UY38MGY+tVlHCr/1xGxHh6Z+0GQfwC+48pp2oEfLzN4081NlsuCLvZqDfHuBSYuHSg
kjHDaO1x0Ld+nPBft5c9bmFEoBrL29qAyzW3L7FPp2XzYtqHYkpOirTGqC6DR84L3yGhvpIwoW8a
r13PBK6035ibvIol7IVWAq5nFCJhrGC4Np2TywFSCoPJoYKq+jJM4N3Nq3kB7O8vl9BAGkJSpvSt
6hzGRrfD8Ab8LtCn5Yp5rqhMaR9soqJhbgEbj3r1CgeWvg8NWI/abxYV/kmS/iuNSyeOe314iuc+
T9DdxPYP5h3/snVfHvp/exm+rPoJcE1GxEkj3GF6hLo8cQIFS96CuRtkXTqA1GAS/nuv9Zc9wKuB
EYz0hJyLNDmBp3kSifMXd+nlI/7tZ3zZA9qiZUBP9cXZUak4MHsJ2nTG8fy9L/5lD2jU7Dvg1Mij
tfq1moBoDNVfarD/aHr/7Zt/2QJaDq1te7Kys+TZT+c0xDBw5AVLlc3E+vYS8fTFHYi1YUz36Wrc
GMPz//5Vf7r1X/aHch5kOedxfvas8jdnXto59vvmsXK84reF+/nGY5LkL3vRn37m137mbomF06xO
dvaE315NaFvvZB/DKmLMJVBKm6+ll2dhwoQl46cgIHknDf/QoIyA/GCoAzO2xl+2lz/88K+tztgw
y7Ir8UHrjDdfMw9R3kAqLF8zlN6smkuCtqLsv/fsGF92G2aewSwtuYQ2NL0zlf5aLcn7/76Bf9jI
/uns/a91oRystepoYjkbCVjCyncTOBUMwV1moA560fl7zS+XCIRj/Zfq1h9eM+PLasHU5xJ7c1Ge
TZmPIQ0unDaW3zxo/Mfz+V8/x3NtE0DVgg12qt8k47aVbv7431fqT9/7y/JgpV2veUKV54sWwXDG
H9Q7//Iw/emjv6wNi9KKIRdmfh5c/Tnuc9hF9t/KYH/67C9rQ5333aAz/g0WTH+Bz78t2+EvAZx5
+en/su4YX95+I/ZqVfoiO3euWR3nRWfS2kbz14Od2KS5mSWBxqD6DD6sNS9c4DsX/ypkNLvKoxT5
3K6uUxPzgVZF2tKOGyD5oKQTv40oKhj7DgB3IMbE2Rb8iGgyDVnAtW7jv/yAP6XUX/tpu35BjNX4
6VmBay9sZj1ZSUAC4ALwglneEc8sNFTwHzoew2LkPIFQa3JebOAJuX2+RFQrg0Ts6v16Ngtw18cc
R1+ZA1PQtyTVg1NtCrfC1IOoQGwuocPoxeEl2sqsH1Vxr3qkXoIz+V7sh/GXrl5H9Zd94Q+3Xr+8
8//1MjiVqzd2zq8j8M2WnfG3l8xERf/vd/5rQ2/n191EdTQ/l0aTPixZo7YUT9cn4UzefoRSscGC
2W0KowK5BjR5JzWIFxe0j7UzPJ0BRTixRDi4uXwoyGZIm0X1XJgp9QqtFyhNeqOKsn7qbqYuo+hd
O04wujkjwSrFB+ZP481c2wXQGlrD2sbGKzSaNcPvzmBsQYIVV9Mg+7BLKvOodw2RCFyTcZvSc8gd
EtqTV/v3eqlH9mzcpgPWBmuG6gn8wg6GdSnBpTRd4KbNBacq3TqQcoTQmmXWSUt9i0h+YehbVdaT
mMS6XUwJALjUst+amvJ3D5DH51iPzWfa5P3tyrg7jEi/2Pggvre0cENmVYZ6we6XbHhD3AAbpaS4
DD4+y2f9FNPEv3WauTxYueZFtQWEzbA/8tRaNjFT/SEgoI5B1XQ+0mfntsARcuw3frIr2vY987oR
HMworj1RfQrLTJ7TNX3zEda84KOxr/AVxrsJAv3W1psq1CuMJ4G0pvFW6uWwm4ZZ7RdHOVFJg0p4
EfUcBYOcEb0VRKoTrM6qzp4ZfG1ucg1GhoaB+5mcyEV64DXOuwB+fJsP3R3bdThoqdgvrUg2fLYM
DB1FWLEog7/AqTS82AmLTF1sStdNbuOiz24z/BEk4YPG2HX+Y5rhry0Fy8hSgdAcq8WMOs0YwwIa
y4OWu7ynjfhN4xCqLjORt3wsnR6d9qRKGqqLZKZLcIRFcszGbDksaxYzlZ872gcoITOypMKf0mfD
3jJaLUhWS22zyjWjPknHfVJI45ALg7vDfDUwu2FJDros3Z1jVfObDmoy8luBpkTO+m7w6cFC9QaP
DQ3NRgciftY8JT8uuHuGf2kI2jJImx9jJ08C+ruJytxleSxlCXVZ11Lq+7BQYAXgnu+DjrWV9jHg
PWrw6UCCFQUXwmD2PYAWOJUhfNj15LOH3nWDSD4HJ64ZgC+tD5GIriIvjFGhAdXc+hqsdlR8+q6O
TS9afA3WuzdDHFx166Wye4vxcy0e3vPScg9yapJNv5RLmKc6zgBTjf1vXdg8obVeHD3m7d6Bao+h
WMgu1QXesBhasVMtUIrRSXJgBlBYqOAy+mw3+PxGNQ/7Fe7KoQNH/x7bsHubyQVWUJfNzBsxiOPk
AnPqRhJeRUpltYjBzFcbwI1vpoeugwhbzc60bzN3ZVTG9wEqpfIo/dV66/XMujZWdbEHLn52VLyY
hJ4lPCewJndp3/ibhN1kp09e327ywa2ejVFaJ1sTAInhR3JihhEg8N3S+rQLr3LC3NLVlgaT/qpT
lGsonGbGTZr6RbwfjYuCpdHn4mq1bKARzPIYBwja8tZr9cLfmL5J76htV8+TtPNdxUTN09BfwK22
1dbMkqfejHigQt5dtxkTNGvNANWamuRm8MvXBzBUTji30/qrt1cmVpjCXpxosGd92YJEYQjB8yqD
5ldPY/sxRQ2SymkSRR/4PPzMNfhIfJCtnpVfUNQquul3A3UGFKW6iFBG01J33to7m9E0q3VT+mUf
KdFO0IxbANozdki8kyujg7FqblqzGnfrUFsbu1FMVwm3r6I1MeUxx5fLmQW/RqaYf7veQi2CFnLT
oTE6VQhur9re0DZV3VHErD3cMCuIa4xRc7Lx5aTudAqE0Zw7+qYf6GorxskPM2kh/ANoBPLGrT/z
YVjfe3rjAntZY1jRWajaNoxrpt5XeWrw39RId2gqkzzwM/opzd3nvTIjVwOguTg+zIDMnkQQjzir
YC/p6Yc3tkwyTbp9thLDWQOWChExW8AsXTNgPLNBQwH4AxhuIuVStgID5qAcKo10DXH2EL/2YBWb
dMBWCRyhi0TeD86N0dfmhecw/BimQb1MaKtOCa24+9ZVMy6u2CseoBPFd+mQjVRNOtjsNr6aSJl+
Cq0lZiorEFKfcUNxZoNoATygXwL/yhzj3Vrs4WOBQhbCqm9vBmAuhOpJdRQzKg8rnakgGBL/Rs17
1NttA6/Dcm6dJevnoHBqwpuFc3kZw4VPuxFrpDmKje5X8glwvtynTPzfNDAVf+epw5jePN96fUzc
kvXWLb/KgtcwT59xvCx3I03O4YBq8KPKhbddl1F7EQA8DpNqrDeFE5anC/YgOE3WNoD7QZLrP4ws
/6lX7m2a4+rNe8O6K2uxBmIZsXAYasJ6Ej9MJhtAJQCJer1E/+DbeYTnuuHJmxXWZft9FYsITNg2
oWfOJVoSzjC8VFsxIcBvoU1uuO2rqQ/6lbByHC2YhxaewsyA/l5aJsgZRieCJk3RnVjEdm2hgcEp
adEETG6HykUNStQaLBV/nljvjcyhUlQhNtkqRL7W3BHP/NQl1qbcvkB0K1+7ZnK+O1R0x0ZlY3sE
rTO9LubWb8vDknbZruouvygZkm2XGlgzE6Rguu5J/JmDe9OBU9j6RaPfT05pbDi4KzaFiC26evXC
2mXQ2fj3O0h7Eiz3I5JHy9rWvVESZykNmKflmmmEq1M/xKsuaeRcuq1SzhRi7nG2i+W9daP6WSN+
A41rxpsS7ujOIXbfWFWmRSWUXB7+uTqCtueN4B2NN6Y5D1u3UAD241oMm9q0/e0ok08EhMAb3awU
AM3kmIVZBYGWycmse3QWD9A5mUCUGnhIwQcWu96vlx2LETU8pI27TuLbzC+zmRkUvqNljCDJm4mp
0aZL/MNYttaJ3rV7kaFyEpndBqvQUGozwEynQ/t5iWxvGNRVAYx+wKP4NxIbMyCZRG0m0B/TDl+i
jkovsxt7p1lQTRuZgoqFhrKpVA5zhJ3kWNUmRHCA/lel5r+ma+4cZCa0U9VMT4k+gv+n2/cwtob1
5vjIF3JR/O4WDMLFUD+7DU5mQSBH6bSgP6Rbbe1JwFx8pwKqh11jy60knEMWA9/J7nwQu8s2tT31
1vMFw14Y8ibTbGPv1W385ChYqyvbZ3SZ70SB+MBiMkWDNo9P7aqnPz2wxtjP5vVgtkm7BVXZR7yx
dQAKZubl6P1sZ5W9v5Mw/kKG7DW46LNlnuQ01ttWuoCDrJFJYb8bELgZDyCwCBR9ZmOb3nVOyJSS
qyZ3CuqP0jrmxCZoETvpgS7q5k8feaUbTv2CHTmWQAMCTcBEMVgggkaUk0tE45NDad4Sqskub1qE
PSennYl+E2NUiABn77HuOtC4iZlZP/FnGFtn7JIryHO3xIzmYz6Oz3hj4nCi7R+iW6JHqJ+q+7yo
iTToF4H4bvm3XdypTx075jHxs9+O3+gbq8lMvNQgBwNG2/FwJaaxT6HB0tmfu9dlDf4VGQmVdzBU
yyluSSlCWabtZc9ug1qNS8BaGXNhAAzrU6tr0KJd+VZIlEOhA/kd0XdWsBaCr01zH9V81t8sbeJe
gVPPfkAJzHcMOTvBWlVl5Gbpsp+96jc1fPIb1adXBevulWLCZDsP4M3jWH6WtjtAMkPfxwVLbxYL
40NsEPE15tjRdWos2y63V3xlls8ARNEFAm/h3rAslkWRCk5tJ8y0Sq1w5NYFipaXz+GiZX62KdAb
sWD7Zrf1O10MYSpQ03DgDfUpbV4rPfZOcGGJDgliGM0tftbtCOB4qXF24IDlidKBBgejWJkslzrR
ReebV1OaVEHu4RNLLrO9tbvMGy0rPgXklzvL6paNokC7nfGyDFgGteoR+FjFCERFZZ3v/Us11Qi3
LsHWbebudu4aZwcpojq0pesT7yq5hVRKm/swNW+tA/C7yRDKWu6K1o7qOIyuDFhR0faRNk5qh4Kl
P03AZ/Yw++W1mo163w0jGN14QbRFT3yYO9i/1WiJpw4j7ckeOghvtAIE/sAjlTBQgW2S5Q2WYEky
gB6srtlucm1BxDTWiMIBmbPPx17IqYN7cKxGPntoqIgbHP2k8xVA3WQO7edExM4Cnm6WZXdjpMlA
BsvZWSugaYu5TiOwPkjpXFU85AvfgMq5e2CEJs24d5oPkxh8XYC/9a3qB2FtvDrxntvBHfJgXsB7
ewj2rrt4Wm9Lgo+wbFzxe6WusMJkAkFMHhv3j+OC0cDTZ+dXgq8YIKvbhYUD+c+bXeC3STpvM9t5
rdXkhaMOf0L42m9h6foWIIwFSyqG/8VUGJA6pqYf/YRdD8J6dZUI5VwttW5ETe1DJCsh+vPz1i14
3Msh0eAcdWnQ1tJI86OG/NZJRr46MgbSm9y4nVZEO4EtJPTErL8gR9/twh5rcNFluoFR9WuK02xT
Ib0OStNQ+75nxx4aEJK66vUbMuGVNnhGKouutbdLwQrlqX65HRWr29LAtZ3yZLknlfLvF1NDNJOn
80ZpUxZJnRvE1APIWeCgnEKtiDRilwkM4dXX8pKT2KbyN4g59YOme87Gggh9rD13DTBH2g+lR0rP
KkSSt2ijDD2evvumr9NNzIADHT+jy5vgWA/SaiG/kXLCz+pqJtbMSgs9mvK2gwEQd0RaGOLlbJ/z
eaZvg4UcSXX2O0mWIRwHbNXp5BkRU0rl1vBNuculGnf16BibKWcyWJozauNxbm5Gs8tgwvfN77SO
s1cMyckVG6X7VLdDcdBs85KutwLaKgK0NYljiLMd2eOq6gOEsOWm9kucyuUqdhaqwJuYT93N+ogw
unDbyPBog4wv/LJG4T1j1Gi644yWi1+n2r4fzfXX0lpOBHWRw9vGX8/ZwvHPKKufYLG0O6cctU3T
1c6Tt1bxviH8vmqp/gbeSjIxV9AkvXkl6rC8bCtyZqQYlrUfqwYY8FqK+G7sZBeNNvMPFeEJUX6Z
ZnjUDOsepxCQfvqbDkm7dowD2uMTM81kFWQah1GM3cZpp9dJOIzVATXkFNH1OKh0+/3ABoXbK1NX
MUcKQba4LkJdTlhVK73rXlfyNMzYKAbHX9AeVsm4XwxaDmQlep4LKXcG2ljkm2P2alZcJunaCGcK
V8A2UD/iDGwi20D1hiO030qMQN0obs1x8XfzkgLiHLL8pmccL3DryTyjaT/jItMd4NizOOp1qnrY
kDrem9nV0u3Qes9O7RrgHbNXD3ikqecDwp/1kwzstUzjt6Ivq9+QurOwU26UubMeqVkhhXPA2iFT
mX/oMdp5jzHwTQH2MLRAaaKBRePHaTRGKQo52z5rik2dziNDQWN2WmyNMSSNVzlxhnbDy/6+mGkR
ULOweaf8zxhuGKUyBI3GQB6rrD47Uui6K+jCu0D65Aa5CTot6LJzUBIVbVQKyqJUpf3YmZ15rCWr
lZDTfplbdW+ss7Ytsw9IvytrHrbPQixn0iN3T+I9hu4FT6TK+iVPk1tRjTzJXT+RnTnzy9Dr7i+0
yiZvhWq8+4KT5ysz18z7VGTMV1qqekaYIs7x0CG1hKAajEAcN+jg6XIvsG9SODFwwZEg1zo4zV73
X3u13lipuIoF5/iwU2us0SYapNpZruK0yKIJTMtTRbnhWic0/ZUrFE4IKPL9OCx+MODLLer8iWsG
c000v8rBaCkn+WozVVigl3p4XgbvgYDsDEuAtNkw3zO/fBwqmR9o5nVDVCsSu6qNUGON2WrmiSrE
Yt2QqwwBL8s1ttQwnnKJuXAtD6DEa/wkuptfq0zrTxozPdQbJDDD0lt+oG67BBmdEQ6IlPC1dVFb
26hb/JOvchEUUnOR3sSK/w/kyFUteAocyPOQuCl2+yp9NvwUkrx3GkrT2gyD8+rY9pMQ9vxs8bju
M6PuTk6VOo+U+jOQ0umwcwbwvl0Ve9xOO4qV2tW9V/1SiUKB3LkTKFRLr4+pU4IYl4O+F7XlhCQD
6F0XBz7wJGk/CeyKluypse4uwiVdet7GkhlAeAApR83qIQ6Qz0d1lWGohPsY6akv9hWqACRJlb2F
Z4oPuK3STUkcFDma5sLWFEtotHP10qa+c1Qm570qxUKRy/xmNfslcIHtHWgjOerNxabWp+yjxrQF
07qcYGVqd1D08ycr56pzp/0rz8RQqPyBKEAzb13PIFO0bV4vD3BtL8kgiQZ+2gNg7KwWfXiRnLNu
4fZl87xuV3Gl4vrkGpmBLqOluUKOHVIn2ISxtbyDokzDqiFIsV0k4PVclTtNFCMRwPrTuVSh6PZ7
cDvlh7hv3MD1oFRzrpSB2+h+Gl37qqWXtkQ9uxlnWv047lipkhp3c1ldmVYMnyCxntfKBdvS+Nhc
3FM7MSxk9urUdR2mGh6TAP71qa9B+GOGxgA1Gj8ttrZ2bgCdV5hI9FEjN1A/RqopFjGoMcd3wvZJ
2tdq2etVl70g8NAuZp70tiGhOExLbV4BlbPDwfWc0PH9C609PbqreXR6znRNY9eiXDSoerpG+5S2
pndG3lKztOjeEVEPvEiTPG9Gm8spw8i27OlR4TgKZ6J/yNJ63qRITgK3uHgUbPDtNJjmPw2F7qjR
n3gi2AK1LEMmNLiBYer7aYCSBbOGWG/vjOVp1ZP33kLoWNY3WLryoNJmAMJ3/eoAaJx3WZq1HE9M
dHvYWhJ5ttNthTD3rYkzxdX8YG3lJe57pT0YqLD0o3FhpV+q+3GNj56nYYxNgfq3hJl3ZbFuWsu/
GtjghsHbLvQGJ3IdobtK5FFVd5tDYOw0CTqyUk8cnp5h61wZ8XzX99x9KRA6GYUtwqpcp/04TueE
VihQypmKFjuT56Lw6+00r+ODlzhUxLP1NZFms820967J31eLur6AdhA6wHT5UvBWOdHLtp7b4XGo
1mO9jOM+BVwdZDmPSkqYhsTNL5tnpfLHkjOvbnCfSiGjtgfpP2vyzS3az6Qv6aRms4hlaVymMk8Z
Gz3WL+Nak8k9RyzhWq13ZqdXB9PEPDCYHKatLUR7r0qfZ039zkdrbzl0vzb+TALU3VMuKHa5M3mR
t8o0SObxRE53Kid9QKhn7DHqGGFRxGno9n5xnc66duOmfH1jWjci169aOplZeqoCCWzqP6yDntJH
xDWDuEwhFG7HOogybFt7A9rowVaLDFUWg43yq8jvqCRNabPPioTuWLNCdlvIMpClGl5a3DAbkcbQ
Dfr0VLT6Hjr8K1NV+mYyCJOI8RRAzN4PxzKm+rTM101D864xf3Ri2BNIatDSKwQ1+U+n88fjOqSK
Oli392a5k032lrfZifz8yl7Y++MhbR5jw7pq3V+2bb7Uene09CTq5ltCg6jIKIY4fpFd5flAVzCl
efKaSZ9wjsg+e5GO/NmjsCTULbadlb1O8eBeidkbj95Azc9MWuu6Mut7arl2QMv6Y0GFPeim9dgP
3UCHKmPQmjFpoelOb5nJ6tJaw3XRcBxqD2ex1Me+Tt6ofdao5t59WVMAA19N23wbQGU96S0pdZcZ
xiHtzItgEz1fl0RjxnDLqMxbAKEAfTsUnaxN+aFVzGr460vl6wgCpma30Ngi4VqFirO00BVNy3Nm
iuOKDBb5M1ATlC5nEO9NMHs/WO6vY+tz6pFh01ZNtKfW4Xp2wUOLcv5MhK8wWrJELEL7XVja3jCd
9sCMyoGURx7o9Mo5alHlxxTXpXYcjcWzd4zH5BSy18TtIvrCSk60kY8TyFsqIE1/ajR/YV/xrIQl
0519etnc7kdv4njXOJrilNO6S83xCfk0NxoyM4cILumb0QiCFW2ks6fxKdCO6A8KBti1Vt0sHSl6
1RJBkO4Xj9T3P7VSa/YaU6UtiPuoLBq02qS/6ASDImNMM9V1e2ONzhulcScyG+N3X/r3Du2DhgQO
l6TlEFLUbDdWXFe7Nv7IICAvmqojbe56yo/Fy2JkXijKCk3Mif5xPdTxUxY97yx+qiRwkW7hUQvG
svlUxH+6CePMjY2WSFbSI7fonPzoYqvRso5tBmud7VyVmNbrhOQKlVrJiE51NXKJxgVLm56Bp9YR
MPFXme7F3lnqD5ftzGznK6V38nZ25ntGZTapNexcoV5cP3MD6Q7+L0ifO91hw4tJhDgT/5lUBlj2
afnMiz7Q8Wn81D1cJ13PwNoCCk0rz16X3OstKXdjSZdDScxaTrwdvTrfLHG+B1eMV7mS6bWdmfnO
N4fnqe/ccHHkNWecyNdnjkmsEbBJTEBNdeajLmmGU+yt68UulaCkzYz8jVIXtTEnLSDjcdCmVBv1
GvqHGru746QLa0/1oM3Fo25bXJ/+xrJpkIibHwPPZ9i3w6OHwGCTSrUybbr+aA3/A5XPD9PvPzhj
XDeaZzahIWcZscE4uO3qB7Wap1z/ZYjOpUxq53tBV/VJTUUZrMmAb0n64mkmWN9YfXo0oONF0uNQ
I9es9h5ovB01Q72vsoHUKUUNKE3q4jEChEAz2vJXNnd22JT6SzNqQ6TlFB3apapCe6U5rbXYoFxT
NvcqJXFK4H+TSy7dC1ngfQxFagddmBZPdy5YlRax92KtCzN3bEJdGMXeUeOzXWv9jR5n8Wb1DFpR
bYmAcC7mh1K0xTMWTwrDIu0fPJdSXJom0zUnf85Gmz3nwVWje9fU6q1NxUL84aEIIEBYz3M9xNek
NuKh0jL9kZ3AuncTTME+OiNsqzPEnw7ItqkIUZzUfdXXsd25VS+51qzlsT5Z920jp80/oSp0c/zm
TPqoU8MWeELeSzdhv9SP1lKLjW3n97WHlFEDSBuQlchoNZR/Nzmrd2W2kpUEElWQieydUVa5qwiS
gdpPoAwMjrHoQDB3nCxgeG5x/q5t9Yi9dWDltsa7srNxtc+yCHwFry+tKX6jCdYGrb8eCQ2unMbN
0ADhh6y1uIgKQ6E+Qji/X6d6uxo8vUuaaxuns5JXVmzElqr/gZvcxhaB+4bxMA3QuF1jRHSS9soo
GnHQZtPcoEpaQkAMV2Vl9iGIbf+mTHyTSmCsGDphdO4xNYQ8meaawSeBSukWyx12H7oACp2BO8vI
oTTaORtlDDOvzK1bGhPmu7TVLt03+m9r4H4V0rYehSXLyNYGDh47tUZzpb20M2cD01B2ZBMc0k9+
/OA6grLdyMLZhLweVssrmC8R9QXtCWoGhaWZGWceIEzYbm+jnDZVuzdGagZUFx07yjxvvZpTLuK4
2N0hiXFqhLTJJGaEGewimRLZoyz65VjbWhOVkz2dJ/dSchCTi/m5lARSWvY8KciY69L7OLmmR6oL
YLk5Rhes57Ha42vyb+bVS07mgF0lnkv6Caap241Zi0EUbTWiBBtOVmNl8fU8zPnBmTPrvc3EGq1w
4U8ZoucOEy0nWSgS2BTsNN0NGalIwRnbjlNfi3vWVOIqE3FGGTb2gnZyql9xL0ADjZVBgEgfiUmH
+KrHHzitioPj2+ZhaPv1MJlKnMBJY89Jnbz6OfFa3fKXGxGmrb4+O+MAvakcEJ85/f9xdibLcSNZ
un6Va71HG9zhgAOL24sYGIyBwXncwCiKwjzPePr7BbO6SmTmTXa1mRYpUalAAA73c/7zD+aNLtr0
RSXS2pG9Tnca+uWjcgfrB0MyBw4M8cMxk7wl9C7OChBTtYrmKbwA+QyWYxDIY+7W3sK2zAwE2QFM
jVDAHmQ+EsPVkfpaRhr5XNI027pLgfOm3t0whbYe68wUVz0PZSvbvN3XVDd3CZX8jVfF9c+glxN5
griPr8zMbE/DNvj4AopL1EKdEUNlrGajC69GQLNfygizjZiBW4nQK4Z+SWg8wHfqe/mqiJMUu5jK
AMlviQqOiG+6gF5NQlgHLWEhiC3ezX0SH4mDnH9ac97yjtS4efZl91qbFf1FkXvnyWSyMxL6scGb
Xb2z6smFCMitgL/o3sx92yxdkldx/McfagKPtu3ngLjri7p287Okn2nxRYHd7oIJrUKmVbRjuJl0
yDUModOsCMKrD4M1hldtHoiDbgJjlUW6WMfEthJvy8gOMNTdVHxPuDmWhv9Wje5rp5zsXDQA11HX
newGyOQ2AKilfHGckSwqNy+mdz+FG8q0kGFpkAevvaGHrWla+k5XadxgMaOGlZTNyLyGjZeBNBgf
aIBjEoSlPGDAwq1+xaxcEefNMdY8TGhxyn21mbVeMxTNX2XkDL8Kr3cXcewDsEnXvmprzUZfjcGv
0VHJTdRmeqU7i7Gf7w87skf1krgIJjnCis8yRZkbcNwfUtWgwJmGfepY9TZ1FNSJMXGqx7ng8PHS
H2Ggg+aE3KTnhqyG5VDV2LN6yj9PiD8dYLkT9D0VoEoGuoFicFG6u+GRudhDUnJykvDGKjH929SL
y/u5nkgvDEA1inXWZM6bCgagJYN/PRjGdOdJ9uGYWO0zKRJxIMDVXJLY10I9g8bjg3a/moYXHEvd
M2ZKyCZk7KsvO0thcVLVpPTVVU3G5hyxJ4az/U7sQY+8DZwljokH9VwCYwnWyS7IHG2TRcnU5KqA
lndG9FB42zQlFIHIgCxAwgcIXc5WfyJunzXELZ1ZPZdjdEGxLdGrrkLXlmsjqWjVdWHtc9cPX+OE
IaQZpo9BkRuLnJ3AWGIKZkerSuTViw6c4nHgnqy1PXI6oC/GWA0K0NRDq1lERp5sqrB5HRJC+RpV
v0SuHjdop5urpBoaArQ9eS5xrjymyrEedNI25yqaMqZwFtDUWFLpN/ZEf1OLM7MghE/3KUwPOx2W
2VzCViOZiUuhmK2K6UXa0ymzdvDPmOK4tM6uXuuYrIM8FglsfObFMxkPZ55rMC8evPaimROHgQmz
ocDHglkMVruoGNz8JDG+B4omY6qD+LOIUjQtM1EnG8sfAbrMILkItE0udGtZwUZaikUZ5fbKacgq
ilzeBM7n9Dm06vqyGN03pzXrgxwCNoXmFDVPGOY9e36/Dh0wz/bOxATqVk0lUEFdWFu/I9tBhTrZ
T2Bkh1wyNW/z3iDTo/6VZU6GEVWbHYYhrihvYzw5h6G9HeBnMle3hwd79GMGnCbzDSzCESQnADVW
XjQXs0ymlfAJPcXPKDlzUmz4JM5Ul7aqn1n+ektC2LiiY8vOx6wxnxPX73dTODBO1nCXSLcw7+Pa
gMmZlDeUYyU52eSvB35oXA52QyaudvUKhpqg8UsTxoyQYSO/jRYYWtJXBw1fP4bSSa7JSxcMM4Qg
x+K1qPO1Doti3bo1/VpZekdI//FZq6mmDabbS99Jf4Zu6W56D9AqDE0CNkk1OucwbvYOx1DBpG2Q
+74YSKMli/wmkhNJp8XobyzDf/L9Vm7GkDCqMezkq1/V/LZqp0Oie3sbItPeEOgebhPS8jZl0Qc3
yQgusOgH2zhGVT8sVW/1by3JlAXfTd16ZLDiN9zP8GvCqNxof2aMX/dvhL5BIqbbvyJhZCqZLLvi
YAc6Xk42E6nKEmqnIPuQst509WtS+COPsKOPICP4LelEvidwy7nCpxNifmI8keGeHtqKsaRUMltX
PoCTofuWpB1r2ID6Tcc5NrpVkOX5sp3b+ckKQr0KM20tLTU1t0ST13fVkNVnQ22pLZacRJVxNjxH
Q34G443Y+6IHOgmXKoJlYZjdDUA6MHhjqQUhddWlP4pkHUlHBgsG2vzbRVEv2yxkOxSSHGrmkMzr
1qqP+rMyrGACZ1sG4avBnUKykpp8R3Q5d2sw+7s+naq10U/RXTRDGtOB7N5cMCpAt7neVVNpr/Xk
89sgYgJBDVEs7FE98L82O5szl+BX+RbCouR+tv3G8aP0dcYX735QSXvGxuAf6q4P9zn0TwwnLG/t
zMgeJpG0rwJexYuhGtfhzWn8VdabDx3fasPdVTc+Ea63nuNW4aKsu2hdFXO18keCg0ejWk/E2exF
j9WYbOV0i1BywkNOWSs9pfl1LUqoUEkJJ15WbnwZeK59jh0atXctuh3EhfFmPoUcx+PUrnpZeRcN
Q6lHWmU6zJBUmDdjJBZ86Zf0QWWsgbY72R5i0U+XdND32sqmDWaqpJOLoKsOgRjuy5m+VlZztewt
97WPbLmv8cM+BSYvJgaPCaNIWJGoDW/w0Hmx4+LN9YMYKCACX8WsAdjCKYdfppwZ/STkrbKp5u2K
XpXw4ZAeA7c+84fUvrXJCjveqtIrkbYxMvQXMggsEncbOdbYwPPHpKAa55MdJOeu5WgiSfMXY5jg
gM541J07XkQiazTBi3JROuqSAL06L3PmrzahM050JfyCCZeO6uupmce7SGNSVzKtQ3LHxDzMkmGT
xMZLOrrxEiaWfW6XjE6Sk3fkBtfEYJ+6hCIzFLVWVsDmgOloXx3hL99PBkHntSrTbY5v5rInfpKM
evvZhrqyj7LeerJd6Chx2Idn3ug/OOn4I8K8b5VkmVpDiEAMWLCkat/yb4rEPTft40DSdOhEBOs5
WXSs3Dq/sWuHg5JMJMgrYo4MdIPhjEc9rPeA2cXCSY3LOS2JRFfWj5INecnp/ismPrK1N0F1bVpN
e5QkqR4d1Ilz5wRrn3CttRuE3oWZTj+I1s5XouwBe5vY5ezqck5bcLs007Q4BFO6b16FExsh5rCp
wpnwyskym7MxqvDlA6dYtzYk0MaDjYfS6qlvCjL6ZIfpjulrYwXp17kl476+JDozvKpgQDzHUTH/
klOR30kTIoZuO3EDsSNhI+py8HZDE+PYx4+20SD7hPdH3CUkxxWke1iahjz3O6PcGR4dIHndMr1u
0xEuEZhtxdjP19UPT6KPha5TrktIWOeCESw87QizbKKYoAenYgkPluNjKNRmQpvKiMsor0Kgue3o
yeh8IguS4Y5oDviCU1ISSOA3Q7ZP00GSYtj5jN2DYLjtIN5tIHtxYg2pTwb11N9VZpGuqOqn89KP
g6UAaz+EkRksoU2A+PQ0OA7zlMWHSa1vAEsEXuIB0Vo/3NYHaNPCAEZMZsO7HEYK8SGIvY0H2e5n
xYyVdnyG6CT7ZN30Uf5QOaqAf1iDhSw7MudWtlPJDSoC092HbsL4LqW3uEimhgAIBJcRbBvHvo50
y1mJx0NLN/GrAcY/diqOCGd1eveXzl0oah28HZ+J6MbPZudIcCLQTxTlt8Mpux69HKhkG08/PJip
u8JATlgmwIe9jRzHj/v4voc4BSDVD/u2LiFC+F7hnBGqOCwE4UB8ERjAxuTVFw3MVaD4GLpBkOob
bWZQSoxeLuIRNh+VirkpZfUE+EiGW0FI7hxAIZ/D/ieeItkPzxzbIz24f5+Ba228ai52xZyMnGcR
TUnJAq0jZzqnI5JLYWX1zuvyaNXRGD3M0Ux8Q9O3nEMEoHqhQ2J8kTS7vh4QA+gYLsco7X7jEvl6
zP3ce+17UL3aafy1zsb6PEyoZoq+GAmvYMKxm4deniPZ6CleHeoZjxYtnOBQjkkwx8DDbvVc22pe
j+yFCyeOxoOOECpSETlkclI+EJjAdNMSpJYS39a+t9IYo6VqiuIJuDq7GRtoH0VEnGSF/dFaW8x6
Z0FOWJt3w2HsIFNiKopmJqMnOYWAMQNLnRstwtvQrPyNmcfM4zLxDJGmi5cJh6Fr1f45jNlikw++
2LalhsGlAiteFIGjbi1C5g4TjDnWfp0sK94jsB3CBAcy/VBYOSD5BpHCAxbCj7zk8dFXkE9pkrOH
1sNxYCEHZwK/cZtw7XXWcEliffAS8PNl7PZ0xTGHZ1H62HhMUbcTmRuvGyyC16UXEH470OenNqhG
gDMbjlbsueD1tzbU9hX+mcwRg6j60RCZQT8QD+cBxO2lMKZu3wvy7qpoSLa55zZn0eyNv7Tt8y54
nKAbjp9ySURownB1IE3DaHo0KU08B2vkOOzLTZQC1QTTIzGGegk+/DabXbfuLZiVphVM4RLfduNc
OdUL0fWMLSEYrSHuEIkAKWVAI0L+BjgpEg9djT8HeyZjNGH82ek+XMVDFG4q3sCjGc+ojTqzfWJk
nK6LBEXoTLO6NSfX2aWlG8Mk8POXJEmfe2ECdIbsIUoj6vCL6dkwihlpjLLhhjfGsoTPe5OgYEBC
n/IqT7a2E9gjhNU4QcfroIge/JA5/lvhaXdFxq+veWgE2Pwzbu2/Nu/F8TV7b77+pdPn/PNvEcr2
j889RZV9+s06B4WarokqmW7emy5tfw81+5/+8P+8f/wrd1P5/n//AwJz3p7+tSAq8s/xZwjj/pnM
9KfQtNtTktlfhabxf/0rNM2TJjlnxFRYpNDzk3+FpjGhVq6Crg38d8qeIEv+IxnN/U8i0C2wMktb
MCdOCtv/Dk2z/lOChgCP2BYKIg/zzP/+9ld/yCv/SLML3ot//P73uKAvbnEMjbg0j6tT2vJQIphf
1Jg2PJaAbIfgimyW6Sq0Sdft7axe2N1gHMlMLJg1si/WLvnShG6XTMvLNj0nFag9OE0akm+VKneB
inu4KFn8K8plIpx8TxPcKfGZ/k7Hfbqgf8lGPy6YVDSltGmbjja/ZuPUZUhAXVsHV4hIjGsoJABt
MunO0loGS6fLnqpRgfTmHqonAzBhU+G1843Y/7N++3QNMPYld4xfPL4PS8DfNJItBKlWaWyHjNhR
l/6s5WvWi2oL0Zc5ZWMmzUpVbfj428r6q2d1Ejl//uo8IOkJvvnpP04r6XdpZhiNDem/TXEVNnnk
XLZIoZ7tzJHHSRbRBhcpfZjLMrjD4vYknugLIRdeObsuRHc/ic6yMXevZTv4JLAnQb6G3ym+icn7
rAg/3RkMw4UrtekQpQDW8vkSM99qpq7M06vWm/LDoBCrhF5DxqYDk606NysttggF7aPVh+N3Tk0f
z/7LDfJcraWjeNe08r6orRuzji3tNflVGNXH2CzDOzJ7qWmwq7swGHvv8CQEFiVLgAhRJeptA2Vi
5aVRvEumUKy+eV6n5/HpcixTKxMjSK0daSF1+3wz5ljT17RFdEWPwCvVl9bwNsP8P5re2GRnIWnu
rzM16H3hVZKJFuq8hbTL6RAYRR5cJGRXwyrop/be/P5JfeisP1+dAAHzLFNypGvH/bKaiBW2Ixw3
3MuqNAtGA8V8dAfZPAvRR5sPKN3twNIQwLT7NI6NXSGK5Jtb9LFkP18E2VCOQ3Lk6anJr86oYdwi
hAVYvBqhZGwcuyvvBYXFdoBsdd3kRNstbK9FUZaEbbXMQjsB9etD+HheW1xNYUjVbcSpxnIxSB8m
pW4pQ8ZFaYcN4a0dqlWjae09XdHw5g9CX4+KTDZyOpC2JONdNXYDlHGM42HWwqvwYywiTFHOqw4R
crQYgjx7yP2JF2k6PSjTnFtUFdO8p3hoF0ELBzGcveIZ+jGXShox9mNlPInVnETyvC6i6dIL8uHt
71fWZwE1bxmaILZtR2Mvyroyvzy6rCeEQI1tfKWiwTnYuZmgwRr7p1BJAX8Hf8+wCAXiqjJjftjk
3zgO/NXH2zYboCOlY9k2h9Pv+1DgpTPo5BBdNUZo7BhLJCuBM9ieVVqfl0MBmws2QHWGsd1biRfc
1d9/+w/zx8+LxjMhYXE+WtI1ra8pFVPvewByQXplTjWrog8hM1aefdrt7Hl4E65CAXBa1JgLiCMk
+fyXqF247nmVevihY+x8XTKFRNYKp2vVQomvF2XXCPoHjC0WE4lpYKV+CJOQgrvaGtEojm1lRpsA
kmS6EOg+OkKOeWcWtu3Vt74xTo8zfsJILNEPC8hc5AStInvkoowsF0cCw/noIRqDYUHiNPVzVvfi
iLe5OS5zipN72+P3hvCGN3TO9h68K3sKzb66b5l97RxAj334sbE7tamvcY0rn7Oo5N//+7v7Vw/X
ldwjR+KI637dQ3u7sfKhtpMrgyMeIjN73FUprGAr7UjgTTRPPzA8BW2wpnBtTIH6ZnGdFs/nh8uO
JF1L2B6L2/pakGSQ3oGj/OaS+UP5PHnp6Y06PUxGSuWzyhv7m8NcnMwsvnziaQukAiLUVv1hV/D7
aa5F1qWGPVxS3/AS4xpc71KCYxCZkZBXkNy4sqMIzZmpe3j8brUaEdgYKAT+qJ7/v9mNH0YjX66E
A1SRLCI0Kibvi2WLzwwNb3d3vAwJvj60bkNUc4cmrPeD0FrUthldMCHz10OSJYc2ZzUtkO/jD1Vo
5t5omOY57p/c6LssoT+d6halpmOT00vlyeM5/fy3O0QgRFBS9JiX2hmijRj7eqekFQLEF86zKCB+
Km8Si6CYo29Ww4exy5dbohzbQp/CGSHk11NK2F3gIiFUKEpLfV/2fUrPmRf5osYy/g3EUxwV7dqV
BSNsGWDntZgJQxvo4ZjnJaFZrqZ8GM7HcCrO3UC347/9urBk2IiE5Tjm6Y35fGsqs2FyWEl1aVpD
e9+1Fv1h1XUvYBn1ITxlpuo5CXvECsKGxpM6P/7+df1zzWNZp3tjacEAy6KV+HwBpoM5K7wqytDC
Mx6bKQM9JS5vJWSAZWXdRhtdiegiqI0QVmY8BQ994Mf4H7HT3OPI8e+FHpzOps/X88U6BspC1idD
qC6ZKT3BAt8JL/71zXf+UyF8+gw+iSZAUO59XRSu6OPaDVzo0vUUmUt3bjsCVcdimyPyOnRBGhzi
BOfp3MRkGfjcPg8g3mx1nyfbEKZWtxRKtD8LFI9r4XXeN4v2z6+LR7YURbDr8DI7H1ZUv70uAS14
qhTu18Hoy4NKVEtYVoQ6iRbcjFJAP49Rps6VuyPZxPpmP/vzBuoJx3QhayJK8uRXB2unTQlCotq9
qgcSaRZp6LT3buqaR424falbAtW/qeK+WPnwzKHrW5aDURIVP+Xcl/0hTHCyytwuvrajtF52YaAs
4JMCKUhRoOg4baP0QyX+LaK9SHVbL1PSNa/qvDPWuszK5zn3YOXVmoivxoNgPcKvDPVcXLRkjF1T
+437AYGIH0Tzw0fXkhSdeff3q+ojvun3rUbZSmvaOccWVKN/qkU15E64gFN3ia9HefBqWe1tVcHJ
btTt1KYcQ4FIkLv2yMAYdidvXVLd12LmlAqqAC0GlebWiVS8YkDOhJERXLjqB4d5v5ddFHH+FGON
5S56kcwv5tgVG8C/Gp24W925oTW8J+jFrj4qgCJ2iq3nRPPNSB36E7kV/s7mSfCZjPb4ks1SPiaA
R/AJfKrbCGWj6dZcoVtZ53KqIJ6ChJ9VQ4859MA8Dsqod+lDY4WiiWF0O9nuuneMUrAwvWxTDHgG
ut4UvaIJVjVuJGmL7A8VyiYaYz4hNocrV0M7nOfywWCXO8QtqGNvd91tpii8ZvtSqjlmNDR7C5iD
xmsGd++6gZaydrLZ3rttK7pNUpsh7PcQOqpsk1+hZ+T3WlnFNmhLyQB87It7iH7mPmbEdGi7eH5z
Qymeo8zXW1fZFfaMFGt5Zcvom1X89b1RNiWAoGlljCQIwfqykdrekE8x0qFLmHQUYmNHs2CfKjdl
Z2uvj8dvivi/2sQ40Ey6MPpD8+tLQ8DW7PUObDWO0va+HupqM2FekC2yesQo6u8X95eM6j+2ZeAn
VjW/XHihn48Jw25HmbsoypC8UVFFZdM/AN6HezdrxreMJgunGKTiC8tg1EbT2a8VmRUH6uh7l6kV
9s0Bdz/AWmEFRYgEERHUOBSYQbM5KZfPzSns828O1w8jud9fSQ4TcDMlLLa0v+hRZ9uzB1s24rLq
yhOPkbHxsqZyP0BB4JJyz0HTWNZWu9eQn++0Uj+9U0ncQV371Q7OsJNsFLimJvnCaYz0ruclvf/m
1p5Qha8XKVk8gGfoTLjaz7d2dmcBvMJFNpXZ44ACu+OY6yQ/UyLtNkFaetvJ8/w70sfFEcbmAPcv
WmUFTn92H73bpPl9Z7L1lzeO/Yzy2eYUEh8//+0I4jMRdFZM0ZvZtvdNI9p7TMzZQaNC3xLOEO2J
Thy3qYxnpCZp8dK3PbWvASXONWPr1mg76xAXLW0JE5A3FYb/q9v2AX9aSvKKfzUaw5WGBGgkHeBY
gzgyak+v7Nh/9IYScnbTQPSLy/Qc05hib3omko2Sem923C3teXtpBOE3hmd/AvVYa1RygGvKOsFY
8vNjDFCD4HQ3iEuvHOy9yqPyufdLNug0hOw4aVkzAeFmfrN6/oRnnj7WJZkFpMjx1FdQz+tEl55k
OZdB7gU/ZIdS3e7IqafYbNaGnIfrGBbtvvZKfW3JGQXuRxP4v7gK17Idj4tRivDdz1/eS4YxMEak
1gnU7xRLA7eBleWE69gRwYLh4Q+zmv1XdIEYcJz+PO/a7xzw/wKRAtAWgiIWUNwTX3EFMsg7bY1y
vgR5CPdFwfkvZle9JZESR+0PBRSc9DgPZIQjkQM7I45x8/c34qOV+fwycw2K019R0lO8ndrj314c
PYgSAqEyL0caD9TGjkmbfXpxAyaQ6cKHwY5DWJI4Z/k0h0cVVuJ2zKviveiicF45yi6fCVkClsCG
rr1PoEFvjV7Ja43f3N4+ta9B1BfbWjgNk8oBplw6MQxFjJNGZ8j/TEmDE1EmuJqm9wOnJR7g2zaf
23p6pl++Kl+TJy5YepbzFcVO8x6+eTf8Y49IGYAdlS6jDaxAfY28Wexr0gNWRVC9xpDHbjjV3WvF
XGKPnzqNcWCrTWTK6VDn8jaIHLUeDcxvCg/TtdS2ZywR1PCO3tY6MiZ8qq0eVGOcB2QwpNQgNm0e
OBhPJhkM1f6ASMfRsi6rGYLPqvfQqEJQrZiEhgofJTlONzhdVHhqSbwr4hm3GXFCU8fEBtE2Csve
U8EkyNt7hm+zse/buNp1DapQL2ntdWIO+VOVBeAZbpivUWcXmCjXybWtxoCFL1hbCezmVngCVj53
3+BRbR2UZjt8a6q7ySu7X3OLKyUUGchYvQwuQs6djZfKGQKkgblLbxg/mLuaRA2dyl6L39OxIksD
YSrsHoOP3NrEyBgu/NQdN/RsLBW6Mve6H/Ji6zJXuK48bD+yEhOPOfF3KtCPJrJ47CHUJjADfFGM
soveCgdR7Ufh3M8tZYoo3R0+YfGOrKloY4Moj1kcniUwq3aIsEf8FGS1kX4/7udBQlo5wWBx1w+Q
PqvpPddhcoxisN8s96kzs3TYV1bVkHWjjEc3H97zOfGOZEHFJQN7H3c1H+PB0Mpes6TzdvRkxlnX
JngVxSK8dD3kIRmUHig/XTSh0LWvRBr3K5gLhygxMNsbOlFsoZy391ll9Tc4V3ECMY160CKtoN00
YiSlEkeUxcdfUmaKbVdY27e1SHAW6dAL6pjIIjXgX1CPXvrHWYUBokQiAepbt4i7DPivz2Fc2duM
ovqKYB5zY9nwexaVjUoDRLnLFt6peYxCWWDEBGZcdRW34eOhwSyVS58J3Y84SdQFaIze5A1j/q73
crgJlP7n04DMfmj2bRkUL5bfX6S90NAsXQRRdu4vOeAcuggbIgX2vqvU9IONrab2rsSlDS68bR8i
u3F3dZKOyxbng0Uiqwa2isqS/cdphLA3gqRfzWCYRm7d0V6WF2JKsGdXrrEr0yJdQ4hXx0hGxXIC
C/4xFFVxleMbvQ1so19FI2SHPhe4TkZDudJ90G4g5WrsdzzsFqys8S6q3LvpcVc65F41ntcw31aR
Qeyyz0pGjBVAmCxVKJ7hVaPwNCesVLoMCt6qRcC5VMoM4ZNpsIUpMsKVgIuxlGWtHpsqYt7OzN4g
twl/YA9SilNixABtZYke60E0WrKV+q9ZkCY37aj169CFT34TiLWbq2wT4J14lcJfWJY12v+PXTHk
NbvnGDpjjMKFRXm3giCdLXkZX2c252Nlspc2Tf9i1SHkgzEv+rfabZAonBqOuEVXjCimR/Dc9tYr
IozmnrK3vVcnfPUPKH+sUhahqRRCqakIX5Oa3c+I4Z3wPRnW9NrdiAoh1uzTQE1THRx8BGMbhzbo
vsLpee3Btj0bT84DTWc2V/GAl9Ok2uDSyNpgC88AOw47z/aGYNQJP97AMcNVEDkWWs3TGqJKTIKC
Wz26sekf/dIJAW0020sU2+Nat9MNoRBEYJlO+QxHko2wHRlLkEWVdCj8HQZwls0p09Rx9RxW8F4W
H0jJx91LJ8fBjhbtSzxnb34VFZDuyLzaoAHGlZf+7wLLzPQNVbL9ZNnN8DMLxuJiNCL30skK4xbh
y7RrBmmf1WNjbU3dDFuhZviXftus5ygrzzDPwMONaFBc6uISo5K6Wjpx2t5rdwIKT2dK5jkEp/nY
yqZRtvcQddEsY+Ilz0Py5K9ljJyu6kZ7x5EjH5yMXd2zijsZmRfzyCk754RdLUqjtRcyQiTcFXi8
GmLeZVNVbDCvSA6NixNTFEx82jSJ8kEZqOZGKHsD37PAt7NrsSEYvaesVeV72frM4nQJCxl9sflc
ONFNPsgJijdKGxh9ezewgnMnSdVZnc7uRWu51lYJaZ+7mBEuZQ8V9OQjWkRleztJtNBe7dprCafl
IguzK8cZ4n3ftfa1e6o2vU7z5D4Qbqz2RbmkItQbpFDDkPW30rQAE2ZvTVE6v2OnOl/0U1r8ATnG
p+IojgwFZzfWy4hHtUl7C4DPCoxhCeEbcW6ARMIxQvMABJZCT/EanIYLRLdVHHC2GeETPnkHx7Bj
LHmCYW8OkDizoTDvMua0G7etprecum8FMhPoVTxjt7aY3ba5RxvI6LnzqmhV+uKnMsfmURWlgWIj
huxr+UIu8Q0FmmviaSc9RWxsrTOUUTUzNb9KLuoIp8cZrSjGpclRjJ2FAjch+4BRyQZHHPi+2fBe
kGh3ISDA7RJGUmurokdPtYpuZWI6SMu7k51u75+hNfFvUmNs91K3xWWaT0B8yq9ONm+89dB/zXsw
mvQSsxECJ8JJ9C94YzU4jAGVfpR7mEdF15WVZO+zbzHOP2Xl5U0SLBrDcVaFrfyFm9DjiYHLWcgY
pqqaKn2pmT8vcgWvsPWG6SGdDGM3l3lz4ifWR9KDog1tTbHVZq6Wllm5aBy5kdh2UGqupNUA+fCC
P/odPpZMTb2L/uOErOKZVBBV4Ulv5TUTCInov+li3vK58zjNihkDYKsc0L2d3mVJ0RZUhXXTncCz
3EPRjd3bGkypD1ZJyp3qXBeIPKYFtHjNXO92sgZn36Ej31AGiXvTwNAugabEsrNdxguRhv3Rx+51
HhSnqvjEHhgCx3kx09Hg6yehez1KwTvjpaZ8LikraCLqmrO7QgQV49LQsPNgEcSfDENFR3mqI/En
KJ9h3vMjNPMxb4Djdjdxw5/OkCD3gZ6ap6AJWIGeiwIbg0G1A8EJd1EsnDcPm8Fj7SX4abvQxLZw
sJo9HGQJhWtuqh9KVXxcymwWyHVGQQfF5i4oXePSLSLnrLLmEd8HMefb4mPEKw2Nq2+Pzw3aot6Z
1JVCSGCspwoTgWPsQ/GLomS8GfLoMvGtal72/YnyHNm6v2XA1Pw0O6N/apmUHXDyxb/DqagmXHOc
9fYD5cEKT/4kfsB4Mql6ocdWVnNtdWX1XtSSSTQeYinGwSX9OHr4DiFA00Z4BskIjrE8Qw4yY1pU
jc/sPKjne8cG0MbiCB8Ql5idujRfYN8HFjLjcNiPs7xv3FLdQA++mmL7XqeOdz9Zo7tlH+2RBwxc
vDANqq6ct6xgNuozW5cUGuvJiY0Vax2GLPVKYCydjGTUspBIwVCwLyxd3ti+mWyZ20zrqkHenxqO
/RzqcjiIxFVnodUPZ5b2nT0B2jsV2zlFRIQbkQ5f4W9QuYW4Ol1OSIOWEno7hHjIPEk7VRsV4quX
kgCikZxZ9dvolifbn8CZYQDnRv0DnncFUzpt/WNOiEW+akdL/WTt+d4Wh6guvijCxK2XDuHm5zpD
lJo7pX1E21P+yr3SGc6MKQrxtfZU/JhO5ukEAPlEgzda9ZPbh41xwLK6x/swlll10GhFX9At61Up
Gi9YjOO0SZvUXfqoDxcowC4z19pNQ9btpDuMx8HBIU/GaXUR++Z7FWHIi74qSv8fdee1HDe2bdlf
6Q9onIA3jw0k0lt68gUhkiK89/j6O5A6fY5E6Yp9b/RDd0RFRZUMkQlsbLPWnGNeksxk8WYdiL8x
Iyoj3vrBSh09ZDJz9VaT9yOMXsvuC8v4Vnfs5UEx1UG9jbNMfUh8EhYAarfDqatrqz3jfg5KC2l0
UsYr0izFBwnfAD/PHKj6GyipMERO4QpMcuYm8IEuEGE8B3OWSrcw4QQwiUqmOdfm84/9Q6KXtWkT
9OKdilBpT9c+9bVGWwqYX+l855tS5xwrjwO76NQTeL/ltOPVkdOcV+f6xyJRCscFQLF8I/oRZyAl
kBAiXfcexTzVRimnlOsfrT32W8nc8/aplpsLC1DTUq1g7ga60pxJAjIXwD2kI4sm3UedolSahuVz
GFX9G/N5jwuDoxzLMFf05lOznxZsCoC1P4o4tMkA0PHdOiQPFs9IM0lIsoZQ/4DXQWj2dS+ZZPOB
IPPbaKfoubbT9TZeJABqIuTvYf7QzAdeP+2py6JBQUoSmsx16ihxTgcZQJulBdrI3DzX/ppYZdoZ
Cr0peKkKq0Hk28SYDc3hgpW6Pgmq0dwrGsZE3fJ5DQNP/vEx8qLmBwp+cZ0lVe5aP2sbsE+B60Qg
bm4hnWBbwxByxJ+ReyjyM+qikhDMFTS+eeDj9A7MslzW1jSsxzT4aDsTcXM5jBuWg3NfQt7ppCrb
pIHlrZkdjHu/J4UoCFsWKb6izXbXXwuxl2yFzooAo7C3EszEv63zVD7wzhJvY1nd4ERqI93kTdvc
89i5f+w2YTgPge82Mdg4cJ3pJVW9aXKUSRG3RSAs+1aDQNXUYD4zgf/wk2/XSojUaxzGa+wVshh7
C2viFGFKsf9uCeZ0GM1SghTji8FrFuKnsmuM/DRS5ptjmPMQy+ruTC1Y2Q2CAth3RDX948HiH7uX
BonSoRHr65QVndNJ0i2oQWk3cZHCdePRTpEocoKJRS9xM5WzfV836avBxvsW4Hfuhn36KCQBx1UU
/wCaIil1VSnS71Ixljac/8BVTSLFjxhCdY4s8ggDHYsKO4RbIWxYbJkHGR++F+Jsjzk1pD09kOsI
jmKKej5YFPgXYPzt60LxY0VV4HQ5JZ33TTlXLALoHxsq5SMO6fw+EMJXQ1G1U1SCeGEFVMeFKXMk
R3re7vsaMpVED/XSjlX1hh3VvKmDMlaYGrhhamkJ32uDCquT9Kh5YE8gjurVuDj6I6ZIQZ+C0Z4i
eKvAKkSMCXUDUXruXhZpObxKkCipa4lsE8fWS5aYk2DJkEy2VoNE3JiCkbi9OcSnqYoqH4pj+HIt
0PgJjEWbVC84IVNpjA8/hFOGjv/Q6xLlnjLWo5rMaM0YSfSLUMdQsBoFMc1VYpT4ZvaeDJ53vg73
0oeJnbO38Nnu8nbHSWw5VEOUSzMkd/Fcvxb1nEAvWSpxRSLaYhbxqZaUvcBsRDZ0fV/qAr4kQQHF
/GM6kmRc5AbOMof3sTHsvgmn3E5Qfulz3XglRnI1m7tJRgJjQAUkqy6hOrKB14S+AkCfJLQpJo7d
KabHBvJo5ePOGLySzY4IZm7ZEG/LSPfk9AXuZgcfWglO19lNRU2xljXtNqxC89jVbPmW1yrh9YhE
paMMsb4n0tlTCu2+mreT1+Md6xHFQsR0HErRzVxAk4CCYJX09sD3zUuPEuF+uk7ElciXzrxgFzU5
RK9gQOXUogbYqiCDd3CtiuMgwzvDAM8vAXEtAby+apXuuUpYimdRrAIynYX4WQvHahMOqktigXak
OCbcEIXF4WWu9BUKUqxGyoCKMdbSQ68V1XOiVkjykfphtW6Hm2tl2wKgtdPTnkPNkC77UlM3DWyh
U3bVR82lrWtBEvld/piQcr3Vax88RT8KTlV4vivkc4mo7vL6JgbDdkzQ1Vw6q4PbP7TdsUUtsjLB
OJl2YWjfFNlIduK88GGjao+Bhd11EiPcal0kUhbBBSVWg7rUFPyXNuZ9Dz4DO+ghFUHig/Jap80Y
0INQrDdjGqnZoC3tMqMFsC4SRDfmR0mZJJzlDREZluixK5LMpVCjZzQijUGnlezKO3MsABCpWnDU
QjrI6lAzRBofYkoN+4FTfJOErsYkNS6okEGMjq2kfZewwqvbdoQjzIoT9W+tRms1vsoOr+s88HnW
KGOaCwFGKTLWdCPhOcwNoNwKPSe3NGNW0PsXGOzDiuqRQfECZvZ1LKEelpa5pVI0ACazhbtSrTJq
sJs2K8y1WWrFpoTyv7HK3i0yT9xLYhfcdXHxDcNGsGdDw6ZMi+I9oMk1vnb5tS7U5j6ZdRhmYai4
NkB7QNcLDhKnAwijw3gXy9ZwBzo2PloWGwMdrudKi8h2SLtOXuaqeTQ4VO+tXJDfGU/hc4esdncd
8X8v/v9BbEQfyjBNzWSaQQ7/qQUMusfMQSzSbjSa5I7i+bs5hRCoejyLnaRl2yoXzVWfAucMg+6x
6zraoLJgKk5oZd73HwreEp3WKtF77/z3T/e7qoTmkCniB5glJcbnFk07gCxJing6kb6BXwd1TXyV
GahqIOM+zONo14K5gEJdlJ71Re7WH2RGKC1FlQ2NbqLGUj51x7xEy/TeKEl29ENMgThoiufrjEyV
irSeMC4PYiA+9FkScYpoCuWsFHnwPRaTHMVHGi7/fjM+N+sVdNyiSd3JgMT2u0oxrMjyaT3BPBUG
+zEosvQtxPnIKBpUBWOVyfvvF/zDDTAsU9KRtyvkscjGJ6EX2+0uKlJfOI0Ca1dCTTG2h1C03iV5
FE9jkas3Qj7brX3TOgAfnfFVfDi7L5tqq4e69fD3D3QdjL+2b/hAdA3n9i5eEfmTCFgOVfYEzYT5
E+fxxfAC662aqO+KYJ6XTV1/JF1nrXzFxBY7DcR19P5lbMziw1IJDUdoLragpwpAtIIYuUNdeTsx
C9jxhqF5r/LCr9u+Db/or/1Bh0AkpyQakoLGxvhNZSF2GC8bU1ZO2NRid6qLZi2UAXWjGIZB2Xsv
6J6bs59FUH6hiXSul2XC3oi8xGlzer5zcssEORPwjw/17VyJTbXufbAG1/XCxOl0+fuNluYb+euN
5iOjyRQtmvyWdY2z+qklmKtxhuEu0E5GbCTkC9TKsgvUeBViaVhSUNZ2Tc/u2vRH7XkAdbaM/f6Z
hClOxf+sKZHqMI7BV6/k7w1rPhcrhmTghOHTfXolMakUOIMr9dQHdfRAKKu3itSwva8NMDMwEuVL
OkSLqCIJJvd0a2vQ5iEjCOHOQWonfWvOGyEFxejCU/T6rcW7sSAHKHO/uH+/62tNkZOnzmdELG58
1iLM4treByx3iq8dnmsNLBzj4jlkm2/zyYBQEMayUarkWxZG8QI/IZXWuZ/390/y+6RhcqPmd4Uh
qBifpZLsuVh0RBqe14auCGXh3cI8jwLLT4/e3DH6+/X+IKVG1oMAHJEiViHzkzAEGAcWpS6RT0ru
RSKFxDfaMdkqLyIVcZ6p7XoyFTbgUjuaMGwK/n71P6xmpkgbndEhixaOhk+rWYhRfUoyXrXBk+DJ
NzoV7VE3j62VUMRuui0dhnhvpmoIthR1XqyV5UULLFzTWSq8DXlxZ+L7v6BG+urO/OFJSEhTeAgK
cjsQ8r922as8yDWxr/VTmKCavQoErzozGsbFM8zU+guNzh+eBHOOgahjXi+Qd/x6vZGNr4rUUjsR
exWtNQKpWM/D/DZNcto4qYJZsiKrJ8GsstVUzbC/eBS/S4Qom0poVudZBPfGp0chVBLhKIWpnWJB
azc4VPx1ZibZWzlnDUiRtpDGWUJMi/ehm8zsII/mXW2RSBrFvb72ybf6wqf1p8HBB6LIqkuIRCX9
0xNQcCsWSqHrJ2p2+n0V5T4iPiXylwWCIgoZuvGhqvQTgooXxBuFdVvGzUoKgoyYARlTvUS01Wsv
+v3bMM1yh7/fsT88MO4StxpRNZPG58WtgFwh+IphnlQpnmvelUoLq037t2hu0sZSPLxdN8vX+WoY
JloTf/8AfxCjsLjiBtAkxPiUQz8JQZohV62QLNyT2UXjTe3PyUFRjE14jHe51jS71Ad4JBGcsA6H
IVnFOmXbL8bNH9Z4E50FM4gqq6QcftZI4XjI9YlJ/Wxp7RZJeUY/bmhW8H9phwrT9GQOPUy2irIP
zUh1WMrhJdbjdqfkAYkwSRVD95Lrb60P4gGuQwhwXGpPukA5pSSnnXxBgxLh32/dH9YldmSYuVRe
FzQ0n4YWsCBOktCkz/U8x1GxMi6tLCOpKvT5VDK3/Vrtfy/T/7etx4fwrcrr/KP57D3+2Xr8/5VB
WWNZ+c8Nyodvb9/y/3H7v25+MTXPf+ef9mRJ+YcuYuqwZg+DSqHlX/ZkfgdVt4E6VcSLoin8nX/a
k2X5HzKiIZ6yqHAiABD0L3syvyWx6Kkis6yOoI1dyX/FnvzrxClwFUNlARO5wM8yLMzxZlFaZbcz
OtX1rGOcK/eDcuh9gJX92aOT2nuPbbeEKpHtY0t5/ukenX9s7n62RV8XhH/v+f59Xb7zz9cVA7Vu
cNh2O7Z2U7tNpFuxz4+Zfy8FcACQgpxIgfnmJcVC9/VFbdBcyLeC6LbqTdmsE/4AbV+gm9+pJxI8
MPf/QQvopx5Be6+aa8OiGBFThXbizN+16gRn/fXvnx0JMR/yTx/+0ypjWG2XRj7N6TjcDOL3SIPq
+iIprkoyaYRVeFiWxVsmfRjDsXuT9HXgL6b+LEYj9fCjNZ57qwIjdxSew1f+LyUkJZ/WcF8leQ9l
cVumt0Z8D8LdrtKlrGw7D38knVF6JNv8pfwgemEBCZpk+nW9zg7ZC6Q8oAxL9vXLajWuPRcI7KJ2
W3dYTAvyXPaTDSXN9V1zAVvUiRaxm50E+9WwU7t2aYIG+2gvj06jurn3yCQJBJawjDu5Pw7BOio3
nvSsA3pL7rNhC2bPUO7jcrJ7SNnJIyV+O67x481oUm1B/b/uTmKxNP1lpyzGZPtSgybdxqWthaeC
PuWNoED7XpPRiGm9yZdajfLFOzajheieWrNdKpd4PBH1AyTQ0NdJdccF0Tw3lbSQaqQp3jKi1Vru
+/SoNg9lhql4rWiwR9YwPSR1PXTnsj2Z/lYqV2K3Ubp32lMEC6IlWqc5aAeOCQCZxxsYNLYVOSi9
0rWousUrNuD7WllpMW7Tg3ZICCewYQgl1kK7IQnVz+3CnWn6D4J60Gu2k+NCrU5A+/hH2hIfJFE3
LAdIps+9PnM47O6b+ia+0WtvyC2GdkHDCMsGFCh9wU9jwEg3g+HAN0N15OhvuXcyXyntPmermhtb
64Ap1/1t+DTIzbK0pMdep8rrH0mIHeu7GhMSTFgbICZ8gMCJeezCATq1lO9S2k/4DKjGSr5TrRJt
wX0K3MGAsWRHOoXyRZCsFWOXERz6MPEvkjEBMi5GbROOD+1I6G5MK2jbWA91tyyXhIe69UZxk21y
b63lrba0ltpSdK0FsVyiuorpGXy1e/p1//rP6YGz4KdNwaBLadAgbdsJt8kZsv+WsLCTctQOyjY7
DkeCRQ/SOf3iGPGJ0fDvq32y1SAsQCpL9scu27cP5bE6D7f5S3CLeMyNjtUxfR5vM7c6mMf8v3vF
T0UOeTSA/yP230kncYvp9GHalKvgFB/0vXnStslR3Otr+dE8Knd/n7To7/665fv3t5zv9U/H6y5B
BzhIGnuWU1k6QP2wztTsih+tY7gdNnBP7oacTridPoxbaVOudXdaxmtegS1Qyi2/tqwWyqbeZnvr
jaP5vjo3J2IJdtmZdAbCkJJ6HXg4iWxyLoVwgbLJX5QSssGlHDu+7Pox9GrcnTayLkCaMIQBGAUe
IbO2fEBq0b5KmdNfwmGRsEduAYDBZnciF4yKPRmgO539MV9ejBq4z7IdNxqyv6diLyPW5J3bN91F
rByxXBbNStPXUr31j1YPBm+fhDa6ioS8yI8xWwh87Yd45H8G6P0QVXNb/9DBAhKStEov4gEVOi10
81t5Ux6t3V29AicTkHIicXp24kOzRoqA7KJ9ouEynkciNZapgDjBabnkhgucaGNItuVGpWMuyDfE
qSRI6PbAwyyMZt36qGdWZbpty+8Ws29Oqegprt/oqzTKg5x9+OKmMtZmtB7e5EO/E55jIqWjhaQu
UIzp28JftxCKv4uv0UHZwJMCQJssqjf/dXqmrdiRUEjcyOtwFi8PYcmktRviF3zUfrqoFEfgnJMu
5mwA8OfYSebANrtoXAZE/WG09vQWHkc3XPvr8kEpL5Y6ryOKw0Oy1vVuJCbP7h/1G/FGvJAXcac8
QWO2w2XAK5kc8nXrVLxEzeKdDK0F0fAL/2SduftSz/S4xP1CjFTHWJGRMdHStZsNeZzLeJWttUPl
EjXqTEv50o927xAjY5dufMxLR3SKfbcE/3kSP4LzjqRHG/D4ggdl91w+coxN8lS61qmF/sbgs6UF
jU3gbwcWvY3hghW1zS1fsdhYduBwGKS9z8oNKvBxPCE6f6njVWNdfHRI4wPdHtuHMj7nH6MdITEm
exW/W7vypniunhkEJf/E5FOQKbmo6rVpOarL8CStNLWByn6IS7hj4T00b0FYmt2GENHmTqMbE5yk
crTze06+/FV+gD5z0WzpRhxvzWSpXMSz2bOU3hBQqtyQc3apvkVH7VI+SZfxZO4FlxnaVfayWzqx
g0bDjhaTfac7/jq/EZ6Mpbafb6bgBI63fWk2Fn86WhJAvgAVuYwPhlPYz5KjL9s7sHWrwB3X5fJ5
cN4GlyiTffwe1SxdzbfwnBy92/apowHHV/Jt/RxvS9+efxp5Zdtpy5q1CMg2s9VvxJ824SLKUNgu
5AE9viu9So1NgdzFZKHquw5IZTEiLSfRunRUnDCyrdMJ8eyBNTikE8xuziZ4eZktux1vm/oekU31
JFqYN3cmGansFOHkT5DrbX1Z3xYH3SOkZUVYCZEGq3zPmzit0j0RQkVAlO5ec4WjfwmFh/zFWDb7
LrSH1knTRf/RI9nEJ8TAlw9Ct6LGCBcgVJaDtZRNV6ud+EV1/bW6VZYRuyV9Iz1Kj8padZsNvCcT
McpGWrbHadMey6O+TR+E3XTuL92bPMdurOvAqUgJ0GwSigJGcungFo/eCJ9KL2hjfR/9PGzG1azC
STZ4aqsWwRdKk70Z79oSrfaiHi6asq7q3dScZYWmmVPKcI8120gW8nT2xuMwutNqIG5u2BaP2W28
83fNvo63efEgS8+F8WrFL7rwaDz5U0z6trEm6tELxQAonl3f+eMHWTxZ5Eb3yGSG5q7Oklcjg97q
g5BGFzDPlP06OmD5YoOKwkI3XYIxSMftEzt4F56ggJ6tR9IjUicvyxcQCXvDWuqFvBBimfgkiwcf
2+X39Lv5bNzIZ/E8ntJpQC5Kz9b23ppv/nNz0138p7I/U5haiXrnykPpDMUioK8LvL4tyzVoYC98
8ZMV7kC7Z5tfQH9G6YlwGHPOJsnQmeZ2dZMJoPFuze/Nu0p4XmfDYqaN1R6bk/qs37LJaccnFaWd
Qfe+HuSNRENsZI4YDHv8Foanrlv53QYES+Iv1Zv8PfJ2XbYmR6i4NR/E7jWu30dpIzxBV3tSL+Ic
oqEht6vZvW1107EwEy2IMM65P7zieUrstFN0DxNe6WwZ4leFSDqw+yw8+p7DvmAr7Ov+warfFQu8
+EKFINcDoXZKZRPcF+SS5GRhNI/qwjiAzZigMTNtM8lqDnJ53bpJpWXm7ZDslNKyUE6tsOJkVO3Y
PWMX1PfqOj6Vt6BL8UY8aHCYKyQ2Toowh6RADB+Qjwu2ei71gSJyBjaiPuzXnUg4bOr2uEu6+yll
hIWO+Mzqxlfz9urCunhv/ntAzHfFjy2y85g+62gvApBQoyOMpPottZE97oJdZk9TWHFUyVaYIBQ7
/Z5yyKhXmnQzWRfa0KitmOd4ptEHArT4LO+by8jYK9ZB9U0hTINIQfXVIhOcA6C2QbPP2U6q7sMq
c5Cjw0wm4tchtCMtQLICZVto0k6JdkPyKgURECSWZx1Nse4E8UM61LY+vIfeHcumwQYGKftpfGBu
vBiNXfPWCzulPWrtMb6obngTf9NOxZOSvyRPcBTzx/A2Pyn3QKZtqXmIqNpu6sVwI72cmZPcxinu
Q/RXblFy0goS+vy8ZussdgmK1CBlZfYIpQrk5AwunCW3ZJ5Lj0Qc73xJQqnZOeIGGu60mtz4XNVY
gtfjq59f5FvNcrH4OwHHkz67a28Dfhpo90fpIN6VZ5nFbCK1gFTABexfDpfDpX9D6AZ+mkFXhm6X
bMhHwicO1NchPtbV9lHrqI/Gnbmsz4nmRIBZgLI7IwDM2+bF9OxQXAryyip2hnpXFcQROFZlG4jR
FnG9JlllgdgztZN7lEnmrr3NLsl3IXeGAyPcpx3JPiyw89fwI9oPz/TtMtXW7wlXevSOkCSIThk0
hyBYC5j3e/losSfznbGYNzayTAS7nShOyfId2NVSvOExmzDXRed/huiSotyLu13oUUYWmIzEVoGg
GF2EJ91R7wPTZgWIv+vIv2EOiMeoPmCes70tJlY2uQ/ysNDY5Sx7Asiwz7pCuRDFflVUgq0Kz1L5
rU3Q0bTpIVFHl+O0JT31VeUO+cd1+/1fKp79n1XGjgB/s4/8c/Xs/0Fy32yo/s/rYpvqO92k95+r
YvNf+FEUE7R/0DAx6JrQvgFnYM126R/QPnwYoPlm5STEjx9Ev3+VxTTtH4opg+wzr2A+cAj/Kotp
0j+Ap9C01hUTe/n8W/+Fstivx0/6//D65qo95WkKdrSBfz0ySb5R1/UIsbyU5Wdd0qalhTDXxcQh
sCgZ6Ve18F8ruj+uxycn6dOEO6gbn6pxsWwSpxhwPaId5q2CR0BdIfucvMmZXTYEeawsj5IyjaIK
uYquPUUaSwUaDuyNdTZuaZDeDFoRb8OklRYo7mIXJ1QW2T89wj+U7bi/PxW+rp9TEyUemYZhnLL5
p6OkZeXTlEVJQfZP9YLwPNgGCrz9cCzL7d+v9PsTMDRGB1czLFp78qcrScCiRJrXldNZQbmC0Kuv
5IhsADTybO0GS/vim/3+BBB80ApAmIIHFHvsr088lJMwrWTw6HLckz4SEQITxBmZrEE8HmCYVazF
gvnFc//Dl9QRF2gqvSsdwPWnakdCzkedqHOEhGIIIE7TWVGGjaZqQfkpufDx93sqz8Po33XL+fEx
thQupGPBBfGl/volm7ryFXKo5q14hviqDuPuPpBihTokAs+niDYWcv5WEm4Rn0vWwpsq/baEz/2O
6BfoZK8UUYfXqJKgKxcBQqeAZPXI4TtMAzRiVb9LpI4EeVINXspQy9hoyJN5G6XEvK///mX+dO8Y
IHSZpZkCI85D9aeqRhUSIaEF1M6GTjT3WVXFK0AL0z714xzztKy7f7/eHwYIYwP3tgH3Bfvyp+vp
ZVXTz+FIShiBukIck+0FQWHXHhkx6ZOCd+tF+peYgbkc/umJoQaCfMAjg0RnfHoNOj3EndFymE+6
niOqNkrwD6KkAoteRq4oJN5GkstwmRg6svVskJdQ4xEGY6L5Yqz+/uqj26InAaBK1fA0z42En+63
oJl1jj2/cCYyjLdh2UqrkfyfWx0l2hfVv3kYfv7SdLaubX0YBVc83U+XkttKR3WhgBGcFHOHUpde
WtAWm78/0D9exWKeh+zEHKN8KsXVEAwlaJmFo/gS4p0Gt12Wx9UX89jvVzFlTP8sJSjLmGE+DRtV
I/gsrdgrtfCyl5niEfyGVJEoh79/m98fD93U+Y4phgrt8TOUiPRbDHUBeU8Df2hdzl8k9zlxI6b8
iuPyh0vR0JIRayl0rpSrkOunx0McQYE/0socWEvlTsgBx8gJAYtVWX/Vpf7D3TPI0LtKGGiTK/Pv
/3QpC/miCZ+icPqRsg66sWhtmn72RS9c+u0tY7NBgCycDMCUbCM+zcOaZgoy0USk2enW4EYF+1Qp
8szXoVMkN85DaL0xlu0s0CZXS/JmRdt4shvZ078Y+b9NMvhFZq0Ay5AKLeKzjMI39EpotbSgeICO
3uyYqosMOEUyVFT4w2GOSLCkL16EeWn75XXjorOuGhaMgoJD+9zV6quuDOchmiVK5Cisg7ZXChCl
Gj+2a1n3sTI25oL07vC/cePhZ7Gd0AysfKL5ad8jjamiCZhYgcVy2hQlz3IiBAjoyFOZLF2id3pL
lo+RXsm7Fvj7wowMUmc9tvV/f33+dOORQojsaXhXf0PMELYnNKRFo9FJw9oR5syLCNFzUFPX8X0L
nyH4py9WMOvK0fzlzgOuBU097zgQz2ifsX+TpjdKieT0OiNsifjgsGSWcktdHbYuwQE4eMDrtPjW
MGtudCVRnjo9t3Z56bechdRUiY7qaFKWiKZotvSSqN05sqCHW3I+dcq5gD5oTJFp/V1JS+2pbFUh
3fgqQr8AUX9N0pas1itc//E2JhRYcatRyh7aCoqxHWgm3tTANE2yQVVNO2TE7NSugVNuWyiVf4ng
hJIfxtqTOYglzRnEIHk8oDGPboZ2Kk5F3YnfSnNENk8OAacugghmqOJYWzfNpGWyqzRYyV05b4i0
6MRBNu1BbcoHkpmays0LpH7QQMmnKRm50Asq7D7YJvCbrtW2EDAKDdoDu2SkIWxfyiditwmqamsc
66URGms02uoF90lPLmzvi+uaGQ0awJAmzzkqWhzhoVi+ekmFJLPC+LtIA99a9Ioyl9IxWauoOrQB
53vviW+9UsrPatoTRVrKwdxIG0nlsns48oLTZwMufogM2A79dKbVBnpFfnYHEI2DLSqYnvpOJJWu
hA+MYmDRBwcjM+T7Ki2MkeJ1R/U7txKJpkqmxCO1t56c4THRzIOACxa7SBcH1JtQwIYQpAri0kOo
9hUFaW/uMddGe9/jLbSoRQQCfZUmVJ/rXjRJfC3Esab8XXSaO+J6eyGRL6gd6mg1R4bBitygM3Jv
OcFbxvoOGof4h6AsjkVm1twJOYtoDpd9L9qEXqvqssZ40S+jpm5xP5uGn7hyocw5LhIgBadkh/jQ
hz1+WDNiAVzohdV6s+FZ4b9VMXskEWDqFyQcCc9JRoq9PbuRMYwQLYH5yYiVfZO2BOgBSxoeIROp
FjVKBFu2Mor9c4/PdfYzR8M3kHIGrf+sKc+BVqO3ta2mMCe7NSc/IO67nI5jgDjDFTGFmESGICUK
Wh1zI0EoVJfJSKxJ9R19khnGaaRCHvV1jb0fiTrBSrV0lhPLDwlVbyKw615AZEAbhP0h7JP4o5sK
YpMUPPyPia71Z53cgpQtKRsXKjOxf5QTZLhEgGFaXPrk9lJUb8qEjFNZuRd7ts/uCBBoE6QKlTK/
FnGFd73VLQFv4WnvG0N/DUSNuMSCrYTtV4Cb6LajMzK6VppsH9zWM9Ymr6apO+TNUqkUwl/1UAt1
B7+UBaDBLIdN60+4GM0R4JobRqYwkAMSiB/ccib1pilwT064rD7GmBCV2V8i0BhqE1rzkzFVVJBi
RW8dEMDCjv4sWqde9egmDaSXsccIQs1CHpXxlkPkVPe4Zmnns0Vu64Wg6iDvm5QYWILERMJn07Eh
pyXDy+O7mYCaiYCyYnyN8NnAYBXK8NwIJhzRpq37xg7rVOzpnuf6E2ElMdF6OHNpa+TEuxpJWapO
2JXWO6orPixmJ+Eua8gvTXs2KasOCjHNClxohSh6N/P7DDtizErEBHXXPQskIz1C8MLCT7JHDtgA
mGlIvI2F7AC4s/XdMhuoQ1UrAmuhiUrZ00RJaAdBSa2tR0ibOrXv57dh03ZUoNs8p3A6UhgndxNr
idBihbFHvdKBbffMBjoRsDWhxgEYvmaKSa5ExvmuNVPz0nD+zDlZ1Fqz8XilFxJ+PDwrCiZBfIgj
zbgIXfaNnoUZkdtNNrRLrN9AUhIT3IjT9wOiB7jc3gmDpFrz0keW5GhGIJa2rs3TsxT0pFaRC4X7
KPGVR7mvzLti9EQ6pyNRU9ZERORGaXq6XFIvqE9jMMeKQMTSKjeVcXIDnm7LQzMS+ARmuY6/ByQY
H3gTixcsxfmbHsl1v9CuHvFCIjiDnm7a7YauF8YdB9TgJJolEXOinsEnYErW3idNqCInFAr5pY1R
2jlBbRUn3PcKCeOZT7C7RNEISbVJJyLgyEw+lq7ViElGctA/eJx9dtM3sSahhdAxVsWpSqWQ1DuZ
kr6fTHbFuFkMWmrc19CCXqaAxPdFgNIvdga64+I2p+JEWbmZU9XIiuuhNfizi5do1dOUVQGwh8JI
87XXhaZIsXSEH8av1tQ9rWqu7KPjxXblaW+daUWJ6xFApGKw0z15ERZyZzp49TgNpx10pI15zWon
/A3kwSCOwqbscFFjZBgm3caIqdCTLgSZMib+rX2k9zUGEN8Iibs3ApXJ3JhgbdcYPIWVrOYU/ePB
GxdlFSYCOcCedz9yEqmdGZsV2XhNkkcWrYaZt9cIa6LsQNm48KZXPc5IimGEjrdpK5bcjbRi+QbZ
UPjLSc+VgXaHqPqLlsiJuSOo53ji07hUcJGnOvG3mRFuUq+GFGWksfFqwulTWAN6auCeCmKGEVfB
1OHZyvuc2PPKwbvJV6AOUT2UKjkPCOkNmkZhACEIkMXIS0kehmnDEiART58K3ic1EekNjobyAeeF
fokcFLFAzQIuot0KSfYs6rKAZSfJzTfJwoO+n3qjeOmktkwXE8rSG3XiK9hNqER79lbV4IBpkt6M
0hC/6/B+FgbJMJEt1p334Xdk0NhYKAigSVJ0URV7duLwFAyB2I1jbx+arUJ4bN+4STblL+SvaSdY
5hZGt1ipzkks0GLMh6hiqUueDV0YzibAHg5MZCoiEcKFD++SJMc0qlhYRGWGSBHpGeYR+gcDxTQd
oYxQED8X2u95EU7Pmhaod0Ku9lA3ypCcermuYMQZbf3cgySmQRSkLdwACHQHQphVivaT9h/snUmP
3UiWpf9KI9fFAOdhUZv3+CafJ0kubQiX5OI8mpE046+vj4rKbrm7IEcU0IsGelFZQGaEqMfB7Nq9
53xn/jQvFjUtN868bFWA0oso53Ed4C1PaoyEdcr6pXxIWsIqKZ+GMN/OZqV3RI7I/gJ8U/Hoegnn
oqhvBDPNEvWDbDBYbkAVVSCa0pwPC8fleDZ0QccMbKTfE4frP7Nl09U/krGuKYosp7O2xdQTMiaL
ybpfWp04cV/r5VPf+gRXC+VpEO59hCqhVCJlON6VEQ1OFQ13uODJiZySNnjo546V2VakQKPtyLw2
2worBeNdNIlUMX2o5Gm0neG7mEX54BP10W0qayQnyCxaeHDZeoRMYCnAPvKDh6ybuzP2uTTYRHVA
8qGlwrohCXPoIxzMuY+3smrzPg7mUFoYjnqZgafpumRXWBWhi1FW5dkZkkQcxMJU+cEgjz3f2JVt
Pxo6YEP0a6NjumEsJVPHzs4u7Mx0mK14pf2Vo0g3bixzyKMdOIvia48N2IvDQTvUUDgtaLTWfX7u
alNVu6Gqojtz7P3o6AobKoJteuJeJvyL2MWz+YO1EBs/mhMRUMItUC+1nn23aoi/d7WpHyxgRks8
FbmpNo2Zl5RfpCBrDh9m8jnBzMTUzQRuvHEqw06PObzWW5FjYY3xl6HYKMwMBVEmXGubhKvfAogN
63s4pfOHvPEZ8gIBp06TxYhiAEYHO37rRcbNUKSUaH5vN6epTVmSHMMov2MGp+BbpO5uNeGmDIEs
ezrrho4IxABPPeoOx8ujgwqKtUyr5wRNiOOGUQxfYiFOJ4HHm4ug+276VsbRw7ITLNK5YG7apZOF
X8j3jz4UUGRDob1z2UlKnPmahHU5WjyZcZxulM7WeRFGYJqgCmtobNpCI9qfGdBpm6PfrYvNYtkk
CyAtdpLFenYpEZ9FZgwBPGCb0Zyb9nSqwWLUDenwM+k0EKGy+dhCfdwJV+Zq51cV7f1g7MfPwxBo
BBGTyT1NWEyfe7jp8eSOVs9ctkSRF+LnM3ZtbQFR8aeRVNC0ARFCF6LRBHjaJbH1ekjap4liKEHH
UybTNnJYmbfNYM3Qn8G6XRa9KJ09k2fFOkBFuAH/rJjYWoMqae2uh31Dm+atmycakUEO0Wa7hCND
g0pL7cZz38vLwNELCqIICNOmRPhYOuz3VOX805tk8NBRJoYzPfsQqQuOPR5KLseqeYTgf4ajaueh
irPBSfKNNwUWrhB/Ug9FWM8XhOaWDAap9bEbdBoDKAflUw8NKucDBKoyToqEXuYQn4jiYr448mk6
VPe9+pLYdr0Bt4voa+mpB2nYd/ZeeFgBOcCxVe86w1W3ZCMGIBz8MngAxIUgQ7Wh1W7DdlySncX4
AkBszZoDzY5or61ZTOrO1Q0r2wL06QbcvvcsLUlZ3ydMlwenrn9EjhTfyiwNFcNGjMVeU4zUgwG6
YIKGc9DbcOG6+hYGIxIp8OnBNnQzl4DJyJKo4IbIoqAyBV9O2ppY9DL23CxunMJEyym65ZOQg6vO
7UEx/xGFcq4sMnXglTo03rYV8ZrHZdCc5hBLZv5GwDVJdoKaFwFFXmPwDgdkd5FaCrUhNWP4aGg7
mmIevnVdDZYut940TOh1yV+LO1N4Z1B74MTZpFPzw5sou4gwgFukxfrIj/nj0BfMFkGSpZdBD6ml
Kr+BbYvQiTTyQnbwhzZ9P/jLlgZKhRJtYCCdJsZzwfR2VVx4SXnmwKwPtsC27Bb3kxovl3RdU2bm
utaOOmk9qMC0QWfSkxZs94H4HAUNykJTN/lJOkJ9jyLt6EOohxFheGjkiKs7i5ZC5HjpV3d0TB5Y
2zSIw7PF2ao+REcCWHQud4T8ckN7ywg4Kvc/QRSy6WFHlilqH1J4zJjuoEFwMQ7FY+b25FL6nls+
wdWZSRUg9vyiAojLg8um/Mp2J/dHMWj3WeT2cB7mQTAdKd44wak5yj/aS+AB2U5ZL/ykZs7eZU1x
DTZmiWCjCbDETd+Ad5R5CzWs8N0ffSmKMYZaotLPugGXCWjCst14EoN5Rm/CY87dpgs+Hase0BuV
hT61vSrBSgjf9PZT0XcKhYwoqgM7a1XFci4nRJ0gW8JdGQzGuXJzZNcchwrWnnzinGyEbJeUcN03
acNvjL02na9KB3a6khJdUa6NL70Cy1OZzEm3rmptdnUdNc5Z2ve05yN2Trk15m7oz8pi1OmeE2P3
NDQSNAbfPzmQnWxTjKX4esMr12rMe/yHgd5N4YwinE6j+V2qEGWBjNZjcutksMWEWHMIrQpNYjlY
xQcP6sKj4CNWp1r27jN8xeWud0PiyCJ4BQWnqZRgx7awPLlpvSSk/9JzAtlUtGXOSxZh/uuyDT84
pldHh9yFARE77ciSkvEVoJyxuNh2Jla0PM3OFF5E8KO541OW4ZkE942EM+spSZvR+Rr49PM3duuK
5hTQ74c42g3FmSibsWP1bRNBaHYVMDpOlBnEjYysaB/MtNyQfxe0jqsIFMdYkKQWD7XZX9FmzwxG
aLX2Dr1cxMckEMN1nzu92AKiyZBpVH7j7uueDg3cKXv4nmsKzc1CsVdsamWOt/WSAoT007J8pLfM
yTSfZeScBj5m9pgW7+jOHNEfwSEUlJIbd+B8ufGE5fVUh3U+x/yvobyei9b7mls0hFGGghSMzWYs
PtmZbBC1Lu4QxH6dVDNyNo2cbWiNtjwAlFt+0J+HlUppLzZ81vVXtjh1Iazaz+K1JUnIrQkLiPe+
SPDi8R+71PT8JnZlW0cblqUEsp7vQh0ZqpX3VNhhf0b/pDjnQIFq0xiBjm17AraXCyNfZoeIV3oK
m3LqBCnnXZRT3qspssp7xW9r4OAY7taaArEZpONzOHLC0d2mpKLNOx+Q3Vf2X9CWUWBnl6pMUu9U
t0XQnIq28qiAAr/1dlm6vpSFX6XX2BjV4394BA2ZjTR4uHQRb7qpX+5mXL5X/9EkpV5gbDBaxRFa
xaTmBsehokey/3Oj+m2z3g19/JzMkpjEYVl7ORHx2fOcpqdADryqO+gJoeEiTe+sKdJomwSEE4et
s6B1SZt3xgS/mZLg0lvFEB4DA8v86Tz/ZRgjE4MGYIZguvVJRY9qdELUUex6TZp/VCQuxbqscGsY
6MByHxVNOroIjokNPPz5HrwZQDHqwmmK2gOhCNqRV+MaVYQlhIiwZTiA+gdeqWJL42sp5rB+Rxbw
ZgDFpRyLtI/IdfiYX/sDq7mfbOnx3ZVNWB77ivhhzzH17s8/6O1VGD0wg4H+AEyeYeTLh6pxfbqj
mhteK3M42Hmd3xFd7r8z43h723zGXAy4IhvABREoL68irVmFKaHu265jOZ9I5ibAHD28OdGG//MP
ejtO8UlAwJsI6RuQYvDK5UXK25SNDpcyhswcd3PnGnuZh/4ORDCVKtHO07ZKRfmPCPM/9Q1UMdhZ
6Znx3OxXlwW8RiOkX4dmJgHDy4Jzx0ir4twKalqsi4x2YzAE7wyx3nyRDHEcetYrG5Nnt1r1fp1R
OoCmOov9gaY357pxomafi94/DF7ztU8sjYmN6i0BbfDOTX77Qa5X5v98B+oUKRfrA//lgzSNZO00
YjZwJnsmHaqaKyYkIewWqzOdC0PZdM38otsM3TCet4KQDICY5BYvENDeuQuvPDR/33vcqFie+VCA
gL56uzxRM8EZuA1mUHZ3pVCIlifabLNanmFgTxe14YitWNaIE0NOqEaH6hi5xBDAtuRMN+XdvkuR
Egdt0N8ghbFPSWoxEHEa/x+vocz8kRe44GKZs4avRBV5PxBLbgNbFoFR7rVH3LeqkuZismZ9gT0R
8jiptBtfvjdp/c13zoWRGgTYcdE0vbpHFqCjJJRjiw5eqYcqIr5GO2QL/vnj+91VSFpBcEAIHiCG
Vy+klyjR+V3dbt3aDi+bNnhU5K7f/g8ugnOaX4FQyw5e7UPTiMzAHCsOU07pHmerr26mpQ3fe8XX
V/jFhDREz4dWyQ8B6ROc8Oq3jI4aJnDpDY9qdK+ceaL3a/vRBeW+sRFMJTZWNJh7X7jZ7WjakI4F
oUE0HwocRkXRHGtybM5D0PEfgMOHT3++Ca/IJbz0/PWiyLOh1eAUI4/q5RdoTyq3E85laJO9H2ae
9p9Bjd7589KeOxFVYSV0u13IPCKUew7GSximzc4KxhlImkYx6yo6uFYxf/rz32u97Ou7BkfF5zU3
kTa85nAM0ahhLGTttu6sep+2OQ22yUqJafHLs6WfnlMQlntLR9//fN3fPC1yNtbViE1wVaG8vB0c
huDjWbwUpU8ZPCUhdSx0Qgyj9Xub2St8wM9bz7VWqSd5Ii4DvJfXotE8wU4Dxt6XNbPdrjLjutLg
IyuG2FKXhPqleXTViia48qIF8XK0GO8sJPb6lr+60eCeqUVW6WDAGP/lX6Iig3ekUG62BFAkW1SX
9q5C1LCBYYP2nsd+srSKzmgvqafOkPYXh2D0QfoW4ga6V71t4P0j8WeX9X1wg+YUswQ0VMwLmnZa
ikzZYvbUwdvvwcvSTsnNkEYaVoQ/P7jfvDAeelcSIUOTSuf1g6Ovq83OGilACHx49tI8vEso43ee
9Jq7JUiMTxaznkvlcM7685XXx/TqDkKsYatm++KteV1UZq4pO5PGzrbmyl9JiDEPgPDtO6pN867X
0Xufxm8WR1K4faofQsjYOF8tKA2DX9tceV4VAsI7FDzjtW5c551f9ZsPIeB+kqLnYd63Xq8L7DDw
kyMmwQ0P9t5snJ4VK82vw7Kzrv98A63fvIPsJw4PD50UQupX76CSnssKM9TbAX7FFp59xXlI4zCd
sMdkMmV2OJsWwwWTbyW3u8OwBgLkyQXlUXJuT/07i8/bO0zEDKoWG5YXOjR3/fv+UpV0VZ+W+OTr
rWtYxcEVnEY6pCbvfHpv3xtKS4QzDLJYBqhqX14lslNdOXxD27RS+SdiCb14gll2bJDp4jmggfPn
2/z2iXI9YuJXjANJWa/Jda5RAlOxuZ5rN/leEJO6ZyKQ7DOYqv/45eFS0NfY72zwMa9Vujmt2ZWM
W22DcRxO3lpGL2WoTl4eFu9c6jfPaj1JIadfBWCc6V7dxZLJWlDxxkxVjiG/9t1DNlnGO1f57bOC
9sdrylmAEezLq4QW+U5q5gclDDp5TN5w3tCX2krlMib0y+mdAui3z+qX673ahgJFkHA49PwqiH73
vR9OG9TkxT5T2Ob/+WsB22PdaIkoIa/55U8bIpHMhsVPY60OwU0G1lbIajg3xtR95/z9u1/FRrfy
yKKAJvF6l3/5rlJ77pQ1MVgrOumeJlkmG0cBbW5NacR//lU/iWEvV2U08BxlQi+gvQWI5OW1akJV
6K+gbWgs2/oKrx8NoFuENx0x7MW+bYGMjrU7fijthXG7GPR+PWfc+ORjbAuv63Fg9UkYSwTmzGhk
hzMS0fg7n+Tbl3f9S/JSWYjowKc4L/+SpqRu7EYWWV/BP1BWkuxTWt3vLDRvb3toU0j7NgUVXZfX
Z3OGB8hSp6Da2uhBDllSV6ee8KPYheb1zqXenprXAEHqXfbhVcX76mVq89GvsB9UzImXpiRJIAk+
qpAxqLakgu1eBRAdAJu+V8W+/T5Dl1kh+yL/n8bAq+smEbonl2J6O+nZT6B0pzDRA0seJys558a3
dzx8ccarvlwBQZrOdRm0hywDTNIFyGG3RTDlH5RV3pgMeR6sfl7eedRvHwIyT9/nb4lcm873q79h
GknVmRIBxGCH471BRtPlaDKxyVLAAn9+99/eDDIc2bzwnLAAc6B/+Vb1NYzqUuXltjKi6Ittl2Cw
GaCreJC6vek1oOQ/X/DtaxxxhuBVtlggTQT2Ly9YdEyL+o6OGuZP8SGcHX0XDos/vPO71r/3y0+a
ws6xWEECXjICH19epvMSrw1LhcCXtu/ZomqkdCPdVzRukEnQzDHNnIgiPBl0i0mZYFT/j38nLSEq
5ZU3xAF4vQ+/rF+lWKzIrvEvUEZHu6gdi11JAPz9n6/ymzeFShKq2HoGCX86xH69CmvkgDYC5kqf
EHkl9XSL6rt+9Cq2mj9f6TfPDQ8NSm18O2zS/qs1UvcgF7EVIjsxIzy3XT19Dcyoe/jzVV5x5NZz
Dg1OxNlok2kv2cGr12NpOww5FTwMZQzjrrAlU5xShioOdIJRvYzSnS8qcDS2ZOgF5Z9IPXjEnggP
hNVWe0b1yBYLLbcWGvr/wUvFa7UewEL4aa+xe4hqEoouwSA5z8S1QL21bUqmK8tKUmDsAOfY9jFD
dz5G5BEZ+DvXf/MMuC+8NazK+Jp4Eq/WBRbHIRk9J9kUxVQCbI8gHYikfucqb4/5lNbUR3QhVpU6
BeerV9eYK8GGvProPVvTGMqyQzEn6AWJzcJjXJYh3tYQwY6FVI4Eg+XJtbLpUKIK3Bn5KHeDUQUf
MmZB8c/X4/+Cr/S6e27u5fD8LC+fuv8H3KUUOb98KfGTfPpfz2Czpb56qp//81+3/BfDr+bSn//8
3+5Sz/7L5XGwX3P8sqjL+ZP+Npd65l8sPiZVDe/e6rbkhfo3cs3/a/2W4alRS+BNtfmXGHzL7D//
Zbt/4VWlocbn7qwdh/CfeEtfvrOrP4chMhu8F3KQ4Dqv3tnArY0ZqaCIxdC5l7SmizNCHm9/uRk3
f6/rv/LV3lxkJZdTJFIv+iz2r3uAY6tLA+HfEM+V4Z15qM+Pfa+Td0rSl3slP4WrMBuhQGJIQvXw
agkskIa35GkOsewT81z5+UMG7GSfT0a1b03DeqeuX/+4/7OF/fflaFBw6+DfEf/+8jNMVGqwDqgh
TmT5NAYCxgyprfESIn0woFRvC0vn7/i3Xm6b/74mI2H6TF7g/7Rw/LJrrekmunNMrkm68EVBHsJJ
loPesdpO8TIxYzeAdgC61KcC+fk7K8/L3ezvq3OaDll6ODaxo738xZO2SgpOrh71+GPmeapjlPxi
m4UyfeeHvr0UFQjX4HhLW5e35+Wl8pTMoUmEI8lW9CxbM+3Ajolh60n9XsVj/Wx0v3yS9N99wrlp
FpoBOMOXF6s5oAuRh01cdYj7wOqM9VluB+l9jqQFl37SDF9C0KdAaXoHP4QO5/FUeWP9pWJfP0we
OuZNURXeJQze5CMFXdbGgy7zH2EVIipqGprefdmC2FjjFW3E+DZVTj44UAO7NqlxN3RCPOqlSj+5
UzJ9Mawsf0jYZRzIHMuIxC2REllIJVySBZPMZhzskgoC3m5A8c6Z6SIL0XOiNknkBeI0eA/u2BPt
bhXG8pGWsfUN+yzM2ynKq5VBS8t/M2V29IMuXkTaUy90EfeMciWQKT8hYNuC0jNF4WVUOOlTMg7R
Ryns5EfQpsiNx6prvs9j11unmSG+FRNgUH/Is2pBgmeRIbDhsPshX7zwQXsaNMLQOtWmSXwChWVg
oyxOLZAHBdjsb7YGzhvXHjErRxwZxVXuI8/e1EVgEcQsM7CKqW+kY+wR1OTxh3hKctiUaovkW8jY
k34wAfih2c700MyfRLCQAp74mQntb/aN8zEK6yFu6I1+6/wmfTaRLV1OZdGPB3Pos0fTK/IHc0a+
t3EGz39YpAMBZyyC6nuYzw4KBT8yL+fC6K/sAn+QDMy0Bkge0QtZsux6kJF5xozIHeE4oOneDAMC
6w39OMAZM9m0PtQJDCrTGp6y1S0WfroBcMU8xzj2deUTIiEEGJGoiL5HdSVuc9PMO3qPGSlpDLL6
SyNbEE8gH29I1OuW4mMydn6x4zcl0Y7o3AGoDJ6rp64rwc+Q2UJOhCOHhL76NJigozp1bQsUCLvJ
cusd0wF7OWa+28Zp0gPjI1KvPOLbX77rumjQpulFkgltVQwGOIepH4SAth+rudBPRLtNnwxzAC/W
NItHVmgY4rVUVuc/hgTR6s00tIC+OIfZn4KuqLbobWFQ5630TxOdiUNKtNbXMZTO3WB2Is7bZfoh
pSjidLaEG/dZY97aoyWadxjqrzrk6woWrTAGjjceDde/oXS/rJ/duLSOdCGhaNLcChEBdyPgIfrQ
rDjkEbOlxGPocTtGn5CU+67HZHUuSBntI9r2F6pGk4LO3LkMkwepd5Vt7JWoDv+/ipL69P0//wVb
4JfC4U0VddmSJ1jlNAz+rq3+97/yb3Zt9BfeZXoDNscPTvoUvn8XUmHwF4lk+KbX0zh10dr4+u9C
iurLosQBA87hmVYpG8l/11Gu9RfSEXNd9R2mxGtd9g8YHdgyX+1ZXB1D7k93MIdnqpDXBYE08Bua
QX2ZEdGxTQNXAo5Rg01DszdLMV8KZkO5ExPCUM/jR0UrFDJqjqEcYlJoG92Hoo1mLABrdNq13/mT
5pSi569oBevgqYzIIDqWRe36T2UnGLG3vTMt+yIVy3IGdqMbb9iDymZfRu4QC3tAhmzIKjmYPY5D
PuNMEpzUdYNl3WjyggjfcxYf5eZk5A+V8DD0eP1cP7CmdvONL+2mvjAit7qb5OSbpyBbyKhJMQzd
rv6pjyXZH8aZjnBgf3IJ8Kpx16lRHA0j8VxO00bNhjnWUeBwMME6mF9a6eAdfb905T5RkQatWClf
wRBUY5HeE+8epARoyD787ndGeGEXFqljc+WM8IqmcQLHhOh5h1WiGtHZNLK55NMc4QpOXovYgcGC
Lo+osQL/vM4AduzgnNfysZ5LOyALEL73yR68VhxTq7PFdzjCXXrKjAKdtDHO1Zd06SSa4tyYr7G9
4DwLW/KoP+BCauOaGqXb2mGnv/nuLA6jJ9TBqiUymaWw3YeZBmC/D0kMiU23oiuXpV64DVOvy3Fp
qbKxtyRKIosjvTw1nvO8WyMPG7fByF1KpIJpLfAzISaz0X77+SqyFLSNo/2CMvYqlWOyQK4HN3/h
TzO53VuVWbm564SnFehbTfxyAvrER0lnLMM07FvcIEmsBH/T25pRGdHiciIKrWTOdwyQLe2cuQ3u
eJMNAJtV2ssHO0DE2e90YxnjfV2HpT6MYZBjQ/Jn3Q43Xkjk9ZX0and9WeTUeWlMIvjogpkEjw4G
TYS45K6qsLbKT73jEjUYkk4jY1ynNolCqNsj85i4Yxh+n9KkdE8zrkntQScsO/aNWRPnZhVWMu59
o2YhniIt57tahvJisabZ/WzxJjif5s5E1jU1Qz1CpVEjQ8oNlRl2wmYqbecDZh8TEJ3AFhRHa0Yg
eu8mwWqsjDm7CazaWXj7y8HABDvVXt/RZrTUF9fJQsJuOjWP93KsAWjpJpzELvJTQsWSyTVWS8qi
gmOU5CX0OgVreacY6kPGM5s8PyYEYs3bSRUTbnVnYWL6OCBiFxvcnRHMSWxjhN2rSqzG4dSu3OLS
DAb6XztDpaGuYxrgXXbmE1FF0SCJjqiy2EWCi9gxbbpiabdVOQrXiV1fsRRsmPh40acI+f6s0PuW
uX4OMoVuUgbumk7Wtl5pWptiKAsMImY/eRLLZdt5H7GlouhDdB+FJcBLhuTBZUb6iBFuqyix231X
Y7yRZzmD5LY9G43AJ6ZtrFTt3fsLbbqD0vPgfOkcDXHQiYQMt2taiv+Q1FaPtseSiLBlHU3Vh6kL
GuwpjSPyXdUlmdyGi0zuEtOD18Ww2q2PWNlQFCeOW7fnkV16cBy1l4N7dIwgQkutBfe+CLvvqYKV
ZmIJMI4ltgfUqx1xD7CKlrKH1ey6D7XRhHw9iHsB3+WmpzY6ELnziG1TszB6+dAfRk1r5XGOVrtP
Oa2toTnp9KOfG4Tg9Aob9kMP/B+MXOlkhMePrftYt1MV47tUJygg0YAYtB4vhBLFpXZEuVzMHg+V
4G34hIgQU+/gt5NFRUFADlmBkZVPd0s+tY99mi5XTksMnRX10TndwOlaRC1B8PlSmtdunS+r7RAH
Wt7kiuEG6ItN1nXtfmlz43OKYulzKcD05Tmd1bU+DJzjPPvhd7MuNchK/t2NqcMidiPRnPmzBfuz
o6gLOelf9wvT6I2op/RjqAMigkUFHJxkin6Xk+1wO1tz/VyGyfKYWASCkhDu6m4/YiHzTuOCD2CX
8BI716K3O6AoNE3dDd5wM9zW4+BdukXWfi0ZUD6ifsMKNoo+vbRzVep7G+X6pY9BamPKXncn3RTY
gPkITH2ZoJShNi7zKZSncBYZmOguMfxLJu9je+3LfLxvab5Vp3YWJn+U59xpp8f/ZM8aC3Q5wA5t
uro5aGIrf8Jo/BtzIRWwHLkl2ggeTAJwwg1HWGJnQ9S0alMgApjJvDDEh9Q2cID6fV7IT7qfy4+p
x7xux28wt0lU4ZtIU7e77DtLf64b3Z/moOyvU9zscZLO3qam2XanZGWcVfmYXvStzfrjTu157zIO
vnfdyTjXaOYtgrm5Iak35Jw0SaY5zWRmi4MgZp48SRJ/z03tGJ8JSIJgO7rRTWKN/pkgRelyJk2e
BDpUrZmoiuva4p0MJUmTG4LPUf4Lc+EXCPGBc4YCTqCNy3Axsq09e/a578p74WLqxU9fTtieQwss
ukCe3rOJ7YgDNXmX02Ez23X+3Te6Y45Oa7OItLwdAlHcl3NhHgmzgUDqGJglxgFKa4uE7DHFxf7Z
1j2ybtTzz6Vo8zMyH9PPMLMgAeKhv7LpBZ8n89Rt6TdVJ7diA5mDND8LA6MGZkWK/EbbJlLloBrb
WOcD/Fnyd+/8ZUEp3fv9FM8Bx0aB+XmfBERob0pXFU/MAd1u44Iy2JiQbSKggyNvaGVG92a7FNem
6opNryD3zMXSH8dGAy/G6vwhN5Dc4YcADhwU0ZVPU3Vjjrb1lBQ5i0Fkw66k0z4j6i6jRztdgw2z
1LoKiAU59SXVkysXJ45aJ7pK+ix8Sn39XFYV7NdEBrcyxds9Wvl4jrkebDjN+NvBjMq7JEd5vsBY
qjaTbTjXk9PWV8g/srhrADmQLLmhkgVZbyU4jyimQFWQzTc2QXQEuNBgIWgNwCs6O0yta+61TokH
BwRwjuMAdlZR9+F51Gb5UQWMv/Aj1swEhH+h3Dq4NYqk/mSXSXMW8VqyXIKqbpfyxm0svLg1aDm/
dd1P6SIxXpl1mm7FCKYbBfZD28IuUC60y2JxoOI3YXPpR5SkclwOBVPn2Ondz56cvmWJNg+p7yT7
oCqKI2Ajd9MPo7UpzfSbhFzwEA7WtM/ZVo9FjUmEtFp7JzqHjyzrzyqZmxedhPYdOfWNXub8JAJo
iF1eXAVOLY+9AexiCZPuIIK5RcvSkCzQE5AK47RP8xveCQf9QO5E1SFIIFndtEU5XLljkj67QVR8
wW7R3gV1QFoKpI/j5Gf6okgU5l5aUUqx2IVMwOo2q783i7VagysQ/p4bcfPNmwZvCb9YifvQzo0t
0ACflGrSfcMlO5oJfoeyhgpb4/rd1k1UfyEOdyZJ3kjGeZtLt7hJQ1o4GyVdedtRE144ie+dt8uo
92zWKbECy7Dz+mrwtsSnYtcGiBKdO1W2nJpobsFL+B+oe4sbKXKT3WussiPBNJSBonf1ed2NNh3B
qb109bLglFyDbBzDpw5H8uBcSamSDVrBFcwVNNt0zn4Yhi8Pi2Ox76Sz9u5lIbIOGbthPI1ojc+J
MR6vBqdFet4v3bhnfwWfTKb5N6Rh5RbxJxKmfug/8FqH20GFPhVpDnyZyGQsWrhGYBiivMP1eyX8
QuwWBfQaf1F72XrUbh7l0KEt3PTZJqeTmJqoQErPsGbrcGo5ZB1lGechqkKvBhaRVfyv2ZjtSdUN
z0VX5p8mMdNxTZh9tb7TXCq+uUHhWQpwH5+MzEj2Ubo6N4QDOtVcPBULiV2wrzhYbAzb976kU5/s
Z5s0He2yxqhpsj+HlT2dTNGwd/hNHad20PzIpHlVFq7e+2wsl3VTyTgLBn1O96feh71Q59bSX0t6
uHedNxZHtyqDUx0t4aOfkcSKdWcfJmO0YPfJ1GYJzSTujeYCL2BwSp2m2iMvIDUsgjHrG4l7j2sq
O0S+mO4tt38cgR9sFpvKfhRDsTfqkQVHNQXfIxwKkSmHMON6uEvTojp6fQbNT5QcFqpCXPV9HXKT
Ztz5QwSSZlZRc1rlaTucpdOZ6ODHy6RWj+Msv/SYic9BUfhnWVr7fOTNZ6nyjKpwMQ9R1QI4D50Z
aoqjAjOWztLtUdOHFxIVyHmW53dyssiEoL0JvLrkJbYL+76Mwu6hyV3ADZ1bPrL8fmkCrz+kea22
rk9tQ3oqbUgCqn0ZOvvRF0+8YPqIsHTBKeO2dxreV9xW3Gt8nM1e+Ul5Y0W0UMepqS/dMXNjioFh
SybRPbNfANeOq888WUO4Hdbzb+26PyoHWP9iqWyvlwBjE6I7aAgC4gad1zus148T9fAGcUSFj7T3
ivOmqoyjLJzlqBfA10J3HkcOu55Ju6iTq3lu6IpadZHsQ/RvZ1Y14eAfFrLeKk1rYoPUHyWFTJ/M
QHWXYTeXp0b4886pov6eU761TSkz1td6rjkaQdfDvnzrFF16m7ahcS9bxz0siADOpSkQ+CSwaTYG
a+m2SgZAEln0FI1zd5u3nBM5oXJERmaKIBpB+Wdp1OW+qIBVCbgz9x1yVfzB1XjvCv1NuNEaJ9WV
E60Eet+bNvfr2Evnhps1mCU2zRYicZSqu2rpgiOLa3Fasrr5wGF3+qzD/2LvTJbb1rYt+y+vjxeo
NopskgBYU6JKWx2ELFmo6xpfnwN+2bBopxU32xnnhs/1ibAhkNgba68155iTfOtDQDokeqmBUAmy
myY04v1UUISknUZbQM6yTYPN8mxinQeQPD7rnAue7SIKXyw1JVV1VEyXpUm8Aq8Y2r1Nuif4Ub8U
RfdQKO1FqXEXghcZD7Y8Vq+J0c97XjPdFku9/j3qAN2nkV3eQAIYn0oWy3PZa2A57ZqqLgy77kBx
8FQViuJGoklPWcy2W3OOfjVCCgKL5jdZ1TSFTb3fFJMRHIx5hJ8sc9DOrRDHqIlRELTBErKog2lv
E2/M1AmKDuksjQYPhhPKeBp7xShWWqPVm5Z9eI+adDq1Yf0w23DNaZaydwZo9Ii/gy/RhoypJP3I
3DrYdQmmyaHoLIY7fueUgUYweq6ce6Xx3dCcH0usVm5Lq5JdinZCVLc3bNjDz7k2Wo4SQZlvokCz
dloZdetSt1MUYELZmWN7qzO135g4RZ+iECGtUi4vFehyTuy3jQtBotrgFi8eCtu4EOqrrMNcDXbq
RI0c1o211iyN/m2p2uCkfeVkK3W1KgbO9ZIsd7e1aVb442NBAMcw2dk6VGqjWrVBVe8skMabydbO
ZiGWJVuyjBUgXLIfbAFHTYgBAC3j9jW24Cfq7QxsyUnxU267cMwRNwV4RcZmusy2GV18RuwH6AWc
PRWtptAIxZ6bz/dZUxK1rJUVhaf6IMpGc22520cKnIMGY/OD3eYpsG+APMwMsjtZhqJlJcR+iKDS
Xwb8cuscsSjUSl86SLrKKIB0yWiLGz64aVK/39R4++tZCQ++lE+uIkpzpXLc/ZkwpXHA4aKAM2gQ
7tOsXkBBFG1OYYaBS9PS9rDjFgd9bgaqzU7/BmG3fE3nCl494h/FoW/TbKbYqG7ruiRpgWNQv8rN
ZCHkR3qwNYMkdQManz9kIDAQxyXh5kT0Ut60vWNEAzF91VT3e5kiet2GRezIk2HDix3yfSo33TNw
D9iS1CG3xMIrm1TJ641sCv+JV7LvSpqRvMYEMbpQRUGLIw2ili/ig2yNyraXfQKcIhQFlaXBvsBO
GK6ogDkwijw9wmjqD/pgyBu6Wcp67mZpPyjxiayF3s1bwyeZaB5WuQooiNCgdP4pjIQo8sjn80Vj
TsO/C77TSwk8DDk9mnU6djg+7ew2GiMF4n7YEYGDrs8xNPFaY3A6WjibPWSpnKGLWbNcJLn9Joqr
/NvE2PUkl0wz1FqW1niR21sx5tFpwsrsNXBv1nM+5Z5ehjp1s+hfJh0bMVg3E/J7a003ozmrz60W
DV6uhsWDHnFMXNVyWpNsDNfbTyNxUy3mb14gxBqhLn43Uk3F2p9lYEQa0g5ymFZ3TWy9+8y6jtk4
Dzs1pC2zKgG5bEz8x16EOdlVLUAIy/H+ZNRkMUw2rC0pzzCFBhKxjOMwVAzy/NxyYygVF3qm9MFU
Y7iIeIruw56eD11nsZFbfT63DO6idZxhcyoNGBGAS+TLUM/tARGVdRd283i0EzTzKQKy1VARA0Uo
uE75EyTEU+S8De14KBEw+pk3MvtbQ9hZkqli46Vux3aBy9aE6MzJuvMrjTefCnZvZeRKwvm09x26
890G4+7wSEA0b49A0yToifDAsA2E/sUgxd2VIFgRNgMjj8AoxjW8k0AZv8OWScqlt0tvgoaOQXR4
p4fO4NN1xX3Q1WuNwGqnJ7/RBeHV3RvCGKttY40E9bB8U9eK5XSjBhxrZzVrdxDFAg5HYe2qWRfN
3mT2zQ8jM5b6eeyUV6lpwwdjSnQo8NBzHgnVJSRALayNMY3poVKgV8mihA+i1yNVdGXQ/PFHIVMp
ZFCGGUy/DkGqnruBelOdcMk3EgRaq5NTN9Pn9GeBsexdjhSdH8NUXsiyk5ZV0190+HPHnkWscHCv
lY1lhOIJug4cJMiTN3Jl9tAMFsQisB551ek0jBW5kdaJP2ubuAtrD6N9jbO7uVhpYXo6TyfnVDGu
NKPAdOerL5kBfqSMKDr6AMBd0zPvjRrMXowG0TpX8zFBm7fOtAiITqm9J3E8bCltf1pRd5TiBsip
0r9ZdXeO+MLT1WzWyu2slWC+DQUdVTLMXhgnMtPiOXHoOqv7xJhrz+B5XFEXEGg0dcba58OIOusJ
NNa2G3m5UrOUMD6KfQliZh2m0oXYbPpldf7Q48DOp/FHEEjfoftSOc2z+J7F1XsQgqGeUkuhAolL
T0VDdzMpJdENOp84ZUS1As5LT2LS2nupsYmcsAswkYOfkFwEe9KTipYjr5FwrjKy8qPF0P88x9FW
FWyakCx7J4RyveuBx62lIoo49ucaGsRJKK9TxXbBwVxs2LbvR51+hGbUBCGV/mluK+pAuZGl3dgk
F0gGCSef1uJJlr/VeTA+VSF4s1o2jKVhHq6Nmk5HLc3RbT2E5TEQwj8ZaHPcStHv6KE/VoFCnIYk
PYpJiLNvVYRvlLPDeoocOxqtWym2DoUhj2faNhZPGmfRsetPidmkb63OhtiZ5eiaMR0FEeQcg/wu
2pV4rBx1kuQVsoHebcc0u7PixHpRlJHCCsWfmxdFsxvBHb1ovUp+IVQTjtoCQhia/3stqY3DPCXN
jon54Okc9rbAJSVaKJPqMTKxb41AIWrIzHwwW4l5kwt7cKiwmjtZdKRTlfFwV+gsymG2lBXYrfbJ
j2FtcRRKn4dk2WT1ZEhQMwx010SmaOBzAlh4wKpqt1LVhb6Rxaux9IdNXDYTVMWgD2B16S+WQoO1
mIgpGdqUZoOSSz8aWgIXw5RQHWU8wJ1NG61g3Hwb6Nm8IeE1ZoorhodAsaVNB/KaNDttcedNhuZh
5vq1n4fboLLj28EKOzdDlbqNOR4/MIgqNsBxqn2rmdG2tclaZoCGa1+hGewXyXEwmmCDILBy9ALh
uiJn/rFOh3nf9RSTObf1c7ZMMrMYr8coqxuYLTA6LSWw3VGS4ruxCNnX4s7w0HX6j6Qz0qmFocN3
EIK5UOZ6eDDVycTiLwmbGbXWcpboWQnIdEg/KhX2Y18Xpz4V8G9QS3fVKpvjiXRDRV5TIRskU8Wl
QW0n1SuVYc2JIRhNlyy3zmkiVOTUETGHQdF8N1utuPAiCdB0WhAELd4qrj7SRZL7kTZ305m3smax
OaAxy1d+YMdOnpenHBaG68vdWVeTexS//q1ofOVAQ8I36Zy12TaBZ3ymrxuuzaqLHiAvtl6dQpSj
TRolrmZVvWt2dNdhcUYPUd/eo6DIbtCstGduhPqoUXxq7XTs10kg6G5mE44/MnyLTR+BwrHbtDj1
ZSm2ZAJxgmdOdbIwcd7araW/qqFEx5OWx3hH7O686lurIuxp6LdS55tHpi4ZFWCn0Zm1wx/S1L3m
CcHIK1UL6ycaUzHQD80Ib1qD9CSBvmJflrwKV3YJECwppnybzPA5ODeBrsRz79SqIFuF5i98qSG+
1H5PrEpAJbSFtHspSmV4q7J8OE+9LdE9q7/ZKoeRlSyqirZ78wNY4LDjeDfRjKRIMu30UhnMfUtR
nFQ0DzvAXqQiId1Hf6HN0+iqkKIIhuJCNG/qOoPxNsfDTFwi8A4J+7Pml+WFoXJ2t+jJjIud6NoD
B3tDP+ZZYTxPsenX0boK+hyPMq9NBePWKKK1qs5t+5a1HR0VSR2YwVgCzQfUVrsV3/KqI6YANKNe
beMoLTlg6bXSuKKL1DclS2yGtDCr+1u9V6gLQ1+9q6Go1E6XwSfxxgJsnzeKnnQ8OxKtDFA2H2Ly
QDuaSYOq3TWQSwuvkdrisah5w9OpLCpnHKf8lklc7hUjrnuJMViwi6o8asHQNqA3pjC0XhbusL1i
ts7v827ggTEoppcv+rlrAyLgZsna0x3rLmyZ9BcUwForKNAVqTpVei9NTfiG1uTSl7P5Y2I45Krh
oKzr3AIvptOHzCMrdRpmHXdRZmgDi8CfjkoBImiVK432IKkqnq0Z//WuTGu9O4rUL34WMEsvci9Y
9T0nNtTvvikudRLo36Jw0ORdF5fxBWUfyEqGlIThGSmgY3e2i/6sD30472UaTPZDols1XR1AT+JV
wy3WrgegrI2r2zn8LCNmrMD+y/E1HTU+RHArdHaMVk/KcxO2Eh2pOOvuzWoWhhebukwwA+o7aZe2
sJrfWgnDs5OCTVuJIps4opDArPaBHm8Nnc911tT+pp+CaJP4lGZbpW/y7xMvLw9tMoFPWStI0ypy
cEz50EUoyKOop3Mq9Q+RIQmPD0w9tCiMyHAa6Pml6rs+sKEvW6JA4e1x7qu2llSJs+CosBvboftB
yZusZ61epsxN6sA9ax2VdwOH7qT2MBeWm2Ie5G1e6fOpiAAI16qereVemz5sXgT3mWrX6hpZgfGI
EUm/JBTVb7Ix6w/zMFjPMhgm15ZAWK+GhEmun+vhsVONbF8yr34rRNl6E8opdq5OGzYIjKDsi0Zk
gMrS6rh4QOl6VXR+IYbTAjL7QXvvmyrb9hXDqWRokP51bKZatRdFlaHnyprqAatJuRoRJn7Q9ZSd
Bo0r+5WqwoseX4OyKQ4RwCCi1MC0honV305+SJ8nCqh22aFleAYUm2rc0hKuB2Mv+721qXKWLNTi
4THjKVpbdV9cJqjA21AyilMVQGdaYF2KkyGycAwF2YJKZXCKWJW7zFSe0zFUXyq0vj/g0ZBjKxXh
w9hPxtmuyZgqbWYpFWI/p9cnf2tCWXgwk37eMZu5p+xWgXqm5rBBk8BXHM3WSZdsplhdP1kHLdKs
LU+/ed/lrfxoEB53AZFmPBf5xGs2yrXC6aQStkRA+ooL+c2Ct2bKZ1QzAHuZ0T5bxJY8BHU4nmR1
7B1kD8WJCIlHdiT1oQV2te8y5rMETnFmVZPKZGao5QknHbhfvdrCDV7a07MhCvKPu708mOa9lHYC
zM9851fy+zgFQwDgjKaDQrd1D3gYN4QGdzjxI8UVACWdmRbFmrWbowqhEVcxdVvhjj80tEWdhMih
bSMb4S5JBTjRQqsMb2bzApOaFU/J4M9eaxZvc6CyZbA5gjHvDfUuaiHGGTqtGlxAphfAdu6W0mZZ
dEl6riAcPmMNKHdyoLG8Ao1iPxg0QK51GJ5qpVJdGks/ai0Akoo8RlmnFvzRoO0Z7k7kdxaZaLYs
L3XLqFqss6WIB3Jb3XTqbN1N2DfcsGwuAc6oS6J13VOYptFHW4yKtUaOVL/b/aie8NgVP8Zq1u4H
tgDEj7by0Odt/4FOYfyo7MLcZhJ4UUZ8d7rWVYdS9sejpLLMbOzWgarcxmYnHiPbd3kryJR/WrpL
fJtIMpC8llqRCsbPEG1yqS5vGEVVjiTQn2iSholzmNW7OJ7q2zEd34BIv/YmdNx1qtr5dk4hcepG
4fVaU93St+wHr6wpLvxGOQYWIll3Sa4/2ONI0l+lF5q3dGFX4IbqQ8T7c1uD+gNpZDZMg0dmAeM4
IHzQNSoQrQgPYKK+WWEYKmskIu1TUqR0nvVEPPBoTLy3dSx0FizIJGDHqPqKH6mfzWPnY5wsKWE8
C6S5i/rFdmV5LupVn2kK68lOAlflVH7CoaPdVlm8sVp8/ZMmD6889ZIzU6HdQ6dMXPhlFJQDf9YK
/WErCsoPpWv115GZwdbQGuqrflTUlcnI/D4AkXTPqGh4EPTod1HjE4rZ9lQIVUIqrdBBwK6ICVOf
C0YJ2zi1v8mNb+zhUusHlJ76CnRw+JPuB/3YMJMSZTGa5wxXCihb74WeEV/qRxn0YKvX/Q2K9V2B
/cc8znwYN6MEBuiICsfwgF5PiddEPZltSYSPhzmrw1PGuKqZq3ueFv87jiOJm2uhf9ad0dLOwyxD
tajBw+sYHm/tWTV3ShVAiJR0YysZc7wutbg9GkbURU9EkIBInQMycK1abJIyaNwGo9hJa9v6lCu9
8Dc145bJiSo5V/aJmYR6REE9BBW0b+TZdJyY/zi9Kkvjfq5QbnhMSIhqNMz5mKoxaYSKBCnEa2dD
i77HMt1sEr2lMRo2bR4p7UdmdYax8hXUTathSqv4YvSB2pLlXYkHE2KW4eghsm++JQ418pMOicC6
KOYUwNExeCluQ4a7feTamZxwo2prT4SyB6OQHgYtgtDfQWHPDyQy+L2jSSmZonUSZu2PdlJ16QYt
WRpcGOUOg9tWut6+QUrtE2RgkSRl32ap8mOk45adI3iixxnLOZreHMTtq13KSvIRSoO0QGcZxbCe
5i3Sc2PfiQqwxVTS1tB7UMeG1MznXB3ntWyRjhjRXL6nHzOTV4i08AA3fTrLrPltaIEP3k1+ZlcO
XCjQaXYZuEqVmR5+qsTpI9l2Oln371sC+nJjoKeIDkcoyTFmVP5BL6l+MY1JexWSSE2aZ6qROHk8
jT/pUEzvczko+xYv/WuvaK25HzJsbLfFxGHLy/HM6fuxqHjmpkao72UE/64sCA81UUYxsvFbxJx+
IskbJOrThxFyXBp1nXSCccpqDbBIbwt3ZHwECtESitdanImyoCu3gnfJ6C58bV6FHeOGu1b21Q9r
NPpdrSQcf0bwPKs4qiefFgVCzGI167TZLqKcx/YQ4GIHdM9QQkw3IiqLwIEHHqvqMRyHSP3WkTpF
KDNe1zF6R/QZ0k1Tjbju+gcpgTV7k8EqDRDFaZPZVbflLE2AqeNUT1FypVbVmWdosGayx/KR2F5Q
EpIQe5bVdne6CrQpRl4oC3I10YkEtPzDzkcV55phVGymYEyfzVptMFaX3dg4pukPZ1raAwkNZp6V
ZOpqdbs2/OCFQUL/PS9mkwyBwEdZoNl0kSZHMX0GzW4x6VnwzOaYJs9Nw+GLrLAGHBO40MxpOTYW
2wGYHn2FXDJbZBpA+XhnSpoWtC587Lq/iYe0Th7QEGktVozS76Xb/1riAv+/te2/FAMh8/89OfH0
mr5H/c/mkyh7+SP/I8o2tf9eDK6mAGu8QAeWEL7/EWWb6n8vTkgU1pjhGKD/Jso2/xudqqbDntIg
s8Fs4g/9H1W2hCcOS9ySxSgWAB3cEvs/0WV/Zsng7oWBxlV+JRkudL5FtP2b4j+axikyGrwzVBq2
cVdQj61RnxE+kBLzadZ1dFDsL2wGV3Y38KOLx82i3Y1Dkxu8Msn6kLRy1J5MxSuM80rK0GDK1db9
7Wv4i6nO/OtlMBXKCqQHxfiFYvnt1hRMvgvuTcYXY6xgYrmav23YmxqXNB49+l4kz0m6LZFGpvtq
dpdkRDKlEmZ2qynYVY+EwUvm3kjPpeT4xbpt1y3QXoURDYxgxjWYkthlOVY7nBGoYFOKRcVFI2Ad
lfNors3CHfrDItutV4ay0sgmytbxa/KuvdrFBouLJLmy6jRI1DNnepveqgGNtkM3Vg/7lUEWwXww
7WOO9FsiemCg7nJK8Lg9TRPH/8K79sdzwHfCZom5ywT6Ia4THAcS+mSl5zmoVGZRcjK74WAHB5y6
d4lI47WYg3ENNPM/cz7+ehTAbEBV5eKGri2exd++ozQvxVQEXFZG5e9xSuD8bzflF0Fdv+zyvznY
fl0G7yY3phmLke3Kxdk36jRWOlO60Nz1tYOhR883YXMabIzP/RuOoFIlj7h+zfKnJj0r4iYrMvDe
nsXjP6FgX5Nfo+8UNK9ra7yt7eeEbN1cvjHVvWJS9t5EPSOj2d+Nw/dJezQy2mT996A7j8mP/iub
zl9vB3eOsRBKsKZZV3SAegrNMTNj2QmstWLcoPZYI8TwwuA4TPIagNiaynojDKA0/eiMhY3N6zaG
a2jyJCNStDZdeZPJXlgd0vlVRB9SuOsrHXL8uK4bzpTHtG7cctgllRt2jhmfbd0RmoDwuwyTLkaH
OI23WPeFQ/XKMvrra8I2L7MX8hBiQPr8NGDU8JFog+tIcSystGr2aOiPHAb9GIF4z2ohQObfu4SC
KeZ3m+qva2J6Eth8TfhHxtVnqYk5Y5hPok6gqyc7eiVx0z+HQketXPIOBXbNOaXbkvSkoaTWwo01
m86/f4YrY+7yI+jAKwxDgPXivq98owUdRrPOjdHpUGOtZ/WoNeS3jPnbMLXy/5in3sb/Ffws/rIr
/u1aFvgbVvqy3K8BKbpkdoSHsoFYcORJy8KcZpoIrgpkUoPce/++sys/7q87sxm786JSVA7vyxb9
2/LGi1vMquBCaqsdi7hCe40yjIAqqL0TmSKJaZKS0zCbtL5Y8n/Z/Hl/mjquasFLVly918YRQ2m1
ZPrQqciZg7Ux+F0j+OId85er8GLH7msq4JiwS32+P3RwKjiygn2lpU/e5RXtfF370oG7/DVX2xcQ
DtCFJIsqi7f982WSSCtyrWNujVfAtRgyoRsKXa1TbHYZ0lcQO+dSghpyZN4stcMXm/Rf3g0CYxY8
R/BolCtX/t/ZHuhroihyOKMuY+TXqkUaQ6wOkvJmmvaBiBye4C+u+pfNAIuzyjagw1kBUPv5pumR
IU9Lgxnl3gj7ljijdUPyGf5VgzE4TVq/XP37af3rFdlVTVll4C9f87USpSK/bmSYGBdMRnTmbJzo
gKOT76ysS4lR2xzbgfPvi/5lQWKwAxC9uOP4Z/mhflsipZ9hw+nHycmUG7F4RgNjEvh6io/J0r54
XP96LRS8y7pnMV5DqXydCLMk4VqMNLxhWlIrxgUzH88lDgDliyX4t6txJQAN1LjsNsvO+9ud+RCA
gpQHxEm6x35SB2bQBVORiZnkrHwVePu3lchnSKVn8D820s8X0+RgZNrHmUmNELqq+JjWAsD5F0/I
n7e0cKxhFrNfy+iSrnZqctlIJbS5CjxLnXDRl75Pfkxg2aHffRW3+cfeCbsOEoGtW2BlwF9cPRhR
ZWvd0KAdtXVef1h7hm3XLfloifw0Yc2Va2XeNQkKdCP8gi7wCzjxacPh2gZ9QxVc8bJxX629cMIs
yZBhKTCit7nOH5sYlybmf4Y2BcIWwi8Ya2MrGTKvD+iy1XPziATgq8Xxx4rk57BlACACkDmV6dW3
CkPCyJuhlp1hbt9VVodbyjqZCckmId+IyTfTmn8vx7/eOuUohcCCZxTXQMS4suZs7PHHawl9tUWb
M1T2BRAlJidbD0leUS8Exw0rW1QWrWX9I+9tukQkdXzxkywP09WXgHYcaCo/igJQ9+rlIkuWAsUU
BTsKk86NsnZxxEl7Oa5QalriZukw0KXQLM+W0we6rJLby9Ze2OFZ0vvwi0PbHy8BDpzQPBiS/gII
XROjZeQqEflURFDQfGJqQpSTDbcpB9Y/1ITmqSEO//Dj35+B/seytukM26rOd69rnHavHkQ1MEay
3q3JkZUCs+xHzwEhCL4V5U/WzMrGWISLwodBEbqN4dnzU2ac9eQsNy9p/9R1O1V6Ce1zhIERF8wl
uhH7dNgGA6L7ZG3mG7TtifiJDH5kCVs7M70n3GVSXHDWRfAUT9/7kGbkZQCm2nxFAv21/33+fql0
l8IPzzbF8zUuBOqBEuO+4XVTb3V5L3H6NMX7ZN1mzHfr5nuVI/c1bvzpoUgPvsWp9cFKDkx9s5Aj
jDjXw5OCMjmoLqAs4PZ9M7pNa36zym3OsbbYYNudbK+qNugulnwMB/AhdsBSWgduZdwGg1u3u6Lx
xEBI1i7VjjzZeXeRgnc1PfXqQStfi/ykD973MdlqtLUMpzMumuIAwta+jd9T1eva5z68T9MzUhjR
HUk+NMSq+CHCb2P0rZ8R6DOWu5/1HRxCmsT24pbDSOhOd4uge17JIEDlFhXRbVsDN8Wf8ljY9ON5
rh6GtxiPSXSX+24UbCApAtBSH5cgQ/k2nM+U43iJmAo1swtWBqUox2yhHRCEWwK3o5ejsFOGR9O/
r7q1ZR7NfkP5IlnE0xwLBAaVeUBCaMnb/jvWvhFHBqqolpgfp39TjgJWSHcjq16W7CZ9VeJgk/b4
oGL8zcpt6Cde1O7m/kcW/hhzdzKJHDzJ81avPej1aH/JpDaYY2ivsnGqdmDpoJqYveuPh6rdKoLs
w924SKe/eMP/uWHyTJmseVpL8sJt+/watHg7ZblJ0RQWGrM3JT5QEsZuIGXPfZyqa4t9/Yt34t+W
KBAaql9aOjo0uM+XRO9c1PWSaKjyf9ZZz7zDIgHwq93wV1foerlQmUESknkzKfLVVrBoKipsipMz
9DfIr/BTGuoFmBjWhPmtQXQjv5T1w9Tdjfq7RtgPjre+2VrY21R5FzYOZouc4TOWvd7pLBcDXxu5
wt4Mi/IbFG/jGNa3GL903rl9/y28LJOyO+mQNauSmYYbXji06OqKCN350B6DvXkiLC80vPDQnlrh
YGQt+Murtb1BIHGu7lVzhbzQmNZ55GTGqrjQUihsfL+b4AydqOy2mebZ2WqnAeDMV+lb3z5Y0X1u
a6vpY/YC2WVqp3awRxwWPS331QSqc4CrKIvncn7DmSX8QyPWSu9Y0znCx9Pg4vlW1+cy3KoKympn
7O/pCFgkJDL1GjcdiXLDSYudGUY7NsnK061903xnctte/Pm5SB8zfVzprLJeebHwT7fZsG+JriV0
nCHSK7pzvbzRGtphqBHr6rbP9kW3NRl2Tu//3vv/qLU4M9LIpsfBFrn8+/Nz1RZtalb4tZzBWOKO
ov5N1CS6SkI/zD7z4//8aorCOwY8BoBd6+rpUsns6Rt0Q05OWk2s08UbKjVdwadTnByn8L+vdsVD
p+1Ky5delAW/DK04Mt7PN1cnzdKdh9U0k126njLE8IGGehgtKR4dnjyDACXcUsmases9qgHxxetn
+fSuVhNlMrUsnBc+319tkd+K89gsi7BLuN9xtnmdpxGKNNVuvli1f7sKsxH6y7/4nNcnqlpuZiux
KmQphfUeISMD4dN/dQj/y4MC/JNoA/T4yze31FG/3QqBz72mo1d0MlN46UxkCFYn7BVLtrlpzeoX
392fhdByLZpFeFAFjY2rsiyuCjvr+gqPWGEg3ZL2tkwbjdPOCvy64+cIsk0rLL/Y2K9vEtidTsec
tj9df5Qa1xs7AbCVwHPnaPnwnRA3fKnWSZ1/VE30FU/4+uDBpbiMSt2tUXbjAvr8eRKrlwfIwGlr
A0U/8XolbErDOG0/LjNk1d/3Ue2YWjR5/14U1++uZSpgcWvMBjSwM9cUPEVCF4V4tcF0w05bZR1x
WUpiMCzDhG4OjjxL5heX/GMdQjoyLeBmtIXNJbXiah1qoQxxojdprIuSCa1Un3A0kR86IaqXEndG
J5AwT9x0XbUb5Vn5Yn38+a0uSGSDUAQYO2BQl/Xz26NLAjCy9sQuHBtrjRkT7NgVlE0LG23Vzvbd
vz/g6yeXm2Ut8pKmWUUtfV0c0F4y/FSKS0ceb5oBi6SMGNWqGKOXrRl6UAte2vzj39f840tVOcTS
vPrF+2RsdXWHmFLbmUI2d3DK1Ih8yBo1Ubo6FT6HdV12H0lWRF+s0F+tod83NwvWPC0cdcHwATYS
V4sFB5ukFJ2fOYV1O0ces1tX9omwfDQr7aarpZVcUjGiUKoRH9nTukQPlB35DWPReXhJEm+WtmG9
mmVish8Z4zN89iJ0C6I8dsWJX6ciduFiVVG/MusOExiS1ttOeeTvwDbCXyCw7VNbp8nyRyWSjxUQ
/sXjvz/cPx4f7tMkQozCi84co8DPj4+FwV1MVpI7U1nf+0MtratSx9s2Fv1KGATZ/vtyf2wM9HB4
cpYxir0EUy3f9W9PK1D4yRjDLEKEwDEQjRgFhI3ssyRHI00/Zo0Mk0aObknTvv1/uLLC5SlutaVd
9vnKM9GqSltUkTPFZJiPCmHyA3hacqukjS1TRTXzGhWUOttfXPjPT5hbpiFIx5ziAN725wt3apQ0
GrmYTCnlzSQD2SM/ksPW1NprYhK/2OT/GEZAyVw+V0Vfei/0XK9WSyoGlMrtPGLgbRhUNU5do4TK
GuIEBmMiHmX0crKozwzKAsdIm8LBfvfF6vnVGv+8eqhPmIfSbeZnYRjz+Z610hQki4+joyGXWADq
soSW8FHpqUZVCbtN5MooI7eyEjz0EtNTJqzRTg+bTZ7ueODnovN8OUGh6k4J0isgWSo2QqwtSNNY
IPl9yGTKaj3ZuLWrHQd7zqEYcDuF7E0kym3s+dUrwxe1Ye9ffmURKtAoahocEKnm9GmIvBYrGBXP
Siu52NFfguhbatH/eD7EVyKWb599hCEls4TPn0YfK1aQYYOjDX2OlBGdocjaQ8pBBF+Qsh5yeQUt
QTh1IC5F2yxpRmH4xVfyx8a9DMuREdBIhZ8G3ezzzyD7IsKRxFFA6cmMn8FajZa0KvsnczQDjK6T
S6Kk9+8l9+eTz5tYWAIe7a/R7NWSSy1kV21ddc7czk7XEXCDHwj8gU5bRJdX/74YQwxu4dNDp9Hq
olmMRILL8pb6fItD3uGBlIbWkS/aW3HH3iI/wUAxJjcJSAZ2/Mnlt9JbjlmEcWbtFN2xp+nTEK+6
VqES6iv5cT4EuzF3lIxs9ZtKvPNrNz539g0SnbjaWIonqS0bNq5A7XWxW/MISWtV0GLdLQmngmxL
N1fviun7qG8TAnaxmxTMRKV1Jq85GPErclO8Sth3Y2CW1brJnDgE+EpDhu6DK9S1WRGi6ZjddnEE
2sjztlK0AbqdhR4W+UpsfKju4I6oun08Gav8VruZb1tsl0Q5P5jPSrtCgRAm60naKvlWjze2vtGD
99zCdLih9zyfbY50/Zr5B00t9d4InMLYYl9N7XMpvLr26njdEhEv78rGa5VNLmPKP5fAppBX2lh7
NvxHAA1gFGZ1M7U7mHgiWBuDF7808Y0W7JX/zd55bLmNJev6Xc4cveDNFDQgmUwvKZWaYCll4L3H
098PKnVXEuQhrqqnZ9A9KFUpuLFd7IjfvOaBLfor/M/v+s/dz+RG/yI7wjH9geBaG+EHqt2jMIMB
G3qR4JK3kfLRHb4hcJFH34LkMYFYqtrSAzA1TzqAThOCNXZ21nf/dlw4oc8upWnhTLqBlkjaShfu
dOEIODipiYuxhVjhSl1ZOWxsg6KOUoFh6RX/MCLGtwoM2VujMqXvFxbuxXVLd4PFO1XL50XaQMt6
KKsSKqtiusnK0Ibvv+6G1hGgtzJbGr2cFhogMF8AAhjtLFwZZ9uU4SPqrFPzMfAaPUuaGXColx5L
TagOie/XoFKbZ6jTVEXSfiHY2TlEXk6hR+NuEqfjaHYmmIFv1EYFXy9US29XDe4tFfptDgnQVob4
q1ezGMKhaBdOh7ksKQ+fKe4k5869aNIKOJ3jJMKiCXB+vU5C0KdSK0/4DVCtKCyqDqd2chNoyoSB
kFbgB/r7Ota1jdAG0ooe6bhOSNM2WezfjHiIr9NG/gHW1jyQt8kJ9IfWx+1SoL4Y1O6qdtPuT09v
hRSCxTll+Cpar9MKfpc2wWuSW8HqinUrFDel1kDqAu3ZkTM2VTyRmLOXLlx43k8zcXqcElNGnmuC
UmBQMru14HCaFYpzaLE2xegg5+LoenNoC/mGRg5yxnBMFtbG+UIEQ0EtG7cKQ+aVOhtl6wKqVlsg
URQ+6kMsvMWoY5kY+951Q/Hh+q47X4dTLwjYxLQMJUucrcMgy9rKCMpsLXAXOYVINQ5NEs4ZYQMs
fp16lnUgLU6318Oef1TWnihxA8uYkdGXO51IK5iIjGkGURQfLoh11Qa4jejErozUrYSgW9gsOdqe
Z4TYYlCRogenT61Hc1bcSLXJ9dlHG1vqW8WmBxRxilDT1HFl3acy+ONajzu04JLWrhu5QHqo81ct
7i7Xx35+zKIBO6G0eKtiNTR/x8GAQgKhUJK1GMkoM0FGTawYWcQgwSeqQ/uLJdzjH91r4+P1yOcL
6zTy7KvDxWsMtG6IbKyN3nQniW4LgqZmbHBLux5raZSzbZNTfzY4zpJ1VQhfBpP3vt+gMQ5hSKnv
xvqoymGxRcXXX4irnm3XSWGX4vaEURNBfJ6urCSADJw3PkVApFdXzVDBThRSb+H9dulLktbzxOCi
ABU526LeqIUYj8vpGvJwugpEHXJEh2KcF8BM9JfABheWrqWCMmLhoivNPpVPBxUCF7fGDF512Mff
Aj36CTEBhpDk3nbcHJlbbDJyaj82jD2dR29HK3R/fTp/+bydHoPTT9A4ABVEjkE2nv4Er6RZyeWI
0kj7Jfencnpq+PTtw/QI3xqljrINbjIU9+xalb6qgwAPm0YASmIuti1Sd0Q50lwRotw0jYaqbkjO
afpJvvIFYNqoMC6coucnGz8YoRkWGk8vPtvpD24ULVQkYLHYoQr3eYsgqqfmWx237lgftpSrOht5
zt++JP/foDAK3rpKSQgwLiV3pP5Po5qCCwOrCqP1xNPdomH4RcCl21KNFyWJzIXr8GwVTsEQo0Cl
mpc8NZrTYJlrQjir/Ai2fulxe0f0NCLptcmRq6Nve30FnAcDH4m8NY83FuAZ1BjcktiVPg0PlBvf
yqJKd7lpOVBo16mEHuOfB5sQZ+SiylTZn43MrRq4oRBO19Qvd1CYHM1VWxvpi8TuA/3n9WBnlxG0
namLQD7GfXvmGzwIPaA2eLRrRDIpOoU6CjeW+XUiWEqJ0e4Tv9MXTilpKebsMhKQBsM7jGqI6YJ9
QMvByXK9RgqiET83lbShckEbu5C2kaT3K8kvdx4WCoeI1H2VIigx8jjTe0G9MVwTTQvFWMCtnO0e
vglgAeo0k8UTFkynS6vHPoDzT0UIIjeFdRMr8b1cvxWZi9JsM6ytyH8w4y5fOGXODm/APXgeqyRc
rDJ4qqdRk16HLijHSMyxkfaxML7B11+q//9qo/59lOGPJSk6SkkTmWBayHM0lQn2yJNlNC+j2M+3
YpAB7PUpT4tJ9wh/Kn+DmPsIB07aDQJqXY0lfa+i5vOgjje+j3qT0I35JLLzlYM333fiJLYjKc9V
CYvl+so8vUT/+qXwvUkSKNexzGenCUrAZecKfkhVUr9VrOQOvxlUNyov3GPMYFvKqx94x0Af1IXp
nzk/EVmmhE5FfZKshyA6L6f7qac2tIPYE0G9C+G329AbdnhLxlvkuWVHBBVdaSCKXckLNkPvbwLk
ILN9qpXlF68bP13/ELPuwq/fo1vUT6ZrHeykNrtw+1DoDBFl6TXiKPpaKRRAJmvBM8qNVSWbzssy
B5v7zyBvMDFH2XJhv55u19/hKRrh9SWSJc8RlIHbiG0bEr6tQDVAYP4gIMo5CuIDpDz4063QL0Q8
3YD/jsgrDYdlFfP02VbIe5T6aCpMaoshCDVtNB4CZTVmJoJ5/qDsiha1FDj7f624/yMf/Y/MYfO/
c4/sH3Ew/njPPJr+/b+IR0iw/gvM2IQEQTp+8nzQ/s08EkzrX0COwJWRav42ffhtByGZ/EfAti16
cLT/ftGVfjOPJO1fQPDoU3GbYmnK3P6BHQSx371PgdVZ/AW0EmQuSt5Uc8tl6uoeurNi5dRQD5Bo
QFeuPHgA/t99joe/jsf3xlqnO+B3mMkGWPvLXWx2YQ1jgYPYOGBHIAg3WS1u4+HNVb4rvf+AxeDN
9WCzI/p3NLabhpGZMrGMTy8Czl5dcuWxcswSPwUMAldB0X0OBKNcGUlirUo13/RgJ20V6YDS9B/C
VvgiuclzagS3+ejv+/JJ1f1o63rVGxDeD3UlLB1Jpzv0929kg6J1zMeX5lByqVNcubf6yoGFhR6U
pGE+A1Io5/25DmPh2ZeKD4Uk7zRPeMoBWdqjkBe2EPaoBltH9AL2keCDiNFiee1PaphCnyxM2ixr
/+s3ssakiTQHIWleZvJVDQYxQt0OJa8GTd7Blppy24Y+UnehfBDU7LOKxZGZF0hGhv2t56sYHiFT
0CvJDt1bbSUKzatfFl+6NH0evXSHNnNvG3BL/zp4/tfE+fSq+/1LqesAcuZxDs/hdMYFulUGpJnK
8dDKcPJkQCwyAHagNB7yNpaxo5ZAB7lEWx5tjfX19Xaad/wOTqIjwpXBa3LOXBEbM9cjN6+cuITn
r7vsI+H1eoj5NqWoiSPctJ7pkEtkOafj000zUMmeKycRzRuepbtAixwp0xewpbOLkr9/iqOQuZEw
4NloTkN9VyLTaylBG4QOUmmVP7zUzPGCCYINnljTY9WIUc0LPVQgYw9DGJwjirB8uj7SX1Div/Or
v34CUBguSz4ofWP99CdowOZiyMKlE6lWdIRdDzwyyds3sxuGbQ1HWTh4dTe8BHkg2K3gSq9epKGQ
GDfmUdSiHOmyJA5+tHmMTp9loLqhJUq/HxHl4GXLX4U2s1B96UuKprgl5QVGOBqi5Q7iv/sRBP7a
VyVbDCghR20uOaja3ze50DiKB1Oy84z7Nsq2fTi6H7MMFmIdekfyamXHzziiBdPSbEMbxqVF9UGt
RRUlqhCwuNogc+pm92YuGxukGkVbQ8pu1ZUGxXLRP3aREG86I9vXgyghdCbS3aCn5NeR8AKJPdoi
OIG/mNq/qUkOoFKfkn9R2OjtTpE7eaO0tXUEcrywsSavopMLYloRGm9SALISHfz5ysuSxozbpCod
LOT8jRzSD2lCKlscDU+AmlZph4IyljVoo5u8KvLcRzcyhaPnF4r4owk00L9Kd981kwEEK3uljonh
VEk2wN80BeoQ3m3VarZXehzIDFl46Uv+kHJBYZeF5H3xwnSwg7DZcYlooLOK0cbO4Of1ZXdpg1FI
p7kMSILZmtoL7xb+4IkUzKgCc4BUwscYDcRb1B4+FE3843qg+bn/63tydVNJ53/kZqeBOqrrJf6Z
pZOLcYTIzygAiu1jfOQakVMrRtJ601bxa8g6WEgKL42RGhDQLJEmBdv7NLSoZKWUow3nVEEW/Sgq
89bXe+nVHdNgIdL8umeQmE6LgPg4V3kCzCK5Y6XVsYiS0ZgaD1pTAGyJ1WePNEMd1YfAzb//8Ued
qrLaRG4D+DplWO9nTxJaugWRWDq4Xaubives1CO1r9GpcHPpVkXpA9u/hUFe+JwEhQRuoKo1zeZp
UIFCTYxURomEgkIRRQ+P0HoGW1Zx1Ls+vEvHMighJg4UANbxyuxY1joySWh0pUNV9IdHM18xutGx
NCQXrNJba12/75r6Z4ECPI3Q6Nv18BcHqoCHAIXA+2m+ZPUCYFZJ/c4plQrcuHar+/W2KpbeLBcW
DSyzCXAB/Z1lOhuk1cR67WJhifyV3G7lMf2EKug6G/JJPUz6kEuptbo+sNk79dddAx+Kug2UTzoZ
c3KiJBXl2JdC4ci1pb3oHnb1ebX3A4vTd4ifeKn5aySH873eefIG0bfw1azyDboe2Dbo3bj3eVov
sLUuTzZqAtRLKSydZa86olFm6vlMtituawPJpALz+tz6VvYpQNixFzaq2DxgGl7ZXW1WC1nfxWmA
7kPXitK0OakhvN9LhquEWtlZsBUmGRCrQ3B7OALLvRtk7y2MhyWYyzSts/tep59iknFwJgFQPY03
4JjJDYS2fjxaB7nIXoqwXZjnS0OiH8blxVOLOvgse/L0sInRi0a+v/TVLVXPdIWLzrDtpOGzJ3o3
jbAQ8OwFwgE4deD+HXGOTfUsP+2RjSFilqM/g2LcfY5gNjpl7ddKy+V+Uxpp6KiZqYF/q2Ba6MdG
j14hyN/Feo4tNp1C1Da/tol86xVCwr+v9LvQCH5c3wKX9jZEZ252mmk8AmeJ81BJqZi2TeEg4f3J
iPvbTinutNB//O/CzBZV1DQ+fc+2QIKzENdCHa28uI/gwGP3dz3SlB7Ol9P7Ac2WEx5TVjD2DCgY
x2+B0m6SVriPG/1TjXPD9VAXd+qve86gs2EByTtdutSUUC6Mq8IJFQBQqXqMGku3y0i6q0ztVjTj
vYCwhRiomWNo3tP16Jf2DSqlv8DWmoKgwix4j/ivmLPEEjmFoaCb7VuV9Pnn/y7K7FDOkN3B6UQs
nAGgC7WCzeDFC4+OCxkR0MmpYMvBz+NttjZ6yy1cTMJyp2z62zbrXq1+fEKf9gHO77OI6+xas7yl
DOXi3Jn0ojjnwB2Dpjz9fKneIPiUG7njon/nCCl2YePwlJLW7nuDw89F1kvUK2kXprGydyX1w/UP
O+vK/XX3cJ8zbgqTJJ6zd07YD24v9wnzl0tfsiJ+EXw4pHrU0WpKPsKaf1VzBOtkXIXrSMI6K0vW
13/CLwD5bK/wVkZ3htowT3x9tn6zgOUV5SmCk1rpOmMZ/4BZ+NSmPYQZTTDwXR6GlWYg3Yp/3iFJ
InTBWnnjB6qx6XmnrimmRI/AT3xHKtKDV+nhKqvaGNsJc63kCCkUfRTtY3UAbohPT4kzk6W13rZu
BQrefnUDb+7TIJR4COAD3PdW5GCvCyhZCiPHUFAGl5QWeZoORc8iHT832FFuWAwuZkbQZhJmTBfG
AQUvSEUBRXnbyCNc9JTouUPvb41H1ENeGnus3vyDbyG7TFOWXnKX3Kao2h1VEcFleQw2iKmiC4kA
Hu31Q1/2COwFihP5WEopnglmbNRbiGeRuFapLSA6M1ab0A/iLVCSZz1AWXoQPH2P7Pk9zja41mGa
t/GjLn2VRkCXYubeFNgtONUIHLkyzWObadTCRQEEWw69le6SZ6tI1h6iEkQhhYqfuEq+BVV0p6TD
PhDCeO1VVof6f6ndNJIkwItU//zmN0WSTHAjEvCYs7ZZmNIkEIfcQbA7XI3dCK7Y8x/FKnhAKPmJ
/2rhrL5wL6O4oZr0bKjJs9hO9yBqTb0Q+kXupM0E/o5h4DS+uHHR6TdHDE26egk5clbS4mKGHicD
baQqTrF/FhLpsRjZBj0jySzkdaEN0YbCV/icpUZtt/hSNwV/qGOltskt7TFJkh95Vh/5aektEpcq
8uB+vJesUAZr2yN2hqnHmyrIWABJemWHZowk+/VteumkAHbKMcEpJU2yOaefaTAxS7Qsj7ZsnhxN
Iz80vVADp/PvTSWvVqVp0C0PxxD0o/yzFcxn+j7NwllxIU8AcEKGMLGkRPjOp79B7QrFqBsDMitQ
LS2ucZ6rtZU/4kVxfbTThTI7k0xkQjgPadxScZidSUqV5+gc9xl6p8kXPdS2PDgWMuzpaD8LQUUd
Ig8tcDCDp2OhWlE0IVKyTtTJn2C1V7jIpJ/izN9RlwnsKfvRPeXRqLRqYXCXrjrIXuQMsIwB080v
nQhNSqUXMyesgkNkaj/wGP2gVZjH+emDlmlQFMP29voHnVb02Wg1FvH0nKBmNJu5yCzNUUSN1Yki
rVwN7vhcaMnGCNDRU91uIdilT0sjgXrw1O04q240A+rQvWnlTqzpGABMlmsNtn6KfpMb2Y2gGs9K
oT+HvrgAL7j0Yele6LQ7oeJTrzqdUkD5fiaoUu60oILBg+UyUg1xFmBPVCBzO8AgLKPo5fqXnZHi
f13hFCk1E0kEEA3wtE6jRi3KxxoXm9OOVrRXheooSTzX1Ep7UyIQ6oE3QIftk7dAh5Y9AnmMImSs
9HaF4iSfxbCKDUXVZOt1NIa9Ehi4XdM43wgZx30ZflNVUM6dUMEb7qpVik4F9Njy2Yi0NyuqX40c
Y8d8lD4ikTDZs1h3I1Y8WHTSVMQS+muO75dN1Ri+TIRgsWK2kAYifx3SgN+UFdABA2FEmNWWgHZl
8Xz988jTPpqtvOkhT1Npoh0a6myfafHkH9K7mdNXCcmUIai2PD3A8gor7THTDurQGNvcFQ/DlB34
glx8ibGwQId6fBbxR6sbv9oYWbLXRmg+kpHhACGgPBUG6qtuItYWeoGFj56/VCm7cDEB1ZRxh6UM
Adh1NrEoqwd4s0Hdz/TeW/X8HjSFRmndVb13xFobBdfCNBf2zoVHo0SfhZ6QhQQVqKPZWyyOew1p
DS1zShAl26ZHuk5GwBq/TWqnepyL22BMUJnXMAnMY0C1ICE4SkKYD5arfIRD8NZ39aemRckY9+dH
TBNQDC3iYiNmqPRfn90Lt9KUJACEoH6CLPJ8y+UVtllGg3ybaFGoxStTSV3spDK45wUiMNM/5mfW
oGDivKURg4B4J3dLiKnzAwd8LbkKdGE6/LR/TrdgHxYYSJhd6ghDdBMP4p0IWj6qhk3twxcerGMX
kMKauHIuDH86UU4Wt0ImgRYTRU50MVgrp4G1sg80t0VfNG6A6AuS5eSTX9CAubTovZWu/8wqtXut
ucV38Xrss7t4Fno2Zpimkp+gLUrVathFbr8fMvoH+ZJm2EKYeUncxFzFxy+NTWC1t2ncUFytHBku
3fXRnF3402iA7GBxyBSidnP6IRFI1RskwDOn69Vy7+pFdhNL6hI8//y9N4WRJ/yFQbebe+I0DKLg
jW5KYUafItrKNXaVunqnB/5ba1kPjYeMPU2tmwK3GBlRgutDvBycCx9igkTeqczOkzxuax4DHsFz
4ZA2ymPjht+HqG5QIUbEq5hMoGBilR/SIdsvxD5r4EwDfxd7NvBQEALf94jtBc1Ws+JNqU+dWh59
g75O2/ZDoYafoTF96Kv8aEnawkY5O0qn8CrKn5Ds+b/5695LDUzFIhgurfnmD/iTJd5NV9wD09oB
4VsINo3lbFO+CzariSDPiep0h55Mkpar1kRuu4U9PWGktfi/DDVbtvhkoAvlmSlYSazdugTp5dqW
2ieZovz1Gbw8KDDfXAtg3vXZSaOoTV7oEhukqQ11k+s6GC5xgMpvjMMdpIMllsfFeFNyw44E/Dov
CSZ0JDV62hiUWyX6kjLUqLKNYfeVibxu8OFYWKFL8eTTnWl0UdvICZMWePmDIXW3VVnsC7NeiYjZ
/INPyTmjAvJmt8/7KOFAdTgO3dSRApAAuaneWSholHHSkR4uNdPPctJp5dNXmHg6E9J7Nm+VIKcu
yoiMa1ArurnJJij1u8aqN1Ux7kOsJyJB+Xh9gOe3Mp17oHc6LB0qaagXn35MFStBsXanyWuCVTbI
whrL7be6wEvTy/eCmhwLHwURLx42aW08x2258Li6cGuc/IDZvmjUXAXTyH4vAmA3sb5T6VDEZvd0
faAXbg2W6CTFQLmC9HuW8MeFPuoogrP9JAmZfIvesRc1S0sTwNX5iUKREAdNCJ/Q9ec48KpGaA7H
TEoCKFgFgeg+qWGCwJWM20SVbqpO9B8HLG42g4JycB7SvKXkt47kAIfFXnyOhOKnmeUwlU25dQwz
LPc1/nJ2XOTPEcT5rTGWu0GubopMuQ17+XFI8wyhdb3ft5LfbrtAE6DdokjctL24IsfHyUzOP1Kf
qiC/e5ZTU+7eemWq3uCMWk+QlwYIRB1lKe6HrHOa5VZp50oE+bFNzJ9ZC8S/jH3tmLXBrk2Fh7ZR
kpuISNAXR2tldeJBahRzPbbKDb449batrOZhTIUN6ubRri0l2UkNRh8l4/e8jtS7wlU/e9S31j09
30JD/NJI6tYxVeGjEsbxkUn6osV6/1zzOl4hOY0VAA6rO8DgmEQPrrHT8wyGsRbjqNYKSO3glrSS
i/AGL8gdIvixbSUCz5W4KR79UEU3NzXce1VNJAeUHJ6COhgLVePVBD997fm4WgWu+JpXzQcMAARM
ueR7HNb3kZQPOb09GXpmlevgDWTj1SfuKsAV65gYSk3BTxhuh0js8Gce3UcfzjHKQWF5oFmOdwg7
7OCXIl7gU/Gww/HvB4IZxUGXh/xOLEk9m9q1h8YDXBrWmEB6cng08fxYiYm6L0Vf26h6Le6xLT5K
gkLvJ4m7faBKeJAq0rMyeF/dBNmqsHsOJKXDGtZI7DYvUfoxo2+pGud37Vi+8czGOEK31gr1c9tS
x9pRlBgxBBERerAFGxVAGHdgNNgT0GcHPDbCvhaTVIiZlqzA3LEGBeZOqK1pG0OO1dN7Ku/MXee2
vhP0tWGPEKo/Dzmga7v3wuYGcE6PVBdSb3FYI10Uylm3SUr/gGx19VEC5GID9cNWzEhkR0o8fW2M
anZQm6rfJdQSPdi/5Sb0ss+ZWcVbrF+iVWdi+2XWrcvrUGmQTnJvc8CrL53gaQdP9qKH0s0VFDKb
EItcq7eFQXWPuimoaHep3RctLUOYtSWuUSIoAGXbprpY7NpeEm51tYhKyselhu+wO9iWjIWv4fl4
qozVYwMD0TFGDBV4j0UrtI77FfXc1NbGPL9JaFXsBbHfaFUVOmGW6fzn2SdDRDYs6bKvWqNnezfU
nnhHR5/obYp48oCA3BetXn/1lTzZhJD70cUaqu4HXHRZtWO1a4uDJRcd8OPJ4gCm2odgkHYGBQtI
kD60x36To5mZKFa9jf1aP/Sy9mogtXBTiJPFbB4bNjY/4z2gwHLVQTdvSuZkVBpeyEXVlGup4cVm
4+wTr9LRarHQLbBrAALdHWXP+1qLnb5xa+7XZCK5rOXSG+/rHHiZ45kD8EKePXdGUrmcGWWDv600
VN5KSUYZWfCMsicOC+MqlysgSp5XwEY2mg7nkrLHi9cIs/xeENL21kBg6FBBP5C2UtikmwSXjecA
cdO9Gmcq5LlEDb71mXtv4KqxGttK3+DQEqzw8BUfhZb2qo30jY8kkw5HKOz2bVfdKb7XQXNLv2PU
2GurHPz6Ji+sERd1rNcKG0NqTNwrzaucLCq7Oy3VniIlWVU1L2iLKsxNhCmJneQuXr4CHmmReh81
4QNQxccO/1PfzV/yMvxeYg6CZ51woyGph5bbzgi6gzoiIW8EeoaDBKqLTSm9CONIWUYEgtFgUrnR
4/gwALNxRuyuTD1+HEVsE82gTDdjJcRr3h+fwSMgcJbq9TYSpRdD48YoSHxWWKY8mBXPEDQvJaf3
6wdqdt8Tk3XRV0OHXJi3l3y1W3HlfJJj/rFVGz8J1KxioGx10d64efAxbdR1p7wg9gISs2xeKj15
8UXe5K0p8EgW8yfcsJ/REboVEpykojo7IqSxwRQP0FPx1Nbqm2qAB+qwfHfHgaZ0sPP4MtJgPQq1
yxb7ZDVlZQu6uIkzVFvM5jbFvw6DHs2WrE6yJWpR6wGpDmTc/SMyTCu3Tn6ELR/Q+uRPumu59TFN
UYOR9D0+mz/d0HPCpLr1IAb7WoOkQvNDjNOPbaeuMavrDmOEZysCCXaiAxoLlWdDEm64/VcSj9Ih
0ByK53eK9yr1NVRz139pJ75DZMgrFmaBTmv6ICvjbnJVhX4Up0+CxE7H8PCT0k6+NtDDteyeXvEK
kRyNVpTwzccshdPVu1PRMFAD6VVQq0c16rM954w9CfSwp75E7bAyjEnQTUrfLAp+np/ciGVpOp71
pLtYYkq9ifBGdFsn+m1ZS/EqbFmOCMTshlg91K4m7RT+Qa+42UOIcdq6ULV+DVdhFWntJiAhWadW
Ha7VQa/hLIyOWlRPUdr/6AY8HAt691B8qw51TsfX26D6PPh9GzxqiZqW2aObGVArwEhOjkXRiECW
9vN6GnbpZTsB2xVQ5PA8kP06zTfd3jUaYaBSFsolyo4+eEBwfuar3N3j8H0PGveTpyKYawZLb+oL
D0t67pR7UW0D8Dt/phQpLjQso8ypqnJl+eYurjEeFp6zuLuzXP1ByYW9i0UEiAPWuf5DCrTDUBqP
NT4BY/VVjIV1vYQIOE9+QekiIzoVhabnxSzl79RM8DwMjRzPbVed3NhjkuIuoW2vf/XzpBRCz0Tt
BsuHmfQcKRVFsmu5bZyy8GvY8rItCJwS41MLf1Js/XVWLBVEzwcmgmWZGJGUusCKTH/+Dh6pin4B
NpjqSQc31JTaFcn27Sho6+sDu/AUnCDIaBrRgVRQVDgN44cBmvjYJjht1Rw8C3ciH6mZqtyKhbzw
fr+0cqeHGckPwuaSPifhqpnehbVBLCNBeVt3t/rwVU4/qRX6HEpa0RRSVEw4RZ6JS33PqUA3K1O8
Dz2HR2ZJ6eLzydcc4uHGC+gfWPF09UMHMzE6HbkQG984tCjh/pPv+58xz/dMJfRCiRNL5iiu9UEq
kZxN821TpHdyXy9wwC6tGEoI5kT4RMJ9DhrscbPs85Syk5Dy1FSkR54oq8xs/khfgSfg9N6VJBhn
k2gdzZjTFePJmYRvGiNqusbWrRc57mg5KTu/ijaRYCxAVS4tGhMexETjoerM4/M0nKg3hpzHNftg
qA662B4mQ7tdaUZvY4lwDVCGxHYH5aNX+AcdzaTr03fhmxKUzrWpwv4x5u4pkR9HbZZAVlNG3Ev1
Gg+60NCDVdksyrifHzEi3KOpXgd9lr7ztITfbfghr9qgL4vM8dtRu8m1ZNwmidzSfOiCXaQB4hqr
EduBsdYX2kYXXvbvIkODPo2cCylng8EgjcrcT91DeMrO9e944ZiZakBMI/JpYI9ms+iNehGPAftP
G+qbFEtj5U7hOYE64UKgC3cU4CKQNeiYQxWdk3wS3SrxNeSMMaPys1w8oSf4PRPMTVF5N0a1xLK/
tDwmSwFMpLiQzfnuxgq4LyOya4eW2aqs9W2ZybbXL329CxM0vQ+RwkLAYNJMPJ2gMohHRMbZckAS
vpQTNFFTH69P0MUQtAQmu5IJDTAL0cfpKOY4ETl9MNzqCSY+cm1++O9iTIvk3Qr35D7VfYsDKky0
FW1HlHmXmg4XJgQWNAcgdjIgm381SN+FAPXS5ZQzUqe2xE9mFnxvc3Xni8M/uJ35+3+x6zFdMH7h
vN7FaXsz6UWdOKkxfmqT8K1VUFgGNb65/skuj+fvOLNPhkN1W2g5tT2gOsifRe26M80PBRX963Eu
T//fcaZt9W48QjcoYPAYDxS/RyQtH4XEX2oVXIyhQS+a+FQWAj2nMZpBL3XLne4nw900rrwryqUU
43IIOpOTpRGHzawWm5uD2QNLoABcI1lep0ckuXfXv9SFk4xSI6AOaIQaY5kdlmJrgU7EsBk4U/xT
dZvbAR30okqOo7XUzr84GpQpYPWbChz46c/fTYpUurHO9KdOT35i+yNDav8YqwIkBnQM8hdMvmlM
JNqTGFYWYe+ppw44pDtLyAq7NdutWmDu+YfGRL8yB9QhKMai2TWJP8/aDphzxpqVicSqxcexevLc
pRPm0nZRoYcg0/lLjmA2OZmEMLGntUzOkBynV2XmRpQYgwXsy6UwQFDQmTfkSRtzFiYGQGJ6LpeM
YoS2ikpeUfLqUcqFNhR2hmdZK9elQXZO90QCS386OSO1cNONWQAUoe/xv7Vlf4sGlZ3nSOaidyeE
INAsY12X2l6jnCN5stNVr5GOU4Au2Xjbr6JvCa6qloZeEQrqo2w5UZZj5Ywxdac+Y7y5EYxoVyqN
LSl3raYtpL8XruOTEczu/cpHc6CylNSJa4Xq8lutyk4oZreyWm5UuXSu782L0ZCmRmIFiDGdoNPv
5VmNGBg5izkoAzST7wVMlQW/sPvsZ4DT4vVglxYBmcZ/gs2O5qSHvmcGBBORhuY+wALVsA395XqU
y0NSaESSGIKinL3PUj+qK7PnA/YakoyuuepF3/HAvefk9rrx5+kuR+ff0WY7tG2pOecYnjtjZmwN
ZXA04ZMvL6Sblz8cOA6kISjzirMP57ZGESc5MBZTGDZC+igiAh2VxcJQLp3TZOz/iTJ92HeHZ9yO
YoUQNG250LVF62ase9uk1Cup/+VwZks8BxzdDgqBWuznzeRbLL9qhbyw2C4uA5BKiB1PohZzPg13
ndkmjTTlAZUjdD8VvXAywVhT7sIKe8ml9OK3+zvanEsDdiFoqo5onlptes/CM2FA3RHLh+aPwafc
Pzh/IW8sWfQV54tBL8Qcd7CBxYBQDlSEbWIaC9/u4np7F2K2EqrGM0X0PlgJBsai3cFE391X/tF6
g7BL8snlBsb/dL3Rzwlcuhsp79RbzRdhbkyOTbyKl0iQFyeHC87k6kHbYf7M99TBSDGSJMWl5dYb
+maQsGeVU1tNPlw/e84jUVubXAUmXJ58VoJK5dwSw4BUJ8WAXVGKfVXRISma+5CH9/VQ5zcdoSBv
ARiaJHDnmJVWzn2pgfLmuAjdm8XwCfiD40vYOUW+kyhH2rVpWC8EPV8YBKXGhhExQF2wMqdTFo1W
rCfpSLaA56tovFhZfJdU3cLyO9+6REGeh3cieSOPktMoltSA2U6Yry4cMfxOaAAmm0h8CVqZqoK+
MGcXx8SzmYoojOAz5HoBqUzzCvZTLeAvDNEkFugXYjV+fb4uhEGie3JkpHYIKHE2KLqQceSHQ0Ki
Ja/IuI+M3C6aJbvX6a85LdtNGl+c4niUguKaPxnEEYRvEJmJ41VipK/NXMQnJtTDJZT4peHAJ0NU
DLA9kkOzW9ZL2xiFS3Qskkx9VrV8LXXaA+SWBaTGpeEAa4ALwTsefMrsjJDGCF0uQ0lAkEYlwoNg
JANBW7iPLqw3jE0QsAHWCh58DpOszbDN+3pMHNlCOFrOjoloHduh2MhosKRq+nZ9JSyFm42Jp3Xn
0rdNnKIbtrQk7k3UaacugIVmfZlVr/8gHIoj6PdQrAYkcrqbUj8T5VZvCZeXKxR2HFcbHT9VbKzS
7JDe4PVwF84lIC+cgDrMCN77s4UxWJWPB1+SON2Ikp3kfdXGYgO8D7uyO1zpd81g7ARvKfG/cPCe
RP1/nJ1Jc9xIlq3/SlvvUYZ5WHQvAMREStQ8bmBKksI8Aw64//r3gZmvWxGUMVpVVrUoS6U84HC4
X7/33O+Y5w85u12pZNvUB9QIUZcrVG7rTo75oaz/Aff9ET/qY1vz3yfD+/u2k0OeZtMT4Oh//9/r
/J531f6cXvxTh8f27kf9OF7+oe3X/M/fNf730z/Gszf+Mf04+z8IoPJJvpsfB/n+cZyrv3/FP3/y
//oP/+Px6W/5KLvH//rP+3Zupu1vS/O2+ZUWRfnhl5Ww/ZJ//r3tAf7rP7G2/8GE/nj2r/xNmDIM
MFIgYLyNrAiQYAvL/7a2D4J/wZPcuhxhWtBSvn3j/wCmvH9xkKIp9JBww7Tjj/yPtb3+ryds2EaG
InFFnpt/9m8jpraTjNvCdjnd8hMUCS8PNlsJtxHgcexZdUffAV6vUrLWVZIUV9Ih5zvn30MxA7BK
aOOjm/liqKa3G3i0YHIma7aP1LG/Gquu76S5yj/6FP8ZycIuhgqEEVCqOv8osrJq6VZEZ6DbKohH
bZIHX9Cc6GneuG8NYb7HErN/hb6u+1rRdPHpl/f/9u9D51ee1oXO75/xYdnh0YMujd7Z8/EVjScm
PtHjgTzZ+kEF87gX0ij2Xmkln5yc3nKV9MW9KM3ixpvHEvWItELTVG185ZdsN4r/PRX//y+hXYF5
oAp76cvQi7mbNbAJB/KgY4lbTje9892Mfr7MrZHz1FjpSrejtp8Yw12wNPReJln2Pln0GX6FzPBD
nJLpI2mfjbY64YozLe1n6ZTeUSxtcKXL4nw3e/q5Hv0KwAm5vhLkX0ycs+ZVWayopQI5JJFlCtBZ
iGGmyC1W76b1Svnx5Qn6zZqkI4lGEqpUGFZdCs/z0gzWKWXAWQXJvjF9UPyJ7d4m2nStGeIpP3bx
LvjATFopUVtvNPrzVSEDrMN05BkHEFsrrI6pKU6trospnqy2/kq80ezcwreLkI6OWoXroPwPlTXl
/FllNW9K0xcKoHQ9IUBI3fSLarAK14zECHZOJiqsBKzJvnELRIHUb5W1Q4iMuKdY8wSTgqJUaKAs
b7jWqfx8DoGV2zSw2WQGiV23UOaX63NT5SKVeTIeyjFPQktDqmEXILcBzSRXwvDzCGJbHwwFkIKq
OiUUMnfnQ42aCPBja1kfudDuZnt19BC6qwiT0ffeZK6T0QoknCvbyW8ekLZA2vnZSWCRXLZ4ZnLK
ncwvpoOpVBkVlTsjMqIGbRtzvn95PZ6HfTzg5t6KaoDSLLm84FkOZ8gVy10MB7nqy824OkFMG5F1
ZVv43ShUvaC0mzQyETSfT2PXjPa8Nn5/aPLO/Bgkjn9MoONcuzRdEFyenoYHQbiycYZgCF6MMxhL
XRQ9fAJ/9DFPtQatfCBOkkuYWYP47kjRPSSlnDZVFPToyCoLOrkBYWo4RCAvLl8XcwpG3K6cGTfW
ccWh9uX5fvJoPvsot2OUnAIJM1YUGpnzqQik6NkDyV/MWt/tKBU0p24Z7b+QQTpHpQQyy2yFSgoI
Ja4FdjZbpvdY+uYSu/Ns3NTGat+opu1vpzb1r5RaLrdDSvNIH4CvkNm1uNxsC/OXLwsl49Bq2YI0
zFZ6VAzj+1Z0r/yFT31S5lUuyvb1/DoX23A0lrPqqIaZMObOhwtmAHODTg55afOdZ3ROJKz5ky3q
z0MpsQDbcH02Pmi1iXmKMjBNdd69/Douv7SnX0AZw6G+TUPOZYnBdRBx9z13ezFx+x0Dbo1lptyY
PdA4vDzUb+aWQ4ZvjCw4NrCXliRj1ecdV/H6kLtOhLM4Qm6z6qJcYLHb99cSS5fnMKUMbCwDLjSE
JLzIi72/HUTjFaasDoaHmi7c5L8YERhAglq/7t9OVKOO+shdHVlqd42w87vBuQfxRsldbHqs8/fq
+6gWJ7+rDpZdalB/O2nGhSfMG7O23B1SqTFqzdn4sSAwv4ZfvNyxefAnWRKlFvp/Gf987FQC99aN
vjqoHuqKsXE7ETsC3EnxdMXpXn7OuQleWUbPBoX3tfFXqVX51tYccD5oYwg/7S1ce4rFEEfBot4r
lhVfTvOYlCMV65Qc+e7lBfVslhnUw3cFyiRaLNbw+aBJNQVGmenmYZ0K/xU6w/w4OLN5lI5XHGXt
G4eiasr7pdHqK8KXy+2crYuKP63VHv5bAEEvwt2lLwLVjb55KNcMLzK+4FfONJhXxDy/GWUD0vPX
my5xjHGxO5i1gLjlI0T201FEHB/GTrPW/sosPv01Z5sQmHZw2PTYkmHh8n4xjaMPqxTLbwtroKTf
L36hQq0xMExJoQfRRTDqN3Ml16OkF+OEvNG4Hc1qjnQ16Ydan6o7z0ugOb78brdBz34USSWkgxwP
1CC2/NL5u0UNbtQN8ODDUANcXdo2jbsVvSqY2tPLIz2b5S32ZbPn7Kf6SarxfKRBurM7qcw8ZCY9
+ZWpZ7iCy2vdo882vw3iYKFTYt3QlP90Kv5ysOQU+tw+ZxSrb0CeBLl30HP8w4fZtI+TwGL3D5+K
TDdwCrJM/Aex4sVLJd7pIT7Z1aHzjPLoGr0H9pwWhZdHefYFMorNrFFlJWvG7fh87grRpDPKzOow
qXZ9aJXhvqLa3uqAP9z8xh3T4cZOTT0HbO6U8ctjb3/32QphbDYb7nxPbsWXMSJhtVgWd60Oziho
+aAb0CziwkgJTVtrOZV16pREPTS05WaVYq+WdPXbl3/C85e6nWTbxseW7aBFO3/8yR4Vm44BBpZI
hKaNwYo61N0gSHyAIPNiXhERPttleWRMGLnSozllQW1L+ddF1NHmUfttdahzsewTjM1DXFLdD35p
VLSglMFxHbJrTYLPvsSnQT2EDlu+wr6sp9veoKSlTRXIq5HeGKsTDifaXEFobrX+yoxeKAqplF2M
dnHf2Ew2Xasdq0OfBG0frWo0HmZjKKNJ67rPFFVr42bMVvmNAHiQ0eLOXXEqraw8/umrNbl9kAim
MAAX6/IaL7La1AgZlkNnSxj4fhA5kh4MYYzZTivb3cujPduDQCVzNXA36jgA9Evyj7B0KZepAy6Y
g4BovNLDC8S45nDy7HaAtINuYFJBARR82KAXqcvGLKhA2JqgOmVB3cjIpO3tToq/6DHQcA7svJIU
hFN0x2pu/Bw505L9KFWT3NojvWumkSOpaC3lbY6DJdeHP52FTbYBkJBLGZvJ5fIe5mrIMmpyB7Ni
qn08uoFrL9qVk+XZR8RdFqQzgS80HQKki1PV7v250jtGmXyMGOaWclmhTElPgddjT+h+NrT5msL5
2ful9khSChk36WqwrBfx4NpPzdJ0+XzwieS/5onT3I10Tl15st+OgkUqMQl2HHyq59tDOepcXkw5
H5JuDk6OlyDibuxrfbzP5w/cEVdMlEKg+qFNnI/CTpDpa6/PB1dDXKxZVc9NTpp3g8OWT3QxvVF9
Wf/p0thQtmiHeC4yfMidzgdNOF86rSVrNBlkb+qqwTWlxULvDxcgOALOZ2hYkJYgE1wcmpWbQweg
1/LQ6a7q6Wj0aPM2Cu/9y8M821GJGjeDA9Yh3+GzZt1FpFM2tIJ+hR47GFlgjQzKeY7rNu3/NAyg
3M3VkpoWui5MaC5elr/OK71RAPwwvaLvOHPcndtq9y8/z/N1xyAbR4JFgRD8MvkrBrXxwBA9LMLy
d77MklcBHR9Xrua/G4XtgZAfwghBxcU3tEAWQmUHtbQOiuCY+SR7V+6bVy4yz98NDi14EGwifURx
l3iorHBEv4wkAKpk9m9Jqm98b0/czWLoryyD5w/05KFHuxCPA/Dx4qij2VVmEBPaQ24M8rYayvWj
1JR+Jbx9FqOAjdiuZdzvIelQTz//cmjX7UmkefQ9pmt9JCuj3ZdzndxgNbO8Rz8gr1yNthV1Fpbh
jkDhGREpNzLwbBchoZfSAWXOGQenTiFwSAbvvdMm9hC6rTHeaNCwbmoPMOKS1fOV8Oj5uzsb+tmt
zJROI4tqOWRjl+1gb9HrKm1jl41rdWWneD6rMDKfzCros9hIFOez6jpl49TptlN4bosAoja+p9W8
PhqNso9LkIprmubnu+6mMaT3gEsK++7lBVtbWlP21TSRPFHujTsYBe3fXOh2Fmz2WxqF6leVU1/r
KrvgAxKOkaZByIJWixaurWh9/px9MiRSVvVwtPJeNOG41NXXqmzE7VCC2o6KtMy+qrxs/FB32dfw
Fob0tacSs36crabPopXm9veO5vQzkEi9odU299v0aNV4z7+VvSb9PRJ9mHNFK5wfTSbxCXt5d3oe
9WwJQlzk8NrzscJ6EnL+EjW3lkB2ARnpOGnO8MGWXZrtrIqGQjbc2rxBy5PibRBkFABwHRiLfTaJ
9bNTiESLXYH3c9TO/L03kyrmPOzrAvPpKz/xYjlhSAUwDe42umteLdrE82letQU2VRJYJxcPTahC
cKU/JkPaPrqzlT5YaUGskDWFiZ+tGXRlrObSwDN57SSOykax9CHXAs3YIeNJ3tlZmmdhYo86nb6l
A2Tm5V9rPbU0XHzj6MS3bZi8AWqGbWf7ZUbzxG50s0FOBafTtcMASGeNYrScHnrkcfhEd21XRnnS
2s6u0FbzKy2966PdWflfMBksEXqUhe1doy92EyZN0fQ7uy9SEq7sX0U0NkLekVQReQhd1Jt2epXR
qZ64thZE6eJUZeS4c3LbWQS0kT7RkApQ1ejbaPbL9lSuDs1O9AClYVdr3udiLmhzT50vejJ6MgrG
Suzr0df2+PyldejbFckOB3qwiIZSx3YiELb1sfQ7VYXwb3ESTRMT09i8I20dysI1Z1aE1ySh66jF
fiXRoRrHviV8jmRn5m+Z+fn9bFsw6jRdNfdj0y+nQJCVilQwjMXtKpy5ftenDe30jbvgwNwQFL9t
udHPcds66Vv6bPN6p836bN1OclCHvCzLdGeIrv5Kr5WfhIOQgREqIYZ13xZtdldhWRiEPLZV75Mq
T2gaLC3YJpmxYnuNLwUdno0Onzl2PQWDYUuQDjG2jjI7VqPMuteDsBMnYlcpc6KS3v8xd8grQpB8
E37AIu2cbGePvVngTjH5drTYafUN5Nl02/sLaTh7yHt1TJU3vFGYxY/7eXGsFDiIsj96mTk6oBfW
8rNVzNoPra+sR4v0FjoK7uwnmUxTelCVtc67gUrpEnpp033Ca6NwUUc7TbUzc+QzceLhh7K33Mz9
qiWrrH96orHsJDJzNesHL0+dyJnapf+hd4HSe/gfmn/vFgZ157Uz4JKiD+8P0+pX+itXCh+TzzoN
pkiSwYABMIiAWlMhSoPvPQ/8Y5bP7fCQwHGQUW9Nmn1I1wZfn2FxKytO12l6M9SjgdV4XZqvVWlJ
OywLC2vWEZx+etRVVievxLRUIm7zTkf4Nc3FChmOnGk4GbjXhJWu4/G+utL6oBdODjWipUNQT4F3
wKio8zUUfS6/mlA4Wqzfs/XOnhP9gzQwBN3l5phrrP9afEg5PbLQrcs1CZN5mpa9W1b5EJldvk1u
TghF4zt+yKHXpMNDmgTa905vtYesajyEQcknbo6Au7FoiQbykTvXFqVg18/UOwhILK/eKfw2tHX4
7M2gmr1re+USm3VLjyFi+P6TMSyqYdKheIa5zN33s0EsR8LLSA62A/xqr+lLEIRF5nOxJhKRXmhR
QP0AJnzwmTPZvVIWRMbd0qJhg26MB0K4NhgzxgvCVxUZeoXZE1GtG056KkEFzDLVqOW3CieUPqtu
x8IqPrLSirdlii1FxPE2z2EnWhJRLVfLH+UA9Ci2gFVW2NEAY1nbxQvCoTXkWyyEHSOSo164keEt
OVtT6mS32IMKSdt4laWxXQ56heDIz1rYGKmJV63fF90+yErnU2aakxXrnaF9HSHT3I/KhElAC7t9
stN6pv/eae06TtraYb/i/CQzNdgJLJzEy1gJ2wHYu6Z8M61mkR80rpNrTAdgeez7pmw+VK5ahrg3
8w0uIqY02Jn4DrsHQQPPsDPqWro76Bx588Fd6toPS89KVew1c6+FixqMT62Xcxhri9VZYWrXwa5q
HAwmaDRpllAhjxnj0SN7yOyuSucaPquNE7CK1yxfHM5LS1+6kBRw4tzwvcrldqVA/sVstekemxUb
KkkGq3kjqi5hsLrqQ6XXtDcEhRi+4HfiLNB+sIAMjXVdsSxyrfoRUgk8g7xNi2Ef8Da1qHLUFJed
hRzTyZwBdD37SqirAt+SeazJ8s1SOtWuDHqtjPq8GOkksIT6KGFiA7Fm6TWxyPRexaNVD3VUZLPe
xQPfyRwiUtG/VpNYrLvcWMsU+MiSQlfwhOvtOPdNI17nkR+aGFkH36CxqrddhvdAJNY2v5vwHnPj
1QdvFOU0hWpU7UC6Ln5DaNYkGkeY6Re9+3rNjRmOT1pM5j5TGR0Bup/31nFIsyR5065l3ezMpfG8
cErYiLE8Q4YKK2gEumJNlnkTdLrx3jWkd68g5aIkLkyMtnHKccr9MmYTuIbG8MZPtVtb8qNVu0Lu
fAsFGefA6P+EmpJ+Zme39EgfkhmhUb6K9yP5F0K3CRIWFd7EEnFhcu0CpZoZr+zRH+jVh05TRsPK
1hLRwc+BW6Yre1ydT+ZPO+2Fiq0UxivhhVegpO4qA36FGocwDwRI7zQda3tXrtSqowAW7cNYkVra
jZ1mGrc2nd1etK54cYa9yuy/OqcAP2aU7HRv9UnXv1AQabx9UFWaEa1lW1u3LUIZCHmG08z7jlNe
xLMYLf215c+QKfxUm+1XCA1rdYSsrZtX7lBPnYm/BDxP8RmJSSjMFnpadBfnAQ9CwqnRE2WfJMvn
Nbtb7VHKG2CndL1tJFHZk5ENKXNNAZ8Nxp5EHu18Mptl+ThOpDNie+2INRqy8Zg3obowdpiH+69l
l6Pgz60WDHuJ/PSvQfPdZl8XwfqmkV1XR2YRcIq9HMFtP/fZ42zVHkwWsRm4NLEKVviSTd/ap8lJ
5oPjDtjjTqCCXh7l4jr2NGkbB4O8l05Wyr1ItDlN4GR237kn6CXTrb0sbeSJElvFYLlWSP/NUNzH
HMrX3KS3/r/z90MDweKt+UacXyh7hChwSVTClSe6twno//i5thZ7Govhe0AJvrj7iV4YfYfY88Tt
2YyKecEvQQ5sFg5O1f/GUDwV6htk/rTNnT+X1KnlynaCMWGu0I3sVY8rB39wtpfsSobtN1cQoAGk
31nmpLwvFXRdbw2m6j37hFdx+UklWD0YuYkPV6oBiNI2r+qXn+0iUbAtD8dEbk1pHoWR6V+8M47B
0sON1zmtlfxK8IStw/hJo5A7TsXPhV6nMJB5cWXl/35QxwPcueVCLnMuyxD4FbI8BxSKn932ahS7
DBgS5gVQoOZUI7bNdR1AS2Jf0zT95qOjTxA509YBj/rt4iodKGOUjdM5p6VknbjT5iEHs/LKAz7/
Erbs5UZjQPUJcNE8XzFCaJ6HvFSdmmSLdrxe/7ZlY6KM8+PKd/D8gSx2QhiB2zfwt4/rr7dADOAb
KHnaiqiRS5Nd2MMebtmXl1fJb55nY0ZSysTKjHTcxfNIlVewtezpNNFUd5d1gUkWswvegLDqr0gh
LwvhrMiNgYDUjxrElmO+WJGJbpfg8Pz5JIopu6EZ2rhpqt7+PrQ0LK/QQt56MgVC7Yl25wdpcKzs
YP4Y1OV8mlaQ5pT+rhFgnq9X5hauMrkBKL34q52/zhT9mzBkMpxqt9QglGnG18bV5tebz2lYKU/d
ULyubit4UH+8kKhIkeff6AkwIS4LyKnRpNYkO3EisFxDJfv5hiCJJjpQBIeX3/HzhYRml0GeqovI
UC821K5pndLwZ/ukryZxPxKFmDD72l5qbufN+akHvJyiKbrrTTdymcsagykpu55vP6gQxqRpl0eu
q+HXWkzrnjSXeSJh70cEJ+a9O4hkFyTTENpA/270AHT/YgzpgYu7ERZrpsUZ6I9P62KpyJUy2zvW
iGdMZ3R09+Z9pOGquTN0rblmnv38g+CTY6cmmc/Jzbs5XxEko/NMt3L7NA6u/qkzZq6iUwHhvgnA
sr/8YrYF/8uMbRL6TcDE3kzxd7O7OB/LsHoTNBg2VaZyW7DhqfGhHyfid6rcB9tWVRtm1bL8USPO
lnNEXkM9nYI6ht2YQZ+PutYtFzMtKI6cfd5uphoeOQE4xJef7WLRbaM8dQiwfVFzfdbu4znZupbA
5456sxhonrlVHRGH0Kr38jiX6Ud2FaSzNjJT5PHs+vZFGLT01ejhX2adMoT6+cHpEx3A3wCr6iYx
RfZD5LP2XfpeUoUJvllvLO44sOyVZHYbT8xFJElOkmDleP5JhSi5dhBfzMT2A0nUb/VCoEFcbi/e
8oqhT6FIHUCXKfq4syoraqTdHF+eh9+NAsKAGaCcTr/o5Udek6X0t+OvzMY0Jjlv4aAL2u9PR9na
FHXOd2oqmzLlfO0Ua+cPiISt0yD87ygIqPA2jYUQ5OVhnn+EhH46kH+PJ3nexqWGwBCuSq1TW4z6
R+4vFuRyJz/2c3vNyvn5vDEUxSEOdQJ2ikXnT2RrWB6YiNxO6APEySkMuUesZMZ//kA4JLKxwI7b
+jzPRxk64eeiFuapNmrnrjCS9a0jx4rbeT9fkXg8P9LQdBE3I9qjnMFw50NNuVkvMtjgs6C3/Hjw
6Wa3V9z8bDub7sougUhrzV3fh9PY/JlXAMuCoh6COsqvrBOipIvZRKczmVnLzYeOwv4VnYV9jM+P
vHFn51q895s1QrwC8AsJH0HSZUCtl6NNo4vNcyrSaRbAEAzE6GI0ytbYvfz2frNGCGk3qMr2PwqX
51Pq9eYyqC41T0jQi6MhAF50WvpvrBGX6rvHXsYFCubX+ShV0ttWstrWKW3mas/DJdEqdBGbeXvN
4+k3D8RQAT+XAsMGeT8fytRm35sJ107ShFzPtgw9s03W/cvT9ps3xOmCWpYsJdWtSxsCu067AWAM
i54ehzuyUSqclm5+z15+rV54cZJu646h+Ia3fkUoARdV0SbD1X4sJ/M0g9l7l5MwxhtDdxbrtLp1
egzsYf2Uw07Tr9zqfjsuhtXoOnlvjH4+kXqlSipDg3lquuzbQHY81ERxCNbgL9uWQ6iLP4O8PH1g
m7vNFi0gdsSv/HzA1bHnwEsKk8MkoJAV5JSp0LLvuqX8+Mdvj9W43aW2dQ+E53wkscwVjsO5dTKz
2XjXO9iujK03vyEr+IfyrIDL/uamwqe1gRGdS7cvb0l8VCmckOaCk0tRqfH1GCjtysb47F1toyD0
5dtiHBRY5w/kY7w7yYpFnzXm2oee7Lu3k6dpO8duLDesKHbgC65l1beXJ/KyeY5Yi4+A5Pt2+edK
rF/MpGFWHkasGV7rQnhwXtGMf/SdRnzS7G6Yd6Uzbk5JwiiOk+4Asa711ppu/UykJC4Bq17jhD37
+klA0CVJpwzXDjJHF9tZyyanB2puTgIuXdT2Tf5xWS39ilpgm85fgtvtqalmIPqlFZM7s729jl+K
mNqaOG4ql/YEMSrZaaQ2jxIA895Ii09VsepXNpvfPBTHAD2psM+4VF1q70BJQw60VX2aMFyLx86a
oTUkxp9+70g0CeRQJNikASzr/FVeWxdPV6KLOaKbiCURbNorzs3zOfLd2iiSOcmO/eRYn8ekpkqS
6fr8OIuyfySZrlqkSy4tjVRKxims7UCMUU1B4O2YLtrXhcjm00I36E9ndY0abNVKb32TL2uy46jy
xkNmQU3tmsYG0dPYBsbhjqAOtBEngGIr3Xo9ylY2cZk34/tAUKiK+qXKmkglOswlvW+6GwtOfxl1
nU1qv8RUJaXfPBv41/FqzcKW9rUmDGAR64fUbdtkN6geXrTUVvlj9UbS6vmoFfqubeakj4alAsJP
/a750U2dTG69RCXWDscnMUPxyFA9BFpiPDiFN5e7cc66z2lFa0tUFJT4Q5FU1td2Wg4izwHbNYM1
+fu88tcmXhbpvO8QYFYRjVUTLeul7qBHMEBh9zgr7pbCwsFzReWBFtP3M5saR5UClgKeD7ves8UH
mmr9bA9IqQcv7ei1FUkkhydlk7E4yGzI3jczkoWYQC+7W928rXbVMhJLmRQx7usS35dS+PzjmXaY
tBwz1NJVQmPjRGI6UqXsPyiDbuEwy7uyiSnbe5So59563Xta1YUG2r4e6PTQfRjHhhYezSjWLypr
p3dOhp/dDuoVjohDKp0g7DA8e8CXU2EaAJ8/5BubjV3trdRNQNC3YKDsEnkFxUdy40qqKgknUcqj
lhmLCLPJDqLJwYU8z7T1tVWoPI3x0BszyOGzNXBdcrxvQeoJitN0+aw3ZVCLgRouWoKY0KJ6pZUA
4PZdl3gfVk8zP1mdT4qmHKf5S7A4stj502J+K+2iekwmlA7xmDvp99ReK7wQnGIZmaPEZYEKT9s6
Hlp+raDZmLHZMYswWybvRBubgUepyMrPqVDGA8xVbniI1Hx7h9RDvOGmMrEmXZZ01MG5tU80BbcP
bbsWmM/pecFL4KZ31GTh3zuWmm8zEyFIvFqzckPS96iPzSywF8w0ljIJl8qY64M7+NUalt0KyD8N
tJS0RKBvIAS7l5gnFYP5F9foNd8NVJ2xRsekkpmUhjAo4XU9tG3lqlA6XX27WqAxo9aw/B++Gvt3
U0AlpgW7sZDMWEuHhAd9yrtRIj+PG2CKX/Q0UK8Ms6H2kWnp9E66Wf8FPQEqxqXKEWuk87zyi5rV
7sJUGfLRK1SQ3YLGHm1q52l5oigmlpDLj0tZTVhrgCHEkn7Lct25xxLDp+ho6stPo83qOh4ninNU
kbPeimrQ+ajyOLG+akGg/jKLpH9oxnx4l5uF+FRzji/7Qiuab2VbTq/XnrZnaPf92kcpHilfAnrC
3TgTCI6iCkItsI8pKx69Mk3tQ2vrtXnbJUp9AcCu5dSWbEQm7dqghEinwAfZtgD5dFXnn9yWMvFR
rTrW2tVAMVnv17YMLdIzb6Vy14elsSj1oyrq7+dyIouXLbD+bSPv79rGUeXOtgYdMrirZzuKouqD
k/e6xlWfctLOWAasPPpUNQ8jvQ0b1kIru4OzpNSdmwmRUNS5pB0RhoHZ1Yclc0JtRJ908iqfXsU2
dQcrtqfa45cnchKhK4KuCCeYzpQS57wxQ8xfPcp9tHtiE1xK/43Jih7YPx0o4hRQJoU0xZZvZGO0
R0sFU7W1qFdOvNIj+47irpHRwNfnzh76tSpvUy/3781W5yygPEc6Qdp+bYWuXrFSTKf36p1I8b7b
KaHaU7DIVsWlVvbGsXVtnkKpPntILRqsQzuhKzcyHGKOiGx930V+ndFQbWJe8tnsev7yZHL8d1AL
bbbweUix4tATvu8sa9Qe7QtbtdOv2Q8c4vR7UNKdGaogT18Hqe4UB6lp27uBrrnp2OwRgxqVBmvU
jmOfUIQtmmTXoeA0P6ddObJ72cr90i8IFI6UZXpMBnXhfgEyu3C6kEOi/qz85ucwVoDMHI60DJXQ
4OR7qQyUCVSym28+7Vs4HxuiirESIRiwpSrHGEyDwuTF6KrmOLRDC6bMy1l6kCS+tUtTwS+cRySF
hRFMDoDuynBC1B3qrnCl90OKoc0PYjXsXVUFcx4LR1GZzCh7u2FTaOOPAclJG5JWcz51paN9L2gd
BE+VOu7RBSeGq8RSFI+TrvERUi1Imxgn6N47osxJH9c577+uo8LQIENJRxEPiIIVojmiFFqW1aBF
Um/ENxQFPMSEYC2NSVwaRpT3piZuhbc6HByZGLuPVZ+55pF8q6XFdqfVIh4lPzAytaWqIiD9g3fQ
VkGrL5oQhfDOt/s35M0qgy58dwzCdJFCPw3DisIpwiCjNE/cfibcW7zex0pHGrP+0V2MXBzHUpVl
XNqp/7AaqHnDvMl4sXpqCW7ik6Z9KepitA46bnRTVEgOtkjzR0rOKH6S97mDfEHi+vJo4wD+mDhp
iqSnd1ac7StvNCOfonASKkQ7fURmBcLNjLLwC0kN853ZeetXfoT8SuOEfF/iu/ITQUHwCJKehYb9
AfOi9fwQrfXb3eyuCztmlX3TEEz8NBZfLWQ/tprykucbSW4tksclGctPZWs571Av+u/UvKZEN0Wr
43mAy9TRmwdkFqQhyTQEA2yLuNXKgIJWZjl5jOISsd2kDbofkh2xvvfNLPPXeYmBKruU7uE34s7o
kjoKtXhwrFMZj2JWDxP5tPGAXlq0dP4PTRDWY4MaJ7HLPjnMbmEjrliybt4bfdC4B1uW5h2fcLLE
1BeKYkfRVz4E2NBkh8Wg/SRS9NV80qe0AI+BsbURFbbXve2dKv9eJCm/sjKsBKGeiVtN2FF4mWkX
XnIXF6Fy/KwFyABjfyXx5s446UVratVLNA1IePZsLtX7YqyXV41tzffDhBiQx5ABFh71wHxizFOv
kRWsK3in2k90znkcgJbFVFaULM1YEAduXwuFPELFhjRxF8p8bMbQr8b0Xd87AnnJVLlvfdZ+hjc5
4AAsoEtCTV2gMYsJCXOxN2crELH05oJlNG6qnk1982FalpI2Itdp/RAVUf5z5sqgnwhdl1sfL7L1
6IvxXl/T+7ywU9yXZcHdb9YLeRgJOD+OtZtNceIg2oFr6bR3pZWjTWSZea97x06ZpMLMvZjcmz7H
tj+5fUQjqZVEylhzuN6WRQJxnjEzX5TXzZFt9skCR9LLvutDpb9WetH+JTRN3GmErQ9GUFmYJK2g
JeKqRSIUtZWBwU4gVdJGLp9tERWGxlvN67oaYqvQevc4Via/3Qs6++H/UXceS5IjWZb9l1kPasDJ
ojcgxt3MOdtA3D08wImCKYCvn2PVMiOdkSEZ08vZlFRlRKWZgag+fe/ce+141R8TWPFuI8x2OuT5
YuNlmoklclbhnud41OAYi3xJfGjXgfoeUifejFk6VjAgufe6amWVHbqi4W4ZLjtoOI3KJEL6UJo8
euuq6mGn9yyyUkmVH0siMbhyaPpaTVUaB8HBdwpFXrfySbGT9cEYE5JRWizKMzRQq+n6khvyRbHg
oJdM+lZj89K5h7Od9JdMNaavGPft1ndbr2e+sw7tjTlg3RuYk3DsYBAWsCbhKm4TzKKj1hvyvIXF
zM1cRG2Zry6Ih5fuZi3OT6CLOuBfBrUcVI6afxWWrryZAFWUvNR1PJUfTa09jLXnYMStH5VyeBOG
3Imc9Byz4z+Sdg6TReFxT+Pet5zutrXWjWW6kQ1uvwzKZkHh9BQLA935Oi4pBieiY08WpfxAlHLT
eXJ8K8aui1LYWopA/lvZew8WlcAlV3P9DUS1qv01Ye67GfPGvVMAlPxGJO4ZpwAr6qY+KpwmXIvh
zpBsgYCo5IOPU65FdCsg1nJxaKXzkJmlHVpztZGeKYIq5p0jh0nlEKVYJ8Cfw9xlEbktgMBxdTYc
lM5dXJSBBZRrgoYHmsw8P3bMi94LINDCnt61WF8jZ66Tx0pJHY5sjjzUWaeSGUN6qTY6g+a7enZY
vOaQO0OPKZjp3I7KOIZGYTR+1lXei2vCQ5E3btAICDMRryfPi4t7osebUBUfShZmwyzvpG6fcyAw
sWa7ifXxqjdnBooLivohWRKtZLzItfiIdaBQBDARdGsgbCVwrtFeRu67qb1XUn03VvJCUFVoN+O9
mtzAkIZ5nnwmnBKLYq9qo0DNKR9L1Qmn9ZoRjGtSsDqPHWWioq8BtV8wYpMg6Y8nS00eh+FDatBS
DnM7e13XozPhHTQ5hd8oZbJR4Bp8jh9hOq9RmZ5GFWemwcjqiPHoGsYeGtWWW0BvdKIWmIdb15np
SmqJs1kq3TfWujgqRtVHg9b+cBaOFgrDo5OD/80LOz5vAkC2LjZa3nJutrUUR9pyDlfbxvwpHnZ1
uoYme9rkkVaNrextXrSfnVFEbkwYozcN5m0mrFOVLj+yslrDRXEmMqPqZesN4h4T5+xRbTP9OI29
+jmKZSBejBg+e02HoJBeWM9aE2UOyV2WtO5spE5hpaAuycv71DaUY5djw2tUxptGwRqkkNl+Sxyz
zyHgBnF5f1FF5305TvNh0MwLNbu0opUzeWB15Y2opq3LPhuU2rr4Y5e9M0/ojokgRa5yu52tNg+6
kd8vrAzAitKfhb3HSuhz0bNHQzxXmvjhjutmMLRD66ognUPoLdrWzNx7gay9VJMn1V1jMD50EJPN
KYZVwcPgI2wVb1f1/FELF9D6w+K+F6nxRkrMe1oaLwZdT7KfsHfx7TTBF2Dk/AiU+bTMyPEYDFtV
+6SbyZfTt8l3km9Kll7dLti/ijgs5fI2r2V9x2AR9L15TZR2OYNrzw9mnTpHrSAbzu61gPd3W9gO
remCYt3q953WUsZV/eLHUyvujQYsWSfX8NA69Y4FGgKhLNQ1sBJT4cDofnOkY32x9NA1qiRs8mFj
Ufj4ZptuhqHdNOnwnmdeG1yhOYuTY3yiUm5+mJnt/ZhiN3/gzRc+ZjZMZ7XpNeYIvpk946Y0kgcC
JamdyNU+x3ZjCcalhVoGNEejjOAxzEOz46w451k3Ca9xNrPTvNdmn22GtBJ5INz1lm1tY1Tu2czk
rqOkH4H2sj6Zfauu9T0JcyL03Fn7OXtr5nvSQ/EiNqmUF56Vz6V56mr6IEJ5bJOSyr8znwbXuCRK
7MBOtbPKl2uP5ryfczNmt1QZMIzaaB80ozEOnvnOc76GYPNGHSA2nNipaeOgnrgTZV4VfkejJbS8
QTvooifVsM1yj+QPAzhKYIUQV8kyhV5ljFuvbBJS67JczBu9r3d51dUOO43mUQGrA/0WlZ5DYJYj
3bFkooTasNWWewdjPDsQQlHVvRuzBmN1leb3njqX1Y3a57ryYJKkpiU+KKytvrGs9U6gdY6h7Luy
KftLWorhpQHF5YLObW+faRfmykZWtd4/EmHf0B9ZW7Ef6WAQs0zfCSAphv7fMp5LYHH5BwSJKk4q
vzqGJ8gKCA++m0rPgrGu2xYTuTYu3fpJcie6T8NtF4MNtiT/a5TZp6m3i7Lh/85CTrss3nD+qpQo
LwAzojTv4cbdepIwmuMs021PBmG9KYqu+UYeq8zYgdf6DpZHo4sCY/9dSwxnOVdh47Cd6nZ41iuR
fXp4B78YdT46fi4mSfeF7vTrmkjnnm0AvYSczOaDvopuEFm0zrZf0N5/HFTA/UDWIplOXKiW/QJ7
UTMwTau+lanBPQOrMpd9qSOvCtWxyZMLzVBSCgtZdA9p6g74mqRpxMlflnudzFHOt6LBgGymXToF
mMgVcqOz9nzFTi/4V6+zgrhDmy2Nl6xvH3RZZefRtq0oUcnqG6t8PgvaGRtPbcWbjpCp3ZkSscMm
7RXwcKh++vrKQJ3pTytvYGBYy3rsUngoWrvrJG+JIMy+ILFRlCyZWnDKdLW0Z8fPeordcazflD6h
al/N6zuwrG77yn20i3AYRg/ZgZFNELLkg346Xawa6JNcp+DWVNSwnihV2sm9AhfLsIG2E88/u2Sh
je0zW0L57SwZzHCnC6h3rdSLm9XB5C9Mh9Lov825s2mcWYYSpDoSFpRy4/xVDkWq+cVS0kpJ7Kq9
Tdc4bXB2qlsCkszaYwf3uvix7Er5pi11HIf6ZOs/KpM2RZDHxiKChQy1KizJ0dR2mTq4Eo1OWdz3
q0NweJd+kOcox4tRrmRZWnZMJKflLqxcvVPQp85opbL6ZRkN6dhQvgdPlm9GsRgnLTVmJVIxjWcp
7opWi7o2tnv0EPZ6n1WL8jB1mVcFozQJwWVempEu4GTaiz2uzoMX16ImcaCc7soY9tmvcq1/01O7
fWq7tXqwYjsbfPr0FGfGkLTkyfbrlaqMSyQWKgqubSMyWf5hrPL3OYdrAkpfhXY6c5VfR7f4GVkk
zMXD3pyVOMQzZryspt3/4VP+PrPiVASnh1cCEkVy5P866PifJf6uU6J26n5RWm3aUrrbd17evHag
CxESOS1aZjve4ZJtPMD6lQdJJ25j1Fb8h7nO34bIsMDQQwYzNMg15mh/HZHktdtQGZcgul1a2P6U
zzQNa6WVp9UitOyfRzJ/n1nZV4YUMop5v+7+Okae01IrCtz39i3tvO3AMe5JsoVEi23x5reW/fjP
n/erHQdDMu4mNxNm7mrs+Ssvq408Xxxnx71beHH/pfWm/YFhHvhbfc398jmBERBQZeZCY3jKLbn1
eHN8MqITe/vP3+VvDxbzLDz6rjwa7poMXP96oUchJ0fksbXXJ7PlY2ZCTfXa/gPZ85tPuSbuudDJ
sFqoFf/6KVqXWc1iaStXuJ+2Xl2UJ69mLPXPv+Vvo154HhAojnjYV9lYcfz1U6RbCiPP4nUfC1s7
Oxz7dsI2pifMs1WOW8m4MWIr+8Ns8DdPKkpE6EFsAvHN+dX4ArDLQrjprPuevA00aiNyRdJJA9CR
9Q8vxe+uIhyWgR8r8tC/SduLTOk6Y3TX/axX67c2tMY5cc3+D0/E764iZq8YvPHqXbmyv15FN6ZZ
1q3qurfNwrigqbRbv5ymdDMOXbOpDI6SaoI655/v3b9x1L8MRflBVwcReL5rkN+vrJSViqVTOnvd
M7FKMVKMFypMEsb1H3RjJScoTDCIulzW+cky5PKy0DW1r8cir6B11hszIwl5LaOJ2z0RN6zQzBUq
M8peu8qu/vnb/uYaAdAAY+AIyXHhV0pidp1O9WYJDy7peJkCT9lmKMNuVYZQzWYAzhYE9p8/82+r
FEPuqysa7Ci3X/1V+JGVKAEbpsL7lAlbr2dFWBk5c7k0f60Z//7zh/3uB7JIXa2bWaHsX1PehCsk
JvQUsbWxYHDXJBOObELJhkg6qXpfo7x7XJdM+/jnj/3NywTEj30lKuir/9Uv+09qejNqYiKxzaEs
jrEFPVFXnA4a648C9t98FKALjnMY91zRxusV+C+ggr2UQJtCn/emV3eR8CZ00UbijPuqros/sCC/
+yzeWRIVEXjDu1z//L98lpsuhovQd917g9m+6dbCINWgmeSX5eL9gfP9zWOCATA+PwD+GC15vyyC
1PCp2Vsji2Bj2wkH7RL/XLcqDgm306WIo433zzftN8sSEmp8GdnQrtayv3xizzY9q9cVsIgbsSE7
XqXVUhn3//wpv1sgsMsCpdRZ+eBLfkG0J6UBM9f4YQVGi18rT+8FlRSj9iFt9BfFntSbKkMmDBFb
33lspkeGu/bHXEEh+rqRzac4zuZozGJgClqGyZa58/KHO/27a4HvHdU/Khzwl1++ZJ/VTduZyro3
AdPCnuTscBiH8Q9Lwe8+5Wqsy0W4YrK/WsPIZPHmqfOWfby6+rbKmJIILfkTW/y7p5ZoRBYdfg6m
cL/QdWmlDfEUd+t+cVZlp1em3CxMZDj2A5f8++b+tyz5/9/89i/td/0wdN/fw81H+/+D6f7V+fB/
/R9j+7+Z7p+/24/yL47717//n477rvsvHnaDKvzq/Y4Ejz/5T8d9V/0X6/9/mioRvId+4v867hvq
v6hFUPWgbvs3Tc360DfjkP7H/9Dtf11T9RD8EB59fVv1/47hPl/lr5sEolIT+lHlCfnrcpYr1ZIM
Mu92Tml1d+gzx0uaxtUefnuNLFdR7lTCUujvDBOyDuI+PG+rd72yzVlf75sCvwl2ZhHFXRXvsnTJ
ItjH8WdVZXaIs0bxKY1x2rmFcz1d5vn0XaaZFalDVQaNHPWrhSahSZTyWzDG9AF2vz+nzQQCkNai
wM7aaBi4yvnGreLkgbbcGgFLqN8FRu9hDqHZMSQqnB3NtuLOU5mCNJNUH9c2x4mCAtK9B+/U9rY3
uK8T+sh9XpXl54rbyRsKa1xvhCLExm5oyMuhco+KpuWqn6iFe8PYh8ZpXxch4GF9kLPj7E2mzntR
pc79tcF0NlIpXoTexFcuFnd/mhda7eBfYBqbWYjmO4PvuBN6aqJkH1PlzZEQGv7Uxe0ZvwJxY6sT
BiBZZd0OBEe5jZocSYzRzuik5h1jp+V+ytvytdKt5CkrhM3ql3sMOjwVXxMzNdb3qRmGY1UpeCCX
9BhpAhZijhA0uNuiNIfTmOnt+2zR5MGer/9poHI/M5AcfxS4k57y3pt7wp4spvczkw5/LCZtL5jH
vMx2oYVdvxqHBWVuBh+VJqW/YBlshiI1u5eYwTGDabRpX61Yqq9Gr+r9OvTtj8JCUO3nymRgvyFz
BAbqEvZw4JveIDmPyciDVuNrYQw0Bz0m5SBQviial7nUdjbzBWwVEs/PCrrmazvm9wldr9b0mGQ/
1i2lIscoJ8IQsNo6yEx9BYWwXRQbkaTEpWrD2dByf1xpWSccle5x9NV2cS6NUGl+JoahbTMjKwPm
8MJXjDGq8/XTXvqd5lVbRSs64K8upy/QhDr56NNo3ve1efW1KdddXChR6iURI5cPkAAMWdxbncPl
z7xmLu5oYPo+JKz6gzD3OMSQ9mfbTvIZI+I+Eug+AlGizCcX1ad1+mHMhCMT5f0iPWYfvdEVR5wx
w7n/tHV6oiZC80Hxto50lIAxL9jLu6XxtQoSn+JU2WdFvnUUr37Xl9nauNU9DF67qRWm4HSRSvVx
RJTaVOkNinB7T3fbLzIH9xgGG0493aFzoOKt5K00Yjqqw0hQUbnT0/oLotRFJFxFFaMMu573hgVe
k2arfVW+sE+7MAaquJjUkYfUycKksd7cLPnBPPvC1AzLdN36zhz7tshi6VeyJZTIGehL0pTzzTnF
m4n+GSiUQjstOVUrw+EegwsaybdO6kWpQyw3+lhf60qF75jdr6lzV8VO9yQ8pcV7ISu23Zhveybh
Z4xwglmrw8pu83DAXmN2PBmWeO5K9G7+4Lj5rtV4Em3TrHHurl7Uq/WPUYlNM8IYlK1l7iuzfNBF
/XMsn8AL1ABfsNHvqJl9g/cTx0X8Omi3Rao2NAecCXRfWYy9pw2q3/HWPTqT7t4CZPKAzN82FfUB
ydITboD17Tgr/HR39lumMRsPRmxgjS0c+orViNx9NB5qAY/UJXeuQ+cfzah6t3SJ87Me1thPFxJn
p2oOra4wzo65fmDVquYI8ZiEYtcEKZk2XgdhmVp2iAKhurO7bvyYTW6aNtfdRZpWslWGNj+rNHwy
5qPrcGw5FoVTq8WHomF87ivrivnFhAlEyhJ7BCW74EXRfi1yNT6URmZfa+rV30alGrdJ1yMREQKT
Va+xwtI1aeFJ+WwNCl0HO7Z2lqI9lw0zA09redxyDnGuNUrf9mR3WOnlcQ6cG8ZihWn/JCPyiJuT
GXR9YgarqzaAo8N7CeM2YKocUobNR40pyaFm5hOVM0CTNvRnrBzaYKgm87H12vFON+djXYNKZPP0
MeZacVsbjJydSSWrymniS+zY1VfcxM5XyaB18Y2xNs9ezqta/NvBCNtBtw60bCGpHJLnbl7q/Lpx
LSNxDo+KnBZgCu2uSrSv1VyHTWpl2sYC2XmclPZql6WpCe4T68xyVsynUkdDHROg9jrM4kFUqtT8
Bijm4zq3ClpIgAD/zi1S7hMGRbTO2T5YUpPK2uDtyZ7jaeUOs5rFvxqtcpw3Qi3pTRlmc29p4QL4
YwdxanefxIY6O7h+eRwmk7Ns6cqzQ5Rw7rO5mzx8q9Su+VlZGZoZg3O/kCOBjwXPWdfdaNkw8C+a
9qZe0l6ZvCT0cmH59CaDiTO4UQ32eRxey7arPpuuNYK8wDYOmC+OOC9Y0YCXiMaoCyS1LDbciorN
GBQiVxyEMLmy4yZy65E5NKmuXLqZH+qr0Js+WKoPmFS/xxo+qvCuKqTyLL2XPC0M13dXh63Bu3KW
ruJ2Qef1tH9B6gNzmEh2bLsI85nbxEoMXGyuQ+M4GJKyxuFOGcNpsPDRyCEm7H6zut1rVwyhnM2f
rjpjNSJmrO/sPubqTE+ywX5hROB/kxEXInxeJZfJoALI2h1aQyn8jGLsiN508hecjAK7XxcoXTYO
RvwhyCM0pYg3jf5DcYYpwjMJeJrvadfWvjFt7uEoP6tCnNBzOVelchnOpfyeZsnwvFOkxfIicTth
9ZtMNfPXctJ3wN+NX8wIcZ3l4BaSqXASjI4GHSbsoLd1bE7i1gsMA7hPsVQMZ7wwzUrkLNOzuijv
sy1qppeOFWTUDMdlwksrXY2fdG0uKywQtKo8EGa/84r8Ji8Y78wYE7Ur+gra+V9OwRQ1W1Y8eDwz
yPCc8TVpiMgx+p+LaqMJuthW9zZVxu1sJsu2MRRxwF3fj11AeEdU39D8IJpuyFoEkJaId4qc4TgO
Hr+jZQjhua0Wroa8GSeruEvGo7rEil+JWccCqT06+LwVVycxrQdyEjcEEkyv2TTujPkeyFcNxvgL
ak0/JZodYVoVDgw0wlSpA7MfzrWSbibksQmOZv1Qv6T1CAlZV8+aVQUrzYlFv0VXfVMOy15liHfI
BWAltyW00vQDz0DGn6YdNAPz2cJY7xBEnJasOePWcjsN+P2llbmbWKN3ll6+rNBkG3ce9lbR3xCu
i9E/tlLOwZwmX5hjup8qoEIqgINTp899qZgP9er+1JvFLxlouakI6qF4bWcGqhjgfHnOSrJjdSrk
nAdzOX3aawZLEtO+qXhYFaZLo1m9uzLLT2BXQaHSh4ClhCa3zk5ZaP6UGViaza94/WeXdjS78HqZ
LMjYjV1Z4sY0FfNc2A+MDJ8h8PcWcYtCZOW9Mc4/GQ8wJ2sa1Z96jsHSNbsfSmYd+wS6cYzrpylT
HyW+zb5a9See2YKiq3p1vYwBWivdYCndlbes2JhFI9ny1irAEO4W/xYN8siCAipz0FClcIOuKt+c
Ep8oiNbENvuNZknd1xbeNL+qlXhrVakZ4LnWRkWdn2VNMCAcnk9mzP2Y2Lt2wElRcR+NUVJpoM95
GHF1h7qbqTFqqHWiwdNmCcbsR+5at6OhbiVCnfQKXkpZMblcvJPWroi2BRPC8dZOymPhWTcMaJEd
T8DjXlZPu7YY3CbE7o5RPKZ5aORxL9Ix1lMAWlC45uEkFTOy5gJ7nukLm658Yznt6utznW4x5dt3
bptyrlm+WfiVKjku1KJ7rJoOeqJRU627ito0Y1vpdVhbZh3tA00maJlCtZ+Uwjhgk2id1LY5eo5Y
/TK/R3i1hJpZ7kpPANG5x1xRHztKHl0Yn2LqOCkM1mXqWUTbiRzrVbvEVkGFmzcn9qSTGjfPyryK
ANeTQ8Ii7rrNtmGUl5ZlCic/XFTtkrn6vreXuysuyx2xwapGnZdVX3NKufYIfPBgqoMX9X36TojX
Tb6i9ZAJ68bgW0rGOt21j3YvKwGJ7dVnJsX2Www7aOUqx7BJfvLAsg8vXbolcovkayLK2EB/Whaa
ArbHU74wrkv05KzMeGi56ivFVJzyba0wz0YKH0+VkdPVD07mQI/rGstqUzxPeJHynsDQMbDlcViJ
qrEbBH/YlTW1IvZe96OzgTEX8GJY0PXBYW8J4vhZ0aaDY5fmriqBoIA7zFIBt1LZWey2D4Cw0CUU
ehrKxFqD2tXdr7rI5vfR9s6ZcsiUYQbTTSI6aCdd5esMwwQricMs515BATSYJQlmwPjO0G29onlS
ZnsnGa4WI55d9YBLiVGYRCSb27pNnur+WoZ4YuP1w7B3GwtvSwOftr4bHipppLxiwuV6jvomt+27
ugCuwhPw0vTZlzMod4627ibHQhmhGzBt3kHr9GQrRhWXeDy/sTzT0k2aTcFkcCGq6azn2iv2XSIw
COKET/menTU7w/iRG6/Xnwt/ZYj1MpzoLW0KRd8qnvY66Wod8jD39xog0X5WK/52zxkhK+3cZ4l8
x41Nj5o5mW4rt1rv6O/1vpapgd1ZTMDztfOdtr5txHCfaaYZeBUS/3aqT0Zrd/upHbtQqZXPakx/
AMN/OGaBjSSxRIznAbXgKF8dOnevtXQulTtnIeeINkSZwM9oi62tlSfVkTlL0XVoX5nuveUpj0Ip
l10etxYOfu5Reu03QQES8Uk3Hw3DqYLY6K8GgFqyvfIsVjsfDKnec+eROlhWFl1jCssewzE6OG6o
9kD5PJ7VzTDQ+ih0GdHPSIIhpT9gZ/q+xDmjngTsTxU/9Oa8kV2LTZIykOY1TEcRVzs7Tx61rmq3
s8iGba9Xaog7/h0j/UM+mV99Bq7iXfLEDZLR/UpyljhvyL9rUA9f78xI02kKqPQSpaffVp4MxoWS
2qHyWkxsSjxYzKR5mhpoTlTa2yTNjiIvE79L8bljVk5aO+ixlDKlJFUaXy4AfEOu8qLqTtTmC5CA
8JfUW8MMvVS4qp22W5WOX+pw7BQQ0PYCSzgNXbQoJlDvlGmnVrFBetVjZa1TpEzJBa/EzdrLFdla
Fi3cVb8TLx2r9F5qWNCmtp2HSRu/sdSeTS9+KDF49UVO76hgw9A7iQVkl16aWH9FFnrLGLSIbCn7
Uxq7h7ZVPzPpfo9NdhVQaXkwqkoF5DLfabWmB07uUmwwRPfZVzfKNIx3tSFetMl4clN2XXseCFoY
o3S0tqpGbTXg2zqUcLez+VgNY6S3epDJfuAlTfdKhrep3n8OVfGUQ8ubeXNLt2wMksLt/RWZZrmU
d+AZP+M4uT4pQNxophoW2SxQcPXbKATliLT4WeCaHCSGcm8o+a3arjzplRYIq8G98urWurL3FTw9
ZoorhgJwhUwj4QfmuOOtJSK2UfZfvSbjsLLMTaKn1KOWtyGS+KZZcLVLuk1spj9zLdvIwfJVbZ6e
kg5MQKEYbWmv4PvP6aRdxLOR6Z+ly04wtT1/sy/zKFf1S0WG2bYVzJXKOdavloFKemeXKBwWj/qB
g1OI2OuVbxwYU3VfVQL/KjNSRNVd4rStD6QIipfJsOA4e5cm0JC9MRC9XZamjzrDfmgSLuKqz+GS
UQToqfXczjMHj8WB0aPpMxbiIU/LKI0zLH/yeYua47HTnJt6lTd5NnE4qG5K6wmzGDfESPAlQ+Vd
KMs3MoNTr3SXdCgitNhiY7gKKh53HCJFMd+q2gwV5ERRxvVg3kxiSYFIkEfRqVo0AM1et5Sdlxsq
D7oRVZaRUl8mrS+T+GAz2ICMd+F5IJdfuuviggFwbFkvGXYlGvZuG0dp9329nnp73ZCOcj+5YJhL
nD4XY7qp4II32CIchZjO2qht0M3cjckIcZbCsicM0NyVE4eMg9ZMihN9Aa5rfezMst94hYNGR27U
0rudrkAPe2fg6ApEVIuUx1KbM2avFw+HWurn4hKb+K0Au+3iut6UJs1a9qdCTe/LtX4xZyS+9nS1
/nVyGi7Y2iyFVgRurd7hXohepxsClN9yS/CA4OVO1Ie5fxntepcZm6uhTDBahAtX9H4YcqjoC76u
CU19rg7RmGrOrbSKhcAta6sl8TbXY3fjdhQqPOr7yQAjzI+K6Z4cr7lw8DxUg/WD3AY/LbTHeSp7
TI+V57ShhYWqnaJ+eRmTDHdDnRqgfbAdRYRO8+IVVNooCP2+W4ydnB9UBB9Tx9l/jDMcX3ELydWx
fy8xOVXU/qgAlAGZdQe6p2SQqTbo4miE/I/bAewuWNPlEUT0giTmwCt1MtbiaZowcAWxfia7kJTA
LgOnao5W7Z6b1d3a9hXdXlvtbmlGnfPVEljTcOSlCHEUCTTNeI45E/imouyMvL3NZfeat1RtmtON
WxgJxrVG3B71ThyLlDafZV4yCyNcvdy7o3shzxXiqwhnNJoOjD3hqVYRaPTISsHRTr+elbv3tkUg
P9q0ZXW5rZKtqi9na6lZBfr6AIkHawmf53Y6pX1idVccWYQqhb5pU3yuMjs7Bme/Ck8ERvRBKmC/
ZHFwa5M5vVHiCKZ9qanyjD5BDQTqTYJwvG8kCo3feTzf6sRaNxXlcj/2YxYpzdC+0Fs08iYOU8lJ
JqE6h/oLxWK9OdPwhrFxFpbIOU/xVQ6rrl1ydr1uZxXyYIs132CTEi5dQ5k1rYFZ9cauwbzcGg5a
Vv6UcHhPtgrYa1pOR2oiN2UqvOmuXtFeLhnK6K6HP7eB1UBlOKy6+XhkHIg3d1mc0NftaucVcWxB
cnXfcBhHbjJGq0nzrGJQOc/TljllMHXtk2vFb2XlaSH9F8zxPrwyeVSn+eRO8aZa70udwlEQDDS5
PxMqdZPJhOsY73rZfdVqi+9pFs0WYgFLebE6Z2/rdrTKckdE3vOKG+Ra5z8w7f9eLMqVIX1Q9DvQ
WWpH56ja5Z2O268/2MZpdJNTnLdRi2VTrtopTLCSR55uN36f007N7Gk5qlli3mR2JoMu5S54NKaW
51wXekDDWrLzerfNmj+uXXnLfITy1mUoENM66jjeETYDEz3L5NHuaEO7HmsKHSPWO7KrhKlvxzr9
GNSCMjbeOOhiNrZhPtlxJ5mjaLfFrGCra7YGUGQvN5B1K5K7sdkstDQjsdzoSCPn9r4bzdShKYrD
9VJ/sXtzJEQLhcMCj66eJudhQE1sOR+D1JBpSmvjqLiiaTRHnJ66ZEAtV6VbeGEjIHD93PNk9fb8
wAHuQtLxwh/b9slykVfqIvIyalcL3vaEbskJu1l5H7viZspodSvZD0rKZ5eBVFS0PDMF9dteWTTH
x/r1f1N2Xr2RI1u2/iuDeb48oAm6Ac48JNPJS1Uq+0KUkcigC/og+evnY/XF3FZKUN4G+uWc6q7M
pInYsfda34p3uW1epuXaA8VIKFfTbIKwbWMxIJDhk41DfeOn2XFK5aq+HyJ7tFw8ZyYcrSWmTdw+
9/Q68Aal21HI6qpi5DIVw1aWyn4ArC6PnPjrq1BSotGIpsJlv8QRF9a70Q5J0Qpl1EEQOjCzU1hL
8BVhflemcV8PJt0W4uqoYMxjGtvePmswlUv7uzPw4iz4C9M6u3IbsD6TKUvGFj1vX2Er6pbZM8yb
0XW7Y4lB53LMFu+xasKepDAEq/eTo1x45EH4HZzVfNPGlfrhdjTRWNwSJCadZQ37wStx6ZNAL7Zd
PgUbR4F1F8mDnjWJjgNT6olm/+Q9FrVJYo0Rl/WNHjJcjsqMx36Pq7a5YN2heWAPe1tCxp9NjIRu
dx8OKsWNkP0y5+JaWajXs3KFBSw3+Ky6lTCw7QKvvl1oF/xs6ri6nwoM726RBQ+JGGncDzOttCJo
gCqMSZEd6r7gXiV2+yMzx4pXnBrYBglcdsTbSHtLGutyCSo/8znATBQgNWEuIzmwMGgHEy0yimiv
mc09vAcLM3HmhL9rKzMY3dC4Bj8XXClyKHYFB68d+R/NfmVXr2WGtVswGl/nEIVuU9C621oPuCaF
C009rur2aYZ9G+E/6nf+wHfMqwHE+bTo/kickH2p4R+QLyjND8iUfRh8gYteZMGwuKGyj2WUD53t
YekY+otx8YafidcUF56fc2gOmwX9V7eL3ZrDv0FJWWPiiVQ562uuaL8P2I/tvZEt1RRN3NtjT51j
R7HdYu2nXV9O+8XHIBtVRTsdTExed7MzBdexsZpOktpqnyeA43gua16ZECX1p2XsShmJYaRbZFqG
/wWkmt51ea2OrT1zvF7y0LkoEfFcdS211T6LDXYiN60kbqtOWNdNoqmbxhIifZwU2AgD+T1fSuO3
gfN42aTt4O2d1kouYqus9y4fV1FpA79xeGJ/JBO+Bbofy61bp8ueSa1f4RXPMXSRm/sgltrexmPY
7ntekXyTxYRIz15fXyU0go75VH5DT7U8WpahDk7IKYP9Kr6G/jjdBtQz9/Qw5otMYedyoCEiwhZ0
GdxaXHjOkH4AGy3u0mHKdyaGlMNYcIjfYAQQ+o6zDmO5AFwMxTte/eUCcmFCR523/2ebZv5tNw9A
x5QRfggcDuwRYSHGjUNvZ1dPch43RhbKb32YtjciDYo7bSlxZemw/YZtq50v887Fi6+oiq/psZOD
bfrS6L4RpdZHyzhRVSqzLp+xuzh4/IgO2Cfop+UxSBJrYtaUjTRFkpnxY3VVVAMzp2LEA1bmPcan
RQ9Y5l17cu9ZQDx6NDnWRXtNdMT60tfJ1q+ZZutRYZez6V8cFmHEH8za+IDKj1tgBCyLsVWVl0sf
Tp8XY+y+BPRydw0sh6jwx+QCpvB0Aw3NOdjB9zJo3AM2nDTEqmyFH+XilPAQnHq3wEMkNrmX6UOX
jw1rkOphLKi2zA8DSzxB8qlzT4C2pw687XFyLUbNUVDLiV57oLVXYyAYQ7A38XLVOKlHmxHnsBV5
AR2ZfdD197ZXYNLLhvQm4BgJJsow5t1YYj5z4iwsfvP/1c4vyBV4tuEGtYe2rIgxYGPoJ1RNBQIH
U/ePiWP7DjNZ7X4eOFx9aTwfdL3hz/pyEMN0TZcNrqtyzWs1T/F3DCYuLRH655GqlnkbpFZ800Lw
2amcLj6daqoIM0t+lGLIP4QecNK1+g6ukrAQX5sJf/YoSmwMVTU8NH4jjk6wuPu8mqbPXZN+RFWW
PmTJmOwtkj/wnGaN/w3BQKL3WniCiSA6TjF6lXlvtMtgfATq7N/62v8misZ8GugV4xDSTPpcfJ/4
s2vOay0hKZH2y5DYEa+O7y1sAo+Lky6fSjYlj+Qhem7zJ+aV4cdRCnyDqEGrTQ3ZEqATNiE5sSpM
VaYB1U+IIchCFVg4lfEFUbXY6ULh8Az6tUuVEU1ROt78hctdXmsR0tAzjDi/Mjn4YhWljUMKVxuN
eB6uZxxkKGGFcL6ZaRB+WRgzHFxR7lMCTHbJ6CcItn33yxCWPkAy1/QvwpRrujHRSOywf+tHkI3u
5YjiZZd7irPM4C4F/gGRPTpqoLPdMLOVDg5DHxTUntzxeN+VfYbswJ8I0SAFbovihT2c5Om7wh67
qzkv4ofO1viD0oRuaNGXN3E6m8zx7Jwz7UTECr0jpDEeoZucqXJGBBlBGbd1bmNUnSrl5Jsa/+gY
LcUQTpuE5+WmFW3fHmdmjDmoiXK8X2aP1mns1+JmXpyYqreaNdwqf8GdWtecNpA/dhwWJnHNOa/f
JSjxaG2HxaYI6b6Gg42L0onpBHZz7LD2MUHx20b/jA1KQ9xh452ahbvxYq++c8lyi4zKdYstK/OM
2deq/cdRFUzpSZ+XJtqVpP7hYbhWO0dQG6myo99qJEUvKSeg/WuT/ciBGSRx9Kj8yxy0YYIdOB9v
5nYcf7i5ZT/ABWVuBSpXkOuX6a/4jRm1OXBZd0mQc+Jn9Fve2WLwuqMdtubW4RGDSYtGwDbC9Nbv
DGdLk7i6nHvdPnsMqDZa+cu97ZrdNQzG5MKkOt1hBQAH8s91c4+q5J9TKdyv6b9+qZpjI7EE/314
Urc/yqfu9F9a9Xn/+291//3nj5MntarUXvyPXdXLfn4Yntr5w1M3FP3f9Wz/v3/4H09//pbHuX76
93/+4lHu178tgYn/Uv+GyuwdvZxq9Y/51X/wl2DOsf6FAQABCr1V+rOOQDf5l2BO/AtyV0BQH7nl
/Ak6/f8VzPn8R/7qM1kpcWjt1v/o/wrmXP9f8GVJ6QKn6Xs+KLd/Iph7qZZb+eS8XLYTgrg3QWGf
quZihpEITiGz2Lhhf3lwSe4xWfpMYO16YqxV9uV1M9Fx/dv1uf9LQf8f7Jz3hI/03b//86VW9A8W
neQJ/MYrzo+37ER7vDj+bNot2fPMIapPNSLzQ2pX3cX7n/LHGfT/5Pt/fUy4BppxGSEovwo/qIg6
rdLE3c5xOXzB0WIwgaJfpuSqqAmlaz86vfYTlH89ZV5a9uJj0dcdPaCmK8eNSs1eHkr66Fj48GYy
5CeemqbeYCe/6MVzhby2mPttMU29HVHrMO4pKxkT/2CW1o2cC6JNEs72y67slDntfT2mj3nbzEwS
ij6tI4uTVMJBIVfLxp1ol0UcNyViLSex4tsp64bfhEfTQLBpBHRkVynrR5ZysA2HFMer6rI8udJd
pT9iTxubXQNU6XOP25IGt6UqvGSQi+B4ODpnDO255XgZaz//6BTEt2+sGOkXd9mE4qZmpygPS5Cn
/nFZaa4RITfWZYu1TUTNPHXFrhwZHSMqKZKLuaml2lm1bm+NOcEXmGEEKKKS862I/k+FDqmkVvO2
ZtGIe2ZJHj7mRqurnHk8xWifcqWkmcmM7oqU01/SXVYGVoI3nq+XevM/Nx5aj8PrYbp0Z04Vz6O5
piqhftg2eHB3Ays57I+24WhfEVZmSv/MkyZWku3Jk8YLhEfAXh83QFYv1adpoOKc2BN7Wyw1JNsq
U4V/7bfTmO5cp87uusTmhN5TKkK2640Ge24u00M/xF6Kfk9IpAVyIpimyufsq+sO6U9nSVCUmN6g
4b3gvHmG2dTLvQHya98aAdQAsx7tDyMpLuutSkhzyrGcbJZJtxfJWLZxpK0YoJARZ8rZMKRvwj1t
lfSi8CV5YoG/ULE4YcPg17GU8bkD28PhuQypPZqmp3GIgbqKXH8e4o0qEvl9qRQFzfsv6Ru3Ct4m
6ME/BFjz1N2HUV4BavOtbanHZZcWImFoOhl7m23yKOvQOoP+t9+6VcQrYooKcRQSzvryVlm5P7hY
8i1m347/s1QI2lKXk6nBpP+2awkT2hTwanbBIJNHJYjY2YzkiO0CDOyfEwdUHkfO9tPitghQYgt9
Gu1oUxcH2tTNVyptP2XQp8y9DvivSD+uzjzcf0iuLx82THE+hgOXlt/qvHz5C5LKJ4MVUuG2rBQx
aV3SyauyQjSLiGDEecTsLr4vGHsikJCk0tGzXapgJ/OS97QUUHG2VTqV9TZDquRGzdKnE9LVAe1q
Uq/gpKrpBkrRehyuvEQEejPW8dBvQnJD7rBPEzzWkxVFqz8zCm/3/vPwUuC/vro+iSsuux5mBR+O
7ssf53WCfkkLdgw2v33Tx2ZFP3GoGBRU5pkLeWJ5XD8LTDkdMXJg4V7CyXn5WTlfox0m1LW2sY7C
03xCo7jAOslo83GOiAbSZn67uMm/006QSKaERnDm0N06syG+3odhwbIHB/ZKhQ3Nk/VDjUvQtI6R
0K22ml3SoRddGmNdMwObzk4OvqYHGXbmU/9sgC+fJPjsWIA8gX3LRSX58gL0VUKckd+T9TfObYH+
UMxqn/V1fevERssBgc54Drw9CCLlM/mj7w0Vc9PnrrgumpZYhcFmwL/NSPDmlJUW/kyTXI1+lJPC
eEcLnezSCiq9tRmMKo+v6WTa0ObsWKznbSf5MjYVqxyklezKkUlBFniMzj1SAzDFNfyp2Rcdu9Zl
q/DmY71ivFDT14UJY86eucX6MbCYQpgxYSQ54rNvEbN7wQQiZmqALko+IHmUR6uMxcQJK6kvaALA
Ri6zrLwra7d3mXfOy6ELK4FLnHOGwCc3LPWZx/rVMrcy5KljuMEkJMG5PrnS6UIEX8uQD0IT04S+
yY7NYoGuyNJ4jzvwHMf47c9z8UqusF/Ppbb8u7trYluwba8sdhI0yN5vg3nZeAiOo9HtxS6dC0ga
//DFxUdLYK1noQ6BXn9qWJ4nO/GsBAqpI0gfpt9vkUSdzky+cv34/kedWMJ5cdfPwjAS4Mlbg8JP
6sfSKjqVU4cATpz09dRL5zCIjBF9Pgz9lzocAWJh8ZiuIfvVH4ljY2jdpzo1mOEP9vOZb7MuEy/e
otVBvBLuwfYj+Dg1EvepF9d2Wxc73lWrvyhCJlK6xmvSumN+TQdKRSrLl98Tg1mUh233CatcQLvU
g9UGhOdakaZ5qJidnbklf4KGTr8ZGfF8N/yJrHQni6lhuaRkkSC3cyYZA1+AR/8QWDM1n5x7KBxx
PjPnow24VBFxWvES1QC4viN9WJkrpGqipZ1jq90xKCbStEH3cG8COQiOvqsAuTaFUfRXtCOM9vD+
RX21DcCmZrKKVRBP0Xp+evn8xhODMQdvAsjIGVEcQYZXvMPmB9No1D/eBvgsj4sjsLAKysWTz/L6
zrPBsBnMDLruk2G2oFUIcPwxJ9K6DQC6fk9JYr6oSyA/Y2cHPzHUiTNZ2m+8r+v5kIeI20UNeVKV
IA6exsTzYgBPicDOZgr1yOAhQ2nXQSdckmA5m5a8/p0nTwc/2qZEZpmgLX+yRmSm06CSKCEFybR2
D31XmhmDSpzDaAhk+YmQvf4uiQvmOIULmQ8iGsNSKCO4P1RVomvV4egzKoJn5aBOnJv9PNjsUrUj
fRQPA60qcCjZp7HCz7B//wGxnDe+PQdhym7Xg47558//5l9VNAfWFcffqj4GxCEXVaLKjFumbQjy
soHgldrXG/YXAXOnJ6J4Y5rOCF6Sb/OrEwnqGd/UDtzBUJOK+f7X89eLd3JxKc5YnvhLHVPYJ0uU
qJNZtiC6tuyPS3yp23Y2SLmM9R1CA2lj4LCCe3Dvbr0F9Wtc6YF0YmoxJ28PUxZkNsRhg2k/qqTu
espG+lPk1cOPcbsgK7bYpAwmoX1b3xZzJ7tI51X7ZEwWSLracNS07e0FaTBRCNa4M0lCLjYd4+vh
E/rqadoOQ5o+wqJFwsmW3o3fNBK39AZfDIcESbwdtKVCPw5db/8SZVA8h7WZwraijh8oReDpwcAs
HSK6zDWMqKuNnA0X+9XdbIXLR+JuoOw4fLEbN0k514y+0fO8jBm2gjKRjbepW6divXFkey/yPv62
ZP74ocvAhgKNc8djl3kcX5c4Kb9JpFa/c2fqniyXsLMd3d3ORx40FD/SrgCYMncVW5ufoMTZYOAr
eJj7YPY2aI4cRldxOn1NZC4+eGIAePP+nX7jzYUGA6CD1cPBpnByo5MExy3dEmPLMtbdyBgojWsA
qyD8prqYPX0um+N11crZm4xzsE4YJlkZ1xfjbw9+X49ZJefS2I6x235sEbNtB1J/9+lMYtrSipEy
fvadPUfQ7pcL4mefWmiq3//Vb6wdHgsmtcW6clDVvPwSVDOYIbzW2NJGEPuiLrEvViPEjsmRW2sO
f0+zTD9YnUsoRJemZ5bsV+Uyl2DdaCkE2Nyc0+wf0lfLMLeDeNvCPQJKiZI5rqzlV++qg7CS+cIx
pD6zQv8VEnLySgMdCDyM5aTHvVov3dYwQlYN5s2kSI+RLRhT4rSoGrTZLT3qbsPRagg2oDL1eLQy
olo3pSnax5EZJDrfCdPOYa5M4yon1LHY9IoSDatXMOHFWqR4RCmcr7avyfyp8gL7ZmWg2Ti6S8yi
tgjyxDdOmkGhYwJEQ5xpO3PyNJUMMt1QfsiBoaNwzMIKLGEZQN8OyePlIFcuwCAaO0fI3KRW92i5
NJxg207BnU6M7pPC0PfU5335QPp3hl5Cgt8kKypE5JNhZTzUrYofCjXW6cHHXPUb+qgBt9HVOfHU
RvpzIBw421n5lDrbAfDrsNF9MalIEw/CDGpYihtLm+xrAd5P1AOBG6D4YzSG5BqoZ3g56lR/b6Fe
G3jUhPk91kFmbqWd9zRtUqV/mmgXsRzM6NAADU3DZuoyQtt7rx4+LESsNBGz/OaDykn72dhgoL/X
HvoUjqg1UKTB8eSNP+kABmwGLpoxrnRREw8Q4jxGKrgJJhKzIKdXA80yxpP+xlaGISHWecibwfeC
PYVZWuB5YcATIdowvspYpr8b1y+ZYYAMvM3xBn11R3SmHGhU/4R0pgTs7031EQKW+2zlAWkGwP3A
AKa996keVHjfiqH52BlorubQKRHY9DEwBDxD1cSCrVdiKcjkjPGXkXyZLRtjSzYaYR51bm+AmqfV
RbtSqvZLCqmk2+Ps89yoB13XRY6sgsds5bozAauNG+Gu6DswqKG9ldghDjXps/klFEfTPGaqzO5y
39WEfqeVdSECxRTMzddeZaJ1Mvx4fwV5vW5iH/V8KpD1DO6cVs24SohTDRERz2OWIkoh5HseFFqu
FFumGWq9e//zXleUlh2wZFicw2gKOicrVslsWnZGyYZc1h5rhrPcu2y3D2g8zoFKXv80cz10ebRn
qORoC75cHMuR1GZs3CxPeRt8ltAYGSsZVoQutTnQnwvPbEGvfxrjBdqPgbfOEyj0X34eGt/BV24X
blUdelEAFvCySvA4424w9u9fxbd2H/Y5akaYX8SInQYF2jIxcvT66IdjcqZxGGEtqabAuNDZTNKx
7MWnRSRdfqi01GARx+5B50NzLhvxjR0A3BAX12RIwpnzZBN0lHBJwsA4F9jTDP+wtfQCMdboaNqk
PYmOVj9UaFqbGYfy+5fgrY8GZ7BilRzP4Su8vNpBW1ikbbeo/ea8vNSgPPYdvb+LqRmry6WcmyMZ
FvmZ8xDwhNNykuAj+gf0xwRUwZMzitF2pOhOBY8U0gB9SJkhsPEt2cSUtnHZDMK69e7KcQgjyPHy
zN73xgPN88xv5QusMWcnD5itPKtVuVpt6L74Jdtec1DsB3z+mYcaHwLht/evMeeP1z+YyZRJJwFu
BMmopx9pzqXMlybekm2Qy70F/elHggQICUO7tPNxDGc8cp5bgLAPpyC29lZqud7D2DpQs0OhaNwh
XgV8ZQ/qx8KRC62nZ0JSDph8RjmSOPbAfF6SMio0KBbSz5f03o/b7Gc1jJwTWlqkEEjZprYy6JOv
kmpf7bRI2mSjgCi0exU23lfTtxfwqMHETqfNrMNSSpF8U1KlM7NemPCqsNfgiFmbnMhIewzKuhaA
CuYM1xQxTG4PJiCgzYqCD9Fn48zg54ekYGXWmXmcmUMTy1pq+nSSds+vikF1thulrb/ryguYn8VF
H2l+fs8PStnv4OipH74/Tt3eswer3BodVAyEfQPb25Tk+OebOoAD4yWB/oQSuLmr0hQTQiiBzUYC
LTCWDMM2Hoswr5lOV1MG0bnpYwYJ4B9+sIOAhKtTMlc23bTYBH3McBg2tdl6AOPytH9SenQ/tAAM
nilkJaaLBqz+R4lmOtvqNK6fg1nGYK+7YpjhjTv6o4cV3thNE1r9SHeo5hCogrZYtaKps8nqUhpR
1uk2ua61aT6UcVgTpRAP3VHTI6RVQauQ42Cbp8VhGf3uKZQWlC1TTeaXipEJ7Usx9/1GUV1cQsy2
McSjs/lDwLSZ2TVO3UBuaPQvVp4MA09e4Hgo06m+cGpqFg5Wc8sMkEqjxQanxG9WHcSQuagmfTAV
CPI7Z07HescM0QPdik1dbEpkmeKa+c9iXRA41QERj7Hd7UtbLXojQlRGYEQSuq2MHwM3UrbkN7tJ
M37XZVFWwOBlXm/SafC/TtLw0C1IAxHYSAmOfUfAesPJVYmH0WmX6ehpY/opkzaetoFhTUiZJ/dX
EvI2gUE3wmeKM9fHgOsodZDB4MtjMZtucylp8xjYyQL17CzL1NGIKLNrctjTMXLbtdJvqxgefrWI
+dtod9NV7ZqVvEmlYw+RSkX2pUdD/cuCiRtGWWOwEklvYswXNqodjjYA6H4/B7NYtuB9Z3SgkMyT
3QQzbde4aNq34HNNflenkQUx7lQYaTzLcMEMx7rbtkU6utswr6pHvkmBekti64ssDPXOhWX2QoKB
pnO+r+nY/PMDh0VQ7V9EwsBE6PNyzZ+zsC2KwPC2EhhwtWl6ay6jmjkrinbcyBddotJDrrpz2+1b
q6CDNoCeKn08Mo1ffm5S+O4UYJpEtu+gWHHwyW/8UUwH1Ssme8DCmBh40wNKGBcChqJR//5CvP6w
kzMPjB8Qb2uLkwrj5Av4vZkBQsh5p6VbXbqjsm6SeBEbGabf3/+k19sqhzofjuBaxDAMXP/8xbG2
7xJ/EgGs43Q9eIxVs7OkTn6TNtMe3BoF5Tgn/yz7ej1AUoWCMrIYAFm+5Z/8PtV0xAANvr/VAYxG
toaZ1sGkHiA35Gcu5estnI9aSydBfueKSnr5A+fJKcxmpGFlL6a6yb1kQoBItwcMcX7nl1xRCm9v
+Ar0+8xu+vomWg41kkBJ5a3hbidt4GzVwGWtyaX1tHVrqo7zQCqCzwsX9MzJ3HrdDCfBnQoRUitF
It25l7+SLMHEHEQfbuGFJOO3Gnbwdhj7hJCPtOif/DbDqSMr31uA+WNPp6yI9Y7vje85WGqjxduY
jAiFUyE6EoSr9sy5442LQc9zpfmsxDae7Zdf0FeKdQSgyVbnmb6xgTUcqwJEogibc/O1Nx5p4RDm
Thocmh1Ypi8/Ks3cPhsXEW/9FsuybcyE1Ch8JE2jjVtincYdf9A7Z+rT12uGJehjMyEhTZXc25NH
enbwruFSDLcO867kUAY2/exiLi3O04aYoiQw1AXjXiwHtt2bD2AjZX3mWX/rInP8YcbE0xC+KhgZ
FqBBrs0Y401TPmOWCr6Z84zuAdq99fCPFw4G4QhMXdLReLhPfm9L2094uQrAXc5Nt0+nsJmBVRte
treId+NXp+ZnF0fxmaL4jbtLe5m1yhOcKv1gfRP+tmDViSuaCQ/0toVGDDjEzJ4VRx/gnmXCPU50
f5C9XP75YY99CI7an/G4RX388mNhGRhew/yUTdO1ggPZoRUEsrFSO+Bj/Rm1xBtrFr+QZhsl6xr1
evJhlekbXc2LsstorO8wzAVoT4QfEO01F7/nuRcAlSAnAMNpDbl7/8a+8RARwQqfl6WZi3w6FPfJ
2UP5jc8gmYPkYzV2MAcGbd4Y5Jec+ag37iXHdPY56JScNk7Hs3kQ5OifUOsQAaGsa4fEqh08es6R
JY3kCrJ+7u8EoPl//J7Y/DyX7jEKBJO94eXNbFz4Nq7DmNbqHP/ZNxv1xQyC7MKKR/f4/tV8vTC/
/KiTW+nops+0zcxUJpztowKAP+0dxFdnXovXZ0UYfDa5pAgK0Fn/0d/87bWgTTnYQJjyXVal1XUQ
BN1dxcTr2qjg4fiIzPbv/y7r9b2zLXBXdAKADoIIPlnQB05awDdxtoZjMyJkyUqMBkQRZ6Imd0jU
t7Fs9ccmJJh5H+Bpf8jpGuLuLNtDzOAnAeqAv2xf0TNKEYxlxC2VOlbbei6yC9eKGd++/41PGIVr
0YHcgv2Ro7yLMNE9WTk48hAfEpBgkUJ9r26hZRWfUl2n/V1Dn43hbDzAAYstEYK2pbJ8HiASEQ2G
GBwzTFhU+QEjtP/VRMDTb3sFHSQC3eF/bwv4PgcHT8RHQDbEPNld8zChFco2bQ60do9IiNjEJRD+
dgUGAMMTLvyvUYazvaltDAtnNqPX7zAtIo+2OQ8fueXuyQMOSsnhLIRDT0yEsuQ2HJopIEInFvbj
+1f1jcoDIQ+bDjNBNnjolC/fpWxAFe8bebJzaBiTTdFZJAOOwX0fZM4tvezlXpmN/jBwZLoVChlL
7sqYCNu0nmGSWBVBElWJ5hUtubF9/7u98YjCKbQR9CLbok1wchWWmqSLWkpuuNVWhzYtF7gyROni
PlruIJouFwCJ0jOP2R/R4cvandfQWiUSIeUfYsiXFyQglC6b6pC8m3FGwB5CO7iRML0aUng1Nua8
ssiScERuOfsiB6P6SPJd99s2hya8AUg7FVCqUI2jASAsaoOczf8aWI4sD+XgJeHh/Wv0umwB987S
sTYx8VmeNhaRaCXJoOhxdISK70Q/lwUuzqlI8JvGMrh0HYyTVjU43Y4sh+yWs2H49P5XeGOJ5CvQ
V0SLzT9/nrC/LV1s8UEeWAmazSUt921ljE8uxpIv73/KGwukT+EJTXo9T0JpfHlbmrlDU4BjY6eS
BQBHoS1jRxyv3Pr+gB+0STjtv/+Jr1+NVeIGOZtW2p9E7ZMFp5xrmzSRlVc6zGTK2LIuHt3Fb25Q
SAOLUKl1n6IOOrhz3V6ENNzIH0lcDLNd7rcfdZqY1/0Cp1BazLHe/26vbrvNy0rOAbvfWrDaJ29t
kw3m2LQElxBHS+tooPb/ulQgA3dm5zTWQU1NQGplL5LnyRBgIOzSQ7/y/pd49X7yJZAKw9ymrAo5
7L68JZBjjbJUYwDLBdZbX5YAzaGmMF834k05zoCqszHbvf+hzhs/HQA3mxcyBtqqp+qc3k60oWQG
ErETYP06IZZmT91aAVlyoHbuyFjMnH1SxM4HO4/TJ9SW3S8Pn+5P3cU13TYnaJ5ngEcs744RxhsZ
BDS8lrmIf5DMWpto2xaPzKK+0M8+8BTBel+0wT7J4vFBj6J9oIiFRURPUqfbqkTZHHms0YdA4kTd
FJMz/XQ9cid3XZ9Y98VoFn60mDpZLkaR+XYEKQ2yZe65xG/xPdN7KuXRvSz82PHO1C9v3CO46GiC
eAvXkvT0HglyAGuH9DrpZ/W2mqFvYBZP9kKYV5zf0j0naogI79+jVysCKyi9Z47PNArW3eXkwegm
d25U3e0asm+OhCIaWEvh5+ozn/N6rLJWTCAQOCuukOQ/z8rflp4Br15dWwu/LnCsm4FNNTImUJcC
2xm81arB5NrNRzyRGArcYYro61mf3/+xb11hCmD6+7wBLIInPxaJmNME/sq1tUxJw0fOO9YDHU1z
5+ALE80RSTEe2Pc/9dURgzfPZDRHz4Cln/nBy0tsoRNCtDl1u6nqnAtsxwvuLUNeeABhoKfibZxb
cm2rzjyTsPL65666MgQbTCFDfDYn22NqNHY15FZHcJkTfrOZJmExnhsHntRKkYg7O4tarM/izL78
av3nB68PFAvyysI/7Qq0S1b6btwgxbba/HYKAVGPTm5ejH1pXekyG36+f4FfqyXXD6T+4PJ69H9O
1RKg3+O+XGSHlT+HX9xmBCfHJVHaq2giePYTXBhe1pZ+1FtO0+FR7efbRk9M56XdmudA8a9tOev3
AVlBY9NDZeGtN+Zvz7oix4uULuzaBoicSm7buCVYFyXykKyhonBK06VFQdPjIgl3Os1WPXZVCnLL
ywYQgE9n6MpsSS2/DBqHlEE8Kh2MBXYHj5Lag7PLymnVB4KemGbbxpI+LQV6okvE3tmdplL8jr0e
zGxs2Qa9p6KFfJvQzd02QL7sTa6kgGozLNk3Y0CJQTSvT+BiECMPzG09kw8G6ymLikF6mKCL+JHH
xvnqQKIBEaeb9LOJuZ4khW6NvAUwqkATJGZz0SkkhniSm/Qrjgv3dtHlDPGO8dUxXEz8jl6DXnOH
JcOJt25TqOl33NIj3GmkvAeb2QSWfnTDTP2gMoXyEYqoPPiFxNNbSZ2qYyyJsbqgOl6tr91UXjgc
Dz6RWU3/HxPQ4hxxFSAOGp2+sQ/5OPhHBrpkMMRuOT/PYds2O9FACDnz0K8v04talHu+xpKwgNMb
RLPz8p7XCdMkLWu1a415PCJa8iNTZMsRQ3l/Zl+lN/D6w+jwIW3n+MlAzDytsGolMjexSzzEZtB/
HYlD/ka4HOC8sVu1coY2/J8cUWO8QZOcvlEdOfbHqoOctqc0Mn9lbjeN6B0LZUZqGdtny4ZvsQ1M
Y5mvhjjpP+U0VH3g8mgTLwvDnOxrXVUlYvI2qxUuIH98DImmATzuzZ6AvrZgzbTgG33MChPOUt2g
UAK+wrF0O6LI+xR2HtyrVYEf3Lc1kndQKh5O8BjBT7ttTBLtNoOPe2ccOrJ8RxMDVhSqtOhIgsd9
vxV6cMn4bNO2OXLgDe+mKm9+F7JaJtT4Q441FbnjAyRKYkdDUnuTSPcC+aEbYoBWrATmzidv/po5
J5R0zgBdcwmYETyBU9BeiiaeOzcCE6e+50aPymzovZUAU6aDF7l6DZBUXTLu84lJNGuOCy8QFfgY
VagMASKvIXJbEk6Et/UIqnf28VCyuS1L49McrjS0pdJLgFWUvfVb+mlTfgUv7hBAT1x5C6ssMS+8
0RsQ9UxuBh+UlJ1qk685wJQztb2DLpncjEUffNE9nSr+TksKsKfc3UigwlmZLe4cP8xJA4ZE97lv
QX0P+2/o78XIDMeRT52N3f/jRKrZdCDTpvOQ8mhcxcXQwn1bmIO5MHR1HEYFycLJvk07iOOkDOvi
kUe7y+/asdcPReJbxW6OsTds+yxcGBJOtdh3mdSE51n/w9l5LLeNtGv4ilCFHLYgQFHBHifZljeo
scdGjo189edp/RsTZBGlM8vR1DS70eELbxDK9M7T4vwrRNzUvAOq0FiBrdhL4ExdhU6iXYnpgPc8
IqLY4Now9QqburlnIWHhL+oi0AuPyjFBzQC9LV/wj3WHs+KS3eGItsKt08oBM57U7P7Qc8zcIzRM
+OJ1YVn/pvnszVS+NVqcEdL77+PIWT8JFNC+d4A4BEz/GJ2sSffS75aCW2FgzUJ8ybUZchE2Uvwo
EdFrQjfSWd4Db4l/2rAnYrjUEfIrtRjj/2JnzPCkRfR/8muoVB7yS8iNfxQx9nsfjcFedfQdR7DU
PVLgQYYS1fchHawvt9++KzeBJLhAbwEWQ4ytn187RotAp62LIaTCOH2avChB7qX6z4Vwh96Qt4cx
uhLLyFIeuF+XVg+P7flwsdVWS5FIJf5Iz2OfLge53Ky0OfWHfAgB1bRH+J6IGoNY++f2VLc3LE0l
gJDE1zopNFnF5oatJqSRYmTV6Ok3E54VE9KIGIGB3upETe/w9mivAM+/L3Q5HB0NDMYkcJ7Ncj7V
BYpSiRvCGMAANqGSzlGF1diyUjI+rrS51nCKUnR2hqFckGMzLHFEtsZE/67t1TScWqQrfbqLQ3TM
cRh+XzsQ7+/KBfjmcRqS8b81SYcfg+qQDfUZnpkSpWGvHxUNRQ9MZGOyNbuJ5/4BE3TaafEUozZr
6eZOBXy7g+Q8qSoCQ6FISeFu80mRNOlowg7Q+5F4/azW0wNZW/OUDYXzUJjgTW+v65Wv6BJ7Mxaj
Skbp+bJqaTMC1S4ATCeD993tHdgh7TK9GPq4Pr59KID/dGmkXwpswvOhBICMhLsbEwzMcT8bpVY+
9qpVnWzMlv+7PdQ21GYROXtMicIO9fVtxDeIBLfUgaGaYZgfewsVba1fk4esSKcjQHj9CSUVc2d+
V74c9Ub6M6wk/fMtuc1Y9c5BJkHSJO3qY+qk931beceim5R7pe/T4O1z/Hu4zYGgkG+4HtFPsJbU
GE69G6uzr64xCTlvew72BFF/kvxGDW8PfG3LkL2oZKeQ6tEUOP+O6exCpxtMGBjLrL6AwdW+t2rc
Phd5uX64PdT2fuM7ohJAesrlJhmTmzniWgeheCaqgTJHTSBt1eM8GH9WM0mP5awQoOdO+Yee+rIT
Pl7ZQAyMIRpFeDLx1x7AXymDlRURzRihBXnvtIjKgUwaY+NPTfHo/dyb9r29UMC9Pdkr+weEPedC
dlK54zaTndwGDxCHMdEEpgRViaJ/V3oNNQahoz9eLa5zvD3ilS/pYSIGSIATCadgkxiJtk88qIda
MMGif9FUfCEWM/N+VqZR7nRpri0oLVP5NbnEaZ6cbxqlUDSg4a6KsmSvNqXfd5Pbf3R6LNPCtaf6
oHeu+2Fqxj3iwLU54pcGdJKCH/hYuep/fcm0RTbNwGuUrC8ajLA32uwLNLLOQY4Ff4K3Lyiblc4D
cARJJTsfrHP0Pk9BUwZVFbnfjHoB0QzXDpSUmy47oca1s0FOj/sUFypEss12yQFUI0GImYWD8IFU
yNbGR2SxrFMDGEH3RSpvApswJYymYtgx2NuWEuXBdHSIV0gj6Ywuf9xfq8rdisRRZ+qBZTXKiDla
EZ8cRMUEyg1xAWOHsPtTSVHuC0Ch4U8l6reWceQvoMBA24UCEsUs8/wXWAav5CRaA/+iEmOJQlgI
2ZrEm/8WOd69ljvVYdItaHwvseh2opFr04eHQphHYVCuwfnghj4Pc23ji2Rhj0zc7UhHpCzS2885
SooHE3WGx7EWduBA2ghtxSzu377RXII+gESkzzym5z8gd6khKHALgy41qmB0e9VHu8A8KQ2yVG8f
irTSgdNJfAAi8HyoRMuzxPFY6JIaSlAk7nBXgtK8L5th3Ll15bJtYjzauMCjSN5Z121IqceVFpdO
ZqCf4hqki8WiYZ2e17ZPdDs9jkq/vn1I4nXOj8UDA+Rgi+uOLaT+LEytuZem8QNmT3qIbEvpITzc
zP82eMq/+dl+pW45qOwwU0of58vpYWFuo3yxBoWmZ9/bVn9sCqkXQqXMInIANdtay7xz+16U5GS9
nzAPbgknxfK2HeAZrdNszMcFGkas1sE8zpT+TCv6l0ab9bmIluSpj0UDermp7FOPPNe7fHbHu2X0
1P/eup9c3lOba0tmSdDTzxdgxHTUnWDZBmPtGF9UZ05+VmprvmsAOn67PdTlMSUKpMkin1REWbbh
g26QzmddtgYU1ZJwLnXssbxKDZtSWF88ygGhOqUdPYrOOUGlit78oMsgVKJZAHiY3FXnM4UUV9l5
X6w8r7TdD22LSIGPF0NCcKZ37RPqx93Oh758ZmmI8pYT2+FcToh2PqSbmfY46rLG55XiNBZ2FxqD
4oVp4aw/tdRr71Cg/3h7lS8fIsa0JIWKHQZJbhNFKEaizQMg8qATafpclPoHEbn1J25C5aRNSevT
bUOAn2B457q4fNppYjkcW4mkJAfdTDYui7xCM0gNik6b73oEAR7pWK3HvM/jnYf9gv372jDjXoIP
QcuYOO18YUU/UNy15jUwqMpWADZwsKN5W2JxGOFqU86TX9itE2T6NN/TWl4+pcRdX7pyih9AJuaY
Ijrx6fbCX/vYSDxQZadHQwSweQKptmY14uWYCKyqFPaN3GQ4AMuID1G5oqi86FZ1X3lWukdBvfbF
CaVUCV1Cg0AKif39+mdYsOcZzs+BaJrpyVs1/WuOGuy9izHcf8vcqcfaGeFQ5OYeKfLyhQBGKYuc
GHfSqNiCKbUayEPUDmoAzLZ/PwutZq6a8s0dyv6hQ/hv5wa5tsU4xJwpCdaC+3k+0xJd68lJG56H
uByO88yTR+g30CWmAnr7a8qvdf74gV7EhgJilcl9JS1Q/17UujTSWsWOEJ2Suf+YepHpm1U/Pd8e
5cqno14jcypYPcTDmzPTqmm+uCJb0DAuZ0mxMJz7FiiSryl5cxynFIiswHuJ0NHRlZ2w6cqGlW1H
yWQiCyDhOJ/ipFTtKJxiCdZ4pZ5ate291Uz6+wHK5WOzutC7tPmtyiScXMIJ3nbSD3Cx1uYTWmDN
rRTx6iAuBXpXppk8pHpqHdXRenbzVL+7vcAX2IfX8dgwrwpwCIdsbgqjFAsl1Hahzo26GiLxeZhq
83JcJ9hCjTHUPzSTetmilBUWcG3chl2HEHWqR/mXdGgSqPqU3A5YDeg79+VrhWW7xbgwJPKAGgfw
1fP1J5Rz1hq1psCuHf1D7uFN5YzQQVFLrX7GsBxCWFAqrlld8r0ha/yV0U9TfdBw9VGfgICuTrw8
9dxFJxUw887uuOhJy5Wj7CVvV3bnZfNbQYXYMUachqxatIHRTBNoWrvXX4RqKM7RwQwJjpIax7+m
Mm6RsYsr9UkAH1H3fsqVe4YTSP9Ipo5SOvB8pUqYfnNSo2pgjSLBton484iItHg0qrpc4UJVxsOi
Ynxjo/55V9Ze9QsnqiYNa1Ojq+co1Tsbr8W71EE0OO+m8Vs+5IoV3t5rV+IbbkECKc2ySAO22Pd0
xC6mWtQZYa16bu6MFU6KvtTlI2+l9wOigWhRgkEfjmaOlF9Fp+vr7V9w5UQb3CWUuuGK0GfbhDhW
6yBt1tDkjVOryR7wXise2jEZn23YKxVysb0Yke1e3Z0458r3oRrMkBY3M/T4Tf6T0UwcmwHOUaMM
Dfp0HZKwvxNAKfWx0s2qOaW1U+r3b54supl0tgFEv8IHzjeFBUCyouupBsi+d82PWFkS/AIK0d65
eVHjPCdQtnnIYmN5c2WRaiLXNpUTLjGO2/nAeQ6u3LAqKkNd3rSBEB4yB0aO0QToQWU9JVmEoNzt
yV47jaguomUJwp2sT9088nlW4CoQo6tv1nY8SOnG/Ak9C0T1x+Wn0dHwxf7jAy2aEf0Q7BqnUh0+
3/4Nl68v5QmHihEcULig7ua+Mo1snRIqtVC2V/0bxSI4RwM63h8xgRl31vjKfD1QYYSxHHgd5srm
yIPWdUfE6/pg1SdRP6JBhjWnUSTOizl0ontXrsuCBa3ZLSZNSSSSaUoJxXyc+xItzdsTv4wFQMRI
A3Mgu5ILtfktU2qsXiRslI4zrhVfgAa6wwtt3Tm9l6fofBj597+qOP3UQJd0DZToOODopHju8Cik
IWA7A4HxstE83p7XtQE5sFSOdFkg2yoA9Zk9WHOZjwH+G/XJxYHgHh91L6AXgKayFg+n2+NdW0e4
k/JzUlAAlno+QbcaNbRexBgYYxe/q1dRfdGtee/Jv7yGKVWgnwMPCco0nb3zUfQaZ/GqHGi0WvBB
3DzLbd+Lo/kDnaruw2p50QeEj4x3dROXgT2q5ofbs7xyTBib6IYAFfTBtsRJaSMxAZng+FWKKshy
MfpOLwT61Esb3h5KnrjzCIKqF2BVREcBvlPNPZ9qDLNSX81iDKKWupuf48T7LSt15yHWEPLyxdpl
hJN69JvMAFDn7cGvxC+MLpGbHAoJu96M3iqGYsR6z0TTVMBcFV706Ewif6zU3m7xflQ6vCR7Xfue
AFQ4RGYzfO3b4VeZ9MYXka4Fsg/JfKi10XmiR9R/uv37ru0DCbCHPkL2jVDN+eLUyWwW+lCi/iQG
zB50x7Q/KTZEzQVnAJQGKcADYBxREi/xwPrccx/tBJ/X9jtxgM2riAYxP+X8F0QQYqPO4xdMVjw4
fhKVDqr5rtip/l47xibqYQhHyt7Ilp6fQ1EZdVhzATKI43OLuIuO/1yuLXeIq8iOs2Xf317aqxOj
cIYQEThB29l8+SwVJirCFQeZh/kb8JfoPf6Q6c4Gu3aQLHqh/D9QgKW2fL58zahUsPW4D6uiV0Ow
uA6GMqMatDV4kNsTujYUTRfWTjdYwW0qhJILt23iwCcf3ewOA3AvsBMVi5PYa3ZipatDye8ki9Uw
TjebYqi1ukgNRHYl4fdQDbi16QlYQzdBHeb2rK5tDId7HUFRkllmt1nAvsek1eJ+X1J8yXVJvY/y
GKwuYLjUz+ppp1l+bWq8kUC94OHQVJJ//+sBo7FRNfiyDUEE5fYQ1VBsurmNA63DQer21K7cfCjX
of5IhCC7WJtLHn0A+ACFPWJP51b3ZrR6ByyL0K8jQzjpsUeSANkxpFwd7RzqKxkleulceagHy/qT
vQmDEpj8BW2gATP3RDyj2IwlqG5kDtafVEtObeNpL3PSqMJXrRVr7WSinEoWauKyXBhQeNjNww/Z
dDROcVPuktWvfAV6pRxLHkHEqLetmHpxG0EzbQpMK7Xv1rZ4AU+I1V5s71ywV26Bs4E2n1ugzSYA
HU4YZlrVHKxRnbiB0Vtip9p3mdWQguIcQdjgUJLZApMHtW8nZPRGmNOreueNY0fmC2sCZCtEBbVS
3ytdYu0Meu11g/0k9ffJpzTYj+ebWactANmkHYMhsxPsfJSl/5gZa0uhcar0nygnqhWj96CXyDQn
sLKGiedm03xq2gVTVG4OxOYiLYofM9LOO07M/O32Ibi2MEh7yq4benDIDZ3/xLwBem82yRhkmoL/
lNVXoZEOShjnHqWVDH+nmYdx51a+NqgNUp2uKvUbsJzng+IxWCiZE4GHZTOfsqT+UbSGG/ZQKO+j
FjXgOEr2XgJ5J27iHJ2qqmS00j2gHnE+ZpSJVfS5QqThxdWLXY/f865BwKLpqyewiNF9qjkIX6O0
/5hH+e/bq3ylWyPZ7PQ1aZPwz1aLpnFBAGq2fF9HWKhBKbr6fbo4secv9WLdIbaP8n2kTscZO5Dp
1BXAhdDk7xBqc90+uP1rrtzpMgejXwN0naRn881TBUoUlph881IU91yx8/sp1v/tHZyR7LkVd7eH
u3bPoouAbJaM8IBAna885ckoU9oZE9LV6v+0iadGEGQaKwTnjItpmszpY1wNYJmtxtt5Tq5N1aXu
Q0ubhhFRyvnYq6Fm9YjWXqC1i3fnJeiN+Gi3D77ndWXYtdPH23OVc9nuMpcWLj10nhZYCefj5WWT
aN7AeISmc1iU03pC47A+ovY27OQI15YVFDRlXw3WBzIE50NluB7lUIsZygEXHQoXC+yYYqhfGyj+
kaj0v3UM8ZQDjof6t9vTvHKAaVPDlqUrZaDqsdlBuh7XeRkz9lAp9nFQem8My2aZ3rn8W7x+q6x/
mO3WDW8Pe+UMA96h6cnlISsIm6+ZgGfnaMNfqWNE9k9gsydw9Ao1hDRS5k+zA0X5btQV4/OSdCBN
iTH3MpYrqw4ahCIw3AO6cdsNZeNr5q5KJALF7fOjtxSfnQaO97RizKc2XoMVuZlgzpQ0O6foys4C
F0HHgjIvMctrsePvwCh1YFJiAhYoWer+6FTFvCsWHWwsgoM7j7J+dZJILkhxTiinr3//a6xKXZEy
UfM+mGbH+tlBqXygM6XfdWMx3uPRl6BfieuEo6XV16EvbBujIGAaq2ou6iF3IxjRjtpN9+M8G0EV
vyrHLlKlXWSG+N42RnLntZWNju2a4ouSr+OPEoWEifVcsfuCjHDgmkDfiqJUdcgzG0G0Jc2Ot3fT
1VmCtJXFPyTAt7hMHCmn2hNTH3RAlL+g0w/prLSXAz5/HQqJ+aKgPjmvuA3T1bg99JVrCfQSqQ9X
E4IT242sV6mbdI6AeY3T7ws352dsRmIB+BV0gpXoz7eHuxJlUQHTXssmLojGTRCPRqWbEEf2gS0a
smg4TQPGANX88/Yw17YoACLmBSlJCsWc30hOK6KxShBCUdth9jATKRE3shqxPDRwYndiiGt3AZBa
+Yq9qtPLv/+1R3tQ5VYxYrFdKeby3LlmV31c0XFWD9h9G+8m6lGLP1JaMA6YABvhhKDizuPyiv3e
3PZAHiCKgEWAWbjtvigejt2jobUollrtjF2jEemo6TUierKxnYwPXWx0X3WkBst3TrLoYVP0I15B
eq/9yvFQ/a2l5fTr9ke4cjUT49IOInAH67i9oBLhFW0ByTEAajk9lRnuzmOPblYZVws23gLLX280
op2vcWVUeGESveQRW9GPOv8aiZ57kZ1jMz3C1cdomi4kMO3I/Kwi9Lz4NE08DJuH+u2TpW8MZFWy
rXlzN89t53YjuNWEYTNXFYdceMNTXtPAOXhqXKL6kQPV4KXaOb7XZgvmhi4SdXSNJ+l8toaaaij2
r+huV5b3zWr1mUTCjLIgN7q4Oap9NRztOZ53hr2g40t1Gu5B1AnotaJAKs/5X3texUoxd3UFVH7O
2XpnaKJC7QxZr58LNfRPSIxBACuMoTgNiwn9TcvpKATRlLU6SPdkfeBez5xAWw0UyAxHIEKX96Nt
YjyuxL9v78Mrl8Fr7iib33yabSSkWTl6FN7UkLlXujpiVuWlywfb6DwsMu1oQALx7QNyjdNmJLHm
at0EByDYGorqRROoTgPWnzC6eETNIn0o+y7ew6Be2QEcLqm7whZgy292wDC7uAvz3AdRlFnfRGc/
181avkPzPg5Q8WyOaRvvRQBXHg1HslAoDJPGsuHPv/5Co9LMG6cNllqJACcWApMUT8XPJIX0961F
g/7u9pJeuWNhQupokpMoyFLA+YhlrJpr36MYbye4JcKfyNb+lLgzTdw89VAbWzUleefE5oSK6dqa
SuZXna7/e/tXXNlJDsKWcPxteqKs+fmvSOk+RGXXtoFWAjBenM7ADNHhHkv0eU90/9oaOzTUSdZf
Q7zNJvIKCgIc5zZIsm78FGvF8pyrY+kztHtXrU2yU8m7so+kyxiBJDc2LCz9fG6OSakDDAoZYaG1
H+1mnBV/VjPclFy7z/7BsJkIzx1RTby9plciAvR+AYwA3nAvFWiNQsssXdAaS0HfhAnuyYHmkhzf
HuXKl3Phy1AVRQUTa6LN9ZyqXuqg/imCIh9wMOnM5SETuIAkXv5WKS2uRjpfNBGIqeSYm3BgrZe+
RMQY3dbKwuc2xogJpbTY/cQK/IZT5BxhOMThm+fnwbU3+HKSh7wFbAOYVmvdrXtY0N36YVyU+SEq
IxxydC3bufuvbEwPGgux1f+e9s1Sunne1WbbEMINffJnKssu1DJVfYIC5Hyqar37fntq18aj20B6
J6MIKufnG3Moqq4bNKbWzqbThzysUG1ZY++RkEr/PIvB2rvfLglhNB8gn1myXIaY1RYCjZNYWowL
NGldLxrFn/D+XY4TdfASGvmo1VnQCtV41lJnze/xecWsIF7a/i4eVQJNs1XRlkVg19J/dhbiunex
amW/XSwOlmPZqBXxwARz/ePKeZx8azaiD7Go4v+SvkHxPVO8Gvzm6n4rsJMrD15U6fGdiy1rtRM2
Xpx5TgIvOF5O4MypPm9uVVK3ebDSjmmCe8GntUmD2YA/XjTmesqs8Rfr8Hz7a14OCcaOsgRnHRlO
8I7nXzNZQUDmVW0FbSbc8RFQEumbWbhIy1Ej6NajgoKP8TAA5dmLDC9uGrqn9F5IXXlBaKRtbm+R
qe60oLoZiKzuqCt2Lj7AERvgrWdRjsNFSj5Ao/1C6k24Ecx4nIoCM5mmxV+6uTtMSmE8LbNb/ry9
nBeHg7FgvIBI5EEi5t28EphzVM7QKNjGG1F05xqN873rjA/4GEi33oFn8M3jyUgTDDD54qUule6U
nYJsuhVQUCqVwW/tyPuDa8NYH8uCLfzZw1BuT2ThIj2WGFxa+1LfAmDfNpFoShvpikowqBrDU0eX
OlibrAy6Lh2CBbjOwcLH7h89NtzT7enKLXGWVjEyTBTJR2PDmdtIrjZAvYo0swORtMrzGANUO2UV
Mr563MTd8fZgr6HadjS+JfK4hFbsz01YJfShUJvCg3biaUXjiz4xn9oCFKNP1JF9VF1Ijn6kxzrp
eYtJF/l5pvyDIIP7KTWz8o/e4neJu+VSGtg/mSjbgikakvs86wh7vcH13qmQ2Bs/wkTmYcikn4be
q8AlnQhlBV9VEmTt+H7ZD2mc/XJ7epeVZxoeKiKeZP1AuSkfnR99M7EI2DyZM8Sp+gRVQEeje4aC
z8/sss6f8BSzQlK75nGwOjzdnMXqMl+ZUwfafm045c7XvawuyV/kUsSimkWqum2qq8JMOsqTdeCB
bptCPmqO6YQRrwhpaCAtpdkkOUklQCb4Y9cWv03ynfXQxzX+4Gum2uLQ2W2C1TwY+ArF6bisAyxP
TPWI/PeCP6vIsg9Vq0oDNcNeXqh3W43f67OSh4h7e18WXP8QMMzNhHxJs/v7dJ08ZI9SC6sjO8mb
nTz1ckc7OO1wW6BcQdlw6xi6FC2MK7w9Ath/9mGp9eLUlRgHot+91+m6vJtgINHOIRWilX/BWW07
eCFxhYKE7nbDSzKaNgQuG1EmdPsSXyUZ3Lmcru4wulzkCDJUMPTN49LpblxKFGygIw8Z8sKDkS06
7E9rzGbLseoCpXVVP8lWK0RMcThVSxQdEqdOdwBf21eONIx2mycJCxLbva2IL3o/q+gelOFaVQlC
jcl6kLr2p6rVcc6ATfC9oPu2M/3tejMouQIqquDpZD18c77AB0XN2IJxVlw4RnpNXwPTdfvomrP+
NWmnPUDIlUkynmTq4gYPg1Y/P89QoOehipFBqap4vWtsSjmpvQyhkYn+np6ajThluecdcfGN5Swt
Aggpw0j/amsuB9WzU40egqzSK70TUgGa/iwm1yRWtpOSY+9S5Q+AfVEkVI2xL55dJ6naE74l9ncB
aWCvDH9t1SV1jTvZ5LFQN6su1BKYrp12oYNX/dcWGJjv4V4V9KlYw66e91QgtgeY+UsJRJnFkIIi
L3i+6gCwQAY45hDq1BY+tS2C/sQV3hOOEendzo195QuTwSAjyJHCYXgbXaRN4sBv5Sghv2acUNUv
7hv+2yBChiocrbIPizZVjn2faejpxgWQRg0DIGFNBxTVcsOvK3s5trY+GT73ThPYS1ceVb233J38
7gJhybJIhDd9NaAhbMdtlvCa2A4QIhMhiq/4wMb/4DG7fDGbdHV8ZYqnlxYL9DBRDOuzh4j3KR+i
fm/B5Ch/v+DyV7BOPN90fySN/fzjYEHv2ZWTjiHUtzy/M3s7Lr+UsaEuYYFHkQjafGk/J5oY7GBM
M00NtSYvnwdj1b7FyL5Ik++yeT9hOPYra1L1Yc3AJvmtVgDHrad6/EYPNfpsRtr65fa3vvKpwSWg
ZMVTKAt6m6yuTuO0ssXah7U3O48DTkxhP6bjo9pUTZjhSfewrnm5EylvI3KWS3JsbeJJYjswX+fL
pcTY+7g9YsyOS0wHo6j7Co7R2JWMlGdi81m4g4lYpSMmz8Jmc6DMkQGNkNYk9WAsx2x2qxfqz/F7
V0wmPlHO0p1KUtpjkZDZkuiV6RNYh+r/scZUIKlAcGdCMZZH+6+iqVci0Wa5zRC2HtL85qRqj92a
dAG0neypEut/Gsozh9vf9fJ6orsDUkfScsDEboufpDueFxeMmVZZcV8MyfIzxW7b5emvkrBIImPn
6btyQVN/59oleaZSdkETzGjCDaW6IlMzpwUI76U175JkrSWQClFFLXFxbFlzHYuZurdSFB3NRHvf
opT6Q8kH7fft+V+5GKjASl6d7M+wwzffPh+WMmqXcQrdOEn+XWKuCGPqy5MyuVDnBTb3VaWO77Jc
lebQhF4puucvt3/Ea/X/fAPyI+BMEg0AO6Bkvvny3tiJRbGmcNAMoYXNikHdQS8r73Hx7Hw6rJ3C
D3GFaBWk37ruYwsgvPRBP5kfndjSF+L0eIx8teu6lwhkRBFmWqPMwYzu3suiRCQG9ph393k6FNMJ
KH+ao9WW6OL+9kwuCv8Wd6xE56IVK/VPtjMZEdJL47Gd4Lki6JUAez6VLuLS6AMZrN2izVyxAHVz
VDfDWkk1A+8d4k0fv0+0OtW08Js+re8d0ZQPaaI2oToazen2r5TfdLPc0Oqkgra8VshVz5e76eei
T8phDi20p5AoLjB5r2qsWbB9+oTT3fxhrAb1vsS/J9THrNs551eHf61vwKfgTt3cpeg8ZjOWJgvx
+9jP/pgZ3ewvzuBET6VTK+5BdEiz49FUWJNfmTO8bOyTImVPREmOs10GcFSgmwgXDNjK58uwWm6B
WCXODLxCjfsOYkOWPKXaMGj/4KaEjWZMaehDZCpYWyhJory39GmsiVxK78Gr+io/2YlBGxhU3LD4
uemOa1hoK7Iw7dLOqT9qqLL5nlJ53QFslqrfG5E1YT+CbFSLb3mq/FsZGZKscLCJSOfKpAWIGjnC
rNqkYBpe5q7pF2PCV4D9qFEqsZLHGEUJy8/TDh/eDCbWSV8dER2raXH7g+PF2X1XVBniookake3m
ySoext4W/7r93HztotH8BCQgz5+nyMzvW/L61rcXwmJXL8zmbqEi9uSMduUdKHGqP27vvMvoTJaY
IHdRHKHys42YxqVHgXE0Oej2kj5VJtJjRS3Y5HpdHW8PddHz5SgSCYPnk6YUPCrydf3rOZm81VNH
0qgQ1mhrklFpSKkhk9XEgx9lpt6FCep85XtNiVsE5JDOoFnSzKvzSxNdq95XNjj1L2xFJHdv/7Qr
jw6a13R9ZapPHWzzy7DXGVoh9D4c1lR5sZKoCnDVa39Oo/iGoNIa3B7uUjWfGJXjTsWdlpTEPZ+v
xNhG6tBXUiMxNvDU9vH/ZcNGk+pkAHTGYjhCJauNh6jvmxLxq3bpgrGsC+04T2IsQ4+O/HgoxxEn
p3qysVZvVqP7woUqxg9jNEcfRhzLzJ2ffblXpMgZbyXYafRit1pHjpdONn7DUDjdCL3jrB/G49BN
02Mjksh++2AMxaVEZook+JbmJXhb4kVf61DTWufBW5cudJ2yfoyRhd4Z6sqTKyW/eHQhWCFbucUU
ex2ZG06ia1hbyfi0alrzTaFEcDQL5Nz8nmFP4F3mI/oNMY7NafJMl9Hd2YOXAS3daeQRpGQ8mdK2
tu1Eno6yu7eGFtH1L0wQnC+zVyu63yWNEyq4S42Yl1m1s/P2vB7xs1uXZixADIrM4DFIRzZvfVIb
2hi1GcnfjDPqwxCr6vtOrHn+zipntTkmnWiyuwQ5wZcsGY2XaqyyL5aWYzOpFpP7G4Hy5EOTE8od
rRxhc954/IT8bGja2S+6VAz+6CwLdmsRF7mCPTnG2q2II7/Pl74BuVNa0WGoTdzV6G5bv0yld7/X
3RIPQYNzzPqQlur8qZtTdT649tDgL8Ev+213whmRvhsHKD7IYuf3QjjJ885RvQjFZWYkSX/0UT3Q
c/Kz/XVpdRQoMHh1zXBMSFq72KPKlqpNpz2KLEmj0CiX6kT/ruOJMJuHLB3U5JFCevP99g+52B58
JT4QiEWajw7AgPPfgYNQYupxuoZS1jL38btr7rsezn+YT4Pm+P2kxEd3VGx153TInGa7PaiKSRoy
K3EBc14qKyJzN9Vw1qekepgjUIQHJI4qTOkGK39uEjuLD7g6aRMWafOyM++LS+cVKkCWB2aDKuBW
cSePsVVPckHiWRQ8uK41Y6qbacfVRWPh9hJfmSkFMM46hwE895aQh68yxh60I8PYRUHTTzq03P3Y
nie0kyb7aaEAFy6e7JQlUXx3e+xXM7nNMtOgh0yhy6wW3uX5901TlYQubrTQoiYmta+nGnFZEElP
daRVbjAjf14BnYysU5GOpXIwpwrxUaCBWXLiobEQQi1Vdb4fI9SBTBW+WwDvS89CmFjR6NtdYX5W
+PlusCRr1ge6k0XH0tFqNegpbS8UHSe9Oax93fyz6ov1I60SjOZzrY3/NNGYe4eWdcG/oCvF3iG7
8pFNE5cEunusPwXI88lbk0YVNLK0ENLl1Dyoiqb9NxtO0r0fErQlfa+s6/gYWei2jJW36u96jN8l
UsmZG6DIi3MHLNyMpSXqepqJT6NDV9HeeesVzdEDbfDKvKL4vu2yYvReRYshxW7hy6W+kWI8HqbC
ded3iIvaE+3UAWiHq6/RnsDhZfDE2EDOISATPwEK2sTGwEkrbuleD7WpUtbDsqTu8zj2y59BG7gX
8xQNV9dEfBaLC+c9xVzRHKzRzl9MXDwP2FWnO6fl8tXkFwGBkDBQLkYYCecfDVGqGugYO9ZADPtT
XY3L/cpLoQdOlXknEsf6oSdiCNaqyT96kJaDVRDl7XyTC0KQJL1D1oIcLIuMlNLPf4aWdy6Lsagh
jDihPDSq2qcHKIEjcCbNiH41ThwVB9PCao6CupWfkh5otq8Ojah9JUr6D1xpwvGNFu/zQweqx9z5
iRfRJSAAF3SfYUCKdS6EafXBTt2ydswQHIT5vsZS8sCx1T4N7Vo9F0VT/Lx9l1wZT5LViWiI0ggw
N6cJA3kUW6fRCN3WjKpDbIroMVOU/MWJx2TxnYrq1s4UL69OWJ4UrOR3gA2zvTqn2kqTeM7NEORD
dICTj8yOWuZd5xsLZoNZtiCmnUXr0cWTb31ryYgLk68CZUDm9/a2j9DmQ2O5qWWGzYDVL+j96F9B
Dl0QWRTqeJhTfTV2Nv/lhQWiSvbgUOGVcFH597+ignH1JsNsYyucEW1+oJQ3VEGNCt1jZ6dmfnzz
96TEiUwMYBkJKd9+z1pHWH4uGcwdqEuLWvHHoojfLWn5H4YGzQ7IYrt9JM9G1t94BAHM41xwPjfP
iWdtAIR3zCxD+eRNWvSAo+EiAm2KrIcEJuje7tnGNq8jOhBNSbl54reN1qqOuT0tVQm5su0nkPX9
Me3b+qM6Ziq26np9EO6wZ3n0PwbL30+uHBYpP43GjEtssaWdjnoVOXMWu2Gbzvp7olivORZzO3/X
Bkxc/Mbrjf9MNVKyQ9vUFGcARmkPHjLm/8fZee24jUTr+okIMIdbUqK62x2c0w3htseMxVxMT78/
eh/gWJQgwhuDwQxgzJRYLK5a4Q+930WRt5o5aupbBDmA0Ax2hziM7Kv8vtSz5F3Hf0AZXxpWHcyo
Lr5vEqP8YKNvz9hazeWvsZPlGEYVI1wf6Hf3o09V+UVM/RSvzEXb8YmdMg5ipVMLeNwphoYVXcjn
xa2a/xZROKUfy8QJRzwS1Icum+SDXjaOSl8tTb4nKYL4iH/Xw+yrXeXUgTeP9Ogh75I6uF2c+S76
iAOGBiBQ+Pdu+BFjSNeugu+QrdZsg/8VQhD/cUpkFIiF5DpIUWYK5wrT1CAx++q/PGlxXciIoiib
RfOUHfMk48HbVolMePGd8tZDFQMq7+xkj7M1xEswIlp9D/iyK49ZbnoisBUj+0mBoOX+ikiP/Mmz
208RWV91jBq9xnnKmjXpI89O326URv6kqCnWhPhWJ5CGC0DmEFbEbPkgcmLdnzulW56XKM6WQOrN
QJVgGrAVY1qVjy1/9i5CMgdzZH1Q4mACkkK2J9JmpsBqjHfLKHs7HKp6+M/uXJKxKTO7rxV64v/1
6PRlmKCPLn4sTNW/6gJZTd8Y5+YNrsBRccBrYXR9O9OS3xQVGhIEkw3/Hellb8YSLXLBQggTAHRD
zSyDDCH8L45UtRichprdRbozlsGs4cLik2XUOCC1KvU9UWXGiAOZ0zLglp9mn/ls8sBkJDZYjZGh
L9Awsj7PLdASXw7MZvCqnsoC9QWP2WKmyz6+NyRUOn/0VslXrxwmJ6gtMf9a1AhQ8YgfO+ABkRZP
Euz2R2nL5XcWRdYvF5MDyA+uScsNQ/jpQGQckke6uPn3zMr5cjUxwv+QFMfoU4ra/gk3L1WPs466
QFN52Ssbh2+2paTE5dvh8aLFy7yerukfIUUQjCgJnAcs1JchAI+eCDGbnzB6mO0OQEIyUK2kUPM9
utARSTy1b/1bBVuecBXN4ufQDLGDPMEo3qZNChF4riv3rq5Xa6XEdRfbn4fyn2W/+LGIhdHfp5ii
3t8Ooa28E6kR1XXIAFALqgaPqRRLox9Qd74MifkVtUj14+0N+qNjdh7oCOMrigJ0F32LLcygchVi
S90Cr7elCTWoiqq7KQeBeayzjiK9TTS7DHRKPXE0lXLAR0UR03wo9R5lCcjTTesnsVN8xCuhRJJr
7O3oxW4G+wTLh/DoMtnFz8Yp3E8pHlfoekxaU1Nn2EwQXahnb1MczvonY/Yg9Y1TBcUCYtHyXiIw
kL7oiTHjUGk6uB0lKRaRApgfTldR/jl1zfi/WMbWFwtriRQ7WW+aH3JAjj8WxlGItcQ9HXoHRlnj
q0PC/MYFw/EMUbN/FcsQKyGNBRr9aqb1HzEyM4tTyRa/t4u1XwHgQnT3CH45X7jsx+HBwqBjDCTj
129yHOigOdmYPnkmrjx8jqL83SaJSiMZ5ndNs3dV1G3Kir4hTpUngfGFgr/JktDFcwpwu0WDOUXA
Vzx8rVFzGw+Jkcv2XmttmeDnVhgBrU6v+NQvbZWfRkxQEDHSIrFXw19esDZjPAjDNO1QWNiKQ1qz
OZcjk9p1UqiGiyYYZXWMxK1ez4NWxdwCfa72H3Mkrle2YZ2VruNloAbnn6XZaZ2hl24aqkZVn9yO
yYI7K0imLer07fYJX7/w8wMOEZsO7iqORI20TSDaOM6LGMWIMG9ahYGNaQ2PSm03O1Ifl9u4qgXq
5Ayg3daP9/yJXIZFi130cWiAYtCOSpxHLyAenAaIENiZYW7Sl1az9yAkVxIyJPSpIUB8YVe3LTtR
mFPApqZJCAOqPKrxot2JWRrPNGK6Zz1KrL2I+keaYrOfgAcRAgaazRxyq5DrGM1cxqYRYc+kO92r
XKb+G923uj16qZJ5b1Zg350wSjX228qtvkICx9Zc1VpDC/omiorPTmdjyCMY3jyjS6r3d1blNU0w
RFBCDnrcKXXQ9Zr2CWlWvQ865ok/UwAXKJbVE7YdMxAEF+cnjOf9KFVoeM1lbrxR+DQGP4a/+0J7
GIaqF+lGGbqzpT4CPRtc5lKF2fsKXqPKoVFFGZL7L5kvRDRUePDgwML1q2p2YGSF8UkqOhVzUvTy
i53PU+RXjeIoB2aJNQNDFcU2xoAxgi7FFJtNgNRA/UFa8yJPU9p7S4htvOYF2lxrr3XltIk/FTpZ
UjajOeAztU67g2o22kgBVDqkArGI37Q5Xix+3iV26deVXj4j9QTDWyWMgGorxZIdGX2M84kL0/vV
ekxG/AWxVbz/Yi//idBe+VTUnronD3VhjMvNhKAE834XVSNy8U3e7zTWFGnqkIeLkehWQMTIPqI6
rgQitob6WFiFHrQyIqImlXbfLVIJPJlHYwDq28poMI3qwgam/X9lacx4Y9fjV4sL/1706fzBiEzn
jee2M60otQK3PS+u78HyC8oYUZTWNqdnsIZIU4o2wm2ykjtV1B9EyPmh5hZkpgCAkpEXdeL519uK
xXD7wctCI9OT5JDHukGFoZqdH60Klc4wNY6/iKG4I14auq9NtvWpwsKpPOmJPRlBA7/le18Uff04
GK0unqf1SgC1RZpPRTZU1hOexnkbcPDIdYx5nnTEugXWv7yvgXRajcrqxRvi/gmp3nk8uLWRzYGY
HDfmu1ac//q2UN4Kr7V/Gbaoq51M6TKQwGM1yZGY4jBb2faQJmyJndKc89CaqvJhXqbcz2I6yCX6
nSf6entkv8uwvPJmwY6gCIbJ37atN4xFOwx1k4e6SBLtSZAOd09eUSyn2+F/W41zcgmLtKhZjA6Q
tXmzlhaPS8kZDIdM854yB9WAQm27l7nV58M/L8V0GrQ8GBfatVt5F6yZaM9ZUxF2mBCdrCXCsa2z
3bf0YZQdDZSLljCPhcTE2shZmeTgX88PLMBpTJXdNIV/kyA1WEo7eYiZ/nvP4zAxd7GJqRQWGPQE
bibB/bpFWitBploz/sKLnd0BmW2K5yhzF4x8rd546+WFJApLoHAHTkqbPPR907qHFmefe9MerN+D
7kl0XbRVT5I+jvzcWOZqzCwWJjszA+k+UK2u/TRXnWFjUkrj8xF1vtTZyR4uzyoeFfafoSxoTQaA
5w/fKBV+UXUvQgXSB+KZI9oQHyJHUZC1bqnAFXcYrZ2X+6fiPw8RK1gEpuBK9WASt2nrpFDJ1G4c
yzBTcpDpXW/ppy7rrDcwE9QHrL2tO5FWpV/FtvzPVOIZyrubtgEkAuvOK7TCt5y8emrLRZc+3VeK
PU8UOHtpqix9vTP+VfWabqKBVBreD9BhmF9vTn5imKm9DG4R8u6c09gbpk8Weqgbi5Gw02Iq5CT9
TiC9/NoQIlkZ8aRC/LWtYKLaxdsGkl84QihETym3rE+lU4AIqxmF3f7ctn1F2Isrl4LEFdImS25e
iInnrYV3RBUuS+0dySiPXlWEmM5bZFvCe0bAfw6wElR3EsqLZ2QOzJOpNMA0cqutwNVsE7XqaWzC
dnY/0V/I6OqbuRnOg9G8v/2IFwedpZj2oqMAPIJAu/nKFXfC5nTS6nBJoLWjmGyeaCaJV2b/dGec
eM956qJvD6wLOU3mTIioMtLc9mpNQrKLK1kd9nMFtjNC/x8oMoa2ddeMJ2FpGAImMLvCngvjgZFj
GYpUcXei27WfgRAl7gurkRkF/AZ0JIqhlo5I2jDJUuVnBiktAHNhH2cLg1J6ZKP5xqwyxcAB1y18
qQKHml14AP+6+0z6Vr1IaPAkP1t42MywR12sBQWSQpufJBRrSNC6e68V8ajyKxRQf7dXvDjSHGeK
Ag8tEm5EDvd5YNMGXB0jJBvDKK+WOzQSEdfpmuwkYgQzLE9Mh1KWC2SNvthhzF4earxRGKQC9aEH
APr4fGUEtcx2qXsYI7bMNRxedflQWRTXJEDZHnntolZajVhwF+fb4cDR1j1fjG9WmfG/RgK0M4wf
wAu0u67DbaMxdezccBS+n7D23tnbq08IkBPODgAbMr3zRdvBYERuFn3o0sA5qDpu8k3t6XdFnfc7
99O1pbidPGYlq4bFdl5b5gvJPHK8oaEmti/l8ENP5fDF7Jz47e0Dcxkg6FA7aCagZ0rytlVqwEax
EAjDk0QmivMwjwjiZ1J9TbLE7UHp0fi4vd7lAQWbtF6CRFwDq6hNQLLkpDj93ANtUMbipxPlyNUs
kWv7rsXo19cnYbSHlnnyQZkt98PtxS8fdnVRwJuFpIeYv21VJVnn9SAOSVG1wj0lfPafjWoSDwqR
4i32Dv+H5fjqUfTyVuDXFvtCIdROgyaKcOkW88lcutmfGmZXVuzk38ahaY+3H+/yq6AdwGsEBPcn
Zd1M+deMbkhqm8fr4NnY0p4e1FJGh0bK2tc6TXlTTsYelGp9YWdZDe46FD4reAQggLlNpQTZxwTs
kHtTznYYi0n486hg+tw2dUA3zqKOY0TaYRj1CI/+X6ne4NtcdAMR615lES1z81HWzuy5tdkVoIP0
/EWpEX6NOGAHjyHKTjS/tr1IlVHkIbpACbv++V9jubh19JG+XRGOkzY8ljn1V1QI+0kkwn3FJHAE
SDl6O9/LxWh+fUCO7B8lQObhW+QWIBxnURarCO14rN7FWWlPCFQzBQEMpd9bizEd+jGJGGCYU/GU
Fpn0a+FZr66OuMbiZuqP24fs8gMGy/ZHW4cTDYRuE+eBc6EJN3KoPaFWb6GMKQdpUBJoJi4Lwu2S
o9MZysGr2j2VscuguDYRYPfCWeCIe5vjncDudee+gzID7fAz9hZjYOmVvE9TpM1uP+QFbH+1lCM+
obHBbbqeq/N3bfUaSYmGOkHWO96dJWfnmdnR8tZMO+WuGCwDJapKuuGYGZBErAiaU64Vn4tS3YOv
XMQsfglnAJEBGuxIamxudCfXUJi0Bge0OFicSp8+MuVO381d7DJNMa2da/zi9XoQ2FZfXSAo5Itb
3EWRlcYYG/YUQgho3oPQeJxR9v6ao9Zz1zDTfGtWsn2VOJbc3d7yy+cEX0wLZZVzZkprbT5kNlua
WbaoYSMrC/gbhZCZtv2Lk8c/8lLfQ8leWw7qPHMdChw+5809lM7ujJp4rYV9V+NjjGv2KWoFY6mR
Ic8Aifzn7ce7zEjpZursLSj8VSJv2yVPccOabWXRQpUGzFvTG7MXGdvpqUrIh/25GBo/8mzq5CwX
X+dETEGnmvFek+aCewE6GggaUQzQHQXINlzHsOMxh8Q3CKGIovyEf3BvP6t1hrPoTM589EYrGQ9U
XL3pY1bvhl1ezfUjg8CePLkwls+6w0d/bCJDW3ylUUcriMa0AXA9Q7jxUT6y+6DU9UQEhCWYvmUM
VcufZNaWO1n+5VmlQbwymdhUKo2tjEkx8ZusbtTCCnz5DGrJcT7NQLxecsWO7gylyI4Y/TSHwp72
UCHr9//3rYdFAqIf5NiMA8CmbHmHPYgBqc1MgPPR0IO4cu2HrB72hMy2N866CnL6JCorCuniZU2x
gmFaoi5BqenLz8xJv5eTXTz3qac80WxmWJu02U4ScXHh/O+i1MZwoeCJbeWMRteEgjCYSxCTxzfM
IUDlVpHbHCYz1j9qbZIeixoGZAAoLP1Q9WCVF28un82yQhMap5SdwHB1E0ieyLy5c1GROg/F5mTn
ieWlKjiJkjjrIK0ZJOwXZg2Yn93hlW6cGkAsexfvNrFhH5jSIRxOtkotu9UCtETUVmXUL4GSTqof
GcI7KStHvTSr+FeGkt4xq7Gm6gZ1OsH0LRkANvF9oVNf2nSan4F8NaEXgRw2nVLcaagvBqXoi69T
XE5+XLjJ3ptbL8DNoQQtxxdOWF4NrjZY66zqkCjqwOu1Zu882gbD8Fj0ThG0SgzJxG4d+BeFp/pK
l4xha+b2wQLkcXT0TPkIeJKEps/2Go0XdIR1H1dMIQg6wg4B8Pz9aUpF0yjWV5hgP37Xi26QgAEG
7/O4VO5DhUKoeuiAxceHRJG0Es1UbxUfYRh5P9H3ZKRCoV75i6qoL0pR5p9rOzXe0hpMB7+0gHuE
tyP1Ns1Yfy+fNlUe5TO5+3pz/JXmrZL6ZY/KJDC6tHs7MgJ+wI+oPEjb3kteLy6FP2vByHJxxoSM
sLXhHAubLK0AGpKIpf+oK075UVEAX8XFIF8bZL58oFkZxxu/o1lxunCRdr2T62xvwvU3UGiuMKU1
xdgSZ+y4I3D1JmYNxvJL0VIGfmgVNEEL9vebVeZ7ptYXuRULrlkVra/1DoITcL7BLZUzlGdip7FI
xvvdnAQKbYU75p55ykVBcY3ghnPPJ6efBIBbP5+mufFrI9qTBb7y7BgCwJynykYvZpsFDJ4QfM3N
EggGLzxxvxzizCwfVLWbD0q7GDslxB+S2eYTXXV5SQU0uBDQMM+fXdFdO2I9RDOyqLnXRzDVz1Y1
dcz7IYJK3+0iUIaF0pHgyxJ58iAGuv5DWtAIfdMac+OYY7SpBeTd8+uQKTgzIGoyTL5jLMppItwo
J9ma7Xd09sx3cTEJDk1c9/eW3VvjTmi+tn3gBjm8NDKJzZskKp6xRyqqaQZZUSp+N9r58+w6nT+C
gUd1MzL/cUS+nhwqTDR31gufAcb57jWyjuxFxYK8cfIf0hvVUGjMNYumEQdd4MO4FM1y/4/hYPUz
dYAAgXal72NtgmqzxODCFLM8xNJ03wyLgAHo5vGdV+n1TgC/uOnWpdamMI6PDGS2OhlNvIxLpLgs
pXfKo46e3yktUQfltrMPmVfZx9VTbmdPL8Ldn0VZjEYa0npbBfTITSnqc688AGRpfjCaRiW5VctH
Nx72jK4ukiaWQo51RZtCAOY1nr++NuP4T2pb4QBsV18z01UCOwUUt3dzX10HyP+qPkorcusNXk9D
pw/8/IOIouWBZgh9F4+NPeRLGn00orwMSmgn3+1BDC+JNoNcw1Y0KG1hyGPUO9bPvsGQKUdt6l9j
rY4QHjwweogIwdCa3uyA3ox6VOUV3UPD+0DRNx2huqyqWKigD1Wp7dDPr7xcgMTINYHvZa645fUM
kp1OK4BEeJU6IUgscGgeCPZ48fZe7kUs4NE4tH8ej090G9XzNEMjWuU7iWQPGB3fOL+Lkzroq644
1bOm7GzltUejPl/FP6CyA24/30o9UvMCNTnuZcaSHxKRFNBV6uaNdNy9xu9FJsijIc3AM4GxZwa8
KcFdBvQIbi7VARrSnB6QbRXHLJqMVz4W47FLpvpZl/mghI1iZUf0ufeMAbaFDncT1yRoJ4RlSEa3
WOKqVyMnKgWKIU4zPYHrUF7KVjR3eR2Nz8s8pQ+jquQICNN9C2+Hv8v0bV2bFHhtQ/E5bcWjqWUr
HBLgrI5ZX1VH25TZcIKvobdQRI3orlGpvR7oRDDYRdxddU6RiRra3QL81vydYz0aYujhZE/NUpif
mpnWLOZVSvI9RraoD1IoNzu30pUwevaLN68rFqUSt9T2mLh43QfHnod7uGUZrFcTwKBY3A+DSWp+
e5+uLcqgiQ+NkoFDuX4ef2WNtpNNGbVwdRi8KP09t22UI/OL3g4+Ki/geWQYg1jYuTAu6CnrweBY
MlYmqEKT2cQT1BxoBSqobCWN5iXfUq+IjEDt+ih7Y5VVzseIzjRER+SY74uky793WD2kR0ju0/R2
xNd+CPK+GbMAESxw5i7ksA+39+Xa0WU/SHXWaupCirMqMlBtCfnNMAonNN1qOmL+19xrjL9/DxJo
vNqYInTrot55I+uOn6Va7A3ACDIFRA65uI3zN6JlqWoWM7rDsWP0OfAYVGZ4EdZnl074y6w1/9gY
5V0QBuAvkw6td9wmrW0WcqEEMPShyxv90LlmhpliFQVLIdWjmJJflWpgQ08M3TkFVx6UiQYqP7Qh
Vp2RTSREYyfNLJqxBxF7dqCZvbiXCLsedAUvglgzp5379cr1iv4f00wNkAqZ/OYaHx2ziaooZmNJ
+PRQulaZ3KO3squdsr6hzRtEMILka52eAizdLFQjDxNhyIOYs7EiXZc5s0+DjLrHse1GdGsm5dQo
dR5ECQNVfyxl/2RPyI7TchKIbIOm9UdNz97dPtFXvnQAEWuJyD840pv3nM1e3EOKrQ4m4P9nqfd5
oACNvSvbqHsPztd4bLPq0+01r2052QAMrnXMwnV3fpbHJS/0Uk2pEjCfORRxYT85StLs9NMuDhIg
bipRhArWgEIFfL5KVpvaKMwRunScZc+adsD4SslWSLI+aHuOo1cWoxJCbhU8JK/4T5X4V8BMM9qC
CpMdXmuZBsDCs0MfVVBRJ6k+SOBJh9tbeG09IhB0HA1CF12184dzar1D7txxg0plOkWC552Yi9pP
qlviapGOu4jHi9MLsGpl5nGAweKDdzpfcGFA4eiTzoK6Ap1Hwd/0J0CTKT52lqKkEJ7aKjlYS93R
1Y+RB0tgYeiBBs/AO9KPpr+EfLBxVNJ8hQATy0IrlUkZOiJPfk9AOr1AHzG1bozCgVCU1vnjmKb1
cKoq/BpXLe56T2Xj4uzzTBRCiIKAudbM7XTAiBHmLWvhBq6FH2GgA9lHrgem4RHXY/2klVoaGtau
tt5FrseyJD90KBg5ESA3EQ7lfNtVJBgObTY6EJCTnZzyHucz8ujR2yn4Lr61dTEk9VbZRPDC2/Am
ZnUwUft1A1MMVnLnZs6YBF05xXsu3NcWQg6EBuPqd0/gPj8gtULx3ijCC4YSnKvZ2+P7qrLE538/
90xyUCZc4yjbeL7KaFcG7tkzQGLd6d9ro8uBlAWmZwiq3fcN2le317vyriBLwvCje0ys2tbLbSIH
2GcCTleZ02+UZVc99slga36lV+3r7cWunEfiB3v350xiwrB5OBhAaZZzyeIY3T1pxvx7MRDSRJdU
3ntlIR4LjuxOenklkKAtTiRB2o7G5nbqMCOQRnFjeUHlDhDmpsYGDjlxCehG+roM+A3dfsbLhjzz
ThAL8G0Zd6ys0POHnKy8XiqavgFuECmkGESwIzKLoJGCBC+v1GNcKMmxbxkITK3TwMxdvJM9tsMd
Uohi5/a/+vgkc+vPIXBvUTAIGEWV1JNohW3IkxhQyh3Xxq5InK/k8unO01/kjzz8msPR+KH4oNF0
/vCOKptiSYiiSok49QN5tvOce+PwmCGn8bqYi3rXdIZ7j0KsNHbWvna6IFiaWKSt6c5WRt5EMKUf
MLUIskjRAiuti8cmhYVXirb7IEU2vh/TcdojdP8ZwZ2lPTwyjFFOGCBqJu2bQ90xQRCoM0VBiT/G
/AZJmlx+gzqERZqslKmrArizmNagrla8w++iH4Jx0PqfytI1KUALxZkgFULRPLkOwluBPkXu+yjS
xzZIqX7KU5ow3va9Pu6boPYUTxzYWzh+TTQl+usi1ORjNvQl7XUgJENgDraXfjVRBTrWdmWDrZCR
V77Jlakt/GyBWBj2utul7xA9G+7KVK1Gv+2E+GRHVkOn0nCjYodFfPWbIMVeVfyoKbiNzo/FrEZp
V2UTqlXtbKOZgVrjbxtX0ocGKO+h0xfxHX0bNL0k1l/aknV+hunJh0JhNOMX8Vw7//5ZgBmAr016
QdlxgfWR7pzJbtKDNCrll6UZ7fVKzIY3WVVYQT7VcbzT27noStDd+n8gZlJRmM3nW9CUdVONXqYH
/dSZgVxsjI6iRjvNAqilPyg9XeasbuBokoS09PdSeLW3Q9OVWEDJQRZMdo4M+lYQPO9XDH6M4rhg
V+5qI55ZsitUD9sdQz5LMUOrub3k5fUCNB5HIT47ppNAI86fGg+hluFybQRVVi2Po9ngAZJ0BZxR
udf5vXw6gPG0mlmESvLSTC/RJZUNg84iG6mr1HIOHZm9Zm6WHjGS+FcBLAIq9HtinUm0IUfdhHlb
GVUj5e8A2CjqCtOQnGq3qD7PGg3vf9/ENTf9X3AsFh3nm4ildBtXta0HXY4PiD9VqXyVsrSdkDEV
JMbbq10eVIpEhE0YAHJdMNHerObMKXVFYpA05nTQq6x4taU3ZH6eaeppSROvO+AACkdYy+vqVS9G
Ze/Suky1Vn4i+qoMEPB229ZPXounb2yOwH3rVn2zFIvxgUMjdx702oFBt5XJOW0A/EDWP/+rpBkx
j4jrAtJRNlXoUtlzZOA8BX+5pOv0afEIurd39nKUxplZBRUwtgRaAhrhfEW1bdDLSgXsodpzq1Cb
dHnsZec+WEkHVId2ohIU2McHjRiaLxGDDsqOMvoWF43+9vZvufZh4kuCSAqzOsq5zfHt5n5oMCAy
gt5O3LCtRHKX9rZ6wnpU3dnnK0thKbM2BCCBsuGbUm6aDUNxoKQEUaYVL2bmfqASjx67ePp4+5ku
jYIhtBLRaeogtsCAdhNjPVPPhixrzcCZ2vI9rbb6Y0T+U5MRzCnyRUCh3wJOMOdj3sTd5E9p60g/
7qAt+YndKZGfOKU8xrKpbN+y4fYFWgNL/9+/Z+5AREpWvLvOcPH8GGA9pnbFAJqdwWpj+BkQhRDt
CTGiHKFXh51NWe/W8/xkPW6UC+AxMAu+aIBYaKL0nTQCoQqOg1/Vmlz81NWW5L2bzyaciSxuEff3
mAGg4TP+J1wGkovJfxeo5ljtOYxdjtFX3jGGc0Rp/sl7On9+5letiieEGsAEK44IKBi/ZKyLEN8x
5WcP97KDYCFMNKx6ShINJnU4L323szHr1bPZFwD9hG7SdSAPW9mWpFxWDcpYDaoRtxx/ooy8R54o
w/XIU9KEtGPAr3s0xc4E79opXTMhUHsARKGubk5pirKnEjlCDaKyGB9Us8/eFJnafrL6eH6gC9q+
A5ZbBUmzkAIWSqx/H1S1uiumdDiVbVd8AOlTfR8rtXiwKqx5bp+XK7EXXXxOJ+0OysItgNE1EUAV
Va4Gdr20RwMZcjRIWjvZ0Xe9dgiAltODBWbirCSE80MwYzTTzHGtBnWj26j4jSAl2h5Whx9PdQN/
3pw+1lRu+qovob7gepCFSMDGO6nplUuAgRQEr1WLdO0Hn/+M0TYHx0lblWRMJB/1PG2+mHqafkas
wX4zgVf1b2/vtVPHfYPwE9fOaiVyvp6Geo5Xu5L6BLL0S+k68VGOhXjQ8fi7740W3BZzzvvbi149
cjDY+OjAaqIctP6qv686nqbGVhb7Cq68H+sc7AFfv/kjUOzyVLpLkSJVEEW/bXtuvwrmAiagfg+w
AvW5+mzGkz37fawKUAJ4x42ikv/e7zO47wGYMBxfMQrrsfzrF1YL4ybuDi3IFTUO5Vx7b2HIobmH
wETzzjGXduecX3vxq3fsihFYZVc3JUmae3LMS6HhMlbFeeA0c/oOe+ncQLLSxjlXHwY0aG6/h2vf
FgjElSpiU3f8Gd799ZBK56i12cxaoM7m8kHpk8+GmY/fbi9y5bolBf7/i2zCS14mbj0x9wrmFgrV
AULbgpYebu0CZcx++r9s4+ohTcNjHetuvp9oabn1y0ELUJ41xJEiUI5Hzv+MJmHDeK1L9nT319+/
jdurtJgDewCu1pZMpCymppQ1vjNdqov7Ws75w5R3ViibWrs36vIXLY/6oQTffffvGwtfA/oSDQ4w
EevG//X2vD5bcqdDqAVEMARQLMURLW2HZwh03c5BufqMfAdcSySm0EPOl8oASSg2kT/ovHhqv2lC
i8bHKau0RwbLpYEOFjJSYWwMihno2hRH/56hkC/AXgBiBsx724XMqrQYE5diVUftCnc49F9adSnf
Nsg6HG/v6uVQFPlnGCkqfG2Ly2CrUFczK6uSRujBYtvT9MYesnF6QbFtjANUYNhk/G8BM5dq3ipP
+WSifd52JUUsvt0KCH9DeY3MWetPTp/Iz4namnt6i9dCBYLATGyZp1O5b0IFIKZ0jFHexDgLOlmt
pXiFLEn3mLrFL+huy06CcO2KWKldyIuoa360+aR6CeTEmmhhIXoNz1EYn4eSyX0ki+Lkjo1zgALe
75zta6UJPULGHrwI6kxv84ylY6XGoBGayqWV5Rc3n5IHs/Wa6QgwtQb3maGcPg8LtmkyLRXjYezy
sfSVBJiiT6WcVP+Hc0EhCsiSip7qd8v+AnigVZw+NUiUqVJOamxpfQi8ucm/Amh2vLBtnK449rWx
jKckTiHAkdVnbM9QmF8zTegDtTn4aF+d8PgB9q7Fe4f3SkBfXZr/+LMYAHc2u9briqBa7lTaeA1u
EWmkh0XhzuHtT2QNLJuIRz8ZiVFUDTB01DcHgrGqHKLB0ulZ2/r9VC3WZyHlOzVrlNO/rkRg5QSs
038soLa3sOdFbdvHeGsBjhCnNHaRIKJR/iNrhvLD7aUuTzlLMZPiNa4rbu/CBACD0RmdHQiHC99N
FTXkMGHFoEA/mBVtDCdrnnZ28uqiIAPXOR8Auq2KQrOYDiRJaQdcSz0NDJtGPD0AN/RQsH5MhTnd
e426J0t6GT9IXOhjgCTjliTEnUfzAnsaQ28cm540/FPuYMSgJtU6oTQmTk5V7mG7ruTWEFGZ9K8A
QW2d7JwviCbOKHP6O0E7z8unRNQM2QF7FR/gG3dHEMTRk4ay3zFrdeMpmpz5Y1fNe9flBXdlxQ7S
D18tedYm4LbOSXBgHNGis8mwas3JUfBZ9XDibBoQJYDZ3fia3hsPsXSm732V6C/FsmoGWRE8Il/P
7Oa3Wtnud6vM6v7JEmPzBeUEBDUTa5orvxuU6VfTuI0XeoXpPqSm1RoPUEyUT7cP6rpZ518fj0HH
lO0ENHsxidaS2ewNFH0CR2tG9WQLLXV9xdQrevKJxGAIv9oplISw/JhLI8Whlx6FuZPCX0Ya2gXM
HmltIIyMaMv5K211u8OXFY6gnrUQJ60sfdch97GTd1xGmrUehtO+gudoT2xWWWzEDpTFNQN1GrXq
fTPUhXIwJ2N6rRfK6J1L5+pqdMGoulZVGGtzTOu4kXlse2bgjU3ePjA5GrOnRUeHLXDsDj3C2y/y
2nI0oRA7QK51lbM630KUxlZSF84hS5+63203K48yStKvlb7rIXHlbaHcDbvDhapNHN20vHqc5FZD
C4ciuk1+agiEfcY3cidPuBJWVnlwkm4OBnP2TVgBfOyCqmSRRa0VA/eFKg9p6iUQfKZ2se8FahLf
b2/htchytuaauP6dA+sAQdyhdHDkgEMFqiE5Ik40hT1k+/d0NuMPy6y5WYCzx3TKpkR9M3TT+OX2
r7jyIs9+xObcWFG7mMPMFzkjSnnMzSb1xVC3yPbFe1Ls15ZC8J75KXAGKtPNUmAHO0FP0Q3gr7Q6
yjNL9KAsDQFKmZa93sD6P9tEGvDPwO/IeNYacbO5NUPD2itqcBPKUBinOimMt6bVLcbJ00STH7xU
R0HW7vNlvNPtEUItsNpI/PPIhs6cBgyZuhg8hbk5VmoUm5j+OpzdvLN/QfQUPyjap8HPDH3cq4iv
nWE+EMpvMLv0RTaLDYztS6gULFYgPDgsRvmsjWS9Sa52ge7Ococve+194rDHWpSlXEubLTbjNM0G
LXOApjiKdkDVwB19LVXTCAjgUP34H87OqkduZA3Dv8iSGW5tNwxngpvcWGc3iZnZv/48NVdpt9XW
RAelaFNd5YIPXri9Ud+KWOsvatFlpMBFvgp65PK4IJYGOL/niJKu89/6OPadV3dxD0Yry9RP8RLP
ust9hdUObJriNDQapZcCAGbWDdGrFIzvNpMXYDh2mULVH9URWXyRP07wggpbGKHzC4lH77/kYTN4
Fc10aNmGcro9/a1bEDkilprdjDfwKm61EeePM2qgXpyMzY+Eqvp9hYJatHOvi0VcLTJlf9FeJYsE
V7ta5MCa8a0sQMZEhpGrbrZY8k8UfRGz7CRNcxspl38keb0narJxWgHgAVsgRRM1tdVzopfanBMG
2N5Y6XaBaERUHyPiSv2IG94SuvNs4iKjylX4uWsmLJGzsbOUnQd7K8jiunBg7MHFFkTsy89ZL1PZ
I7vleFWQWIhzD5Ky+I0FbNit+kX6GEl5HnuTaYU4o4NMCZG5N5bRN+Iu/iyPy/JrzrLyOxhbFrA3
lSr29N6yQje1AG95ttxCMLPmpLqT6mgEtqJVCS7vDRDP9x9NLMdNIcEjrDDXXREpjrV2qIXyz6Q5
Pu1/vB4yeflpJrWyU3y+vgXwDmEkIBu0OImnLhetHbWpHIIu8ukMdI94GI8+0q0ZT0lU7GzO6wuO
oYRLM2R5C4LianMqnZVWc9iAHBz6+pSaQqzZ1opTOjfZK0iNPRDM9ZmjiiqCbaqlwELXAByJnAp/
pETyCge1xjBr0fbukz2Q0/UCCq9NYWBLmojcgvgVf1wi9RIXWdtBEpFQdaVUnPLiU6J61qrOefe2
YCiqAPDwRQq1Bqg502BjgzbRGC1BtDRV3wNiEQoltlYeb99Xm7MSA7F8YDXW8Pxg0GprdmZoToEZ
HLO8rD3E8uSDWiFtdnuo622Bot1b3gvriT7I6mpMemiVSZRKnqpmKOoljjEfYimYQSxZL7ms/749
3JUsNmmnDFCYYJH6OtSi1TUhI6SKehkwvyXlOnFpq6CU3AX4seIhgEAlGu9yJ9qCEfRfyGuN07td
Z8jfbYSgcTextLlznbYxashPST8+j7Izqid00HDDcZeyxnJm5yeLGPnyWqcLQOJFY170CtcF+oBA
sqchInlTUJqfzGaaPqVlPLl1jyEhP23wQ8cqz2ai3auIsT6FMYLJt3/D9RUvKAJoEPF+kcauEWXR
bIw61SVUT0cTY8pSINSjWj0mDb7vEJnUO4tr94DMb/KYtZCpbg+/0bZhfJsnTUeBiZxldXlYkVOM
wEAR6U9tAQGDneMlyOL/VDUJywc0o1s3D5PyezQrzcdIX+IjZd3hJ54CDSh3rT8ZaNIey2wYgkPi
YKR3+wdev7z8PsA2KMiRN151Mt9KcolsSfTwHPugp0FKXqBEmANF/QmxidlX2rzZGVSEaOt9ATBE
B0JJjgpM5fLuyeK2wSwciXayLONbUJUl71Mz+Gpldf4sm8tdH8ezl0hDtAO437ofhHYF6oo0qghZ
L0euIQOD18yQi1UUlA0S1fKdPLDvNaPYK55sDCUa0wSq6G6J3Xc5lBSpcTHrrCwkZ2I1a0yBak3l
OPlj2eR7+2zjqDEYERosTDxtnNU+w6E55j88GqFqzfb3uCo7nzZl78v9LCeHTM3C36jmOMFx1NGm
ghFuOG40FXuSTVuzFkKEsBmYPbf95awdZUlxNoNnig1dHHqOMim4QUaB9dDaRn66vXm3BmPz0kpC
xIYsfTVY2VpK0Pd56DtZb2HlJ+OT4w74q4LGQ9h6D/WwNZy4yjjLAp+6bqkMpSrXZQNbo3ZGoDBS
Vv6Ty0ByEanovr1/ZtwZBPeU3YhxVkkOJdw+dAC+eJJOzprpVn5O2hgLjgnV978YivYfKTIVCBok
l18saMcKhSst8MIpcbCaWLTQa5Mh/yUl5t6bubWC9F/wqkfoiEUUf/5H0AGpvcsxhQ08XQ+H3i8g
lDcnZJWxRcztvHt/okSlFiQzAm2A0Ngnl8OlWs0HG6XAUzFOe4rMMfXKDM8DImMt3FnGrfdZBYgq
8HqUqGANXQ4Wq4jy9G0ceIlOJeOB97D7Ghim9EmrlOL3EqR1i2JPrT+TqlpUytGYxcBNsSsUbZbp
vx699IAbMJwwcCCYwCTG1NKXHuOLn7c/+OYvFdxkG6Etbn19dWywU5sjFEjEsckrdAwyGy62FFTd
Iakt/SMRXK+44RJVL1UtR7M/o8J4kHplcOOg7Z+NGGXLGNNnbmhsCw94Py5nizLGHqBg4+3mWPMv
YHPI/qwJS2GLylkxGwRzoSUdWie1HuE/OIhljNqB8qfuoyWIv3M9tIabtZBGbi/URoQH/xYvTQ48
K7WmAYRxPjp6AqCvaPP+2PTSAPKdZzGYpmdoI+/V4yLAA43KswTXD27hOs9ojJm6rcPViUXxvYpW
lIcpOCFSm40nZXq/KIgYTgyELwDjrh/hfJHVdpRxHky6Lj421M8OcB6iO2fCMKXW0qrAesXoPy9D
Vn0LLae4i9rBvGuGxdrJD8QxXIUDgCoRBaY8DuLvCleNdkCP/rTkaYO63Au/WxRq9fZ8+2tu7CaS
fO5tQmcO6lqjgNhHcsJAjfwe28RzukThBykZHaQo88rLAQoeO360O3cohsVKL+0EohuBFjKcRDzi
raJFvroeCk3qbW0GdKNVqnLMEf/HUlpBUa6JdN+oDdm1kRzZCQs27lu4W/S732BqTPvyTuqUSaj6
kLrWSmAdQIemPv501iEY9++/jQgEMQIqn2AUOS3rUlHDJe5wEiNfWZol9sB+mF/1epzuG12ODqqT
To/6FC8uMsWUBcYUWkMXxnt6DxszJuM3SZ1tAktKoJczjlunRrHPDP14GZVTVxJQUjjJ/u0J1PZu
fBGmrvatLlQ1gLDQ65fXatYxFlAWHf0ITlxW3lX0kT83ptSdijjNzkPe1v9kaeeIh7XAmhwC753e
VDBFMiP4X19DiZ466CY7+2zj0oLLInAO4idRTLtcgAaQg64lACgkJ/6ttaBLtDCyD2Y+JKfSaaed
O3JrvclvyEwpycIKWQXUS62DgKxUDCCmgtbviBUS93MNCSaiNfoXc6PkCfKKui/NmdVg1FRbxON7
Bitbmcx1ch6dLLHvygJ+rddo3bIz4Fb6RnUEhLlBj4u7abWdgNVIuYGihz9qkXIaOs06WbBa/cAI
TpicvICBNYWpUHYXEoC4FUafL20zKH6LLNt9oqFVOYQV4n2j/v32dba18OQxkJboaRKSrh7xBOPS
2U612C/l0j4mi/mtQZPNb/sg3PnEYo7rbY5eMdEaTlcA2MUx+CNoo6ooL5bBJUJN+sWMuvzfDmNd
Cgpl9+gUivlqWLD9HUvKPrx7ijQwqIBB8+Grr89yIJl6EARF6EsFsnjTtKDU38aw7rXhLyJFUPSA
VGjOCnL0ajWBHTl9V9WhXw7FcjIwZ38wI4hLaVvsiQdsvHbUpzSO5lvbb129nwPU+HMxKztUgict
CrWnslyi96dG6HULyUTKLwBjVxOCHRRltTGHfhEPIeY3Te/Uh2TEfr6N5b0uwcadw7Hk87OCdAnW
oa82dKB0YiIXKtfGo5MPvGhzMcVuXDtD4weS3u3s/q0RiRmEQaxgzq8pw2kx5Wqhcc3PdRmcrGqp
feiMvyNTCx/ADe3RPraGI+lDVUM4zcjr7LoJ5WWoLSP027qW/K5W9AP3UOdGS2R/SVs7/ouvJ7II
Gj3QoSA9XB65BTGfoC310DdHotw0oAJjzjjWYy30F0ktKExMT2UCQVL21UYpajwMB13YAtXV4sdB
2XhWHhuvAY/T+6MR9siblS1XFpTey1lZSwflqtAy5IvVxQ2DXjrLIf4PEdY976/zUF5iMOEiA9Zi
NVQdx45VLHrmz2Pdvmhqbt5j+D4+Jos07rwRGxcxbQFsAAUdgLdp9UTktZ2DrY9TX40qdAPSDgkm
vW6K2k2HYdpZQvG7V3exYFwIe1z4B1dIS23o7cWiMeanhlx/BdVSP7Thrr6JeEevRkG/iqo2wipX
PDxATTSk4ib1WwiepzmxscuokbMaFxtDPljlrtUoKLGmU/4paqz3GqSRCEH+ExQ2sfeVtS9bzees
nGRM/dmMxhOo1dc+iPPPCIB2d+WUBDt75S0yXU2XziZlYoYj4VsDoCd6EZmm1Imf5g3BhdkFOrVh
Mxj9KXDyp4564lnqCuvQ63H9Aoaw+NQCwHsMC12PvTKvtf/pxhj/d/v12/jUVPPwdQIoQUFv/fop
heo0Wl4m/hIPMphECXpJlO5RWTYed7YR3W1g9IhMrFt2wUwQ1WNZwqeegYcC3cd2TyUpQd9iSc3T
NFrmgzkS0diTVe8VgjfODnU0LgNSI6rB69ACRsgMRCLN/Cybk1+FJYWP4Vib97Fd7BTUtuZJyxzU
FYUEJElW15zaW0PBhwaBUTTmPXlJekcsIB+o2WuHEb3+x8DokhNBgH6+/R033g7eX/o2CuUWAGhi
Df4In/o2kisjYY70MePfnWG0h3HWBjyGjbo99/m4hwDbmioVZ8o7gqTFs3c5YBctJrwjEM5pLw9H
+r6D2yYx9Lgow1Exqe3XYFgqV0Xr+vUvpgpHTSEqBc60xryT7MQo8bDIOiIRLjLW45fWnn/M8jSd
7MLZ85Ta2j2UDegCIzwouASric5AfvRkQh5gMIp/psYIPcrNWGNFnfr7/TOj6UbvkvQWCvzqPakK
5AKLRc58dSxMOGaF8r+iy/IPg0IHVTMzZweldX34qbJRnoFYRUGfB+xyanGzNO2QSlivxkvq4axT
PrfDsqfueb2Al6Oswgyc7NKizFAjaNRM+TIUBbU1peg+TCMtg/cuIFcMKDdeFD4U6fLlhBSpmdso
WwRsNLI+odT6Q1pK8+yAWn/IimEPr3v9goluPY0XsjdAwuvSoT4aSp3KYeHbwiijJElt3RSS2rM8
LQ3KL/gWu8YocrcJO1qeszRuduKC63PPT3CoDdDHB1j5hsP749xXAZY/MoJAPgg3u/XVQq8+G1Pb
3weaI50yFGreLdCIRY4QzRC9Fygf6yh1KHT6LDYjynTTDmkVK6fFjhwaUPqeFMLWzmEwzFlpfAPB
EJP/Y3KtXjXUd+rCR3ymo89Mv+IJ5l3Tu1lgODtYj63DgNqBSGYQ2iZxuhwMJFhnh86IIKIO4ZV+
UOFi+xzvhQHiCbgMA8SMRBzH7UXbbnUaUqQU0e5B7SuuW53alDm4mTmYtKcX1U+0yTnOs5odKrWb
T3YU0O0P1ODX7WNyfXfzCtDHA8BAofJKd0m20sgubTX3h3JwXG0kkyqAgtxhSp94gT7Nd2z62Zfn
fNgpwm5tV6GITXBF0gGE53KR8Y1frKDiLuhSe342kvl3ZqhD7iIzanoYn4yH2zO9roeCqMNShCo0
jz/gusvxkgyMcigznmwtP0dl0Xu3LMbicYo6y0OIuXL7qIt2qKJbyyswKG9md9CWV4OWiJPUWRcX
vqPTFWoDwikkERBcyY30qe+V9JTGTvxVkfrw/fVfC9EAoTOMKpQox17Ot4irjhYRwrBS1UeeJhXt
8xzhDdShFOVnhVF6ppnMO2nyBieIx5hOO90QthT10MtRpcKuzMFBJJPiLIpJhSNluhdnpvaDKyLs
DiEAkuJOQjm0cxsrwEoIR94GPPIgxFbbUd0DN4lttDpkwEEwShMMZQB/62UgCOwTGS2/xWgUt06t
5R5ZfbSr1C7YebM3J+/o9P4QaoB5s4ZwG1XYGjq+Jn6WmqNfJXlauRHCBZVLJMuDasTDYzlGyzcQ
50RhJIzD62yE/anWE8e7vd03YNcwR+glMXe6D3iOXn6JOe1yymhoWedWhIBit+TfB/ErJiWIzzaG
9kTddn5noEDil46aHhtT32OVbFykIsMBnkyRS8RNl79B6QIkyyV+A2iBEUOEATfmtjy/f6b4JzHQ
m4cr0nWXo3Bb5lKQkuaHBH/yUx0Z45Nuzw66BU3KOhMnR6VrEIg2j5IZR1+DLGlGpFd08szbv2Uj
DKDVLPw8WHi4EKtFnxJpxig6TP1Faav7flTtc6rk431RAhGTtEC7L7sh81B66L9McJV3rpvrzQ4y
kYYwDRFCAMo5lysxx7pSVwNyVsucg4XGEtCbNClyh15q/Nszvb5O30gldF5wiEJ5Tvz5nw9y1ldT
jMOtB5LPgcmrVF+HKp39oJ7yOwnXlm/6ZMrZ+3c19RwUMCBCk7Lzfy+H7cpGmTBtcPBL6dRzC7fH
TyGkP0HeGn28VbnaFlP9BL/iPI92+aBMbb7zG66+MQtrirYaLydgkDdxrz9mLmVtm3WaMnqzEgMr
S2NAoegBlBl8qUGyXMVejI9ROccdhfpmKg6UX7O7d64+v4E2Na1L0hAS2tWHHiXgFSrYHiQIjPA+
nbvyZOl1cogSyXod+8xxnXnXTPXqxX4blL4s4gdCZnCV/rRK24VDVSFkKJUVWidRfw4qvT+0c/5N
CoPhdHuO12USMZ5Q2oFWCKpiHcLD0B40pJ1HhDVz52uZmdV940TtfbUss6+hBnXuHHO8J2CwPjR9
Erzig2qc+87pH8tJ1n7UYTcbOx//6kEX9USAdbToRdyyBkVynaSoLTbCtFyyj0VZqW4UFp2nN9nk
Gk46eqmFKJk6YMN6ezmuzrYYGfmHt/oMwfpq5xu4fjo9CAGvy5zwUDd140OfT7zZavYwjJuTFAVa
4ckjxrw8ZDkdYh1zvcGzzEZ6Rn5RdiHzKucmT6rj6DjSsVHrxpXp9u7ExJsjM6TI54ny18IzjrkU
klMxSdsYoO01U608FaDG/p3VpTyVit28YmLZBPisy9pO1L+1wOLbglGgn8tbcjlrta26xiwZm/hl
aLwy1rT/+jmhe13qTrrX6bu6P0lKeSAISSHtoGWyOsFIK0xFO8GksPMqPy1DBBAzxlj30zi246nU
8vrVmntMMm/vos1hiU3IPGjTX8lpoiGvOc2UDlBo8+UUaKN5VosJM9dkiQ/Om1FLHjc7W3fjqyLs
iA4waARgWOsbE/w1iaSJiGGbNgl2y03v4yKvuTW0LFgFQ/BTs8bwrluS4Xh7uhvfFBoJerZvSi3w
wi+/KS1yZYBBgI5tIRd3MP7TF1sbs19Kpag7W3fjdqSWy3sIe0V0iFaHJp1rrSPaHTxCQLRpBmyX
sNmo2ses1/SnogybL7fntvUpkcul8Et8K4Ctl3NT1RA9nLYecMOM9EOYzNldpjnoachFc4ibAMXA
KS7ey/Ri276hHSiBcUOs72TuY1sBxj+AxIqmY4DM3P1YteEDjO/oL74dnVhYOmjM0rxZVXBkltPk
IA5egwzqKU4a+ckem9yL7T74fnsp39bqIksQ04JOZlKppVW6rkp3rYG5gxUOnpQo/UsvpQmoWd4U
w4PU6kQuwopxc5x1pTfdWnKC7044pB8z3QlGNwmTHgZanUJDCTR19hHZzD5okioZXjHKkXXfZa3l
+FIW6P84hORPSZGFP2o0/3EA7OgyuDNl4HeDyajHEoRy4uB78lCtrjMlbSs5Ghyu0j7RH3uta0+t
M6SHVnHaB2Dhe137N4uK1RoKSWWxKcRJX2MtTWUOF60m5GxAU9hYg+Ad/4uiWWa4SRaM4f3Sjel3
i5VczkOR5/lrUs/Z6FM8RVSzt4L4gz0EueMaaoG0ByXYbv42ZdOEjoWBlLG79MvwKRuUcSdq3ji5
4EgEh5Lzy028WinasJkZBdLkkbDBOceJLvzZ9EaNM2XsRKGLlkds7SQKV5kRX4d9TY2eXJGYXfym
P4JIBb+xZmwVLNOquXoNHeffTi3VnW29NQhWrlTkhYIAtZbLQfJ2iZWuVQkZoqx3o0I3IcMU6eH2
4dm4h6h6gm8DyQCoaQ00W6rKjuVOIhZVhuXMJx3u9KUT6gHhfF5yNMzTyHF2npSNi12jgUM5ULj1
kg5cTi3R587JF+KwtGmK38O8RMsxkCyNfgMKcDtB39YMAdGhbcM+IfpdVXHkYWm1JCTir6oY27R8
1qvXDuG5bw3Sj+heJM3RbkLz9fa6brya1JPBtNNQRjF0jfZK2lEZS+gk3lTKXeeFhRm/JjPyjwPm
vEicZUb6KOtp/JR1o7TzTbeWFxQf8EUIvVT4VtsTtF6sFA6Xh+gKHvpmlsMTPY92EYRAadx5VLb2
KRtUsOzB8V/RMwrZmcAsRZNnFYX5nW+uqq6cmHsVx61JCedZmDHAe2FnX+6ZxXHqxqAf7+GGN2O2
XLUPw1Rp94htIOl4++NtjSVk3y16vNQ21036iddZnntgzj01Lt+IJsKdVpGbxyRt2r84C0JdnoeL
WMdaS3cUSEaCa8SAoFFQDw/YHt5Mp/d+lpVk5yRsfCnSMS5turcCe7k6dv24jOiQchI0GQHyttKD
h7Roqp39sHEhU0DEEQQ+nYDdiV/xx+Wo6UWn5fPI7qsjOhljpVh0D40ud40hKuv7OTPNneD/unaH
Ux94YCJUFAypha8eAUonNU+SPaCzVsXSgdMt/4IypT+h4zT/xssPfIWStBUoC2fKZT+Nw/wk11Kr
woYrEZt69/4R2S9EE3GzElheLkGUhwCtioSrmzKKm0yzBTagL08jeig7U9/YqiC3ePlIuiiMr0nJ
yTipCXWOAUvf0jwZbWd+6etEgyqXZjtDbVxpBlU6nc4mhx3IxeWsTMpufdNjSQSEXz86ff6zU4zx
WbLU6cVYUvls1/gWoLGrfXj3ctKhFoIhWAoKOY/LgeOOZQw05mgYc/QcZpVGOBGPVebKuTbviGxs
LSj5jFCU59FAmfBysN6CltzPSC0UVpt+SRPIz7KkGY/AdJO72/PaOClC146glbIM+LTVUHptmJWM
IQEcTWl8nltFPb6hR1t2uK814x4ubeMlZDxLNKwQhgUNejm11FFbp1IMNG6LfjiGVMhcaai/mEqk
na3Mme4Kedd3S5y8VVzJtca3I1zCf24NPDUlGQHTeOi92dDT3A3pEbauPjvmc4imR+WW2pB/y/hn
TTes6vKzaqflnm/jxiel2gZ0hJMCqdMSG/uPG6l3AgXqHuscGmn+X6RL6cdZduYn0+7ivcB9a40p
etHjpLeK/NNqjc3GsONQj8jrMDC/67XJOECRGp4SXLl9ITYHoDvb0wvfWuQ/B11tpE5JlCU0SYAq
s8AxbLHmu2wJYRlHqYVreRI/SGbxMyf5FWpvf/GC0Qil30rnGmGaq1Q2lY02EqMj7qP75ahUR+j2
Ek6xRXu8fWK2viSsD7oSZM08Lasv2ehhSC2J1Z2iYT4rBXlXBgvF7xJT2RnqjUCz3rlCTYueNRyB
q4ADz5+i6VAf9KzBbA9LUyUPi6QmD40SpT9KC+0C10nq+mPdq56R9Oe+ys3azfUmhsOQGScRvBNB
L+ZPnBCWhJy7N/4X9Wiq3l4T8XHXvxMqnmAcCT6nuXr77GlRTWDcaN/NhfTTmqJJdXEFrj+2FfRv
tEeUT7cH3PgIsCW4svgQLM06jAAzXnRpwnGCmYZVpZ21Tzk15aPVhMu3vxgKbpOAJtGSWRsYaCP1
vmaQexSrG+mjVqTgoNI5596qB20nkdx43nhcQO6zigRI65SbdkGdF8bce7WN/rSk0XBsOeef+yKR
UMQsqnMFmNJtJgz6bs9yIy5jZKIyocJD/XIVl6lzS8HbmHov00zpjP2p6TkQCHb2yXVPEVAENQUB
93AE61dcXX9cg3VFprHobGgpV/N7s0k/WFY9HkY7lA56KAUfx8FJ3EmG7xRWOlKPVrHn3bS5dYRH
lVDXFBXUy5/gzJreshC8BjKnVg9t3ZdsUlxwg7N/e1E3hxI1fiQ1IHCvrbDaUIYmldjsUme2z7gJ
pGh4psqRW+Xd4ASxsLTpYREJAe01ksaWwyxaaAp6TmUFh3igXNRFangKo673OvJnpMXLPSrNNS/z
bVSA0YgbCofJ1a5ZIlPOo0LrvQEt9eOSW+kB2cHl2UaN7kzz2JqPVanXx9RONOwVy6wEjBsMj4Gc
jUdNTcbTII0o81lhHx0ycBx+AbpgT1h24z0UgbnoOPE/HKzLL143dpiEmcKpasPhpY/nhGeidO7h
BSafEGJ0fJNO4/n2t994D+nykVARwXGe1mgRHZ0EoFRss6afhjv4Js33NFnmJ3lZktPQ56nhqkEf
PCYNMgJS1Kt7PuJbs+aUCdS6Rp1z/U5NSUdZJyLq0aTJPmWtPT00ITleqMe9X0t4bSyqlO1gcrau
EbEPUCqgJsVevFzquFNbtaQ87w1GaT+F+JW4fTjuuYVsnSt67lSLxE1CffJylElXK4TDuaz0um4P
SlUU/9V5+ytI6m4nkbwW0xIoLrINOh5CoWUNQOgD9gzEvN6r2sB2EZeUXqqi+8c0u+JZlcKC3qWu
+nIozWi9FmD25bLFFb7WH4s0j77f3lOb8xYYQVEoo/+yCj3KYYyGVBXPgxF0R62T/kV1dvhMA6Tc
6UVsbB6eIAOlDSqtgJBXR6ZoU5XYPOi81Cnl0G2LXror1KTVXTTMl5e4KbVXTC72wGQbExQoemqA
eNwghrOa4JI4/VAude9NlOd+KEFtu5PRmS9TPu2y37emiKY8iFXqzYgWrGKWCFn/gHuYzKeX9WNV
RdMXxEwoTKij2QuSq+VbddEG7ti1HcZXKB8e09iq78CfFydHL+fJtYsk0Q+D3jt3TkwHyg+lUjqM
Rj39xZYHXgdtTmDrydzFbP54OKtMaap4dDBDjijCZk4U+1kSJI/m0Oxxo7Y+gs59QZXrrUkv/vyP
oSZpLnuprliYGtJcPFXBv1FfxQ+mVVo722zjuhA5rogI2NRX8ltNHEt5yHB0TVgxpzXzgxJ06ufb
x2YjOgXqIBSGAbMD3xN//seE6nnEGbPHSLqT1Rmx3zF3HjNg89+rqbOfEyltft8ecGsFSb4Ew4yg
CWbx5YD6bDTjXGqcHnThzrrefVYkCa+buN2TYtucGhVC+DzYO1NkWY0UZVVdj4yEvhrBIeQ1Lw4D
9IoyebrrkyLaedW2qlwiOhRxMBUDnB0uB5wjPVStmrWkwxIAeJSjbxMKlveaPuDc0ACtOeDsIP8j
94b2mPaB9Czx+p6HtO7l91e4iP0JVgW9iHRs9VnbemwGPB3RNhyb+iULcs2vcbKPXLNP9vyMt76o
DTab2BxOBoL8l9MGNK+R0rLOVR5GuYf2gHHflggnupqUTh9vb5+tm4kaATV7QCvg3VdFrklqMmmh
eeWVCEF9j9M+/acGlPJawtnq/NFc5sJV6cLtvC5bh9FRUIAXZQMYmKtPq1stf7Ohd14+BfjIdmlw
lPpSPt6e3EZcJEzZgL4wPboDq7Ohxb1lxg2jJE43+sGYyC50PojIc254EEzTx6DL4sexxJ06MIa9
Osz28DQmyN5pM66jfymcpABpL+6CHGZ0MRkVpLdZO2hL190tVrfcd4bWnZzJkejT6sHO+bn+tIA6
OTUE6oDsroRMmnGqk04HTpAqy/J9GjL7EKDWl/jl5FAZzgNrlNyhtOSdK/B6/5Lt8G/KwURl4Hkv
929hm2VZRNHoYbJDiWbO5Q+t2bw0Bkf19vd9i4guawE0DDmVJFggCan0XQ41S9mkJS31ESxrG+Mw
omLxQYmxW3WjuUm/y42pngLVkn5MS1K80MZU7504iR5EDfyfShmkR6Rv7U+FHOxJ7W0tPq0H5EdJ
x0R97PKXgSEptNQKekolAWyfVsZwqcHuucSBqo0wiLQNN26XPcTX9ZbjMFNaFVA7bpC1AW2HubWl
4/nlOU6a12652DMg9dZsv4M5VEwPmYXkpA3V8CNa0Mo8ptqCGdXtr3L9TvAbkJuiQMZtedUgW/K2
smDDDV5UDvWplbPhOQ676qtK4/ozfZp3y3iIIif/HPQ8cHdQ8C+XerGiUrVjyrxjTtkJg6PUjxqc
zUC2mDtHamNrMyPwHaC+2G1rhE6PWrLVZPzdGc+xV0dDCJ7FNpFqKvYIMptDIY4G757cjgr95ayk
pCvMWqcUJDvRc2kLR6XcUYoHU+137Qg3x+KaAg+EHjGhy+VY6mBlYVGRWlMpUZqHyRgr51ymmNrL
TjF/fff2gJkrGKWAoOnXrk5GFDmxPDgMVtV4IASR/pxoSxD70WjlvjKP6R4F+fqtQU2PchZBJj6d
PAaXs+MViDXMiClsAuB4huUIwrviJrg9rY0DLza80BOgqwk443IUvUklo5tIJ2ZEgSc/stG9cKuo
Ts/zZDmfY7NRD0kVlHvt/s3ZmWAaiE+I2a+K/aFqzhhZc9EEkj16TlzGJzAc8h7McmuPcMVSsuNS
A+8ofscfga3cQ8ehckyBR2tA0baAeHNkP7yY0pt/eyk3hxJ/G5qeIv5bDZVWWZCMdKU8rZJDjyhJ
uc+H4T+9L+ydGuhGjRCtOrokJNycNAL2y1lJ6EOIIiKXhd3WXqO35c+yWGw/q/X0rlwk81Hv9I/h
MCr/JnG8fMMZaY+Mt/UBCVI4E6hecD+vZosqttE5KPV5ESwqLzSX5YhSd7KzphsPAy0+OggW2ms0
plZHHEe0vGyyHATnHC08A2NwNxhzftBKu3/qaqfFrK+jDotq96nWnD2Hoa1PCnKU1jAYdMrbq3hP
qxotMgaaNf0SJ8dJSmsfXQBaq+bUHd6/ewBuApoXsQdP0OUnbaNJsvOixIS6SAyvrefEHwzs/ia9
fjelkL+d6IM+EDR07rPVpws7Os+1DOgP1fX2X3loqy9OlOR3EdCwnZ26sYDsDkhvOrYu0JVW10s+
d3ohLRV9NrIQX8+j+iBN1ujmY+u8//1GZc0kOEd9lDtttVVGORiQR6GaKC+8ALHaDehrC/1bm3pb
6FUpJjK3P9lG5UvQflArQXANYOMaz9DkRjbI4l0tEmzN3DxbSuNDL42jcijbqf7P7PS4AzzeFwa0
v8R6rXNLgV7ZBtbLlGIbcgjNQun/t/OzNo4mYFUYeI7gxdOsuNxKyWSEkmlzO2TFVB+l0UzrY9+N
uLJxaVS/TAM4iQcBMVK/ttFoPqVYMvVekkXFs57gcPA4GZFFczDL5U+dNqXVTjiycahF3QRReHoc
xCOrU4VQzmTIcUL1BDC0b1Ig8tCF1w9Onb7ENS6LPFPKeZjrngK4pu80WLa2pKrqWDZR+dWA2F6u
TmkZZOQmE64ivGfBoUsPcaj8K/emslPp3RpJE0gX4FZQCpzVOUucLJRqkjT2HnbxZUnZE9RN5BnL
NO7ckxvPuEgWWVbB3QUQcTkpjWgrQuiJYDKq54eqCWfC2MYGehFr4alWZ5y3a6rot3ea+FtXeQzu
OzqPKw8eOcMqJrIoqrYQ3AbUyOLRG9Up+24aZbEDaNnYLoxiCUwgFyMEjcu5YU+kJIMOoEXBINfP
l059iNpU+5+TJNZR6vToiGiV6cdOqLql3Oofb0/yDQO4nqXicLOAxhB1uNWGiQdHzyDVD1434IB9
VgMIOZ42B8EM0U6JAi+oIcYcrL6S9EMQld3k4jrR/kpg9sK37eUfdRHVpxIPouMQBNHdiPLrl1ZK
Y/MQpqPeHrUxUiU3zqKW+tDINXqIy9asjjPVMHiERjZm95YhFYdMC51yZ37X2SghhMC4i3ID5ZR1
uSHF7asziYywMXO+xtVwcgJTNHBFOupIDp2pHJOoeYaOlIPEUsRVh17+P3lsvhYd+ndG93p7ya92
s9hRqKq98fwJplavRmIMaUzLkFJSOBsPHWpQqSvXtvwQUnc6Wp0NlZqAb09jQ3zIiw/9NiwtMKIZ
iutradDKwocs4+HwwtlxyM3/z9mZLMltM1v4iRjBmeCWrKlHWa3R3jAkS+ZMgiA4Pv39qLtRVVd0
hX47vLItFEAMmSdPnhP2B7eH6LomSwAhtOxvvB+v7odfBwcyCWNBk7g8tDWwlUTLHMC6C8Kj7Mbp
VCVDHWthzzfC/GtD0a62CYgIYu5L8gfJbQExnWLFZt28056rSCaGBe9p6xbreru9L1cRKgB1PRLA
jQR6flyHxvb6vB5p1xIqaWnV0u63urSSLzRl9ju8MlFVLIr5eVhW90a0cXVo1E83igtUhMvSueNN
bWG6Ex9w9TN0b203ErIYj2Ke0sd5k66uO1VF/Sz/2I+IT0mDPf+A+jLvizuqNHpMTnoYxAWNc5Gu
7BVtcH/aJ5W6Je18bZfaMEPpz0RBiN7z8/UtHeUVXrhoXC/7KgJIXHZziARn7XnVbh19+0Z97+p4
QLo+oxGEX1bUQCL5yJQBYtM0zH1dwG3vXBcjHIHVJkW+W+38V8cjI2Qt6RHhPjqfHxFXMU9rvlm8
l9OLHrpwR1dke6f8FIKJWm45gbyu0PPtnABWDswc8pnLBbWNtgMOr4mANOoaB9PAlOaQGfQ0xc4Q
eO/qwq/FzgmDgXcnNNJ3renq6S8zG1bWv8imKWp6pxGRKAeBBUJDqyb/0v5A/733xxnJ9mMRu/9l
6ks+fLE65J6zhU4FdROe+304i+I5ycmaSWyrr2/fwq+zTMaCOESCjro3iebFSU6nvKlXaVA5MUzj
K2dWfi3d1T0Fw2J916qhA9aqFVUvLoEX1xDrT8tUg7gRr13bDyTV7AbgF0RzLnLdZKEPoUA2PTar
ZN2VWb48udr2v5hJnn+Vwqw+vz3ta+PhzwI7efMQQkXrfP8h3VjRzKaAvwdneDcnpUbrfh17XG+S
otzpXN6iIbwKo1hnLiyaBR0QV6DO8xG7tJRWoDpuzL41PtIGab3PsuRGFHVtWiibwvHki25F6/NB
8GtZ1ymQOp7Cxb/vu/pD0UNB80qDBGAe7dPbq3jtwfl9uO3n/Ia7WBZ8UlO0Oka5v95luR3GGbKu
u74v/P3bQ12dGYDHxlZyqF5eRAtiqMegpgAdG0Itj2CS5vuWcPyrJJ5rI2PhCo7+fETQgE2BggsR
usz55Mwk9BPyeB0L0U2nUOg+AqPwoyb1/L0NrfDGEXjdOscOQVyRyA/OCBnuxRTpZ/O82eFNzcbZ
yfae7p33NpiOf6DKrT4Yk9QF1mndnO8xZV7yPRFOGkSeavQnTOuWIEJ3wqrijAK8d8f1Qcd8Y9tj
FrWV9J0oNyvrryLrIUJ5lV3eFXi9udHo1MWPycVDOBqRrrRvfLdrWwScjDsMPf9NjP18FXs+jN96
rGIYrNhGA+cetFOax5By841E5doWAbMFyjFRWQSNOB8qEI0MGo+SVjOXy16NtfcdgKyMJ98zUAG2
b2W416a2NfZQ2eYeIQM8Hy8zVye3kpXxbMDNxhicWCMTcnTd5NZevDYUwiuQ51DAo8f5YigrrVxA
R0q8QZXk6DNP3WOxLDTC9E1+I5+9El4BKpBL0tQMqfSykj56hj+6SzbEAwbnPxPU7NtIussY+6bR
3cO9rPeTNNvd5A1deuPIXZkmOTuEeIdqCWfv4o5UvSjzVjZgBnYtI7/z9KmEJhkF1lQe3j7dV4fa
WILwwilGXXq8BNainK4h2Mjz9L9Rt87BlsNIOWoqboy0fZuLUJkuZlxrqHwhi3kJL8oyox3b5IFN
G6PdF1vnv+vJW6YA1+bjcW8Ao/KavUozuH9DOrOZj/bQLo2yTk1fO21PI7mmrL7/+eLxjFG3hXUG
OeriOy1hb3pYxg0xGnd5bAxTf1/hj/CMuLf16e2htj/q1ept3YncIfQjXLZJz1gm+kUFvGKF2ETa
dhsenXUcDmU5eTH60xbQ9PTHKOMmTQzESDwCIkEqdX6ykfBVqxwYFG5L8jjwDCB8O9mHJaHPdIR4
diNxuzZJUjZyGfb+ltecj2dnNLkEyEzFg6+7/eQO0wtu4O6J7RQ09FGp9i5Hf/dGInXlvtzUublT
eOC24uT5qOvs9h5AHO9Np4J91UziLkR4BotnFPUgoo77tz/ltS1K5YQiFM83sODFrimLPG2Rle7j
dlibfRkM5qk1pn8hct8qKFxZTzq2KbjiYgQGeNnwvlUZdB8YPe8crOYskfaX0q0Qf29Nk1aBwFQG
lp/adv95e4ZX7s5N+3brH2J0Sm3nK8plmnRqi/Fm5cw7URheZM1V+9TW7rqZBzhR0XoZBZy6u5G/
vZZ4Qe2UtHR7hoB4XjkaKMxxQjVgcOor3b6UtEB3IA7j9E6PINC4oDhxUJj1oRh0u7NXpd/34YTY
PfrR/8rFVPvUKNr/AWvhSuJnoQmwPScX6yGd2Rm8loQZ+su0N7zOvksdJ4maUC93fuqZx7fX/zUr
a1uFkL8JomhSuIwSHSUyMGewAcsApo97oyVAKu06FydjHNYXa2l69zAUYXoPPttau8koxyJ25aL+
G8VI7PD2D7qy5fk9nGrUa7cQYfv3vwfIXS5S2+T3ZPNA+CgbD+dX+2+giv8hPt40AyiRb+aycA7O
R3Jgc4O1FAAGiFZkx7Uju4yWwNFQOr06ey5Cp7pFe79ygVCVBDSgMZ74+LJ4HVi1J2mS62MaZbvD
OOA9tGzayzUP1ctaIYz29mpeHY83dCvE8GxfNj0ivOmni7D7OJhb/x+tZxlro7IpeKTUFOb6j5X4
2U2byCFwNOIgr1i4QmfdUGmvR+LFTSJ36s3YAes52tr4X4biMg/xYdk6Fy6fOWMNqszrrJ7OJIcS
aNHlT/MS/nDDKX3580UkPEYwnkcOnHtb5N+2pJ2s1aSwR0dkwM9OXo9wI27UXw2/x1VKkwu8Pdy1
E8BFuPWkQ8yEx3E+XI5u49KTV8Rz6g0R3TVh7La5jvzpJjx3JdDiU20MBwKgTaHyfKhBhR79zBmA
snB77J5z64S6u7px017bhBvZEkYX7ClemPNR5JrjiWdR8bMb23nXGdiX2BDKokC2ZkRVt7kRj1+9
04gf4YLD8d96U88HDHOvLyrBKaOZpeEOARTMWx3uDWXlu7WchsOihbGj5a3ZNFb8aLDr/piqwL3x
S67NfGvJQrKNojK8vfMfooWiW8Lm/bZEU8bdije5LQMVzVSldl2HOvbbW+fa98T+gqPHQuN6dvE9
cwq9Os/5nl2VWocyDbxYhaH/19ujXNugGx0NU0A0KQj6zmeVk1tYQpc6Vvif74HDfkiRdi8SlseN
9bsWHWzFUKxEN8vDS14psKKaHId4y0d/Os4xt/87mVT7CNxRAz7l60NYIiZD7JB+eHuOV1eSQ8/V
ubG2Lmux/lwiLqzBabKxtr40bS7hctAH8/Yo2/e4CNVJhbcWH/IPpDYu4kk9wnLyJRAN3QTGidp/
/nfuNBJ5yGneO1OPIgCCTyezHs3Ymof8RvB19UNuXLv/H/5SJ17JKffrkEnWjvSpfM/eX4g3qJg2
t/z09kyvfkmfUguhOkJVvwR8frtDLTszbMtgZypyh11rpeaRPYpWpSgIbpLViam2qYMW660+nKtn
kDkSR292wpdpq1Hkw8r88QY30gKC2mLu3Mz04owIL1462vD/h5luo8En3O7vi8yk8LqtL4vx2jqr
nsOsTo7LuLV+irqay33Su8ZLsQ76ZbVEe+Pp+EVhuNxQBHIQNgHsoUFtX/y3Zfa1hrQgUuBFSi3L
3dQ5o4Ve3Vp+hvlg2ndkoAGCa7aR/TUVQ+bzTlflvhqzBCkJPIH8WBedGdLoABkySsqwb6N5ns0p
6rvANvaL25tfRDFOCl/20XFvrN21DemDQW68RUTEL5t4jMV2+gKD0Rj1/mFPRG5l0WyuCJtJdPH/
uFuFYOX30S5uy6UtrKawtz2J/NZhrkqTMnNe5/f5Gri38Khr25D0H+UJLBaxlrp4BCd4b/0UgjbY
ultjsrD6ZKKPGotqaQ9hL7Mbl/S1q4UvSmcMjzuP4cVOSNe6qBeDoi0EaePBQSPSjFx/WUy6OZdR
xh0qeNNusIbsc1F54t95celpffsoXLtEabHb0Gco83TZn+/GMs8ywy8VwFiVmQ+rVN4H369v9a++
JiLwHUnjNgIvzVj0vJ8PY/P1iqQXND202Voec/xPf6RqQgXfYOcj++snH+sGnyS0l6t6l1tV9jNI
RJdTLMLoEoQwpYwyzXP9ZDROonfo545LNBnOOkRC1es/cpC6joVTyyAqeiNBVcz35iyyDauWz3lv
W3SSV11T7Sahuz9m5rA3qKGCdQAdoZN+ERAGnSxVvXVGzkPtvxtFImnVNcuD1uaN9/bK+eNZ3/rE
KNrS8rR90N+uj27t8NuRoCpl57kRghbeiRAriewCVvTbe+O1QMHG9MT9k28GJvaqmRo1UQIZQeYf
JkXRxIGUdO+uyKP8kxe28Z7iahFEaYH86h39QoP3QcvWZw976VRHuedjarAuhfUkAMFUVJhyyB9V
r6b3/cJSHmSKI/SN3PQKSLJFBJCct7IbfQrny7PCCl76AqDXhTNwyBdP7oVhN7G/2v2Ppc1kHsm6
9b0bt+K1eBZlBNC8rYa/0T/Ox5VB5Xd5RqqtnMp9NvrJ21HfyOqoBRahTRhRaDr7p7GMRUlL/LgY
YeQr0e454rfMQa5sEZJJG6gG4G2zhz7/LfDb9RqsYRcjC+F8z7PR3ludgO/aj0t56y29suB0h0PY
4+2mcfGSYiQMIAdLjLylSdc8ilI78diP6YGUD5nLyq7/wct8uPGVr8yQQcG4uU+IAC8Lq1g8oe2i
Vii0U4c8+TDYd+5gmth76/+h1LM5KIME8FwD3m+Pxu/nDXU3uxeqj3t3rPdCUkIdq9neo416C1e5
tpTbqYaSDAHlFbl1FWL26oosb7QRhID3UsU9TUtHX0IRlmgNPgRudiv2uraU2xKSLZA/09J4Pr91
En5qY0qGDmRnxW5R6IOrA7gAea9vBJhXhyLA4y9eg1f9oNVk5t6YN32c1XZ2TMPGOepQTrtmaG7R
+64RAKiq0p9COwyNCJc08zw3Wyr/QA9NzkkraROOqf9k+9leMLGp0JX0hhaD6VzOuzCkQm5OZX8j
dfglaXkR6oF6QL/7JVYGX/R8bd1AmnJEhDXe9Na7Q8tn/QhQkX5alQwQ+C8F96QsjSo9iX6kt3E2
pZRRrXUluLGC9CGwZmp9QH3+3dQownKF1tent6/5K2EPjuQEor9q+aCs579yzLoWWRBbxQIlZeo5
2bp3BudTr6zqPgm99AZAf2UX0CWHoQnIHjHBJbW0NRdIKz74E+ycCkfvpKXLMkkfpVzNWw/YtsAX
H2Bri0MIZGsDx1L+fGoEe2PizKAMspsTf+8swbCjyO0g9DV2zWlusGOPrCTB0NpZjGOBH3Id+YZn
HP54iWmb22IEuh4w3bjYCBL8Jshn4BVzXDAkxuF+l9n5svfCQT20TZd+fnu8q2sMX25rwTEpS1xc
WtIkQZhXknInHHwoZVgAAnPo+xFI4I/jEXKZ0OHeQrGB++MiaG7nxbK172BilFbhCVMRfL6szDzU
nb5lcPx6VttQDLLpC4LVXGzUHnN4rJt9FQ9mMx88uoMjc0yGQ5Xc7AV7fSaA2iGBUHXkJYWqdr5x
li4o3aRNNzxxRcncHbM7iuDZfvXtLqIs0N29/cF+QaHnO5UF3ERECZq2Is8299+eGcRXg5YKGXMD
zHfiZhReexgNUvFo5Iy8KxoX+jX2tiUBjKfdh7Z0Q7wDXJH2SMxPpA7OhINGlARNXe5RinLuizoZ
fxSitg9Jkutyp+bZemTtcDKU6DH/laLgke3fnsiVixeUkscLXjWlffLr84kkrbH4ZmmouHTd6ScA
fn3XonN319T0nEWBofW+nI3w2GHjexeKxPwC3K7SGyf/2vfbXEW2Xme2ymX3eI6mU9llJZeM4dt7
Iw2Mg9kP3nFMbBs/+5uGC1fiP2QmwPUgNdLwQ9B1Pu1QZY5jbLcaPuLeUzNPoAmOLoyTrDCrrIpD
5rvTY8nNF+t0DnaafWt5N+WPXocQ/AyE92zo5sz9sn/CXXBPHTRPrJO6E+YywXCcq2xErLoncgd5
PJVucQvmv7LYRJtQsQEAqZtcysJIEqO56j0Vh0rQ9RO0y2Pi5P3zFJblQOv3iLrw27vsNVSFWCP8
SlpoOTKvgpYpMJs22ZzTusqAC9CZS1xNNrLmHXWv3DA8fOomcxeMdvfx7ZG32PninG7aNJiaUDux
CAvPvzNw4CwnCQC3ZLMby6YtnsR6W4jh6jD0VPE3aQWiMOfDdENfrskcqth0O2QlEn9p70S/LJFO
7LKPNMJo2d5A2nCfLsCuRW4UH6c6t3ZmWGbvtRir9qCSLDusmSNu3FXXPjf9uBtcDumU8s75bzN6
dCrtnLO1Fq390XFpf1FTUB6CFJbLzkrA+HZvL/q1Xb0pPNEcguIS3ornI3aJb4KSMaJh6mZfZ64b
Z1oE73RYoj9n8Hx7oGM3Br02zd8HvUjpva5da9/MKLcPpU9xouh2oUHk4PqJ/W5M5j9Wh2NFtzCM
UudmPnqZ2JvmVExpibOEv4TLHeQyFXWJMvaYFK3REMzTHtDSPWL9fMsB/NVMqUPQfgMKBBZKbH4x
U5kHi0+Bn14YIw/6k+uqFBGMzQIDcb/KLI/NOqe37Fu2HXx2kMhLCYhI4uiShP51gasna1ZUC9Wz
eKC7uj7ag9M/eiqxHhrfSm6pwr06TttgtMBs6h5gr78C9d9e16UvtbTblgw4Xe139TDbh7Brgo9v
b9NXtxKj0AyPgM+GoL8u7Zh0MBHQQbCZxux9LikQQLWUINjBGhFH0CAJgrnr2+VWS/JrogRDcw+C
4JGieojRnZ+QTUiybQ0gskUJ69tgt9lPolp/QQgVagChmLMZTjv5D6y7189oHqVhlM4yfE4K5S17
WWGWCRU8US9vL8mrk7v9Ll4EwEVoS6z9+e8KRG3NhkbTShU6dOJOJtYhmMZ8l47EbKqXHlCIhUvC
28Ne+d5oI1PLpIeANPAymgo25nO4Uc39Oim/NI3ILLBC9yb9+cr0wD22ojPIKSS17WT9tq+IPjvF
ZmCc2SyOlZuJMrLEnDvx1C3iE7gxSZ1hDOP3t+d3ZadtFWGb/hv8zGgpPB+3RHCQNhXGXVOKtE2v
9EHkrRu1mbXuw9UK8boSbgQmeYti/nplEe0lbQOl2CLwy0JxN0OB4u1B6bYIhicrMZYPXa77G/jO
6xuJ4JFIH34NAcWraHjIioWJk733RRrGRT+6J9zxvq2rHk/ZDM779nK+/oywxdgskLjQuYatf76c
OISGg+NSzs/pY65ijHX6Q2nr9FQ4XvKSeJN9r4xC/mkivHHUQEN+WQGyTy/e0VqOZKYefK4VPbZD
2tbzrq2dPM7LWd44D68vW4biRto4S+TBl9RG7Y5ekQt4NAMy39+zdk5+zEVlvSuAf7/8D2u5dV/8
giCJlc7X0rCyiaWmYOkhoh18qu00zfZ+mpOsNGY5BRD/qvyIH09zy9Lw6iQJQLdaCurzl1W9xXA6
BfzLYTS75Ch9t3wQdR0cHcDZGxvm9fkjMYTvx5mHYUjAfz5JVNM8w7ABdujqF0fp0vR3DNU6Hh2n
Ez+D1GxFtCxe8OQ2mX+jIvw6w2Lf0KS2bVSTEsAlKYpIBI97gzOXKmWXUS1MXVI3GjoU/lO5fsld
f6oP6Tqqj55o1v9CyCoICFfDbH14+1tfuQwARTfYkNhhu2rPl8FIsnKaE+qoZd3X2OLQWBpbVSOc
G8t9bRz0RGj/27KMV7bsqQWTFF42e8qt1UNqG91hsfNb0s/XLp3fR9l+xW+XOQh+MUp0cyBiDSUd
uzjcij6BDt5qqQ9ofI8/316+1034G/Md5sIvYJmqjnM+YgsAaDSIasaUoO2PeGC62S6p7OC5ocj+
98gdfA9gYyGZKybnDtkR/ViFTv5SJ019H2QOTXRv/6KrS4DaAc4NpDbciBc/CCGHvNzIHG1Z9Z99
o63ulzKw/u5EHewEltG3IO9rZ5YYaIOq4DehPHI+oDfoWukVYCwpjfw0Uc3eJXIp95us0o205epQ
G+gISYXb6VVlSAfr5AsoYh19YYc1aKo7iAZ6V1iTd3p7Ga9dDxQ7aTsEFwODvjgXfm0MhU5FD1AV
VMHOE8XwU2fJoFGVdje5WNySTZWbB5otiuPbY1+Z5q9OTu4IkjQ4u+crum4dFA0aH/GIWuXTsHTm
+3QK6Bylcebw9lBo6145meBWhAIEn6Rnl8Cm2+OJ0Sk48wGWTerBmEuBUXJHzRYnGKd9UZnBNFM/
s9ejsobhIy3wMyi2UIaO3Cwo84MFlfaDUfrGt2WZkw+tShI/QpugtnaLmXTTrhedFUa4aS7LcbG8
dNzlVZCbRzl48kenHFcelBr0v37TzHOkVuVnUT/m/fvFpDktzn3p/hDdXP6w9Fy0J7yA3Crqejn/
ha3M0EYgaVuQXjjVv8T01udGKOVTI5Di69QHY39c1rb4uvnotrCN3d6nczUpX3LXIW5VNr5U2Mz3
WRHRLmw+9cUYyhOQK01VhJywMApzVT/GUfnVc+UDRMEmJTsnasXZK8TkOtnNVa78I76cqKc4ONUe
snAV+SkJk5DcXjTBuEPbssnipV36ak8dpVl3Rmvl8wGBkOoUymoCVpOGcKK6Xrr0vRrT9it02fRb
o5rhK16cXgtZo5Y9bZ+o7+3ccfWesKLFPpNu3/EZbMgydkYyDHNshPZsPSRFLd2IS6L4t/F0ZjyJ
ILNe4JN1mG/lQfLBUpJAc0BiCUXKrIJ83ptNULyMmMAUezFC54sqr1m+0AaQ5ZFt62HhP+mKz+u8
jg4ZEcqsHrojIGVj1j81q4G7x2o1/KbBs5J5667Kf4ZNkGKdRu9+GrtzOffvpKYdEAUwFLQOKcJZ
YI1Gbj8beL/k9yi8Nc95ECTMNAvL+9Qzau9QC7Z/zAPlfm3HIvs20Qj7FQJiiIs5yv4m9YBiOdY8
qM4+tzxqA9VcoCKXuClZcNUU1Aka7AifXNNdpn3aBh3ikLk1N1GaKTxWIdUu9VFLB7euJk2+jPVq
eVANEMfZqckq3EMwtGFFY04jyydkCSxID/WY3XeWCXGNWViHVHuZe2+4MxA3BCG3jHqnzmQkRmRY
Tt4YmMZOD72NrypY0L2RJeInEkm4XMkMtIgF1eF0R1tJgSlOagbf3CnsvIOf0P4TVbgmici2kMZ+
GeamXI55WM3irlk8q9ihVtl6RydJ+MMMY17uJzf3DAQjiva9sLv2HZ7IUkeVqfrHIsmcl2nKTfTV
h3r6x/cp9cf2BBP4iBtXVULI0753b4kkcaAmkWJiTQ+N/7D2YrUw6fF6WGy5YJpVMM7Vnekjp/pA
rN04UYCDyItnpAZ6kWaq20O1qA6xk6FL/h38YClPbpfof9vEbr7MHlYNsN0nF2AMv+H2sKSL9V9W
+MXjYs45V5GfdWPkzoGinz5I3SBqOhV+6FOD7douHVgaa1yeZvYiDZf+UL1PUomk9UxKcD+jGBwc
cQwmk2xau/mvL6hvQAcfNfoDGM6WkTF0/V0QVI4XKQLv5lABR4HXZFU9nKYqSHYh9Hx3X2Yise/g
JrTldijGf4GJnSGawOteQqw1xG5U9XSXemL6pEYD1u3ilsnf/sxW2TU4uaq7MZ2zn6Tby9+e2/nd
bqydiZdy8WYk/fnS5k6K0KjjSgzhi/bHqdnbaVamd0a2TjOSmAY6RnYju3TviMm0do43mGsEH8M1
T6VDkXuvVZl0UdvSFh1PC9Lbe2U1Bk6cq7niHpzIVOx6s23MSDVZATvebIfiOcsGtN77fFjG3VI2
9XjKk2JOHsKmndR9btLtH2UBvohxqudxvGuFUeEOpXsQvWVGseJkLLPsoiAzjfmfLE/n6iMZrvvD
ElOGyYjMVPsEg8EGSi/XVq3ve37OtBfOAiCG7vxcP1qdE8xHXMxT8cDiI1DvLzDPjTjsqkK/W8Ts
5A/JaozJvkMorv3hO6Nff02zquFOXJbOSPHB9gWaD0ffU2Hw3c/TXnxPrUXbObDrqBbUPJHHDb7Y
pYe0ZjR562B86FyvCH8uhItyJ8qlUcbRzJLZMiJvSSiARrNl93RZGVKUcqHPVk2LGbdm6ZdHJPT7
7BsSyWYVaWcV6w/DGsfOw9jEl90pST10uh8SEXJnxVYeavOjngdr/gwtMUE6zGqt6RndxFz/KAc7
s78YbtFXDwavihOjxZgm/ykHR/nhIMXG4DmSHy3Fe5iz9vQ0z9niduQFIUTrqK8toy12CsSx/ZmH
q9006KHrdviA0nnePpTz1AWU9sSKf7eqdfoV1TbPlGwfc0ifi6mTLuZ+6dw+piD2EGyG2uudj8JG
7xYg3h1GSKSTI4sXo/L7Mt23dukUvFedToRElwH66QfWzXR20JHs/p2gfpka0dqjbolczeqm7hKT
Xnrt+KVyaHzaF2YjFhnPANJzHi2pmJKT9kudPes6HOXPOl83lcjJYes/u920eAeLswERx0T/FsUb
E8Sm+EnJpE/VbnSw5L7LyKDTnZ349fNoz1qfFPZ6LaV6d5QPokVhNo3CGr0eJ/Y72SbvkAKUSAxa
wbq4ImrkFCLlU2TuQJ3ObSv95K6LDJ+yKgjSaKmHPoH44ywIRkW4lYb+x7rP+Shw04ypLCM9h4M8
zmVYzKeyHlz71Aqvd+/KdvboEDfbsDhIH3pc5FZbMNsaTtXEaz0MZorRQJhmP0SwjumzhONoR6tX
o0CXduPiRuYwoBrVGxn1RdtZlnf9JsOxW5OKwFRWTos5lD1JXCxQqK0Pw9w6btxNKF51mJjqPNxh
J1hTHy9zy6TDusHfo8HZaXsl1yTbYT2GmLxnDdU7GOCINK+DVXzONMzvuB21ZxwdGI3vwsZPnchu
jXDYjaOtv5irpceoohcQrw4zne6o0SEn3ahgpmaV4zyzy0vfebdUc/+Vav60xoNrWCoiF0rm+0aG
/rKjpWWA55F3dr5H8wJpIz/QFfyzxOa/N6cq/V57SKzEMhzT5rR4a/WI1Whd7JxZtg/asMzsKaEH
YNmvY5K9G7n3WDgotZ+8jVqXRatd+oIHi/pfrJuuohoR8P/GdTEQHARFAMtszMBU40IhyIcAEDYU
UWP2vfmPLPuacpwOlYwIFUUXhUkgnQNOemN4FAhgeNHUN1LsAt1yMyvZoUPdWUOP8YA5LPqjrPXU
HfO8XqfvhI62G1Hhq4qfmTEVMEawSpiOSU872PycTplTHtZ0nVYjmsJm6r6KptJmcFixz7bReks8
te96f6r2nZWGxndrVObfUtG/byN63y135qQmEfnwrzlXeZEHexOneiNaaOepqfsIWz80vVeczMTL
m/sR3zYRWaijDe8tczJN4m9vkbvUTJp175PRqYdFz8t8nOfO1gS2wVCz1Qvt7vDJw0DXqkPAWb+e
V5porHFCLNkT6x3+Ttm6C9vGs/ZjrojLIrJplT5zGVvlsz35Wfk+143VvFta9IH2hdOqlv4pMX9A
sC+pTjD1gru8qzIZyySX69HNAdkeQ77j0a1Wj73hEvXuEROdy/etvzjOPpOduO8LY/0ZSGiOc7fF
pU2VN8+lV6svFdZcfRR0JiFKN1NwgKg71X4knBwyarA61XdOjf7u0YNhRna3Sv9RrloO+9as/f98
MaT93vGnrr53yjb4bxzdPtulXJ6PrULibZf6JbTtmgC3ji2vrfLd3IX1h4lr4sXtO02DI9RB3uk6
b5Jn/AocFfVDidILGsB2tkPdxH6ZZV60EeFx+9da87rd9ZnNSyubYk3ueYcVSoZZQxSrVbqpjwUL
P0J4WTc/hRiMPZVyE5FSyhjLiCu1a+PM6BrML/K6/0fIunzPXS5WitxN/XkuS0A9TkL2IZEef+jg
05IZzzB6icxGY1H7qciRCBtTbAb3vl4Yvkcx+UTLwRRElJbptSvLsGl2qjdIx9BmC+O+8ypaoefE
fJ/lhVcQVll41mnRtw/pPJr1F+C5/luSdC2sw9GS6p4zGRyNAerR335WpRn17rooIrxDks/jWIxd
BMlu7XdhWikzIsDL/9F+pw9GFzYyskcY7x9XX9TrY+9KI49BgbW+r+ZBfh+dcOUH0zQI6dXJxHTS
LrdAXbThcOgCNVb3fh6sd6Xia720icgerZGbcb8oe7XuOZpJcwfa0daR2+Ep8jgNa9cfhUsJ4VB2
DVYPRpj7HYGDHp29DnC6/9rbU9l8tSbTbyKk2Jri81Qbfhgba+sWUVk0HRIljRMmUJw6/S01Kvgd
ZD5F7sb1NMggnkPiO/BrmwAXMQl7PYxFNYn7TDllGdcyM9VXRDUXEaVBnny1uVvR3KjS8ZNb6Oxv
s1ynL2J1u8/dEjTPSy3Xb5S3iupOcHXMUT6yk3d27Y31MWmz5lOQ6QQINGfxGvR+9DdjCJwpchQU
78nvxOcu88PxlOo+/C4SvfZHL01G9yVUhevtu8V2/00Ma/Z3YdF44o5rnCvVy4lU1VpW1qMXtO1j
5hNURTwUApZrJ82XsSZhPyF/YznP2aR0f5qwP+eSCZK2efo/js5sOU5dC8NPRBUgxlsaevA8O84N
FW8ngBAgZsHTn6/P7d6pxO4Gaa1/VOM+1+fV09J5b/ZZD0+1w7x7p5fKnGRjpEYwsFg3fJPmP2/v
F33yrG5tnxoGU3Hnzd78r0SaOaSDwhKceNE1i6yOurE7zJ2kA2/yEb7cl5XCdO4Ql+g85m5k1STM
+dGPbZv4TdErN10AMyo3WaVq7fuZ4qjLWtVRnvqWFy2nZRQ5o9jkq1Mj2rU4V51dPVlLs5rboHWn
9TxGTn4sgWSmu3aV/iVYnM4/FKu727cNnw5149e0PaLvnfYC+RrIS9EK8SaKXjFciKlGUT9E4tOx
dwrVpg7gNrEmkMSr60eBEYzCrfnXEaImuLJZKjoKTX/Na95Liml4RqW2czfrXUe/oBsV7YE707rt
h36Q6RoKShO8nn84Ic5j+Os2Vs7Ulk+Vhx5aVTOj7eR9+cbUzcUdNFlFeTCIGyweMjws7L7iyYxz
dBzcMMpP/t64KhmGXU7ZQsnimiwND1PKCcrhxvxn/nO8smrTrl8sO4mKqPrbyWErsjkIzE21kuNm
EuUUAuyYylZzp7q8GxJvnoCKRFX5XCidbLujvSGpOLHkTSRPRtZerl3itDQOUb8TdQ+ub9XmTG8K
SJpN3DuHCbas4dqtrG7dXfq3m2xCO7HBqp1n2Y39fgT0cv3jArX+KUzsbodeEtt5tEEKihtXttOe
or0liCR3K/m3zYnETwgMtJwTr7XrnBZmlOZsPJJgL16xb9Wt3My1sQY/lpeoibBkdkCrjA4R31F/
7kUZnuZNYKDk1HGwVpCc5B+LfC77Ayp+Z78nXHOZsjbu3PljspgTs50fJ2Nmxb9eoKHoDosWdQn+
xqLDOxoXPmFmNtjJyD/dJ5UVhq+Fk7dhUpVFUyZFN4O0RGXRYzeq29w6uMTgP1YWHfZJjV17ePTK
LTzXtpJDCm7lPHGIq1+IHEovcY3XfpeW19xEs4sI12oqu77olTmRsEZ/DVJZ796LxDP1m5/22iZR
009/kmAUX0SAiLeGt285KbfvVUYujv/ZxlvVJ0Ksw/3kcTn9Wyfbeyfg2hkzlPjyYS6WaGcjCcB+
gNC23xh9PBpDF+OWh1W6dnVnDXxYSbl060V3YuyIxnSd51nWtnUuByrY7nzYgDkl4Tm4bXGf1GnX
VrE+omcTL1FjDTG6Y1cOSRBY+cDS9//vdl9j6weUTuvXPXL0+Bh6NFtm/ewVa+Z5Y6TSeXDGV59D
4u++MKkeCBVr/ItQ4/JuD6ScZxrle5xFXDcOp3+03Bm8iTz5vCen2sTKeu/aev7e3XDt0kmVoj86
3qqudi1vf5x6ParLgtNxSrg/xUfj+HuRRs1c5mexefnz7naG18m2mJFXy+7TbikJUSIlFJdOOZa4
CsRkCpPM+9QLvtaCr23O9/ARRTPYIY/P5CaqR8iSbsgrz+tCWE3iauTymWlte0i9GtMK09jckt5Q
d9ufBcGtPshcrXVShV0FbNhM5QvB9HlNCBcD9JkEYnCc2h/r50ljajuC1g5vg18jLUOMOA0HfEzw
m1U5RD/sNuYSWuyPCViCPjWVC/YQT6qbv6fY7cdjN9pC37Z+MVh/djoD/8VDNeWHUZXeXT4o/RMB
DNeZ3FbvfZ7z6rK7eaEyRga/Svy1pGc2AkL8J2rAs6ycB8Kvh35cSadoc9j4hG+/nl+GzjX7ccLA
tKQ7J8XFY5hWGc5C7y3OOwNhV1rjRyxa82ICrh61gRMd+mJw3rqtXLybxmj1bLY1t18ChoL5aNkr
5OaGV2A4wXiOjwp3gko4WttHa2d5zLx+aC8RJKB7MDsz5L1vmv20EgLInrA7qsncUk6fLtrn8UI8
q3rQaszbJCz8aTk51qjOkenc6qa5CkhYcvymA+xSHaMTdwTO6HxtfjbA9A3IeWjcwzIJxvk1X7Fb
NcE+5enmRuYzoqxVJXUUiicrqEr2QRPZ9z01lFMWurH5w2yq5MGeWN3SkBlfHYg0Mr90nPtPJBvK
5lTUofc+RB5g3RIEcqf7YYuBgbtI/pmX6vpVu7ufBZZpv660R3nQeys93ILz/tx6DSscGRZE7+52
Xi7JuBf9ExZXWkubNZx5EXQTHqPVy9eHJejjAinFPmW7nIPxYY4sJqYi6ut7xpqtSseqcpfUhMHq
JDHQ+VtXUGb2Ufd1w8dELdL4arOAfRH8Gu0HLWhfftBbNd95BML4vA2YyyVHnvZEUtOX8U910Gyn
bRv0A46xYIcNoFbjUVQBDxxgs06kK6/DdLH23aloxzFjlENu54qG4luX5O7XCUVZe+sXVX4euVFe
u7117zr3Wl/mRnOHQriJ8/3ZiksXSw61TokBzyR4yLa0e1/Mlv8NOOjrC3u8f7/3XVCc173HZon7
S/xGJl9/55xYoNh43O42R1VdwsA1fihRKQsOx1rvg7WzePUp5iBpeOs9cfCaqBrTKC9sibOi4f3k
VY3XLLT4XQBeTXi3RUXoZQ5h44ib6U1+dHwffGKLZ9WjUxgjOwFx8qzELaP9TQ8+k0W/begIckvA
x4zWmhNu7+3OoXC0LhJQD14eNi0wUGZOQn9DQR0L4wNExsWXm7bBUHdXngGpl1fuaMtJ6w25ahaU
+1LdBc7IvWOY2/oHEMpN3i1dzPpD7rCrL41TlCL1pbs95nJvfss+xCqz+NSoiogqxAdvlHxsZNNV
1qHWk9rvTSOaz8VnAvtQTTD9UUvl+y9KiJFSwcmfnbuIRtibzXjVkq00xfBG5aLywFLb4EfVceEk
kGZdeV9qe72fxhEeZRzi+ZdbVKEEgSRMjxb4PUwGDCa3OgCuTZumNA9dLpf5dVimKsoIkBjaxBOF
hrmhjuamMHWp3uMtdufr1xqQ17+u3ZcI+6a8LGzCViZI8H/rjVl4Yqn3ib/FABhHv5JdfKyrij4x
o/JDVw25gQmZgiZP587MXRoYketz35jQ3Kqobp83HtDtRmidv0f03HlvbdeE/aGEgjZfgZbDDamD
CGB2WzTWoRlcAz63DDHdkpz5E/MSvwoniiKKH+eIFZ9zYGLr3I6WsO5VhQbh/gol/gmkCAwREQFj
yaJHd0+31h7WdF38ZcssS4rfYp5GK3GsuB2T3Cx9dexX2LR098TwAaQTW+ep3oZvp4XOeNCiGX6C
yZaPk1oEzj2kre5hcjeMnbVjVn0Iq7h/hojHqRUWZXzZSA5z32q/gkxyBJFaKfEWYfxpYNHqM4iy
We6iKhhfVQNr9j168ywP2pk6Dvqg2VLFFrCx/7GAJ8tuAv/WjXmfzsVC5fddtWtfAztiLLxsJHSr
t7EshyphiOlLCJ4dOHVkwYsPdbmIik8x3ACzg/ph9VevfY7XqftHe7hHKxYCL07TprCG8wRPqM+0
lfILce+PfDTIyPwz8pNwO3SDX503K/e6NCbd6koh5fktlI/PPlC18T0ROkGF3iyWRCHEff9PeGwc
qWhHWl+DfQ72qwule8aIYx57qQZz0AQe5tygmtaLAIoK9JtDdU6LqHPPV+UX+f86nKsnKFfyyiDN
8/9sNnZCOprQgt2dgmE/RIEzPFRUdQ5J6VT7H+hfKEKKQ/08IY2USQU9KTPrNYDytguWTpxHXcvP
IIo5ORq5F/+NTZc3GTs3f3hF2EsQLt68PdEz6PlRNlH+swfN8NereobttXYq5vTWf/ZIe+wfekJT
5uOohZUxTlrlsa/6dnr2l1WfHea7HfRR+V1SlmxMR7B3X5/4XUIX6KvZXsWCUvqlZ//uT4tZrY9Y
TRthQ0sfOyeyvHt9qcmIH5PaLs1TBOsis8ndO5TWVb6tZJXsrCygSZNNwZnDObiPo7P9EpvpIRPj
1rCcRgozgKFa3Bz20Ngvc2nCP3NfOvKw///5aDGBqNQgrIYD31enJp/cjX/Zw146MBmj+q91cuKg
O6vD2lk2dnBaolFWKX+lfC16q3de45aikWR1RzUe46EXI2FC4QbCMwtohJoetuAIXeZJYH4bY8SK
TGtP/C7X7Q30E6mIdImZ4RjpyrPTuuiK7T4ndvNxFxtSHA4n+187hupOIfaeT8qWtMfVgQkyyZFy
hSKbXqFZ4TUvY8xWBz2sriSbTABh6XmK7mo/0tZFaKeTGZVArb5n9SzmhH2fRV40QZ3C5hl9E9cR
9LPLagpXHblLly1cAgDIhQUwR67cn0GIGtY3aiedla3bs6nMrm6SdtHmi9SFkXvPCHVC9lnsHK+N
V53jqpDjjQe/yefgXB9YpU2RBgWj18VHfVsdRLiCj41dTmIROAopBGSKtR7Zam7QkYlRxiapuzKm
T40LCiWJ2HnprRbnT6b6WT/0dQUfibakjBIWE/3F/Cy3hEVdBYkTMpKlLXrUl7ai6/ZWriFbkDX6
9DkQwS2OmHCaId3bcJV3vt/rJouLPAJA8U1xG8dWvd1ZlEDedeOKI2qYXCg8z5Q4+Mein7sz15T9
3rmN/dd3NyoqyqtCFSSna2gCV07N82blpj78P18rGwsxHvOlbtsv0yqG+KX27YdxKhr076bFbuu5
gwO+am3jkET4trckpE7mQlIIzIK3+spL0GyWr3XlKec4zTlcFuPNfAuVvZan0fGg7Xan4E8XIzqc
i0HEayGu9yad7CRADzCc2/JSQEaNB9UUM/8hX+DixU4U4taEsjoyM69k49p03SXsWesl3mo/PECz
1f01s2N/WWpE/WmBIyg6qxIHxqUiE+qjh5+8Wfdp6w4dXH3ByDSv6rjp1rISxTJxLbVw9HsDrvLR
7ttOhNp6lSgsUaCmNK9GIohwkcv+xoKgfu0Zm7x3tsFRP3nC9OFfcPcSmUBYQd40AEImVWvpgPGg
RWTqLdbuu56HUeOzHfGs4WfJL3kjSY4bt9qrLsIx45ai4+SshjXPt3+BtfMHF5agV5QainldjLtI
EP/YrEZ9HB+rqPRDztNmc89K6fpVFn31u5jhkclq6QoEC0687Dg7W/kXTsOBYNjh4iqOcxONx23X
k5uCFSCEYB5HtghXFZDrGU/xbbsNFOOFlICgkGp8NEVLp/U3mwKjwB6F6r8O3mxJTAUKlTmNs+y3
W12LbKPffcHo4vapj+hdX9g15jFTBc6ClC7C4Mb1ruqDpeQsPyC/2Ljh/NLAlGu/tQ+q8/bhsdsI
hwAbo2cu6TRHW6/QHJyXueO8joagfULN03vPtsv39DvQu9rPM2d5lIz2UgavMtJuiNNMQmEb0lrK
B3gPzjqYZUA4d/TcGKsvQWtJAczF2xqoFpilcVaQNyU+YI64+ptJFsNHsHLsfyqvUqyg1zuf+11s
hzmexjek/nmdXSOxypSPWX/26xzO91Vru/ICygLr3/z/V9ntSHl8wcw6z0UlEBsYvcvPTW9ln9SN
wXMX60KSuVtVUmDC3vXFGEaeq9S6jg5unxPtMhK88ssDyuDJQhzSHAy1H+3RaTyuqpD/+adffX8F
VY/st6Az1Y+9lbJIEJ3Y390YBuVtPvT0zEHeBdPR2bR+W4et+RtpNewZqU5yvdNzM8f0mkU9OaGi
JJZ3n0kGvnGcsfjXWGNUHsiOJsgRM6P9wg6E/nwC7y747FmyFjdCiSV9Z+L+HjnSDy1FJ2tGJFzx
34w06m1CSb/yC0gnSCOvB4YcPM9y0yFui/W3Dsfular6GJHSPhbqSD+1i66grIK06YinJ0Wk7wkl
sp0B/cDexxPled5eVnejCl2TyJqsrVQUI+B9DzR5tyMEQFm0Gf9fHy7E/BK93r/T4zYQTjJE22sT
aMdJuHsEzHVNnOLdrjkS03CfAkpKgYfz+34YgfjH3lhhpkm0XH/PS2t7h0UOs30P/e70mdcS3Za5
Vq4eo7F1DUiV4hbLx3lfnoPVCoJ0GLa1v5HGYmQY6sG7D3IxbxlRV1OZ7kbGdsbxpu2kjHy6aHro
mqyL9LCnU4nE7YrPbndtNDrBcdkWx8MK1estay0ZBPB8m/qwFuSBQAQzn3m9ogB8zqsw5sCedXCb
Mye85sJD8CViZKsLOA2Gk7wP1mMcD+EjY0j3BeElhodorOV5sl2znruev5pwDFU/OF63kGHWa/1o
tXX4L9gVUwKEa9Qe4eG9x4HR9wuyoPMT/DEIbAgCJyi01yaMEr9EAHHJPRAmqyDS+m8tyn1LJOoQ
2NFVmzplykT6Mu5QILoZvSrr+3axSYwlzcu3CxlBeNisTAm6G2ZQWyP9zii65b6mSWdiElWQNVnr
NwUKMOj8lx6zkX+YVjH+5BvH2K2ckGekuaOcJdXXTZJVVs4M1nlRPc6jaYa3qkbvd2fRwPd2FZXu
SeRt+zkAVR6/WGfHb6jaRjxMKjdNimom9zOLyfVu7+BRD85q7XfVaIyXoIeI/aQE35/vCIYaXkvf
p0uMJ5kjaJt8jj8qefVDtwdUlaK/2FSyrFvzO2hmv77hPvO/13yuHjYCdN7isQ9IG9981O7IJep3
8v2X/ODZIK4omezoCYzfm+7LgIsn0UMZk9U3B8vPXnlA8iT0FPtZuWV9v9myQiUFlw+wMYzIIaJe
RTcM6aJMSwcGJN2ConlbFwqxjyiiB/tRlgsnD7vk8NNuRj42Q27xSLac9ocpV/XRmWhkgUAEif3c
2mYak8Wiyxk9fL49dOu+Dv/53W4eZ1cs0YnhPneyKZ+WGA2jFf/ede2zEJL3D6qEqsj5LxRoBbN6
Ed3p2pWBP60RJaPfGsflgaNoHW+lKMwEe0DM3WEJKvGoLX/+w7W7bnTGiM5k7uR0n4Xca/RHI/me
5za2TXGj63mE8eyb+MHRc+AdtjyCWiYITLnnIp7ad3bvBkraVMUjh0AfpiUa32+9hfJLLAVg/BUc
+/SavnyTeSfCQwFmxO9Mdg8PY11HxzyiZyILd7t4V3bZkRY5ITlCPaTyApFcx4FamLF/gfqIk3yl
OBgl6SgAn0ZUrYwPUflLzZUaszqK9Vte5RwKKAb8J8SxCLkcfr/nZvRjn6OikE0yD7033s+NVXwB
sFK6a1dVR7BorDlmg6Ieb4S3m+1guopURwLzzF9QPYybRPbv6jBLCO6MSDTCY50+iIfrLhLaL/Ws
Ohe5mnFKgtOt5mGPa/Frxl/h3iyRs96wtLncadwqy8n1drE/14Bff2S0Geug55CtgjWzCI7VvIQf
O4nR8sFUu1uwwar2y9+scM5MwEfCGVvtbCXV2NlZuIUTwE+p5HyWc9xhoS1EcQGLlu2xdQJ5GwiU
x3DiiitVbRso/74r949lvNg6FUoV/Dpx795LQGaLp3QddLqXkeDf2Vz31zYKFZzQ9a9nlyXguu4P
/VO0Wm6Zjb7PkxkhwvoiJQ5YdC1Ei3RclS/VEBbFoZ9n/78mCFEcNVTzvTtN67xWtbVYqOQCwn3W
mGrZQx8yehytZvK/wmVS/1WVs3yQkYH7POj4eJnTrB0ES8ZLMvvh/m9BajKf3KC32NraWdwpNIO/
KlR8/XGFxglRd1xpZ0i5GS8j3dkagTdTW9V6ejsgzioYi1utbqc8XNvDMLry3cuFsx1W0mSs095c
KX+6f5bnBm0U3Ekeqg8UPF6HGsHhg3KrwIcyZo94qvypoMq1itc/iy05bUhwiu5yG4Xlcd3WaE3A
aouvvJ5tVLSW75A2JVSzJZaEeWd4JFZKF5WWGRhp86tByIg0a3IUfUNeR+LMeM3VOQOQjpzyzuiC
GsriOeexRlxeWQAV49BGSFq8oCXjehbuuZwduz33jm8eAygNeZgQ+4QJ2SlGJgTNDMM1TiRcksLf
IF1sD+D1Kaxz6wW5FKKMYpzk+7LA0bXJwtZ6Q1JC3aKvWitEzxi6WZkYFSGOLO2diLL2tnQawrjn
LyyQ06F/6PakQ0Q8JeWQ6yPg/wBhGG+lxy6xFMvvmAyq/6SXh3/RA4W3YvABkp2VuR6dThXEaRTP
5ZQVwrjuKeQzeAvjyvUyRHDzZSYtZ3qgaav+b+2t0n5AjOEvN2Nn1PxYOjp6hu/s2oNeBvdJrmSQ
3Syd0/xuEX0jufJsuuMaa50fKDAM1qSeRXWHyGTqKYBvrA8YwhLdMUL1g6sDbgp3bdRzp63weyU5
N/4PsaGYjhLVuQefucp7BPOAj3r24p9uiYCVBMqybMBSSvWHW3fVIVomzzrX2yJ39Kvb3t74U27M
qRmdpkkH1IXeHWRI/jRH8P9HM7QaGF4UuX00o4Tct/q+prZAVMBBbK2vNvpXdWSxCI7DVtrmeO0i
wSGy62hBsTZDLNaQbm1mIqQgL0s/m69i7JbHOYgKfZzzuYcgCIY+x0low6bXvueBBCyWGAgQdP3b
YkX6l9hj3BH2rzh9PtbWq4dvYt2557aml1a6I2ur70W0tf2L31SrSWzNsIBwf6mdZK7NnAY9S+61
AKdykmCC0Sb9G93FEXttCBOjffVQRNd2T0Rx9pG2FBcfxDxtt0W7cNSTCIE0bOia4qfCGB0wdAPP
3PJciKxdW85CCFjtojvuucIJf1cbqdt+/726EZ6jvFsH7xBgWAf0iZa55Nbo6/7dmVxgHRZV2MX1
6jVASt5PzYnKuq4+5zRevxR079Z3g1fNLTO1XG/RuOiPjRD1200VwgGwqjjW7B5LJJTUthon9cQa
OZml49C7j+bVbk+TM6/tWXeVvaXtxCQM0gQQnDi0InFh45479z4ybgzGokaY1Tn1N0uRh7locNYx
cyq0L0jxS3pWUVqWt76y4ITKsJQ8CZEw901LjluGEK3N7CroOtbdSPOjKDN8eeOG3kcvTXeJXQ2r
zBMBH77ybYzPoy4QYg7K0/ex5rZICmsrgwTh6JA/RotTIRjKNy9+KmNqbrJ6ppfgPlzYhQ6Ud8Ti
MqmiaRk3ArWkpQnYRmvES3fQzV13YoOdn/3ZQ59WeBiuEyeP3OHCsTVOrGpd9zcKAbYQ3U8TB/ke
R+3BR82UH30KjdCdKLtzLjPoBK0PESfJQhPY21Cp+icM4ckyytJ4ecN+nH9ZwOyC05CFL0GFWWzH
DqkZjXRakmVVO4t6d6tyLY9NLWyHnEUu18wqtQ8x3S8rN01b0A4fSB197CgnGMjjoAT9kAZp/4pu
gH2iQ5hbIc8FMstn+P8ysut0W/LGP6z+tjyS8qBNhju9Gg77Pm8QBMvUqvsW8kgnVezKLq13amGT
nc/d8F7Xm0khX9FiTFZgnRZOteU4UpRTHsvdu2oMzJo/eGbRoNOWLvOkt9flk4jr4Xnthom1kaLT
6qCR3vtQlhhlEr+pK3MQ9dzsl5WnGTC32fJfPv/kkxDh9NqMdEVlLR8EjGG4IDQeVDjoGwFScg+S
NZMp6l0TFlyujsdh3Wt5jEodEuO/VQYLDurH4VAY25bp1ccPbcqp+R1iGhBZoKe1JsjZlazjs6Ev
J+oonU0qr0M8G3scCogM+5wVe0EU1aPBmYmbaeSrtVThcJlz375r3TkCWnNwMo7oHsEO/E4Et3aI
CQtvwypf6GwfYdjCdrw19RLyUoNSfde53QVHAGj+X15zqR4AJ6bXibkjT8QUV48ACn6UVcYX9WPo
6/l1bYVtPqUoC/cyUT0Zf7dLYC5qFIMFWZ+X9s8GUzY8tAORWCnqd4/Ie6dW0yl3TX1yEevLvw79
VME/W9umSxAGEJAq3dGhMTzq7ScqEQDq9D76r/sgmuYjYE0egGOr4fqo79dHRm8N0Ls1RCd+SrGd
cULMN0o0RXAOhHIR2YZ7kzkgYibDpdsouCfyGS8FNifD7zPAtueAdr+KouVssVDW/2sLz/4hcxDx
Efm8wWOOhwmofStwMEqgpvg0r8Dah5kMmgmaVs3IyG3pfYKeOUOmiVM30LCL/xNPGjsJsknU0w6C
6K9Ja/t3PgxxcD+oZZ8/Vy66X1wje5x6AbF1B9QchYbUaYJvnDHAtMPqD9XDwsZaZNLp1Xag8tuK
+Frq9exp6CIUUWUdpG3fg3u0o7ZfhxKO88QPgxKShUV/KiTBYwqa646ZSxuTzFgE1N8Ru6L8ZwV5
+1O3KDhOcgzFlHYUBr/4FWybHHb2fwFs4k9QzeX2YfNYUxhcUeF8iON9f5TIfLcb3u5ef1QmRMSV
rEu3/AYm6aeTB0FuWFC9iSpCjD3Tu5oLV75M2idTf/YDtPXeHjd/8sZz7sSwAhHVIYNr2kQkw+fF
CprsbLaz3SJBVPtB7mp+mcIWowd353rTektLOL/VIJGEMeRdHWKPE1nMirNnmKfgqQyUQcpuFdH9
KLopuj4wE0yPHeyyPhRiiMtfjdwKmTBC0sYAe+OQL1TxbZAFVdxWSAqHy7SEPVr2MWAhyKOWOZSy
rIExWTfbmloeDpUkmp1hY2IRzBb8EO6TgV2aTktlmzdermE5SzlJ+1Rw8Z1hyhBSTf3k3hNz6mzf
C/RBnvEhIxT1SKdG6zTP+i6uCTZJnZB96GKwGnoofqi1TUxnXNRi0tn3P5NHCeGjS8VVflpg6bw7
bZroqOTiOkeXqNSfFbf6PVATYmwDApT58sr08PHakMbh+v+jWC4lWHM3/5vsaH+vB6SsiTPM1atH
3tWa2mocHq3N27pTGyjgv9ZaG9J4/QKMTuy86LR4oxdI6aLvzKF2PL/9bsOxB4N0+vwfIEuNucTt
l/rYjzhGDnXFQ8aEUxe/SmVDojGzrvGhaXfwFhmCOx+KDsHKzbqBE83NCEprHGlDM2hwefZC2aiz
hMsST4O17o+YLHCXrVOw3Sp2dK5keyq5tUe7nJIdlzXTmtdgpqxAE4MHs2DywG3HgRD1rv2CMMKo
1OF2Du8XPbT9ZaPBEmuZxyOZsV+ZR2ZSWSeyAjdmscaNCPZLzjEarljMKfpb20tJbgvdtJ6K5S2S
jMw3Tl2yKInVym819+XFFsH8qcccTk7QOoKPXzYI0KaIk+KYW679uQ6MaEkj+/nVx5X3hBMe/KRd
cvVlTUv+ZgMhg8NtU90d+n4ofsD22KbqiRiSd5uZ4D9bgK4C3THJQ7mq7anft4WHvsYcc4rs1g7S
mrvpGdjFB96ese+eoij33zchW+s9liJnHG7C6LPr9P6rY25EZbFXTF2LbwjtsFsClq3FRlo4OM34
oHhQVRYWWCDZy9aguiuKcYMz4mcClKCw9AaUxLeP3hzZ87vym7C42Goqrt9PU2IZKY1ggGWygxTx
BSXOfVi9Akbm1ZlUifILe4xtwOHaAf7Qx7J05Ixo28e2sf0HunMq9KNEFb41dWv94qtptwMyuea9
u3K6h04U4d+FmuR/3WAz3s9CCz+d9mhQP3M7Sf96grprB2ms7ffBpYTvBm3z3r7Cv/sFJ88Ugd1I
4ql+Bt5MmLo86Bl/ZekwqNW2eyCObEGQtVk0xi9RXd/m4SLMC9JbcTMPpDUSHIey4Ny22urP7ggQ
z/Qazd4RFKFCMb6iGIJKlTGM9OB9T7ZQ3DOkZRHpVq7TEwFIuDwltvS3sfofZ2fSXDeSZem/Ulbr
gLXDMTnKunuBN79HcRIpStzAJJHEDAccM359fy97U6EMU1iUWa4qswQ+DO7X7znnu0L8dLpkOXeJ
XdDULNHOsQiu8z3R3+YBu1qiaWvAl3lwU7d9zrS0vgxVaZzNQN1xZ3fCio9NZ1mf8HjG/bOsyd1t
AZWOR+be08S2qjF/pEp0Wh5fMsqIgLe4qFYH2HJD3qBI0n0CGeDN4hhUQ6APTpYs7cFd2nHeJfmA
PVQ1vZffh8wpzb45OjThHY2BefxkDMXltpn9Q2hB8+gH+equufyMrCM6au5u8Q5pLGR27Ag26KvY
JT8YqhHTQ23y/oH2WJEeMTVmd8Wyjuk9zQeVRtnqT+/w/VmeUtLqsxWB6cuGvZvZgaZPV2frposD
dui6Jh22adzMDQ7LTKPp6FVe0OzKxXEPVc+w9H2aME/jmwQdmQLJyg2ac453jP4WrYDtsChS3jgc
OCJul0mnxalshvadpTt5Wp3eGnd2mSNVNU5HTiZnOvOHRRV+wTa/TBcdcOrduNkE5G2wV2c3ycYr
tm2lcrVfQUCSppjp2JcF95WJKezAnrdUIzJvZRN0tWPbOZFUz17wkKiCkKVCK6QAitsna7HqH2Q2
kH8aGqOAAZahcQiKGHKemdb6UiatDaWpZ6DhYerIan+B1j31SGH0sNHudeZTxHsuhXK5YA+qXKan
YLjrfyZ0z2eO7HWBv5zQMu1xaWFOJGOAJbe1JX+KmVW2ZzBB4+G8HsOEXpkgp0U5OnxFWCxfHTYB
mxeMAzUm5DzZey1Y3KtDIHhChkhvZ0I5aVSXrasPymsw347+6iB9q8a9sanMP2QdLPZ+VegLUQso
5mfH8T49Ic4V7zLzcCUm4zj+YBFpZjz2lKF7YnL6e2ZngSLnwqITkXGTJlpWArHbknMhSR6vjhGW
3TB4JSZbwQXJKmWjJFX6RxCQmTb0W4NNTsF3iZNeMRLNuOYnpQAeMj25Xgjlotb1ycEp8VgzpJ6P
spxnjz5loT/GQahv7kDkATASoq5MZr770HLZGZuua9TBLAJLa+LX8w9k7bw9Yp7zb8mfZ8vd2mM9
OXKYR2AEOr8OpCh78UbujOYYOYXkXAmyJBgh7bLczKkz2zsCrIQyg95XF5vuW7kv15CoIQQCPH6u
reR7s9rBy2Ca4RadlhZ5rerxuec7rvjK/epCGAazWz2QksorB81CLEV2N3WOK/ZLl7gsJYnBaZ9i
7j5bHjvOlmlh5g5CePNDZbb7sTRtcVkX8gDIZa5G0SP0+MFgN+fJ4VyKWsrYI2ufBT3Dt4qRLqN0
6rXajgP8b/yKCeYb/kDOtlgm1nu+avMTxyP4/65GiToWduMfKQAAKdTaIo1kdTU+RGiR+TZtHel9
CzlGDds88Wq5ceswXY5Ov8rxNJVFfa49kaWbxKoD94j2ratNAmoQfIQWa/fVYxqGfcJOju4O3aDC
vIRhrsMKwosfTUE933DKy8KzzRGp+zRiQX7Qs1v5kAiqjP1cUdvulADJF+X5uHxypmsLxs6nMNhO
nevyj1hBXbxmKzmWA41xXnNV2JZ5hEnk6o0b5+Eltaxrwy328zuPeYrvAhOJ4P89Cy4iVckrJ4Fw
jYIpLv0TqLa6vDQl3exHO2ut7FSvJlu3MY5+DK51bdMiIuYS5HlT3Jtiyu2INo1+rcIQ2cmta1TE
yWYC4a5P7DHdFqTNbwmBElfkWOkS1van+YaMJdp7QOEho0ZWA5bUIQBM2RWVO2+lPRcemybDSjdN
N4w3Mu6yN6l6V38L0tn+PqML1flWVG1c78gepbeK9lZ5mPQS4upjAEK46Vmo7zBjOPIn31MVX6pU
y1vWyZTFWXtTf6NZEAg0lvw++6akteacC0BU+clDE7yb0n78HuBGehOcJR972Irubl7z7qvqsmTc
pW5fT481hu9tSuyW1H7L1MVaDUF4ZlhmchS6mlA9E5PuMgkreBvgqE72Tuyq6kTPtW6Zuh2y+vL3
m5lyayqeh7AT/V1ZZPkl4N1Z0K1aeg3xyNiLw0ATGGBUWZQbG0c9mTyA8F/s6Wp8xIkePteKHG/k
T0H7moype9Wgc4aOaZ8xeJsQFTmLXK9IvusaSQb3BL1P5mkgV2zZVObPOvf5vrKcOGZksa6ZU5zH
41ePevU+sUtN9eDK6c2zzfQ05wzfoMgcnH1IROs1N1lXbTGPWUdRd8V3ZXoO5IVT9xFqloShjnXZ
2aaI2OM+drNUbxneLL7ieNLfLS/vLrwRLTtimgePVZOJ+CIZfHABazI7p0RB497jnCUSCSZoeISG
3KxbgnsEUhp4IvGF0xOWm6BC8I8WhIcuMtIfHM5B2vuGKBemR5vXni2wCKovtJG68SbBnlfufQaN
juAeRf1B4e45DCoIpWCXklDnSTso92g4ARGj61pNJETOidzk+dWtprPcrm6gz43Tvgh7BwW3LvVD
hQpJa8jOFbb+OfbWT3VOCU09M/jOqW5lqKlaZBHvF49GxW4KbLmH2aU4F6NBYI6Lq3ZTEPdlamfR
L6Q8F2mdpokCZTf1yFORoD+Co4CBFYAmxklz2oKUZC79eDWES8luA0m6C7BTxcTA8GfmdwyVRcty
8tmAoplGJqVVTOjcw+Ve2WtLuC8RyDnzOk1d+RR39VKdy6Ve7roiHm6pgxErHVcu2CY7t72J8Y0S
sbbijiLcsYY7SdJfkqvyxktX63D9Qvp/vQ1E36Qc/SXOaYpZQ8NtVQTJ+SQe5wAQ0t7yV1jA3BUV
gHhhFTrnit3+4PVVOe0tpEY2W4x0+Q6OQXXHzF8+WrY+95Gzslsf4waqCQyutv5qyji4rDbLfURh
W31pnbz6NIJd1tukjPs9pzBFkI0mz4lCFwdToTUkfaaXqb1HGe5zwNU+snUQtOtbo11cE83qtds+
i+NbgCZ9ckOr0EvzjalEyM9qxy9WkXjnhpA3dxUJ7TCXizvuOkyEQ6Rpl9KYzwJZvcmJAQOXISfw
NkZW5s76pQSx8rNqHdxjVm/Pkkw7yPtpdL05qrWjgz0lHcVPDkSgiGATtshlxYIvEYHeTnbVGIuL
tv1rVIigX46h3nKwIVxdj5tixnZOBk66dGl7SIORaebF2wbXNgyNGTcmP0dOfY1anEj9rbXgFblr
isD/0fSNg0efAsHsVncOxQs7XKPOM4P3VqRzFt8onbUhHjb7Fn4IL1/PfoEeU0fWNPbWvmmpCLe9
aFnBazydG0G2P9mE2BeJD7M3buZMjbf0y0M+rJa6bm8KcqpXgvnsXLBTMVyc5kCL5TDLzVvsD33y
jHM07fYe71G86XULXUihbhHuLwZD8pYAYXo/xLJ5xEY0koflLKg2sDrCn+40qOIU6HR8q+Yl/TSo
0Qfq01TeneV4nvxewEHCHZ3iVIka1I1hey3aORSkBcFDMy7+BDFguqbIlsR/8AWjANjUrYZGqBy6
7qEqSM9zsZrYmPLnrNuprHUf42sUlopbuNWOM6xLOrnDmkGCKdXiAXMF1rhRJPr2mjs6zRVWD1or
FR2OyqTEm9owazuO3nWQHSibyDU4/vLZb+Cjvi4JCbBxDFV1v2g3rU9pnJr6fbLo+kdEKBD3NTp1
d8SfG3zCz96jjLWSbENIW402UBzy5VdYBx9Q/ylsjBzg/vgAeV5MQHokchZveaIX7j6Ywcw/MlTQ
b368Ns6tU+QrMBtOwDRnmrqiCgjKDztJlneBhhNH/Tp0nwv+oGtXBPV3W6SkEzmLZeJrp4NYOhEj
WhSfZs6vHZHMmipEKO21h2mfOgn5FtzxJgeZgSJBJ2NnJwwPSjHt9nuSQ+KcrL6d6QNrhknPLCXX
iXCYmP2dxEfIrimc9QeeonHdMoBZqXNR0ILcuK6ZL23F/rUrZJG0wKmkdj77ZZuas6rj4btG+SAL
BVDlyzXRmoFSyOZbVkTqrSBjc96btKLtbDpO69A28FnscFul1WtqNay5g8hNeMq7yX5IF7CLR5vv
JomSpRhvrSFchk0IeoFDhtdR+XetGcYN53qio2gCE9FNG/gwXn9dv9spyMGoCguv3zk1s6pAeSfk
wvglMe0v6Sc3PaavbwGCBqJAlkIed/sgDbcJrJRskxf5fK+ZGPBiVcvaPfUObwhvKV88rtCmGp45
wOfDS+BjTScCu/bPFpieF1o91+x+m+r7OCn4Ncikww1kjpYhOowqa6Kw7r3PcAlhEExZvrIrcLjH
D0nwQG3CXKi70O4NAfAZt++IbpDp7sYNHIVTw076eycOfLO3YVS8MIzS/87tdryjG6+CA3tHbnUv
TDH7Ryy2+dlm+qjeOJ1n0zSjOQAYqsftu1kZM48AzrFXfQrLmePwqBX/7OL7i7q0epludJK03XnK
4gAFTYGJ2dBEUrRG6DwQgeX/QosIjV7vyQGQEhqZPZVtiIAMpLgKsU5bKljQHeki+dqWMYndbdGl
GHQHk2ABoJVKydqATcYrAC/N3s3kgQ64LVp/ZxHloyigyye2BCxlFa21S5jc0VI8tF1MEpslUu/I
vqbWZhjwKGyybl0lOSKVm+M0+awveamT/GfF2aqHucPI2WhcpuZbuqyhPuLtc/1I9G3ylPlj8jwS
gke79MLe2yVZbb7TquJ+qbTovnWlEKhDhEqCiByRuUGWRxXozQKISzpzqg5kC9ufxQCmGpiHWuJo
yGpyHzFJ0WU/6HF6WJkxG0eixrEL86QqPkOVWe0DeHYCabHPYziX8SinknVNXPHG0OdKfEmWd1ak
g5tzVgYgCGqq+e7AqT3/vHQs75sED1vPP0AreRcQ5Z/2ZQ10JVIZMLitk4bx56ESuX1n68o/4QYY
sg2cnWQPgbkoj0ud9tkF0x0bWoeTVZxDoLY6QjnryWeE8AMxJfkH1EhjbmwAa/ZGmVE/dZMbPtmE
qN294cO5ht61dRiarE0OvJ7XVX6wDKv00BR7VN0B99Asg5fOr7AZdrOFgWl0+SbDQbqHqR3wa5SZ
rNRh1N3gbycipfurXEvOhfjptUPp0gol4Cia/dxP6tEyGtNH5tZ9uQ3x6n9bIHcF2xKv8CNOdNSm
mMQxVnRGN5poaKRXAURJ8TDPxpDpsVBKQkymxLIovzIOarOHg5B40QyX7WomTFu7zaMeHNvbyJ76
POsV1gAGJNneTVzr1l7JT+yAZ1gJ1y2740JkyrrQonX8zUwKfcKaW3inmIDqsC3rlIYpK8cURqTX
/rUGtyq7r3JJ47NFnYpstMb4Mi1DLfZDKWEiwMdx3PcucNWtanszIcdDz8Ezl3eNHZFeDsQmi8Ph
gYc3logZtf4RMgf4a4OhJzgHTpyLox2KJaRslrK+ceZh9fnaPPlKvCv4wg5f2LsBxyen3cwOf9jG
sj8DB+D02+mJPkeFs9cQXHwL226VmwqczHBe48RODjSxw/fGb5r0ZDsiAXxOE97aTM7QrLuWAUTz
DdAJJ9tSUFEHV3o0L6uJ3TQyltIEmK3UxsCiPGr2Ag/GeLL9qufzCctq3juaEMG2Seju73wPqge8
PQbvov7HVvAZUgPhCz/BfbtfaS3S1PNm92TTAm4QYlzAax4sxfPAxG9vA28MzsE8dzND/YSrWEIw
LD7k7Zy76NEDfe4Um/DFUQTb4cHyiW5zFCPAfdKav0NYiZ8d36qzI2ky+QOxCDAn5dkEhnOQcrfQ
e7M3vuo6jc7lER4uxgLeXEpOhr1cjAyc8sYrgxrjMAVfgN+7jkAA1x8u8S59Djxqs01esfXvmPYV
XCl+KTlNvquQQz/8keGZYounpBnYuG7dJbDzb6L1uxnTWgMQJUnX6t4JGQl5mKmCecPpC1SPMDo1
vcrVpZdQsCx8tUo850fssR08ySqgocj0kRofdi39mKxxIHjok82tvisN0sSJwoTJ6Zym5uKMaUdc
J0aPBehRr0wVuV4FOIFQNvLfWrXs5CwW63oJyqEmK1KtpbolOtvXtzSg/W9BiyT3ZEGBUbuFvh0X
tLB1AbZYG6JRTpmvB5+EKr2yIUvaHyG2x3NFeGu5weYm1oMzkRs+jMqY8Q49Nb4btF/8EHXfZY+Y
wPEt8g4utChJGnOKaB3GmIhh9IJXh5Z/fiYxl+XbrkqoKAoeoCbgKbGCtZ3urXMqY/GlWBjfeSyG
OX8SugdxMGo9ESMoEnJCSmXlhRsz3oed1tmO7UdXP/KOmmfXWdnaHgYvWz7hJwc9vtjG/5oW2Atn
vm8+28R0KRbYIJnv6qu7kg6UehTgqYj7Sifft3T7JyQXBITHOvExX5AjKIabInTmYC+sqj6sghMQ
GV3RgqTgaVxsuxnbDTy00N+NuTuq/QhLFb++B62f2EU+1KfJUeYb9M8GicJBvzrWM2TI3dRxsDnm
QCF2Sx72+i70+vqrl63FiwIZyBnIjpenZc1zfSNn7HQ7yhold4nEv7xN5jWJt71acGGmAJn4NhK8
WnSWbZQiDoLo+7OS2AgrhlWn4IPWywxAaDjoMCncDfevGMn2JjMvqzb1Y2nlk/WMvZjpu2HOrLab
gJmY8Q73cRqimQkOSfY01eWRM1xhPnVW292L2WnG3dhPY4ZLIU+9nQ3+8muBMyvbB13YDwfElZTh
tiEHrrmRuDwQSSo2wtXKx90Qts2N4+jGhSMTrOWhi2fJV+zh4uXcYVXD9z6ccV81HgxAIuihOqzY
GdOI84TkPLnalQP8sej1y8yehN3DtvoqIiBUo57Rk59JWbl5BfYiGJoIS6sz31MPymYDE5JGriq0
d5Y5Bu/TaPSUnRqeBW0CrK/NDU7QadqtuJg+FWpMvLupL8Li0zRnM2J00c0H7KPZ22RZgWBoV85D
s+UqT3TPgD1Jv75+4J3lfdTp2M63aL+B2Xdl1YXn2SIJiHgwEQJHWuuTnQ3uExBW54ovlvYGOiGr
37P9BwvNHrg5ObFRP1OkFbzqmlGzGE2k+lrAC1xRI+m8ycS+65owmeCU+YG3a+B8syT0VF17u6Fn
BLEIMN/qWNMbbg3vo9CG/LWqcmLHjtbLJ3Jv6RtVSFNdY+/9Npxm/H/XtXzL0WdGlU3n5FGbnP4u
5g06gsIIJ0dkq807vLLsB4csBKSYeu8Q0ANIb0iLdQzfxn02MJWjL4fP2aQ51/WpEz8Ura3fpp78
MSQHgoW7wu4Y/ZpWK00NW9kw4QO6nSEsBwlmS7FosBERb/iSVq1W5zjRw5e1XtfPQDTgL1CNvxOW
0iw+AfONgTB04dHpcG8B61mXJ1G03tXMsOAI9Hm7HjonzY+M1EruOTYhQPk9wflz6XWck67UMb0B
DwZGwTW2lUeqH+3g1PSFeRvaiYikNMTq4dG2ZJcU3YflKEgjNF+aEgjt/jog7LtXzP1wrvl2D6SV
4/4y93XxQUexE5jLmHvmYdPowY+SQfkIR9JSdPJw+vL9JhTeo6qcdgeUToeRceLqEOZhwpioikbI
ec7z0kb0WyV9W4+kAq6ZpriFVZaUt0BqWIr1WFDl+g4t321bcmS8HmLH+KwEwuJOyDXQO2FCmLVe
TY4ucsHJ4s8k3d7far60V9eE/Vsb6PgG8I/A1Tz1+EG6prWvHHlONtT2frHuVpXaD3CgsT6ZsGwe
cEcgcXc85mMHCgwBnzPiq8D/Xmyx8QJ2hhwLfn2NG7vYWYXjf/CwjL2pYXCnJzebJd2aBgziJvbK
wruw1Q3JAR6Rmx5IUfII+F+OR5XXJTuT5wTdTYwlukOWX2Jewa5WLyk1ijkmAoy1XdfWuyfiYj2u
9ZDJ/ZwPq76maaoHHK/0Yt3J6r8LCEEONo1+/agqMHufwLcYZ5+Oov8JyD595zwz32ZYGx/cSRP7
q0u7+VIo23lm0Qtvs6Hqv4bkJIddYoWKiHzlktaa5EtCIfnFW9dpihI4CD3HtDVnujkc7FOBqwlH
XCZctnOx9N224JxBql0pXP99M4Bljt3Yuyux2Vssofnwk/My6mU5Zfb3DI/m6zg4wTfRjMyLsHNg
Rxy2E+9zKQeMUZoZvmxThT9d4GP5zqakMaHFNySxKj5pnahpV9H2cjc54WWzp8tlfV7jbH2Vwhiz
ZUC19402Oa85Q4k4KQGeNfcLHAMQBgBbkL6xI925CY3wiCJGUirVdnZrtfgxo7BP9LQLLb+kc4YW
tO1MpgYEdRQI7KpyeneXvLxnuG+My5ktDFJV7HYY52ImLm+8YJrzG1ic4rkfqQussYwZJDvOtC6F
QmebvKC2NnHohP6tWkMb6mbniW8+OYcH3DtpuimwozKAtGaKPCyseDiiiBDjr1tLvTBJNbC3FjXg
nmYmLKKhHIGNMORpTvc1Ox6+Abx4G9JRJt+RCaOP6VWg2B6x2wuyctBESJ81A8r1fJUiakReohYl
+aJplXZ/SLEVXIkAXcmZK0MDjjoPbRByGOaxM/hCeXAY4NredUEO8AF7jiUPpT0zXymmAengDm/8
6svgg87C08y1H4zfXdG5FX/R0pr+LckA6CDcTXZzppbSN/nU2wA25ql5X3xL3Eh6NLTyEcg/OYVs
hr1aQpzVBR+sc0ObcM23ntOErLoOO/atvWCZ2K1VZlX7phzUC2cDxrIJA24xQlhiL82WFYRfm5se
WAwV4LSv1ErZHTtKm6u2nGRbbyLRsHVzeZV5LS9+Xvyl/OhrqvQPz6be20MitYdL1QK4iYD8wcgf
W1TEyM1X7e9qxkZOaAy0TqI0c73nKW00eoOS9PbzNiNCjh7UvC3+Ws3QGYtu2maEXccIGlnrMYde
+u8VHr+LWTrxcTUWJZE9ciZg9aH7EA3QBa+ZIyz7IGGX8LNdJWNxP1lqSC9Z1/gE+Qjx8zkaQq+t
1jmxKJP0h4qxrwBF3bDk/Gmt64+Mlg7wO23svU783qWlo1z8gT0g5U9xC0cnYnp7Vx6nwKOjRR5N
mCjuLe9zBi74rfdhIoNwCae7IjRxsvGcjhU2zvh+916KVWFfGm/xosVp9C20XfR7Cz4L/NhZvPid
0/3owZDjqJGUoQflj+I9Z5pRectuq28JMzG6u4uFPewsEwuM0iUBRX5AktP/hNJ9VlOfP4E/QY8C
mWeeG7dlQCdxoPEnhK5WRyMDGt+Nq0W8BTuBkAHxTN33pZ9SHbDawrJr3fwj5BOE/ivHHNXJnfyb
iQKYjFI6BD8rELYjvCnYOVHJUTCIoDCxCNSlmCYS94Y8XYjsel5byg2OXjOVAWwe/83vsHh3uTHx
RpYxu4d2TPAJ9zkBF5xI4Que8vQoTQaNx1QTUeTcA8i943lgCQFY3mPYmVVwldlS3Ba20xb1naga
+VPjCWhOIcDICkZ5J96Y7GE5myWpHSKjtd/nB4Fb/dZVc9UfQhmv46Y0aJu7hUk64oDrbrn11TwQ
W5kTe95Whdd8L5Mk+xZjZHx2/XAG9DYbPqY3phmK6gD7aegivxKJwGwzDA8Z8yLiY26KIjvhdaCm
xmTXn5SrbSBS2Mdf5jpTLwq0PvXLOM7YXqoRyrS9jt+zyqFaX/sO917pcuTEEOk9rcoNaGaC5SKG
6DFqBQ2mL9I7y7K9ZyssyQJbhVtep3nS4x4gGPh4JSrj4yem5XQtA5jvrD97/cqi2DQk7VA7u7Hb
+2PtfRuSxideLlfnyV8xFDIxIRG7HJ0apwZsDYn27HI65RtKPXijBC222JEDQpcN+cBIIIhmO3sJ
aDO5I8jbKKlYWrcpPbDdBJ9pYLVBqd+MAabvW3wgPbwyRCDI1oIQhMw2XCtsd2KYivIpgTQSg7me
ER/xTobjDt4uuYPYL2bkuFgt1ZENOUu2tEPc8ug4uOl2jRydH7B/TXZsRIoZOw165waa/VhsBxz8
rO4u8yB42Sznq20S/ynmbKt2TmWvJRYl4m1bJ8DLscW1Q5lKglHfzIxL+VLhh/gxaGPVSH/Kfa66
ZYSSQfaa9kTS2F9hz5ePajQLPx+X16cQFIVhjvKlKJdzK/zrEB2a8B81a+uC402nCpji2NBzB4HN
XI1Azc/VOMxf2xWzu6XyAgtyt44Xk830mB1XZLBw8Xc/l/jw5GVmBgG5MGqsK1aAmNWBmUzm3h4l
L8iEpe5paRzNuELNXcIzRHwZSOOEnwq2OBEMHyentcdgBFeqZwjiZ/BziXz1/I6e+cTor9uUVfyn
aydy2fs5cOpPFukSesVLqHKWVwjvNAMrR927ZUr8YCDA0e5WmRKrzNPFWbYJFswTO8pQAiTVOKc7
y/Ueh8ob2MlKNqeGDOkQZbK1CupJ35z9MQvDbV6nAUUKhBhnF8z9+LoGi/PFTpdabjtUWWZ0ja3i
tU4YaLflTi90j2tCNQ62o+qyeMIRNFnCuP+WTsS3b6hXljP5ZdnvjUNPP2FJIGKPfA8PnDivvsf7
yREV6TZ9HpkViuN7SJx8ixykaMzH9Dy2HKmKrxa8j3YDsnIJ9g0a79c67fwZ+Iw1n/9oOZhwGkJl
CkqPXUZoQB2jaYGY/9Gm4TS1dckkGuVU4sYwR+SHY6c5XeBKoJ2MMdkE0Nyt8zPpCZ0SQ8O+Bqdg
Sh4bD0WHqS457b66gtFAG0b0GF0GuICvtMYHdd+atB4+IWVLanhtkvjJHmaxbmW2uieyRllF0qZN
6+iPcHKcpaa22+KtyS/oCiHccF71Yv+H3dCxaGgQbtMg9t/Q6vrn2smzawGFDUuQTH75Y10JM4rR
If3rdzKmrBWYFS3crfRCmsrf/0F4sg9FEJc77cvU2Qg2z7MoGMJzzPEwL38zFuov5hnJ61w1/pVA
AKq4zhz6b5OxbJEAd3GafoMnaYE05WFy2c9TPzvHeUjKmxWP3esSF8tJ0TjY/ud//K//+79/zv+V
vOv7/z8S9D/qobrXGZ2v//OffzViyEX7pph3XRHav8w6nKhpAtY6jj6kO7AugaSlnRdefn+Vvxqb
BCrPxdSIwyRUv4wATPLFMDKI05MlEVehMH5YQ29uOWfM599f6TpD60+DT1kncJ27wuHs43FD/3wz
pzxNNEwtRsoaK7tM6yAPbKbTxrWYC+FVznfjTwDOGbBx6bzh5+8vfv0Zv1z8+gztwGXUq48q/eeL
t+mYFOTwmR1Rm/zUiIx5laA69l3SkxB0xxQGT1Hufn/Rf7u3qH4of1xOYKiT4S9PcF2aqU89XG9r
NzRfhAMYu25a6w4cfvZPZyryw0LPdZQD34f5Zb88RsSyuWe+AQGzpun2dRDWW6Kq/XaOmar0T3+V
a9NTsb3AhUzoi1+GfLmxHBsY+MAmA/+zCfPy0+y0H241Vrf//EKcJV2m0NvcRvHLULbS9j2MTdAC
4OR20UxH4E6yqu7RwEln/v5a/zYAjh/jKoZAhszZU0R1//x+kLBl4EoVupsA2igs6UVGhaMRLHAJ
RwzEGP/px329Xnh9XKwrkqzcn6+XN30C6IzrGdz4B5iP1s4d1urhH/8q5nrKEJFC0Npwf3lUVZus
7OaKgpNxZJtY5+GewChk3F4AP3Em/2/mIv77Cw9aOyDbG8oARejXT9y2yMFWAg9eKYZuIz0fMbcF
T+ROav3yj38a6Urp8b4H3EP3lwc2XlsDVca4ibUu/ee8GRAcgsb96AEUHvCrpv90nQxcJp/j5aM9
wAcmrz/9v20FFvMA2CBx0VnAeI9roqnIsVBt2L3/bh7jX9xFXgtG2IFocknH/PLUYBz01+ACwBk4
oEcGuvAF0J3ZkF0b/mbA5F9fChLt9T8hb/6ff5WMSaaQIbp+y24bWTITpxgDobFy928WqL/4wBzW
DNZCrLas/r88r0ZiMpxTforBx0BClwP2lMz5IfUmiGtrm//zVYrrhcL1fS/kVv6y9jLrYyrHkFex
ZgryYZ6cZOsyM+zQd/nH79/Ev7yHMnRAjSgRsGH/+R4S8md2TkAwvDDI8uuQxDujGVCfz4n5n/wo
hzil4Bb6nvPLpRJKetfOZlapScLJgxRw8mJiF4Afgr+ZGvnvuzXzncF6oqthUGSm7Z9/FVZyTDcx
SGFYODVm5glqzj6hHkeQZ1zox2QMdr1eWqggK77k8xI6HHj/B7dWCRW6tlKO+nVAu+bwXpsZzoOM
rZYZSKTNaVaao1BT/jcL8r/+rT9XCOSXBUMsfIH6K+1fyhORVL1GEHM29VqnXy2DghP1M6ONGlxm
dyIti/vMGPeCONbdMAxP3LHlrjukdnXCihO8L0UzvmPLrhXne7xZqPvFMc9smrsW8Ze/2bCuX+bv
/txfno9lYVMtfOVsCvSKpE5RYOOZ0QcMutiBaxebaukzWMOAQn7/TP5Vd/7uyvLPbwZkFCIuE1fu
gDdieIAsV6k7n8bZprX98RJeLQE0CT5i45gbkVXpsR3iv/kr/uqjY/HnefnXhUtd//v/thwTHnJz
B3cPST/YknEGY7zD7n8CEt7+zaWuH9W//V4ACnzh2IB9/5ePjpZLPhDdczdx/+rh0TwgytTIunBk
GyBCv7+7f3Ux5zpYFKcH8Qf5S80TNkXvXvm3yI51Ym+07TY3VpCbgzfNJb14l9TZ3/w++6/upaJT
QEUi/UD+Os04JGNNFcEMTgAuHWxfZhHgwI6bU0C5flqY9oUZRfp7cIHTfcNOgcLFTIAdrZH82ZKh
f1lwfbdb8jNi39IsP/z+nly3hl8eAKFi+/9Rd17LjSPZun6VHXOPPvAmYu99QRIiRZlSSSp7g1BX
qeG9x9OfD5qeGTFFEUe8Ox0dHVGtEhKZSLNyrd8gn2KT6+MIOfzW2Tz8ORJaoOIgVtoleHud0pt7
upUjo8Cx5BDQckCpsixMa28aqL4ie7CuRxlJXR2BFMtQV3Dvx4vTLR3ZWtm+FQ52lRHXTGHuJr3W
gbYj9qM6VF1OQeZdFlR31qRR5hKEmW27WgnQgnSka5xDqo9vqgTU7HUmOW92VWGKpQPMz7APjLUj
5dLnxpThVshjkV9DuU6+n+7qkelsYHGsc1NgYiniBRqEJBzgkrYACs8uABo+teTpQFNPJcQyrM8W
xvbIVzQ5GfmEGHQbVPMO5womOoh5GqT0Aa3V+7KP0f4rGvu6Um1noan5UcK0pClHUQlruDmLFs64
9NQYA3kcxolFCSipwxaJ0jBABBxTNbfXZfUGZyxpYYc42kNbtU0DzI1hKPNqebXzAeKsItSZUESD
dHFBnhMUSYEmOqyOfPfhr0dlAj1y1rBtITd62JQpoSUPvZQgd/LkB70sIuoG4I53sCpjBxxeV6oL
m9HR3jkmt0rOfMWyhd4ZWqOwBzJhZN9vSldCVOwGZRMj2oRQyz9+XWEU+YSmbaoaEfBh/xouTqjB
MZQoq5ggjYhzLPy63aoA3nl6KI/1i53LdlQdO1hLE/oVI6Odgz821hDODAyGUB+WEjxqW8CHCxPk
2AE9rwAuD6R04HoK3YKrL5ttS7cwebL8dWHnnQFMwMp3COtLaBgHSA4nvZP13NPG/rmqyu4SL59q
P7UKwfnHe25yllE8Z1M1DGG7qRNcoawenUxMd61dCwPqYnDqL20PKfaMlhwHPSzwPZwW82b0amVw
e8OglDcgWlQxFIAehtSRCu4VR7yFMT629q35foarGnVfWzgs6qEColUDpyiA+16ix0iVDfeqTUUN
Z49wtHQJNdE+Yzlyv4B/y85NjkI77J9vofM4IpwNojjxYdoCw0gDU/kx6umumBxv4cZ7tI+Ujyyd
EAs9S+HD5XAcbHVEt8kL8/azFerRGg+eaYeiRnwNSxDLCbQKP35NZO/WZmiVQlhnCn2ckKADX4d0
ewJWVXFn0ig4wcZSbx3a/tMIg/DH6VlzrJu2ZTM3maEmu93hqKKEpnsDOh5rczTqL8OE0HiVA2eN
cCT92gd2ct320vj7dKPHtgPyyiiKOlzndEPYDuQqs0q9RykBKsywyUdpXJuJBEGAavH2w02R9yQn
Q1ZwTgIJI4rL9sw0o3YA/VfZBGQrr0krxxdJ6XULJ+KRXpEmh+YkW9wZiXEOh7KFvgQpq0Yp1pHl
ixhkJbWQxET+2v7rdKfmJwlnLzQ/JiXxE9kYWfhog+x5dVwo9VoDVnJbYVo9wPXM8Og83c48x9+0
o3EJhion0yVhK7WtMosjpG3Bu1TOjrWSb82hNvEd1xCcmkzri9aBWSg4DjFBsOI/Tzc/71hi85Zs
AiyhUGaSFDocULvKWsO3NFa8bPQPlidP96C6kSy1u+yiHDNpIeN6ZC1YeJ2SISfHpdniDtqCTbSC
mJKiPfkwj9Lces7l2l+HlPcRMJntKYFA3n+4k+zZyL9omibLXCQOO4n0MaL9YLXXnYM4XY5KxCeT
6vQFepBomnCjXPimL6MmjCqHIvPT1gzWoCVs3k7Sj5RJa4TV2jj+0whS69e8xf8pW1A64U5V6LMr
wRBAYZogfYDm8h9TMpDm5nTH3462YZkOEYVGlIWzuLBcIHMg3xSSKJVNSf2MaWLyFyUJHFAhIFwh
lWBYqxGCjb463ezbSWVYLFP6Dy0E0YZ5Fb86Jk30hUMbUyX8C3Eci7NZygSbyUv4LM9MwnChl0eb
U+y5xuQoDofmYXNIFipQlwA5zRqAj+B49MsqgRc/SAOk7CBHZu7D/ZtHFJ8vSPAKfTxs0DZnVeK8
r6H/SJQlIy1tHqZWNy8jw+sx0MybhR4e+Y4YutGmxTlC2CoclFrZhSkuS1A/nbTehVqBej3WDhvJ
8+JdEEje5SRJ6qfTvZx3nsNJTE6f/ZwrDrc4rleHvSRBm1NGYqni6QG6qRowGYyJeCylKH6bQVn+
jpoa/wBIRgvr5+0uP7dsEhlwHzeBXx22rKMsNFalwYGJfqlL6dm6rDRbvUbnJ18oGR6ZO2RwFY2s
HKlcNsHDpiRPjYpA14E4FGg2VsM4uXCrATtPxUPu4eR9ekyP9owvSF4JdJ1uCKdKnFqBNIVAT6A4
Zxc5ESQwf0+6QDonWRjEY59PIcHjmA5lJ9kSJmmkDnA80lk/ZoIA2FWS7+ro7qDwrX2l8KtuETSa
bRIGaSGqmzeVw3lDfEWTtkMYyYgKkzXuR5yJ0qqBAkJ+ScKl6CIk8bGwJN5+OO4fpI+Zl2w1b9Zg
p6BJAvG7Wdd1hKQOpIANIjTFBUqdKA7hDLMwnMo8E8RuWfPljMqTSnQsLIdKLhBJbrSGolOp30YJ
N8ggyjA107UyxLXFq7ZyUUMWMOV0V5YpUqWh07hN52vIevTljYyo2pfT0+ntNzbR71NJ5VF55gQR
phPIax8KHt+4ThPUITo22e9+3AxbdILMb00DE3MXDbALN+C4AVmebv3IJ3C4ZxL18Q+8DWGbdyxz
gJdbUtivp58+8scUXjCZHqE0sQVenG7sbZzELqRQpmXdGJoqlp9nU1wEEXGnkIF27zDkQmTHmvqd
l2KZS2LNusz9FDHJtmki1wCK8PF8sMUion3ewkSQXVhPCSlSGYGndm3H0W8uRPUNDu0eQrKx/vl0
V98uIFoiIINCytlNfw/3pLbEmi82wNuoQwbjuAyabUi5c2FCH2mFCIwL5hwaUJMQvl4pOchoyx4D
OjnQfjH/2UsqUqmn+/J2w7PmFOTcG+gtTJfDvuRo1qIkPSDPOst5jYHWXZpK9F3rp2l7RksmEZ7G
zY6smRDJdoiWwV7pMXYFjIyfqW/tU8SH0fvQksvTTR2Zi+TOuYQoqFRTWRc/UGBjS2PO2jH4Ptaw
JFrjQh/U/kZRydevUq2OH9MR3l5tdeW3ujc/nklGfQ7IkApAwaTSKax7BHrJ76TAqDAvzK4ph09u
3qNLGcuD7p7u67EP+AJacF4+n1gQRAOma61W7ZHjKaFJxZDJ4L5Hd6gdLlUm5mE73GFxx6VHM5BF
RlBamJG2h0mVMsK2LLVJe0DvrvhWSKb6TZXA9666xnY2aZ7lHz6uaBXkGhdKhdyZ+DGR6xmGxNe7
9QCU8gpjpWKj9I5xxjrA4I484IwnoJB7uA76EWNoWUeiHcYhuqCThlarNlVrvPw+nqSiK9wn2T8o
rJIRPGxKUWEsA7IG9mRhWWIh0urihGesfA05lo9PjjmXMoMIqIAbwppTqxpToE7r1qVXj9vJQRk7
oFB8kXTDn6dbOrZbUYjjmJnhVRSnDztlNlrqTAluG2VVtJdNxQ05s0H6n27l2GTnQNUMuLWoYhrC
blVoHqm/CO5laWMbgio/UtCVUe6mJu8WDs83TdEJompuwph8gTARoqQJnaXabPF2lY3O2mKPMu7K
viXHAAvJPd2rN+tqboqRM0mSEunqwsklYeQNrwi5ozhL/R3wZx8Joia4w5Ot/uF0OpTUCMeOfKGH
R5o1iXKxF6KKwDEj7pKUspkHBV6YHAFE1c13bBOVbZLG6jOSq3aOCJRRfnSdcWF43agw+Q2kcFI/
GCa07HLIaSoGO6hyNBdj2He708N65AtSyXPooQaERn4DRQq5AqloJqwLhDf3IJZR5rTwcwMAri+s
szdx3twroJOUaxlLABOHs98DXBJqQzwbcyYD1mxIu+oaAjzAF6Rt0anmT+Kw+GGw6oVl9+akExoW
pg6aLsDq9WBaN43SX3APRL0oNKBqKlNU7FFbDzYoecHAx3z4msJyurAgj84hDgMWPhUUMtOHHUdk
b2oqB6sTOcCEahXKyFpu/CDJrj0kAiIoGiXKICMSFwtH/PGGNQPdKapoRJyHDVeWggQrTltU+eLu
K6of5ZOKDdEWKoy1KWVr2saYQH58oc41crKBHH8AwYTR7gvJUTIvn3sLiH9NyqpOr9smy/pfU5dJ
d11QRxIZ3Lz6dXoqv9ldgRVxCyZ7SwJFA1532Fszn/RyRAFnjfyCNMEmaUHF41hsPX68HYJOjXDT
AUwq1t44LtTSruBPm6ShZkedsfKuggDeysLnO9YhtlYyFyw5DBiFDoXNZOmJF8uzJjLmrTn+C1Pd
LdVnj+wA1utWhGUZxGi0I/whr5EDabaW6aHiHjizCpH14ZQIX4hgnRoJ5EwKNMJxgY5UmXaBCujG
zNUfgTQqn9XWotoFnmhz+iMdmfoWQS2u9eZcexZxdBjl2E6WePIaxTfU9tCsRBW8Hy+rTrZ3Ps66
qw5x9oUPdmSHI14xTcoHCuKbphBJyFZgSZhsKUjMpdUvMi9PKCJOtz17whUU/GxjTLO3nGMhKn+6
u8c+ojlnuMgmkO8Xpwpmd36TxsySNjXHLbR0jBgjWH4qWjsLh9OxWUnUDuyNzIj5BizrUOupfAOJ
EBLg+TaX83JjkVRY2DPnXeIgjGaqkCwEwmfBXrTFyqGlI/lZTri4Aa8eUY+0ysvZ7/ainO0u+3JU
FwpqxwZwzojM4E6L27GwRzsDlnHYfKnryshSNw/a8QLnr3ELr3EpD3q0KYsNRCZcN7hOHu5TcgkT
imKTui4hJbrslggTYlCG7qS1BJE9OoqcfuQVSQ1SqjhsKg5B66dWoq5rPDEvITHolwXuKfsB5uKn
3tD87elpeGzV8cnYGVUiNcpbh+3hnBA1jUnXNK16jqEr7sIG1lyMQ+6mwTAC8+opX2jzWB+58ryk
zcmpiJCBAsC7nw1s+6PTyOtJKeNoM5Z9msGhx4cREers+nQv31ZGmJwORxvoGTYX+LKH3TRyE0OA
0WFjjpw2XCXhi+T14CgXMfLJCNehGsY+Z1+EgYEaHXxD5cLLZWhmp1/k2H5Dv7nCA/uiSCPsp7Gl
4BMVhODfIlu9kzBkkcFomP2WdFr/K8sbA+oSsvRdXWlLcLi3bbP+2WAx8iOdTy7pcAwKyTeHbvSw
68qjctPq+hCjk7dSnQu4SfWm1IPebdJack93+e3uQ7OGwlzWZ0yWeNGFsE9eaz7Y8VbXXWuMvJsY
7bvd6VbeLtG5AdDe3KQ5KWSxc7E9jRjJDWBpPYONx8dMC7mXi6Eov324JUtnF5jv1MRoYjCBLzpJ
usFSYSdqquvEU7DtbafcKlNvLnTq7eKkkD4Dd20TMMYbkJlvhoaU1SHQfAdZdS3LUQ+XJWSpMtu7
ABArITVQLwGV3q5O6s6AQrnvchmlDHI4TVoLMndrAOKDuxnu9BJv2wqbud3QwLytQ3DEHx3POZ3E
dZ57IrUmcTyzLo5r/KeQyQqmFq7vULEz5Fw8rlPwNQuT8e0aOGxsnkavSoRF6wV9PyOIrKpBiNqu
0YrwW20jT0aPVS+8fStni09x9V7I9xzZglRgX4gpgD2fAx1hp81lozF8ap9U3CPrBhvDbi0F+vdM
MnArKpA9RZgU+9gBCdOywvHYSNVuYRt8+2lNDkwIVTO7hA1gnm+vep+Hjh00sjJuxkpy9lI/+tsx
sbxdnJYTCkPjUkj3dlHSHnVoaCw0SAbmsL0ECUckgJwRJx3VuSHjPGCGFmgbX2+Xkg1vP6wls8mo
impyLYaIcdgUajLDhFZGvzGKqkPVsKubL6GDZrvSNnELZXgwfmK8Ul35uLEvTKq3w0rbfFSQzTqZ
FZFilYwKeqpD3m9srMJvehg0u4yELLpXar0NZKVdiJTfDuscN1IIJvyxwTBqh33FMWeQzNDqMUQs
2bydaFghp4HRqVx9P702X0qeh0GdNQNcOToprc01r8OmkqByyNj74wbrWGQa+xQ80arSsUoF6qe1
Xzs0s+5MlHY+gcod0fqPKI6sZoFoPAow2F31SWou1E7fHiiWygYsEzTPR5mIAkQ8qpWBEaOi4smY
DiLnE6y1Phv/Ot33+SgWug6Py5gDFVIAb/ZBeOK4bik66gp+jYIQVHd5DeinDLcKvqNg0zQADjCl
7A1ynY22Skd0806/wpEPTdJlbp1kHWIQ86R/tV51x0M7NraZ1IYcXxMiNDu5MuQ9gHlt4SJ0tCnq
aVBw2PNB/h42VUcaUUit9Bt1khq80LJA0ddBXaP4bGl9u3D5ObIZkizmwqWBhJvve0LPgo4vISNZ
ghJSL2XrVlXgS6Ops9egrK67RoG3ro3hFpawfVtPlX/nT8oS3/PYF4bGSoXIBsYNI0jsMxqCqpIP
+AspyvWoavjEhGTusnRCrxA3WJQuVWmTJPD7iWLax9Nf92jzrCs2D4P5LF549aT2gpiNY6MosYEG
pUJBOe6gRduRMaCXCD4ekHWLykOBTaxkfRhvbfMNKCzPpKD5dih8g8YE2tEO1bDxu7T4s8CxcKt5
rbHq27JdWLJHdkgOHuYynFCyIiKpxVdau1GnfkAmJUZKAwflXT8A8kbqJkT1Rm22p4f22GwGeETl
lkqmQvB0+GUjTDFj3WJ6lZ0zPJo0sIHh2FxFRbiE5Di2G83JkTlcAuslzuSmlTGODME6xlqh5pdB
ZiO3hBEaxgOn+zRvtcJ+RI6CcxvOKwxbkfJqJWNX+DknXF5q9hXmqIbr5cgQ5W0zPTQGotfIbTnu
S6P/54CrX79w93/lxViF1MuFP/7vp+I5e2iq5+fm5qn47/lX//1XD3/xf2/CX1Ve53814t86+CWe
/3f7m6fm6eAPbtaEzfi5fa7G+2cIu82/VAXmv/n/+sP/en55Cmodz//zj185dl7z0/wwz/7x948u
f//PP+DdvRr/+fl///D2KeX37p6qp1/PyX9d1slT9rt+85vPT3XDQxT1D9YPRGQypwoZVJ7ZP//z
J8ofKGQxKSiqG4TuHNIZZqMBv2T9oaik1Ti5CIoQX+BL13yl+UfGH2T2SYdaQMpIucOQ/dcI3P1z
Lvzz4xzXWVAOp4xEBZzrECxiYfpLHoMREwLtjSq6xS8b3Hi6jxscoHMdfwvrstOk77GV3Q74MqoV
BgSO6m9Czd8p6DpjDlH8ygY8ugtt92oM/37D18oPL7DS/0zi/7yRkGfDhVDNe2us91EhIyqNS2CQ
I93dOGl2ZQctOtWVjSFU6qIK2VzbaGljWAzKK53a32Wkfi3ZP9aDPu2VTnnSLTwIFcm2NtaMVA9T
K71QsuTRchpqgM2YIwiJ2SPUqnvV8vN7qGZ4cqbyPmnDH7qGuNKUP05pdMubf0VjnTswvtZoitf+
Lq0kgzRE3rhRyQu2+vRs2N6ln6J6P/l3cp4/BnLyWKYYKKWxhaBNgPiLMUMLwnANP+ZXX8lfERIx
t2g6PYwGokF5x3/axvw0TfVCKPhyaT8yoGJiVmkKU2rKodsjUyChO2VjkjwbXAa4kwCHXhWOtkH5
bdPiJx16xfVYRD/ybEarxPpKH3xC8nqLqQ46a16+w0L1GUrcKu1+thaCitJwh0ceHr5x4l/YWY/7
hl/Em0YFLetE6BJWI25Z/dS1m1gfkvVUjuhZ6eajpWTKqrO6z2W5lFt/IaIf66pwTplDI3ex5HR7
chd3yDVdVVn02ay0GwZ5N2vpI8zVJevA8KxvHmaLGFv3P/QQ+4Fu8vFRa8pdb0YXaAQ+RH2yJeL7
xXHkbacaMRvLT76j7Y6/R6FliP/7d63PZej0tH+JyI+9+rxAXwVwce50Ix6C5R5Bs9049VtsBkNZ
3TiztpembvHOvberi9jHCNhykh9YXHw14wYgGT5MVb8prDpZJ1jgrZSyTDY9kxZrAeXaATkNZPve
H/qH06+qHB7V/16hYgIlyIrAiC0MFVqsjRV4oJnvuHHn4d2MJHoz+L8qg+lj54+JFj1MVY02H4JX
O70z11VeXGPyhUdnZS1EDocn+X9eZ/7/r0bOjFjohpHi74AFa4uoCcIpPYpcp3v7EuId+zDzqf7q
8VngIBGKsuMeV/TrMimv62YE925OzcboVAfNraxZB7IZc9lRtmjd4DAYIKKfqOkDnniYpcnBJyzh
rtq6xtEsibezx8zKSsIfchI/KGq9yyPr+fTbvrOdyxwlr1/WimMAonle7Ycs2ej+szMDjdDxNjCq
xPhmYUsRYvP/DLkQDmMjVodp2JZ7Je8vVTNfmZg34Z2y7TAD1ZV8g9fFbYukn2OM69M9eymoHvsO
wknlZX6dDUlW7ntnetBxgIjQGaa8GqC6hVl0HGYeyL5B+oLVM2D9aBeZxsWgStMGff2GidFEq6Ez
mlXiy98xUI1WddX96aBjvErtsaIWYS8xJ15wcMfeVTjDTGPEPHm0iz1orx9FiJCKGjoF51Q7rWwd
dy/UUrem73xRVYwljAn9ZT39htqegmkzNRCOF3eUm+/4EeB17N9S2t6gRrDpdWMdB+YVqsq/qGfc
9yPx/sxj2BSK5NapvFA4eWc3MsXk82TXZR8AG92jeRWtEDDc1BngAc18lCf1G2Jym1Jttylq8R0a
c2NhXrS4HLSG9Klw6psxgRWvmZ+loV5Nanvf5zJaqtYvNlrQkCGuwFiNLKzPFw7P27F+cz9EqjYZ
U88p9xEKaEApVPt6agps6ymG3+LFYrr+SISCf+i46nqU7VEWu8/NQv5k4DmzSpGWXVmdHELs0lcO
vilkSNBczjzUspu4rneJ6n2R+uir5ilfxlz76SgAUdDR27Z1+DSnF4hESLyGaLFuFGu8Qqy+3ZiG
/qhhEnV68gsQ338tOAgTh+vaQ8YIXQYES/GBp+AZXlGe3qe4GnQGPkBZextX3/lcV8YEHbZqruTM
RJM5W7oHvtDMjw3yfBS83gTtpmpRnSj2cZ7IUGFRDuQmiDC0Ugd3BSEFTvT9RslS4NRy/ydmEL+w
sm2w7cUTFlWBagsUbCXbIwqgIzdYp/09pEO5GgwFAY068td6qrTwNJExxH0K0+5iaj4XSGfuBh82
vrnRiuoqTborXcqAlmTkdLLANlzHJq+FB+W1XfQxlrH+LvHUp0lFeHCyO0yQ09gjACSakuXpy2Qn
lxjdDysOpWSFiAP63Gp/0QXVT8PDbKM0vDsD16kVqoy3XdZ8iRPrW6DFPzo2cQQj8+vU13ZF4LtD
jxNNGeg/Tn9gdd4Zjg2wcIiRnO/RIVXbvTwQ0NZ++VhTUN8UnV6sWk0uVggYNxdahYQ92mQaWsaZ
6mLQ7m84ieMLm1Bk3cT6k4MLH1BqYC6B5weu1zT7qh9m3gCB8Ol3fblGHntX4UTs8gagpdZ2exwy
bqvuxuputSKD951c1dXsQ9gae6PH6nqwFBcB7Y2twEFxkOh1CBhqP9kOKaKkwfRXlFWf4uHH5KMd
LeFPA2C1sMtdMVjrHqPZGuNNSKZb9Prpq7f3HOwmsLSvkECI85+e7ewwHqU4aFX3sWldoTizNbt0
PXqKC5soMa/Ze1eSdJ12v3F1wQMDL+ZgSeHs3W8mHLbexD4X9F21NyRH3zZQDB/jLLY2jVKFl4pd
WWvPDjERkgF75SYygB4btTQ521YxpqdQwt4A6d4Sz5IscfE2tDZaaaeugsX0CkiTvqvxw3BPf7R3
whjOhMMVLI2oD6Du1ewjJFfVde6M/mVoRuONh24KsbL9yU9KMgbzApQ1JPX1PGpQ+82vdVPx7zFI
Rn8sAFh1Z+MS89CnGBpOJFRvnA7vVJt6JKIxaJ6zZiPXrBfimRfO67G5Jpz64+CjrG44+Z6carOZ
dCqycRMjT1mHykXn4N+iBQW4fg2pbCxkKc2mGVrDrQEv2C+voym8t0rvU9GOO0MpMGpGrhzYUhS4
Q4uqWgdCHnMeDJe1FI33JLHwjLRUZBnUyFwVVopWa2wN61oJf7SOf9fkqb9WfVXfZVIc7zS1VFfo
FavrBFAf0i8pR7s8okHa4KxQjdH9LE20mqNG0ET5Bp8mTLSSH3YV3IU9RlJ6kt6wii5Lz7/Fs9yN
cLIKV1YbFK6vydkajleNL08cs47mqF7Ohm3dQZyIG4JqK/fdzuYzIQ/euxZ6NBdnzhYhgKHObrZc
Xou9JzWMV8Floq57HCZ7FHZIusb+Gr2feG3l7fOg45XcSMAolaEuXCdre5fKmOGWufJNqY19PGmf
u0i71qag5HaiGZ8G6lUYy6zHTFOWYtLjtxK4PYcTPEcPVreiIsEJzv4WdM3PZuAbGHLvb3I1uCOZ
/U3F2SlVg09DUjfbBB3PTYhXDrZdCoU0NbyrU+VpjML704P4zj3JnLNIrw9NjS03GKyMTEaphJ+U
MZqt4Du1efC0bId1S/8VmHm5UYvRcMmhK5swyvpdUkp7lKMDa8sGYxSriZzRjY+T2bZqPX9hXb2T
9wEWc/huajdaTd3IxR47np4Fj8cUgBUfcXXTcAmihktIkUCzzU+Nz7UZ4DSGDyRtXUzGAaIng/4p
QBf0QupblXwCvm4FE3HhhHnnfkEB6/DtMKwK7aJVuj0SNKgyKJj/IkYs2TeWnV+aLHW7nS7gtq5T
Jfh85tcSTuBUTcFhJGO/90Jl28TeFkgHFpGhfRV49sbT5W2NfG6JWC0GUCvcc7/UtbdVw7Ekg+Kb
G2xy7qiZLtWC50lyZOMTa918dKMvFWXYW133RYNBvtYaRGryeLjzcHldxTV5FCPOnlPJusLd4VIL
8gedWz9C4pPhao2E3L3i/8pDvV1JVfRk2ktM6Zdq5bF3e3vwyQXA8HbfBia0B6vzf3rEzH8po+Ls
sV2rd6pf4h1NMBqG3VVMNiyp659Y1VxXIdmATtHkXYflzAUZg3Cf2U3/uQHCsNGU5N7oNHcyox8W
ujKbTB7drGwWOI7vndgi8MxLJIPMn93ulbL7YjSO7dZURIdGQuGsSn8ocfOzh5221kd9r+vNExDN
dOUX2E0ZbXCbmtINZgiz5ZOlXfgT851BUNdBGT77GVHtwkw8rPr8O9gXOXNwdyds6I12jxfYDOOI
bhTcsdahnP3WSoDVWu5/gi+FO9lUXiN7fq3kHHcgM3mzlNdjh0XRnAOr9L5ZFcFZi9BK8a/KyYcS
/o95yr9iDv8g7///VaZ/5mT9W5/4SKZ/BtU9HRYH5l/5Z4rfsv4AzwuoCKY32iQwW/+V4jflPxCA
gpAFWEahcjrTo/9O8WvWH4AhKR7PSH2YYQ7R9N8pflX7AyQhQieUrmHAgbz7SIp/jsrfLFZVFknS
SjQFsTllppuDUFons9dWPy3VR997uLBRm2bSDrHHwxUp/QpM8YuqV9tXQ3ykEPDeo4X9uMk1PY6c
1HB1g3s0nuQSXluTeebT51ZfXWhjT0FMvMU2AzvfT4XuXGkIQC8s4PfeXNgexxEYKlrLptt20s90
MFCugB123qioh+8d9NHs2E3hIVf1h2SIn+q+XQj63nttIdT2dQmW3pCaLiGovI57z9j0BvvfeS8u
RJRaV0u9rjJTsKNO1ijCX6YjntxnPVwXYj+tMHD+yj3DtSrC8L41/irxdlzIPL4zLmI1FbRl38ac
HK5f69x5UmnYtJl03qDrQhxmqVVLwcrTXadFiK5rZPtST9tmScT9vXcX1mftB2aH24aBC0+Lw0a/
Mgvty3ljLqzPvCeHkhY82kpH3Iqb8jrVy8vznj1359XqTCqAvRMAOKw0fCJglUtaVTXP5z1cWJ5e
1A5e5eV8TyX7DUrnOkzLu/MeLaxOZgnaSvOe5Y8YkSV4ReCTevrR87Ae2cZFQu2kF9gByJHhRoR2
K6yep09+6FdXbL8LSd/35oqwQgMtkCJlDA0XcselJUtXfv/79Lu/82RRb4EsgTP18ux42Jv7yuie
MEs9bx8XkSldF5SGn/gkAlO5v0xtL75qlSWdkffeW1ic5hhhTS57g9tp+jW2Sbu0XAIEvvdoYWHi
bGbg2cm617vYDVR1H8v9QgX9vUcLC1Px0Jcj/8n9WzLtvW9J9V8wqqIv533LudVXSxNCb4cdHk9X
vfGb3la3ZLrd8x4tLEzVTNvRk8PRlWT199RjJWhIyo/zni2szCAeMwO7itHt7WG8MLrC2cA2WJLJ
fW/IhaMzswuz9Lt6cBPDvPMcA+PN8vG8FxdWpZQ1U6mNkObDQv3SG/pv/HmWdJ/feW1RaBf/I81v
w3Zww9K4Qk72tou7haLse48Wch+YUrZSEvajS1YU184mmsUWf581JKL6xAjRusvlXnczMEo4NXVb
Q2ufznu2sC6BpgY4hw4D+wmSO6Xl/CWl05ljIizMuupzbEa70a3k/rmQ6q++9vO8t56/wqtFmeqD
gpEYo10p6S1q9reyvyi2/d6XFFalEml64VBWdqlBpVegHtvHVs2XyEXvPV1Yl2Y14peAg5Xba/av
xNAf0kV3l/ceLSzKKjfKMe7b0VXNEZGNQNlnqDmeFxS+ZBhejXg3KaGmdDnu7W2/VWqVBPmwOetj
ilJasTfYUuvMPonUMPBLwaYoOG92i8ILiYc9eeWXHGgW1dDQCK+DNvDPfG/htMSN1TOB1I9uEWLd
ZCZXShqedzK8ZFhfjTaWUn6CqcvgxlR7Nw4oAyoOxpJK6zsT5UUb/NXTsRT0avy2RtfGKHnVBqDX
kfc/b2mKdDL0dFM7xvbB7VosyjPtu0+d4byJIqxMX4o7XVKY4LEug7OCJ7fWUOg/7+HCwsRrGxFz
reFIK5rvcm4aq1aWF0gm7w24sDITuJ+VbrGl5BXVXczFNlMIse+8FxcOzDJHCbQsONTMsbhv/OB7
G5vnDbiIpIswH/ECxtnVCGbvpTrsvkVJtRDgvzMoouNJqWmxbuMX7AZe9ggh7X4KlgTX3nu0sDKH
KLdq9E7ncz5Gi6Czn3XjvE8pYsH0bDCbuk4Gqk/aHu+glZJoj2d9SFk4LgMN6b1WjQe3NpCLxvvs
MYinM589j9SrJe/jOikpISOS2+HkJo2yTpJ8SRriveEW1iWRILB2Jyb2qay/oqFRVgnYw/MSBqKU
ZN90VuzjF+1qagf+ws+eymz8fN6IC+syUMugL2VGPFAarG8V16iXlIbfGxNhVcLD0ZLAjpiCk/Q8
9M4vXZ7OWThkV4XkT5AbtRXo9ehGwHg2HiQoSrJLRbyj783DhTi2U1B/N7g9uHY23scOGRQwdguK
s+89W1iW6AioRQipxIX9Ul4M8Fsu1bSXzolQeHMhkkVvsIpsjyneBLLj+n2bbBCHC885Hni6sDit
OJK0Iiont58G+UeiNM6T5/X9Ofkfnj6P2KvlibOzkto1bMcpN77IZnRvLYn1vTfmwtpsNKXFk8gg
qyzBzO9DDad46axsG68tnJl1hT8hNZnJVQv9czaGm7TKFu4O81d7k/7h0cLSlNSoM0O5HLFwDd2i
k10sKv/s03SDj8XmjNVPE8ISBQZNTbHNkRctgwvF8C9kWzlvLoq1eTzssPyUeHsf403w0+2XnozK
Wa8tVtn9QUVsbspH12oLDOTiaVh1hvR83sOFJRrL1WjGeYV4ndZ8jar+Z1lsz3uysDw9C0JZB4/M
1frkd9JYz9xlo9V5zxYWZyDbsDmGaXDlNP+Rq96dHPx53pOFhTlO0SA7k8fRFjV3dZR9Cyb/zDki
rMxErsIyg+eHuTIlYuwRDLjHZ+XEENUXViZqfckY4dzuTuH44GfFg9zY7nlDIqxMKyjtziok6tRF
utMz86HWi3POet5aXJFpYdrsKKpbNhIRFh5crnrue4vybl0jSZ7RsSbLUt3LnvzojGeF4DOv7nD7
DpC9dSCfjq4xdd8Imvdmo583S0SWMehTuMIysK8ptR4i33yacuvMXUrUIzZD8mxWiONwRVl/pZtW
hTa3/uWsaWIJaxK0gB7HMsZkRjFcDbb8eXLacxL3DLe4KMOqCGUcZN1UKx6lso5dv8Vl5bz3FpZl
lPulXuCO5Y55eINa4E7ym/vzHi0sSrOxQ3RTeLSSqd9DfXgABL8EC3/nnBdpnSEiV7FqsHQGFXNm
fOlvLbv9dt57C8uyk2tgeePI5SEcfyXF9MPGxua8Q9gUglnCOOQJYvLUzhh/Qi+4W41cfM56b9Ho
MkHkMVM93OatNrnIvG5XaMHCTjWfh0fCE1EuwrTjbCrMifAkSrQ/w85bZ5Wyg1G3slj6CAacuYxE
dwa1GhOpxnHctbTkR6+2m6Txfp83PMIK9Ro1lqeJ6YjP4doc9C+TaX8/79HzLH0Vz4LuHkZLZ3jg
1N7H/5eza1uuGwW2X6Qq0A30Ku29fbdjx3Em86JKMhMkIQQSun/9WXvOeYhJHNehpmoeUgnGLbpp
ulevtXZFoDPPpR3/FOk0Y3oU1UJBpgeRZgeMyHgu7fhnE9ebtTV2bWqzFDrB6EGkfcpiYIB3bs1h
ZNZWstmPdWPWQ9Nu61Wng+2dbPls198dR8dDMT4z85YNiIjBNn4BXM7eqbJ+j4DrjdVdNad1A3UU
E3hwdimFnnyDeYQ5/ep1UlyxlVhhhH88Z8pGqcdpBe4Woit+cctFAq1gK1vTDO1M1Dkh5C77OSdJ
l/tt3MlnLfCGmHhF847NoKwBkF9Ekd/95hK2RBjASasONlna8nabU5MPoK/227bjmUub7suUVUho
248d77+qMfPpOP7vVPfPPo/73pYsEvtxXCC+q6auuSnTcX/HJueg9JsTnji+GcZLRyJMNxzHurL6
TDi6PrTJPj7ZKquqg5dx3L59cx7DnhP8Cgnvb8zGP1PznjLTGz7k9u0rEw0I5BWss9GvEJa+b7bQ
r6zislJBxbFjI0cztuxpl89Ef5+22i8kunTSI0kVpiRQFQ9Bp9lQfgqj9wp7b3xRF8PUQZCO7ho3
P7eNvkqSupgxL87SoPQLii6OCXPzaYu5SBSYtfxYhcGnfeP/eB2UX1BMTK40rjq0rCDWdBVHsyiC
Wqx+T2WXHXoiZSzANLsd28r+m9UJhoD2zqt1f6ZheH01x0trgzLD84pUps/LvfskALj1M4sTXGzD
o63dziexzh6Xdrgo13elBd9woNi599dAdHpLERSzIFCQakq/L6l6T1LkrcXd6NKAWpQn2LiqtqqA
RPkJVEpeEEZY3Ln6x2nSVGwou2PiDjOBgAL1Vr0n8PTWzp2bvwoykPFInJUOo7cQHVGIAGCg9vqe
rrCqtRQs6ym8fyHbpQCVqBrmD35LO9fnQpp+UwyfMySm6LPpepbNi9/SzglP2zkECh+pFuiaqgLC
I81hDyu/4rtL0DnKaFkjtKyPQykfMFJyPySe8coV7RPQr2m7Dtbu0+YbRaJCSfLoZxLnfANJx+us
x65NVV6s+JgtD/xK166UIpUd5u/Zsh7pBjT0Nt0A4eAXwCPnbKfpvLKmozjb8X6C9t/91LzHF/2G
27hIIA1C3olv3X5kQdTlqITczKz12/aZ+ObnRCgYNECRdbKhrjwXai0/WkyqeH1HFwlUKgtudIos
ogRw9pKVe3XFp6XwW9xxSQhSstFAVPGoElDYbxkkjcXRb2nHJaEmvmZDhRC4xKu5n5c6vGr71S+U
uByD1R41NAbI9ThtQZVbtWGY/f+pSfJ/sylQI3GuHTwggr5iHGl+T+8g4XlT6sHTKI5TrhW6vf0Q
IQGKMLAM/PwP1nm+TlyWft5EaTP2OINmSe7H2t6AxS//87f8/VARTOK4JZTsqxQcOys0naANi9H2
Fqx4Ha2zawLZto9z3JI7tq/8MYBKQLq1EOHB+NrnKg6XG4zz2D5PWhCenuY1iqeLde7M3RIu9iGC
JCKeOiMpr1Acrx63hQT6nUmoN/z9v7HAnwoSehztCpIq2JpFn+OwvElMd/lne7y1tOM2YTmnA5Bu
87Gh7Us4jFflmQLSb23Hb7bKdKaN1Hzcs2+mTx/H3fMd6MJ0For+7hhoc9wUPdYbyA1542kQx2Va
EEZNkq7myKAZbPoIFeDU72p3ZQgDqMin5YrK7xKk6hD2Naaj2Xs8P299SCdPq9iI82Z3cwR1eV/E
JW9zDM14DeCAZtvxGgzOCwwxwyo9UeoERdcD4TJ8J1E7n7XfvI5doE4IbQBaQlH1CJ788inT82c+
QlwGFACqHTK/xqML2LGs7DWgi+a4L2MNrftyzO5RQBwSv3jo4gAztkizV+jHpkt52ybz9VkM+s9+
dPaX39jHxQEC5WH6kSAc8sA2L0OAlCW3Pact2DxhtT//kDfOD2Gv7/1yy+rOhr3BEMcIXt9FpWc6
IC+0IXRBnDCjs8bGMhnM0ZYSLO1svNBt/ey387PZfoqOG+auaSixczIFF5KEp67p//Zb+mysn5be
54XWa48x+T1rwcdor4Pe+NU9XO4nFYgac/sZAm9rkzZnw3lEdAWs1m/nzvVcDkmgsfEYQEMWg+m2
gnwm5PhOfqs7waavRTqqFJjuaFs+hxjKrQbq2Q4nTqiBUA34qlBZPe5kuKUV6AN3Ent9T0hvvv6e
mwAdd8clJpXkBBa5ClLxLfijfYzyC31xTGS/jUMHdoAkrfOx3u+GRHu9U0C2/3rjgsXrDMar5LgM
+3c7d1es5h/9tu24Zg8iInAwYAhdBIEFU41d8sVuXoOElP+CPFJRiyFyrF6H8hhszXUdLe9cG7+P
WBDBfW0TXZc7ayawMWCA8zP0E2/56jUoi107SQC1DFJ3JeZNq2wCj4rI/i3BpOAVabmLO2owzQa6
GeybTOKKjexujvz8Epz0r00ylNTKSGJsMxrC4NhDeqZiih/8DorjmHHbj5OaTXq0+84vSR1+XOLt
PXqeNz6mizmSe7gCltFgcWNeppl+3rv39NXeWtp50c49JJkXAxDZvtTPfUpBk+PX6+AuL0ddpzOJ
apyTtFM1CBXjU5y0fsUx8Gm//pjxztJQWcxuYYZ4L6AB+inU6eD3MV3i5mQXUqQlwyEU5J535LQH
xO98u1wYCy6HJOnB5LaijAVpRYj1JbYK/aIsd1wTH5PMscDG13J+QY38sxnST14H3IUdVXOygTg+
xNILm6EXAZrugXndx9xlieC8NesWt+mx1uaGbP1N278ngfHW+Xb8ctl409hmwQA7o2AYGuTj2IbU
6w3HXdyRkGs7zRo2kXtwU7MZ6rQx8XrW/sKCX5EEUPQJGyd8lweC2vWmA685cKhXOTcmq4WK93pN
jts6FSkokROlP3idExd5NE5JqkQ9g3ln0bfgtj9K5gdg5i7uqApkme7AMB97eOfFOaBAwdYP+wZF
ndcBZRRta6sYJkmW4aWcyEU4KK8SLcoQr5dOwdgF3YQFzOUckNExKNYZ9FN+5nZSWTaRUC4zbMI3
AHVVQ17mSpm//BZ3bsxysbxqGb7lAJYkMPS0JB/Meww2b3imq+jJadDNq8TQfdDzO7Vlz4sfEwGF
ksRrgxMM4Gml5vSoJn3RNPWHmnOv5B7J0+ulg5qRACjrM1WAAU3oWXgL46a6uvayuAs+EqKaxuZ8
xLd4PCUraY+BoF4DijCLc2euAQVB/4a9x8FLOHbgPw8mr8EzrO28MykA9PXYomCwlfHXVaK8PKvM
D0MPDZjXRk/4SJbsfFSmYNmf6zpJLwgR5uBnc9c9Q9g5CcDQAIqq+yhu73a/BgpPHeekK/AYcKL0
GAzTNZS6LsvReFXiIDz92iS2J9pGzZQe4za8m0NxBC7N0x7OlUnQZav5ufbD4lRfhpGtT6Dc9HuX
uIAjvYZjaPcqPbahuIHS3rPcWj+TuHgjJbqasrFGfg/u3kjKLW+ksIXXIXEBR/Q8+Fh2SFFYDfq6
zIqrbRjeI6F+IxQmjmPOmq1BaGDxLgWtvNJr/W2rg8wvu3IxR5WGEmwVg/TFmIoVoMZTH9B7Kz0/
qOObRtO1EgRWp82WnEqUKx8mqZNvfmZ3fLOc5niZgAgAZUAEdUguTR5v1q9u4AKPSqiOrRa8byBg
Lb+D4HXK1bJ7nhfHP02IPlUt8GSDAgSkEojsMFaYvPdqO0fVX4ue3MXurHHA0EZBQFRxVN3tdSMw
7KuiaM7XdDZ+mZyL4ulN3ON3wMSpLKv7qgcxJrFerXbu4ndSqHPgsjhHgSGhhRrEXCzp9h5B7Bvu
5EJ4wlCjdm1wJNsK6aEs+7aY1j32ywBcCI/psPgIbb+jHCBrMKbPa8e+eJ12F8AjlWDbkMAs0ZzG
91WqzMsol+qj3+qOpzYYs8paiSMJvdAvc7dfmM561Wu5i+BpghZJSweaMHBr66KtQ2SLRvsVPUE+
9/quY6thAuc8PWJ4di3Ks7Ldku6eNnccddDtPK6YCT9OUIE6mHAFBJZD3dLP5s5dGgxdyED6i7Jn
k9wij7mE/JQXIou7iMZ2qYPlP4rT5FxVoeDjRWef+nU8IFD52ubLKgabGdRU0zQGqzB4/jFrWOZe
VnHBR3G7l7ITSEQzEYtDGdKvrfbrI/4i695A/nRPV7zJy22+oeBmK7f3BhffiCuRk+NWARTv/veo
ZOq0ztEPMs9PfhZxfLNdMxGUIXYt01KdIIn5veNgbfZb3LlEexGZOWkjPG3H/SqrAcWksf7x57Xf
uIkixzeTYFMKkGZwKEHC88XsXXmL26k+6Xn24ieBVqrjoWuI5z7vYBsbY3g+lGy8zoZx8MsaXSQS
z9a07joCy0/lvQTt25pyv/zCRSJVvQyjYMfSkGnG3Bv/1qjZz/ldIBJlgMHVUO1G8ZDczSj0sdJI
v9TFRSKR2MhuYuhKBHaT18u68xPIeb34TygPnVy3AhMHZGhglDbgLysUQ8EKy97l8/99XvSfmNJP
LclOJCrB6A4aKu3WXukQKFK8ZazfUXHRSFlTxio8h5asjr4KuQwYYQx7z8UdJ13iikPCHYtXfDzU
Y3TD5XvQsjd89D8e/Z+sYupJCFCzxkchodCbd3Fov69dAI7daBypZ1B3cUkQJunL0OKnLKJpbocu
mKFq/K7q7Bux10Umad2AzT/EoVyjbSumOV0OIkzeyXTfMJALT9CMSaIGBMglmLunrfrOmvTQ2jR+
Z/03Nu9iFFpmUJYvz5sX08fU9FdQvfZLX1z0UxyXgRLzubZoQF2v+/Cq4Zn1uzhcrqJB0HIbqUiO
o+nuMr1fVhF//PO98ZZJnLsUcGll1hT7rjuIldh+7HPUAf1q5y4CqteAOm4darklAGtH1ZHrLtj9
QGH8P12bn7ypof04Lhofc9L6bqTdQ9pmfqOeGEF9nXWRMJ4DHQegg8vq+zQWl8yLaI5yVxxxb+1O
Ruh9HwMeP02JuuMdk57HxElyQyq4jWOUidfKsLyZ+s/rBk0qr4Pi4p/WYBgwqg+TzMv2sRqrq0wb
z6KlC3tK4sD0W4CNQ0b7rMP4MdDS73y7iCFKoTaYLIiGrAvP2Nj9FIBG0O+GdgFDUQyxnJmlMaTc
QTqVkuA4Gbt7GtzxTFr1Ky87nJShrB5nNT2Yin7y+5ZOlouXc6yTAX4JMMLTRog9Nhi2Ofx58TeC
uIsZklIBjgDACorE4ecyrHLMwl2oYfe7n12yIqCzq3kYQBCaVuMGzoVufDLRIv1SReLkuGPfz6Yc
8UVHyFEcZpEBsFWFyq/c4qKGgpR0kpxNo2T/lETRVUr8GhbMBQ0FnV16iK4ifZamzJsq+SDmjHsd
xV9UhjOBBLpe8HqGYMx107UvUF3x6pQzFzMUrMAsywyfc1JQs6v3xRQrBDz/fBR/f7lBjuV1GO8g
zDnQAbmcWYJDP+obiMN4fUrmQobSQOM1x5CqRHrv8shC/bRJtn/99u34ZwvJHpJF2HeYyTvR/9XF
0Ue/lZ3sVqZk3pvzG47X44HpZAfMcfFDxDMXM0R4FDCKOsXR0OBOdS9rbJ79tu24JWIsSRmLsHKW
fmsG9u+ys29+SzuX5kzbeBlASHrEmFeWRxBBOs5+FGWUuYChFvKhkdDxORdnT+hCnWw9+M28MZek
aJrntNI2RCCECC2wPTLMAe71c0sXM1Rl87ymE6wiElLE3fjQTalXAGcuYmgM60GEG42hyAJdKjkO
j3Ydvdq2mCd87fCkqoaIR7A3lDmhmGWifIv0exKcb0QTFzIU80lC+vt888h+eGxk1D7zbSx9l3dc
M5glHUsDuzQKyo8yvFOZXyGeuZihYRaTosA+IJ5smuYBJA1u+ALYoN/94OKGbAbJpjYm8REiw/ex
rQ5Zxf3irMtXRId4lzwa0JKbAp3rvfpeRduLl+u7sKE9ydBPjWBxCHjdzyQlN5zq1O8ouoRFc09J
RlZsfErZPdSAPoJ8/Oi3bwc1lJxF/4YJwGaIps0kh3TidNWwtXlv/OiNg+5Ch5J0E0laAvrF7PwC
zeEKHWjleVZc8NCeAjqtKqAR15If+0jcl4sfbRtzoUMgfg26uEdv2PRzeJ1OJSlorN5TC/59Xovb
5nVsGQNIYy9mAE4wrGLokJvoXxHWus6zsao8v2z4+mdU0wBCJ2iCYJ5+gQY9W/I5YLrwOzbOJUqq
bcdbEygI0vbxnQ7ASYyBGb9xT+bCiDTfwDMywTwon91sMvqW9arz27mLI7I0beraogPaJwMviORX
Q6Png5dZXCQRQf9TZS2S282mh7kqmyKW6XvCW2+4kosjSiCnwStynnCQtDZ5Y2vMU01i8YuOLpJI
WTurPuwh+TDVJyLUx333G0WCmtTro2hmGixg00ErseQyF7XSebn58avihfx6calaAV1LdBKDbBsL
3kJL1/La94s6npquZJ0XBiGMlIkiG7IHkvo1zIFtfr1x2qM8LCVFuSxtRY6D+c/ynkLhW0fFcU/V
L1KKBfAQ1WR9vreNPLYi8GuAIl9+vfFNpH22Am15rOKlyiNS3wTj5Ed4wVwwUddKtglK0iN0X7v7
uBPTcUjF4Of9Lp4IavZTlKwUq4fjkBNIcOt+ePJyfhdOtHcr5D1HIBRntUEXcR95Xq/14JcDuHii
PqmiJlLnFH34HjbZXy330h6hzMUS9WuXir4/o5K38mubVhals8qPjIoljnfi7an6XbeomYkdQFlW
b8NtkK7ZJz+bO+6ZmUDJAf0hjDcCzELG5BKsQMYvFXWxRCaFvltX9ucWQnQBwtLj9O4E6BsO6pIA
lYZ3EFI9P0KnpLzb1fiNR6X0exW5SKIRyYWkE3LRaOqDI9HTD6vH3Qv9wH5BEM1WjOUgUWSZsvrY
pH0D9Ebmx+zCXBCRhJDkkHGs3il7kE285Yv2HM9mv2CIxkpv+A+lp52OeUOjL1E1e6FlgKJ8HRO1
nmQGWWd80JHcyD78yoX0tLhze1JIAmXJuY5Iy/LDeek0WU5e7hM73pmJrCNjj0g+rtmBm+ZOxMar
+slc+FAbdWmQLBxP83IeixWpUNaS3i+Mu+ghbdXU7z3mbDrZfCi7/m557x13NuqvKDzmsv8IYbN0
b3Zk5nVEjpCnS75NNkA1Z6+W7NnP6u79qUsSBHhiHQF5uCptJPMadVCvtV0EUUAWZaSq8EUrOT62
EuLEgEN1hz+vzn9vHRdB1Kk+icoOj/O2XJvbzgzlczLMAFhi0CJo86wN2W0Lo/5YTRp5FqdcZNGo
yrnpZ4GntVW3+7kGU4Ll7J0Yn73xGzl+O6QRNNpqXKsYHibPakhUeGwyPmAmdAUv27Ff1iTIu2G3
uihLFoPwMAqs30FwwUd6U5mteQBBYaAEC4isvvRjEr3zreI3frPzn//U0yQ1RopnhW9lwvSzHkZZ
UFr6UT8zl/womoY2zkQZHVe7SGiAx+GhzSbm594uAAmN9aDeNhzipCEPsdnDy3TrY7/A5EKPwM68
ltmIrffbcDUb4D1L6nfxurijde3iLqDNueODAhOO6/IIvHD7DqHDG87nQo9SyPBmprH8uGKwoTvW
nPJPRGq0fOexhiQnrkzSn1jXbuh7TIoPflebi0siVq/QikQJJ5viBGIhcZDdlrSzxO+g/oJNQj8S
Qh7wgrSZTd4ZuuQBlX7x0IUm7RlU5FnZsmNkVPg8x1PzUM9D0/idVBecFNVEyKDGYWJpVVjB99wa
6tkqc7FJoRnDRQgYpl2W5rBV0bURlWc1wWVKStMga/mGxWnW9CcSqK/jvvnhhpiLTsIbKxjm4BzY
Kl5etN2LjXTnlw65mKQZsBJTbbgOysw+aqnUA5WEemHwmAtJsufgXosWMqYEavZLyv8+z+H8+fJ8
I7VwEUmrplsrSQZ8X9VP3yBE1JAciXkfHUbTbh///EPeiPouLMlKU0kSwDoyWF+QQI857ajfA9fF
JRGLMaJtRlgm6SALVQOY3LWJ52l3gUkpUZleLYJnmkQi12CQPA2hat4x/lt2OX+Un27DNVJ1OkLC
CpnL8i0s5S1Y0v3il0sVBEapKOCgTzjOKy3AvnyvRez36HeBMoyi56wj2GTfCYrDtQhBRWT9RpSY
C5UZY6uZblHbavdoyTle5nTzUuulzMXK6J0QRRpgZYLRPoPP8EGzoH4nZ3vjW7pQGQW1+KGf1Lk8
LAPMgvJjXU7vFSz+A5T95gXg6nrt9Tg29RwD/aAGri4nQRaWB1kVxBeqte2HjpRqy3WGCFrwqmaf
AiBI5wNNwISQ90pW02ECCO7876GgdFpMGb7HYUDpf8HiN7tzYXAi4zsRM1oemEHi5a2wqR3zmjdh
kE/jJFheDyp9qsUkq4KmOtGXnY5WbS7CeZzmPTfbDjZcAKOajeLPVkx1NDGtruqJbT+2umNZDvS0
PAiRTVezHsPtVCWBHA9m64BG3iBxP4FmfQJdXLIEHTh2pprlZWrUi96blB+zpV7VodnnUhbh1JXf
knkz3aGWcvm0EiPFHeCHbMpL3ld9sW3z9LRs885+hFKVFQiwGjlcd1otDxtk/eL7ppI8vQUZ1y5u
9wSiDDcy6CoBGdt96F7QfWTLzbY0Wqt8oclY7jkfBrNCCJ1AEJCtowJtJASg+HqCtPYugY/VFADC
qC3HS8i0yvpCLyiAfbZbuGUX28bbsBjsUIpP0HHsPyiNh9/DzpO2zWWUdvV1RuKG3HfNQKMiM6hm
3wa6UsuHZOi7Ncor0OIkCGBUZyiKtlBrVUUr22i+nYZsrf9eaEjNldhkOlEMkaVD/RhEUNm5rcJ9
AusSnQjTj1M8CYO2LQVMOw+nZaaPw0Q6e4WMXvBcrZpbKP60236CuixEtw/JULb2GFdCJ3+PXbD0
LB+aKWy3gyXMcg7Gc2kXKB5MSmbfF9OX9AeUFob+OWJAPt2aNlm6hyBmQXYzLEGmHia+z/gAfJbl
lEO1ee6SAuP6237eJNp4qmCYaqie52ZK9INoEt7ERdxDcsvkaqR6vIWWQMpfZDig8TRZuZfVZUNg
ZcyI1OLEq73UJk+B8noSU0KXh1EpFCFYV81Nsails/9keimH6Tj2Hbj9o6G3N0A68zFCdp3wlGDc
eZ0/dmWDvgJImlr63JZVFB6MFvwwWEOaQ7Ariq+exAQqfV2sq4LsS7OjPaPG+56F/b2Y6xiUiEJl
X8qYG3GdcjbgpWdLMez4hYKmxduvj3WRcnU2jrnQsAI9RHQZ7GGUSf2Z7FrbiyhTwTUqkkOAMm2l
yHEbTPyB9opejXyO+qJTuglzuqmJnXQkJM+zGHLSOe9baGSC/rnU+Ty3qE23kHf4oupu2XIuuKC5
CtCvkpYMFxwiGSdQyLEvGP1Gz9YMuy66aqzbQ1wuw5ZTrszFYJbor2VItyS3iTESQOWaLwdoHYvp
wiRx9E89zgGUUJv0IxsyraEK3ezlIWGx0Je6N+jSzMMucjIn2XO0JfbQZemynizoTqr7VWTBKYCy
Q3cFeKH90vdUXNdTVX0NJcWupARdYdEu6RJdjVlZ6ycTQMKrqCg4dQ57q/osp0Zlw2O/cfnYaszJ
58NS0g9rKXl1sA0h/JC2vIFym9JXOtvNY2kCPNa2JCjnw9jZp9b26eXGoLB1WCO2DKdAdZs5jQPd
liOy50TmoNqY/h1EF5E7Ukld5UCg9M2NUBN6aBoDYstV10hdDGXQdpfRXnb2iDt3s3dABV91fBn+
pbuAdZRoDjaYhUCc6aMrqen40lUx/jo6Fv1YNOgTPVaYxud5SLbkwzr3TF5DfykBFkA0NjlF8co/
yp7K6Sa2BqNAlTaLPE3TXge3um0mewm9mfWmayGXnHMDVqZiFlG4fAijBhyHUb+3JzVs6wrlZ7Lt
n0zH1wuGHsltHVdNd6ARBoyTGEWN22xPW1Ks6aYxLamlvW3TJe1+DEvbsZNIJrbmmeRDmAe6q9fH
PqvQCxHRrvD/GBPL6ABKTo90SUp52FQ3AxG0ZvX+pJNqiQ6gEcZkHZmG/SlOEDIgMZEZ+WXKRlBl
QxFvjg51Vy13JdC9aHDzcW2PyxZGW8FrUEHlckrldFG3LbRt8ySa2zzCpPcNjaroNKtmeMk2aBku
28CHy14C0Xs9bNs2fFhUZ0r0nADyTR+N3prpDndRmdzZMds+bZmh9SnYMXh90fAAnAuF7CPIokGk
Jv0hWGoxP56RqMQ4YC2z63YCOd9VB3ZeKfNG9JE5TCNYsO7Guc5qyEJR0tzgRPV3Fa9rjLUvSqD7
Cqme49ZXdHnszippD1HS6KiYpKF/xwzMcyjnKQGK+TNvyiduWF+1N5EA98kBNJikrMG6MdJDHXNy
HLX40ZhgfEHBfj9gGAUHvcqyvggYuOzwPIjZY4ue1efU6vl7trdrn9NmYllRZmVyZerIgIN/We9i
S6anuol5WugBlIBGNtGNnee5y+NFqxtUbEQxYoyuoKYlV7HtsptV7yM5LCB+gOYG/lLzxdjK/B1j
fveD1KZamzwuTaoPsca5fwJAzMaXQ7STLl+ZJdWpaWXWFM3SzsmhD6f0Cy2zFJX1YFz3Al4dB7kO
p56+wKmm8rBmMuhvRbtXoNBrdn2StqzjC8CsGpPj6NmbNrZgRCc7ba6qCALCRcCnuM9BvccuddXs
YwEqiqG65DJjd1CR66dc10G7XiRVU8fXUT1TMxXDOmzjkg9ks9GDkRWLi6WDYNEhk614bHuT9gdj
Sf0swsG2OSmXaCxs0455N0EOLB/SVC73QZOxqahtJq901yp1szK2txcjk4F9CkO6TwXgOGj3RQIp
iOBbHZ04N4G+rJuGofIzxSoHz88/is5ddxqSpLGHLBH0Wq66qS849Gv6o15IfWhTbosonpFOWZno
zzPUjed8tLgD8o22X1o+ZDc1JsJzcOF+aGQPIds6akJEeozQyEO1Um5PITKOfIUzlnm0UVzSM+HN
/dpWKq+JXAi0wOfLUeINwRbK8kjTKMdP0ochKx/Wqf5rM5ANjtYkulzrmaMKY1L0vKMR99gUN2D3
DFbg0h9HMqnkupyqRBTzaux0N+5DORepFRBUMn0VpKfI9BgvFRjxC6ccSYxYrijpWF+0o2pkvob7
Kk+Gp2N/H83VNBXjqCJxqXcJTuG1zip2PTLkI3nfm3n6sYVtkuXx3kLab0YSvhxsufD20PciJEVN
kTuAf30lw2delYE99JSX00ELCHViQ6t9Rp3M1MUO8ulbJPWY2Y+Scv5nmTj4aXRckrpYJE7TTcr6
7B4V2b28CBIkVxettsn2nA1Dm+AshwspOjFu6kNfzdFfJjEhfGQLNDKUrAz6goOCVqEvHur6YC0o
3i6iACwEp6iE0MAVtCDb7BBxIsSTwOwTuVdZsrMc6YC4VB0NQlhAheM9D/HIOFTLUmaFaTP6eWLB
KlF7q1PZXQYTVDbzrkbeWmRJraL7FgiFqpC1xdzNvFr5MIcj2qBVDBKHPN0B1btMskq2N33F6TNq
8zMrEDe7CxZS/tCsGxkPTWpq+7TTYXnCvsm3iJcgRdQgPaivyA4tlBwktXz+vs8bD49Q80adblXj
sh0aVlv2guHidLhM8fUlKwZGM/FtUiOUUfcaXdpcrF32nHC9NiB1rlJyDCCKWxdbMJLuJDqw6x6m
YZy2G3BMTUMRiy7sD+0EJrsCST+5rUW3zsh+bdvdKPBcfQZTCie5NhO4J3szriAWZWb9moXdSiuA
TJalu7QzAvSlbcdOH+0gMR2Hvc4Z9OWbpAI4ElfvcYr6oH1AHJfrRz1hxuhm3yq8VcN1k+pqXZMs
PAwMmk2HcqU7P9AxjONip2kfX9ZLyBFv5rACZfc4buMl3VM8A5cG6scv+OZRcgMlcTX8azpcoRdJ
Gu/9VxlivKiIUirWD1tSbfQxmoOpOoImqOSHrvkf5r5rOXIkW/JXxvodfUMg1NqdeQBAkUjKYukX
WFU1Ca01vn4dnN47lWAuc8mnNWub7hoWMzLUiSPc/ZD8XNqKfi0Z7W4ijrffY7TuBaKFvAP/gYNU
7GV2HSyeKcq+v6zaKeGetpPC2pkIaLt7OKK8d9FoM24+6XypqusUam/wuIZiQuoj6ppzgk++KYIF
DmaeRzz7lDCR91dJIZT5amXCLr8OLCfylk7dqC9nsHg/DlzwCucsq27LoRHxZYP+PsKDW01Tt4be
f3E29aZgLsgPxDxyDmxh6cR0GQH7m3vrylIy6Hy7QtnDXbI6q3BjqnJx6kQYIHgVIHfKx6k3WH8I
+Fi3MQkC6w59oeAOJIGFG4TNTiKZgU6FfTrnM5lHlE4gfuZQ2fUEfAW7+Wh3mcShA298Kr9VZZ+M
vwxEKINfXRrQ5S8z4OS2T4zhopK1V2PWIEQ1WgZunzHSO7MqJ37W1muLuDg2475P2ybxsgmvl5M2
IYLbMO7iH3Yu5dcJDbzWrHwVEol28Qo3AFWiMTzvc7yZs8ct/DtAE4C0H6d9YI91Od9RdLiMZtcM
PB0qD7YgKrCpvYYkSoKgqfRY0iJ66aKZQZYPNUhzBpnfNvV4nM6tiz4IjDhA4oQVrMIElZABwfbn
IQXpHEloUBNz5cFtJBB7lyoAGNjRQzbbXylLuIKnUVLLtaMsDm8HOvLwEWa2LrzR4CydR32t9E6L
oUK3BWGmxnwzUcPaD32EDMGHolRV5rZCFiGijLBHI+GMw/gp2NHgTFAaxgYAr44v19hWGe8X9D15
YIWMkws68KG+tVpOmTfAwiR+WdbjAxqgomNrVfSRfV/F6QDvFLkC8tgLbtMzRUAtvASoaVjcBi73
8NDOLRkcseR55s/tGAwXUUs5ylwLewKyZyTOWIbTDwISwYPuwx50EKtqGyib9rzwsrK3q70ax/ix
KOagrZyWQVsMLnyZ4hRStDhMz8eMqASz1ND6b6ubvNLlJS5h/zUiWaAdPvT6kslFPyVEIVyVJFPC
nVEsac94GqvsusOuVImT1j2y1M7c5WXmLMnIsRP9Iu7Q/Rqkt3mxJ4dge72x7ezBY6Jmd9J0rNhz
lOs4fB88b06YFaIBgDPrGaSHWzx66Hxp+Dmroal6ZirG018TDYv+DLqirY32hhE1uFtwsN2qalBX
6SwCcskkMnHLDNrb3Ql0zCpdjjR04S4IkjMvXro22i9TLFrYtyziDsDSIInHiD+7HYcA/fXc92Hi
oKvUqK9ae24QQ1klj1sHXWXlF5G1+i8+WaT7RmjbTreRAhPvHEldiMqyUgSYwlQIdAIDOi1yJRrR
3+MjanE1aEt3sEOU9lhyqMhBTzivk/SSyDFHw/Rel5K70K6gnylB5smZIDXxkFKFrAxaugSINCdZ
6h3eG9AJbYCldsislxKNzVJukM+BBINLrLqJARWAmYPQyzAhDJAVsb06KIFj6/OwDvYNLRZ0Iqcq
YC5CPP1hjGqjHGJGXbiVbuOvEqJou64MGuaGLNefgl4DLV1XJvpYh7X8kvYqFS4lafwD9K/lQaNN
BL7kiAcdkY9tnCHi5k4OQfxdkT6jnjWmxQ6DzHd85tYZDGt6n4ZJx+AsTWPu9oFuL0Q4dWSXJzMQ
1Db0FAK3SgUaliSDFu35AjcgPIeYdhXinevRfWoMYDJ9qxnL6CFcgb/fq7SCm8NQibGfQMsNo4cc
8HqUaCheKeRroMfqxgESbTep6bKrdhbkLOktyPjEWI76rGmSVH+AKC4ZXWUxWN0Ar1bReyifi8Br
ejj3NQ6YRZFKs7LGEROySO4yRTlEp5EdcUQ8naWmvGFCzZ9GlvaXYabJvO/Csmh+tRMJ8FjkXRf6
1tzmYEESHXMzOAkoNXcT4TxzTVrntWMrbll3vJ6j645HmrhhV6ndoicr2LXFBP3vMg3C+FMeonve
XaBjm8FHpcPk9nEY3hPF0IHJtH1+I9qBowFJFpTz9YSgesfrsd7PAbN7F7ETVIZEgIe0Q0iW3hW2
rX/SPMtiL1XwTJxSxOaBo7uoj1J4BRmrfmjgZQ7x9Bk5mgIetAWiK0KbpOz2VqMkCrPNOH8h5Tju
AqtZuJOZILmphjJ/yqhSdYE8BIW1COZsyff5gIBvPzTaJE6/0H5y53RCnC+KzII4lMCeXegkG9rI
gYxOHDwoEVZ6byVW7GdVmo1uY6eT5bOg7yuspuoe0UQwDR3Rd5Fy6GLP9YUNkalvvZ6mwYUfF9zG
bGRXdmDu+z4CeBSCd3ryYDaX65bHFbvKUOR+BJFe3UMIwnybNYILv4hoFlw2NCPigthy7i/Q5qXp
nK4e4w8C9MR7uwui2mkCNX8DbVF9ZcVY+GnHizNSDOdzhFyLKH6NHFfCsdt2/Ir6ge0AHQNvDdV6
WM6S3ISIL2858t/ondUCInA2wH36HNFl2tV4O+/BoWmtXS4npEgzGYz3tmGLP7RKxM4cmMwPq4tf
1TI63YxOZ5NNRk9ddAbSEq5cM8ERTcIHloXRV6pxuGIdF8Au2aK/QO9I0PIawBcrt8tTbEWCNkQ3
c5ixGxku848ASb5PuQja27kyHb00Bf1syOzMY/MkwuHjkmUUieUuDP1ELNA804B07kUdRTtsjOVU
LZqsAEcz5rPXtc2YO1h+8SmwlmnwJJznxu2tLAZWCDm2J75AYA63gSMHjU6O5oNB0Hwbm17fWjzJ
W7w6c9g6FMcW97Sds/uEjNNwvlTcTs+ieEbedSB2/Q1dXAjDy805svO5dU+N1e0oJx1auwRj8csW
y/yo56EiSEDOosaTkOunAkpof9liSPCrsh5SN4DdDZD3QGoemciIPbAQCWpQ7Mb+W82KnDljwSFm
kDVNF3ilUUnjsFAEE5zDebrqpylOXIH8/EegYPgEJR6rCBGUtuN3pAir4nyQtX7ExWKXUi43hcXz
G5PQ9JovzZA6suL9bS1NeA1zrX6mOZqRn0Bd/F+KTVtpAOg6d20lYsDi1cB24K7OLufmfTo4aisO
kBGkNlhaADGCI24NcLcyZn17Xyl4AwIP4yquh2QtHtLkMhlgjigb39fqRpF1uX6rp9aDHZctmgaf
TdN6fip0Do+X3nofF2HL+6a8nKMAz+gZtDapvowlWXzWohL6PtzjlvgNtHqChDcgleMoP5Dgipnk
67sWfUv6nucEqZZoAerKbp0llHeWZO87iVvGN4pLIHwUOCthGPysxvwbbfQpYN/xUy63lO++UFnA
I3y2CIMvrV7cRL2vBZ80K5zpt5MSt3EmkgnV2sgqvoscdaxw+P6exZZbwjeHfeVQBoCgWYFODmKU
HEXQx/d99gYYyLs6MogKQcrO2eOCAoup6fSuAjaAW4dLgtIRCDH1Ss9U1k80ies8Gmb2u0BokAA6
/HBENlPOBQiaUL9JvAQB9GeU0Op3IRKk4Yefzu0ZCcR2PYQ9Da4oUhUVX9774ezwwyNY8TFPS4Ax
+/ZGzonLqvZd8jFy2ygCWpFIvEuQp+xu+ozUIjqoR1/ed1I2cF7doVZmgc1zFjQzv4vTyHbGJezf
ZVDklvaNsqg0SxSBZW+hlDPW1k4lUfcuVIzc8r7FSIiRpIJwF0duFrULQBcQV79rXba87yGcArVA
vgvQO/N5qFGTQoLunZ+9uZ35BGV+ZLoBL2nYZab6s6yg73p75Jb3PcilDpTG10Yu93wsku8mLX+8
b0U2V7OBfKYUq7Ce4v3ijjydL+O2Xbz3ffrmauoZwIIwgLxj0psWDcMbj6IpxYkXU+EKvsSdyC3t
WyCPA8lecGGysYfvGPIAjVQbMgF2wSvUhZHWStLqMpd0+ruF1n/9mv5X+Fje/fvT23/9N/78q6yQ
M0Bvps0f//WxzPHPf6+/8z9/5/A3/nXxWN78yB/b7V86+B187t/jej+6Hwd/QMtdoGTvUQyePzy2
6IL4/Pn4huvf/H/94T8enz/l41w9/vOPX2VfdOunhXFZ/PH3j3Z//fMPuuJE/+v3z//7h+sE/vmH
/6P4x/WP+fHl7zz+aLt//mGpPw3TghnFDYeCil4huePj84/Mn0RBGAPVBM25jcsLoHsBdHf0zz8U
/ZPCmdfC2AaALLIin9sSkR5+RP7UTEkuFRpHiD/+zzc72Jv/7NU/ij6/KxH6tPjN9ZT954AARUG4
LaFFBSIZoYRvgV8xemG3tWUtXi6B03KBUAh3yUDtc0SM6WWU4W45AFygAWMDBfWbGrXoeE8W4uXI
syVhdmlZcTw7CKgVRfi4YgGjbswXx7KjJnCUMvGXQVgyc8tYjd8zCgjWedQFUHuaEhJnzkQJ6JQJ
C5EL5mLonB5gNKdiFb+TJJ6e6L5enHmiWYuTC6XCvlXxxcKQz4eKXlX8QJVxUS4BWOihE4jF1GzF
a2mFfBptEeYXKA3n+xHZtMbjkTWftwtYs45VpCPHk9tG/gg92F9sXJBAlW3uJpCf9asJ/azcWVb9
Z0kVRW0HlLuLNgacQjBCs4vCdB9NEefZuWaLV091dGkHMj0HnrwEzQr5qHNkUekP1lCDhH0PvMtc
t+zHVCXd90IP1WU5olIqgKD5tx/xput3Hf9qyrZ86raX6+A+3laPxUPXPD521z+q7d/8//AaYmFf
u4Z3UZzFVRUXj+3vl/f5t/59ESmTfwrcP7hBjCtOVkbZv+8hpfJP3EEjhIBIDUEPnf+5hgzXkOF+
aAACBUo1K97972to/ymppMzgDq6aqARUzDdcxUNfHgIxUPXhhNoQQkJJkW5vYipYOzfQc7lqotQ6
Z2roocBimjfRKNZRbBuXQ1ABLqcwW6EemuTV6nEuV2YQ/GyO69ptgYa7+G3l/zYzv5uVl3OxbRss
EspB2+Niq4AxD53OzGDmqwKJNXfprMXVLYSjXx/lWTHvP8breTL4bAkOrFqXbou41wYCmhJVxCs+
luA3REa1IYpSkfxkUdPcAn84PpFW1B+zmoJ3IYNQC0/IjCZebKUwA69/nyOzFpBpZkZwqKfKLW++
t9tQTCzCrMnQegR9Mf054OUJ5+/YrKXN8KQwIObwYuDJ+D1Ck3U+WVFYjVdxZ6WZt6Rxj7zfgvyo
y6OlQv+wkbNgTd1ng0tanX9elr6XHvrolZFXWgAovT5vXI7f3pB1GwQ0qYiN+iQ2g2wJrMhRNgG6
IA9X8VL+VIWdntOm/GuwlvqEN7O6iYf7LSihEq8ULotk9sZ1R8DRVTGrh6s5jMpfId4lYKFljmZE
fLopdXlK0OLIUqP8pW1MSorVKmx8tDDrW0RkmNmghsotIzDzknScvgnkx79YRZAljpUP6gkoy/Yv
SqvoCSV/5ULaABWK1xf5xeGyYWsohLRggTD/rQQRClWAyk2V2gPnwr0cqAa3wxU8caVejoI7S5hA
qziOzn+rHfz9bNGkMoiIjNhbNmEXYSWfaEneJv+E82Jj8zADY0sjDUKWw0E0LyiOZVVd1QI9zDpF
60+xKumX1xcMdvnwsNgMTBbJCBwlpu2tDWqQQy/RMCS74ihwLudRjnosWpA1gz5b6mT8hupQGztL
IPSphnjPacCDc4qhcTyVJsIoAx/rcIIkiCq6DG15pRBDVK4VJmnhNbXm+26YohGFUAXoRlYhGBJo
f544Uo6idxouOTAC6Rzdo7xmdR/evCDo2yOYtOE82vjfw2+VDXnDhkI1Vwkwligl1tXMnaohxVOW
JLU+Z/liP9VJh+L46wO/uLY2ZxRFA7yw1NZ0KyoUKc7qMYuzKxNE9kWsROHBIwoAdCbdVZ3a4Qkz
8fIQr+NJzQE5RYulrVJHLtsmRBY7u8rDkbnjxMYzo8pT/JF1uQ43mWMZFeaD24JDstlk26BLFEp3
2VUJGA+7SYlaIkctSFicZwHS6fvB1NNHadvJYwvE9tv0tddLxOGP4A2X3Kz/bF4BYNymrMnL8qps
DF7X1IJgEJoPnLAH9IVtxzBSUsE4LjzFWT48NNDey8Oy1sUVW6wcmH0rSyWQXYX1PUqyqtqxrJ9+
DfDULSdsy/rTYFT+xcg67d1wVu3nXFbwfWVrlZMDlcpmdNMEGP1TX/PIlms8DWQ927juW4Z5yssK
vdFYcWXRiH0auzm6YM2Se2qM4gtliuFzFY7LJ4a6xYVsK+XyZEl3RhBAwbsiAJC4WtE5UHF//eg/
s4kOToliqMlgq2wDnWK5ZZHN45CMpkjmfWZ10U2fAphLOCsqZ8W++rmWyz4EnOtyBK770l4g6xHN
cfrX69/ixeo8fwmkiXFcEIduqah1E46UQQRmH0aq/6hEkPskyU6eFba9ERhGYJKrQ8YNFu/wrEwo
7aa0XTEza49NJwPRCo2jOS9Cd7RBx0+iLPsGVgR/qNLZDrxqiVXjMpLocwA5EpAWpgmx4Otzf3GA
FYy/rSDEb9CJgmx1kromLWc2TdPeAlLSjVrT7mbBxnPAyMiJU3hkKIMwgGKzoXUJSMzh/FnOq7Hv
AEtMBI+8CUqH+3heUBHWsXx6fVZHdhS5BLzSNrwv/kKlGrLGRRVaeb83/cJ9LhrbAzf9VG/KF4Yb
QZKA4jWEExGSwOc8nBBZgG0DCr4DnKrrL7Nh9aErxND9aFf3dcODE1nqo+NxziWjSHzgPzbjFUPG
Fo7xCLM6b5rAggCMJXGtwBZeT5dTEh0vXAQlkMCDnhv8VpjQrU/Vjag516Gq9+FEFgA9q3uU7T93
XD9M1gihCibffEIkkiwwUwLdRCnbyg7SJi2gN1Y2e0D05wrORxugIt+Vl9CXJPevH5Hn3Tk0PQYX
Es45nihCX7TsC5s5DAJRLIAywO1w7JiWyrHzMqXe2NRkdstx5QYNhibxTk0TsEqyphqJZQ3pIqcc
l+4jAzLbciNABQH0KWHsXZjLIjqPitYK3VQEFA17MgA2XSIKSa8aEhaNi5SSBIGpg+qckwwTgOGJ
pZfZm4c1ASnEXAPj3DPgVa2CjqGrIZP27fXZv7wgmLzEo2UQnhO2Fb0azTK1AOGRfcJa5DlDQMHb
sn2zp7EG6wBI4L7j38gcHB5YKIKNRRHadG/KenrMl952I8HFp9fn8tKuYBQKVDQuBlF86z/Zc1lY
lb3Qfdvk43UWmBXgkQ9nAQBHJw7osWXjNk4n58JQhAKHE0IFNCvBlyR7ic5sLo/jBsDX+BTP/Mir
iBkhjlsTKoiXt5YyR7wGQpRF9jEH6QM9zlo0ZZWoggFgt+bbxzn7hq/SQz0THLWuCkpPtX3xJoUE
uFDYPZvaQARrXBLkRQ4nSxuZwgso6V6lI9gNSzk6aanHE0v6MhpYh7EZ0YggQYbeCnaxCGzgrETB
g+uu2gGe0wMHptv5NpANcBV1x8AoGwO7+KSNAOjERqtr6thJnYHBBtyrvAfasj/1Lh7baWS0NENE
QLU2m51GfhVBRxfQfRUthWtGI53CBPOJ1/fYKDB5to3sNphF26LSLBoOkTVGQalqWqczKrgdF/42
Je7njYQ1Re4FkSUejm0VP+hN2IOs1e0V8PZfLOQJ/LEqTt2NF6+Thh2RFN4l/H2C1NbhcQFAWbco
iMx7u0yjHwRS2t9RZzFuioP2oUOd5eL1a//iddJ4KmwGpxH0FIUreTgeWM3jgGzLuAeOCAl6E6jm
Y7xkxde4580VOG+B2zVxfeJSvDyuqAYopLFAsUQuQGxLxkTNWg1hR/c5JNn3RVXUxDNNS+7BXu3P
SUtB+QCPIr5nJpz8hvL+MwVbGejTMK8uycLz3evr8NJawHOG84FIDud0de8PF2JgGZiWWcb3ZgQC
1CkGu/XyvLbvVdsovyYyv5ZJHV538KR3S93kBtB7S52//jVexHvrt0CtBNkgnDS40Yffos2TBBep
5Hsrj0BkAIUDaMlqqM6DMIjOaspQ84i4+EmsNyrD4XyvQ4N2Q23UiRDcIA/+e1aGmyI1QTjwvSpk
+j2Ypuhnbr2tpffzIEjaIqY1qGgQvAGHg0xGx3MhO7Zf8gJw0DAgxC35G9uIPg+DVBoa8eK1NBwZ
zMNhSsQHCxJlbD8ECahS4IPt8BhZZ69v1gu7s4blCucFDyd8n624I/hubTTEBdtLEMVAvK7zc4Lo
qnyreVuzGQSuHNL1SLZtTyaz0grCgBXbJ0Fqe2PIY1f34PW+fTKS4ughM8cE2aoPxroAOrtI2L7W
K2+LsPjMysq3tUl93pg1abUGiTagOC+EWVVdgoVUYxTQEn1Eip3XLJqcuMwvjRqMC97C9d2FV7YV
JZEFGP553vN9nwTVB/AN5u85qCMeSZDAYEMeXmeRHZ9whV9abtgPIC+wgpAihyE5PHONmpaYWVm+
R/Wx3vd9Kj/DWFmX4CTPFyHQ0adgdkeMKEdmU0mFnK2E772x3TwVUQgyU7FXbTICe1qX15kdjk5G
B3ZpdAUmeTfHwu8W294bXbe3eWMNl4BI1rs8NPkpZdnndT0IBhD8GmRCkQAwDGHPZgmmrEAj1qLO
97Uc8szRY1V+kE0hr8qeDI+ajfJW93lWnEE7O8w8HoLF5aQDaX80IMqEnhVPdXzWah5VF6npq9xd
XbeHEVQmqMrbRXGqk9ERq483yKB8h/I07MTzz38DojUBNIfbQOZ7kGjbixh46SvWDOEDKjdiH1bx
kJ617TQ+aTqDXpsPFvX6sYtO+UmrWd8sHCLs5zQ1hVTEtmdBikyvBCGk2osxiCOH5Fqdd6YqdoEc
Eu0kkmeFWxrSXJfBEtdO1C9Rf8KavQgAYCYFKj0MGhig924xeT0Edvsa9Tq/lqrfBfFoPAPXwOln
Epy4ny8N52rPcFtgbNBKZmvRptlkeGwq5ltZ0O5YkFFIY3D2jlFQvjJIykj4Gi9qnW1uRW0FhSyc
d3UBcma9C5LwVDuFY8u2vgBcIX2JBdz4DWNE4jKZCffjRt2g39sva7DBOw3q6YRrcGQgkAjXLAkQ
GZRtF41xOIS0yQN/1T/2x6ITTqet3I+H8OmtTwHySri+K1IENnSLtDUZYI62nRlfW3FzAYpB4caR
Dk+ELEcOAUYx2FdwKyhe6UN7OcO5YCLEKxAN4IiK1oSg96B68vpcjqwavBrB1mQZrNLWny5FXaMj
Ktd+3FIG5nBcXcaFsVzw/vSJCR0fCsXJ1QLiJd2YY1Q2oPExG+2XIH78iuv2p8ISIwlhT6fUmY4N
BY8d76fCPsFrO1y7rkQBxYoS7feo4P+ya1udc2knVxSaMie8j5ce6TNWAUQTvqa9t1jDnJJK2dkc
+DkatIGakhYPCRKt8NqsKvdQZOv2XaliUNUglnDKJ1kfjEO7iMEVYiE842ad6uE8QSNLtYjKwB/r
OA1dGOEydSdwl3+k3TDGO5rH9g/TlTnUHGwbsicgHD2Wpal2caIJcno4FA9EmsoCzj3OQKgHgWc4
T9q0/ikbFk+u3U4AJhBoM0AVbS6aq06xAarREE9KkC3gC/7vkI1/NVBEGhw4d0HmQDgHXGDIvphP
3ZIvwpsXjbo0yNPaxRMRXaTge0WgPcEZ9KratB9qRuzKHQIV3uDvR71ra1gJ9IqtyIduqth8BjEW
8aNuW/4lido63ZegbIIJWFeBObGhL50jZJI4DqlGvhqh3ebs1FUTgvwbaJ+X5lNWlR8NCCxOX1h3
eRLcWVF3IsI8cs8BegEUEKmY9RRt9pBPqPWSbNG+rOBYgig++nnQxCeyusdGQSSJ5DsFkA15lsOT
IgiZVbbec1B2Uq8ItHAT6ECdgNkfuXeIlZHPgceA4sO2AwibBJj+A+YSGKF2ls3HO7vAubPZyXt3
bJtg75E1el66rahX1TSVHIdR+3m3dJ60p+IGSQ7QkKls40skRcV52VbvWka4zuhltgKE1OZw6CRc
NW9gw6C3U16kcdQ6TTwNJzbrpbuzYkvWhxnhP5ZxXebfvC5oKUd86Yn2NXRQoF9k+vN5rvpdNTbD
XbiUFLeGjz4LNbvs+uRUh5UjXh8qoojxDYFwEY7m5rAAwT+WDehTfjcUrTcgt3wBbS/m0mENfZa5
8ktjA4UB2Yaqb+NbwwP9tiZmaySE7yCQtEL2HH061br/v61B15egPBIIzsDvQ88k1kKSJhVjdP7m
9w8MxLVehmI1KhCb25eBlNoPYJj65QJxJWuogJpMVcyvAJQ2J9DRx7ZVUPMciwBRulXJExkLinjh
xmelFXyDvtp4P6Bu/NhP6XTJeRdcV33/M6oydmuFi/z1+kyPWACUQJHtReyx1kA3m1olBfgSo2X5
09BmDCIQHTsLoah9qrxydBwNNwwGDdH/NmPGQwYAaqosv6ma+YZAmQ0qC1R8ePtsUAwna5VzBTSs
a/3b8YhBWK8aYwKfJVW1l13We1Mv3tYN4PkQ4ibibV0xdBQVscNRpqjIzQjKvd/TXHs9A361GNA/
8vW5rGds84o/I4oAxiHQI95GFqCHkFxAF8cvYnjjiyroYwz+6l1dtNHHllcnS4pHzDQqlkgBYG6Y
nL2xLwXJVR+mHVzLaS3JILXlj32VeKG0TtWjj5wGoCRwwdhz3myrrTrQIIoSVmt/4J19ibKK3iGe
PZWlPTIhAxA1EkAoMb+8WVHIZtCThfYLsegd9G/kTd1F0P8py/TT65t15N2B2hUwRQK5DPh7m2sE
7cWw7xXWTi+idLNaEy9JmvkurSx1OQwx/ciD/lQz9GdV880RMUD2CSQF4eexba0mG1CmR8pT+Wa2
C38qmHW9gpieoJVBr1KNTlW7ASpLD6qnynJF2g4Gvmcw7QnKOtxpJia/ory/gq6hRKOcth2Xb1NX
QsMLxdmAul2fkc/cVgQk26rvQi9Lgw7vKvICnQNRsKmBxFMoJEDXlr4yM+1SB/IXkMqhaSG/cXSw
v9NRMX22uEy/MphRaJoNgH5DE6WegYMMyey9vhNHPG88kaitovSOYOwZNfObCYjQXDlo+Kz9zurz
C611uettlu+KqLEuWGogGpV0gEDkZSzeJHX8bBcwNHw1g/8WUNI4tAtlPmV1DaUDfy6Ak4dmnfan
bOze/jYBJoJjJlDpQIpzc9RShWcVnGR4omgS7rIeWhjJFEOSzB5PRTHHLtBq4lCFMwapx62hq0so
lRYVTBBYX5ch5PbOKITSXNEoccJHPGIREMwCPCrRtZWBV3G4dtB3IboIeuVr8Bpuh5pBYrJW1du9
akwDa7YiJuDzboJNGxJ9SYogxw/7qbmEDoOBBET7/fUTeGzVgDrHAVix4ohpD6cCxwx0iiRUfqmg
8BzQROwgRZJfpBOj968P9RIFC8Q80O8G5xy1gReYcZhnuITTBAsAeRsX7YahWmXqq1iGlRtNLYTD
5jJ0Gru4zFnvLcu8n6ry8zu+hFz5bYoCL4hw4nDCVR62VjXC6QZKHlFEnSRnNvQgPSKDzEPmzHi9
kd/rqc+vsbHWTgTo6BLooT3VGP7YygMKjKoCUuW4f5uskrYRYltLjAAf3KgLAfnPy94awVDk8hQ1
7MjrDA8YGRgUHAHGfTFn6PMBzw1nHOq3yoXPGj5EY24uCbyBvQ2t2t3ri3zsfqxmfiUjrUSJjW0p
uiGXcYGTuyjRnYP1X3mGAtX4nlGAK7QBX4TLsc76N+MpSKMgaiqUj+BTXVaDoD7LWXPCgh2by2oi
4WjgrqNwezhKLCBUh/a7tg8RUOKiPBMjhhCn6kzHnmSj4dSiNLyGLJtMmQVRvzAmlu0rXUOgmQW2
29o6ccMFoVEjxgWdkYpTpNiXJxB4HsTSuImoB+EJOpwasMI0BuNe+qqF/s6gmshTedpCOIqeMs7P
TtLh64+xYMkoinZgx6jNabe6UVmapcKPoHoSOEyHZhU1b9TgsAz5A6cqTfqxSQeIaEEnGuDmnAft
lUAHTgXJiAy5eUai/CK0R8LBwKir+kxDQQFitW3RLc5CIDmEd78+xQd9eXdAmYP1hVsLcIfeGkiL
aysCdN/2BQtRM83n6nq08+VyTKWAJJiwThUKXh44DIhkBspna3p22wUzi/sKmK7a9ucVAtj1PNxN
odAnjvWRABnqDYgXmY2YEUDDjR1MxgXSRkh6+50OAR8P0RfTMbJnnpwhipawNNpNaBZxJnSu/CxM
xycTN9mJb3FsrsiiIv8BRCXYUevPf7vCEMEpAgOZH5/nmlxMtfgFVa9TTtaxQVZi1SpqqGCONtZo
IKQ2PaJEf8iUdkuhF6+zl8h73RodOyfwpfBWw/lE5XszSgDYD9RSqfRDNO9wgbYR57CQlZvDBT9H
OHmqZHzs8moCshLyiri+29JHRDvacjsQ/oKuNg6ky2p/zC19C+hDdvn61I4sIArTSNEitQcU3NYE
2rXsp7CCj4DqUg+B0lUrqQP9i77ZoKPqgbAE6TdkM+D7HJ4GCObX0TwE0s9Rh7lubcBCEiv98Ppk
XlpafDhIBKgFIi8ltm1tijmDiFnRSZ9XrTorix6FiYDIqw5KGF6Hxrz+vDT2CVfuZdoEBwIxF+4z
7huoHIczU5VlIPleGx+QiwUEoIH0n5emRqZkGiDyxPDjW2ts58iDzK35ns2MNXevz/vYJq40GdSV
MPVn7vDvV03qIG5Muxgfsvv2A2SMza3oT75jR07lalTgEsM3RtV1Xf3fLjTCyNLQ3vxvzs5rN24l
W8NPRIA53DJ0S6Il2ZZsbeuGcGQxZxbJpz8ffc6F1WqooQMMBpi9B6pmsbhqhT/Qi5Lmg6voxr3a
LWmkjmtz4Xs78zwm14jL03CnQNF4uRKjGGuozDq5QRfSCCBqamFaO8qFF3d+FbZt54lxg50cyVZv
dj06kdzklKMfK5hiPlOm6kJmfG4VoH2gMlX6sdppPVFm5kYlwfGwvSa5M1av8ocyby5ULa+LTVDe
AEwdcnAwJqewes3M+c9suzel03VXZpEOR6JtEdteTu9u7pYPskdCWp/b93lu7bUmK0Ow1GFrQYA7
dWCUm7vRMyzodLWudjcZbZ+hjJf1l67OM982AdiGrrXzaaj6X56JjIkzMm1bGyPb3cSGSEwdufNO
Rw4egHBYiGKIumSy/0+q4IVSwZs01X3OAsoOOBLTVLhCL9e1CrtOzDRpYuQodARvVICZ0FYvhOG/
ujYnOZRDJQgY5O9JsU/zNXNcFeQL87jc1k059jXuWcHe4kfJztXa41hJQ8XQwND/9IprflYXI5/9
ScotbpHgtYN1rhGxg72OWD3zLd0IbLVrM5+cbCxQ5dsEou/5uj0rZjGmQda1KrrsUymXoChs9xGc
BO6IGsySJFjcCW+a0UhG7TBiPIDnNXeIiOQk9K9bsi2qnwi7QZqHcPgHxwAoprrj4qpXZU6m8kZE
IT92TLyNMC/TprhecuxJfBLsZIJ4b7sPZbPrkXV9OaVP2SYcGeAegJ6iJzT1uVjheIZMx9XpSlXa
orkeV9lkiHOrFhh8W8xjBLK7cqIWjWkzMJZuWiNnGRKMNbYse06tSSvDxh07nFSSdHleUROceVBz
1gJnkc1DMlvNGLqJo95brYVwf7kMxlVWbMDRM3sgZI/q7PlpreVPQ4bGfoCQgUlbvNLLOeJutuW9
6dTWf7lTzeZtmqSi9KHAqtkHsxwKI1Dqqv0jNPeTA8LMrQ3YdIWnaCvXORr5V41d4qY4aq1nByOl
mndw1Vk7tmnvMShNQXX6VlKWf4yqUuINPcwlBDtSoZawZcnT29fH31Ts5PDtiC7QD+4O6zht37kS
6wSR21M8z339GXxQcuvWpvGQT4OKzLOYxmscNOWVoyjzwcar7oBGk31njL2r+FaZok7e5t4DKg3T
hbTh7E9DnZisGeY9N89JkNamZmT36yUeKqv4uG6THqvdvCkBVhQNspH5lAx/enAC67Va8D/8oSrG
5j4pp4LT7JT1j8a0tV9JpTW9j/LkoARvb97r+L5TJ/abn/IOeMf+7/+5FQ3JLdZAJI3xulER9KPL
f2dZLa4Ub6/z+vZlHSSidykOmLGnnWp1alNP5sYUo+nrIImpaJ+0VtcPtJHsr28v9RfB//I87JhF
2myAvy1aBif5buuKoVFzdYgdoRVGqNnZ/OjNKfIa+D63ZeStXp9FsxiRCNB15uFymK0PBmf3i+42
YvUztOCR+nb7+m6pp8b2h3pKUBKlDq7D1V1h2yNdvUTr4IqbLc0RsgO8nd0bWquZjOYrDyagVtVm
sPDOiqCoi+VZTrgaBEzb0v7GHbbZQ1px7q0L+/z6nnF3LB4D4H2ICv/m5fu0t2XKMcuYYklACPWq
qP+0yEIf5bbWBwlpJXBquURv7/i5l8tNusN2dp78KVHT0PsMbxRnitei1m8cq8rQ4UIzMc/S9+nv
7fc1fSJofpSGjMAoel8+n1lnREsNcXOOdB8Mm55ct7M+v7tLxCqgqtwdi0oifvJVbJD0ILhrPaQX
rQllq7UhakKX6LVntg2yMhfLnvtAfTnprEwmQiq5lvVxYc0Iba4It09jI6MmE5cKzbNLQaTlcXQX
SZ2TNKB00hJng7qPlcbGP6dQVX9RYSZ2tXLJyP5ML5VadpcMIaGix3Y6W0bDosvsPdWBPmj4S4kb
mrWkaCUrs/i8tNb4iaHG8AHGZpb7oFJ2DzCQ51Ha1pfMYF8XN4xKYWyS94CRhojz8rRw3Spj7nU9
AEulu7Hwg7pTYKYKOjglTLF07fpDW63pVUm8iNRpVC7cTed+AET0vZlLzHvV3tTRRJ1TT+uwaNLk
oR4cewmHQl/rMKnq6buiODy8NniHmu/qIID9XwA7vI7ve3ton6OQAjJhOrmAMMxYtgZuWOy2Zokh
K/YCEqnSw9sB4Mwq+6QTZRcE9CGonByvfMmVodeBb+vepAHcsPqr2lbHd3+VO66XESTTJgL7KXDC
c71ZXylA40adsLOi7x2o3sUIeuZZQKsxBgDCzczzdF4M/6IQ+WobMVaVzY5EnSLuEeVCxnx2FSIZ
81SwqK9UC0naaXyLwozFLt69ZZr8nJPZXbp2zy2zi9QwouHTd06bt+XojRZmKqgy1MVw388ivd2W
3HmXhOEelD2O937CefkGmcTLz8xpWqeYUsWI11Jh3mSV9f2kLNrD24fs79318l5nmR2MzNOcgdSW
nddRC2Zm3Kp1PkVoJSufdEt4YeaMKmi7wfu4LtUUurJaogGF4F+mIj0EvLusidKirA7TVGmRkbcz
FcW0YgGYO1GPdHBEeon5wCybqDRNcZB90kZ04uStLjvptzsoSFM7nC7GKg0rUNAX0rDX8ZmJNzU8
4mmkiQiVvdzB2THI0p1Cj5kmrDBYsVPCkGLAtOGi+/aZpVBXQRyJ5jrwrlN6wtRkqE/bGrwn6bnP
Xo7DREsY/6KnmRK+/cZeJyM8Cr1p+ve0A1/RAreFlv1C7cPpE3VEyqvdt7DWHotuEbvYcvqn9ip5
IUqcez4QEZT1hDsYGHtI/iejTUrprA2+cvQB1/Jqmzvr1oLIht/BrKkX+han+b3H4Io8a++LQC9U
KRJfLlYgY79gCwH+WkhxVBGr/0qXUrs1sefBGqyhgyZNp8MSK0u3sJ7a5QpKa/sd2/Y5cJ3E+tRz
czB5rq31Ah7qL3zmn8/l/34bjL69wUzwPwnKTTXPW2bPxk1htGmQztZU+S2eIAG2H5hzWlpqHXqU
/O8IQ92xw3Hxvmy1FJYoEw0V0sMnZoQu2lmtEVmDhiWKM8qb3ASVnaqagNK8rakPGW05AAHWorfP
zt+h+D8/fx89cmMyazAQHkF95CSoGK2uVGVvy7gSrf2rRkZiu56KRB8COQ01rh5KkQJCr2t86BJb
EqYLV3GirNvMLJzltsWA74xnfdTsPB48tFK8fsN3Ebx/L31Dxz8oAKmT/BkFDnghaXUXe3gEosxn
NUMXSbWkrm5rHcZdvlIs+5M+6V6QjR3elhW66VlQy6H3AsWaDf0w93L9/PYevIreFI770eJj1Sya
OCdRYVSZQmDutcSGk2QfQdts1AwXJx2vPhg4H1C7ISvb8Hdf5YaJouZDDccD6XdTOyCflt52EEIO
qFFf5Dnu6fnJS6UjSq8ZyBK332lrVDgqxgWKmcVmrSKyoupDqJVadsw6U88Ce2rlR7WX83Ve5Uak
WFONt0jbBA2KFBcSo9f8JRIjYPlM2nf1tlcjf5Hh1rqLpcQdZqSfaJromu+Aqo4rRytyXyhuWh+b
erB+9q62fHEb5HAwgmvV78u60VOqRubaF6q3M6+CGQOgFGoCBk+n1dsoJuDKrlNg+rGmUTnO+qFc
6jwqaB1dCA9nzhYoK94DTDimQqdK1dm8Tk5duiw1bxhaTGuGbL+RXbgBzqwCSgSRAnZ67zLs//6f
YAx30CHPtQrkJ0rsHSbsNgen2i7EitclB61HxLxID4C07nKfL5cBL0QvoFtzLK+sPIv02cACbhjx
HsNGgioDowUUNEEIpt88uVl5UKSu8nMt1vYBTsZqvjcd5ucANWRyDXPAsK3Tp64kyZKiFPGKqnvU
yrE6LmN3aXJzbm/3F7fDtCgwzJNSWK2qQcGxp4iTrZsjOhfyusOp7MIVt2/dyRdLIWd4FI2ANIgS
L7eWpl9iLnrSxfAVstCjS4JbfDNco3xTB7XV6OHbMe/MJwARHAw9dxaV02lDHs9Ctd9sBEtUbMiu
E2Q9on7Z6jsTC8335uDQF/e2BVOaXSTgtPclN2Vy5aZCl9SdBnMJr7kpUQS5EMTPHU6IRjuY1sQb
iqD3cgd1uVBYImAYK+3kQacbzOpLWthrGTqrl/7SvaY8mqhA/HK01cFasqfN50/e0uI5Jwvtkkf5
q6SMXikHk7k6cBtutZP8qGlGG5uzpYpHgE3RDN3RxcSlGY+d5lWZP7EmgBLDvNQXOLcuN8yuRAF0
Ga7fy21w3RG8uaeUsTpgjeNiNRwqclKDFgtsGvra1n3QFCq8C+fJ2J/n5ACjmUBk2MXZ9lnny3WT
rRg6fcKjL9V7levfmQG8l4mmPXCqcaLM3WH8iGH0oHxN8UX9iRJHi1+eMO2fStXVZYTfdR1rtb1B
pupBbwZGIcpnnqJ43spp+lRMW3tMdLE4wcgwH3gI2qAOOmKZ9g3iRPYddyx0NxiclqHSqEV1hb4l
zKwRm7kqavQlX/FcruUWkroWP4fKpVPZuUaJH1mnWF/w6kwwkcMfNvVd3MDvScuSa7WV2nyhCjkT
UegTMMgB6kvte9rHK7UUazdcCpF/sJLAoV0dNY556QC+fiGornDtAJZnGGueHoRyXsA86HUe46o2
/cygWX2RjpI9DE1ldodxUUvhK12x/Soq0/bhu3Zf3w4xe1L+8kSQsANogtxFx0I9rRBQesBTS3Fz
hHNSbnodyzrhe5msf+GpPuKWLbwbMYx7cmsrl4LO68+AaEM+p0EsA9l4StvHSAQG2Vbmu1wI0tAi
vzL1QTtsEF19Ma+cHqT93v1eOfasRdMVfR1QxS8/gVLruHQtrseiGO2PRt5AIKtEcslu4K/S28nG
Up2zBmBEel2nmJkGI5x2KkQfd2PmRW7eezXKkPP0KzGdpAv7xcV00FJUzNFcVO0rXx1WowpELZUf
XTMASVGaNSHxQaIx9WekXn+6whPTgYuinuAd26g2zFwQ32cT5NmFSPH65kFSES47OBzQF6igvNyl
xKNZoLeMkTLOxSHxsHrPjM/kRPqF9ODsQqQILl8aw+DTvq8x4lSqeD3tcjQOJr9WMQtHMTSJcfRz
39uaIQvhbSBEwYEjwTm5vq22NUWFdkksZleNZSnUay3D4+dC4rr/mZdvHlkFcnqAFXToAcq83DvZ
Z4lnDMiQi1yZkACAfejjjZlHbQV2NcsV4xL14cwm7vM0MEPwW0BAnlwnfV5Obb9YVVzkKMfMnoVZ
/bro0Wapy4WHex0Webh/ljpJtOQ2W+3aQNNXra4PNxM+5zq9X9ITHOe/q+gvt3AVY43ZuIPHGkVo
oG7uFDrKRRnJs9tG4EPTHd44442Xq5hqLm0Xv8G4yscvFRJiQVdoJi2tZDu+HWXP7hrDDYSrgXJC
Jnq5EuBkcjyTlXTV6K4dpeojaKjuhY/2dSxn1/5Z5eTdYOGKy5rDKs7kqAc8lOxD03Zp2NFV+FTg
ohSC1Bmu4We9GxlDFrVDRkDbW3SK/+Yd/5Q2WQ6Jrpq9Jna8ARMKrbRDfRXf3t7EM6+LN7Vr7VI0
kz2dPJ6o+sKgW8fjzZ4arGWfXw2YAIeNqufR20udeV/0isjOEOdEYeq031JZvbK04F9iqafDj5JE
P5YuvYf3r+LwxpkTcCZgebw8FRjNDkmfsspaT9xCoGL23KpxHt+/DIGIj3bXPAQf+HIZp4JbKZIU
kKrqar60HPy5s7a8fnuVM29n7/qpu0w5nOZTbbzKEm7rmgxby34SX7XZ26LKW9cHdLrfX0ijDkXy
vNP7aQmdlutGZym4kFJENImrH6fR7aMEDZULX9OZMI6mIE9EfQr+9rT/0JIOCQQL2lg2tfU0uVN7
WDPd+bAUZf7gVNN4geJx5sxRU5KRmDQogf+dxDx8JFt19ew2ntPJ/GBX+ho4VZNfKGHPrsJ5+9/R
EQpDLw+DqJV8LPW1jRVDbw8Cv1HfVeV0Ye9eJ3bMPDlz++m2YNTuh+WfeFDaLhIMC8mPO1TZp0Ju
QAXEtAZ56Yz3A9t63M1JL0mZ7QHg5OLdmeB7i2UftZ5iHVZcWBt788CVcXZubF3mnZ9UbRpqkzXf
p3aaXmuwA261We2OKXO1W0d2w2PeJZeQJOfOzq7iBekB0QTCyMvnd9YEtcMhaeMBv9AHpzHFscun
7LmazP4AfsW9lHOc6eDxLkH9sCb5PM3ilytCIdyz3qWJ1RLvZGW0It1Zs3Bd7DYqFOAbPop5yr2Y
XC+qCmPxDdnmR9Vd9ClYqvRC/PybH/7zKmg9oUvikmjxq4AonHZ9bK1T9KVPrbhDithfHDPZLYbB
kA2KmX7otnIMMF73HvJ0MR9saVRh0aGTKDJ3eQTCZ/ti85T3pX9/fxPXL0P//VzSGXu5RRioS17/
bMWaSo1TZLDoBn1SDu+Kg39XQbMO6WXQhqCdTlZpKz23ezyA4pK24i6D4R5KVCfDZDS0CyH3L3v2
ZJcZMhMHAdcyWTrlIFS5qo3bmpgxYgHiXk41/usbiW8fiM7MHrNxoFhG9dL9MRsDUPrOxHQODaO5
S4Nl2jDQckeRBYqyuNLvnar72dRqLfwZR/Tc343lH9dZR+G1TkZPhHRuhhvF6svfq66oj2mvWWWw
jgIqQLHWVhqAal6dw+A0lRqM3Hoy6Frdu3adBQk9aehLAbfQTTYflnUlAxIw+szthLF0VA8GJvUM
sprnanN7LD7wDLqR5VbLsCg2LbZm0X/SzWmwo3E0GERmAG0uFYendAva4IR7Onsmu8TGngruVJWb
m2uFwptZLw141Kr0bvtSx1Wb2kFGs1On13a7dsGy8nXtGlvNYSu9S7Cts78D0BbDfaaF++Tn5Vml
wZmiHeJpcd3r4PZaM8PiQ2pNqxzQt+abBajpTb4KCw9Tg21Dj3ETJrK/TmNpF+LqyZXxd0+AjNAX
5FYHv3FyopF+EE0GoiQWqzQ/FoboPk4oYlyYQZxfhZKJ8RjkjFOoAaCXccwVFUDD4rYHR4dZu6hN
fiERP42Tfx+G18rh479wxDm5mWpwuTOekXqsyHXJjl4uNes4S2P4CUynf3LdQfuyckh6TJ578R0G
KZ7R0yqzJ+Jn/UBd3OX+2xGDKQtv8+Q73iXLd7kU5jDM81++bYHcowt8d4uHeR6eFV7CL/jg+YME
S+LR7UoG9Jy9ZInw0F0qv2zctMLw16rrY1JX1eyrdpqlUSKcdqPXNhjzAbtvg38+CKC9ZUq7MdCL
WWl8tdtUBnyKibmvbXYbocJwFueo9aXMQ9Vaimtrdbav21ShAzzrY3nlFIv8ZE8CpGZfIAUeWFBo
7ttK7Yog01U0AwrO6oQ/9SKLQAovE1Ev8+QO1BqWNL0xDPeiF9uz3S+pdpjNPAMKNXSIu8EPU5BT
2LYpD9cp7ZAFbjrlYd34s35Rmsy8pIG1cGLRs4n6PgWoNAya+7PxJKpbVVLpn3oe24wMxFEaH6xK
kmN14bUy7PfJW8ibzJ9wwrD+w7KcQKU2do3Y9dLKFXqamf/nut20AyCdUaFKd4fbSgU0GUnFpufV
Wt70qDBV1X1qj/FQAWFpAw+vVCPKph4ZoyypqgdDOkKGldazwd1o9lNgEBV7H5rF3IQN+kZ8sNlI
L8tScSjxSk+7G/Ql+a41zW856PoXITIGrNjBizvVkFjGr2p3wEdxgciAvdCDmTv1XVf082MCfOCp
s0fXOKIYq11PU9VzOuwku+rtYfqDNZLRHGxrG03f80oGuxjG9/dpOmGJUecGgt+l61I7mUoxaDfu
kjfX5WTp+bGuBN1GKbt1OQpLn3+6K6P7YOm27kmdN+9KOEP/CzvtRfd7ZAKACo91/91y15bTmEz1
Q9nP43WiG8MvgR39GNhe6YL+tDb1Z71pym3fYsgdNEu/3o7MEL+NWt4dmY0S4Wi9N1a4w/FFINSu
+QFAgd6CknVOTD9ZjkeA1erH0lBQj6wsb/ymNl3+o0vX7T6f2u27RJTh84pHzOYPuQlYfGODfWsV
NeKmVTZHWWbX161ZaI9dNowNCiyJ/cXlO9j8cVDHkuOgW7G+rtINpJzL2yq1mwdvxJI7EBVezX5n
Wi3+4svW3ssiV3N/mEznoYQ5NkX44iUKqXSTmldjaYmvnlbLx65Sk++I37kPlYSzdJg9p9jC3NWV
p3Gc8B+v276RgY63dIO3vNDlp5XZzufKsp00aJKsaIONRyqO7mBMy20qwIGGdSOn26rozaet0UFO
Lzi+ktAAB/q92CkgnxYi23CVFr1WPZRmpY23Um/0H/g0zI8WkL8s1NYOhQZHS9XU1yoh+o/zaKoP
yGaPO2ZI8f4bGJ9ZAeM6Vwv0eekxzcjkJoLVabz6rsAXt+Ual2Xt4x+8drerMMePIq/4fdNcEaWW
YnSIKHWj3K6lWiMlj6ADyYbMKtsfrRayDtdrH8C6kpFq5d6G0mS5dUh7bf0XtIfoCfaF9bDaiv0T
leZC5co3nMdiTptfRWdyDrJlwohEK9uJcbWk0XozNln2q5gTmX5Oh1Z7VBfXzLBNhqrmFxo6Gjfa
sNjk4GNX3SL61JFp9jmmquvoFiJgxDhmgUQT54cOHHz1CX36d2CiW/ops7SqiJK5GT1/VcwBKFxW
lR8WDajmx12eWT1q1QApoh/wLPTbPC1wYh+8xBeVtYioaHL3N5e9xAdwnderYaK4DFS73pIAY1D9
jzbLaTk486SAy4KF1vxcEgvlZyuR3wpNybNwyq0OT0QejMJGT9rvI/x9kL9QKkPEDrzfxVAwCKmM
rGqCpF2k9JPRGizf6wREkREJ9Mp31sGzQ6WtxQwEpuEeMDIFtSUDYYYr8Dlj73MoOY/VpBpXhtW3
I8SA2v1PbMMS6BBo+kCqqXJTuvX8H4xo58ugyu0raBTFvVt1T/mmqmWRH5ZFH8XBAFI2BkreeZtf
6/20AXbqCPTpUiRP22Z6ALumisg8JgXw8BWq85eENsNz3o3bbZlu3CmDzLkgBPqKlJDLmLSP9rpW
5VUnpFbf1hkwlFDPi+Vu6hdYNlOj5P9BH0q+ZkD9YzO1BghFKdYDPoBt7ZueVd5N2ytcQ0q/ZZ8x
01HSKFtnLdZkpxog/8fFDBEzRBM7mLu6zeJJiFZeKdC++1u+b1x/Zk0s1odimFbPhxmdY22Fbonn
Z0rtftvK2V2Cxtw60uYtca/qzE0/jbXR41OHLUIT2QU4FvQU2nTmjVa2CEYltXW/hQ/FF5z2tRuC
JKg52UVle0d3yneTjIzrKVKGesjuXE0Agkm9esqjkWfSeZFtsQTumm+fUwsOCjn9YOaByFUdbfls
XD+UwqjA4INIzsNdOin3q1zL/0w6+ayfK3UGPa/bNBJ3d7Q9vs2kfdqcou+Oq0yU+gB8l5u+6rHR
CHB62a68hJHuXc2QqfQbN9eMBzOplY5so+yya6/t1KuKrvShc20hQv5pgiruyKj+OCxOp4I6GuZf
jdblt+k4JYVvpVCCgomUeKROTTmvcyGLIdAaC11AHBItGSi9qT/15tJ59P7a7dYEv1xzGXmbfUQ3
trmrhrlvPouBdhQqzTqeA1rSK9Q1vKbBT7YZVBTDgOJeeBIHGmc2FAqdOXvuRJrfQ7I27EBFfgfL
i0rgZToLs3+ARdOrIcMW4fErtU2hUTxrLhQjfb5CN93sAkbaxh9IwKMZTQ5OGMelWVsMVR2zuRqs
hi1uyVA+1NpUP3m0zjHHqM2N7y117FuvMHP+cktdHPZuJ34Yim3+wUaZaQ8RTVE/z7yqhf3IlDUy
yMRItjZczoJ2LZLUTwhMnt/M+y42SeMZAbyo+TeupfOfxDL7wW/30bwP6lIy6bXdJczUfvi0uDm8
ftrf5XNrKukSVVnuwJlvvGW9qjA0/LpSKy4gzRJLPCf2UMvb3XVV8xev5GtDg6ilh0Ix6KduYT5u
SZag0yEdVfhoi7d9ZHpYUIaMsMQnWXjFjxXYDxQTMX9owK1+L1JIcWi19r0/bln+OdmsVgR1Jg3m
JskyNX4yt9Z/wiwAWCTWqOi+Uo7ahymb0t5XBgTrwmHMdleFYp2u6Y70M4pxWWNgyrqrSXakLINv
1nMBokAF6hfauLF9LQevGK/Xul5/khsVeTRjmHhT56lGjbwjMjBtGvN7pCum0V/a0ih8iM9SgxvW
rL/B+2WZrzDWbcJsWksSNSYNo18PdvqA7abA3T1PleNkL4Yb0Uq0YqseuFJR9VraYMnH5bpUe3xZ
VLvAMmXqRB/N+ELVARyuvgnVJJF3ReqtRcRfk18lDN3uk5dXJHbNiKpWIHOF42yOFaq9brMkJG/l
vOMAFasB2+8m34Tp6ZkP+Q/xzCRLzU/D5M0f0qXNBh/6I00ZrtTB9EWjFQzh5yr/jdJB1Yd5r2s3
YgKwFCalkfC5rCMJg6K0aG9CxJ6fwa2MJuW8Wn/UzZm/L9EPQ6GoLvjQ6kyX2YNRMdIMcC2Rig8k
pEc5Jl1kddWWrsD+zsvcZ9vILMdHiH5FOkOu2XfNVpoBIEDn4a1iYjDlmz1i/4FjzNUQW5U5fyyW
lXq84Cqhv5L23kPZbVt/KCn7+giJxPpXvTDwDg2Zec01SlL906rlTRuWAs+mH+u4NebRGASXaNq5
ZRv0AlU331vcSvq1YuPWhcQHI+h6oTz3uXItnfA71L8ro54+ITO1JlEpWvFokf+0x6qcleVh1Arv
ez166W8MZ4tvmoXbMEbGKwYCaep8EblMftr97B1zDyJWJIRLtV4tvJDbZS5WjMAEotvh0Nkm4q4i
I86BdErUYCmGDbZWzSaHmzFLK0qhvoFGoNvXRS0aG2k4l6vd3k86rcyAenC+peu5i29O9vrFxGCs
vU4QYpcfNjnP97N0dohPZ/AJ29x0Hy13cKS/rIqWAjboRfLbdAuePFe35S5Vim6kqkNr0DdyFF5w
g7DEFyI4M2u+BuyFZq00Rt9eNPvXlGjVkaw/kWG6rspXRxpu/gHVG9wrym6Y7vVEEgYV2lafdTE4
3nEAqC+uWrPRv2CxZ94ZvWcNvx2wXHpYKAOafnWe1V9qZeB0CRiXRiRFkiekSEn7W6kbWpuyb+CX
NQC8+UngoG2M5x2rv0ZJwm5C9PuE8bF0KvsbkgjrHLRkw4lP+eM+rSXb7qc0M786zeA8Wnmaq75X
u+uTSN1NC0TBYEF6S0GzRdnI+ZUu6Su0T9TuOxga9UPrqmMWbqumfneGuvvZyqJHdVpfrTurt+Hu
evq6M9/J55Kgc+z6h0vpcAfGhyQRRtSc+nbdJenVBhfmahh1dwgafRv/LLuZHJ48VZJfK2NipJGB
G4gaWqicjHBx69G40LU9mR/uvRGQX7AzASfumIy9q/1P117BJCKZ+taIN/5/N3U7t3v/fKUdg8N3
sUSeWXYW2droZRycbL2kTrj3Xl60QRgg0txFiJNWtsYE4eX6NGAQJ2wAK9t23wY52s1BlarjL7m1
5Tt1OfZnpQcEXvAvohi9kZdrpUNV477XqLHaW8ZnBCgshGss+4pv6pLw58kwYF8KHXmeCpAvlpiv
UIN7V6YE3ByPrfGx15f6A72LLAK8qT1PXn2hy312Ndil+4zeok940jk0gV4PbWppcdLq9+Wy+3ut
9Elbei/Hvl2f3u5daa+XQ2wJOCR4/x0aeWqqNHaj3S1jtsS4FOtFaE1VqhyWbi4OUNHVPFTGNGUM
rQwlyYRjT32gEHOfRGka/2mksdKfErtUb3tXpKDwuk3+p9mYX/miTpNLHIzXBwwAyH7GdidlwKIn
e1O564LL27zx0hEeWCnagiVZaEHPiv6+ORsvHQ162vy08wAWMG84OV+uYoh9IBWjlahFi7I0oeVO
xse3t/9kzvZ3FWw1bE4xj4QpyctVROLkzar0a2xD5r1ZAcrdz2bT+Jai9494W2nhOMhLstWvO7VI
3uOKAyUBeBN4g5eLQiHQhqpt13hYVS1ItHkKPNoe4duPdm4VYHE0RS2medDcXq7iJrW70Wpe49lx
G1JIz7yqxPY+SMHf/TNU5JP2qAcE4+RRpl0Ez8yGNeYyUGPEL0Q0Q5p4wrtjOrz9PGfOHqM5vNh3
0RVEJE+W6lZ1yCuqrBgRVnFlNZt8dG2siyaD6eCFjvK5tXa9Js4g834U417u3TZ1ToZe0xaPVJwh
5oq0uNqtjlgqv/BYZ75/CFEEOOha0MtPTdCTxtGm1MY+qqNNoI8j/V78sxNFS+gOmdqFQ3HuvIMB
AYDNl8WLO3mwnqu3dmrEw7gxV1yfFjQxwegmd62a0x3fhhI1i2W+cErOHcV/Vz25K1Q3dyi1K4zj
kN96rPXu0RvS7sf7zwezFQ7h7sP3avzPzCsZSeE17GFWeaVbXXVMBiV5Xpdt+vP2UmefZ9e/QugV
XPmpf8U6ZEZNR0WLdUWbSZMtK0iSebsQAc+djN29YpeSA298+q7Acxf16mCK2s9qFW2jlV7ndL6z
YPcimf1OXxHwf+eDMXVm5grIBWosU9GTF6UXCblJisWOllXDsRxpV3p9p10Iuq+2b18FKjXQfNAa
cKlffl2DuQhA1B5T17ISB62au4AEvngfTvXvHHl/RXzHJA/wv16ugnVR3RT7KlLgWiS0tverPp/+
P6uYLsABbkYAn/sH90/K56bu6LSNZcaDtnRRWbYqrjp2c/3u94J4NuA3xAqAQ5wq4ljk8YWxaU6c
geoO7aKogv/h7Lx63FTaOP6JkICh3oLL2t6Sskk2uUFJTkLvbeDTvz/2KsbWWvtKRzkXkTIeGJ55
yr8MmZvd2MuaXLA8MuDEoI8Ad6rADlZ3rpE70mVoZJ+GwtQ/iSbHrLSaXZJzo9ybDhL90QxboxgN
fetmsbOvcR3aTwmw9Hful8ALrh8ELZNk5qarHzLmSdO1SHmeNAs/+Lobvup2G9yIhRfHcFlkSZW5
/F/JC+evLg3ysg6xjjzVeCH4tEMVL7Ixnn97K9euEtBP5MokTgZf8/kqU1FmjEE07aTUKhU0g4UN
WWe4tWKzvHGVXAvuWJIRmLBt5jpeLaUbtE+BqxABNZ3eJ+jqgxqI6ZjChHtipw6d3XySw42gsdwZ
51UHT2+BKb36BpHEnu9QLwn97YhvrpNqFiJzzbinO+pSYjVZ0HvmGGdfC30udL/QKJFurH5l00B2
SXRcgVA+Ui3nq+O2GMUBdM6TFibtjxANbWOnyz7cqaAoYr9pcjXzK8Oqb6z7mm+sto3xAp8MQUaH
mrU6o1WjYWuhtcMJw9LsOW4i5AnjKojjrdREre6Lvq2/56jBSCqxKIWG4PblR8MsEKhSpoVInFgh
lLzILfI7tBtNJvfCqNA6Mt3pBSkb1NEGR+uiTWsY7ecMOOqPJNatX2hQMEubiqlMvCYZwuChLiO0
v0KH8eLG6NUMZaR6mr7qSp0d+4Q2x2aGwzr5Ig+MX2o4muMD2Igq9ATedZMnBrX5RgtXiTeZOozf
gdFToNIf1o1NE060xeYwgnwcpOBSfbWZuvu8lJMEV2xH35GNojVkOhEa1MUgkBk0alqJGfWp3DDT
Cr/bWtZlu2BuGqQ320R8iYayp8PNdi1vGEfUMIXR/mgHI7pz8oUwg/ZcgYiaDOzNzBD8IePgKCc0
TfT0oR4U97dUAvFQob9j+22gDF/QAGmsXTyTRUNjM6sjCTFGaxNCwzFWDZXx4tYxvSC9T7VvQs/z
7qAzpAv8sdCqj3nq5ImnYlDzK22Fne+10qCJ5ai4vXhVpY1fuKmcT7jNdMmDMxWVRjs9H5/GKa20
ba+gILBlQi6E1zEivOXxcSVOkdOYVKQQOTFjWiW+cZcxJhVw0BOOxC5ux+Z5nFqOwNuB6tqHxLN0
F6sGgsgad+WECopxxIdTJQfac5AA9uhvZR/ycmge1MIGzICY/Y0c51r5y3m2YZEB+AJ9vfp8RaYx
XY0Gecrg5x6m0c12VdLUv8WoV9u2b1Mfco26dRoxPTDtdHYITIZ3rijMj0Wbj2iVVQgwOKpWIRo+
lxvDGpT/3n4wr5Kmqy+d6AI2G7INk8C13JSthlVmpLU8gc6qvqvKpD9OUxj+UvSu8ech/p0IqfgB
Q48TRy/cytHoH908cA89zk6MeRyLGZta+GFY6vu3f9zyfC5+G2RKfha4V4B95+GvjW0u7ZgCFvCI
9pSOlf4pVPVFZULtXiLhVi/vXm+BMmGBRMKDFMwq6o0S5JpS6aTyVYafq164AtzGGNwzQR9K8Gdh
eAPkfeUCpZlGYo8O16LVsVqRiGK2FMvayQi6/9LUKYCvZfUmt4vk3Z0fnYMIQn6hci2c6fNnqep5
y2vWjJPeaw40oZQSrJTymM9l59mgZG6sdwnyJMmm8bN0t6hoAaudL2j2IUUt44OTqQNzqJDS+VlV
Kp1fha6PZ7SKtqu00LAZAyX2PY5/2VGtRPErqmXzDdBcyWRCuUmrX6hJqyMFHhJCG0oPdHzXpNlR
BTJiDrZxoqnDw466dGvhtPXXTVr5XdiV9lWClmQiXeRPmIp1eB60JnCRUhQHZxTNYx3MSfr+NIq3
D7RwceQEmrB6VOVQN/jfReYpHShZm4I2uq3F0mOEfIsAfuXALRLKKFvBBMNGfonH/6T07Fz03HHG
qQ7Eb9XMrLveNb8ZrWxvZPVXvl0kPJc2F1vDQXq1J1eGTpIi7nqa41l/SaqpeND1dBuDrt3OmRbc
+HSv7OsVj7+07pYCbLWvChF0McCgOzmSvl2UM31DgWZmkqm2NyqJa0txejhBC/wS+aPzRxgGRg7B
tBhP/cTMPW+lycxqiLatFtzqnyy/+vy0CrJdSgVBl3jB/p8vFffLcwuxT0E90zw1jCM2cd03N8Ls
5eXIW1KpJGlzQTVd+7LLwUwQ+YqnE/AM94NKn+Q5hGX7FSKt8T1SVeu5cgbGrW8H26urwh20lhNC
Zr98qf+cRG0uIhGq9njK8ErAw29W2689cs4/zKbIfyR2VdzNUwID+e1lrzxS5HMhc/O1vTpmnC+L
M3tktuPQ05Juna3WVegH5c0tvOrl6Qeey52/yA0szHl9tYozYmcWdAgrQhjf1gzAGakyKn4mmhif
xiC4JcJ+eSgFgrnEEPpsvM21vHc4aBMXiRxONgiqfdlJ9w6mSLtzZV5+f/cTRMIMThdKRVwn62jl
mr1pKI3endo5V/cm7j7+KC3j7u1VrjxBmigsAwz31ej8/AnKEqRkU6TzaY5a7ZNpSHeX6UO8Twy8
fee5Aqr+/gUXUamFkUGbYM32n0oYKUnpTCc8p6PGo/Wh7gOjCTbKlFmHKgIR8faCV04iDtT0yWmz
Lf+tPgCkuDQlRsf3VOVj+Kwlw3Qc4sq5EYevgMUXrSxWgWnB57bmkcnS7BkAi4kB0whPnqroo9rD
JXOjQvNDORt7PY703eI1fAx1mF+tGrzT3XWJKgs4nJYHszSbT+P8ZQ7IbFqZIufTQDg4TLatbqYc
ne8I6Pr7nyr1gotfoGaA4V5HZ+GGmj2CSj0FXal8KobhM4lpc+O2uVCMWjYEDQFBGIIIZKJVNuWO
cUipZk2nsB3K/aRW8ecM8MSxdZz0g9kA2psl6gC2IxXQzoG5kWWlI6uS9XeS6fPgRcigHiuQtcgN
C/dFr9LxbhRq8zGomORPSYbyymIMnpV6eINKdiUzQ1wDQiG5LhrU0FvP30ZexTMyyekI1UUyvS+y
Zix9QMPJfzDIYZnDIQKNUSaBOj4NDRi0PbQw7a/WhKFzoOUTtKdqTICO6M5oDZ/f/iqufPemxU1E
VkxhgxLf+Y8bLKxVktmYIMNaqFNZcb0XA6Cn2EaBMgls/UYGfqUAWgYui04ih5MlVwsi2Aw3UWTT
Ka/BpyE4hIoSSHYm73Ylq4960gK4blK3/jA5sR1CRRrLvQjSsbxvo0D7pYA0+cMEHjjlJEf3pbNH
WgHvfyhkUzDhCYhIx65CBVAqgzvLnZBEjl1PH8LY0+T0PPVps9UjrfTfvdwy0XDweKL7hDrc+TvA
xUm1IpBPJ302alwA0CmvwyB+EG6iftIKfbyx3pXLiy4iWggIzC9SZsvf/5MKhGPTA49KppMmZe7r
tpw2RRiXPijFW65GV5ZaaIdQKBk9kOyutmYniiHbaDJO+E5WJKJ2DWC6GQ5KMUY3dnUlvjPSJ7BD
bILzuqY5jmqgV02gGyenTn+2M1IJTF5d/dfb7+rqKq+8ZzrcKFStji8cLiuIDMosrdL7O0Er46Fr
GvH89iqXj41/2lkGyQsG1nj9iP55Q1AC8gQYrDhhsJQCVwnhYC1YZRFkzo2uyeWGMGICawLZ5VXj
cbUhterMHnc5/VSUMSwGhrBIvTf1DdqSy5E6z6wZRy4f/iJksZDxzo+cNamD0UtHg91ffXOi6AFG
7SM2QC29QQS+ssmuvE6/RVK/sjcyC5qD3PZL/rkqHcxiVmSG9PWpyIJy08h22oyDpW7eflnLb1/t
zUKMnOJ7IapxC57vzQCNFRcaI+tAGgm9hOoYW2JEXUvP6Oho28Rx3jtbY85F7ARYwpVI4F4DZsaE
pEFPU/dQxe74QNe33+TICd74otYvbVnFpX8BqATcBC/ufGMhEPVE03HWzGU6g7e0kuanDjHxqdD1
lt6yMltPpZ4UBwP4JU3L7han8uLq5Bdw/O2lf4BUg75+gbibG0WhZMHBLq2kB5sl4KWGU24c0LYH
+dqGcu/Am3ro+rF41rA1TWmhatZXsL4jxJHefmrg+9x44eTFq1f++rvI7haBXIuOyyofKS0lRsxT
Cw5B1SufTfhenTdQ8wVeos298G2UVJqjnRsIMGXYEcLraFPc6J2+r6GMFRoUz6wN8dsE+mtEm64z
YnSuZF+l3PKd2fmhoufWpkC/5GfqRu5nJRmlu58ROT5qmcmUswcfXnlJxGQAbpKrPEQL+sU3gVvW
HuwOFW5Gb/3MTM3KUH6PHQuaotEHd+QT6gFiiuHu1NBOdDipABfuAmErD7INA+C1NukTaNqp/IJB
g6t7fTIHgIDVCJLLgCrVRpUKOpt5nsyZnwaOvdFE0pYbobgmvDR1qrRDnpjZXVyL6FNT99rHyqj6
Rz2z4AZJI0W8s6zSP5VGx4qu/YyHRZwh/rMNKiUzNpnbliY9q8aEYBH3LriCKk4/V0YAtHGuu9L1
cj0mOsKc6ZceL/KfNuLOKeYsGl4FkEBs9dnKk3i4d+ZYxL7eGuOXKK7N1M8rQ0dJP6zi70ob97Fn
Z7r20zHb4kGEMF2A+Ou41g1O3mjUqrUlIc5P8x8zzMRDEaUVsjEYzfytIQ6AGS/N4aHWZy3zS6sq
Tm2mFCkwW5xp/C7p8DzDwM3x3WJKXoBOVl9mcwp+VEEfQd0LlWynQ7gIdllFPeIHrSgizDNCR3ip
A/GtMkKtRw0cKMIGmezpuz0L8z+MuCbCZTBIw7eyEXRybOty5w5FMHgQLOAKMEzJPmYR4Me0E+6H
NsVqfitNXflVqoE7ePBcBESQIcq+tB1kb0/03dT6sgy11nOAxKUbDfLTU9NVyX8SOMSL4fZw9UQw
NuYGaVkc0DtX6YNdNxsIKDp9Vw++1qvzD+RvEM8E39380qBGonJcxfJLDhAMjbNlArYJpD3/mJCl
Szw3a7OcDIvUGSM6l05lHQ36uKPgFBlNCiX8QK44M+fU8PbcNmWeRX4v0vKhd9LyWRrShOsYTDMk
iUCJB1+JivZn2EvIf206ZB/qqZlhbTZa9J9Z9pq5BR0uAl80Y/NfhnyKtrFHQ/wBZ17KvaYpxSnC
WLDYxm7b/EnzPPzbhuliroAfc+lpiaJ9S4yg/GFWbv654HaO/LbI9EeZF+MLTLHuuRsY/sBeTNKF
rgcGiciQJhUJvikhvjV8E3w5Mm+8uBzHz53h6PcJAIrGM6cWPms12cq8tXkTCPHmYSJ2Wlsrsydk
CfBSgSXw1Yjj7O+YGrLfAu1WH2s3nwq/dYzyJQzqovZokDnNAadu55dT286jYWTBZ6aAkG5oewl4
n1L27UaIOu39sJJjgjF4nYaMPIB53eNDiZ9HCBL5UVVHqWzUytWfML8hzMVRY3+3A2UatrmipU99
owXzthzEkGIPFlVyw9uEYq+4hfUQMCP6Pg/i9wiCvOKRFd6cmouKHefqJz0nmfiTXoSt12Ke8CFW
8/AL5fkAxFwtdcXDNKIMdwrw+eLerMP4A4yDEMZBH+S1B1iZrnWNDOtLk6n6n2Fwk2bbBGX4eYoX
rk8n8j6E2zSF3yAnUM9MZQQUKjIUxfD63uW45JqTPCmRgphhbHXhF7OKzQp6aWwA/M2a8FtoRO0H
LeXQbIrYxV0yd/vspQ9i99ARgLvtkBPUPM2Cdlla0oaIosRV6WVmVn95O89Yl2p8A2TR9BWWWoHG
6+rSaaB55bgfQxN15vvJzayvrRWVu0jo/aHQIvtGR2id1rwuh2P8opC6aCesbn/Zj7oIA1ipGojf
Jyy1g/usMYLnlAp9g+yrAb09FrdaF+uU7XVVuMDuwvoHarOqTRJtGqnIhXa0Z6071lC8dj1E3xsF
3rVV0MYhd1p6NIxCzzMbWZdlqyqZdlSqAHpxUnAetDS7kVqvs/hlL8CfrKXARs73lf7+TxafZIaD
goPkhQFvPkWuPvvEU/CTHZiX954NPmZUc0GGUFbjLXO+oShCkHFR/zhYjTntRyXqf3RxXvyuacg/
NlGa/H17vcvDwYgQVAiJEGxPpmnn64250UNt1pCTgFP6K7e7dg8FoXwwocwIb+oaxBlHEMU3yojL
9wbUcEENLy0nvFH182VdfZyRxuzcg5kQHYSSyB9ROsU3arzL98YqoCeJzVQqvMXzVfIAdpVUE6Qs
MfCCeGG7XjTAlVST5Fbpf3VD/yy1eo6Mf/M8pXl9sMp52mQLjkcT2S3b5Asw1pKvIkezCBrQ1GDk
er6jsEq1PMbG62BlwFc8FeTXg+TB9R6xb9FcrFQz9suJBpWXGQ3XhJNCFfLR/DeeQItX+Y3S4sq+
bUDffBt0ZAFlrWom7ni1dNzQPcQwuA/O5Ggfs7JQbnzmr8fw39KMfTNWZiSwmNECi11FE5qGWqXY
nX1w5w48S4BNR7zLphi7rbjW4o00rfFj0xUQU8zcQludLFI8CRUwK32RNPxVgjYNfNUwMd/G9lug
k1KjRgAQCTbMQcsM+f4TvlgaU3S9tjtfK49/YgYkYxFhCOUclDo3Nto42ZupgwH49ud7+fgZSVPW
oSNCxcoxPz8PMe1QLt/KPMxlPPpYAMZ+XOnBjZd80QtfAiAXB4KSUC2AAK6uEGQIAtNpUv2YQdp+
FKoSn2qAbV/SyqY0jsPwGLomxCty7zs9HOrNgObtjcH45cdM0xUEEnW5ANa11rRMsZlplvbnsS9g
0CTuFPzXxnnoj6aS32hTXylXQTJwVVIsL6OGtYZhqibIsk6TejRTlW8Io97pER9qwxvtAPRUNwR3
ShUnO12z82OK9ve9tPTCR+ekeHLrtHy0Ren8eftVL5/2+SdA34VbgWcATeCiVC3kGCmR3ahHve7l
Qa0zQEZ2427coKIXrcNPfXu9K88bmiU9P2Inn5+5+rIt1Ad7BSY3QrU5GvpubnjdNCdbAt2tNu0F
4IeTBS+HYSatMpOLdhU9sarpMX1w5VFTmvTk1jUiaoHu7nXJSQNJG/vTlORbABrTgzWA8gqUakR2
oh2fQzw4Ns1sUlOPYfJc9q3hQ0x0b30CyxFfPX6iD/wMmp+0DdeSvl0SKRl8kO5IvQlXVRrboco+
K732V0EvxMH7xmzklzKC86h02oOC7+L27Rdy+a3jnsDcF+F3XDABSZ9/60UETLCLzPFYZRD7bRvG
nwxAVL69ypVj9tqrRNOVpugFGQCsq0xmUcvjbAT9B0PM1UeyY81vZBnv0mmWN3Kra7taOkM4rRnL
NbJ69QDrQnCOQh7LJFWedZiHMG3T96qULaGL6AiEmTEI7aflsP8TjWctqSpTGnQXrLk/dGY97Jqq
7T+//eyu7AV9VcbIFL8g19ZvqEdBSJconh5NtzA3cCttv4R7/P5zwCoLugEc+9I4PN+LKrDDTALe
UF5avW+lXbVrtfK92BoEuunUMQe0l28SOOv5KmVrKglmTv2xRl1ngwaPurdjo/B7eiY3Is3lYwNa
tPCElqkaf6wOdp6VySIboR+DPiyOE+xTL+/N6MZBu4xnALhA5jLGoE9urCFjqMeMcWr34liRjz4M
Wh3upVH3+xoHs/17zwFL4bdO15XuPzTX82eHI27rIk8ijvoQWZtBLwsfCfBbiIzLL5VVdJ1G/AJf
QBzvfBVhyMAZJlbJGs2SiAfJ+Cm2tcLHG6/2+qaMH97e1pVrkRVtxLeR+1vGjKuTZ+j11AYTL8qm
C/dUj212KqJyOoQl8KupRPUPjRcFX4w0fqrRG/8z5BMdQ0j/P9SxT0/mmCWfbvymJcM5j8s8ZoQw
oI0g+X5xLSYTEXGaWv3YFpH5oWCydx+pTbc3w6U9ZleOtW3qWm5GvbE+4tlT+UahJ9EmEwJtKLXT
xsdKaaqXcIj0x7gQ6WchpO0hudtuGjW7xca9+nOB9ZnLFJwnuUrYbCV1pUSy8ZiaYbjpO9F857Zz
PsCvtPZ6Ylp+qyzYdKW8BZm8dlzAIjB6B6pEI2B1KFvDHMsOfdIj+bHteGR7yTHJ9MZDkcN4yOqh
/Pj2q7m+4OK2zjSUIfHqtFTODOg8dvTjGI7qIVMUxVO56L+ldM52Asm4L2+vdy2MMCCixUF+hMPA
aoP1lCtwQQf9OKGg+DQErrYz3PjWR3AljBClyD9Jt7mL1zUl0oDIJVm5OCYRV1XeNdEOLBSt5NF9
922yhCqgBsv/wHeskm4LO4scoV79iAZRdswUGud5MtzCm155agudjGUgUsMQWR1Is8qrLlDRpTBr
K99FcZkcXZSm7t5+N1fOAk0EsAKMkAkgF4QMt4yCghnakXaTcaKEzdAcqay7AvU5lNPq7obu4ZW3
dLbe6vYa62IOzY4WW5l33TYJjcnXFHQM+h6LjLe3du0BLlQ8fC0ogRFrPg/DaJsnuP9F2pEGo/Qj
Rx98yAC3TB2ubYj0GB8tMN2ArVavSdI0JaXMtaPM8xgc+TCQm3XDvkiq9w5bufnxMoHITV1PjrFO
xhOkOaYY4tJx7LpmoyJc4iUlSmNvP7ZXcMIqcPMNLSRuDgSULnH+3Bo47qnTqupRxXXc2qhI0f+k
0de2PoG+3lkd3ud+g7TJ97yuUpO+nqWgvIWhqu7T3FYf6fiZi1LNGE6ermUT4pIwAqSPBJ9z6MOs
rjdd7OS/jTlXfi/cKORGgmqBCI+CfwivVmVDQcM0AMvyuX9/UrNkTWRRMOeo21bRaKz6CIq06RxT
o3c23TREjH/GW4ILV74rvpjl2C2VCY2h84doGJWY1VS4R0WZUHVkDkV4d2t/qkx0FasguZECXDmG
MAEpwIkIjDLWKDGrVIwK8Ld9lASVndoqw360ItUfW0vcCBnXllqwYuTtgIbJps+3FjPfH00jdo5R
04rdyDjDM5jy7QIz//v2UbyyEu8Jxi7wbuA0aww0nAE5jJ0rjuhwQR3qEeXlTlbuZ83pD+9fCuXu
ZQxO85Py6nxTdphMlcvs76iORfejaFXXCyBG/UjK2H7/AXwV4oBGsGgZrEkZoWJbqhJl9rFvs4R5
qu5uO8rkGzCwK9HPIetiage6AMbJ6iseOowDm7BWj0Vb2DsL7UqEJlG/e/djWwYl9pLlMqZfy290
7WjNhtqqxxRI19HQlHSbxZWxD6u527691JUvCvt4+qtL0wPLzeWw/FMpuhl8OGjK6rHL8vTOZaa4
dZFI2BbagKh7av18e7nlIjqPgg5V3OJgQYjgq1ol8Z2e60pptyVthWLYgTlID6OuhttSURn+EqQl
slx0Qt5e9fLEQ5wBRgPMCkwNvJ3zTaaL6UPCfPFYGFa5DVSj/lrkIv9mI1V2Y6nLA7K4jlB2sUsm
oOv63h31lrFglR87ilYS3ophaIvQ7tsbuliFBAZlhkXUmduRk3i+IVOfzbafrPlYBXMPHSzrTmbb
3GqJXa5CysekCe0M9uSsv16Z1gXjzTo4BjZER2j+BSpok3HjBC4x4OxILGo2AMZILnEuYFPnexF6
ggVw0rjHuoRCGLtTE3tOYpkbiP/ZtkHjM/OEWuQPViysG0XyxelnbWB31MlgyKhSVjl7sCgWmmUe
HKcYvbY8dBvP0ppvum4+y0779PZLuziFrwtB3LERu2Cjq5c2ybbuJyGdo42K1JOKsNgH1NaTHQqK
zY1768qbQ6GOJAPdDjq6un7+THF6xf0T7toxADntNbHS+QaUuBtv7tqGSAQZEDJ8XzRCzldB+JlQ
HJjuMU0DeWiI9PdIajab0SyGGwnu682+OiWwWwywQMsLu5jqjnNijQMi9EdtiuRdHSIE2k9adt/p
VvgXwXXrDqWGDDUF3bpHmmyReXXdT3bUJ76jp/lT0LnmoTDT6Mh4cTY9BLfQIUTgOgLgUDS7d79q
Zpk0eZZeMtPG1bkCM1Tgf23bR8VRpjtTq6uj4Pe8OM04/x9LMaU1OcHWMnpZXbGybVDra2peAjT+
TZiP9h2gHfwOnegWEwEWwMW3unhfLd0H+tbCWZ8rnEUiMBIGEWG0Bwyom1LtQDrPI1qS6oI9KKQZ
aFQ4oMF33KMwiseqaWyU+0r9t0yb8Zslh0x4lTUVyT4JgqjwOwwLXW9WYvNTkLQ5Eyyo3KOngBv6
FiETdw+vXhTklFMQHLVISUGUB1HQbZDeNmff7LiuEZeN7C8SStxHS2LKtZAWyyfi2oTAt6zzz3rn
0Dwvyij2JAD6RyUKNUBMamUBmdLzhnQV2Y+/APGql6Bq4mZD88cE5CVD/VGLhuLJmJXu3sjd9HvX
a1rqaUieIJtc1Ga4UeJw+GqNtADQNezGb8yPqo+WYhc/KqcxcqJaaP+Nw7xOtiNzHf25crWy2MAt
Vks/S6bujll/+6dwnc4F0+wq+HwBbMkOspiM7rjMQZ7G0mztTYaWQ+jlWGFUfltXPQsaQ6F6cAai
8E6Ci4EjhbvCXzsWCtSBLJGAY8uYDtkE6cErx8EZdpY6NXeGlbY68sitEH4cS+XjrIPX93RDMTfg
WuNxJ+re/CbUrH+OGFOBEw3FN4GiWgzCqenynZXEWr0JGxOlZifRuwnquqs+5ABfGAoXbqd7LsYH
red25exswsREbtQqwvQT0q9BuzV6PkjE8ESLbLna4v/c15i++HjLBPO9XYv0u9XN4ACVdC6frcSI
vySUc39GAy4WiLFC/89G5qveRAregNCgLXtni7p7LHEEXPCKteUcO1HVgAAH4dbbsLAqdwtqV6gf
FTNb1C7GSP0tdYUD55oBcuMpOYLY1wWi2L5dGJA6zUxAyhCRVgzvDqA0VhBYorRYMDLrprOJRCm0
Oa04oVuNVK3Fsc+8tHIwy9MFxh9vB6XLaTqYB7J+CGAw6En4VmmQBEZILz9vTnNX6c/qNGsSMY4g
sD2FhPo/HazYH33mEtw4Mw8cRFcxwcJMGwe4UpmjxXDrB13Gk4W4iDQNLGruxPWVCGQAUPqEkHLj
pKa16ZlETps+cKxfpWulpe9IVTkpfQb9Z0otJTjQ9bXVeyNEPxHZc00Mnp4PhdwyHqQ4ttsMFROV
SzbZCSfWf8YSD2NkIoroZ4NdTLPXI6f/Cpy0/5Vmo4CwPpVptNXjJvtVD12CMmPYhh+QE0VOC+H8
1PlUlKigtzNi1tyjs5YfB0Cl32oKzuCUhYGaUEGZ9Z/ccGvwqgAvlH2sliLZIh+qptthdMAmpE2O
xkStpKVzFEmafLBxJxw8monWPh/aNtlkQej+Vul3hV4/2+VLbWl5D5+41vpNatr1h1gr6h9ZNMF+
FPD/96jxTpWfYXmC8LktMnc7C1RmvSnL2tQThaoEe8tJeU5j4jbyDs8CA650jWaopzm5c9+WAWYN
TjeJPcKzYNuiMkiQ9EypN3zyyi45IN5bfK16ick0aRgSr32UoXddYPFsg/Rt+9JHbB+NaTq/yodG
y61wUzljKTflVDqRT6fI+D3QQQyRl5doUfD7leIulNwvXmtmjevVQVKXD1Si2HPnjQLk1Epcme5d
REQ+yMXKypeaU8DBFrXyRUosKzdupzjfOt7kD8wNosgPrXhuee1J8xxONqGbWqk/0jnt64cwbAaG
12FYY88g1F+pO4zT0Y2DsNsXTlH1C7GqKw6DpsygYFP60jcK+4uSh+4pnQpyTBTo0L5f5bddjIL+
aJblqe1CA8Bs2H4lYTPuGvC8vsThYJfzR3Hj27rMAFkVV2AHJysmJuvZnOzaakhds8SiJB52Befj
E3rC1Y0Adpk/L6ssdRzZgA0q4zwDZPwggsJsS2jyi0wIvQT1ScZ2vwMZM9z3WncLEXQlYGBNSWpF
AS5Uc+1LnhW9rC01qk+IqU0nsMD5KRSz+9SmvXrjvV1dalGcojZesBGrHFqoEukItMdP42DatOAw
CZgTlUl0h8Xo24Hw6lJMal13aWqZ5mqpJq+QdbHm+gSVD1sks/RntcRBdwIJ8PZKV44FcAO4U4y0
GGuJ5bD+U+7PAu57JuPqVJvmcMit2cYeyVLe2/bholmGEkud/2rKe74KQr7ShizHsUiQvG3oXnoa
biybFLrujUd3bUPLKAyRAmGB91+lv5quNsEQONVp6jXlKGPDeShV6+Xtp/ba1jmvPqBCLogN0jCG
SWvtsa7MGP4ZbXQqAqXNvaLMl7xAaPNnK8ImAZg/zRxPzmZyqtM2QLpXNNFzKjqtYlBXjOqddN0C
ZZbSGNQtRmrwKHS8ccBtjVV2rLHFRvQbuyhB+mUlv7PAGn+YoRoeo5z+JMNGHcuctzd15ds1QdQt
AwrGnBeqKQ3yFq0+TtEJp5rut1Aj4dlzln8S4JoPUwyo7O31rrwppMwWCyhkaumCrw65nN12tgYz
Qukh6bxu7LUXN3fdGw2ma6ug8+nSHqGcpyI6P3oOnmULLyQ+FYkSbacxw1pLRaP67b1cieko9sCx
JPphJ7buQ2tdpw5p1LEK5iHHWSMt0K3UQGF7Gqqdzlj6KyOFWzJqV/a2sKbARDJSIiKtmo9YrsaK
pCN40uzCwTZJzLArYtp6N07Gq8jL+XFnDufSvlr6Ipz5VZTojckIGqcLT/gZ1IanDV043xlB3Y9+
qJlRuDHTODE+j5YevgRjGwrPQdoM9e+56b+WZjZ8CzGCwmyjH+cH5OQbx4/HUBpegajUdOdqGblS
UTvVc5dNgYvJB3M5rx8sHKQQUPd6NV9g6bOUvxGc6CPfGWfnO5Le4iWhvhp8PTLGz4z4kgcLGuCf
UqMa9Xq0kJ4xCsWWW2MQK70uVTogjy4etp6WVmN1H0bt3G2KLkx+zOFgtRuTem8gFZFu/hhWZjxu
yrrH98QoHCv0rYC+oS/tsMs2SZkOv8o+n60NHgn6Y6PXzucpqltno0799CzVFC6gJKlB8l9qYe4b
sLyxcAlSPLAEbJluWwODLjY5/Xf3obfrLCb5c7WPZajE30Yz1z6o4+BaO9wDkjsVU7b7tAor987F
I8X2ui42Y29Q+0xsC7eYO1+4JbvpDS37rbaY2kMlcczmFE9YvHmkdMWIA14fPlFrlr/6qVRgQbix
rnmYJWCVPhmZRbwp4jnyrLLp+wVbOH2wZBY+mrIzHvlJLQZXlQvRvygSgxgV8fixT0mRTHn7i7qI
RvTUiEU0Gy0kWZkgnX+3NeMDjJRlclQMN9nHkai8sdANrACmYD9kt6DSlxDPRXF6mQIDctMXNN75
elFZl//j7DyW20a2MPxEqEIOWzBIhCTLkuN4g3KYQSPn+PT3a61MkEWU7saz8JSbaDROn/AHtUWp
LnCTxXkwK6/5BrZi+B3WEI5yI9MPRlOmWBaEipL6vIHoJ43rfKOtdflFMxqRAAUpx2Egr3X+Kxax
uEtSRckDQsX9MRnq5ZHCbYthfJle0AxENFMil5G9XXeLY0u0fHi1HniVFx3aEOuiLjRHcnrHfu9r
BKJjIhnENQmn9FLOJ4kiVOhaI2hFZP7OnVn90Fl8YfCNc9zZ7fHr7WPzhnJYhSoOC5pkFJEAIdbj
6KTE5kJBqTowyETv6fHTkoFSe1IrTquVe+VRb7X6rsac44MS2/OrZxXhPsdC5VkLTSqlNC8/J325
ifGUB/b8h8kpL2BlMi2wa+tMNaRrICmNycOUGNrXJQxtjeuIFNzPDNPIdv2I5OAhXhKsMhO7Nw+O
M1BnT5rSf9zYI3nnrX4KHQaAbaRHfF/O6pTlzBEWpy6iByOLbZ5YhPNXZuLuf1Y35b/z3NS/gRcv
njArNAe4YiNuSY6KFYfvqL3xiwqTMODBXLgPB2f5nSUI/+3hgsz9fsh7vG8KVetc1MGWwfl9+7df
fiCANFT6mhLzhLLx6ibCqXChA7eEQVoknCLVrvfwX4yNC+/KKmyPKfn+cIYuiiWk9XN0RoowcMMc
2b88/K1G9jvtfOlag8lkrAekgbTLW3+FLuj9GNsVN3AF9n+VET73LSzOJfa+ZUW5Mae8sKik5yx5
+CxD+5mRwyovTvk5KpIU4WnOy4x6PGySXdnk+XMS9cl/aNlmPkPO8FDSsDh1kOn3bW+pz7o3l5Gf
4XuTHt/5JhkyEuXIgyHSs8WrgAsHO5y8ubdOIpsgRJpE3WYswo34c/EmeV7GpiSAkjeBvMt5QO0V
EdpeD2g9hw93aAb0tuNB2RIJvrYKWHGpeCrVNtaNtLGuoqVjNwMjdGc06cJoF45avzGcukgyiR0S
wktvENOMC1nlyugitXeriGfp9Lsxc3VpKRNxB+f1Po7m7BAXZrsxOXo7hmfBQq5KsSObcsRwdbWD
k6AXaulNFMSg0vVu+iImb2eO1Ue4vEHnIQNUjY9lMt5lU/VnQLvfiVIsZdoPol8+NJa5W4z01PXW
EaG6U9NG46FMsWCsnI1yQh7g1e8kwALa4SfyU9cUGS/Hm8VqhiRAzy0WNLwG60c12dmvCemEowFh
4EdHZoRhFa6eG5t0caHKPXIAb6MRzvh1jTUAASA/dj4cuhTesVri9GAqtLabUg9fbn82V/IivmQ4
XcyTdDoeqwDYWnCglj6MgkEgfOpgqgULI8kB9Jrx19jEWnBjX6+dOkTHEJ6gnqYCWF0WYagzyAuZ
k/WIKwIxMj1fndUjfO3Ux1slyOvwva4Gb1CKv5ZcHTm7RCh5RB04iOP8e5Nr+mFOIfWkbrSVnlx+
uIi6ImNKeUMNCgz/PDzMXs/BKCZ2c9GWUxaGP4a26jeYO5e4YamDTiJEnsGtwo17vkpfN6PqWnUa
JCMx1q9NwZRnFG5NeNX6f0PNy8YD02Bh+3oXJ6MP5dGkyFeyVvdjLUSUmFTYflIzAE/72+fpytHF
GEBCwgkqpAKrve40VRpR89lQTEQHMCjeEyUdc7XOzv69vdSVzaYIl5e2wbCBP8+3YTbhTWXGkgRF
kaPFBt3+0NXJVkfw6io2RCEwF6R/60Yn40iDL95JAqtN5705TsVzZHfae+ltSFSiWUOHyaRpRv19
/ixjZWthbhVJQEWGT7DTDgzUR2sjD7nysTPjhu/KDUkyoq6KIOJ8LxrFTgNh2vVTKFT7UZ0i5X7S
sfL1hWqOG1fMtQVlReDCr2DdNdOXYStMXzXNA4BuqEEPqkWkRgkT5HkPZjkZju8+EkyeGIuTksBh
Xs97WnRevbjURVBy7nfxgljenKTm+7cRuIokpNCAlOOl85dVlW2dz7G8OEctPiqtfkpNXRzCsn4Z
EubGt5/pDbm5uoksiV2BAmETVtYEFTEog20gjh2ISs/EfdSM9TOef+HXSCxDsPRSHAGMk/bbapSs
9xm4jn9wnUdIwyuiEhFZLyv0o+w15A/FMiO0gu1rq92zUvsineTQAmhtNd4xaK+xsB/qehemVc/M
1JJ0vRIDH7D1czfd9eqkZg+Qy1Rrx8x6svdQm+q9ge2lfWhnzel9kYT5jwFR3ldLz7J54/a4PFCy
awQaBPw7etbrr5GRddwlTqgFY9o7O8VpwZ8WYEGpCVFQR5t940BdUumo/hhaklVL3W44BufveolF
h2umtwRxqVTmrhvs/Edch3W5qyJjnHzdGSvLb5Vy0PaxYVYmZsKpbhz7rvcioLfCkVNGvf6oV4kR
HlMVh1VHT5h4p4Ie1O2jchmr+LGymAHIQkPZXjUn47SvKE75sQ2eWo+9mzy1RTi9t6cgd4QbnA6o
hNmtSyZd7zr0YJQlSGlH720DZ3etd6aNb+zyHpEgX8lko2VDwFqFqlAvUaypLT1Ik97c43Ba3aPl
OzxLKM57vaIknYJgSCJMc4Gse5UDxVqJtMjcm8GII5EfW3a+19EL2niiK9c25HlSAyQcgIIROM6P
kgscYmBu2Qak27tc6dO7pBH7IS0CWDV+lYqjnKb2rfVEN+hxidpTLD+uxcu3wOJXzgl9KcpFVIMl
qHW1uZWiAf+NvRqYDQk2KuqIhuTGe81h2FaolTJmUZbJ0dP585Kzp9rc6w1CGbb7rSET2k1R8m6a
CqsQCgjHQB1ApOnnq6DMPttNajcB7GXvGClNd4DMGr3/0DNdRQeWtNxGX2wVBsBWiMZQwjqwXeEc
C1crTmVNT+L293ula4juK7MmILnA6viGzx/G00Vn5UrRBF1khSfsD8on7KltnO6z7IOSt/GdNvV2
4qOyEx0XyuEnZZzC+9u/4sqn59AzBD5AkkCSuTodztDMNUYVdYA1hLWzdZGfFNsOHzV9SDYGeZeQ
Eb42+TkgUEyCThp3/sC1oZc6O1oHkTWjnlXke9As5s4Ikw/YsCpQxRMwmorGIKI2M2jTU4W+2th9
uf3Ilx8EtZ7E/8nmjMObPv8Z5Mp1Xs5GA07EiO6ypq/3CtzpjQhweXm9ibZJIA5TPr6J81WcGl9s
x+Yit5pIoe1vu0dD6CrSPLp4ipY23ri8rj0Vw2UKWAQmGf+uAo4Rj4oaDSOQEhHH+wK5k/00mM7+
3XtHeEYzXmrTQPtYnVkG43SdFCUP+jwLd+5SoXTWgZa6vcrloYS4BWGbD10K3q3799qgOLmW6UVg
9YgCxEusHxIbc0+B1+pGfXW5FKgGLjlqbyIkkev8NcWZ2yNdpBJRpslQgIHF1s7txvBAH2BTsfCy
zUCMlMYXkgBHlbFabDHcwTLBVwdqHA4fwYtoWI9h9WCXNedk6IzPVViDA/Qa1/54e0svjweDTNna
kDKGcmvPnzMsHCSmRN1zPAYDQ+0yf8kL27q7vcq13ZR6QiC9uQm4zM9XGcmg4jKz+8DrvO6pmsxl
b7oz7BrHrLfqmzfe+XmqbDHiMUnWmDrD5l6FE5pOmWkN+QBYtdL3Ga4xD30KHgL9YtV5kgYBJ7rI
LmJbQy98dPqQboMToHyJEIr6t0gn/KqtlADb0cosjibC7xsx4Mp2vOGLsUwj1PBlnm/HPEnhynQY
gqabAJiYaX432KDfsY7KXm/v/JX3C4mODh+Yd5LBdafFLPty0ie1DxCrLA7V4la+A0D4cHuVy6D2
NgbHFsAggNKQOn+gHreyRY8InYipvoQYPCdFG/pLYxyzHEW324tdeyTa28y0uC64HleLmZXbu2h7
NQFuaeZzp4TuXSXyrTh9dRXsIuByyORirQKT1TEalrrWBO4yz6+LXeI/aPbdRnS+dhJIKKhkkJqk
MbPqoMfmsnRgm1il9qZd6kzfUFNM9o0zf7q9aZcL2cQygxYv9Bvy6dVC8B8xQUfmLQCnnp2SeRnu
EHdWjzi1b5GkLg8DR5rUFhlrWPRov54fBoU5pMSFN0E0RcURHcfJt40UwJy2ZAevF1sotGuP9vd6
q+QPxbwG5Xj2EBvZ5quJ8IXf10n4ebDtfGPiYci05zy2YBGBkJh0ELYASKzSooQWyaxPSQtfqlSb
HykIgA+2kdXeCaU/rwBhjQs5SOSWFCUV2fKngIlsIma4hOldSlEtcElPMALvTUVd6IOEomOirqXJ
o1OiaH3g4BvuzlBzxzyKzpy/RvRUpH15771o6CqBYc+t+bteFyLIYHpm/mLb4z9hXKjc7n1VfMPZ
WZ+kK5jQ3v3hcf26VO3Sjoi4apy/2Fq02cJcLw947e5dkYlxLwhb+9sn9bI3DA6YVgd9NqYrF4Sg
etSjrBBVEeTabHyaabt9lBbekR8OtnrXu2r2uwLd/fX2qlcOLVRjDB9hLdIKX2u24bbQGkusFAGj
ZWzVBwQgFyDaA7mp35ZbDL8rKS8IBGZItMQQOOMSON/KKNMrry7tgso2yh6pFnEmBnXz0fKU7K7P
oMXFDaqfSgJVrutEH6T4tNMbL7Ni46VefXAKGoSuHSqONVGT26HoKOYLxpK1GvmpGRuv1KjFoc9E
6YDXVdSN1EqmFKtvyJBRlQGahAiu47cyYKVhhUZKN4XNjdPiH9TUXprCAhDc/9Mi8+HrnnkcjeX9
PTuJ2CJ9lJNq2cA43/VQ7WLdWkQW2NYg7ooFW7pU0Yp9jzLfARHYaCNfvczrKHvJLMh7JHRg7bxC
acZkA/8EtD20Itk1TDuQH5ztHyF95HKnFalAYRhjotdJm7ONE315gbE4FyRVHGUGwfj8YacpCWE9
GllgIMvyLQLp/qjl2bvF0sgbLboI1NwU+Ygbna9SKM4izCbJA2XQ433TlNVTY47zRgv52rMQd0yM
NOAGXYBLKrfM3BFOT9ACWD90oWY8xsKs798fAyAIQIglFwY9uNqxyB7caWgTOuNYgd2p5pSftEZo
x4Q+873Xpd5GpLtycXEwJHCavpOO0MH53nVGuwh81oAjvYnL2ENW+bkD1msOI/vz+58NMgazRCnW
xGrna41lyGUG5SeoawXHxQqUyDHKw2IiulnzCcE2hFpvL3nlpUkaIgUbTUiSidV2enQvugUybgB6
1tu7RuvtBRq471+FhJOuDBNSeRRXDaYYeFqdgMcP0livfch348fBENZG6+fKpfSWoAHjkgqiawRQ
5CzqmDTknKrR5s/C0JRTr3bz04I/1Ae9VuNHFamP0+0NvHI+OBwSr2ZywqhDz98ZFsRcg0NZB8As
hntyd2sP563ZF6H5/nKXTNrAkhqAM69sLQTYOrGld6pVBoOhhrvWLH5jxWdAcBPl+w+9LBHo1NHj
oje4OhWJPmUIt0dVgAB5fhjQCbjL4JXd5Um3xXy69tI4fir5GvM0LA7O928qhJi9yYQWKbpxH3fO
8OygTAXpJi3TyF+0ajjmvdhqrF5bFg4pVlHsJ1fNalnNi3Soc10ZyG9+rzRZtIud5mM3JgzZPHU+
qlr5bkY4Km/cNDwpK6NmutrVckLIWU3nMij19CVDwXUn+tndeHVXUgUuM4D99FqlncMqhlhzh0he
yn4qY5OfmnhmCuQq6iM2X9m/adyJjXnolU4oc21paUR3GnnWtRkcTG7K6LKpAnssstkncGsvRjyo
z5B7omyvVLMS36fNCCWUgKafBjeeSh8v8i3wwJVQ9oamgoQMDuQCiwMfzJri0a6Cvja0R9TenUdk
5t9NhZdqyNJ1UYolSErD+XnVy2RWBiw5+N5b7742+uLebrrycDuqXDuef68in/UvdsZcVkbsVXoV
OHNkzz4g4vZgqwk9kCIzT2KGzDxCeN6qp68FM3IuSP5we2VAO192YPQf6uAog0iWFog8gZ0uBkbc
lTmJrRnYtZPq0FSW/jD01dZZiYpsrxqrTB3iBMr9ZMDFTsVY+aLG9LMmsd9Ioq+cDz4H5mEgdYig
68qogSuIw2Q5BsXkmTzbXO9dJd4aAl95Knp1VCnsInrWxuo+0I3GacRQDQGJUnOfCECddt2H+0RV
8l25bIIJr7wy6RtIGU9THhiaPEl/nRSrA4ydVM3AiJtEfcAx4L414/zodrZ1vH0oLzZQXnS4BnIL
IRNCSXu+lOsOSWfkinnK0PnL+NIN6yhUqNTvzRZW66wOfwbGup0bl3Ne1+mDnQMLCJMu3PjELvJ+
VpFcNapkkGMXypiFUWCjShJ5Up0itx6r1FZfOntqcbrWivZxMDsD3HDUNF9mq002zuK1xaVKspT3
QRxg3f6Er5EPy5CaJzdSi+9WP2HEWDd2pu37ZPC8+yHRtftpmLz+Pm/yvvr0/jfJiUHrSiopUBmc
v0kVwegB9STjJHqBxqU6K75lRP/Pe4QmRc5C3UFXeXU0axfGOmHUOFHviZ0Zp9YBhVJj47RchEq+
M1iAEqEGbxjoyvpZrNDxKic8WZUq7uYocZ4Nd4LnnTdvdjViN2RJ/3p7Ay++OrmobMpjcAUDcY05
1CPdCGkEhyfPEtMnpeTbRqxRnCAob7XlL4HthGMSFZosYMfJnVcP2DZG1hhT4ZwGuzJ+4iQ43IHU
Sb9ohaU8KVGUfwibVDyhcl/eZVWj3CXCtu8yL6+OqacqX4dBi/u7MbbbjS/oMh7wwzhB/D7aVchI
ne982M+xM5CxnSpM5o+ZSKqPy2xvCV1e2WrwNHLgL8G8NEjPVxl1s+3dIXZOgo7QP2LRusee9v+/
S9rrG7nMW3A+63q83Xyoe6FfLTkEqxNrDI67dJXOWgL/cDtLCHMdwJFuN1a46vqjUuidr4Iw+VFG
avNsYW4+7ZDLCq0dzXTd4f9Ioif8Xuphj0O1+Moy+TNTrAoO9OzFv/EUaesd/ya6covSoMHmFfqE
O19Nx7CFNWSkic/RNcNdwW1hwQLUw290eaBWiTzvGx8DEPpACaQCvwPOsdUYvszn2AOJ1oMNQ14O
7GC135bHSUkN+7QoPZrODr2RL303V4nfW0Z3dL00v+dWM580MU6/Fk2vFzRG9Wh/+wu7drgoCMDW
SiA+mdb5z0iMHpJbjkGYwARIamkkMNxGsbHKJdSDp5VzV2ShdHSa1tfnlMX9GMHXPi0a3wfdKKP3
y7xu8FWJi6PI2ulzCOscOFHlPSMQnc741jcYvC+67usUegEoH/Hn/c8uFZAQBpbBc914zLJE1cYM
Z1c9BrGul41+aMb3t+R5dJfQRS2JrjzAqfMdHrJMxJ4149AJEHZnLDU6erXb7ZLe20qarx4qrjq0
Ypj4MbxbNfVma4FjU+AG2mSD0/p5CUNyHmcr6AYVL682snbaMBewc1zP71MXjQSnd9r72/t6JZRI
oXxyTggRtPpWv0IBUVnVYcEcwKnN7/gHDK/O7CF1ABos/nZ7rYs8UJJ9pLIzK2JRsF5rzkJcwRj1
kCw1HfpmrnZAHtlMfdEZ1s5csuHdWnGsKI1aYECh3wbE5vx9GvoYtR6ikICUkL2JrLq/79LwOz5F
71YoZCUIr0CGELEEe7JaCQGJyMXDTDmNU4ffNlIQChz1wVBwGFq0/+Olyc43wAXKdL7R88ciG3Lm
JdOVE2puxnMXFuOhMAbzJUWrZeNCu3Y+5A3DxQ7kHe/y86XM3BZKbXpRMGH2+OAoZnw3UsQeQoy5
NwLPlaVI/oivdB+42tetvk5OvPM8i4JEyrtMChJNOqqg+6bs640E6dpSFN34GYA4pEMl//6vCsEY
R7jI3iICddaq+9ldzEdXLN6TC4B0I62VG7S6P2nvyZQIbjJRdXUwYteq9MSO4qAf8G52G+HcoTJS
636lKuOnTi3Ln8BBxbALp374IoS31WK5zKtpC8P2sd4mNoS182ftpWXCEtpxMC9deHQkgVeYCIQh
wrWfFZYjw9iR0NiHd3/tjmwmoUeOjA3gmvN1rYI0vlfK8FRlbfIziRrzUUm07EOWLe5HA8WCjUzl
yjt1AKEz58MUgVnt+jm1oVfCrldOUOB+6HEdY0vaCXLQRLm7/WTyul+/UioESavkK0SD6PzJqIIi
WGpw27XWXby9aXRefb94Xo4KTmbon0uvWWD/cTP+c3vht0TjYmXAdXI/5cBvlYiIpnPCkdw1mOxU
348gpg+L1iMBWA7hPkv031kfvhC/kYean1FgODiuckAyElyOJorjYsUFfpvRcIx09Je9wos3XsK1
005zVJPcLI7a26X314dF+ViaxmgQcL1GC7JImD+L0ci+2f2g3kWDV/suijcPMLXClypGxOf2Bl25
YYA8MZ4CnyIHIavEOOczMNSaM9e2arXjq8hecdtrH1GuSb+VVi6+vns9h/kH3zeNPg7dKjrmLoZZ
FHvhKVfxdyqQAT/A9E+fE3csNg6djOmrV//3UmtgY4sfbIp2RHgaM4yO3GpGPgw9v/fHYFahDKey
oqe+xnV45UQATljF0broZcpVd78oSvlxnvC8vb13l+h0erL4b0AC4p2RgKwOc0Hzvuj0Ijwli1Kd
9Cks/4VCh61qV9cd+KcEXfA5We5o8ZcUGE19X+bucocVfYedae+IU5zq+kNYpaafgD7+6kSN93L7
R14JnsAmEIOkiyTvv9WBUoU9NqoyhSd+ztEsQTSMZfniTGOg4mrEvDd8LjuxMbS5Fsng7cHXIXcB
DbY6VT17FdVo6Z5mgQNpbxT2awws4tFJGvP/WYp+CyhnCgpex3koa2mTeVBZlBMz1y+2lUK0Asp3
7PRw6xq6lu8SsiTKCoVPev6rpGUZ1aHDjCwkPuvLIR7z5UkrgCQWTg450Iy6Z9Utu/tQ1NPRHZP5
vh3h891+ndc+IimzIklE2IusuamTF1VVje7XqXZQs+NaDveQ77eMnK9EIShdkKIkxw10xuomUssM
+mXqeqfMmQG+MO2u7luGnIfS4DvaIwBabrzGa8+FtDhYCJkScv2dv8Y+HBKw5DWcSwDQe/wJcYES
yhbn9tpzIQUrC2G0OGAona8CbaeYFyDepzGEAc3UOX1UnSE9TXkdf0rsQXl/mss1DrMMv2g2cy3p
gorllFQAw07oGI7fo5QuT0mR+TIiFLQRXa99cnCV6Tqgm6Wxj+ePFtdl4yq2o5xqcy4f7SotvjtY
iexxjtha6tq74raAYMjNQYm5Oh0taqVof6YRrP3YDnoRt4GVFVtopKurcA2T3ULzopo9fyA8hyqj
QAAiGDHu2ZW9IX7Cpkk/3/6eZIheXUpwC1lCJXNHtmiV3KoFanwYRNgns3CWx1bxvIPT9AJF/dIc
X7oMETfygXzrA7t4W1Sr3E+QSOXaF0SqsO5EauYTai7J4OynOjLuE6VyD4WdLxsH42IfZWHMueAj
hTlB7DrfR8qUJCyF0jy42eQ8GR4CNnU1blENL4Oj9D1gXEFtDM4RyPv5MvaICnE6RM1DmGkaTroI
8FS7Weh1jHVUnk1MMSrjA0a5yUADftAB35tttC9MV/nvna+UX0LuJplYxOqL3nFHa97DOJlfYltj
vycLnnCu0lLnOZkbMd0ZieMBxY9ttAVvr3yROzK+lwxkoHoOWcEaTe6VFTnAorYPwOLRf4wTVUfk
0Rm1gzvr+n3rtuHRUnP7PzNtFefY5q65AZO8fNkMLz0YFMRsctd1+6eK+yZszLJ40IrK+w1C3/yU
wuTYCGuXQG+6a7KJRe8WvQdkUM5fdszlXkX1VDwYZdd89MrQODTqWH8DcmP4di4SjyRnHkgv6OH/
nG2X4tDTcI+ae6c72n0JkSBVmkdw4Dk0q8zZ2IYrp5ESgySevJYwhVTG+Q80xkxrVSsqHwRcSEQM
MI3fQwpPP1WCX2GBP/hnYIz5YcJX4HHWxXgHkOvdCa9D6SgREFJcjltU3kZ/lRKpi4G8K6ryoWu7
5dlKezfom9h6L0LrbZU3d7s3QuD6TkNHvZy7rnxIFKfeN62SPzXCSPa3j/YlblIuwyySRsqbd8Gq
ZKSj2mujGMuH1NLmV1ckYjcPsRJU5cinvJTDXTa00bPlIbBUm+b4OY/68X6gynx3PJNyR1StXOGw
wexVoOkqTc/nwUofaN7b6CMj4vhDs6ru2+0HvvIlwfMH1AEeDZDTJReMCgNNk+zByTq6+nbtIU2z
6UV6eQ+QZb3hMcFGMjxeXT9J6KaVGxfZQ1rgrupDutSes2m2oP0W2fTj9iNdWwzFS16k9FwkQJyf
xyxVO2teEKMpZt35Aq5VeSIb8+7Hahk2PsBru0dkYBBCBglxevX9hWC1x2r0ygcPwW1j7uqd4kIN
vP08F9mcFOhgkABXQHYT1iDPwS1Sp7Tz6qGlO/zbjGzt2E3F9F+yLNFeNTmSt9d7Y6KeJQssCC6a
nhApOB1853wD58h1sIsR2UOI+5gClt/TJiTMyFJ26WykhY9SHWKYZlw4j1Woe7i3ZwsWQPk4tghX
CdE6uCkhWhOZaAr6y8wMEG4Tkt+7ZkytP3My9EAlutr7XtNxD+pmtO6HZuzivabVDVJ9UeikvllP
YcAopUY0oB2T597tGY1mwqRtO5eL8TMpB9gmmHuFtAYztf6gZwwX0WhIPcSglTyO9g2akYmfDlZi
7qOuL0/1WHc1SO+4guzXLf28L8d6+mS3hh7dGePQ/jCkOJwvwJY1vtqPbopLslDHUz96gFszlFsr
RLabsffdQa00f6pFDPUnHOuI2JsXv/JxCPOXtncqcdp4M2z86sVATMTaFq0Dtm4tPmk2yLiLGJnQ
iksLRXho846T5ozVNpXsrnxENMolA17K+IIZOj8DCsWFGGGdP6h94hy8CtKB1amQRc0t/uClLKlD
9GHAgnw22fYFNJDhoTouLUtZlKX7Fv7r/TBl9iFsejVAzdsNamWJfru90F4tL2wOemmarxEadz8q
t9V2eTnoLSoESXSPKmz6jIpXviuS3PH7sstIbhfxCHmhDxaUbw+mkxp/EDowP95+N1e+Ugb4zKLw
dWbXbBkq/roFbcxtvUJKuEaKZZAWaOl+rjpkkcPQ3FVJ9v32ctfeD/B+Xg1DdYfzcL5ckykalGSV
IKejczYZ2eCXtaselbDcIq5fNjMdMGkoqUFVJALB6T5fy6BqXaymaR/MivvfdyNnTvdtV3iv0bJo
7cEtq648ucTB3q+8yb1TPTGPPtWputdrEJ5Ynoeps+ucPnz10OD53cJQp5O0aM2ht5K637jFr7wL
5IFh2ksBEq7z1Q1QhrkzVF3TPCSlO/3H0M5Ao2ZAuI/IpS5PUeFs5Q2XKbEJJoUvkoYFk5E1cXTh
fLVzXagP0dRoB9SHcAQYh3n4V5uYfu9z0NCPGephp3h2xkCzw7Y+3j4QMiivYoOkDHHp8ZoYIaye
OYR7KWXs1Aerc/aG0apHV7QfEzP9zyqy9AgCYAsig4P15ZpcR3A6IEEyCVrXrqgvNkVhs6YQGd4T
dReDpyLo68tjlAmj3lc2hrR3KSfhzilEyEGNXCtEEtrApC6vOxKbBQw3X287jZY/gGnz4KBY8R/E
59JTXtTz5Ju2CD8odjIld2phz98W7JcyP5zosdU2jhm0UdBR8Gc1L14I6ctrlOb9KxrqPTytFikA
w4or5iiYx3EMRkcZuKnc9rNp5TOos0n+9Ewfhxd78IY/lREteH/Aaf5kCTqOfr2U4/dMz5IfThKK
5XW0lSTl1gnTTwW49O/zaIoPcKrcz3Wrd7/syKySXZWOyVOhRYlyaPrQ+7WklR3vjCGK0BcvpuHf
JnLa0c/RTHmd0xwYjm2Gn+D+t+j/W4v5K4JKyxWrasqDmsThT6H2Re8PYgamqoVRjmB/Mg65P2X0
qnxG39aXyourfF810fDZED1a+SA0Mr+PBZsDKwEQRBPDeAKuwVahS9tgbLFoTosfUu7RzXUZpeu7
uGmW5y53+n+pcx0A703RPTuqEoUH2yrH/i4dQ9Ee+2Jy+12T5i2vrWy90R9grHV7R4TaHfcqqiP5
5KBjmSQGk/K6HZddwg8a0csZ8RII22H8o+QD0yyusbx5sqI8nZ6xHCibu7BH/n/Xq0nG5Rua7rKj
tlZ17vTeK+7EAKQUYGIdcapQzs53cOayH+6I/rhvpJrzIUtHdGXAnvH82mS3KPMvbnxIrFT7QXqS
z9Tjid3tuMW7ctfXVVztNLdKtUM+uEm9n4zBynfdWOSPbWbY5T7EkQElXr1T/qOw52HbOFRsyPWl
Hu9EOJm/YQbmua+Euho+imVU3N3Af3q/aO32lyQCCb/qE70/gHzKdD+Mk8L26ckpT86UzvER0bAh
PCaKFv0CKG93kpk1qzteHkrCqhHyjyMK0+EJ5851jGmgOXxNkOcadz3ZLgdWGzCNiEv08v2wmsPk
BAyme0U/OvuRuk76Z1hGa/BJrPpsIz+9kgTTCSBXQKYR7sd6bllLkJOq9epDA8NtV3sieQzLzQh7
5cKDgmGiSAeRnQgnY/5f9yu6mqM3D+byQPOnPFD3LvsMtct95WjtRii9uhQ4WJo8VD/AHM+XKg1j
mdslVx9c7q6nvERsyUvb+T7y8D94f9SWSlm0gkEAXEi5oVcqWjL45UHX8zrIGCHsQ1cdDmGRDb+c
1IXDNVv1z9uLXnk+sDO0apmD2RIodf58VUl/fyG4PSSqWr0UCpBfnxZW+S2amy2g9CVIyaEhR5tK
Ngi4JtbMfIc7ostbdX7A4CdsfZMbgxCH64bjL0vezDs4UcrzolkxAtnuEi1+DBvrP7xctNkfuFQ/
dYSA/8ysLZSN93x5cEFCSvgQwERJiF/lUHkXRe1CbsmlXZffLfSzA7QI7cG/vd1yO89vZvg88uE5
URIGueoiza6TRVHk9g8tBvA702QSXZZ54Ve8330lCOK317vyWKxHHo2SlJwPrjIBNUUYo6El96CG
XDG1MMQhwR/xcHsVGvvXngsNNPpjSEqQdqyOEfKKMzPV5qFijjzvdH1UAlrx+GdpSpKVh5lLnYn3
6CXtU6qLKOicKUEVwQ6tfm81YZzvAAln1d6zumk6WpOmP5jWNCRHgKnO58LM9S8t+qTOXs2qdvGt
JAkZ3Led3u4j0KF457Sl88Uxmwo58ipmgjOl2qTuI7UOq13smeVvO6or1R/G3k0PdamIX2E40KVr
Dbf6rDtzqO8UtfLmY+04iuZXXT9VOxuDz3aXToo7HTrMsH/0aaQKUolcz/0ktsExTsWAX0KnWc2r
k2nja0GJS5k594ZxLJqpTXjK1PiQc9VOOOEAzN7rSp/9dKO4/ZHpok0P/YJRkj8kposfkOml2b5j
UDPvOrKUwrcm136tsbNKd10ej91DNCs0+MIsdlN/4JfF0DrxJH1OvaXRP7HpEB2U1O7+TMLTlbtW
iPr3nHfxz6hq+tK3m6hhpD/lHTlYWDuqD0IBEWdH1u1oq0QjBmhGWe5QbilexgqEz46RSJ/tUqxR
EFzpK+VBaOb8RQEJ82vUrPHerOYo8rmN+n8m8iX9KHocAfv/sXcey3Vj2Zp+lYycIy+86bhVAwDH
kIeeFClqgqAoCsCGx4Z/+v6gzKoSD9li5x31oEMRipBocOD2Xutfvyk7Jd96qcUtSNoFrzRlVNUe
K2sPn2Bt6Tx1k/BAObt0HDqcf2JFWw5Tlq3NQ4c1czjCYXyOcj2VODcvGEvaRS73qtH3bQh5s/pW
Wm06+Lnd0Yz0qZnfsK/27UbF9+quTm3jiaeq0UNsOhQ9QF+clYFtLDTLGt7Z/J0NHjYrykBF9Ot3
Yl0wjt90Bh5M5WFzrx4Fr9+I3py0TvOS8dAm6RQmwCYndFOi8eMhrsIkj5arMWpT8i7/ByAsRD3I
phoKGG7MsdlW6+SjRgbReBjLRvOhvMaB2nQfUf/fWcpQ91Prr0vZW7xrwDHfy3S3O5RGlJ4hTWiv
jRUDEcWch/Ccuw+2x3eWMhA8SAfs+PDkj3FDdXFHLcnSHiGFsC6WcVQKP3Wj+m9jy0ALsAYgUsAO
4dRe3zcli4ehNkR/WOYoPyzGSlsw8Xf+9dPxw7Pu6PFY529Mw9b9HpLy68M0rtNKWSX9AQf7yQg8
5BIX2AGarY/Dr9P6KI6ng6v07Re1KluqzkmnAOANKGJfcXL7UeZO9Bm+ltn7ptK0qAPmxLzXCkra
YLEwlvEXOpIyMNXKSVHWL+JZj9pEnphEK34p9UakG1I3ljwcO4VuWEYz/Ug59mPkC3ISRBhJ2N3A
Y33bb3JnJD2iEw1m6coQX8Zm4V6OatY99/kSfTf7JtvyIDbSR12czttkIAXGj9PUy0NXxS/W1/uF
ACC2uN4jQQI4IKCE7AnQQIX2kUz3bS+68mDgK/zQLlHVHF1cQrdknqjdIWk8SZRHr0iCalJxIhNd
3+AoVXwvzda9/fU9fVtKcVRY3tQ3K4nq2Kawbcq8GVqDF8LMortkduQZOfLWOUrK6YNq5d0TXAXI
DFOZCBxP3cg3ymxvmboDbaYttjqt/bWJyd81HtIeEKdXrV3NR+jceyeIng7OMdcV0t4Rwi0yY8yi
SOkONTDN5EdqHZ0vupF/UmJL3/36Yr5XUdCwAQGif6a/NY/fw7jNGeOy27lGbU3B5EamP4DzB71d
KEETl3PtK0YvfaHGzZbtQ73q5ik776mgA12o3jZqhmaf9an6BThLAYvIi0uCAKa9k+neVzPv4/OG
eL5rx06KM94N7bSpzeKDO/XONQMDWs0xESJjJnBUgBn2kLr90g0Hk+SYA31ptqclm07bKk72v75k
7zwUKwt3JRdTYIMHvn7q1ZZEyFHvh4Ou1fIeECLPQ9pB0AEVvM7OIiUsTA1v818f9p19ALgHU1qs
CiGxHJP8E8/uZtGNw6FX4S1aLVCAG8niYFfq8CkbK/eD03wrbuEZ9rw/l2d4aMeIXsf0IXVzczjE
lVS/6sJaWOuUyhaBVo3mWQvv/yk1O3mT18sSjKSyDnPmPq+AAyBHhX+UT+xn+ZiZ3vCpj1IZb1BF
9PetPdQXRLuTOt3A/b0vkqivN1NkN6fjolWXXaood20no4tOS7p77Cvz59R2Wt3XWuXeTkEK6Hi1
otrOJXrK4NeX+e32x5q4Ds5W/0LalKM1zXWmJDeXbDxUiucQv1omzJf1jwKZ3t7Mlc0NgWdljcOr
Wb/+U2cd232nGoWbHfJi2DLbrxE2jPI+7iz9pGIM8cFJvX1k8aFiwASpG8oQ5g1Hhyvz2oJvLw59
lExsL9NWqFENMzbPfRFpnyAOfERDeacJpYzAf37FKREdHQ9O4oxUq8p28kONOXQe2H0yiXXTRUCI
kmPJtjo98VMTj8VLQ1PY+Cbmw5/RU2F5rpcjGiriLpV+w7Ck/9vZb+iE4NCj/GYSv8b5vL4ebgbh
DgC9I+NwANNAlLVCjh+9sW+v+uujHM21tZyQJXVmaWUTd3d9ocyCHizODjr9Aky/ftiOXl/sfv0A
v8OgYKdilg4zgJvOWvH65EimTofWTrtD32OoK6jZr7XWXsJBqYoTl2H7mW0mJcxRMZ4YnaPtGzed
H9Res4NhULudVHvrkHuZdxXVaf7Bp3u7Tq8fjr4cQtQPScjrD+dxvpPjJN0hg6cE4V638BhW+42X
t3/bsp+bzB2meF5hAEJ+Xh/KUaZimZ26O1QURuSMdRMwb/+hj/S63L+uMDkMI+IfFNj1BXt9mLI0
dBmX1OcmjWcIGhk9lEw6L9NhqvCIEHjjRl63YSqiM1kbxEaR4/SplXa2g+vW/A+uL0F/3HvQH4CC
9fr/tLDIWOnoZTWa12RRDmjShisCFdvthD/1B1vu25WSCTnkX1QMpJlQI70+VNvS/ZMlwkskjc7n
u2TgVJPY/PpxfrtSoiSAMMqgcq33jqc8uivaItLY2MG70z1tfu8b4FlhCytx08hFftBPfnS8o5e2
wk4p6elNDrOVd/cIbfrQnHvsY2vlfNLnj0wG3iG/8OhAygevYkdg/P/6Kg6kCMva8foDchysU8jI
q3wn0Yt9LevkPirlBPSRTM5OjnZ51k9OecCFvA3Uru8/kt2983JCqWaitjoiv3X0lHGUak5lgZox
+vFjJV/OsFPFYbJvPwrCeatSpoSCvm15iDUtlFrr0/XTg9q13lB1btQdIqVx7jLk9GkgZUtEu9N2
NoMtkc63bkEgeaD0c3GvOO5wjz0JzpOZAawUTDXr2Wam5yGGD7D/oxyudZk8eq9xUMNMC80/A+Zj
cVdZOJPRL0CIdmw5Z3o+C8tv0ACeFkYzBFqutTuilNrAGrTl9tfP/DtvFvlLyDSImSPm+scK/9O1
MXG91tgRh4NS0FnGUWHs9Kb7qLl59yiMEBB1Mq9Fcvj6DthVMWeajIZDgntCmLdDtbOmKPvg/X3n
mYINzZh25UaiMDm6z6Tw5WW0vk9WjtGmEYtHc26d0GL080GR8875cCRaGHyjEMod2xVHTqyNJgO0
w7gQEVWO9RB2pFZ/cJS3m7oLbEH3yV+EnBwvsDMfXHVLVj2WP1ahydRCpAMkRhnzEjBI6Xbponzk
kfzeQRG1cxHp0cBljuqVDohe1II+VIH9tJX9nEA1reownebx1BgL+6bNFPUD3vzbO4dqB78LOCKs
S+wpr58PSHaNQMpEYrIy3XY1Rm2NXn0mGyL94EBvBvksfhwEFRxnh3/+0RJY1fM854VuEf3QDo9R
Vxu4RxX4yei5VO5SguazbV3kzoXAKuUskUoT/vp9e3OmiHtXIAEKIsSFN9OCRgFARUDeHGSTuX6b
GUvY6tIIBAX1B4/Pm4eUQ+krTcKAU8Qxj841UhWvV5y4OXTemAfx5GjBMpLU/rdPCD4CpjwYSCEo
/hHV9dMCMjKwHD2lTA+O2tlbpGU3Dunqmy6J7359oLc8FUaD3DPQg3Uaienl64dkKMgEikwRH/QM
1hDxqolTk2Y1YXtQTXNVBuSK5sDny5zF29lw50tvbuZ7vLvSy9QYhpx49orgOLMpnIK0jT7+ZlXD
vEowK8dEy45Bxv7Xn/nNy7Q+1kwsIdbwDiNfev2RM6IeUzN2ldMZRsITHlRSIcXUTg+J2Y2XJNql
dlCrzfB3o79Y0uEor7IXDs3M9vVhbW/ElqSK00NuWCUuSW0f1GnZbMjrzj/iRb1BdVZGDGIiYB3W
3pXo9fpgUxRPyWguBnWLyJ9SpBbXSznRkeuxRZa7l2u52M/LHJ9G6IqGAH7tUnyWw9LcaLLVlWsD
Tx3zqk/j9CRLlaL2VX22y9AyC2vEAUdpDKBST/ECgd9nh62q6nR+lKnyBefL6HK0BGwAtUCY5wtl
nqEoFhiKQRWQwmL+48QE+2aFUMOlHmr7rPMqbeUttHRiTmTW2Wlnxdl13DpOGWRDFZG1Yguj3Upc
dXHwr5YhnOKxsQ7eLOd7j2paC5XGjr7LQZ9vCNwmflfraHNkN5Ov5kXahOUR4YFfynpQ1JOkwP6E
F0KYbeCksZX7g9anfZDodm4FhMJX+zFSI6Jz4ibkvTG+FqYoVl+PrD2L9DzWgzgv6ihAEmRNWC8S
jrUdUDCRWLOkcDiKaXBPSeqMvzKK8axtbI91SkuLvivI5WxF+2xR4GqkQEUXpZMybKPeaGTYWIt9
aUXN0u09c+mWwDJhFGzstBcPbpXVcg8P21a3s5bXpEHKvitvzF7UcgMJLr5X1B52YkseAaeUqb0a
qgazMK55K1OoK4n1NfLGiBcMATCuCbkpNN+VVdWwOevJc46SgNQhclPw81IWYj2johsf86KQRJp4
kjSeebKUB6PI3K2+SO1zg7XIuJ2JBL5UW6VQtnla5LfEpMntnFruNpsLNQlHjGivuNLmFy2V+mnT
N86J7o3eZui19tobx/ITXbK59aQorstuglTvOJ/mpS75eLjG3M+2PsgA4z0eHWQ1OLvP5gtmRyw0
6tI9OtiOfakdKMgt4X3ZltR0wMhKL/vHUreTZau4I9npdZImD0XSiWeA88nzdcECF5a10yJS7mtw
Cly0IQklrjEFs94mJvmlBQztBpuKKtRL6RYEGBq29LNRb1+aFaJCT9t9r3nB6RWWrHpc3CR5YARb
8cMZYqONUUVR6iuE2l9Jrx2IcFuaR2aq+pNJYt4jFyzOGM0v1q0hUrfcZHo1wofNC6MI4egIO0ga
zTwMi4i9II10fafNsVZhc9JOJTdrnCPflB5jbVz5O3FdA7BQQmem2vm1i16rkXO9t51azTcF1vRP
hVevt72qsgkFQ9u7vi2UhntdQcEPctct55MIlRycn15tnxS7yR/axeuqkIaPDmVWADx3BhLFq7xL
89ZvZhg0QdNGkpHuIoopENq0Xu+p68VJCSNPD9zSjZ/TLNW6zUKAcRxQ7wyfNBaTgoDWaLiIFbN8
tPqmLbfoouLbNF1KN4hhK3oXNezgCy9u5oNeGNroJ/CVdMIbvcn2S49Idd+1xDxtLHLvD7SS2GXI
KM7ORyqjBTXwyFx8MCs4PY05ZPfJhD8lWT1pl53SxcpUUNxbWCtYs2Fual7CPui0vD/JdGkLFFST
ftO6OJAHXa53z+QBWj2OZgkWPnFLTbSVnJK385SumTb0THkXarWT3PIi9up+YVR9Ie20YE2MMTTw
iQPvr8w5msew4KQ8X8pZmkEzR64/iWQctjXdUeJbjXCbzSQssktqRCd+lY31tHE6Y2n8bpwEZs6R
G+u+C1Hb3sysjthpd9I1sQZKtAHqk6h5DXpWX9/1WoiAiJXju7EWme6LHnpMsEwssIG6FG61iQsD
1nEiMFMrkkwzA0+xra+xKdzbhl0gOh8GMTyPPELX5qIsmCBbzECDyBDtRVbPhOeYbTpdqK1TcU87
w77N6qFrQgxAMvBqW8nnnd7Cmg2d2Yn68zrHdOa8EzOkciXS2HkhwdcXXqmVn0etJjJdpHX92Ck6
NHRwAKwDWphz0u/IgkBdgzgaAUUkSVmPtLkIjELUHfP81jmYmRElm471OYz1JU6CXvfgxDvkrX0e
XA0GrzJZYGH1OkGzC7TduyJP1RubZfVgEEdWhh1o6QX8erPA5x6s5bSadTVjvTGbz3a0VCcpbzsD
dnIacl9Jqpl4iRyXrQDSGO97r8fRpekSBOOrnaPu1JmyI0jGWeNFk6NxXZUVtyXJ66QLCU7NbR+u
XXfT1JnRb6mzdUmgfWu9sH3XV2C4i7nXWHtan0szfoNuJNptHwGVXpq9V5u+7YkuDr084n1uXWep
wlaV8jvDd5svKpNbr3mrUALSfslHtluIsWdu7zAttywy70PI+JW7E8Ih/dSZJ+W7E838ty74s8Uq
VGvCciHvnbFpniZXicA/cztG5Aft5lJbxBpm0r9gh6eKbdN7lRXge9hZe7RjbEfx0KjOhsS7st20
1PZfWkvNbtLeHL9rCrSS7QIzYw6MVIGR4HQo65t4qp96Pa+eEV4I4q5L9PZI4PVsW+hsd1y72LA3
mpXM5UYvKpGGQqvp+bzGVAxfxX0L5ms9TZemGqfzBhwi0vYGOb90oHnT7ghomFkimVU0/oB1henX
VY2ntrZkl4pt9Ex2jMJ5lovwPgu8tr5U49LYocYYqtx2yBLuSNuCNFXU2EgkajMihcT8feORXrCt
jQE4I1Ni2KK5mIlB7ZciUgICAowuZHRbXCHPFHqwpPBsddnMZkCMoyGDEcZgEti1gaFWbrWGhflR
7Xw29NK8gKMjxHULPyYLG6pAnD1NZZnCwmoiCAG2qGHnovu/QBLC1kbUE0thXWsNXI+EUW6wRA1S
/bRhXbdGdyhRejTelYqB6Oeu85RPVi6txq8VqU2wgkxd+Ipm19973JAeVOnmBpRYezxLLY2LO8lO
uWh6FZv13JuVJy3T1UvNKLQxNKZ+jgKcZpaD3S7ZrT7rWFzI3oAP63X1ooeMJOPv2dBqd0uvZl8V
NXW9jdES2+d3blt9t4FUDb+iIcz91snU2YfeSwpRkg/GSwpJJ2c1S+fUL6O+iQNSX+sDHNO52JAf
4hphadGZBGNv8IAblbYWeTlLcSiLNJqQ1ecgaMOsZ5/LQatulbnt48DJV6/KuNKUr0WcQ8bJh8je
y8iRXwthO48zmwzPv+yZk5pAAE3Qt5YW8UbMbe3jWWUjUAT5AhEFa39JhrYq9iMjtO+ISHIe3qgb
9H2beiRFWLPXQUSA4nqrFOO8IQGB37GoaVkHThHDBPDGskLfWhj4sGt1ZVLs5G166SE5YHw2xhmc
LzENyynyF+xLgEiLsyExtM+uMuu4IS+DdaLOTecEoJnKXanCuvNlN+bPRTSSrlypXlHtWjqhG6uT
qhHUeckmGHUONKFRkPu0zxvZX5u93htBL7Pks9VVY+cTtlC3foZ94CmTUvFc9kvihCnWHo8icYdD
a4kMbGwB1vMdxKjWVTmM5BxMUW1lfoyR6xdXGsX1BJFX8aeJQWIg9bhRAulQnot5VkgMIxhQ22Ne
qwTC0iczNF0p9J1NnNjXysHlY9Ojk/iSkSTvBWy/0aEYKju7biKTNSCRSycDFZ3glwn84W5Oit79
ktup/F6VZZcGWoQpI2RWCDbBnOM05js8nSnmQ6l13w6e86h3Tt7sk2ikFYU/by0bM8/khRTu7OKv
y84Jl2qRX5FE4NPgdF6CXAt22ZUzuwpUr6G2Kn8kEeBOj1OhwBIW4ibvSTL1zUHUA/da1e4A2Y1v
PUYg9bbRndjaOMmMLBxA3PvLwuS/nqf/Fb9UV3/il/Kf/82/n8FN2jROuqN//vM8fW4rWX3v/nv9
sX9/2+sf+udl/VLedu3LS3f+VB9/56sf5Pf/dfzwqXt69Y8Nl7Gbr/uXdr55kX3e/TgIn3T9zv/b
L/728uO33M31yz9+f67AYtbfFqdV+ftfXzr59o/fYUb9BAOsv/+vL148FfzcVdo9P6Vt+duJzJ/K
b/LNj748ye4fvysoMv9woA+sHTqkD2Spv/82vvz5JUP9AxksPfUqz2J+C7ZTVm2X8GO68cfKxGbS
BCkTlwnV+P03WfV/fs36AzciDao2yBL6SP33f12FV/frP/fvt7Ivrir8XeQ/fn89nqDHQOaEYxvj
LAaXqzXd68be9rqmHvpyubCmStkUbMVqCyOQYiELY0X5iHz2I8f3Pyj4ejyYBuh5kCKtMSrHYEmL
kwDoQaJfgCblvpqY+UZPiZ6Vgw03TP+iMuXcwtYWOyW6KorPCvptv230effT3frrOvx83j+Yra8+
CKGkTJlQvoCqMxI6mjZVS2F3I23qRW3Q2Sz64kdl2vhaMSWwc55kUUY7I8VdoTITZ9+21vdYjrcl
NOnQnHqLFlte9xVShsIY75xq7YVhadzoZrTvhFptYxiQYdMa7QaKixF28ZCeLI+6jYqlTNEm//p0
jKMpLRcWa2n0pXDQMZQn1vgI0q2tJimsqdHPiyRYi1PSg2bfeCa0hM1la+qntA1mfmpmJ3G3bbt9
Lq/T2EcRX58wAnPMPWWm/VKdFuhi2p2sn6S7WfB9XI3wA863yTJfnlfnOHZAUMKRMu+A1zCUgaAT
Wpv4xCbd1wli86bw/DZm3oL51Vb/xuqcKVsGMMvFKPy63CcP2pd8DmbIo/JUm8+xrRibkyoPgPLK
e5sW0aieS+3Utve9c+LQgcGn31d9ABBo5aE3hJ6604pd7+7Ab4ok7NE8U9+N4YQJrI2njl+YQUJf
m4b1TX/Vxlvb9fPr+pPzaDySGzOjuLxC/0G6dCy2hXwAo/VEWEUhNuDK2bC1d1/jjbfy9XztobpW
HjzXV71AtbdTsY2UzSyfp24z6GGVnC9G0D2n9KsRtNuwONRh9KVR9yubK/dnHMWL3Yx9KNjzuTh3
TqzQuW2Ibur96EViD5zB5/WrQ/yVu2bdSs4KGM0JaGCdO+wJdtHO3CU7yo3kPH1AKhzN+6U5wTHS
uxzvt9G5d9YfoovZ8a07tPvb/Gz67Gm+eV7iGIqUNQ7jr8vou8F82m6tk+gmp4+D5EzAVH0uY/bJ
nXE1KD79rxfaBWZa3mO+U86Wx+JriUHfrqhDQeTcNgr03fhdRH50nZ+NgXeGL+pGDSVqlKD+Mp+4
2+keZXAQBfaGczxBOtegyNpgJotve1UE9Xfx3Zt88b2cYX5hwh9Yp60fb6sDnF5evuVKnJvwa8+X
x3JnBekJrlRosPqtFmTfspPq8yx23o17tuy882Eznngvw0V+4V0XwCAADBfLE69tu8GlFtTBgod5
pW3K6/J6xer6cCJdKwuECZM9sNWg/itO8P9vg7+zwfy0Er3ZBm/TMn6qq/bl5/3vx8/8uf8xkfgD
NtLKN8Z5DKkKKPWf2x98gj8YeJE7BKdn3RmBzf/a/bQ/cLBArEoiEnzedWL0781P+4PgCgZWBLnA
WcMa4G9tfubr3Q/jE6iK7H/EkdLYwBo+gu6nNDXnuVXwfS2j7DmhiyrawaR/gpommC7d6/ZcPHWI
eIUvPANt2hQNWucXDJZ8S8pOogCJiIaM3Dk+scY22UjY/FA0nH5qg3x2wBabQXO2aLYuJ722EPDF
qkANIUAT21qJhyDTlfKyzdvlqq4jUfrUcznS81T5pEMeuE2ZtaaI/DJ3ZhVaLlV2RwIRyO/Igyha
dpoKLOsLO7Uf8t50wdRhqvMa9J4SZKPDst0VCC99DOjqIM+a5YTcdvUD9vWPffs/2+l6JZnvQ+9m
5gUD7Y10labG6SDrV7tpsfZ2hKiZLTM9cSWZi2SFRvQcc7FtGbVS9avDaY62MhLTo1mAuiFdeJo6
Jd5jZlZetKZxsKMuR4OXv1Sx5W2kZ1wbSwRwVA0tlW69nC+wz0JHpGxyJqNmCTAKAToylw9miesT
8Oa8GEdhDbHGjB8/ITB1KjmpY7UrR+WrB20VErdxjpSwDLREuRMlfXGUNR8NXN476vqca7hgs7cf
VWVWkohcwF7fKQYrpY7+cpvCA/W9YjB9bHu0D6qh9fcdn6WzOnLBO8J96XgI3RaDMSmKVe1mU5+v
IIqrZ7rVNKE2xglI2NKicNSnDy7t0ZT0xyPz80GPZkoVFp52O7nVzsObwYeu6TInibQN2ZbO9qdF
6Z1q79j+8M9jrYTFdVC35h68LnNLdahjt/VqbuO8bBE8ARgZpxLvzMUTWogIJg5nnHe3i5dfZF0X
B0k5iGenlllYJIru90VRnZcLsk0bdOLvcYR+fDpY71B2VpYG1NjXn46CG1KzQ+Pcuw82Y5VD1y4L
0wwxUnh+lCvL4vnmXhPYAclqHZEzZn19sDqGU4WXQbVzoyU54QmMt2Oef2T6+94ThbkTHheuzhN8
TEht50iabS8rOLyRedKKuANXreddXmRDYE3olhZNTJtf3+Z3T21tp1z8FJjEHp2abadV1hmc2jgK
EUwl4SqVKj7K+bGO+AXcLrhVUMiQgfAHGsXrK9iNVYZuyq52iXMS9zduexK1KsCyt6kq7ZC39WYs
bsZyrygPfTOHZo1tQi1CT/muKlut9bbkswdd9Altl19WxpbE00n7xvRndXKDYJkFKcDdLLbqWJPy
uosMe98amzyWh0b9ZvbmZoadFMunIlpOEOy5ubMzzS9ds0m8kyg/ry3LtxgN5KW2q6JrI8apf5jP
EIEjfx6DorCCbKlBe6j7u3FjVek27vBqwfDpgwf7h43064Vlza9EyUGHy/z4mDvaetJTljRrdgIS
9hYIKgFdtKzrUhCmKGpnDhqjWbaVweLPiFXzS3fENtwF17Wsoj1Rxzy9SEH8d5EyqztC3CjL4+ap
IWDbL0m73AKBw/X99XP07semLSa9FVU0ZcHR0kQ29DCnGn3Q7GJK4puEJ7AvPzufjO8Fgdt+vUE4
/gAMK5mUxNTp9s21/ae779+qKX8JmrwCW/6PIMz/g9CKvjbj//Uv0OJNTXmXPKUrpvKqpFx/5F8l
pfXHSrRgT4aMi4iNm/NnSek5f6x1JEF3mOmtzvf/rih1lZKSpRUbfBU3JAgT/64o+WWshNR/bAuk
lsE8/TtwyrrC/Py8Q4sH0oHehKUvZeUxT8KSeYM5qJD7oVC6c0J0Ct3P1hgNYSS0eD9dlnd2tfUp
PDoYFvh8fEJgUPYc24WkpZLqumY0e8Rj3coUbvZKOsUhQ/54D4jPYObvHxC/wLX4hggCzvB64RNa
Xxlum7Z73YMyAUU3VS6IX0M8publ1WSPH2XrHFdfXE5qLnjHa/gKL+K64P/EO6q0KiH7D8gUGwgB
/JzZzkFN3PJKDqiVqyiJtwDJ9bfYYlf59bke7yWAVOxcHJ69CxPd44rBS5So1NSGSyqgfuBeq29z
VPYfHOXN88JRODGuJioKNNhHV7QgvpaCmaM009CdwvOw7otY0bdtwwj/g7u3/q5Xj8t6LJjcbFkA
Xnh2v76YEd705dKNzX4cK4J7p3XoKW97A3pGkkVsWNEHGb7vnRyOoeBrFBt0c0fdlTG2CvZmRbN3
PAXAI0mSvTqNym52rOdf3ywSLdYK7tXZQa4FCyXjg/xX/hw9Koz2O0YlGKll7jic61muPOJ6VS4B
o/zluikEcDxNirGpzMnF3CWJw07QHwL9mMo3zFSVL+U8tN9asbAJe3kGn0BpPUfZglemNDHJ0o9b
C4OTyFfgyierscFwm+gyhTus5QlYvtZot3Ejpwt90dXK71FUfsZIDP24WhngZUtlaNdZs3LOESUZ
t2qXmpaPpsUgjSQGq8dKT4MbxSCqbEIieoohzDy80c6yRJPxPhcG+9/QyYUyYcScV0ug2MDOcWx0
aczy847PRWiLSVZQOhRucrrAWkkd3+OzlkEB//Kz3kTVuFfUxpm27Ntd9qAneoYqD6c9yjL8P5Ih
D2FoV10ZCLm0yWXjKB7D8ATqyfjQj3ZDgbEYWTQeBqoe3Eq6yE2KcDCR+IZK5nlpaMCKe3SdNIWb
wTiXFtlosBVBG8N05bEUGJ+T+TXUDaSesu0nmpzCcc5G1ZTKpSpmdTirDA+TGobuDnkOuq7cNTmZ
pr5dF/2CX41G+DlK8v5K51qmIS6ucbdxXVgOG0vUdXJq1aL90kSqBT8ixvaxKrkm0KW2KV65M8Nt
WRYHRZ+LcWuoYknhbSGQ3M5WrckD06xiDHBi7Qa/nWjGQhXjoprRsN7Y8BMKAMFUjVv1Vi0NB4yV
CQ4DOGI9DV+QbdZ/1ict/VR50unvY4yU662TGJjmxPWM2rbF6AiiNL5p7nlfIIndZUlTEs7eKt3a
5o2l6pMGErdbJ47V+auZZE1OwnupkC3BLzZB7eIkDQu10LG/K1IYF/hVTcs1rKLI+jTHLXTlMknz
AfIPZkoHzUK8snF7mHpY33ij433BHU5XOh+QevDOkpGJbejGCRy0xTKbfjc0TuKdqpGH50wyeVF8
IQvDZeobGche+C84LwzMo7YMRaJNjPgTvdRFUBp1ip28F7tUtGqDq0OgKxA2fepz6V1nSeX2Zzgc
jep9aWm9wvfo3gVZTzPPrjIv7U0O4VFeMdd1dPhyVvmprSEOBkVTGPW2T8fRwNSh7h+MDK10qJX6
QLxbmbXJg5uY2Xk9SdDnOo+ccm82eKPcDE6sLuHE6wGlA0NA88QsDON8jXaCTFW0OHmlDCvQPE/o
oO942r1PccfA3q9xovxUpbGqbZRkIW+g8gjdQkRbxhIfArEOWMg6U5NvDR6PfaBmLIgXEp4h1oum
g90inLtxwSWqscprmxH86ONnIbWwmzQkc/CvTahVmlFr094YitHhPJ0MsgGiWBnqQ2HmW5OppA6a
a84XncwEmKyON1VAit5Y+BgiKWIfQUDRQ7FYGbPNosAqpLQwgILAIsf+wshn1cR8A23c3OErDNlF
weIDMufXUm3iJTBjp43wUiqiZsfb3l9hQVVX21QyBisNO/qqIp1zQ7r1OQ9UvQBggkmZilA6bsfC
Jia88qA29de1IiRhSpGmvFhVNNY73LCXhzoRRX+Kk9jSY8sYo3+MtZmUlGxkQA0bcwSxXQQMP1gj
7rXLEEYPIhalLMjNsr+SSoerTQZHwdkY6jLiHJHEtevjkP6/OXuv5baRNlz3ilCFbuRTgiRIBStZ
luQTlK2xkVMj4+rXg9m7Vg0pLan0T80cucbNbnT4whuyEfhjaBzhuibhZgRuVPoTolSxnxghbPrV
Os64dsomBseDftmj3nfTQ63iUAaITat83w9xqX0rk0yDqD946ib2OuwG7MTDh8rqJ2/0awCVT0Zf
RbaPWpR4tftI/RoWNUZ7vZodtSfbbR761eoLsnO8dspRBCu3a/e+vo7aLt5NssjCjaEh5eI7A+Cs
TeOa9TGxcr0P4qVF57mdF7xWHZxHjw5ie6UPobFH8aNzzF+N7sYZ26GUsW+0+ExvUhSvkGyuKQ/6
JRDxayXHEuSthGVTLjaNGcwkpsdES4s/S1rlv6GFpvvS7KYXz57qgLeveLaqdnkWrQdvs/Uwgwe/
CayAbzbyaBVga6ejUZEO+Z3Rjw7HU/C10W2K9wNCLsOh6Ubt7wSK44bYO2rhp03Ji4V1xEtuKPW9
E8ihbLKqSZVfaUmog6HD9jGQydy9joUW0qsq7Kj2QVCkd5iNhSlLWRnAXRE6+CNFCSSkdqOelava
+kcSRhbihbFrPaxqkz9nPdoZCSjCvu5oVw1hhLIasN7feWJkV+DMcSCE/JqFFSo6Y1G7j3XZZN81
6neXxTjBuilf6nbayy5PtmGBmEvaSeOlSBrtSVee/dQt1hWyrf21VqetszHHrL3qWgshLzedtr3M
WuWrckHWDQnR+KrT6nGntL64b0AJXhbmci1l1W+LVlbXyF95Fogmudwmjd0dLLAjgJPBPFP2dYDG
aMaTLMRuNOL72q2d28KdPXdn5JP1FzhkiveUwCe9EpPlFx4WWyCyum2/eAWNN6PyCz17ZFMI8lGo
wN+NXKC6M1t3hTf2F6YYTNNvtRI9RfuSKUQXBuwnbtzFedEW5A4qSrExteLSvNDQjq03KTIXSLPm
PajUyZWvmpaZf2QvBcZG8+Dynk1Pyej8RcJ1uDC9xbhty1w/oNtYbrHRav5Yc4yT7tgiPuvbk4oK
XzqKdBn6F0jE0kZ9tZuFtxm0TjzVYa1/S2ukAC1ldReau/TRJhkX7K/6TmiH3HPa3WKANt8klj5/
N7phiYOYk/gnyfsqC9zMs+8c1uVbhWvRvT7Fr+DB11YQdheXyLpH1zgrRsutqpV3ZcKl3cvcpdCf
NBijbPJ8Nr41wKws3iMcpDw9w3grwezwAM7XEBTUi8UFJS2rcG1Im5Wf9h16Iwh1IHvTm4gUBdh3
54QftVVzgl0gI2Pcy924lMtdjbSK6edYcYh9DmhEkKbNc+yrfrYHZIhkpPys6jKxodxj2aiVOTdo
5GSFT4hlPdcSY7oZ9M5wZZZT/1xnaeu+EAQpQNzVWD5kRSZ+Fx29mkObTeO4B1c61d9iEQF1BxM1
3EV2g6RdsSx5isW5o5ZgQWU3OWrm0A8vQqHd8g+lztY4zrUxPauMiuRzBTL1YmoEZMxy0gTgm0xH
DBTo7jL59RAhx4iGVLevU9k9oEFLO1hL6YcOmAA5QaY5RF2jXiTPrqiHiV6HBQ/GMjRv2oYdk/Ix
nyxewtpQy2YkONkW9Es6v6lk8xdxr+E6jQ3jglinvjfAsol7zfJ43BPDzP8C5kFQ0DVio9x5XJIO
lpVpcau3s/csM4+SrlGX9VMYFtWubewYwFFm9o/KIhf3pdmQ+CAThSpFNkwozQJDUiA3Q4/Wr8vm
QoMFEjFHPUyTVzj0/V3TlsPBy9bHZa66BKWKorhEbgUeAjmeX4ZhxvEvmuFHZqbzazu6DpKuuZNf
6Vof3iy1pFPTUmZWvnDrcLos3JCQEKJAmP6ykXfstoml7AxxTZHeuGmqfbfVHMGwd1Hi3EwzXJOb
PCyyLtAGI3rmxBLtAlnvn2ifuKgTyexXE8IHQulKhbdVSOcJYBgqmFhHIB3ZG1eNNwjEN7TGu4dC
jN5W5oT14+z2DZJD5VDus9DsLztbeb4wu7r1zWwcD3MlxiAx4gk9T6+4W8jaOdJ2dFF01oTaOACz
JLFD1CrSJ0QLSaBkOv9YieNAGfvsim4WUDNNxrS/1kxshC/xqCFsuJltogsHbClBUE+APcXA5QY5
2j9UQXuX52zvjbLdgahv/k6lslkH8p9DLwh5y6luNj2QeSD4dfxoLHlQemVzXFT1oovw0mjN8sYt
5BH4LOJkTsE9XmYbzeuuapLDrW1nl1EozL8Ijh9BCxPPouqEVsoeNexho7lpYEXiBrUdrh2PJ9Up
oyf0zzH56KQArtapfRzqezhIGyuunG9a1+7DCX7uxoScvyLuFlqBgS2LH0TqJpx5EUS6Ee8jdwZ+
4IZ7PdVvl54LyIrMiiBoTH8hRpFthFNcWpn5HYvV+DEe4CWLOqL9BBkhiDyif4Ku5phI93bWua9R
XK3QZXO1ciPM0vvRD4APyojoOlzqm1hll7wT7aZJ2unQSNTJAM861yVFtJ0srXnTj0bn5yyOHw3T
eJ91Ar2EJj6o0LGOmrLGQOuzh4awa1OU8QXWenyXPu39YRzlwWxHEJ5G88Mo5d5N+X/DHKHA0QF5
38GL2MyZ8dDGHOy0J8pDrFQsL57TfBMmphtjPkav/PXzDjkHGAEx8EwE4f4IPb2c2rC/ReDM60D3
Z1fK8faF0Qkf6iC4lLz1LjKPMbEXBTtaxb/tZZBHx2qsTaIjyVnmYyj5qMkOWwVrq9ftnV6OD1Gi
QWF3nOvZFd11h87tQ5dPU+trHmLpZi3DXa8y/XtOVcPYpjm4T/YxKiU7rTeOeh/1+EMoDZIAOjVE
oyC46yBOuvEpKRaAD7HbwgpRc84NA8FkE3rGt2zs8u9G6QwIN4kBkEq9/HZF9kc3C0GpoW2jYwm4
h0Zmi1VgZ2/cMNy3g0my2LrNz96zsuuJtHq7JAParUa2S5vV9rjzstTPNPoM3g90KJ65o5CWSiZv
ZyayBrA+k8RBtPML1dwsZaFteowar51cK65AWsutosKwa7RR+2PwOGxGiEXfFqf4y1G7gtN7n+Kc
4RPT4SBFGCuaY2c7R4qDD2Tf3xs9d668qnjMUMLa9EY97LMOAeCotwBgWFQFa+2pa+MdHtj9j6LX
q3QXZkl9zLWRNLo2ntIeTWFus7/RasxTud6eHIOG2+R6N3C5qwcxyvwiK7xqU8yck6gHMUx3DlMk
fKdhgKl7u5F8AzGGw0YUY/XPCka4dfqBSC7SngYzDi9zegjfnczS930UHZIM8I3XqIEWemSWd9AL
TZCXrtxYTvSQtdVDE2fGD82LHz07cbfgeY0Lp5kurZ7HGqdxgAAwd+6cGIIJFaPyFUzmMQpV/S1v
aKVogl1XhUhJa9E9aNKf1YI4YC4qhF27kCfX6cVPERbecyVTiKmaMeU/GeOoygzYTtvrry1mMPuR
oHfcKFHPB3ZsG2QAE0iRRLbnRUaca9DD8TFDdvZYir78nelWYVzbKCCqHds19KgPhK6zzWPQt4a9
iH1GAQuhe9ngBquvwH3yJ8TWs/bOhMWVbWtb1T5Y5+KnlfJXTX1jHbJIZXc9plfXxP2u33X5Qw9f
hI+AWPBvkej2N+F1Noualt/zyuttf6xVHmBQTpF4JuC/qceW5pOiNh6TVUjmNMEE2FGTF/vIG9tD
ZxvTKyZQA0E1Eq3AyuyLUip1iGujCpJcXxB8TLv2Ys4Hfd5icjk+DY2S04Y4zbptrA4L4b6Pi9ts
mR8iinCbcbaLqz4jkPCBUUYLXU4NogRktySYe/raYPy9xOd4ImI5z550drqq1LYpixiXkES/66qJ
4podpcUjdTbrpRBd/y0qFr3xIVnOf8U8Ltt2mfsHSiwjMoh2iXGz8KweEeC8KXe8TqgqIeqCFW7U
SR01qbpBo4Zs4KXQu7n0BwRl7gxz6gT7dwHz22Xsb2hmYaptF6/Fh66KeuWj3d8hHT03+v2AfF/o
m1RzlwtrLbuirAX+eaeDrn5oEZYbN71jtA6P2+RVvkbbFbT20pqSC9uFfweJ2KOARvAKR6aEXADr
pDQ33YJ/+N6qqepDhmrhD5KI0ZGjEZBeLSEa4bvFjDtvO2fIxl/irJWvZ6IojmPbmsMelClcPrNO
1N+p8xAJnZKxtYPSGkgr2miU5LCT8HzNrsRNPZVwAuZqGAESTl77LFsV/2wiQTwp0rnMNzIsJoqz
JF8YZMyyuE+qoSrJgMcMnWojws6icylUQToCHb9p9EYDvVeHSJfaSKjIraW33ktVpArDBzlOT1po
9/nB7JLlDiWM2uDB9cDPt9bQ4TIgLU0dh9JKvU2sYWC/z9zcorswEvXvjaTP7K096DkafSonSmn7
uLo1zGJ5FbVdD/5cx25+TMba1Pe6FWdB7kxQDSY3S69nxNfErmti66cVp6Pmw0Jd8iNlXHDvSawk
At0NIjkb9pOe+5abOsPO1QfD4E+d+vfcWvW1iW5H5UesNAQr+D1cfHWYVZu8rbvfWRJSi3IzK3lc
5hqShmn3RDeTPpTralgm185CFQeHC+6KzVTjqLEdi2qRJB7hjB980wx3VlG4I5F3Q42GH5EuvjPm
zk0lqJPuygaT7A2zXiEwyJVpj5QS1d1o9EJjR1CxZusm9bx3ljQJQoroNTVgChAg+43+qUFBaGJD
61O3hh8VLd8OJww/KZpyQIhca5ODS2/g0Z5LiFJelqXLpmqL5blq2Csbsnhj5Qln1uvioqi1y1Un
b2rqAX84dCD+UQIFw7BUMr7IeqXmrQPJbPHdwuzcbTeq7rsWmuZFJQdxVTity8utGXEOo6F2nxoF
vwt+MoQOr63GY20X1U+P+p8f1u3TOCd0mLPGCZU/UhdxNqGs5xd7tOpDZHf0hKBDxWKrwmqFn/Ll
6i0BN/WmdEj6b4spobSgWEnLfRrXklTZR7a1I2qjRGvlVWJu9CGx5Rbd7OU33fT4mnpY+A+CLRIu
IniNfiObCFxnDgOZu2qaKe/LIZ9fLNcYfsPyHWFzTCVETwRsGj7qsvYVsmVKdH/CYEVtICYvcFN0
zQWJxdOq74dxEmJXe7nzSoSIWLneOcUdmO0M9Frb1NUmK73xHnsKC/qq2Qw2V6097AfDGaoD1JuW
TQntL4cmAzV1IyJTt2/t9c4KwizNcz9OMlJlYMmQHI1phBE5eGCk/VZUgocWV1131+pa+tSrVBYX
NjXC55yy7n1jI7+/NRtL3ljUmCG3RfXAsdERx6esuygi1dCLvX0S9zqEqN5ZiTtz175ir4m/SZiu
4+as78Zxe45hODtQ6WStJdUBvblS7DxjWCq/xan5iiedKLJHCdMkweZ92WhIpP5pLaeDHChFTn6Y
2FV9GIdUHPHKkH8RgTKhyYqx7//gh2FbRxVP1nQReolz0LLRW7bsekC/INz6vypvm34/lDWUwwmh
snGTG3pzq1SjP1MJ7n9zssFzuDO2OvD8aJX1jupTMqM5iW5Iq5LrdHLhI3k8QFxbmSi/u6VWPcfc
I2KD6jySPlGtF/9Qzg5n30L8RhDktdllVgBu9KM+I1Ci9gImBN8MNgheZtVNlbtGvpVaTXEj7HHP
hDRbT79tZwJxXST1sGxArls1mG6x3GPQQHNH5hP2EM1iOA01Xh04lCAp/ZsZafcjDiP1mLkmkNxG
jyGxFzK2v1dJyKOYcMyfVJqIyq9GO0k2kdQAfncDpbyNU9fRSy4d3jlDSykhNFNtyqBDW+DGSiN2
Xq1SNI7REO51RPsW9wVpGPMV0YASWI1RLqNflZSjNrziMFjVMqOylHtDawTYnNjF3jLDkSTNjH7B
m7PUvgRCd4XftAoDBLXcIxMyGMUyhj/4sTUPUTay4Ub623+I6QbdlzOc6k01u+4vavvelU0pBvXv
svIg/g3TrMPOsvTyQCASUdSvI/g2buM1+9wdReCMLuHPKDSsKNAZbOi5VLr2tMDWE1saH2DkrbX/
E8jcIpsoRWXTSRj6eTVJcrMEaHZRGFut6zm4kLnalU2Zr/RUzDYA9Rg4cD0uo6meBzOyXtldJQB7
0amnklzmvgwbXpoxqRYOn1uPl5OeTOgwO/QUdzDFJ/vCauDV4XMTFTeqc7lwMqsTCzVJl4LTFHXs
MG/Ed/k2cae1rjJ00Wvdxc3zMCK1gDiBHJe9LRqSZhVXUOosY+qezNTRqVsIkr7biG7w+Curm+gH
ZUEWAgG/ed5Bm/Zeo5y04KE1WzflZa0oGY9K6uNu8AR41rQVSu4rdBbaIEodE5k3HB2MfTOETeLj
fkGsrcyBh7UqjcjYu6o1X0gPJ21bZvNgX8dNIsph4yVT0u4U7c16X2QOTN9S5DORhk2FkqA7ZZIq
b8b8csbdCo+NgezoxmtE+3sQcW7tPdQAnmknNBUECriIu4jOWUPpibfsyCMBcB+DQInPaNqXFtUY
hiVZ4A2h22Esxa5jd/xsYlkv2w4KHjlLG9GibGRL+JQ0crx2YguUPyFxJDZLTLGVcBlH5tvZ7plB
Moqwg1M95d/HRjjPRYe8734s0Ppd+8F0J1jNpjwAA+6evAIRz6tMopu+K+UqhzHXVQn/34JfvqGk
OVjbJeUiPZKJyhDLLbglW3wnBZtidKfqJoR990+HqMp4X9ja4u1bRBGSPdIm2ostY3eCVmISqlFz
xU2Fws0M0YOt9TvOK/NJ8BBqxJDKju5pAHDO27RyvO8QqF2i/EkSJyR6vNwU+ozKheuGDqQBdka/
KbrQQsbcoiS9NTu4mID2lXkE25lc4C0CP1ayuy/C2Ft+R1J2xpbmiPWo4NPX+7IuYFz0qaI0RHKo
Y5/SYSy1aawR9gPdV53nKLLiS1XHbXrD8lrCNzoKw2NFV3QzukL8LJrYzXwkTqhHVJMyfhF86rRH
i25d6kirIAKicn/bjBYVwjDySJyhp0b0tF1zrv00lyEXCn3WIzFAu/hYSrqQf7M2LDdGZOfSJyKS
l2mua9OWGdVXZa41LpsxzR4i3hAHQe6RwgzdYuFuGgrlYq88EQakBp69iefEvjc8UK0IMOTqccBr
JNw2Sytfo5jiC9n+Un6Con2DNwJWQRoELNk0DVhpZ2AVS2iW3dcV2Vo/Wi+23s9PWdNNT8olnygS
HW7sx7COc6AlJU8b3VQ8PBzpQAg4w3QUNKyUo2ndwQxFj31O18HHou2q1VtNgYq6wgdgSlhbUp8g
KQ2qNGWfoxjy8c94g2PhZ6xyzRKOHpiuc4FoY6UQ0mzvD3othu/scm1b98goUMcrPxH1eYM6+leB
2mMogPSgWNef8h/AU6EMe5WY7A6OWdrtJurC9I7aX374eEZvv6QhKBAA7pWkZYCwT4exm6rQRqF3
hwEK9b5BRQaGMtQovGDrYEiS+P/DMp6wRP/Ltnu7goyHLh9gvVWa/Vwvlmu2o5GadAe9Q2qR1qt8
bBM8RGyYtT8+nppYf/sJEIgllARXWMyAdJLnc8usxnESOXeHzMssxNOAjY5T2+4bAF2MOOIbQAWt
vHRma6YMby1bKYb2Qsnaefj4p7y3ytLEFdrg9xD9nn3MvAYqQBe4PxRFetSt6k9cjS/YP0T7Wv8f
9o1he0gtGoC7ENE8/aD0TZcIDaTugEREelhJ0QetsMQnLI/3difYSeg8tiV061xjX5lEZF0KeTDR
gE9x0vpLpxTqk7m8t2zOv8g7C/IDJvanc4nTlMCnj7vDPEGoDlTmae0tzPZ8ukQ5ERMGzRrp9n78
rc53KKhNEN2ripdtWBZ79XRQu9bJQetJD8hpur+OZYNUpqYUZ7t61sKXjwc71zKmILFi8MCpImaM
z9u5FqTbQ8x33XYK6PoVv8q2xQsDAEq6A/msHz0d7v4EzP1Rtq31Wkcj0VxhG4ewzNJdaUz1lSR+
vP/kR50fnH9/FGEqly0yZrBOTpfA1cE7Uo+Zgmh2bb/NlXpAcIIyv1xmn0yi3qH3MNyYFUAQHFOs
fVc24b6fk8+O8DvfwsD+gquWG5eu4/k7gzSHYyFghXxkGwUiCau/SFSMd2jP2Z8Qbc53NHNeTY1A
/kJBE0z9dM7T7JQjGLclcGlx+FXby2OODfkXmS7rKHxoBOK4AHXHPdtcY0eLxly8KUhsnXLkgLY8
sVfhzREAc9wxPgF6vrd+62Are8gEfnk2XCYX8IhimIMlBNGPKBtANmO5xvPxM3Xgd5YPVh/8dIw3
2NDncGcE20rNWdB4lu4AoMXQqQPAoN5/vDPfmQ8y9RxK3ioP4PfZ5VYIYn/S0S4wu3z8q+zUPXiR
Pv1jV/QPPx7qvQmhow6WmlvAcc6JV8Y40iUz6a/qpr7gSro8G0X1qYkIm+q/LxTbASVzqIdQIoCJ
nwNxMe4qCWG8NmiW+k+alN5uNrsvek+vVwz2mfzlbDhYDOfygFYHOQKZ3zZYNKqcpWnGF2XuqU8C
iXfWCzyb4xCpANHmvJ6eH5cSEcxGcwgAx6XbBWmwC0Fx5OsbwAXfgGOcgXQzvfTTUdDaamtNxXPQ
zpW8S0Sh0PaVtnaVAh74otXXunCugbOLLtHJWPXmTwczyk5HtENNAdH8QB0JECIWqPhQTxdRPw8P
GXJi4ydP3jvLuBLTICd4wBTY6qdjsrszBfZkQirJnr+JuBiDdDbdL7qK/Ts1OFkCxfSV83puNb8k
VUHll17usHq+3NV0oOz90Oql/kXk97qG/CdhFPK8QdI4nU9VeFQvvHAMHHsafo661f0jSA9fk8FZ
PlE+eHs5CIhzKEpQUcO38FxVlgo3lUAqokHh4tlrGBguDmVXB1VNieqrlwOZyMr+gstkWFh1nM6q
8cJpoCOGKttop4hXAKHNUWj58/EobyckdWIrJDLgOxAtnx2pxANl0jizwEFTT4OiKqdL2dg2OjBI
FfwvQ3FJcOWhI3uuuN5NPZ6moSUCU6v7rZcUNInHbNg6Rvb/M+T/nxnAekRP7zxmhYSoCy8HdftV
z+S/iQ3Viz7WkYYMKvRFN/0g+mnrObn8pWKA6Du0u7+XC+CFkGbFJ7fH28NFEsBpRol3TQzOBfUB
0NspKvoiUFhGP3hLOFO/0uWXb0IwljyEUCtXOse5tQ9tTx33u8gJCipBh3JxwiuJ3OOXtyCrt6ai
cKzX/PDscjInG+hEHjOKFQ5bmWXdTodJ8OWoiOcPrJZJIEiEqp8dX/ClfK5Jd1ixJATvO9qIOA5x
On+V/uJYBvYz4NkIHXgSz1migHrzlrasHsQtChwKZVXEVQw0CLOs/PL34eGgcCGRHFifxfMrdqwG
pzRna+394imP8f1e71EA+/hEvd1r5ip9zstukLzI8xNF+71Gkl9Zgbm2JqMZIjGIX/nlXQAdanWK
k9jK8GScfR+hF8DtvM4KepGO+D/U/4Qx0rcfT+XtPUTFRYdoh3jDSjA7e3S1bHW89EorALXa3WC8
414ZuIOTieR4jX481jvLBpV2Je5x7XFEzz4OakM1HRnHDLCmqkGWEbkkW2UYw5c3NoJ00JJ5aykN
8Mqf3kLJgLhhij1LIIt53iyOBZALoOknn2f9W07vOgI7MCaIXzi06+yzd8KIip5ySM1sZte6bE0t
olYdIzvSIn9T6dMXNcB5aU10jLAWsNdwksztdFaGUiZEFd0MNF5JWDrucqCLH37yjd7OClsFC5Ia
HoXEPOdJDNca75+XAupUZZUcR2QoSh8ETqj7wO3nYQf0FPHTjzfG+tNPl5JyG0Lg7DHuCGZ6OrVC
9oNLB94K5ISs733WLj2F/L53ioOJnQ917EhBMs9DA06bS1HdvC2WavjMxGP9Yuc/gwBNov9grXTE
sy/a57YLZKdGDwd6/gV4LXFjaVW4n7NpujPFMN00Bk56H8/97aGgEAHrhEPuEcOfB4VIx9NXzXIr
SKEh+hZ4dF/g87f7eJRzaW/W1MV8gHPBySAVNtef8Z+S41K2WtokehskagS4qRyrRn02m1aKT+mG
39ByzlxfS8zQ3CYJTaQAkEP2OitXE0fbGcDQ2CWOU74VW4OCcF/Bea87ZzKPczF1P7oumSZ/yUw7
2lnGSprxorGUvkK9g2Y06tTDUVCA7T/Zr2+/GYxAHi/+pZ5KJnw6r6xrGysdzA5CYKu2cAsuo4KI
enJm/Ujq7fp9NCefBKNvzwhjYhNMJL8SVk15OuacTEh4wuQMvCJd7onlNb/UZ++XKNzhH1f1xid5
wzvjESTy2aiTUJF7Mx7ukLGctTboyfm3PfSwPdrmKFTplnXhgqF8+HizvH0TeAiYIZOjMkeD9HR+
yWQWWZ6bbdCqtDiCGEeIFHwyuMrws4Lc26lBM+b9WTVlBFTcsyeBkB6aqJazLRvV/c3LSEe4s4y+
hcRH2ySyzS/HB9SNiap46IRtUs84nVrvDDSBQ10FSaXbF3BeIPVbUfRZbebtofZWNT/Celw3aGqc
TSunlr8kyagCq5vypwlSjZ+5UfrJtflmFFuSPmCSQhXNJVI424cIAE+ZBLgd6G0VXRKyUDFRwj5+
cTcwCiEvZQaEnEw6JKdLBiNnbf62Q0AXNT9AkosPnpuApMkHO/h4qPcmRLuCe4Dk1Yb/cDpUvkTK
FjGywFNoycescPQjKt/V9uujrEKIJuY1ayx/vgdaYLKwPIcg1MF4uf1g/piaQn3RLY4rAqkBS1Lc
FGQK3E2nkwHR0ju15vYBMCBzN0WofeRTWH6xWP/vKKTeVKpWkQBxtgcwguqncsiHwI4qarW4am7d
DpTD15fMIUkwGUea5vmNAMcSr2vT6wHNV9EDcP0IGfE5/f31UdjG+LRyj6+tuNMVm80ZtCT4cYrB
cQNoS7XyJkqmfP/lYdYX3lojnDWmWnfhf57CcMEUypwSxKcRiq4uyrKwp6socYr66wOt5TnsftjR
lGLOTk7VhYsAmdgHi+FG1xoAnn06OdMn0e4aoZ9ELVTxV3FL/kGqBrOk0+kYOkQht6j6AGVrke4j
IxbpLi7Kuryeokre5pE+ONdjO+i2LzOrjr5+aNdsnzoTdBDLtM+WsxxgI43QyINe1dU3ROwHKuyf
WjL/W84+nybQMxvx0lXd4FxmAA71NNkz06xyI72QkZn8yEpN9PslVvFdLBHqjyw3fq5Qj9gpFXo7
K0u8T9Z6XcuzH0Ht3qY4RJmJ6P7sTA8D9pSFnYyBhY47UtktKqbWGB7lBBEJcEMz3jqQXsZPUo03
DzKdYkpSxKTUb3gkzw4G8w45md4QlOUQXWWQrLa6NWjXHdSl/2EodE1Ib/moYEHOsgyrQH+6VfoQ
xBb9K5AuY/s6w2O9atG1/iz2fW85V19Hvic7B23T061bzllNi0kMQeO56WHhIb4q1YxIgexEva+T
hg/d6vk/Xz7/bKNVDHbNQXk/T0d1wXUioDEMlC0LcZeG/bgrvXb6+sW8JtUo+BLdU5k6W0gniyYD
284x6LIR3FGtt5cxJOlPPtf65c83JMeBJ4YIcb02T+fCWeiTTCmu/6mZD0QKLqqDoCZQiq5BiW9L
BHj/fn35QO9gO0iPHx/Hs4lNxtzAJVqGQMdhC3UrIK0wDezn/2UUomwGILc+F6HpaDegd8AjPcM1
PnqL2WyjPI8+SYvW5TlfPppN/3eUs+pHUqjSgBg2BHUYIhlPmOP3o/S2X52LoSNkZK1XF02H860w
AUkCg5n0Ad3WarfUiIVnopefjPL2kqCJylYg2EDQikL56VbIV1dZ1RhDoBC4A7frbucSJYMsyr5c
x6ENaNK3RcdO0u88RzzUWdE1ejbxbbo4g1Lbd0cdXMQnofrbdw0xRk6PXPtonNWzyyFXs9U6YYbU
y7TYJhBPRfUaQmwDWznpy2c31G/DYgghaOTV+OWAxyAERTsaRUiQLOcIHbdA5TmMiRGcFvY0EtkG
Qstj/cn2e4NiQQ3oZJiziz2dJc1BlDwDpO5NGpHpDKmM6k5f4GQURam1KzIP4w7VFZsYqxgYNACL
F9QzXr68RcWKf+LCMgTvzLq5/hMTJSpi8yZhH2SIzW/gnZt3Hqbdjx+P8va+J/mCdkZeRDBJ8+N0
FLeePKVncx9Qzxmzb7LSUDiYG3d84XWZLtNZG9ydsgAvf/Juvz3nFBypE2DbRveNPXU6cKvKonON
vguGMWpu7A6zdcPInE927Dsn8F/VMWYHJon7+HSUMU7DQq/aNRJC1DON4eXkU1EG4FvVJzvnvaHo
aIDRo3JGA+lsqC5fzHHIuPdRsIKvoHWYV7Rg/9Ug3K9WO6gb0a8EbcQSgs87O4ehp4aemtsQ4Gd2
nWQA7bVJ/KkINZEek5/M650PRfEerAGhjgnKaf3z/+zDEcgkpRvZB1NW1fs8rOFDNX3c/vh4I75z
t9CvJJJa8wzKxGfnDjIXdismudm8SJQA0rjdgaC1t+agmU/xHJEW1s5wgcNj8knP9J0JWjaaxlSM
Ka7Qpj2dIJV2u/SgFASIddS7oSjnFyNNkXX6eILv7A9yQsCbLCOttvNUKs8XcHAouQVw/OfkKDUQ
1TsJ87rZVvB6fn482rpcp8+oQa8PXBpXx79n+3RSSDh6Qw5FJmgjo/BbtajGd5xmxmvkX6Q8diuh
88kM345JEXztw3Fn0Q8+x8KVsk01j4ZmMCjgohR7FOKR7j/V1I4X5pSJTwKtt9+NeBgABDpuAgDZ
uegobkuuahrqjLFVU61anApbp9nZfryQ72Q5Fnk0rTJMvJmXvn7X/+x/3D4mpTtkOZ6bBaid/dIn
lfqIHPyJIntnjslv08N7viXlW6noX07l1tGppK47BwzO2eiWpkUjMQr3MxzIv8qT7RUqTPPTx5N8
bylpRq++FqwmPsmnc0TMCcrFwBFIadj6dodAbGuCeP/6KHghc2VRiaOcf/bWlG1XtdixMhfNiC4R
lfAO+Sg+uRvfHjMOM3EQMntUMGmbnE5lVF6SdmWhAhADsd+klfVPm+bTPkzN9O7j+fwf5s6rOVJk
XbS/iB148wqUr1LJlKRuvRDqVjeeJLEJv/6sOteOuXtiv92ImXmZCJWD5LNr/c31zkuRtRA/8vP8
uZyUD3rleMXY7VBp5X3Ulqq+4WjXrb1jTt5zLbv289+/4t9+OCSgd2KhReX5T1dD3utK0BLudmnr
FS9BDq2D5YJxQSCMdm74h0v/b16N44O+lk8Vn+rsn17NYIV3rfW+33W2022UjlzaLQRSod4q/uPn
NF1bojrat/xDwPPHX60FWOEDn+t2xTDaTOsZxSszoeowJFg7//13+NeIh2E2ntCQiu/31Z97uCNq
w0ZTlO4nWigobms0NY/YrsZ8y8aRLK6NMvWvWU+q9R+Gsf/mKKEsSBNUJ+7nuvkz7VtKo5ApEvqd
4bXdo67L8TwXsaO95VOZRixBuTGspjaS/RSzh5z+x/kvLw9l/P7S98Dy/gj+v04yMzPMrlqhXoET
zZBpJPouz4p/ePD89aK5v4jrs0zCCU+0/scXGejNZ707gt7I6BIiRwYjVATsVMt/6ov+9dDilaiL
QH7lv7Bk//hKhj+zou6uQLzAZW3Tnlq7xKT0Dw+1v/s8BI7kcNzrlAz/cjQitypbwp/FxFIyBfc1
xaIPoqCYin84uv7mAzEBTC+EsjFA+D9XDjpL603p8fxksKr8yPPROUxzVW/++/r/j/DG/09o8R/Q
xv8Wgvz/Jd6YS+Df4I0/C5yk/fD5B93Uf2uj/wfg2HP+hQCbBwcVKNIFirj/C3DsAjgmPKRWc48A
fG7h/004to1/MXSiMyRJEZAntM97+J/CKMv9F8RjCsHcDeRW/MX/hHB8v5z/T0RHOHXv+DCISU+e
FhOhzx8vd9vJfcSRVrCzfQXFL5na16Hv5/eEyuHFGzXzPBTSeGJS5J+K5ky2/PEu4MWp8BL6g3Y3
CSj/ktxAONbZL1fGzkRssUf8277ymb3xBE4iMbaJvjabhEGCJXYTd5i2VZuc0ExDYliX6mffsU0o
Rt16Gv113vkq8N4CvLEveuD3bJ01s0XP28l89try9CkTgbmfTWt6Ai1WN+HoOJ0RZ4OdAR5d1fRo
QIv8kSScnUXFfDL29eTc+msdjtAS0PD1qI6z7ocL3mGvQCZuiR/9T0VNbA21YWaha0KCGnaQyOG4
qXoujgFMKk2BfmSbn7X36Y6ay3o7f5mGxDop289/E71Uw2FIawM8+Zx2Iu7NsX6yB8H6Ivyzczsn
6cXQOqZ+hwnSD8SP9moVih3vamzlz2Be25dSUJeKR0NmPwWL3t9kkTYbjz2d2O+NII3sAbE3dXN7
TDeKWosRtxzor9o89d/saoYkWFbrnQ7FKVSHaaJjnVReUd4lf/UbIjm4eCyJswTszeXGW2r/4gvV
HDxs0JuJA3Wfwm2KsZsPUdst2r4UZfG4+KVg7jHNt7WuF7/ZVdU2zZgxhJAUnRXaqTmyr+2ZF3Ow
tJgypLoYQdLeKi/XtvOqd/syKUsW+cD5lT0wKynwhITzrL4PDhQRoJpT/aVKVX1bk9Q4Lfpoo6BN
p+1SWPLNHoGzWc6UvrJ3xZJXvqYENoy6hsoo2LylKo7NisXCLyJV55rYHdrNFYULHpcWR0sm0rjS
qE+iOOqOGlM0D+3dgbBUiYr90Ry2eZv3n4MfxDDwHgK92xi2vUYN0Jo9ex39gRhPPg2taV0bQ+Lg
THkeVy0OeyvQjpUnykiuRrrNGn04NVptbwFZaIeiqYw3Uss+dIQ17ERuTGwg6vVHaQ/eU+8ty+86
t0A02OWSv7Sgzdaoz5eRxXYbzZKxTOcVSvV4bIS+fPfKYQ11wHtemAMXggDiDOvGspJ6Wzdpe4B4
cgBq8JPN0ASOaytibowfkkME7e1SRJYFcMSeWMc2tOXRcTX/l+UPlwwG5GAEYuNMaisdphScnpJL
OrFis/KVJZItYZYvy9gFDnKSytgYqdvtsiw5Dqnx3PY2kLF6ZezfPowqYd6oHc9F0Nfbpm6ild3L
oDShUy5yep9Ng21882eHZye29PSXZrzIVoNrxL4kmKuQldMnVeVvYlhundsdk9y6QZl7AabzbGZy
X4ygGrFl+8W8c8f8YkFlSxIF47ZgJqAeuJnKBhhp2t2aBqF1Mb91Hiw3cAAMsQJ8L1ODsaTXJXDY
+px+ZJZ9y0rzY8mW4eLCQLkCl06i3Bmsx94svpYszWmdKvXQDtq5XNzjhPDR6I29PeNO634x2lSE
la0dWwqHkLvT+7JnF7lVf9MD+Hd8BRYGu3Ad4U/ZrX9Gow2puuhu9lKdRYD7SlebbGapEEOPLsEK
5ai1ezvLoy4brA2EkJ+V6xboZN3hQkMiO1SiLvdgJW52maDrUgAvAEnIn1amsZbN5vhWGU5clgsI
IfENbIr/Swssbe92zrGY59vs5PaG4W8YTs4EZ6xK300Fva+fgghEC4yG7DjVa2gX77MYhp1rjBsB
BCMqOT9BskE6+XCmBhaulUZpWfxqTPkMl6iNhoDTfnAflrnqWOdLweDWr0w63TL/ASP7rbCg2NRl
85XAcoDNCWMFqNeF5kFoDwaI3HF+9moIaW7NEvIYGdL2I9/JjxWgXSaVP1ahX5XSL0TIID2mM/Au
7TK587RZ8vaJHzdWnb/PJoDEuvIyVqP6Z5CIcaF70G4EVSM32whwcOGMpEOz84vsHFQbRsQDlBpI
oLJwlOuDyUk1F+LJXCErawJyn0kJ0nPzb2nufjNbIBsBv1XeAcpi6S0PmicoR9eyM56MkZlZ3S+O
nYvWV9eCc6H1d6v1BKGhBbuaqpwKVn4tLO3KTf3CoChbZvy11HVBtQYHo4QFDTkBxqxqon41WVGf
nOvkg+BDk32dp+ncauP3dm4eEt/BWZJ+DlYeAUFREdvX3m7R89Pq4wGUrLOQbV+MxQMH3LnP6Tie
qNI9NCuTVoX25ljN2Zi1sMjsFSfc9FTysHANUcW6t2z6bNBZQbUOcwoAYVgDGAoAUZA8V+T/jVL7
wXmFowItSPPASaiRLm4nsXSlAcJFozur2rmo1i12dvuL+yuLmauwotVS3ikZxiZy0qLcZBzwZyOt
ZFQsusFWh7pl7WzHpd6jbRam3jw2YlC31Xe1Y+PazxXr+OC4bR02Iq+2FtYSB6jkuehnrh6tDri+
EQmS6HECDf6+WHUYU8JNIkWgccz1ZqEEkBlhPy6bwfpsWR2IF5vFEgcVehQEd9tfnpSn3NcuXrpo
XDgYwfHHN9uplOmLlnPGkNWr9XPyxudE1G/G4F5Xq7belFcp/4zj/dWnPwWxCKoLKkDXY/aLb6py
MGdhOGSaPKwLdfGt8yDf/BaJ9GTzM/Va/ljr93uaiXyxPNhpFc+N8eZp3qsNFWidGPwL7OK7WVNI
S5KshH9PE8BTTX0dKoiNs9V/eG73uKokCxv23pfOPaYrT6TV2HvG8ObLBMJkWnyO3cqpZfrbgWll
aWRN6HnlnWjQyLBzJg7O1v6aGu8V+Btb+g5onL6tfnh1FQHigYtZFzLqB3VYtS7lgpKEWykgstQ8
tJq7b2T+2JftS1ZkrxUCpURDsOtlmA0g0HlO9dB0L6Pe7ytVxApBZQpBp8qa2yIBLBu097hSgh24
1mPpZJLnmDwWlFpguDmEt+33AFbalIiD2elbQH4Z343+DQB6XOYCivWAGrG94FI9dna9C7rguyry
51bT+Fj+xigcBxra8GyJqoUJK9FTtvkHQIA+FDaLc67mHVNvORnwdvv6jlIcuPIxFic7oet7mSVu
1K1G1OpZvCoVp3Uew9xz0Mw1514lXexpyRq1XKihPR9ylcmNLOS58EdYWZxgrgwgm4KICKXWPQJt
+NHpA7+W3eTUcLoxZgQUXMGiAKurl7RjPNOcqQC0OC/9sT2Vmh7lo2u+sYALI3nMn4tpmO565nav
Q+fhigdoAO80NOdpP+k4vvVc2lub9RUk5foQ4QZId7QGXpUDwtCtEM2PoI6dcWPQx98BrQd0axrA
pfwU0XpvmPu8RlhnEntv6iX7Rt9/l1XVUauaJzsjJJs5UcJx8D6Crsaqp7LYXQBHpi0DqRrhBery
XG5p8PIl5+kP2leoFipOSkalNoGUekTn/A3J8FOyrhdW6eZYeJKMOnH57mXyS7VOrNXLk2BcDwKN
p+0qDYD2YvIFK85ESiacTVDkvtV9nh9niwCcawvS/tK/1YRu+zT1D0kOhGnquq3e+naYCRFhtv5t
BAXo66Z7K++sdc98o0yyTxMGqmHDKrjS0XC/KF3A/TID8l4E3lVVfiREVh6gQ8qQ5ugFHoO/ter2
gxkXPdTNu6S0o7YuGJfEIwWZQtT2GKUC6DKIoad1yN+KAQsHBzU+5MhxZYT2nEPXe0eUIDnaJmvH
xEwZV0Lf96p8Zbszj6xWbaDe2sRWw5tbLReb9rF0133lTe8Iq+9KqUdzDPa5VK8zVgC70HZicL4W
95SmfcGO2QIYfV5P66ROuaX/kr0/xXeBAbHZyUyG71ZPmBOs9Qm00BwxiIeMXk57q3f6z3ZMNl7H
e5ikSQe0Wz4aCUJwLpB+murTnyHh9voDTijoQDBDQtPSYJ010w+/rp6sJTt3PZRajSMzLlynhVXi
4CMzOovvxjPzo7YaceKnh8E2zrmuh00hd32tzg2LMJEt01vjLtmudXIVlnMZZl0nw9leLrCJAFIF
BtpRHuxlPoIo4nBFiNtbz3Qyj52HnsDN1y1EmMzeuCXHjt65HPTFzYLoFzHDHq+O9ZspEchAEwuN
2cY1l5umu8tGesPOEvkbEuFnxI3E9Ry541DGYy+n0NaG7XzvtY+Aum+VlepN3FcODktarGI/B9zX
mF5HEsba/xZ4dX8wshEynT/MWwH44QCaz32ShN2bTnkdKEzQ4gd9SZqDnnn11szzdIdrxPrVDo4J
ZjpbaKfM3rpvRLr3MuQOA7lEWChlhIbSk2vB6qwkiqHiDKRX146ZHSQ/ncq1vjGVBKmIMANeDJrL
/JGMCuxpoyRZLJN9aVQ1kC+i+xbfzcWetJ2niswyUIb1qyTT4MzIjSokauh+z+54zyeyGQalkxkH
YWtyM7etobaO7LSrAuz5JeZEnCaRa3sNK+CmnIr5MA/ruJcrPDZvdEF4qabsUXqq6plih4WkUxE2
Ctm43wDr4qkrXTi7tTGL2M10f8swkLddPF9+OZz1Z6EXjQNM2Exe3U5OP01Wy47+ULbfmNpywdpC
agz1alFHMBVTGWWeJyJvNpq9mTfJSzEIf5sHmrUf9TT7MhVAcAD6XamFljbX/j6Hm82BFiBGZNZV
/R7KTLtCezFheSVHpZZ5g4C6BtjhrDxAA5D9/oQSTfWDTnw22uqRyGIMok5k9kN6F7GFpDDOUZVo
WTKXOHkoXSuSBjT6wQzst1lqxqew+B1YrP21NoH3Art82Jh9yRSsVOnDYFmHKivf/FxvodLk+g62
Brwn6QtzY4lMXLRgVrtOjj7JFjoewF33OoMW7GfGubl+hau9DHCcgiiRyBsM8swFLFngHJN2NIHH
eVb3mgd+9mtep+mjcBVYVKeetl29ED3bUrusY61d9ATQaJfMwzELDHzbwZqHAfn+Tk1Z9llxuEsS
sYXQbZ0qbz/5XvkI9rU4GMLpT8GYqu0yZ6Db6ESGk9EqOO9JAq/XEe8yredPtx/ee8UtIOZTSlq1
azrrTkpO3fyHbhUcsS27pyWJ0wgbzEaUEi1lh8FBTYwjKXssftqZKE62sOf5Tkfm3meWGnmHB9zH
KpJHVx/XiBpEe5z6SV6k7ZYxzfYrb1vdCrdxd50xyC1gjy7qXRzcFmmd6HVUBqZ6GJrR5Q7XZm/f
p9NwEu4stivgzh+arVUxww7MPE6G2vGwqZ7klCbfCwaEDm5KsM+/5nOPUOAiQUWTOhdgpgNOkn3H
ok8RDq4s9GhxM/yqS++RhnnOgyrnGql4YtdbOniAXADURwK5SyhArvyqc6f4Tjbhf40pJMglmZOz
aG0ZyjQDFbSY6S2ZPRi/peNd7WH2N5kPuLS1hn5jT+USrTQGNA4Jg5EusssjZt38CvSRA1w5/bbr
VPFuB0PzWJp6ffVS1rdyu9BBUnjzU9nP0znz1vWjNHjoudnoPGWGv+zM0lhO9hSM10As6wePCpsg
2W/cuBT2uJkzeKY8Tqv80k70oEJ3Fc3X2LdEk4Sv5xai1qMTtFg2est8lQZRXWYO7YkG2HLTvZ4H
DkkffLqAtf5oWgGL0cU1t2ue9JHQ++lE4sKkmte618DNWiB62hrXDlZBf9XNW9tk1T5LRLGVutNv
oLYW+xEgezwVchTRoBvtp8Z9HfNU1Tc92/hx6vGnwY4lEeLdJPI9vX5f8HmeYCVYG8PRkpNnDmB3
6xdXevkuSGDvez7xhZlT0OnG2n5ZvX6KTCejVsryFUmySHmJdB2+MU80hgGLPadONMO9A2YfjQSM
mOYUPimkTyxG1XIxbommB5JAWhl7Y/bHR42d6LdUdc4ZlizLr7TpjP0qej+eGCNxowYCGJMiDiUU
1vTU9waKstxOafrdqvOa2N+okY8bJZKZpsH9tsu5f1/wCNUbfQbzNcx1Y+4ZzGMEoxxTDB46Vstb
3YnylU1VpCpLEFRX6SwNip78nhYCVApnJakMGK18ApeBC77k/4MkX/yNG2TdyZsdB6yuaj8qKoBv
JohrE37tWmhOyAJsv+c5iY6pKi9OgNsC4A8uuryZq7h3M/dqO/0Iox4kq6+JORrMzu73tXS1TeUZ
W3dMyAgDgSW0AgZ0saWaqRIQszhmTptoyqpJ20+udqgz6x7+68mjgYRpW05rw2ybX3C1D/ptsrpf
pQuVVwxt/jMzNeadwQQIHEPURcsfXadZG+jnDZUzjerEylW2GVEGDMfWz7UjfuhBjzglgZ76WnBH
IVHXbbeyytWbF2CQipOU45taScftMBuIqeyRXJRBX9Cdi4sgza9S8dkXWfUjMSiDbgrIY/spSGnG
LvmQkCPOQb7Pyiq4QeFat4Py+vyx0RVoKdtLmQftPMnZOC0jGV+Fce5gw9sgdE17pKlOno4bcmeL
X1zNu1lbnMesMH243fx5SAzjeG6YLNrOHgEnS8IByFfK4MW+m9LgzZWlhxfKMrYrdXZwpaNUnC5t
Ox1Xp6kJhu1MShJxkZgbFiPME3aRbq9Q4WHqbuYd6gv7IxlK87utTSOqWqM52mvhmFGLA4IKJTLw
r9QY+4NqjOQK/NR+0whsrk7PRmCY8/eZ1Mv9Qy8KnghG21qvLKHlIHTkmt/uyu7dnNEtR8JRuFF1
v76qApY9RLOd0Rj2AZQtz4aldTpQ+6i7aBDpMM0AJV67tdUueeOqn8zxm9S7VvGSq1b4MWYT82Fs
m/kxXWozbmavh+JflwJJeNWZ0Z3SEoBxLrObZDCGicxqfAWQpR0Wdrz70KcM+80vxq90WmA5joKh
kmgpNu0cu2dNMyOjYHVkah6TNG33GiatTQDP/LAYzLvcydaKqRoCb62kdJ/oD6XbeidboYSkOpN3
Z9kZ5inB+s0vSus35JoQkS4VSrWCyhHH3Vc6tpSyhWFdLEd1t76V7atIdUpOmTavx3WgjBd5Wq5t
jJIqGCuhHraK0V6vs5dgjWPCyNw2M7uJnTkTBtjEZQ3jgtC5yyyeKCq/kgwmp8mdxInEtNuaMCJe
ZjSWR/SSqBwmtsefKLuJo9VaLLuXtjp1AfbnarDveWAGUdPoa64Ki5pm1krvJRUJS2lIOMdbKyz3
vcBEu0M/JV67QMuynUWl+BPHsqbB83VwTzhZ7a3R3IC57ZYGWa8EwlnRwAptOw/uQYgvw6nrS2fD
HKu5syiQqzfItO6VjMRoLovJ4FOcMOVZMiycqG09d0Je7bwTV19vRw/gYQNgmHOo+94Lp/gppY/a
yW2y7JS3/fBmFui1ANJTSmYZ+edatM3v2uzbLeHK+IohiVuhCuzvIOhBUnmlACmeuWKvrNo7QCul
cGsUpXZpzLS69tU4PiQ2xoTewQRR5XZ2FZBEz3KEBM6qAO7TSm+vFKW4oIbA/Mz9wmx21bAQCLJj
MGzKdJpeqaL1OATztN+kTWlF/iLuI2lBvU21MTvkHEankrjolcviq29cggeKUUCmg+FZG4Lhtvbo
ZkIFxeKp5oTJYmO1uAKqOmue/IAuhU6hE08c8fUkumlDz6D5oukgd3PDjiotFmPB7KBxy/RyDPTQ
7ub6XDUU+aHbPHUjxTKDWe3bkLX6Br2GeaSp2C8ho6PVxuv5yTMoxFvOuG7HbpmMc3tB48CIW/rD
mX2z2pi5QKcOLXR0KTKBgO1+8rtaZHDt8MvDcBAPg6Y/uoFaHwbdM7dsu5mxB/fz0sw6uZbt9QNV
lcohnpOCgGvuHvHNaI+Fvt6CPLh1RaKea6+tN47mDirkrTopaVgrtyyAra/VfT6PHGSeR7D/DOZF
yWz7HSBpXzusK/1UrTeS2BB++9z5HbWGzuviyk+bjzr3+w/Olvlsu8t60VF/nTLSoHPe2OtravLc
Gjy3/SiBmfNYY50IzvX0oyqEcWuS/qsOUoq6Iku2LRWYs2nTcgt1aVVA/Wt6USM+upNhJ/V1KpT1
CaFhz2KUOpod77UqBavI6dTLAwVs9eg2vg0AuqdgGFH2A12YsYx6TkjIVldVjwUc3rCw6/ZU6147
00toBp7zWvtTY7UP7iAjlQUZ7Y5MjAjMXE+L4YtYv2uys8b6Ktlm9MMJeDHNlNLq6qhjUHJv8Qja
umsO6bQRlXjTWLr/5XrUHU1BY08l1bIlG54vqNunTXE3dA913xxVZ54qr+i4TNx3y+4ARFuTtV1K
I3nMZwmkVLJavZMWnMsIpk79MDJ+ETIB/VChCfuZuvpn6WfZWyAok3XJXe0NcMupqfqRlrnntgy8
CzfcOwt//X0hfrFxrSEzCV1+bErlC+WjlTDNby02Z6X/lmJ6i9Ny9SI1FJE3jQdLF9in5uYyY2Ci
XaA9T31nnaaS8h3Z8hxmyT3dHwH39+3y3hS0X1CCpfC1+dgePdYYNRFfNVNoXje7L8pMDy1b5yH9
/JXEdY1EBj3aq1+RZLzKavUPBUt9B2KL42KpDw0aPu+9GrSntPCvVdE+zEWzocR7toT+kTTNyZd6
qMzqgEPguVDNUzF3F5SBNV+FVe39IHlKx857g3QGeryZEuw60Oe1zj0UxKpuqM9Kfw9qqqGjZlMd
Gp5nl42BydH0baepGwkJVQDk8e5M1M3SRP1zpTp9XIvFgp7tdtOM2dOzf+QKIRgxV+BFmsrFrrcd
aM+igPC9pXS2HJVmsXA+9+37zNG3WxkMjdbct96DvByiNFuTiJbdvTLVzs/36b06KkeHpilj1tS+
+9JKw34pII36Aez1IinOyp2B4Ku5PgyCITiGUesPeuLk3VXfbaXl0DNihjfkWfygk3/usGm2+4Dc
bgyxIfwuWsWH0AXDtmIldMSTyCnZZ9VTyaPugbSV2nAXLM3OcJP1YeIs3KFLOvLAmt6LUSCDoHMf
r+VA5Z/snb22LHnTpUuAOwc0GgfbJrEodao0oYkoER62P29RB/CQ0qa+fUoh6M57VqLTENRVyZck
6MVhQ9sVfrGCOwyCkbk+jubISGf0N60+dK+MS68RprfytFj9ciajtAEyUkRtSKerUMvm8VtAu/Gr
FBnlNPY2hw+cd+IZIoSixWRgwFzr5UTluNFjxxHOoV6r3OG2gN2qa5qB/MDpzzyq59dK67szm3vj
p6uNGDpJVsnpHWPov2Q7qKMq3Ow9F01/ghso6A8vuXMI6E3vGt0GGN0zyZFGU95aRF56mnNQjKLG
kMSCd7jmrMNEOsEGRZhlNl4o1U2vcJEQHQQFdEdGXYPmvChDE5t0UGZylKmlSQQedldvafvDMC7o
3b5U/lQc/dWzL56PsoVEWTtoC+5R21P40excUnJoVtBReXLKXFNzKVam9THR87aKpkDzL8iZfFoq
i5lv2Fv039AVkBHRwxTcMWh93qrVLUEJcBBPUjZPhjIMJ5zvnjxzDYwLcaJ9oM6tZcCMBYPygdCJ
yzJmM/EzVbO7odgrmEq2mTmoApOJzcH3jnrr3arKp57lZGnx0JG7nnJHIlLTDNpWZMB4IW0esLq+
c5PS+212Zf64AkWnJdy11tUauQGjyYKR33tudaePsjGVDvJatJyA9OimLaQHLXbL3Ix4YvP56EMy
LcDHy2d7epqShsZzlkpt43vzcmucUby6SZLu8QCL0A/8Ybu6TvKAPqzdJ/f9UfFhNfm7IxFYCNST
YeDo0wsCK7HHhGd8s5FOPCJeG2Jir+mjR6HHZl+hndumxy9U6sKNWjwLj+uQ5S9LP7ZPE54HM6fI
t6E62FKgwkuEBIJ1JVYo8oLmGOjnkhBpLcpT05Tuo7RLL/awZXhRyoD2zxlv6KFYxES/3DZoSnCI
aVLXfhv8iJHuFNkbu8vLlvPAOqQdtrYyra0M88Ca0U413Auii4yRhWA6tmNNytJ2xo9WS7yYDrBz
1ukxHPE6Ng9LLf0DrcV0m3rNjyxpX6pEF3XYkidSjeU1ZOkUVPgEX8BoOZxfiA/tzq83nRH87st1
vRUmOtfRz39ZrexPmldVG9L05eJj/URwkPo3Wu36c+aP49NCF+iSVyXl0mQd6IXQSQszvQxeLM2T
djh6RfBZrTVpE9QSsryhdp+U2VCYWteui0yzIKH0/KXZZzOGCQcGzy+ufyZE2sF+69Mm3Y+rlVGP
0oIteeg+KPJ1Pzqg8UJfuN520tCbWkFDM64CkYfBgvaRM2CMxdFQZw9NMCQxhXX3Cb8KPU8SunXn
1Tn0dzwI2B2kw34sa3xUCCsjdQ5UuozHuvHF41hk4wOOCXEp5syauRkZCgAYahzyqqYjMTN/m1ey
/13refY+as6Sh3yDBa2RWfM3oqpf0Z8Y75TsqK9JYZ/REZEgrq3ciJlxoiqtgY/LyTvnCMev2Gam
bduh9PAHZ/yZSLuNuxyjxmqWzRkFRnKokOAcF7PjmA284Xl01ubBWoo8loBbIr1ujCkse56fll7T
2DCJ5OZVGne7wZOV2UucB5X1LNpyubv1vGhuffnmzRvJLAP6lOHRTdAlj0w36C1op5ZZqI0Y2SqK
KncKqLsFfGXEJ8mpWW0vHhcd+8Bgefmpsqfq5E7DEsNjLBh9uKfKKUStBGHSsQOT904BkpGatKBz
J7hTKOZcmWnO2TaR5eu6WsN1cRAl42eovxtkd7tUrPJb0mf+OxB798uuu3tAgfCdiTYV+coxkGYb
FcJp8Tr3NWUUq7n6Sy+Pej15D6O+UtVJpX0x7UGhoh7laemFtqOFD6q/msQjPQI+q2EpY4w9xgIO
FJ+TN6/Q1a4s9TaLCcM0Hs+yvY4rx2NnWJRfnbkZr730gs8szby9YckhDS1qR3iWy+LF6vi9UK57
7oX+x7wPBqMeuci7+WymJh4dwdmB6TTIrS/2qceY5sAlwB1NxQW1M8MTd3qvee+4a+XiHMeJOHPo
Z/o0s9OOIVQj52bg+GxtrdlMWpf8KGs04zzQc/UlGPd5HEng/diodJx2mNXlpkF6wUDlr6EmDMnW
5TYh5lKdMR15HetUUo7bJBkY0rB0hfzoGXthDyddqZPaZgbKaYgC0uYN2rb2ohrqg3FXsybh5BkT
AA6h3QOAmeJhYl5swzam3FiyO8gKd1KYEv/QW7dtZiTL1KbPr/nGHHHDaP+EfjLvA61/GHhlt8eG
gxbYEJd988+IU4Ey3lvkGuwohveMaTIotCRe9a1aJvvVc/u53ie+Zj51MpHHxCFZ2FiFDpnW6kW9
1/T8v9g7rx5JjjNd/5WDvU8ivQFWe5GmTFe1t9M3iZ42GWkivf/150mKwnKGkiheHuAAggRSM13V
aSLie60nIuYNFvUOhjbAeRtfaELDDlXB+iR6Px/GPoEV4yD1QP3MGqooaNPd7zTGN3//vv+nHORN
lZZ997f/+ln0j5mGXAKTYGfsGkjVrZ8MKb1U55T1NT0MsUjwBRLidUwznRWzhwvcIc1pIxOBRVQx
fZ5dd6DpcWjRI/41dfnP3+PnaNCUfuK5Uid7T7WPEeRC9FFqdNn+/6vL++X4wY3drET/Wl1++Vb0
uHk+yz793Z//u7BcM3+xNt8yaS3EipH0inx8+ux6fqj5i7Y5Mohcwuyr/eq8KolrE3/7L9TjKtgK
DhVd9zBLeXhi/iEst34hspEVmgRWaiG25I3/+e8fEkG7n/75908oH/XDm8bPR2dNzw4BuCaD7h88
DmDiUuEw2/sWPvjUdXBeQh1acUBV9C31L0G6ID8zbrTibRU37vA4VPseqQnk/K06ZABu8JbZWfZ5
1HX3QBDoqA6t+kQS7sGgeRdBSZSAvrZZAYh2cLXbVe/hal7W+tJOtxJNWnLqB33e9xqVlCcgg0qE
HqDjckge7fkWoYrTPlSSkmInEKiZ+4SOEQrs9cGPqzisqsPaFHu75vQKoS3ai4p/5RRqaKdHnOPU
SW24B/XF7WdBm1JL8Y/a3dQJ6Jf5aVY3Nv2I5F3dj/Qa5fXXisYs9l6WGjBZNt+parvu1eWobP2o
ueFPyaG1jMtclRx6N+3Ji5t/J3goAOIInNT2FfpjwP1DLaZ1yYvaxQhIbtPr+lxZ92qs78X4NhvV
k0XJ9kxDkrXQzUqS3kHGTzAdOxpnd7ISp6QRkWMkO8aAo8KZM2mQHmjjrkrQCylIrR3asaol1OYv
RtQ9bS61c7ukr2Zz3GTAZvVtSE608PiWo/hq3iITu6JjPTA8KrbjHrToXbJ9wl9b+qFQP7X13V0f
FHLT6EHqWxgtOQRi+W6tdJsl6Y0Xi4eB5mN82gRpRG2e7xHwoYZ6UdMVeUwTDPSww4Ki2e8v47EL
CuJ0MRuJLOhmLWT4DpI134/JcD2XXHKzCXRq4HNDCwZh7JexCWp7iDBiRQ4l2iTp+B1yRL3iwD5F
QqDq3HBxOkBE87bVASvZVrBkBuppGsVFKrp9xkbXDVk4EjJXb+r46p4qpDn7KNlAUNsHpTNRbnOk
AMlv21dW51CvoL1gmAuU0mBV3F8Ddp3n2yqiktOUzQG+5EcZCUJxoOZKDWevpLHAoaN+PDkIp8rY
DGpEXat7DcQVGE6UpJNf6sVFYj+N47eaEjpZXBZdzC/Kd+BN2D4xsV61YaA/KQtk+S2HZ4f49lXj
SPO1M09RTaHeaMxhw9vG+SVImjUc1RbFe07BJ5OWqey6xtiZnKRLWnGpnOfbU36szWHaz2FpvCOM
OaBzB5Es6e8sk6AXjA4oR+xpDrHVgrjc2OxGinoetXtMjCgdwt+thP9kD3R+3Mp/W2CIpSZREWu8
+nOapOEQWiL6lDq94iudQqejthZB9ISy3Z7CVb9J6FyEEwjX1j2bTXZcHBlpI+pealcV4qyrIt7N
dk0JHt6NhDY14iZjsSOJn7/mBLX2vZzvOJ+sdA5+Cj0LCASieSnQvBIaHalrtSN/1KfSAtj1VIm7
tdlVjhIANgZUEYOH5L5jvHLq1w1gfPWJqIVI5222qRwfAWtRmLvr2aaonakoK5WT3Z22HLSiO2bi
zfDAjWiFzffK9ADGFpZuh6rZ9m37uhN3Evwb+PjfX1RtOzj87/nojxd1s6f+zs434O2AR+eirsWj
2uc3ZpWFAo3VCikky9el1shAfLEdLsoeyjxaGvkn9/VXW+bPXwFb0uaCJYSMXerHr1COiuJOXY4Y
QkOSb8NWiiBHJtndFALF1/fVoEYrWIUTgZ2poA/6nWkfS+WlcY4YCfLqmqVC1Z/U9MxbryzH2Tol
7r7wwtxGQm0fahVx9vAnhv+ffLvbdudx4uNZ3L65+wfjIE9MqnnFAO72nRK4cAA3X53zkq9/cn1+
tGz9eof4IAIoqGrVyfH4+Q7RKDuo0zYwIOssQrfwZcKss0+RHP6ZrRVH1s/Pg8YhQcU/CM5Pss3P
IWqTq86KHgvSGZQzIos7J2a67aZDIito7jGEMgiZ1GiFM14mACkyePaadcwxhkgVfd1lAQXalysn
+yV7dBnmkanvElycSyGf1UQJE/Z5oUBNq/JQlNV9lshwMp4EL++U9h8cbSPW/wB2+JjS3aduqznD
fJ1cTd27Zqb73lpukPx17nQ54/2Yr031tnGHyADSSJbbVmg+hQehZ38tlhG0hhckvJiKA8OfwdgT
Q6Wum1C0fh2lcSTR9zwXvW+iXsVphFSxoIbnicxY1tjmWLcJ9KFyoGg3W7+kcpPktA2JvdtRy4vc
BNoGzOWKMVuvMGfA4KYaZDIboktxYh8/qBTLIruwKIUqbyvISfRZuymlagPytuUyON/GpN1N9bNi
PW3bMBKyvbU8C5OhvVmCWK4HJmMkuPe1g8IMFeOiXk6M2fPyoamkhjWhvYLxKw/M/SDKH4srmXcj
O7MuYOr93PtytQ98XGAAkULn3lS+DXkKl3TtaPgxrsceCdsx7+9Gdg6b3shGeU7IkVfRkLMDyOq5
H7ywgc5VtTQcEMh0+nnSQgMLgELvpKwUv2BqngSdJSjsEcmg33Eik0Nb715gZAhBJlk9F1+xp8Ds
zg2yrtb2cArMWxvlsV/lA+zBXiSUB4LvhuY4hYVjHhD0hRBnKFEOlIAGBpFHHlvbOgw8Uu96w3tf
aKdViyCfg028gKmdcraMuHhnec9EE2YceAzek0pnvWfvo6XSSs5F4oXw/ZHJ2YyPK4UdeVTUZQj7
PVS9znox2Rd6ty+NfScgo7fmb/tJixE/DM3BsW9gr1nKncO2pRoTyTpwMjUHGaVsD+rmcyhwB9hX
VvoBqX47IzMrLN4Zmkko4lPzndRfXG0FP+GvAdMas7kn5Y7SvNPocnhcxIWVeUdLIpRGCwFER0xQ
6mM698vubtWBkY1HRutLg+Bdk7ZtrUai/ugypjYuUHZiBJS2Z3TW5TpOmvgu5zdxlRsRa0Bbt83w
Ps0Gpy8wLBQKpnoxLhwJ4tSfaC13u4sOc5PCKVaXXwPDHoaKCIXgXWmCUdXTUZNxoNdfiIzt/q5u
R/Rw2GBaP6aLdDIhEnJw1uSFMAie1YwuT8WvKv0ovBuOf5P7udoycEE6Cy9wAJp17alxrwfQG2vd
mLqTNNjEpcdGrTxY6fMwP6gGkaG033oTJi8klCuSUxjhoNWvY1WJ8Pkchu5dqbhf5ss0INH3RLhM
0wW1pvfbkZKeoGjAaSU7tLdixHn3XnbPdV4fdM6aS35NSuquH76B3D0iiAjXjiDzJok43xndQYkv
Oy9K3CdMHPhjRJAmX3rNUZMSMhXoUNEC1618Dt0LB9KlJ+3WYragkWGaHR7VmyLnfZl5Vpa7leOo
Ozxjg0xYZrvxmUxcHxEAVIUZ9OYaYaANSncOF/2lUi86JappY13GIRTVkaBAP0Y6bOg32gEUMzTh
2sVTo4iLBApuqfInD5fTRO6/m1rRNkoMWnHtOElkN8uOstU9nd++BalqAKqPgxlKUYQKvM+MA1CN
u+tGc4PEng+ZJ/3CPhot5xa06PSRh137mrTLzpPNkbvlz9PTkD1q5VfJWUlBVWXZRUgm4DHGR5hm
T52jRmsFJXlfzHggC3pTB6y0NR99pyj2vl/WC0GrrYVXAZL8Vunumnw9xsjT6YMF1jIDOz2kK+S/
rfvJ0PsUuYCjzZFb3rM1dHQvYQl4UKeTaHlKaeV2T43ypsG2bV8FiV2oKTc5Ui+HeSVJlsgmdQV5
Bceqzjet94ned+Qle0VtQ4OnFY3VMteYeHC3WYiYB3QtnGoTrYTlboKcydZtiyixLES8z9ZyL00U
ZV1BQHaF5eRDw3vJkjfEGgo+fZ+kAomz9HGMfXfXixEVrWkFuYUCH01N/5irh2EqEI3s88138W0a
2Db7c5PiWHDKo2VeK9Z+1uF2b1slTMdDopJod2H2Z2O+xynQxGj4dX6DMwL7UO9l4GHN7Ro17JTP
bn6Jmb04+3gWWrdcZy041bnlZ+iYmte1fKLs3a9lcSXb7FWJEa9YzSsudLTHZZA9NVUXujn2PuQM
3fzQOsk5XRgkeGg9FTFsptNurQbDfI0gL0SXEDg1QpHauVKYv/upIcETVnKsXt30kGPMU+bm1E9Z
VKw7kxk2jxJ1ftCqY2Vfjfm30XnV9OJRa+3A1L4kvt9l3dVZFS7C8AvkRjS5Yyb1V5XBROjh+jqP
sN7rbrNdMBCJ9GgMOLPjaHPSDm2IzjUkSdsniNovSVdb8I16tys3LFsJPdeccDbZtXlU56EDUj8U
tQ1FHM4amwxUmdv2uyZG8o1ZU2gX7VYAWu9lbxxG7XH1zFu9sijAxQhi56Tqj1DqHnYC5blhqZ8q
TMmMV6K+n7szIiAE3iNuuPqsoclhV95oeXcSkee8MNxfGS44SfMYz5+KslyRFoHpcIINQRLZ5V8q
RWBNXzOwHambApXgxnxTDJB2z4tKnKcWIrheLS89GaMRZyHOB+wtjPMPEw7tTW43S8R5BvMKj3Vt
0/M74z/i93eXzf2Y+Bp6ehunT9Uk+6HMHhC8sJpsm1x+sba81j1c9hhH2axEyCmVUkdJiTqtDCTX
R11jRE+YCWiPnrm6MH281SObe3mp63VkCxEVbDHFiOJ+ZD+vodw9GZbqgYLxix7+LK8XaJk0WgpO
ckj/SzZfiPzc5HAyBXC1ARjolcK7LMBV+virmSXeebS3ZRxazs3sXdQ2PdwQ5SloO8J4aa77xIRa
B/LJdWsvW3gPiN9Vrmcar3lUss9RtSh0c/1c1vvWqA9mV+ykigt1O6UY3XWWzo9GjfDCPGiL3C1k
qtQFT4+Ks5Muwyo2GdorqLOnGQvU0GWRHfOkkvGhGPDh8xVUGGEA8rLuryXiqEGSgbNNrXP5pmfN
1dAmR2jS2JcCAm7kIDF8dCyZo10A82vHxE52rjkxrmIsam7WJY06me0yez16HESFx0CfRKgdPgxH
7EaW/abUAF1eu3lGztD5OfexKqwwdtgdoN1IE9hNXCMX2cKo7FiMe/VkqGs4I7dIlHRn2t+kez/0
ELUJ21/5wtNsxoFGEScVRj4GpDBXEF8nIizi1444E6FQ57AwKldrOFVPrb7uSoP7XT2u5SNDgV53
O3W1dmaxsoaRj/OWFM6+HC/lqrwkiAkGUzs12UvivkiIQ0IK9tNyacwVUsCuuFam9gqn4nHtmz1i
sj0gnGUWFyNHJ1mmd7/Ow38p1wQIkP/89w/ZJL8ioe8VyS/koPf/859Fn+w/q6s3+dn9/KN++MmA
rL99u/Ctf/vhH6JfYeDb4bNd7j6xsvX/wGO3P/mf/p+/gckPS/35t/9638put5+GP+zHAJMtd/lf
49IPQ5vLzzL9Q+7J9tf+Dk/b5JRsWfV0r215tfpWbvR3eNrSfyHbZEtK0m0ii37FoH+Dp039F4ek
GmZbC2CbcBJ+3P/C0xqQNRFAlmWSzGz9FXT6p6mWPGCiB8lfI4+B/wEh/xFiGOPEKOlp9yK9brvd
ZOIwEET8BpwQLTZDMfy1kKRfP2/LD7MJJDZdQn9+/Dw6yb3SkxZpBXmD8V8hMTx0lQSW8Xd34Z9g
Yn/ghbZfzHW1rWqB7F7n51w5lhC3UgAnokJFKXbActAV+8ZMnSuQVke7zCpla/hwEqTBWm7H2kWR
ezjwcTcQ2vDvv8yP8S7cQpN+YO67Zmwp2iTJ/vhLo4J1UYXaMUKSNT+4jZY82JlbnuSyyvxPPmu7
gL/DjLbP2gIQicpxSCjUnZ8u8Nw6Q4PLwkMjPyucuxv1prdSglVGTz5rsP2nkoHpRtHH7v3f/5Y/
I2a/fjRPLGFRiIrtP+RvZSpl5Rrkd1Q72nRmShW3vWa3l/h3iGnQRnLbfZTf88UIdH0tuM6Y9mL0
YLOVSbo27PiU1ZV8/JOvpf+TKwKf52xEobbxQz9efa0uM0IuLYz1VVPv3BweujToSXEXnWNhTG3R
bMzezmiTNCReEZaEwrYTkg4bQzuymj+5QX9447hBRFdDVdF1taUK//h1SmklOLO4QdW6YM7P8obR
P81akJdJTtOxShKQ1n9/DbZf8eeHwuXdIyaJ9wJ9+Y+f2Uu52Pqq8Jlz059JlWYLBt7/a3jcds8N
RB0sdVCpDs/gj58iCZN2lXS2IkfUrXE1aGMvbms15+zeshW+zwrZvsdRL6FVqlx2zZ9QsM6vgOjv
f08WFY/eNR4/WG2HfMIfvwGZbqh3Yq3b4e2xN9Q4p4HFB6iEXWjzbngbdVd9xUNivTbamD4CxOCl
8RZs08Tu1dVbidX6s0hixOWFkFYZ1Wo6cLwmuMoL47TDtxiTwKhRC68I/brU7eJ6yhqOq0luLg/I
VNTmcXF7+1afFuxYkmifL4TVc3+toLJXGRYRLjxmdGISODDPjdpwkhgW61Edl9ZKfacv2vWgiLxr
j2OLSzx0mrEj3ByzQY0cwvDOae3IHll3PihQKKj+CI+3+5ssT1Mu8ZKYUYNPS8DIqwZnD70T8RbB
0dAthWsDyLwxi/rJwNp2dpjpVGzDnWy877KyEXb7alUaXh60teKUN9D73tZ9lE8kPXRar5Kqo4+c
xmpsHV+xyi99P7YjGN6qdkV3IxoNLHCp9a3NWor3Rk1mZWcIy8Th5RZQAe6EgtQfDdlrPm+lqZG6
0euvk+kAmJWxWF9Tvcc+Ya2DMu9YSOJ11051/y2nCaJn1ZCMWciqsm/TqjD8VCbAhN/A4ybhgo4f
E6mrK+7JJs2xhPZEWYOiisXQl42Reic1Ndr+pCdeRhSL4i00VKx4uoJVUTF0dsJoJCznaCqH2tI5
BlLVtZCvMiGNkRyqERPWKgoC+kEGXJp1wZwJQu3HK9JzNGI9gRGG0QA3xdg14+NCmQye1coev1qa
6NW7jmXRBoW0qpkeQpJiEKvlrfFNN2JIEFqjJnEjLLVSI6NopXWHdj0TIUYQoX5fSWBQigBzRHm/
1CmztOWQanVZObqXOntuz8wEwZMxPQ9cPRqvrZ6iFFWd0K4xebE2gDeljVeeVki4TvNXh0WoixY4
9Doqun40WSVlPwXNHPPU9WY/Mu9lTt9ttQ/YkobcjN+dUUnzi7yYmyRcR0VYIbg5yGWveJkVzt0I
FA8nhekCTwdhLvDzWRZVHWqR/YptuvfbrtDiU4f9wgsyzYLFaM0sfdCcwbykwq6awoEgaLzylpE4
QZV69q6QLikocTO7Wugit88jFIgqmSnenOMKRXl0VRFxVQZpKYYjS6nC70LITBkuTUEclOGuxRuS
DHvZe03eZrt1Lgr1utUEfCPhg/qps1eXN1Ttl8+M/3rLQe0mnyOCpr/wuNr9eRFlqZ36Ulm3yQZf
pL/iGy/2LBjd+JoaJY4bd3Sm5PtcEiwbWBm9PodVq+xyPyJq/eY5gP6gKN2s7LFEiCxC0M/UuJh1
R35NUs0AQ8aEqKrqsQFu69h0nnLg130CiYeGRk5L7M9OMuuHNi/snWVttGrulIIQgKFnUk+RizJ8
IboisUVkI6lCg6VoURFzZYMyz3VUfUVlgGjTakRYEW57X7WqpAJhVt2XNUnTqwKxM/RCnaoI/4S7
EIphr8xzzdJoH0Vs6scpXUXD9kW2QEUjyavIcsPYw841FJwbvfIFo05+kU29xXTVJJhaCGahHuIq
SbTFgi80xjPgn92+WBR4qygMML8g3k0ssppWYtqASpdUugBmBoJTEOEmvy+xlL110nav0zLF+0nC
wegwyqFUCCaUdH3Ywtk9gSDjOI11d1vIcANW94jugGFZCuPitKxuL/xe07Ll7GRFLy+8aaoe0ONi
8NRXo6bhsqcjGcuZxkhLi3FR4w6u62LXzSv3xi1x3Z5HYtPmvWI7cIRebnDu6cqieKabSF9CubQj
k0eCTr5YDOWTZRms14kpyN7VQjc+PPTJWIIs1e52WtoDeSeqMb5w+IYdodHTKCOWYa0/paVRxod2
XlvlAEbTGcfVkaK6qIXTghnACcO/O6sw8/2kWC1qzbRsCRgZdAWfkl3jQ/HMyhBno1b6z0TVyvoO
BSEFXYhSnFvYhnolUc9Ih7PdNfZl7U5Au4WJnApYXST3bl0M+l5ajdpv8E/2pVh10QMtkXKG+ddy
TymR6e6lmprOqux0G2Nc7Q/kY9enuV3TbkfAxHjCEdTAnPY1AGM3LjDniA4tHw4PaiNl9SN5rIht
oo9IIj+MU03M0eJ1oPQ4xvkVc3xRx3JVCaLoy0o/U8ZceWxdVarCZYhuActFiXlaYqyJz71C8wR0
ilSKK0x9Iof+8JQ2RNQ/riRJV4DC+nWhzNMamjXrJDrjVCMWzOyNyfNC0fYZhI+CJ1EPe4m/pQvi
eSLikGzqzHFDq+kH7YWdgrwYCkcd+1S1bU1IIkpCNPXtlIrhhWZxKyedbiS9Lq1n3UUrqcmjJLs7
iwjE6Zf3xemc8lqzE0DmvlbAw0ynqSBO2qFU5QWYWzpc16TexeHEY/vc1ux7QTMZpTymTgqno8zZ
dN+2a7I89sIq50vylWLlptTT7gaIDqhjajQjvaikYl0igSyAk9IUQ3ojZJrce2Rgf8lhlc25rWyv
D/W57ZPdOtZFhhkZC+s7uHNDVEkxi+6lpWVlDmasiNON3ZjdDZpBKb4NWho/p6ZSZIeiITohjJVy
wObY2EYeGoJX/hkftmW91jkOgp27aitHw9S+67WZ60wrY+xA/2iYlby8dK8R3Ls60V11wvJVewnu
0QZN1LXWLsULNmJkI5bWsabEcZzS0dgkiIGJAUEZRG1YTB7XqoKWVyNeERKTau/dTLPxcc7H0o46
xXNvePP17w5J+Kdm3fLFitlePvR6XG+9OssRGcVGe581IluZCdfmKottpz4lczYXn+ZYJXe9ZxOi
1Q9FUp+nId0Y9ZENCXW7UL4vuuDMN+SIpEqf31z7NpVUWUR2Kvv2vrOEepnZ7rwEvWJ21UlrdYIo
0raXSij0wvbCwsixWtWqkLepOpIYklkOs7lInGdVJWAZR7DrbqqK3AKSNz0L47Grts0RsROhwCPg
LnGNFJbPW3mIrgRK0worsNAYaYGTqHUWQvwqONhZ6qaQEwuxQ7ozAm/RjpkWhzwzSV5JQCJGNATS
8ljrDfFU5CV3t5jT6UEZjHYmBUrkX6RdaFXQLLL6mHABvGSD7dHtyZaH96AXms37kvCFEjVTsaw6
7VtVLXgb617XXtYKa0DgiFV8Z1Sr+8tk5XQ2gsBPTnvrWTjD92MZEyljN6R9PvM8dO5HbrZW/U1V
G304cnb0sDq28ZhwUM0wDgOBdWZmHTGDQ/uwiXvWckgLEuTfOBpVV1i9MHcRCySgac3C8O5Hkdvi
ZAy5q/WBtaA8CDVZxjEc3xibLGiFbrUK7mZKttgjQfg/Lb0mmyyRTsyl7gtVRwi25mcxjNOrspKb
s0sn7KcKVnN55XFc/a6kejvsGmnk+U4ss1TDFortkZTX2Qi9zpjdwFhMApEszq9VZANhIFHTChtD
+NIP15m6ET52LAdWVRujF39c1o5fK5tXmbEr/sQkQd5ZPnfeGeuHQ+JcM0N1tJZD0qhaxvKwWKTN
7FM6L1l+pTReRphlB3GQacBidco3NhtzS6eLC5B2wRgS5HU6vjpmBrmIwBHG3O1SD+fw0lmb6mJm
NzHMEitcXziwA45N9k1YVhmkILTr/IEvReLSrzKipL1NVVzS5JURIEq0jg/3D2FhxRQqIMzuNC1a
aIFOwlptnHfIcaMju5G3nMrMvjN83YP08ItkdWxfZzdDWV15ZzN2oGYxRxuTb1Qr6TBZneo1aWud
c+ukFMIfFq93NyJX65+NJXGcXTVhufJpTXPswJA8TdWUjmuUDJX22VelidCyVDHNVXNGdoXet+sC
fdav6kWvKOY30D7DPMS8x1eiF86XpYMB+xoZhWmQYSW8wfym6pGbpzwfq1nb54GQuhn2J8nEcSnH
5YuQMJaazkhnPjZpvHSPB0B/xrJAmoLbKzR1ZUu6eMGKD+MMZejmu8zJpXZB+97AFD9pk32Z9qJw
jhS+wLX3udnpm9q5o1WHRvd8jEazqZmZekIUAlI3FxY8ten92dNh4NaUrlIILkcR4CAmLlxHA+zW
m4mM2nTLE/MTLRfPQCGCpIzZYogt8LBzY9t0NMO46pI3IyNHg0A0PXf2xLeM38YsV42gnMYV5Vg2
eiGPKuKwZcnIbmw6HQ2XSrsPPHGvggAabTl0B50YzOJDWnZSvquFOxdH22pV6yAaE52JyGw9xqTA
6XpXWlg0ULdgfA0s/oWNyzgfq+BX1OQvQd7/GZ79/1yUt4VG+V+D2k/pZ1++yd/LrWlc/AeeTWYX
sDU5Q+itwS1/h2eDrv0C9keAN9XL6KB18Jff8Gzd+MWgAEPz6DnYqsG2erPf8Gz3Fwv1PnC2Q3WF
p3u291cAbV39Q8eUbdkWPX4EAaHf1jXrJ8DPGaQgjdmtD3UhkrkmBDXX18eqRkd9ycnTmq6H2SKj
bqoZQK9ks5QYM3RSqJh1ZmAM2DC7Txxtb4haeCdhDe0HIXervB0RhoqLuK375dVhRVKuPHdqnFDE
bWZxctGTHvvRBNCvoR8tqu9qmnlD1CzprDKG9ir9dJaKcjCu25nsl4y05gvXLesbNx4lp+lOmfbp
0JHHzSs9f2941+8te0knziCjMn0Nqao6EZOdVPBX6cnmWgVtZ3K0KUY3yL3OX7SqdsZHOtfUlEkl
lV0XIQwZXPwrhUf2ccHahQcP1q57UIemqo8txUtolEmHfGpYpqxDZaQr4ZPQmjVDAbkbR0Fagtz3
IyqTplIIOEEew8/H4e/WF8i9OBejFXNBcGOMtzhYOzCgfUwu7/x90BKHM4RsVrbg2cPrtyqA7RED
PvrauaIg1Bz1ySWUw3ApIOtbFUEy77sVkHejEuCW5BX6mUVdzbtRt2st6sTkPJulLtaTaVXZgMV6
06HGmqqgBa2MsUa90aIEHkTfDEctM1txsErXw7wKsCGDMp48LvIIyOPXUysE8e7SATRTEkxuFYtS
HhTVoqxJkLWjUl1Iu0A8Y5NPQJYvFksYbRZt5CdpDGFoFoq2BK6ktg95aw6NmHiILJ6Vaq3ZkeM1
Pc5Zh0q4HPQa1KDuMVdlxqJ1NbYvXfuoOk3NdpqWezF2cs5wzEiVSXRSAQxwXPkzcWTN6SKZu1xE
gGOZmLpfeEkzBZIj2FsyIlJDBaSvb7OQJqFTKBrEUzW3qc54OIundGkcl5EOhHGn4oaWJ7FYxJiM
Zm5967Jp+a71XpwfJTpsNmXoZ/Fq9gwsQQwAhH9f6xDnums8VLt2tqt70YmhuOy9ei4/GjPRus+s
rGR1rDmlrjv8vjjwyD8jZcltyJNBV2c1HLPIk/XJElIz9nPC/iKPxeHdKkinOumNNjtW0E7sH1dK
q5rTE17b2D2BECEFRni6vsUGkUa7Wm+Etp9Vl8gGo5x7seuXEUY3LcxUO69rMi3XY9uqJPi0Tdvc
SINAPXVnA5gtSmiN6VjdMqHq+aMgI6gM9dTkWMuupSG0wpSGPNNkmF7J1lxl6bkEUyQZxJCohL1N
lLR2nsl21JXUt0dur1+MQkHE3BWyenCWqQKU7PhK4MhbrpT02ZdneVG2g3eRIyBxH2LTSlLyN9KV
lSCfk244QoToqKEKBZ1g2SzJGE5pS9ofoc/ufZ4Ng04SW7NF9611ha0JV5p+P3BgfCvXou1CQg05
yhu9Olikgvdq+bQI27jUHYL08IcrCNTGdMU/78QA3nR2D/F+wNJlgw1xhgs6b8TOHxXaYLUfqTUj
6cZsq255cxMw8NzVCGzNdugRoeGYj89zK5M1Ssl3kxdN4XKEYMkFfMoMBHpBsXn6+XWIcNzFlV6N
AU7CLNtOGIsWAaRUSETUovUwFVSK/UBwCMFR6zD2cpf1s4GkV6rGwzrG7uobJpmfF7qBCztM3HoB
+VJpVfKplGnFS+su2DDsUVeLg6OLKj+A9RqfTc2xA7lM1Z9iVa2ZCiW5n2Gaxn2398jorHcOQCGK
KkUi6eDUS1qn1Lp+3Y3F4omTXWgo9xJrkFWkkL7yJuyGW2QSKYB3QVm5aJXu1a8G592e0/Vavnkt
gY9+A0KX3eKvK8cIvS+Qt0bs5WNRN3FJ5cAC1BkTuwUB1EGnEBs2oTV1MzNFh+A9yon4j4oohmhI
qZ9rOwC5frwbRH1Miim5yJX0wp4a1+dIipKBjk0MSNmubUpCw5snpE1olJX4CEiAbHS0P7RkSa5p
KqbVURTxpasWiMRnJycgl/Ah08LsInKOyJbVAveTzZkRXoMcyC7XiJAKjLp4Nv8ve2eyG7mSZulX
SfSet42kcdq6O32S3DWGQtKG0BDiPJlxfvr6mFUXqCp0oVCLBnrRm4tE3swIyZ00+4dzvpP/ZBg8
dnbsvs/V8gr8/ug5HpDadOiLp6zHQYn5dz4bsi5CJnsbz3Ef0qp6K4v2oyiyArAr7GUSeaCRZNL9
iYV3mZmJx4Xb38q+CxjqzAyNWzCghiov0YqthEXxmq+cX7ufii3D5vhQec6T10LlrZh6QyggOw8F
ZB7o3607XGOvD3uq351HYwQxF8Z2UFkhIQarWTvecZHnZ5aVuGmn5si0E41JZaPcycAv4PzcuPF4
b6WQioXob23Ivyh3uuqnryv+B6SumZnnhgnrlfe6NtI/ZSvHjcFjsV2qaJPO1hdN6A3jRuseTSy8
Bc24eKNKOBJ2hMupBNi7CCdcOop+s4+jHTEdUIgibo121X465Y3J2gDMDuuYuLCR2IHiOQEoKJHv
C6PZRdUEKNbUY7m1Znmj2dlgnRo1RpzWoSes+LIFI9Ghlas368wAi8GAS4QtQ+CzDRKYMQ6qxW4+
2JM2LhPpI8cVxacH/rYYOVzNcPNU9sby2GZg0gYFmM+c63DK6DxBRZasgyTwimV6aUpkl5hMlw3g
BG64OOpOflTCjKfiImFiiOmaVP6DhzQNfQ58sH7jG+6e+paYFedXFOjo1Jje1zzk6xCFWfYfSKl2
vsUh27xOBJ18uxU7YnTD/hAai/UUmAvJlgIYtkyH6jcfcPqpGb4hky32gjH8ozOOEljbSKngqZvS
aEvYAwYXssHSl5VOe5pY/Uxxl5+ruLthReDA4onzE1ZmbMblYH5EcLeQsvNDoVNshf2nygOU3rUJ
xqBvixv4FTiEapVBTISBW+NJSR0/2RMhhkMJE8QetjVUnUX/wcrGtslsXaJcqNZG2uNLVkVXxOGr
LnmENQM2EI1+ehHsgtKe8Rajf1RkIAFPsuVE29TCmh5adu88jinDUtb4p3lo1laYsXCYtfj8CayJ
tjpaPpC/ee/FbP4mXa/dLL7FRYTjCyxy7p46Ebz4g2TTnH0KCv2dQAO1a9WEmUbU514FpylhPdfj
oduNubxPneSOnVOzi1uWWDR+wS9GUOlxjIUOJ8HAurdjBFfa/RkKl1mdnbQPEwqtkyqYEbcT33mh
Ua/J+ZZXObRzul1fvVW+iX1+Rs0KT7sJHWoDrEcw+JFc/TS+c+YsPHM7x7CE6n6npUu355wX8PHD
YkfHuGZsDmDyEEXqHMsBVbmr3pmP4iOajY9RzMthCtKLX9jHAFzxKsHFpD8zhUSGwl5YbFvXZdFj
TWizZRHPe8OLULAOZssPmCMgZU7LeRGdCNBU+y7nO6Y0hu+O5z0UJDlvlG1fKjZF29zvA/A7Eti0
+Oha49moYwPlZfvRlwi4LFkMNzJb7vNC2bdO7DwAH6AQozr1gso9jh6HrJV5+iBsy4F5HszkhDS+
vshycRBKAsqONM51q2SrIlwooLXrrfJn7Hm11egd+ZPo/jr668qon+Na2C0OJR3j9xB3OL3igysY
cHML5LsOgSwcv30eR8QfGMv8u7T9y8j8eVvmg3oGR4DjPip67JrVcqPbYOhQ60X2W9Q5x7TTb2MB
8aI0UNdH6XQWEkVtBI0zXAoGYyXwrXwbOMl4NICUpFsS0+LfOo9+cZ8+pkoy616YpFFluhMlHm6O
DsQbp3WudkGji3prw7TZcUmeal2+cj75Z+yiBFos00/tiCO2PptoFVc/zbFhPxdmbp7cdOC391PL
BUyNqT+bdPurbluotMht1qiggKyAJPhg+h3ckSKRPhjSxVmvkGOIcBgM436SwrgORoSuMxD3vqkV
pxo2mjmuX2VW+ht+tZAEx3hv+dR7ljaiI07BaquUf0OJ94liy94W2pitY5zZ9/243LVG9JxDIQ5U
8RSnQfQb1cA4HoJRTV8cX9dSGO3ezRjMkHrPMk9x7lyoYgqIu+mhBnv5kqcx9Q2l8zPyiwh/gTXe
jSOW0rkZnrAn7MfZ8g4OTHJewx7gzn7AY9Jm5nc12EfX7t690rPfiD3Mt7kEqGc5PRkYieCJqqBH
3hEFYVJx+HOYp5PLQr3p30lqJqUAnRQWLj85xZMff3UQWbZZNa+wkfEriiUg98hF3GpTM773JsW1
kN0T2gmFecQniqeqHme3eciM5EgnhTJ3ZGrusMYaTVGwpmQ56OnnCl2KHQ93WdL9c1amf6WmY91h
fDN22HGf4N9xIK1kVzInwRhC0smD9Jm0MaqOxvTPRSKyUGcVy4A691wX4fGSHkSh91mfvVH8+pTa
VntwWxZ7cbu+6lP32eUpVO7YCIfOuzgW9bDvQWhWwwoI1RVzN8S7T7ObgwgnLXr6mmbHCxOYv/T3
EQhgsIzFZ67N5pWJK11ZKUxUxeNn3GfOTWYhScJUir8aJBCbQHeVHDGk5vNiVX/XdxB6abLJQXG7
+tJJrN2d7t4mSqFD6uEjW6o9+QTDDvWGWDMs1lxBVuGW+R4Qm4f1CL1oC1Sc1n5D7fsWofkueUrh
ej4w1rxPK0RuUZC9OsVwyW2xdYBHZqp8drupv1HjHGzqiebWA8LUVkN7njsO/mLOqwOij+mcmhMS
XDrpp7EdEEzHArOmAQY5xhwa185NPdKv5SPhK02w3AjLgEqbT8EWVP9d7IhT4ZonB3JMt6uIgWIr
0oaR638OlS6fECLwY+eSDUenb0y2c4uX/1bkmbRB8pJY4kfT38Ixr06USeIMharkeGJFVGb4DiZd
Ac80gwMsoG6bjYj1Qy/1cCrVvM8ST4WeL1AfTpOw9VtJnsTOGBvU3929qDnbU8m2b27HR4MhNikp
CzV3pZP0YCSQZPwW6EvbJctPhFBiz9d3DhR007xlUZdas7ttbWaZLuu+W+2M5assOzTwI0cqpOvZ
NY6liym50PnB4kPcz0HFDmHtBFEeJQn+DTFdZuIdrlDDqPkq80g+xZbcjDedLupsFxkS/QLIK6aH
etcE0Ed35uQySs6z8svO43OfJF+poHobYu4lb1LJakbxCYZpANczYyYVB4s88gMKCYRfO5DTI/lh
s3OXd23zFRi52sddOn7URqlvpM80VfJdRxuPyJp6y3iNDCosuvC9XKdHrshNzE1/nRMNqlH6hUtd
G+QHxlvZqSSH+FTJRBNPV8ehZNa7qWE1bgl6yG/a3qq/LFnfZu5Ma++A7GM8f5PFcbeLGFtdy5iu
CfCr5nSx589opthfePZfU0pVbP/eeAZKN9y25nxRmSreScIrWQpW19jEDwHyVHz1PLdHzqCXIS70
H0vOUcjaod8GBmwCpd3ptbBnzM4Tw3J8Li+Oy3QbgbbYZIqE2S4w+HgScWhnAeogEd6DlVI4uUhk
dkzey1tmhyXZTPyjsIpqKzwQ4XbnvPOivxJn9oMr4y3i6kPr35bTc6Vyjikh97kvHr20mc+0tpyI
8ac3F9Y9tN0ckXl5SnBgZmUJjt5It6WKftJyPCmza5BrxAUw2LKub9WAz6SbsrmFEBzjpikt+1hn
rnxmkhfsBh3dykwme23ALDWctj23Ui0YlZpfyo/rA7vRYGfauL7YFQs6VDtfs5qk5WyGNZvJHsFr
bkB/aW9XpTUr1NKx4hvgaMu2aOr6t60G6x5mThuyQr81GRDd+smizw7ZdOHMRCRcmUt7JC/qOjmd
dZ2lYmu8emJnGXPG5fp1UvMaCeP96eHt7PuWDs3C1l34Hk9iND8U/ug+RUHk70bl7gq1Yie7mK+Y
4T8rtgCwUMZgmk1CZiw83jMluAbDt7pgY3maukqB2xoLss48HAgTG0oiy+bG3tc2ISfN3HTDdilc
kgt1uSIcIGDKJusc7nWmj9ydFlYyP9WXKU8qvY1Vbexl7O+ALsy4C+LIf8+juj3GnkMd3iBgYKu7
Rq5kv2d3/EI6Kp4r7O56w1wn+O7LwHRC0jOyq2Mt70luPFb5LJHzQ22gQPzlYtUMCWNK72Oy+QBB
+ofI7csdyxrJ1u29i9FywKvRGytnCWizIcJpd5Ij5queVwMFtTOGFsUn8MW55VeICSQCEf1jU0Dc
GXneX6lp5T34O/XsN+WfdJEpozFvcjaKbeCpTavlWo+mU22NAnwVErSTr63+se7GZstuxWfkw66v
CRwiN4pjpnHvADj/dAf5GNRZcWX3cq1VMp1o0jBGIAIuoa47f2I5LiD8C0LRA3GToqVgxmzvSWo3
KXKrk8+32dZVHIL+yZ4BoAHvhviWyN3geeeuyvF9LsGU3nuu4qK04cAdoSVCwHVa2X/DKALRQPND
FmTN2MC1eCRPXp/lD4M/sZ0tCUyH3msG07bOSLLbLHNd3huRFMDN+sr6ISrQfuOyKOydtFq5nfxy
ODmVRtrHW7wn56FAd2Cm76XVEnJmQ5+tLQunr2OAX5792OW1soGHHxU0BOqtiHdhk2taEQj0tBB2
g4WwajJz2pZO3/hcnWPzMElV3yQVE9ScmD7iMEgO013RGKGaUi6mvCmpTKPMirfKzC04I2q4Dp1w
WI9CJXBCs+3d59LKUMgkLri0XZ2ujtIhdyZEZLpjx1j0WXwPfPSFDXVLNI3x5ZeTg2lK5rD8lcEj
TUVl3NvDJNfYpsl+IppAvKCR7P9YppliAIu04g1JQIoDnHEUqW2iwj9YoOtAALas1bvJU8qhlz3n
tePe5DQQlB9ieXBNP4X/2CaUSGhye9zyVvTqivlqQBjD4pw2+843+h17Fe6kOsj8R/bqWER9ztiw
YuJWbzTR7MRlWQk81bqmlITqDaUOc1QkmlekvHO6iyzBBCwt4rzaMbuHcDtP2WMe9cyyBqiJ7KRv
pKWmd9qN4Fi38MGcKLn63B5hMDQWUQA8iSIXz/AAL12R3hAteOBJLHGTto+SQIKQNzw6VpWUv5a5
mvlH2R0Nb7rJq0zukFkgN2aaHLu98Z2J+nfm4Ih1DIav1M9fa6k0LWAuKrRJ7YRn1LM0iToDWXub
fOjCEmGdtY3nCdd1QutzzMlkbAGiYMCdXAOASzcTt1X72K6s7JTbVkzeEsv/sAqCkzEa1BV+7Ae/
0yBgcx+f20a1x84Fw0dcC6awwkIVh+iB7fNsHwxkRQEjLvQCVAbAbkp/qNHZ5tel1CHihrNV2QOS
TTchl6zDE9xRf2bBfHFhsLhwEvVSYqR2rWrv+riL56x9SibxKjUz0sGkuCepj0QiXA8PxI08t5Dd
HqVppW+JlzLGcJcC80ftbYImj/iUqygmX6EANSL6Sj1H3eIhyViCco2XX33bTbYYj3JwEEIWY4Lt
duwepMon+gFQezxfzYy6hUwbTLzJ2StBuHsuN6tyEKwhNp79jQfq+tj6jY4Os1kwTUZhOn5DdYWF
LJArzyiKGflsJLF1FYOaCpip2QxgZjh/8EUjpvHfrTnSvwHiaATC6exf5NCti6TY1beGYrW5GYWT
7hn58Zd48ELZdBE1AiIDhTX6WGTxTWHtnGQZaemt6iaSBQY91PT8Dg4j3irk8fA4x7qK4FYHIDye
zrQ6NL7XXfEem+/9WOHwnliPAYWQ1muDTepiDVylO8H49ajBERAKXplZaAZN+gu3e+lvMz2JD0eP
X72RZZs+UFxwjNUMWsFSl90nKlhuHne0cQVy9fnd1qaou/Mz31vC1kqXcCZpYQt/EpXOZGc63wyj
MnFu6yg5Wd0CfIikym3q1yc+Of2gQBL/zsxAwopydPpBrIa1z1RDzdgC9LtxrYBBqW041edU9D10
mjIdGcRy1GNvRjeAjiBHS++hPTblYm8ZA+56yx1hEjLkJGAhsbeyDYJjg2w32SXpgoXaVtlydPmz
8k2PjzWc2uSTPu5M1gNwuEI7NewUafdhyfQb5x6i6bNLd7ozLIEFiLDAo4x1fTc6kiydgkkSKKxx
EXAxBuM1MqP8MsMQ/Zkyz7sE+dTuKQmtP5Bb+xseDyzQiUlMcu/76Fyza6fw3OZi7J89A2m0b4K6
QEjBdDCdF6SEUv9ioEwMYANw5IYDeLuIEkRY50aItxdWmkvnkW1ptNF3DOcdgKkqiL9JCuTf2AQE
f16/BLNxY/Smga1YlP6n6Pkuz67tRkaJcKTpmtCoCjhRE7tWbNbTONyrSbOuClCd41QupjDNx/pB
Ms34THJ1iv2ST5nZ18ZJBueR6DbnQqLSCRmi96C9YNwW45RBmg94XSxtIgRta4efZTKE3BkYfyGY
kMyE//+7QpPl7LuhmG4ztu/4ashbhGGdur+Kqsw/kQCpAPFk3a2OBTDF/eoPqp8E8TnnvluITPI0
ntGGuwCLqsHyarD1o+8QBytYSF+ZmBO6apGkZmS/tUjFfpYQIDeiUcUFiixIq5ntJxlh4BQoDkIa
6NeqmYJr4tnDKU9G1h6iTEOzKK1bXniMN8jk1vjCyv+VNyN0iNl671yVXvNK3GYZrOVsIY9EOyff
RAMwTPe5oVNGrLF/TwbVb9/LxCVnL73VlfwWrOg2pZ69P2NtvZES1nEhqY9gHp8xiryaTlaHSc9a
wdTwCBqDZMAwkjLgQmvlIQIeu2l63hXBVRUWtL9hUzgpIp4MBJjGa29YgU+mVRA8ZTyl4QIlgE4n
7/JbVuFvpqSngoX+UpeM/Zdusa72UCU7GKNSwQvJKZFns2vzLTpRPspllkYTqqVedc0l5vQUYuMd
MNe3TFfOCYHHALDYaSJmwKQykB3TcgfB7QqY/tWTyaCwy0gNTVzX/mUs1U1t65s6XsTVmA3UVMx7
9SONIWtPuKD2r17hjWAE9VNxidpkrPYMqw3kjfzJdpa91y2UzZlUFTTBWJbUIim3syhyz107s//n
FTuaRlwhHoxguiEksxkZdU78bY/m4sEfq3PygWhSuHV526guqTCUGp8yU/isvaATRbg0nixV0iEm
PQ9aVDGVYnvZvZi+AcN60JXN79DUJ8MgFaLIi4s1KqIGRkobLhP7tYPctGtmhh5wnMDSSONVmWbw
kpBMBpiOmZeLgwGHsJ0Z+LVnBpgAtYmIAO/JURazRcJ/A0gt5j2l1kJ5m90z9Mipl6ww1iQ+csZv
3Wxw9hTvHu89dy9L+jsnbSIYYy5U9giMgLInUANp+u7DL95bfezso9LnHECdvdGOjH5zyzh3Zbm0
WwnJ782eLPVqQwqKPWDaCAQd3COLwJieW49QC4MLuj3BPNKrHrXldIDxGvO0KCd67ScxnUnh8tgZ
RE9lZP1Yk/dAPOmx9waGShGAFJZ52t+MvR5v06COH1z6XZZTEsy5WSxXJBi3qokiSLt+cVrxpzwF
yGpF3sO842LYL5273E1gwaH2ImrmVRJR/Utaa1Svkbt3Q9+/FJbMn0QzM5eqp6Hk39BQzpskkZEE
59Ko22jq6dX80WSrWBFmYu8dpxs80DsuYoXUBL0azjRXsDAajEJbxhoJfUWuUN2oeOmeMA+1kIva
Kb86ApvCphqzGZR9XaN/U4PmAtBO57T3c1PE1m1UyU4Sim00MQOpySP0khgRvI/40Mi+jiu7fG6j
mZRAjM0dB6CL9eswFeBz6w43AeQZ34dHNzYj3I1lYiYQZeYAXY837NN2OpN47EWwr65Ib1tFvnp0
tiZsieKGveeCPQSp8U2TmllJrwvFhZvdafcBzhkdpsot5JZMe+PaIEIqdhJGu9jypsaEsMd5+QtP
WFrs7Nq3YdTG9pcBqeYhH/2g20d2ol5wrjIgHpGP7qaoxzUQKyQCaCnttwa7QXkbxJE4aW+KcGfh
GkcXha7iN2t9LQ9+1M9/Ynu071qsx2DEyeDAYiH7pb0fCggpzeIAL+HvLMhhQiHd3AqzU+RUINil
2+2N9rNCgDaFyYTgFDeTgbbIb1CFIH4pyNQm2wHlrBImF5yimP9MPWRLGA9K1Do2ucCnhuGDTQnc
DygPWIQh1mEVFgATMnG06GFCJYUHIXg1RweCSTay+8bSX9avWuX9befnhAogzF7QCnBBRHvDqnvI
LIPXvuWtxbs25+M3P0XLfJIzZt2kBRWYFXDwxpo7yzBk6mpJcArZIDpE067TsPMSElrQrgPPZCZq
fpsINgje9Zd64Afkq940zgRIx4pH0r3n3J/iG55qmm2BwmPZJGbrX5syacmNMj2Lg8T3DaxmAgVR
2JYmlVKcjaApm8qanYesUBTXDmOCH5yh03Pc2+iaqa6HbVOPbUsqTw1EoiHK4rG37co/4o7SdKPK
UoTlLVP3xQnX3aK1RgvgiYiQKFRzDetxshw30mTNuwGcEv+0trDkhwhIf+YwJvJh3440Z9vCwpBL
pDIK7V3RJ5gDkcwVhCBPbrolyyO+n+jNifiMLaLih3IEHYlzCa782E0NH1KPLcQttQPfWaiMLsns
nQAOObsENHV1cOSzRzy0tGkKuDKZCZO2cNcSYI6Upvhg1kXqbB1XZvc4j7ILQhp1AjbQhyXJU2RO
aYUNQpXOV5Vz7D5q6PQoZhEKNuqjDayUuKo5MhK2BHKpHrCAcUJbCZX6vjMxdYaO6me1jYBgr6IH
DAjwwTqR/je8vdVW++9Mr3yMtmshdMRniLEYn91/NL3KhDTiLq7nk3OTnjn8/w0v+f9lsP+LDZLg
0/yvhbB3ulP18I9T16u++cf//kfY1aru+n+cdPFRff97fey//VF/A4n9v2C8wNJbDazCdPCA/yvx
wZTuX5xO8KqRpqIOX3kLfxMfnL8cx/E8+kFbmvj3oQT8m0JWyr+k5Uo4BnbgQIUQ/yOFrOv/JyAx
4AiI6vxdQnCTQFT6TzyCZi4r5pqF+0s564IQKxC+FSyYODku9RJYGBSzn6RF5Zn73nUxAQxFTHs7
Udub1BwufTLLb+ofjvZ0CQridqyHMbLaB61xYZazP53YRnSPjLDAuNqFcyey0rkrSLPbsE2/1QMh
ENiJ9G7p5ziM2XXf9Ev0VQj7wWuwu5ZV+1omdEuW1zFiEfE3U7gYWUAEPs1vnso5PunMfzMH+6Fp
ZHrEUUnQXjWwH2JVTP1mP8RF9tnXxXtURmzJfV4+MfrP1DJIsUxjnWN1CNuKBSKZoPYI5uw9yJcX
q41/WUn5XtOOMnbxT1ZpfCSrCqMvfnpGv5tMyGu6sAAmDudE86LIoNO/Z9Wwv1eN+Vq2+Wdq+sTc
yGNDMB3HM3/5pOlXpHEWvWeEdtXYYE6Tm6TXOKXpvnZRq8TOzGAJpiYBiQJp6r5P+Okyky3/NImX
aOUCFGX03LuFu0Gk7xKBw4fVVsVPxGxu1wXiRZRqhvNLaicauy7Eu9qFo8y+PQNxUAGAbyPatLmL
rNjdRt7IFNCp7vUyYUElsYdhSA273abv4PDrj5KtwvvYUO/heUtYqg/9fTEUCVd1I3dxbewaE1Bg
PSHKC3p2N1rF8hx0izoFsDZIHcub0CSHc5ul/P3eIppP1yFcpG94AlKPiG25FIQ1LqgXXZF+M4F+
CDzjbJKnuvGStIRJlvxURvKT2vFP2ozEsdvVLeNeH2UCH1HsScZ/qo9OYpqNYzoYU8hjkrLMicUx
HptHjx5/oxvTOc4LDphecdNTRrPqnPj1eReYqg7DOvqjamTKBxBxHSpZbJH8RB4GLDibwRzUKevm
/OxXMAorndq/i5kE9jjhAYsjfVjE+BIZxbz19JDsHJNmWaIkQV5hH2LhXg09ONe0ke1XZVTc5AhL
GFzJB7q/BiW3+ZDX2feYTS9Zy8+NY3W5NKMx/UJpRGgtmykob9wl9lI9u8gcw74w0iOVP8vvlHAG
ZbPuxXcHeY5vkX2o3gXETKxirOeozT6NpXmqer79OuMzyJG/bP/5mVcN0y0OsAfDhJ/X+kSxYXlb
vZr3YhwuwJZuzdSsd8tSIVQG6bnx6nXhW/Gwo5IUG2dyDpLB+yareXQdlMg7wxjj24DslaASPNx1
dd8Se/FANOTV4tvcqLl5NUi8gneF6tyukZt3NP1M/o/TUr+3enmJ2Y8BSLReSK1ke0SzuKEf7WAu
V7eFquSeRM300JBVyq+JkZ9sKd6I1NfP+Gm8VWAWPTcd50uG1YpFpRMWxACkkt9dif4S+8Xtgr5o
683Bs7aa+3rgeQIVf20XfidBkgkNBIkjehR0mHEHU9licUTy4A+EkEtbQIBjDltSklvDNhMsyzq1
7u7cNnr/5/lHSwe7sFpbizglz1nwFBXR8mIgAdiKLqrXdYLeui1SX9PkO24LGkgpeFXcIv3UlnwQ
BpIwqEL1XVVWkkxdIoZFis0AjS7qf3gFrEQKosUNvpFamUAU4yG3mAZjSdrUJv8+rrsCPBSaRpTp
KMBa9VqZ6pVtL1EyPUc+5At/N83Vk8d4bmMzlXrM1y8SEw762skKDRzYO87Ul9zl6alW3fLALSD4
YTZepV77hJuiiT6km/yUzqhOdQHZ22sYbP/zzyakK8fq45yG3nuO8gWqeS/yXb7kn4ijwfHVpd5p
QrQ20AWafTJS03ejfaiS+SVKsx9m5dgFImGeg2G8tIjKWUnxyhYVc5A6KW7bOb9tS/7/3J7XQI8X
Gy9duCiuJV9m7+g1X1VfWufOT5gwG8tLo6kuGdhzWjs+5NSxbxnOu26gyEE3shZ/lUEops4WdQnA
HexTQSLIOFjpdhr8KzGaD4w/iSyMm6cAEHRrZL+yFvtTnPAsIG+Ld17PVyuj1t6Ar0jZqOVyh1f/
apL7diyWqnuy88YLrQ7gL2tHhGRcB1OvX4t2zM+jmX03DBY2bd9Z27HH0TBioDkXqNaPsSWnkAwy
85kSH0LbaKPfWuQD5LLg4AC0OHmgZWL0FdtRN3y3kftcF8zEJqQEm9HgedEdFf9QPS2A+Scnf5/4
sbZzzP84c9LPeF7XnlZ1m7Xzi9G5V1T17SGzBu+Y+kwnmDsjH4vVK3ljwcqt4XjyjT9BzH/NyBYM
X/HOc/BaTTzUnvSegzL4okj+Fr43hZa1cHqnbNzteYkeo6lijDy/xEVDes1M5zFl6mITd7UqhLiU
XeMPN80Ka0t/DIHOtEWqyyVYvptGhCLMhYaRxN9GvH708Eu2ToNUMq0sYzNOrJvJst2kMT+jycc8
zBELE29+mWqySnL2HgytyuzByGOuUjO+cQWs4HGe2R1IxY/g5N+E0P7MU7xHivud95wyTZ30R6Mp
4O42aOfwoZE0ixAd/ADMOSD400GKxQpbB9aG3fLFcmGh747JfChrcs0KI/sJUt42go1p20fuwNTl
nTH79BOs67lE4rgNSuO5dzjK+x7vAd07Pw2qMybbPPvMYtcgXFZ9I6dBNTNxFi6Ts1Gtn2Ay1Hh6
Y1p05toAPaUToZgYTPliJnwacbdafcaGfGxZp5+OvfoGjOK+qWyCa1EvKfb8dOyrPtKYEJ7Rdzo5
fz9dI8dRHj0nyOG6FBd/sJC+4xP3vF1azz6oYmmucQctWhVJclcE1YQpgJ6r19NLiqn4g3E8v0yh
X9f6TjMSQ446Vqj/2dYIaqstdiU+YYsjx0IctGdfJHbMhNBMCQC/BoVgaBXobUrzo55zZ5fB0CQO
rt9TNx86pAohvpjvVWhQTRxXec7pLwwQry2Le9TXVX10UF1eRO0RVdkqVOEyIHHA5oTMBv5hNTya
npwKkjY5uw3YNlfCLMmwdcSDyDzGbpZ5m3q8NR0fpltF85aV7v0w8vMxs4Bq6oJExqzFZcAIZJMi
cNwIO/1UJcdOUXLxTp0DhWXm/4nBswahynK/8JKnwbD6/ax4UNERskBe7xfXjr/JoHqPRzbww1pi
J0XpXqA1QJJ2g3wHn4fx0FSOeND8Zz+xKafdqkaxDiJRNdhqh8PyGSnGAdiNjM9YcJnJpmTOYfCi
Q/KYTv88DAm59UM4bOcyYc9fDRhPa1xEFD0vQxN1x3GC+sycNw/TgY0t5FQoxB1PsCVZ6cQV99t6
sCB915t2QvLNKu15YQbCj8JUpU1duUutCYKI4ibKsomPMXftM4P87vDPHu3/QsP6X7o717/r62+o
4f8bIELTky6ssP+2Wb3pqw9Uaop29e//mP6fGtZ//eP+bljdv5xAoB11gdtLZ00i+LthdTBuAtEj
Dsfy6FgxU/7dsMq/qGNtNpv8e6C9Ll3u3w2r/Rd4e5NJhw0VTgaW9T+xdNIW/8cRB6ZQe+16bckl
4Vl01P9xxNHWvmsZZqZ+OQPLfZAJVALk0LtO9km73vAWpzSNyIk+O0RC+7zy6h1Xt3txrab5wFM+
h11bLXtuMOeKSWHB50cVXtmTewGMiMSrXV4k4/BQkfW671XHGZ8oKh9kaYdhslOCeym6HBFhegjG
+tacp/RQ4Ag4LFZNK6Tlw6wXdz+a+YftVfOpRMW3xQ/U78uBa750iUirO2Z+npEVx9KjjVgQOKBz
4l7O6afwuIOwaBrOhYVsGmpiYsngHnnz2p2SVtxqqpxgAc6DxEZxzxef5mw/+ExcU5V9l3ggACug
YVpHsJF4IRUeG40u9369vGk2seDQ2qc+KG4N4a/bCPSx7kS9i73xHcQP0Iiaff/ioAsfacJClDXg
x0A0bCM//7F8+MowAc4eevFj6uSfyYzLXif1E5vaC8o9GryUnjod6JwZMKwHf/bprTdpgrPh4Cf8
/I0S2XNLeXNKyzS58/+FvfNYjhxZ1vSrjM0ePdAJLGYDjVRMyhIbWClCAwktnn4+8PTpW81bLNrp
1ZjNWFlbs1hkAghEeLh7/KKHWYOF8rocIg02ir6MpMckJi+VLa1FEqd5Z/ilyUtq1Ug6zlf9POQN
Ra4+X67NZ7Hnal1RfS5GShR12jbDiVHYvlXrxedpae+BKx8wXUS+GiU2tvWqRBIlY/MehW8v5Y0h
iaNNG/CU0LnFrg2NfkwBC8tIYKVVlKU6W3EH6LAho/B2xTLvoQljRyPPm44ytkpOPcByAFhD5riR
6+ZUZJvh9cgmudIsJuxr7cjBaJ49b22AfNnucSg+myZQIjOWkFEQ68tL/YFT5uAVVXf9fM1MqiOg
dugFK9IROlcdTIamnpdt6sxKdzJNNhOzHofjSy9+B7CDI7SVbAYn0VK+K0itvkqS2Nym6/Dxiqin
nA6Gs5pgB5v06xXhSmo4uJwAgs/XufrcRe09KPTSVrLqvuNus4bdVCwvsOI2uasZhGEr5G4ml193
Q/59wUUXrAeGJKmqoHCkdPMeI2nVU7ceh5mwiZWJsE9asmU0kSwZBrUDtuu7XGPNR+FLelL5Wllz
NJ6SBuU5Ox0N9PRci5QGmLBipYFSxdOQZiSl+JbPiDizb2ZLcZFbLehnYeOkVfftwjqDtPesLRLc
TmPm6Klg2qXVs3bVcWJI0E5T5ZJJqIuVnwrqwvkYVVuXIWtvltMpS5PPq04nhTPFOigyhna+gkKw
E1WCQdJPNbI2S3zUV87CxkjT3T5eT1iaTs6s8T4RvAfehsgTY9EDBoCnc5PKXeWvHeRSE+tAG/Wj
2K1NYItZzOY5SRRbYs4HaEqDCguWwd66Un4Cyv/YzwSEYdE3JQxaDM3mq9fX5jclpXsRCelzZKj+
S8Ir7QanVMmd4rHRLjvCoiKLSqhXpYqFDu0kM2YABkg4GF1yxcakz7EVQ4yk7nJ+eQJtrAa1kYvO
yAEt+CKZI44u+T6meImU+TNqDOMT9tUZ/vbkbWpDPpWm3FpnJiUeAn3lD7FM368AdqxwrJgb8ddW
Fr8Y4oiKvtKkfgWJa0+hlHsSbSucvmg95CrYZGMhhzG0kUhb0dqoUwOipkHqd120Zj8AbQETVV1v
NtPkwJij5uNA5Yea+bU6lmPVfr3W+mCNKfVWNA5Avpk3Gpb222LDWcogxJktGCvgzksgwmK2yE/S
QDCo69Q0pW5Sh9P/T0H+9//EXhFhz98mIfew4L7k/+6Qd//LScnEh/5L+j9uh+r7l/rnnvlfH/dn
EiKTUOjs7qjWSpj4bb3xP5MQ1CNQnFDw0JPho0k/60pof5AdiDtTpJ9t6OQbfyUhsvYH6H/TEGUE
lGmC6+p/koSQtfwtCREQjt0hyaaKm6DrT0ZQ2jqpu3TMlFMWpodm352FG3Co1tVhMRgneb/9VT0b
Z93laH70QOIHy166Jx5IN9Fteh69yK1Oy4cliNzZA5dzg8bDHkFSp9tnx/xLEZKvI1YK1uEaqv5w
yNzYmT3dhnVg547s6K6+B63ijoFqD3w9O7J/dfK7aE+Z6c8HPLbsJmgOnavaVLkHxUlCISCNcKQg
DdqQ5MdDo3zf+LmfOYsreHWg76/38V5xJCc/d36Kk+1Jcjga9a6e5pXnmLLfkjzF6QNQPSccpKEf
Gcf8BIzuLO93N7rfnJdT4uih6qz74pyGY3D1UBj1C091hWDYG/v6NroI5+I+35vn+lQGzb4P6MLZ
Es8J89sVTpq/s6MQ13nQc+WJmtGwIMNgdJU/RpcBWu38tdz3oeqy3/CxitdZP0IXcTHvAQiTLfm6
k7qyGz3rNuPqXQP95TZUFwuQx8hpfMVZA7QMws5zxQt89T18Kj93BZuiNxj8ykk8TiPD1aV8PQyO
5LeB/qk9gDry0Ed0lH1+3LmTt/PzUPKnSxWM/NZ0V94m3uqbtwM2xqHhJbc0CO3cL/eY32C/Z2t2
5WMIYVOaWdk+2eNr7inP0j6/sO99Mz/3Qc19dE5rDQ82rqVOb+3s0dX23XHy9Js6VL3IgjjuXwPR
K50kGI6AK26W4+I0juiJDto6Fu5GN9mdeCy/r0+NjNQZ0Z+q0WpGuz0jLOVqZzpipy7M76+PgAvD
+RkjF1sLdw5qy156SQ6jLweZr4WZ27uSi7TQST1pTuFHSggLFh3E9H532YUtV6PX40Ny9Nb8Uu1T
h9rbTx3xA0cce/kwfRBCPCUcmZs13P5byteLIwbqXXlQwgEraqAytnFW76QLM9GP3NQr3IZ1IvK9
78MBe4tL+pX1w09mt7tw8fGB0veqL3jpTX6fnbKjvC+O+qk+GHfZaccKaI9ZmOyrPfTnd3SEqWDe
WOqv9IOnGvg/pr7SiZabSx9/9noHtrXdBZiMWVfuoXWen9Hy83asyiK8hqgHuqILfdERHpSQlM4t
vyQXUHI2hHIHO0mXfNbOrSdUBzycoGysyujfWWkgOW3ICvPyQAp26EB/S12UXWz8wR2M9RzF23m5
a/C+FWZ5f1DjfennNtxYG1SrTWniz0F9qx2kgELIif3YT/2NjE4vYc+JePdj/Vo+jkF/wIPjETzJ
HKT+coP4A7M/h0J3uBNsNCCfgLDwvT6IPmH4FxYHNcxtLD8fjU/xSQ6lc5weDebSCbiNm4eYMjys
d9rdzu28cb87lbsgDsc9xlGH9Rx5nafeaL5SXwx+OrIQT7Gk0+zT52J6z9t68EYbJh7ffx6swv7y
qbC+VUQFsm4LmrjTuYhrOYr1/Tnj95GBdbafjWxgrPZiQfC2YXSH2n46Qlj3MwKrcQbt7M2O5o0h
Op2SM7kDP5x6FeC2wGQ+Cof4AzPOudpfdEsMaVfZurXd3Hdi+FH1eSkn4VAdEX1wBhdFB3c4mJfC
1vgbsGiv9wzXAApuFb7JdJB92decnZM6NPNcZCBsbFRC4WbZb9ctTsvX+EaHuF9ZJG42urde4rIE
wiaoXcysAtGdndyi8+u0595OHfJbF2FKW7WlA30wmzNWL/cwmrRab/EHtprOhYxjDdZzzI4wOkR9
C+/JECc3J8ZCPcz4qSYQ75ogs3cPu0+x0zL90o+I47JQlVBgBxKYxhmPZtg7J7rbhYOFkpqPyjEf
kuyvj7Ez2D91Hy7/QiD8bHwL8mBTWvovaMJ/bZmvFJimHTQGRTHEU+Pqp5WtrLbpslm90wQlfTze
CVw/r3UMmydgKIGtHRPeRMVeNTMUpiM490CwvcHV+BJ6q/VEG9Jb3NL6XtkIIlhIsdiRPzKSO+fq
F/slGA6YqrLkcIbnWSGaOrPz2fB1f/TYmi1ySi92sUtkjrVeMVnbtNk2Sf7BISe3qVfdkd/Wfclr
Q2MfEahazyCUIzvGEhY/D/si3D6wC3TmmGiX59lr+CohaDZuxx+8VeeD4UN1t8BrvXwj/7LN5y7Q
nJq/g6YL8zuVD8LZPoCR4MpcJgsne+Zhtw9vXCnMmCy9868HyUgUwOMTDPBYdwpnZVZmIb91MuzJ
hsf1NPB0MtMHm0UeOT8zaGziikf04slZG179JXvg8xlX2QKQ4uqu6PfeynhKTumm/NFtsoo9n8dw
M6eES/GIX5CLOrm/PPNa7KvDAvzKwXB8H8VW8og/J3NH9VdHZ+RI8W09xPrbTi2V2Dl7Fa8TeVbH
9BLWrKMS+Ay/590u20R3oFs7KDVZiy3wZrZ/28YMIV1eZuzhmxNgJsXGSHXEQoBBxGpk0YUVW9A2
lWvX5Pckp+YiFc+wWXcdYa46kROF2+NsqVLvDQf4NR6/xIUinwHiJwRrm3oU0gxeFa4f4b3vF4YD
KQPP4N2TT/iRfz0mYbdvtonq6L5ws73pnbME1FJMWFqlXusXbmvfl9y9wMcPVmU/46ZoASSzEqIC
YrcvY4GvFDfNQcXLIEN3JKmDrMU+gMa3d8WyjQnL7QTyoff1QA96dmWYLa4ZCAdi0EG4TEEXUB15
27VUsrxtjcRO5uIlw2UktoqJG81srHp0Wwg5+uJqsrtj5W1TojoSmwJMeP2I6AK/0U0IHhgT+XgU
O+Qd9pUNq3PXj+vHJKxdfXESn3AFeYsYtGOr3zG/VR92fcHME9mVm69mqIWtJ7Nm8Vv2IfqzireZ
SnvKl/ejJwStF0T2dDDDLsAWkuXQ8yMU0xYIf7YDRJIddPOJP4aNvF/Yf1MJw+Zxi1WFPzCkMlN6
e1TQtk7FiOKDySWANBMCdXtxGVGfJXVrPE636pmYxrsuHemEqxHjfeVm4NAFpL8On2blDihAoh4O
fVbjge63Kr/YxsNO+RmaDixIQr0/8V6mM05DxBKDSVmSrqLh5kbEIoW7GtkoWBek0aJvnLRvOstX
vF18gy0GC2jn+gUgJ2Gt5nfQCnuaWI5wO3mSjs0l493g8ch40x2xdh4nfCQS5K82aVuA5rRz9VAI
sXE3IhAYLnaMDsmcXTDIvcfAOuJeeYltOIy9LG6JiLXtPNtqRZJzC0Mir5qVaivkn1cevbRaSMpM
EoGoCXPZxivPAb/vglRLGEbSnW3X41bGY0JuAbXRgp10l3yvz9tQN3uAbXbBMBA9+fera5KSG372
EJFiX29KvyFRSRyF+NT462HVT9VNebv8mIMtUQCH4qakK21A5GCpR77Ej5lnfPTGA1WJW7CO81O8
LziG8aSAv+4rr9zn+3iPR8hyRFYmuZkPzak7dT9oH1lY7fm4P9okQWDFHwuPkirgXjxOVmzVEj0m
mJU4k9/YnMGcqIosztLIkmr/6tHMJYMiuSXPySgp8IG0W7KiLe1C85L/J9sfDzbsd8GOqRlM++pu
eQvofAcnw9Nwno+6nXmG07ura/romzhzAL+v4+NlV6EqQXwpss3zNVB8WDSk7LkthteDdo4eNFSD
+UK83z02+iPWwfqRRMxNvBKTAt+glNB8XbGpAqyUYTEc09UfRoJJiIxViHnUYWWiqI58A0TaRzXt
MgkAVq30UQ1lMjjls/rdeEC2xWd4+NnsHjvyUP+U/jDP7UG/lH7sYua12YFZHBfFdnwruJAPg9Jn
iyTN3PJQlFU0N/YFt+E5wbHaMd+OqJdKG18+e3Ai61sf5GRSms83cPLrrAu56RdOJzAOQEfimB6R
lN/ZnM75k3d1SfMCcHVqE8DzTEPzM/yFhF/7KN9H8CqYJ3xRP/DD5Hzb6xW2oo80rCVfRCqdMazD
rQ4zX94b/m4B4g5f1PkgfCY9ZQIK3TEK8Oaz4gcltuQwbcPVR5DHRvPgk8R8+Aa624q+Tc7kze4X
kCUEBZzRLIOVyD3ubLxZLWylmV2dc2Xu9vxtcbY0dCTtVl+yRg7LuQQMjxKWDDUX5aXomL6Mep/P
dxeht/rnjrDaN/ZSY93L7cjfUOsOWzc5Y/c1Py9e60Zcbstu8RadKb8aroC5iIWdI/f4cheW6cdG
INzKnu413nYbYLmcDFjH9+KuOC+xr3o1m9uW1pEEEdaQn7KvAYXoaecy2wnrsYfQuKOzHgZqPomf
QVrOZ8/hxTF37S+wvdhouXl7WzTA0/lvewGcm3tbsr1N7nW/2o/Pmb/ls9twbSUIwmXczkCZt+0e
4geBGKVb456zFKtly95uioBiAVDimRYrIyCRnVMIQOTm/xwhsvvk7C6ms1g4fRPfQfkcMptNjWIU
qozsZOypaA1vz8GgU4b6ldtzs4OzciMgkgjyWzqIXDapbuYaXvOAM4NnhoU/+y23v7qCv/0k2689
32g8gBqYe+bRQxMyXmxKk9s9rR6kMYKywd6buaNvBHSSLTZSf+u/YL+7hWF3G2VKAIIyacFxTK36
uSNjxDaQC2UuusNk/Li6OT03TCLlJaG4T89ZuOXYBuoGnmxRgajOzMPI5AjXH5Ta7DBbuYgbn/P7
/Bvewxvp9/b9nzpWBtpM5VJfpRNJKplmyUEUjSX2dfc7eQqeg/bCHlIpNgUAL2BHZoWiJL0gOkfE
NHgApE9w7MnPtjR3deKguGz51hwiLEGHg2Y/u4JEL4nM1FpvosfoFJ1w0rlpQ87gw8mX6HCYZKzo
JTl4ynvTXqNn1D0VD4sbB30Yke9BUCVii0R/GjVBue9OhTce2qDiP9Tbtk3j1B9goxMRB8+4H7ey
jTscP8wfZuuyYxMq/e4R94Ib5LTuux/bNiA9bPsbJ+dO7mqBZNVsAd3t7jBb30YWd8l+sIUq04JF
ztZPnGe3U5nOoPaCFZw5/4y+EyGYExkby3fk58kzt30FsORBIBriP7LXnyUSX/pHDuCALW5WDB6N
JZp025ayUlhOpKhc36ZzYi9ewSUyp9uSVm/blCA+eZNDmOBnthwNL2Rvy240Gg1kzZb8tDpbbrC1
72T36nUEsm0g2Et9wdc9MHkvj5OQfMrIWFkLbwShbFdld0Ysbl8pt5B0WXM1rayRiA7pikyaSD4j
seEPNIg6T7/n0QkDME3d8Um4XVloiju7yj6l1Mcm1x8DNmZ/IV4qLouDOiv1wLGz+c/kP6235ZGm
U5Ehbjk21QLPAELH1vob83I9iR+y2/IKx51ULztNLO8tiMiWENt2SRIGEx9AG1OwdbY5iUqE01Jq
HYAUeI+4AttD2FogNIkRxe2s28m+3QJIsJW2FNes2Yn3SGJusQBvthRxIP/ZUjzFbUQPodvrvnCR
rLa3xHBm4IaQrZVYciVqbCkdEuFbJ4ek7qoct6IEIi8hdYtcxLEjqORzfOGAh5i0tRxKwgwu1uSz
v1+tkvbWat38y35arej4aDkWK7tT9EO6AT2LWzJ5Mvneo3i33iNEJJ9Gb3W2RBY3O3dLLSWvugg3
E13m/pMWpvfapT7QVbtdv3G4ezM952eQKgF7vGvsDVKS5AYot7tlD9El3mMRfLgeJF/Zr881/U0E
GOzVlelyLl4a6iSG/ZECmjSG0jgcSYkp4jyY3jcFuYZ+aQ+7x3VPf8/pQjZNN9/XTJH0CLCbEvP0
ic2R0O+IZ/DbzCsXzHEoX+RP/b48sguR0MrsZZE30ORsaE3oQReatygzTt/GxWrCxlMPzcG8KULi
O1Gc9jmdN+VGPneHXUjp7W4Ffuabwcsr+I9wIw/1P7e4/L8QNKJIugRY4m3QyD1Ulb5Y/gSIdD8f
z/z5u38ezkj6H+qOlo2oay/ugpyO/Hk4I0l/IGKCgyXagxjMqVzvT4QI/4Ilt8gviZKhSBzR/HU4
o//BKQ+uC0iBoyMuK4bynxzOSBvH5XWjaadyQPT3tdMmkzIu6JmhCrDvtAqnEt0p5eixIhcTWkqB
a425z80Qm+9srtsH/+qCrzrE6BRi79Nx0LmKCqRE0r5BRPZ3TZ/S5fr1pzfxqwbaryLC9lSv2mdi
LE1JIcZLmA9306o6akXjRKPJi+/sOH+NMPMaEU9qlRWkWWtvKmJqpL/zhNIWd371iNtd/RSPCr2U
lhSZkFDMsI+D5VdEAvjiFb3REjjIRSQn54E3HpQtzOWxKv+1DoFUxT/qXz33Buf51ZVfRULFFJAA
aYQOQ3uYgrUP7y/URvR3Y/gh4nhBav2wy3WnxbY+Au78znC/NYleoYtytYkbzWjqcJld82Y4Fzf9
BxS6qiceJnnnIpxh/vLRXpG0BCmRUWeuoxA9Pg5WUGIyJ39pb2CZOENNCxaI8DuP88bsec3uSdGz
MptpnsNJN3z818CLA9vFYRW96Uuh0ZmMVp+Dc9BjD5rCURfOy+9c+o0XKG9P/9PU0bE4SVZp4sSu
kNBnveAy5WttHODFB4iUZKRjRAnuhu4kuvTO0P7qfJbVIm+HOT9d1DBnAZW3tQ9zmRJjMh1FhL4+
0n5kyagzzbxV3uja/0IZ/sezVH4Vc0CCLkbTG0Z4/Xi9T3/Qm4DFDiMHevUJQRMI+P9wNF/FGvx/
Mky7lSY0hR3c9ocS5VlloUPK9EEtw4kVuxEGT8qUR/HdACe9xM5frEL5VfTRJjAuU9TWId1j3MSe
pI/VqU5OCXp9HHVe6PftpwHTNVoszvgNMj5o/HN1GrtgxgnM+hYhiJtgvrYfjxCmB7t7yi6a8GU8
bp1eYmWsnJov9bm+2/zMyZkbX9Po0Jh257V8+zbLwv5kXKUPRQO17MPWu/lm4PCInqdjdEGv7Duq
E3zo00/93XjXGSfJlez6iHDJzu84y1wCLRQOSC3PHAupthJxjNLua6TWPNVZQvoQlRd135JTe+6C
lAPmoD2bdwjaILdXWfNDeSd4w01zQTi0Sm/V6Gv2QTnGPtYE6H4d6gBVl62wzJrvxS0y7yJdz6/q
Zrh5FvYoSlB4+uTD2WGga/sPp8KrmCxNpRkXaIqGYHUQ/zAdEOecGkbwX8fsstuggpGCnZGMj7vh
wFh4bw5uc+1Xk0H+++ISlKlpcpSIw2FbviJWApIJZ4zSWf6c0LqoN75s+zmVIO8SVsb+eilT2V/g
PvXvrvDdW3HldYRGr61b5RGogHoQlRqamgkwynAmM9t3a7Ri/4DuVfGhmMRDVDaIUWjxfuXgQQB3
hfABKiFXCQdSzHznEVQB1gkJUCjMNKx5mQSgSyPnc2lzh9JAG5s0AyAU7CdDop+spi4KjA574uA0
MpJqAno+kyDSiwfjVSJvAJye04cOV9SWY8oi/rDDjL4Xl8cslsI5RRIarCw12LB8wpvyppsTYNVF
bBWxepkl7YSimWNkReMpJcTzZnUW2qC7XXlORtRpsEYGKXmPw10QSx0VuVQGCDnSEMpU1JNT7Ywb
3o1ZTRSqX2Pjs9S/wy+W3tpIXu1ZmaqYhdpcKRpS/LM/mmb81RBEZ06Hy45ji2RFGet6hxKSgS9S
yxsnDr+zib0R0zfL9J9j+pDE4qjlEFClqPmaKJJTGTRVFVKAiIPXeHdAARfKlfJeTH/jUaVXG5fa
GnOqi+g8N+gtsVNGwDWZ5NuuadX1XUJd0qV3SbMQ3uNgt3uvV/NWAiu92rxWMMflHCPVr2+g15xD
JLrIBYJ0yZW+b3Y9qOth1G6r+u6dSPLWk77avVSlHDtFa7N9FaIxvS+69lHok2B7qRmynblwGtvi
okns1Lp8WOO9Gf7+ym9kQNKr3WzBDzDvrnq2Hw3z0KgyXLbx0Jn43enL4crftzTo95d6c1RfbWG1
OBUGhE45rBfxkkTi3tAeNp7gEHePhl6RGaXWtV8BoxbvpT5bQPxFoHxZRD9lITMaM5WimFI4Rv1B
QI4hmu4MkzOuhMJbkg4p0TBadjcvmE1uJV927wVpjIzfuPirKK0iJa4UKSnfPCLCZwYRnFqDzSGr
+9KSZhO1rRpAOO4b4Gv7Y5XkhxIJbByLpaY9VyunBMUUFk306arUWB6A6s59tCYRCc1soYde7Rmd
lyv7Bh/gGgNVQhECy57A25M8oY+wXkQlTQ4wBIAjtNqGQJQVZ6JskPBmIxqtaNOgG7Jt3HayQla6
U9bDdP2qQj0iSUz8cfRbE2myAP7rvAvWNtjRYcLJDLC8JaS+TkKHU8cSHZb8oyKfpxIFtY+aejfI
D+b84ao+9+pTWd1Lo58riGQ+j9hTdOGIbYzmiZKP9LlY+tK83XRHO2P2pTEQxiCJw1gLtQRSlweo
GTkV6xoBxxau8nE0FgqRMUNEqBKCTFFu8nZ4yOT2qNQZj7VC6csP5rUJBwDVSDG6YGBRiB+9fDDD
MXaSsTnPSx6umXKPiKU/LKEormfV+KDoj2MNCnlZAvzG7Y2r11/VQ1ZoXoLIZ2LMmHbAoDOWexNP
FatTjGehku6WznhU+7NUwz0v9AdTqU4IynzrMSvZpfOdBGgO3G6ITLSbFK0Tl4gFJrktmYKLW9+3
STA8kyyn7Frwi9WXVcRD00iT29QAUr8uxBz1scSab21wUs4YDAFXW+C44lFM8oesAZuVwZ3/kSB6
hXOl1TVAxp/TOGjBrNOHHxcOG5XplAwoD2mtL9ba6hYVVpyTHjTo0PbwXOe1cvD33U+KHOKI65by
elka0Ta60RqvE1zKxdd0lI+Lg3E1bqWEpnA/u82ASWKTutfEXmO2GyTb8Ea/L+bqJhsRKZRU0hMx
jMwaRCHyWc02NDfUlA99/kHJ0exZ0WqAngl6aiOSlNO3K+JbcSV65noNd+oAgqg76QWIrgyvI3U3
n5fU+KHK8/1wPeHzgTMUi6bOW8AD8LDGJZDFdD/F6h3aciew2vdTvPtqoDSDQY6Ti3KQFIW3aNoR
d1t9uTQ5h1qNdjuK0xFzdxR89HASB1+jX6GUQLmiOtRUCBc7I9CTS7mILqIRB6NvDtkAAkT+hBMi
63e+TWI1tki3owyat5qnXyCyeTEGCmsHtEf8SGS18t3OrtKLpKfv7ZNvBZpXiZiElBSI7WEImyVc
uzkwmhFCI6DOxHC0rdx8LrPI7iNSKn3dAyT5fUD/JQaXGu8l0P8UXXfoNKi7Ds02Q4EMGEenuGeB
l6NXZ+JZGZDv7cD2d701XM8o/Vl1eR9N6LyT8In6PXrOWCGCfIob51rotngVbbEfnF0FZQPprToK
kE9Eno/zV2V1Cjync9SD1Oqhqz6JItnO93QCthdxhC4BRhUAHRmCHyH/OJKiwdx1Bxnhc/M2HiFS
3uU7gCxGAxarnFb790PwUl7+YoNBA+RvKdGajCs6BTiUKMj2bPKRxb6QHyrxEzsMvvFgkWcARFAW
sPy15+XSQSU3yVlFkP/icjvMoVjZM8bClY5acp86+G4dydwwwNPdWySl39l8zTdaZOLrXEpSE4Ta
0BIsF2CkbMI7AenxePKhi/fqncghNOZqyGFjdXTbQqeEsBTmVX+Uo94rp53dciQwXC8pfW+kCJhk
8qEQkbO+MswJSIjcHgYVkulHpWe6fYX2ZTdF5HdibOXNzplRae9wn90kYfWo8hKW+CbKsGpIfTQx
1C+301Bu14CaEjGa+qGkA25ynqt0UDW/FeXzVgJoOsAQ0BEdQql5vLOkBXF+tbSMVsSDDRJJ/0WY
PkvxhOLY8apBhBSW217hZA/nBbm9zfuwQB4zu1GROtBRy8Xrk31xtqUqPdYf5ityarLhGfDF06yx
m8m0l6zzKj6+lTVU7wFAlbpt9p+qHozD7gEHc0udv+4IusPavjOttC3R/NW0epWACrsqVvAvoG4+
Gpnk1zhs+4WsX5a+9mNkrPH+05BAy57iDQQ+f2qSW60c7Y3OvOjgQQbDLvruQR0ArBTouTtdnqIk
81Jk7afdcq81s4MWJ1LaMLtRCh/yjSWEKbMZ+UjD3mD3fMxShCJQti91OSw1DsGN0YGR5igL7QO6
nVOfY1wPjXcEzo1cIdaA8IgBiJi7IJcbJyvZVzXMr5razdLYlarYQU/HkklHfr/8NrbDL8fpdd4c
YWpuQI7CzeBT1CHSjFU6m/dBxL1ajfsAvtG5Sc1beVC/X4X0YRD9ZIeUHi8uj4uz0jbhqDe3Uhuq
TPNsEW5WvYbTlj92ifpBLrtQjzlP72XkYGobaq+tVVsRPcbUJJ/0rj1OMdBCoQ4UGYBL8QWpV0Sy
THZCdNgWwTcy0U2YjUsFIQHbneukh/EVXnDT2s0wBMhVqshWlGtrjTNnwf18uqIkvqSczvWRX5bo
EPD/RtShsem+CAA8e2qmzNW3irm+jzLYDSgE8jdE6rBvA1esGc7cgqiA8fT7YZbeCh6vqgQ8ujg0
gB60TxvdMcyWPL27HWhgYpB5WPqbWeDbBWdaMZDLDqe0iEN3iOmF1F+axfTfbysqb7Q+XsCtP+05
64LtMy0AITQyOOJIrBzE5aZbakgVHQytfB2+KpDRi930QPodKut9H8a5cUDfhvgLDrDpb9GdFGX0
bFUR4ccPS/G4QuJHT5U4V37FdD2krb+XTcuOCnJQo79b6zrbK0gnyGYwaSHK6u8M7Fvzd/v+T0+z
u0Kw6adCx2dMpTeWfFToaF1Blku2iuB6ph+qPn6CNXao54OuCM7aw/z/hxff0omfLp6vDeIsGBiE
Cg3hRZLRLDIO9dX8UqrDIYG8UC3QVmCgbq/RzIpDy2sVVO2967/R4RdfpS1FBVtYblGnwOPzBs3J
g9Jwbj3klyijx48U/0vvatIuWJE//f6Z3+hgiK+aJ20umKKEW0woUdZWHBYZxmWr67fOSUFqMiUc
Smv/7O3iO/X3AUb6tjc2AnWY6c2jTmzGTdu7at9l/Gs146FMQZhqOwd3j4ugLQckUQ8addDvH/XX
lb1svtrwx6aSoOfKWqgjqDSVur8O50WHIcJj4vnky2jZ/v5K0lbA//fdSjZf7Vbozy7J2lMnNsuN
NClOZpSPIs+4jSzakH773DUI4koZW2Wn4GOhsw+QmmbKe1Pp161I3Ir/PtJV1be9oqxGmLNblrLq
ZItiSzm9csYT0Q+cqCVfxsEdRQgv57beefK3rvsqMBbFKLWTuhhhZyJ9uPu4rd0meurkHQnOepAY
er0SnPmaX5r63fF+69Vu7+GnhWumEmoBnOCGM9q4QNWCrnra6JqIoIHh0HaWDloTe0COH7IBZIGh
3s7xxynqPw9KdonpRyst7HiUQH8/DL9eVcgC/P1+is2eQEMTJURK/QtGSm6nonooan4eASIrxQME
7IMUae/Nt18HDtl8FbgapeQUebya4SRnXw2OHkvUchu0PolXhpK4cgqsv/6QUgz//gG3U/pfzvBX
oarT4lgTDGY4VhJ+qoqOrF0dZfoYxYaTyN1lWmgWXz82O18U4n8Uq6BT/n1Uy2TAOAKlOjL28RCv
GFdxWjawgrewaFS7g8hhJbr5/3BUjVfRatAQcWnxfg5jWn9bwKhZp/OqsHsvB7kVrUhFtauTHE2L
/nXN/5cxHjpejjuFMXwb5fGnjuV9kuY1CFykQf768r9LWf71eX8iP5CsRIIeLQ95pwLv2Piv/9YG
QTXE0Fj/u78Iu//WBlH+MPDYEg1JkuAMv9IGIecR0ahSdVXht3f/CfLjdc+TZBCBEZXPk5EtoSZT
Xm0JuoxobFyl66PQSB/UBYpeUt1mrUQdVwDW0pSDZMQen3NAvAg0elH/gOF+Hxn106BoJ2lTAMg6
en3CKV2Tu2gd8cTC+Kaa0NNKn/J6BVCILpWnRxmeItmMTMame1HHNP2W+6XNb82peuJMO9w1y2cD
UzS0jh4W5AqoZ/BDM1fMMMxNL6muf2D7weFOdkXsujcflEy6x5vUTbEL20y8qE9b0Fc16MLJwB5O
Oc7y/yHvvHYkR7b1/CoHuhYHQU8CRxtQusryVV2mzQ3RppreBU2QvNJr6PX0JPpYPTpTmZWTeXoA
AQI02NiYnu6uYPgVa/3GRWnefSxd7RH9ltsgp0SAMnuN3UPnwbEY8s85j+Ci5DmAXydmbQaSYxhs
vEjU9pCPd2BCKSpFVoEMlh279UJQm1U9yv19OX4pC5JI0ZB+1ghmFzLJcfkckQHThwcLR8mF1G34
rNylquf9GZrls6fwK64673a+YZtZrTk12g9aQ4JUbzYqd58bfQiXEQqQa1J0G8sKtn7Fj2pkA8LP
Ug9hSn4cH9cLfwx+GopKsM6oaH0WLHyfsR1IIpIT7OolKgC8kG2+WRI4p2nDQ7nV+rM+ye/RBrUx
ZgXROdbP/F0y3R7UawejtrFEh8Fr6G/Lf/Ys9wbtkXyNU6W/9JIafKhXvyQZn441WLbsoxxxPAuB
uGGWGs4kMzE19XMSTh+VGaxHod2SFLzMEt6oxVR/0JT4bpcz/3uw6oVu6DAAG/lB75xH4WO4RLVB
jS/kdO/iMP6M7Lm+bJriJaxrpFy8Daoe4yLw8pcplyCGPXzFeVK11H0SGLwZrotVg1sNXl8f/cS8
GpPhi92Fd2Xs3mSuBnTV1H52EVTrcnoILdJdzdhUCD1o8doe/a2lYRlQ4cdNFIhmTVJ/QDdvq/fi
Y5/Vz6nOS8MtnzPR3gdTh8xz8UEvEeFWZf4cTOOD4WchIo7TQzz7u+EEt5riNltmYwJKFGuQpROR
bO0N+1PvSWwHg2ArSGvakXXlY3ywCBqcYutEvqQ6MyyNSy1K73sfOtloLV0z2oLHuOhq+YJR2jb1
9LWX5Nd6PE9B4GGOhOuH18u120AE8nrYU+TNkdY+c2r9KmoV3IMuuDV5ky3ZY58xZDnj8xaDPf40
9OasN7QtvhZbUeHw1ySfg0p8UUgEeWRpOpXdI9wDFlwhr6d1/mOtrO9+pZM+t8+rNn/9NEXAXAjt
ZxpZF27mnlcag2Mp/cryo2+jsB+xBL8c+zxcoQxwkYl0izL5hyYdHkStbe0k344eq0Kzom+RVn3A
tvdLqbyfPe9yVSN4ZWB7N05fktI5T+3xiyrylwEjImXz6ntzyN/9iod3GJhzePJXmPzn2YjSMCK/
3BDufnUR7F1so/49PRWzskdQV58SHaUhr0hWeRV+VwOpFxdyQFBchW3zKclxmlTO5sRX7D45f30F
ssW2j1wUiWx3L4jKQSPVtZSCr8irtYkM+qJK7W2NYUVoZFeYxj0kVf4lR4GvGoOLUqKaE8aIkOW/
inO/dfn/reTXW8Wvf/3tn5rb+n9MGMwVHihKbuW/v/+vv2Zfx6/ogck4+1//43826fyrMzl+/fGV
WGD79VuZo9DxKxRo3mJA/+Nn/xULcKnbBve2j360SXT6f2IB+w/PsRCkoviNgJfL++SvWMCxBXLX
/p9i2Mz/XzphpiP4ia5n+Lbne78l0bH7KHDRAXHQDSEawtfKR0dkL4wd/VRmRiHkkxOAKarFZW45
K+Q+V6XoVvzlTZpXZ0k5nsJH7AEkfjXs+7rDPrN803sHe/N1o25bs31CVXEtXRRM8QqLfegAsxiq
0PO1plDHGqf+Gqgh7IIeNSsc3jG0QAOI2OBsVohvrObCGhwU5PMvyTSuIzJzhdF/SCQUiQQ6j6jO
VV3dqfKbnttniHgvndC+z7P0say+RRRonTq/sspp3eTOI34w177DkeJTf0uHEjEgkj3TcGYmzme3
RUbStvxH0QrcumshKVcn3yKrOhNNduPDgxit+KuJDdt5L73HMCcZLavPpIeeLIs0DmaiWRz/iLho
0ghnDzl86J2OehZvpWUivRuVuY+xHD/MPxKR9fMewS0kB9V5Kr1b5WPSWhhBtEH2nMQvjJiWwUpx
lufRMXTaRcLDukUSfU3i/KoQwfexQoG5UMW20JIfUdQlG0STrDNXVZ/8IFhX5vRlGIkHmkiLqBrj
iDv1awMbmllMDKeImpyz1JathXpYTQoTa04gU8ibUbLH2oOiYNZcVLypCyu/wvkFP/d8acXjOnO6
U2/X3YTi63JBdx4gtU3k4bx7xNZNnXcDdrdPyLCtxGBfRnaz8esRnJF9PwYdtAdH3WLv99g74WXk
Z2tLwoPK3JuYixdho4eqdTf1OMz+YM2nMBueM2TS27I6izR7SxllhanCOtIh58TWFhmwe8TPzmLU
T0detIu8BK/n1HdlMDznDdFfxLQnzhWwkE960PHaDEBKQLfEWEdTSCjNs4MK/JrcJH4ns+C73n0Q
9rzAPXMdhx684Aj6WsY7PAJziSi2S9Y+zeyruuHC7rX8i+oRAutsgjS3W3Vj9Tmz5cXUw1Qw7C2m
sve+k9/lhnuFJ9VtaA63VV0/4CSyyjLtsk6tpygm9e0bT70MNzrxyBjkdy7bZIism9SApmwN1334
HRGflZPnd2HFt2JYliGSWeusEL3dmFl+7hXdBQv0KpqCizdH6qHbVuxfdJwhhm76HH7k4E0UEHff
0X0qZV4op3mSwn+sHP8xEchUZd5m7FAhFujTKR1FsMFeV21y3SrqcLL8EPRnpVVgEzHcYu56Juvk
Kvb8tSjDDdaKC6Myris7wzGpusPX69Eau1WcuVfVBOrAdFYio7ak6cOlrOtze5bjRo0vH+DsE7i3
LvS2qv0YcBI2Qb7ENu6sYL8l7ngZp6jF4mAZZPICNPUKA7VvAYrKqncoMEQJSVr1LL1kVXUmXwQS
I85xvsISvm03hNhnZshhRaSPUDe2dz2ROXLtwzz0CKL2xXa0u+vK75dD5bCH07XLKVS2BTi15jo0
+9vcpMRAJS13B179MPUi+Jy6us59WOUVVMpWR2FbgjXsErIsuHbVz5jl3Aaq2pbpDx9K3YQArja4
C+F9lwZdMFDWk/Kia6otZeC7ZJYc5Dl1Xpmc/IF2d3zG9yCyv3YyRB7cnAyd8GrWpXqbHiN2yh1M
mJonxvq6azlSQvssHO1lYxXbmhylr+ytF4T3iMIBc0F6JanOWmwvtYFhZHEAP/iM2N7at+JqESEq
XKEhSZC9kZa1DRwLBfL0xsu71VB2HxsP7K1pPtVB/H3eJQb7lkfjRjr9Mhj9c6f0biTeuMc7SSCx
E0POi9rkhQ/3A56GwxW900crM2rXSaf2KUpc3JtoUxnQPqVKqVEmJ87GVxTY24j1tTXLtpEVxTwD
ya/d1nqcFLVKcZVaZXuBKuDGhdxl8h53w8u2tp/wLCD2tq+w9loO2FGLDj0/vQ8iHg/Fr3DxbxHe
s7zqTtdJLcwd9nT4LQI9sr08lWlT9zVVr54UD6Epqc81n+T9fKnWhQM4yEGukygjQyfEtbZ9VW1V
CxvWhu/PfhJpt3JK5yZpzZsWZWDO64uoc69KpP2GorhLivCy5kQ1+uK89DuMHMs72/DvYlt+tKbw
Eik/0BvGU671H5yWbhZj9zHvkhsTXWaZmVeydjZhEv7I8/qspx7mjd21yBApSOOXhlvbcIbbJqER
QqDcKx7QnISnHY4o7bg1NP5gfNb5M9jWVp9DHDMs/sBCyzjnDe2xEc7VYEaXVYa28PEVNa+Yt3NM
msZASQ2dNzFnh15rf2+SypUeINcaMayOZm5Jap+ZWfBr6v4/j/SNGYv/91H+UxG3Lz/+7b/Lr9/+
DdtYiF0vzdtg/vWv/wrkbfhXHrkyzzVgbZE5+49A3tb/II9mWC66eXuBvOH8IfDqMLCx47BjU/A1
fwbyhvGHM/PFPIvwm7jG/i2Hmr0FwtZ3TUPXHWE7rrCFu1dQcnxWdGYkmKUCBNikll+cx0HhnDjY
9p4Lr61YJpQ1XsbmnKjcPWo8U8VmJTtjZQhb4jOizC8aVY5t1Ir4SnddyAq9g/xLG5nPmaJQ+GZu
DoQLe1Hg3DxAJv5xqZjBWtlrPpvivAyc0VopU4jZp75cVnpkcg2DAD7e1G71xv2zqflUNZhvYew1
RWIvMgxtQAsUUXUrnx6Vk+HxkCDOjdluvOjB5i5aI/58vNkD08j4kuBlEvmX/bNcooZrZ7lGDyNS
R3ngw5QPiHaOt7J3P712jqcjY2kQUjv+XucQmnImTNNs9Eyj+IrsTvFFo90FGSXrCmnV7vvx9vYq
M6+jyX4hgQ2gbZaE3FudoD1LvVMuUMS2B81jt/m5ltjY+U2BUcpVm2lBt3TS3N10JMZ/qin/Eouy
2FSFXj2d+Ja9G2ruPN9C/lt3eExwlu6u4SYeSc0DBQTP2KOz4ECEHmKSxHAFA5gZJlqyoNuaa5tv
BjuHE11cOl+wgSPDJ8ivHv+cA0t652t46L8NhzxsRWLf0syVrRk5eKvmqwhCcSHKhozx8aYOrC0b
mywf8ijy4mzf3aZaK23Bw1BbVGZDdbJOH0BuGieEAA/2h1GxdJ0j0XH2SguZO+pdURjMNDv1ggvN
XA5uEm3TKahOrOJTTe0tKjBB3uDAuFgJF+phiBfgwgVy2oZNuv4HI4eUOkwhdovzCrF8c/uaIpys
hhNpVQ2NXJeuqC+VCYrreCvv++N5XCLkHXU86Wxn/v03raRJ31qV65WkoE1xXuTTeN6nPL8wjGz+
QVPIxdrAG1zL1/fZshHThOWmW63A1LTPeRJqOBXmxnMIWuuXrO/fRoTvV503u7dZ3Eym50KE3u1V
25VJLX1RrUaF0WFUEk85mRxOzNC8rN7ER2xqpoanrPF6NXA37LYyOv4AyUmv0Awx9BenMZMrpOX9
pXAaQfDt6N8SuFDb352w3Ubnk+bNhHWDW+cuLysgk7r37GmoiDqJcNuFnvnOicX+fhjnqcIdj2WI
ceE+wxBDGfyopQMYTSGJDSAccKfVBlfHe/T+YsA1wH5dfZjpoXG+2yNT9zBL6+1mVeiavjWbyt1S
QbMWpsoZRl07Bb45MG22zvvFwyeBOH1/cdjZ4Eam1NGmaWpjrhOVChz3UF1i/jle1AloST9AEel4
L99vNPYwHn5zxKabxn7uEVvr0PSp4K9SKqVLp5D5RVbKFkKZLk+giw4MKJ4iPguTF5EwvL0BjfAT
GMKhp4Oi629LW3YPYoq9VVlhhm5FPorrx/t24KrllrWJNIlbeCzYe6cilrTNYMzsu1SA4DGaFqVk
w6mpB2bKdBdBXBuYsJTS/lq5VoqKV9u1976u6vsYY6v+xEEzt7a3L4l751DNc5GidveegzGq9diP
tmi0ZCby5wPuosVab9vZbrgI6w9NMkJVGQdHn5ZJoifWieE4sMA4lzmzHX8O5Oy9cwFPJwNhANrv
/DbYmIVGzU81ZGIb/WuX+NF53an2RJ/fLS88pgkhjPncEwbaD7ubSGEwO7UtSR9DL5J10wPNxiBM
Q9iqePndyaapGRRATGNwNOxz/qrWDD2nIdeh8CjLMB0zgjNPkLSUTmuKlaJWdzaWQbKexsZyl6SP
KY1T2aZIp+p4dfxrDvTbpCyBcvgMfPBeAWhvjkNVZOAfDQ2Nq1yiL6O59QebevFjbZfJiUvl3baa
lTN48PBwmpf5q4rTm6amwsNE1s5RGhYgEWWcuDjBh8NTEAXDJhw779Pxrr07fWnP4FaxPMcnYnb3
trGj9YkrA04MGfn+9xSnoI3fSu38eCt7ED3CZJoxbSaURz6n/P50Jn0QxJOt6FaVBpd646ewhdMy
w20qNvSL0ZKSugTs2YQ0A2ZMs1l2OkCmqbz2LseTC5HbLrSuJq+N18e/7dAIzKg11hpVKRftkZ27
zjGyXnMKk40sTHHRm+awmcosOhE9zltj57igskX8w/9owkH9ZLeVuAu0MLOnZoWZBYylmb9xFU8p
Ke2q7owzUxPJdcORujLKgLpx7MOFPN7P/cLUPAfY15C744HEsb0PXwtrkAdl0DdIuqaIPboOmuiY
YFHqN+zLLquRrsoiRD5Db3CfWKP+XaM6RIPSBt2zSerbStjJiWv54LDYiOn77hy7758oIa7SWHJ2
7KygjKu1Bakc6XAlWtT38GPemiW8oiBo0BYtsGQeK5zeThxq7w5ShsXhquZdCvrT2o8/ZAZNZnDn
pZnoM1C+NBZOCkuv84SPGbY3sEYn/cQ2fy22764HqqbCJtNgmiSN93UqnI6yVFjilBq45kcL2mWJ
zEGgrQoNtT9TW+IdfG46uNxG4yU2IH0B1cf90Tf+qlFU68J2mYfTidrl+5EgwUngN1dgXZc80O4a
jXx9iIR0EPGTZneVqgaNpUqv7yaLEELDAvHWHd1TujbvDzyWJEpBxBI6meX9kGWkrtBhaylWRYNK
wvgzxbhgqPI1V1v+u1emwwlu2jr6Qo5jcdjt9i9XVtF5UzqBAI7lvZknSE4UBanQDOeYIIu9qwlD
wxOFoPcrfG6ULBkpD+6PfVEi+E9BARxsXIF5bwFtFslFODXNNhsryhX5DN8KKIqjkuZ3401rVNOJ
s/f95UW7YOKw0uDhiiv4bq/DCm5TC8ZqJTDGXYKZwf7ILZvPivr4iabeH6W4gxGRGEwlI7yfRKuS
ao7H4I0OmR38yIsgfi468/Pxc+x9fywBZNBh+1EY8PZR3xBCUT6CqraCKikfat2u1hjJmt8p9ZzK
K7xfmzQ1IxfJ9wtBlLc7dGqM5KBHybjSO4ksb2NVOsW1mDO7ycxlFI++99uX0XxDopDlzHeF5+63
SL/KTrTjKsCFagtPSLs2VG+fOPLez9PcyutzywLUMStxvX3eKRHKzqwyNrqWDvhM2/VySvJ0c3yi
DrZCfDwDMQxgb3sLb+qwCxpgx6wyndglb2CVdEk4nFhzB+YIf3QX0xfgAeBN5t9/EzClSEGRXfMI
FI0Bin9ZozyuBfUHNFiilS6Q2jjeqwPLT/fIR5NhBLAKV2e3vSHFdTO2aS/3Yu3CTDQgeNLKCjxL
huHU9Xioc56F2d8MvbGpYe421uBK3jvNXCIM2miVROIsEeFPIVB5sVCoOd6zA/PFu4qXxHxSzXfT
bmN66EmnHjFWrmXt82ZqrWUb1d32eCsHxm/eS7qg7EOtYR+XU3Y9KUrNpthrhS95ACTBjs3PLUfS
2T9piArEXLHjrNhb5FonpalXVJX7ri4+1KpAQZ501xUwx98/kVgN6M3N97hDinB34DQv72MvAFYk
fL26M0vbXGuuVj0M1XCKaWLMy2s3bphz23+1tffsm6zICD2XZ3ddueFVL6sMH3B3irHTKPTgHhvp
3tnkmq43yx6fq4Iwqhras7pwCfzMsSn9pRuYebNo7bJHn1gZbYvZXQ+pbijkUDwqrahepN0b6PSm
+Yg9zFSmv6lwMr8H0ObCwMlivVHT2edgaTJKIpwGwaSMIUzFCPM6LPPaTyOMmrWNS/DaDQItWeTW
pF1h+xxsR9eq/sFSnAeTYq5H9uyV3fnm6OhGHrSjIYE5Wnp9FhrEuZVwujPSR/aJpg5s5DnOI9LB
nJLQau/UGNuqpA6q+lWd1SlCBKYV4LKsVVfSwLq3iszaOXFOHWyRkoLNk1WwYPYWil0wBX3aonpP
2uQ8Np1uK/3ZxjDsAv0ay+no7vh+O3B84PkBNkAQJFGv2z8+pgZIoDHCMQXaDlsTtWv4m6cwAQe6
NWMOmbLXIGCfcdVmVjD2wMbBFGPNl6isu6jTRG4nEctbrZlO4bP2VGNeV6qlk/Ag/cqTCMTq7ubO
EyNxjLIdAMIrTJXGGpl1HLE3fZKUj2OdaV9zUyW4mFBCvI9BXHzzOoKgE2fzoX1PDEeOnpuAtJM9
j/6btRqG2Fea4Yjpu9PqGJOmmMyQU0eg14qwe7Sy6NYsPFixRmQssS1C0DsZxFJpk0XSFgJ9ZuRQ
1d3RWkxemeOt3iD83IdobQdsxUWBF99y8ozuxPV84Lif61GCVwX8D/u1X2++e+T9ItJSU6vKG2OB
3IA2bHFX1O+KQqnvv78CWfFsad8k3H0VxHnTlq9CTYg8Z4wiCeKtrHAaHuxw8w9aYTMDBfGEY+1f
k1CjvMmoCow09CrYguksL8A1RavjrRx4IJIvsICu8hTDzW6fhjUWkRKEIKiv56HzQ2U1crr5FPlr
iCuOfy7y0O+WBondJ7BvYPM4bcVN34js3Dedn0K5+dYmItmMbhre2VYP9mkky7EdcDd9Pv6t79+N
fCrhPjEKoCB7/4kzxDYe2SXjTpJjOh+rOL/KsFlfhlMQnCkUUpEpq6xvxxs9uLBcCq9AC4UDlnx3
Q9S+YfelXw6rHDkX2Xk4awm4eKE//QkU/8/XeeaU+puW5iPpzbJqyHAmmKcz4X0hV8WYZNcRCkkn
MiGH+wOnirK1CT1375zpWicMSMUNq9LzMFoJOzTl4nZiZxp+kp44Tg6d1aRX2ZesX0qme9dRkgZd
rSkOtVSl+mYsRbWQjahOdOlQK3Pe1HXYjiT/9qLX2h24MOwG2UWlOgSHom6RVsN44qI7NHBvW9m7
d1JdNLVuViwE3nEPXWmDih3K8dmqAnVKVOt9DYK1AEidq3wuNlNP2l0LCL6MIglbxTLo1Cq0kINa
YJ2uLvow9z4q6esXg+nh8VuJ7MlIbe0qaLv40spHVE6Pb4DD3+JarH/AeJbj7K3L3iGM16xGrUZD
h8WiDfE6F9HHQXcl3MniZ29ilNPFWJagl7hwhjjcjJBXjn/FwTkmWQQBgEAbuP/ugCRdEIlhGnBs
8+sKRpzeQltr8hO3yJ788K9bmLqWDrcBSD2wld1mECzwSrdkyBuI+5dTHqb3KbHrDXdt462MwGkv
4iZ018mYFt80D+xpoLveJ4OU3lcQgvqpOPzQonv7PXu71apSV1mDUisv8KZFJxkA6hlo7RtItP/+
CFuQOm1S9AYgh70RTlPCEkohXASjiWp/YCEjVyF/cryVeZfsvStmyuSck+S1ae9zqWWnYFepCEcR
YnYslqY8tRZqrj3dWyLNixVI7+pKjA2ZKhOhhPQfrCPqPAZZ4JlJsq8TRM02dJHxUqsy8vOLuk/Q
5E9z+eF4Lw/UIdgpwKyIpfgHAuvuOjLqKO1aj6SHNMfoKzIFIXYDU6c9jr2Pe2I5NDAIk765icsi
+m6n/hBh6gI45nxqde2jMhrIXEOgUdiNc4iCJ0bh0E3KmM6IAki0ANF2P69OazGkyIGRzBCYYIRI
twrVuneT5+Vbp4TcZ1m5/Xh8UOZzYn/q57gS22qL18J+JTEMu9hIc860scxwf4uau04rkyXsi896
q52IFQ6dFy4jTxmCqPqVP/z2MjXKzhnEyHahYIyMf+3hq5TY3T+4ecAreiZJfReU27x931zZvZ7a
bh4zjubgrEO4Y3dT28uH4+N2aMvA2JhrZ5TbfWtvsmJrzAixqQ9krtk8B62v3+Te1FwUmmy/BJrl
r5MAESlfwBY83vKhGXNBMcCv8qmT7uclKdD1iDnSshlinRHFMkIPC1Xxde6k0FhzkadPx1s8OG0U
kBxSkiCt7L3zrkbmreeL8F9Tvr+yTQTKtT5ONsdbOXSq0iOQdDbprnecrTiShqdiHf+TINdvMI/3
LyjFtOeiTYcTO+3Q5OHfbAFsJUUEwHR3hWTScjRbTzFvCk11k0IoB03eFttBhto6Z9qRIozVJ3hJ
5j8YSlKuYk6Lcm3OXL23a7MSbkOFVCNeMQeMAsrKXOZ5YZ2o5RyaMHIa5KN4Cbk8PndbmbLEifvM
5KBronKV+yqHbW2UKEkdn7LD7YD+hdDHtPnz77/ZaRWXMBJyvEsnf8AfSvnjmTNW9ep4K4fOxVcu
H89+nUHbG7M6ZEVKaxhm+WZ13cVBhlFdp5N5Fb7EAmDMsYEUmTqBcTn4+Pe5jlgiLrW6/VVSoYLU
Cp3YUnWWwFumqN27oB2bJw5HZxv0Qz8rsGByVyY9RLaouMum+svxvh+M82DLgijkiQVXbC8AsCa9
KfWBXYFSkLHJdB/GuyOqr0kTYOI7FdYPYUzmZ94JzXLIGnwZw6S178IsOaV3dmiy337J3omXFI5T
pdFEQO9U3aVewOdPfFmfKJUfaAXMOHcDOQNS+/uhgF21VhjbJeE1jDDMLUJzgtGdVfqJ2T3QDjEr
0TP5fKKC/cJvletGlTctwiJRk18NSYnmLNWdE+HbgaVLkdegMMbtSmls7yoqRFFL24wwPfU0yaHp
jN/zPC1gdnWKImBoRwsDvMPZ8UXjs+327nSWq0U6zqBJ6rm72zIxoroIowz/4zoy7rvUjTawlgZE
Fgtj2QUjbLtkqJciiDC9TSGunOj1gZMcmAxZR0DtM2Ror9cykhFU0FBf+Xon7nIeQmu3kOODq7Sf
x3t6sCWSYoSMVIBYMLs99Xx9CjNvAhLUeONlbXX1ekpr7UGY7ak748CCASnjcTVxCXqgFnebilVS
qSD2cDoDXrYYXAev6DIKVsc7dOBm8ni5AbBwyKWQ/9ltxZN2ICXk6VVYuyCZfKeJPoaJ12FzVGgp
vlppG91Eht1Ym7Ao0uLEgX4oRN5pf15ab050J20ip/VjYxXIWv4Uedfd9paBL1jsB/2yzK3izOxU
vrY0Fxrz5A14MEJOezZi7dILWoiBiJ2iR9t8Pz4uB0ffFzPmjuCXh9Dud6min5KSJO0qKvE1H4cx
W7mjY5zo/i8YzO7WIe4GicI7hJI5T6HddoTbKV9rwg4oxuSqrTtO9afJNBaWPn02x5l668n0zO49
6mMFWpaosVQlhG098kEBd0FxEyLNDNuyDEwkWSa9tR+7WGrhLadRcT10U6h4MfYWBol16ImLOvcj
TEy9AdGY0DQSPEmldNGsDMO42pRp7X8JhiqGHy6DEhFIbbQv0yAaxu00dSOP+rYxwqs8ikaghz53
MezQUcPHFPmr9CwPQFQxUiG0llgOAEhEwnN6pRthA8al0Z0Fqo2Nv9ZVhhCLXliZt0aKJbwa7Wp6
UuWUkFUrsBZaDF7to3LSWypEQUMG7UWqxgrXcigWBUWMVAv4KSX6G4ZyyZeJLlXhYuyCHI0/Py0/
Szl1xrawzbjYNPCqsXesEttdyx6wzaIxmso7y5BWjajIlDMLBUcnHLtV4p4lSJ1kF57smnGbAris
QR5SrrpszAaBEvA7OJf2VuU8BAP0FpxeWmxQS8+PUWkmE54uyya20yczhHD7lHrNdG/YCoabniE1
hVKs0OpN1MVkjAgLXWxiYyP+OKsEQgYy+/q6rLXqk430DVairryoRmD/C6XHVbnMVGQ+ICpopuDb
x1q70HripYXfdNO2sgJbXyTh6GNZpwcebq6hmfSXmdGhIhv3TfMB+VmrXeleSro6bCkon2WdkybL
PAjgPzuu9PFzmozhrIkH8dEI82RctHZq3sThGMHojzjrz0n8JObSbQ3ESJ0hyuqrGkqRAfWwkfkq
MDss1MwAfF0aZVO08ju3xLck6N1623ui6m4NNM2fg6rvP8kx7VDkVVQNLr2ucL6NrNivjleoW6kX
1aWXT3CtCYcQatSkQEihT9SjsHK86hJLqgsMSGB4gLHR26Uelm2LeeSQDzFLPPRuRIsY9VbFfjh8
7jwPln4yzsqsqm17jf/P8gTdcGH+HAoLhXdNmMkZRFDtJ4I3ylpArUnURtUFK1YU2fiBwzLz11Mx
5R/tvMi0RRGSLFmSEIy+IK3knZtxnL+UjYzvlD70yW0QutbHNK4TJHbAJRkLFUWRWHmWGSDm7eUg
dXO/NeulwkSkOc/dsZGIM47xx6IXMgUpoQJUBIxJS1deRwVoOfmx/GG7UVnCci+KahG4Vf+ljSOo
yXXr5ZCdk9D+GGmZ6s8gWQbGkjIS8vHR4NsUOodoE4Gn0dZt5k/NIrJGNmVf5Hm3tlK/EmtXuhm2
rNrk3yIfq3kLLeBDYuhA+IYwaejT+6P+Q/LUuSl8s/8WSqFpS0PZcbywvdT6GIPmDxeeW024PkZJ
jEosGBS5Biule1gKpa1Yxb5HQFf4GnbDTTPFd4gxteESjmjZLXvM1HRYokOBZ2WSFeeQlC0siavC
pBwlu4qctWO06CUNtd8vjDDJkGrVDArIQxR31qoWKUpAykM069oxNGUv40n6zsLTIonVqw+Tf1E3
ZiRXPF2KT4YSjb/o+rxMztAZZ3caIvKwWWn6IIUn6nQSF6C4y1Yk5WGRxEXQAuxCAf9+GDz7QYtU
bWzqbJI5RW5H4asZpbFa5V1TF4sADC4mHjMCGU1CXbvX7TJVZ4MjkYWnFIZcOc4YhY4yDlLMYH47
u3HxSNYGLdCbb8DkikG7F5qanGnRCjPWsqdySD2cJLIhMCit/deihmfngZJa9U1c3JD78h9sjqJH
25Aa6bTab9ZO7GQXSY1mYqjjDGy4WJnJ2jWexkhP+G2/kU8wmStWVFZqxYkY8R0g1APrQWUJtgAJ
egA05u5NFwJu7IvBRwDACR8YLuT9dZQTUynw3J5Z1EYh6xUyzT+4ldDZTjR3WQLIXfgWh03VNU+v
N/z/BZ7ubfVSPLTy5aW9/lr9+44Mz792f9n8+jVec6uv7dedX+AaHLfjffeC8shL02Xtv/79V01o
/pP/2d/8t5fXn/I4Vi//7b98LzvwCfy0kPTgW7ItrE5Kkozv3/N1H2F4Su3qpWlfDv7NPzV3DPcP
Yh94oryQiERn+aQ/NXcM6w9SeGBYObTIq80PjT81dzQPf0USx7B1qWPNFFqyHX9ydTV/dmW0KdCY
oJK9GSr4Wwp8r4Dxv8In+C5wPE1+ItoXMIptZy+xkiinsq1JVJckAYtxGRqjvxk5j1aDVuGpUaHo
FldOs6gSL10HroUrdymjjyKY4HBMXeNvCu6PT4MKoh/KaptHPzWCnz2hDH4OTpSs9arAGb6KMuAr
KNdEd20ig4vYUXWNMJwhoc8X03XRlR2ZML+J7krXRSgcPMR3Jwnym07rjGVuWemaql+2MTpcY1tK
U5llyXvbzPDiHeLvUnXdsLC7SHvkRC2/2oqvCMqo4k9XvlYua7PMcZJzQv4L4tCBXKNwP92qcXJ+
xFCVX16/pQncNMACw468NT40WE9HYrofbf5tGPr4vnRr7bFuBnFOfj3lp3qdaa2DsGMzypzqvA1y
89pt3fJqct2hp4d99EN0Op0r+5KOYG71yaycFGAAZl9NqolyodVNjRHyVF8nfdJoSytJ/zd757Ec
N7al61epOOMLBbwZ3AmQSEcmvRMnCEok4e2Gf/r7gVJJJKtKbEVHR5zu2yfOoKrIZCaQG3uv9a/f
TOul36OiVdngCMO5mNPGPA5Fm1+1uVp9puEOPi8oA8nGnTSNHjtbYZypQTUfbH0I9k6i4F2thzqk
HKPoSIoP5VUV8iUy2HdcsyrHfRJ3BGL0RVHfKvDYCdxSg6t2tJAzDLgSbyfqKRzyegx7ArlOL4x+
SFHy5L1+E/R5dDakakZmHuzjyrX0UdxWuW3cQ/SwtqLim47GXlwpSiDdcgiQvDSj9kz7sPADKLg7
2cmDvYVGyFOx3qtac743zEF/jKfE4MSNNXE6mqS/qLrzGar/eDIO0Ywbiz6cWoVt82XPVM21nZ/p
aC8e7XTCr5ky5zNkyvRsHLvg89ClWueaU6uiyszECsCGbOLgJbKDWN7IiE7GOLEPc9GXdyPY0V1N
WX4d491/JvdRRCYYv6KnenrTzzgGdoEs+ba12NjhaeiXCNEwPslVr5Bse6NnU7Ork7knRt5MfWds
+mu8Ik7jpEJHgKmKH5ej9hD1NmF1EQxBtxfavBWC56FwzAiL/lSmBgvy6rPpYPgokxp3MColpCPv
wvuZYJ7N0EzYDLY8m1RhpBPNTXrAgSc9aFkTn2cKzjhTXGouyp94g64rXLXAv6va7IyjEBXURuSE
7mVORLBEUtCGZ/y9frCKSzMoq/Wk0v9jdNGc0bKCrMYZTG+9uXPwDaYCcKaDpk75c+YU44nZTtEh
AAB7DMwYHDEde08kibyN0zg9ZIz26CY0/SabYit2Z8kk4jtrQ4gGWYPgOYLVWq9yuUG1HwoM+BUe
U2pcEtZS8Ds360WouWVAD93aanAQobBOulTHnEMhoybGyXAvjYq9b+0uvQwCvTyCvAaNqerG9EqO
1PIunKzoMuqAVNp8EEeNSeDPpBXhnmTU6rpsgoR0nGBo9x2dzq6KLemQajKK6zjubvowU47rsYWl
IBp9Pit7tT7r5qw7rqwZhmLaY5/cpeY2ZJ/Z5YGsrMeK+CVDrs0HA63s3ozC4FpDBOGFhp6uiiof
tq/OnLNv+/Rrk8AX0Ovd9s1RBWFyQfodKoS3NUEVGAJcT0mPdCXMbko9tAkOMWYzc+2urjetEhyZ
YWd6TJ+NbUmfe1fhaLCxpra7o+QfNrHU9psAR+ZbolRPqkGuvEYy1cs8sZI7WSTpkYbXzTopILqP
Rk10iVXhReTkpfNBfYOAhw/782JQNMFxY6SJOwWIDaYtC6TwCsqAX4MhjFZVRx0mord2obNrxmYx
Po90zvfRcg8bUY+5a77c3eU+T8sdL5Z7Hy3fQtUIcxtLKt/MLBUXaIW6Y33EOD0dE/ls5Fg6MGbH
FWuqFXnjhEYs3Hr52il8u500G+1en9A6u9WyQOZlqYhl0XTL8omXhRQtS0pZFle9LDNGtKw4XNDK
o25ZhuHEgmQD6/ZCaYcDcVrJCh24dVLFkXSYZHoWqcWJO2ZKGA5jUq1I69UfnVplY1YrNkRSFFYF
rJ+VYVLH1/l0MOdW9gOQ3NWi/hHBLhEFaZtEvFdexxMdJvGuk61TB5+04qhg3wcPWBVmdhTJ92mM
HuVBMtCgcK5Ubp1cJBpNI5H21bMR4/l0H3KaotLzkhnv2UMeXRTNQzFe11rhj/lOLU+T8YtjV65G
EgZup5WOmc2dQm5x54B6tUfxrdPj1ISlEIdqRQ7ncZHEPmkpDxjiNSEKS6dZt9aVOTR+G5+S5GLK
OWdn138hXy0mDdyIdykct2xVqEeWJS7CL+h9kVu56Z3GzD5f9/NnKbudMMKVz9LCcCuCBPN14Hy1
1e30xWLJDPFp56zt6TBBroiJvsq60g3qeK1xjzPN8fEytaPbVi7JSwg9kQ2egfm7XYSTa8DCivUK
Mx1ZvS6K/iTvRzcZjH1fa0fsXX5KFlNYpCh0FRLSLowI3zUx7iNTIdyrgeq+M3WpBXNKVWnVDoO8
reyovdXMoPKLjntC23Ys9TlmxRJpHxQnCuVAgQuToQ5LH4G9oH6SN/O6TR14ydNE3lwx3jlGf9xl
80pQa7VhCELCQrdj/eCQ3JYY+dqIF1u8z6YGNBKr2vM8DHdyoX7NJnlF1fOo0uuuJNJnx8rvmuK6
xpZwrMXRgE933pbo9TrDJjLtTum2Y1GeZAAChCXKp5pMQhXbzSUI7dZSGbTll3O4nosjXf8yd0So
TsNe0gj0MRNPIUO3I8OUVEkHM8KxmY6NeSjIU4Xd6Frq1PgzJHz2cszmjJpwOJtpL+lXmt/qkTiR
7eCs6VpcdacTuRw3SRgeJ7PzJRWTP9CYERcKBAHA4ZGsqfphYV1mHTl1hLvm+9F6YN7iqro32V80
64pEVxWrSFs7LgdYn19LjT4Qf2Wr4qlPBr9IDnCl56LFdCryJ1pykYenhXBzHG5TqyFSmRwEBZ/2
TSbdzhWFWT2t2q7whuS8KtesMrmKd2rzGVfqILs3Cv3WaI21FMiulJwI+XMou3VtU8zmR1ZwaWjE
0mILmKqrXOxj7Pdba3Ebq/ueaHO6YuJFKkKpQvIfwiO49dF01hBNfks76oXEbsDNW8vxLpSpP5YY
I5BOlSclwaSsvZ0df6T/V6XWbZVTe0z8Dmqy1TxaITnOB+16Us7ShaD20MSk0iSPhHPPTzjXeUqN
eL/yiv5Y4KKjQjidD1V9whNoiHZbOvdOeqTGpz2qbW24bLqCLEJlqyYXACTHGi1nNw5eohFiWxMn
qvZeMxzSqPJnY0UhArOYx6ojTq9Za6Cylh9M405rS7e3GGGo68lR1g3V51wLH0ldlZ3oRr6Ru+d2
Lvkh/j3lfYjT5ozJcgkWMpDahlCMzyt8uz1njrLqWSahBCyXdCSv7u3whEIdV//sSxReGc2ZQ/J4
otwtOiMdHFDKn6ts9iJa+DjZqVnht4scfk5vtGb2jN6PGRwqWXQOSOTHuBo8hmbrhtERVExJKNvC
OdFRwWZXTGrcvNo24VKuKG5kV7cydoeYe7cx9oqU5CQTDiANmnVsjZ9JXncTQ9pNsr3Fq8xXQuC0
wdWHZz1VXKtdV/KuLWpfjR7q5F5u/bY0/F+XCd9ka++OVvo8Hb2ebSFBfz9fxui7CjWlzI7GMmAh
Jc2QMeGyWUiI7XHApkGeKriLbXHa6FNOFrcl9/eo9x3qmZHOQ8sPrSxNe8LHKC7KILMMDBG5ecFS
CUgvRcG01AfARvPOUttsLQszOZLziecO6AITbqU8hV3XbNtC6Hv4svA9Ogtn0SYh47lP2N6crD+q
0mZapWFyzh59U2GV5c5LVRyRTDW069gigLTDpjWa9pN8UWVHsYh3dhzQguStq6VPVvmlhNml+Wlf
X5fIB0ursFYdh8Q+VMYlP1PmuQqQ8SGrGEW/1fJp3avRNqsijKvndpObRQgm1s3DiZw2+XquriwA
4RBvS/kg5d3BJIIJt3jtLmnOpcHe5VHj6kBqqJBAhg9tfhFO+RHN7ZOKPSAOVGqIzTZ+kEbV+Sld
Iri8Gl11GLvWR+lgnYBco23sXV30q65tiBxjFiFl8850MFrti+uWb8dqQ1J7p70dYAkqHueY41g6
m/SHPGp3pRGcF9Y1HU/kmYqvzgSm9ibJUM02l51VV7dHs21dKri4ZyDofSRcM7kq69Tt5+Ae8vWR
RgBl/WzONyCoHgwLT7Yo+SEzfjBrfEcOpMyDeAiqAWYHrs7Q5h05cJaNBgVn3R8l1kDpMMueUWWY
Anb31ELzIVVSJvQF9MhBhBUnPqageDPJ67CiAHx5MH4Lwroqc/7/FoZ6gZZ+WEX/s6M0ANTP39o8
lScP+ZN4/6fe4F3/HgDXt0qbUdk/A1wrXDhLDKavHtInEcX5w2uY68frv8NcmvIJvwV4F4BTSJLN
nzDX8hO45qoMu2tBq6jpv8NcmvUJ6RoDO8XAO2Ehiv5AuZYfLZoj2CMIjjT+4O+AXO8WHBYBYFwL
0GUzXteQS79bcORPzCWuYuV5mD8n+vUoN0S3iRXsWAgYhV82oQdS5FlZQ1MauQVF+qs79zdt2nvo
9i+f4B3KRrOfak7DJyCRm+dvdAUhdyX2rMNh2hnYGdu4nnT3udl6S/K6Iz3+/jr/R1v0N4v4P/M0
/BsudBSjMqw7Vt0/r/SjBw6dOH29vn++7NsCt+xPi8beAGz6gdZ+w3H5CTwRCJKLOYAMPYyH6s8F
rrLATQ0NGUCuA1mWp+I7jPvyvGDHyMACIudinv5bC/ydly39LG5daGrfiyYDiy20FFOwCbPhIGgU
XVkSPXYV2Ze0z9DIMY7VVbwQOy+OrV2s0LSZ+b5ML2uJkihUzoeQtLukZ7YUyMEDBg/K1spUmOh2
mhLBoRSbORMMiHP1CNGI6vEPviaKu9RU145z3vbCbSL72FKaDTSOq1nvrpV0Jpkzg8NZj8R6JJFn
pafoFHFFHyLP1icKuQvViB5HEj5dw+r4b+I6TYqvda7tQocxzhgl5TG39cRUxDGAMSCmzWwjwSCM
t6vXoWaRqSuR1ItYYpWE6NZknirFmWwKvMx32sWxPBRPUlNdONmwwaLNtauUuNgqPhqG9rbHjiGY
SDWOHi2gLamQVV+Wrcs5YEKU3AXRcydyjiH7boiAI60xvo2V01pDvq53PfgO2Xtyed3o6qOR0P+g
NT1X5Nmf6IudUiRXaW6rh8ZI5T3pFqdA6iSXhlnpOQUNtD2190rcy7u4LRV/UoebvDJOZksb9qZp
VHfWBKQ75km/wcKmue+T2OvVkbKohWrgW3EpKjJQTYynQxOEd7RVyKtNtFGtWlfA/oR9Ng9KfYK0
jV9UxFWOPcReT/R1TJ7DUUdS4dMUxBX+tGp8bUIa2CqlfJzh/M4oaer9vgm+kUV/66j9z2xB/76b
C+zGf95czh6kLJa+RvGDJET3N3sMr/6+xzifyD5YaJM4Ui9BBBwS3/cY5xPbmM3E9vvI59Uhqn3C
qEdHUQ/9iJcsAOCfe4z6iXOVIuvFxQ9jpt/bY15Yyj9biG97DAfZ+3LNUSeMInDu35alHm8Qs/XA
3fA0JnVu7h0qaXdUHQgE0pBv5TImQI8IUNq9WEbdmKnVruzU2U1tO36w+qbcN/IY3hh6aWCskd0l
g7gfu1oAPVrSkVHkV2aDM6dhYycypjgvG1E+kVNTVcgdpYo+IMk2WersI7wDLyJtlJRV6eCcXgr7
FPPO4Thz2vTGSFP9DkN3Hbhniju358Mf6iK7Z1Zje/YM0VsEVbDWVSxOEVpcKsYDw4zG65WpgaIt
AhJXIAypg1gpQiQHLJHLQwH/bltWAc6hzVSTWYdjmzvx21uDeISvBlPty4j4KnKcFZrTYTLx66Ra
2ofpbPkVBDHiLKjMJzHlx21WUgQUWhZj+hyUT1qil9vE1MJtKVkNaSpF8XUmoGfdzGZ4FTBjvLFa
mAZDLTN7TtNmL6F83hZhrJ3X5aT5wlTndZal3T5S6HgYmbPFOzL/mAahAGqCEWBahUOYvQ2vIGgZ
Oqm0Yi4zyvBkWACuQtH7XWAExUoDGvoqcKu23YS1ldHmyrWryhBGam4mCDpZs4YjtI2uFy0g55gl
h74qqgPDj+IsDZpiG8Qga24GWWEdmWm30ZqyOOitqW6rRE5OTLvpb7u4r7xSCqwLM4mcUyxgpeMi
LPtr1A3ZvimNzsO7bkFl8ux0hrl14oy15sFgK4/1QCUlulJ6EzArCIDI7MQdyig6dBV7epv02pLi
1a5wQCndkeQ6V7dnhX2+niUfXsUkM6CThdvHrWePGrshc0Hh2NPN0GvJlzBqKmYB/TnRNxL8LI4/
8Bv7dHHgckVC4G6A79lWU0noDCbxZORBetLpBBdYkfod6v//ef9EifGrrfPyIS7aP27i4itD+z8e
isc/2uiJ5Jun4uExLt7ZYy9/6ts+KpnKJ4WeAtkK5g5QSBat6beNdPkR/p+M1VEtIEJ84b9/r9YU
dlI2XR3pEnZubHQ/NlKFjdRG48mgBS07ZEbld4q1dyMbsndU1LcYp4PH0A4Z72mpOCk3tjRjXqD0
BYP1IS+gobCrCjykHUHIWCJS9VpPNe0mmZwCWgdU2bO+zcS13DIzH9Q8dPVSZfMyyJvYqIGRkP5k
odYGezqu4qmNPEVSwyubhANsOrXukkDwfPI74KFtQlzeq2/lb7qbd2L3lyvSVK4LaSPOHcr7sOXY
kVAcJqTgDLHArmxaRrIYcxGVp0Wg7EIQKyasK4FFCdh2CSzZCP28ox6juKwaV2gtQROJcpZk+rDP
Ep6zLlKuUxJy/GCGQdgWjfhgcvZ21vTymRdpGQsBE+bFLujtrMluKOYhKaSrScvzdTvMox8O+c3A
KNiL87p02wBa2q9v1Dt9wrc3xdIJkjWW16byXgLKlwQ3wSbrwukTlYp3uqmGllSVTnW80tJPVbMx
14kmmx7Ds3hddYXzAVn/xZ//5yn+7SOgL6FjYBEyMGSZv56xWXU1TFbPR6gKKklTi+D56UpxNyrE
umdGZB1kYTeraDTnjSIlbJOTOjJQaknVMafoKIoVFIVV+pVhJo0DRngf3KQXwvS7T4hZFFQUvK80
vp7lm3s1BZxhNuZdYXGTtJuYZI6+ZCI5un2rQFXo3BrsOktOTRF7szzu1dw8zrRHzbTcRMq9NDDQ
126kMAe9zz0S7leaxWnmfJ44GyT9thoteGvSOnbAtD8y+aR2ezXAfLm5MGocBArYkyzem28/eh0l
RZEvJhpCYiQxj3A5y8KKPCflvO2ludp9sKCWb+vtvVpI5wC12E/i1vA+5AJ2nk7mIg0Tdcy0HuyM
mPMq2ZQ9hO8sT4OD2mlfujYhZCUrB7wBZ2DEAaMWoXSSawvT3LRBn33wsf56G/hU0JcY5aIq+IuV
T+cQLQjnhW+wgRKweODQdrXNlj22XE0S9oEvt+G3jsZfUszeIByn/RNWss3TH3DRxB/rrnh8aIG3
/xugdt9RCVbVP/cblw9F+DddBq/50WUgQTdQ8v88AX8gGST8ETSOxg7cAr38TySDYxOPA/4H6QxH
vkXQ9WeXoXzCMoCzEdiPsQO9y+8cjvimvVnRf3YZyG/ePjpDEOqgX3EA4Xa86+NOYbzTQmBoAmWT
hoxZE8YSvmHGxT6eGWhV8li4ZcFkoAvjZsPVdF4VZtlxJjEyrqekXkl5mbuFVtxD5WPv0OV5X9tV
/tBgr7+LpSBfK8bc+iPgDkQfiAOj3hEEoBjYQLWCSXeSGvTG8dc6s5p1FqrVCcU17N3UaR9iZ4AL
IxM0RjQMW3WdqozfG3P4Mg2tvO+KRPZ02F37onbYwLoe6ASUaF+Zve7bddWs2Z7V1LVz3c5cuUyo
ZNFXuQOygnMn1RlNWKV5U8cqPiIlk34tllEdDHOJScBAf6UESK4J22AoPWMYxO7g9n11KyVOe1lG
+pIlW083sTNOBI1F0xMGod3aQajAnLQYvELOTE8VS6JYmqi+UxYYUGfVsyRjCSD1wAYwUPk4Zmcp
bmmhYdOJw8IcxusMpVxHkEeuwmyyl9xP+CWKFWNv0oQXmW5EfqQVh2HuHC6iVvJtFw7ZVlIbzpF2
Dh+zlsDILAmtC7sI4A2Vw3ww1KlfSW3DfCYWwzq1Smlt273YwzvaFqZ6Z49p5CsC/ZOhwx+uWjww
nEDP1pOul/tiNisVJmxKbsM42xsm0lcRtZE9MhjPS/Rbjt4cXhhKRhNGXhb00jYLx+Oc+73RLA4F
+HFXqGN8c0iC3WQxmVU6Q4MEzwEdVhnhOz1z+sIew21NKFtuwizL46E5hoKRnpsN4UEgAAWXmDn3
VDQae16n7cMRxFefSyKGArm66a2huux7sjqjsLPIRrNNBjJaGwDaMOjOBqTWyRg3N1jtdxtrHrDX
lMwcDx41u/39XfN/JiDzy67i+KFqsQr4mz3yRwdhy58gxC6G2fBsF+DkNRJDEwCP9zudd1E1/Yn2
yqRmE7LtoO+mlWYr/LlHyp+QtZvQmpYeGzcM4/f2yGVa8PPU/4H2vkwZXlVGggaFmWYtbfDzIs1L
VFBu7HRfpPGuqAZ8ycboc8GyQZDweWQe4kJbgsFW7YwevDBI89rrtPKzQlaryMfPZhneTaVvdene
Vu8jjLk3SXeuNnA+eyV/DsiaQRBwF83DVaskBQZ1M+7xonD1tjK9UMTCQwBwUgbhbpSYCTcJqsXW
OemY27mOlW6yipFmZNEYVBPh0tL0oKOAiYoSRAI260zpXygdwE727CQGacXxcdBP91mLd7FOGPGs
XKmC7ASNsEePmnFr8pDR1UNQ6i9CpbmLhPl1bPXPkxw/dU4E3tTV8GDU26Sftx0kZswjvmQ11aO2
BCAHowXDwDpN7GwlyEgoq+hyZCt2hW26oq8hvCSLo0X8UGbKVRgOSAeN5klow0VW4sLGzSqiVkAn
OVfHolthTiujsCsPk9Pj/hO1Hcoryx3UyMQTuz+RmbqzwSsz8qTwscIijWnmvIp0ZVNXMSHGErjY
PKOFriVXzZhe8zfcRrkw2DQ8A6GS25vtuT2XjpuaJ8g+lJ2ZahuJnJHr1Jk9J3Y+N4Ex+AGEIg6p
kyKWbX+sUmc109z40zRB5TDbbTihyB/l9sqa22GNirFvOS1LbVNDyt3EXTweRwa8tFqkG7nHxn1y
SAmYw8Z4REUWUud/jcba3rL/kvs7MpwmuFNbxf3gZZV8hvBB8iq1jaFdhY1n4xLsJ1aW7stArbd6
aoPjtan5HKWl39PUflMG/1b99z9tJ2P3+Ociz32IGsCRN3vYjwrPYCNa4kfo8ogboCf4sXvxEzj+
5OsuOxH9lc5Pvu9exIMt/H+OdHx6X0COH7uXarB70YlhX4YXPH7BvwV/vB/Gakx6cS5ZJmIA0wqz
4beFniEZGktjqldmZHfYnUk1XKZMI27Tto7nWspWWkK4UZqM+iaInPlejQgNlaegdzVt0D9oVV7s
G37updbLx0HXw4Qa8AdROYfA627TqIpBwoqJarGaO6ZkSefsHchoo5/hfQrnIw4eJL3uAfxaUlDn
KsOlroohTslBcoDoGd3DI9TPKOm+mLGDE7A+aJfBBGPVS6tBv1HySfakUJc+aw1UFRexsGJ5Tapn
sjs6lXWjhpSuwuqlzWS1sQzzXUJDmCAwW0h/gQNDVLMup9kofREkgyfMNNbxsMWaB1VGeTCkNtK9
xrL6p8yuWvwDZZ2BmWoO07OiWSHx9mlOSds7k3k/Ncj7ctzrP2J1vGvbv93IxU8VSIs3oFt4eyPt
Fg8LCb3FqrYwD2NKqA6w+EeH8FNGYq0UHPr8UamUTZ/1TBDvixwacnRR9wQPy+G6tC4DcmCtdVzB
F03GXZ11btdB9eQ/Ayt5QRqvbAW6rm5v9VL6wOD9bSP9/dMzqsVNdznC3zv5zHXalmEi+PRpH0Nq
FbqnpPFHEq5lMb1fbCadFUwIWi3iMt7eIwXj1yiH/LKypkL3JYOvtAjOO/z3rPx+tobZzeq4/AhQ
eVsucG0shcV/c2nJsaR8H+UWgrYllUn0iFbUuV/puXw85ICEwN7y+GCoiUZzoCdoU5F/nus5xrlu
k8jR16rM82MjnkoQFl0963QZYhgSHulYxmbzNiGh4DqaMg0H4iFFjTcZ6iqxw49QFXXp/d7cNi6A
3Yx0bnAr7BEQZr1+RtlIZnxnU1CpjMSFRiMoxUj7yJtJRnbx+yzXDWG63twH1tqUu2wdTxrPnFyh
f1PscWeICLavFGVwJYnNa9VKbCFYpWCjhr2ZiNA1TEEWNygkyB8iQtWwDgoumKcDgN3GrOSLdp6K
0zQJi1VncEa/2rzPvl3JaxY/W/Xb68NsE0N9EyE7kzw2xrfXZ/QSFlPdwHy715ut2qAiiQnACVX9
GfkpSVLzR84gbxEalgTviDkZWBVQtwXa9vYds1QiWSLnHaumwRUVujT+eOoqlZjrCO0j9uFfFiDv
hjgLjywbJx1OkbfvVqapDODL/N4A2cxaY6E8xpZX6LHESF+z1/WUl255RoGH+HUVj8+/vr8vm/ib
BUTnzLbE1cosI/X93oTPZYNuKKxXIb5lG7wv9X3W5cEus+bAC4QRrKJJrf0OSNTt6howVqvZaQyr
8lrGdG6VzuJY7rFSKuFrOlp7hdXJ5OtMrLwXLa4a6fTvKWA9aDJVrR0N/DWT8DlBWGuYyQYU7HPd
TuDJIxo6y4u0diNCxv2hd0LChyT7qo+6YoM8eJEfM1acafl8Az/W3G1bu7xmTcoePgReMzLijzMt
OSLEqLyJ8fzeK2VFMr3FVzem8/gNM/4vKK9+CcIt7/e1rKYmDimS30g73/zLf1TK+UsR6H9M57mY
RfxzleVNFVLk10XW8vvfYDRNZyZkQ02jnWM8/IKIfYPRNFg/2MAyqScjbUkU49n6s0U0PpnwgFiM
L0YVEHF/FFnL36P6WEx3qcKYovyerPPdE6fyIEEtktlPFNw3/hJnVjp6r2A3NHt5PzfI4Z2hVtB7
pYsy3M66y8bo+3MpbZRjB8uDLwOnEgJFXWm+jAk55QBZQt1auV5dJ8o4wBTHo/EBS+zqDoUkROe6
U6zWR5OPmtLq46hYF0hd9PWr2/03++K745KrAERn1+d+GUDqLxHPr/rdpoLcJOPx4xnKRD5Y3JgQ
sRMDoYrOIN0KfZEjJks+8of/u7dlIMR2jPE9Vo7LzX31ts5I0oeWOQqO35M76MGKS2PynZ/O47yv
+v4wNMztfn2pjCRfHwEvl/r6PRdY9NV7juMgaRWWdOSxjzslqAw3GAKiqmv1A3uqhXT2l3fibuKG
CYbBun1Xp8kNghapShhlU6Vz4JXoOWnk0gViLXrpqp0c/ShH5jS5ZVdDrZfAHUecSxofS1LzSJJK
YtENGXftPlWNeHFDZ7o+xF26U0pVeZCNHLnRqFFOo4N3yrNKE0zeGdOn2erXdw1H9r9eDU4dEP8Z
GC080uWge3XfiPgkWKFMlsw2ec7wJ4Gj6g2Lub/DFG70QSPR7ARFZ42+lVOBgwrX850zV1a8GQYj
O5qHXjkEQTEP60bpEJe1Yd0/RToKMVfPavvSLnBPd0kICBASdXrZYUJSSYOrvFynulwyup9016ZV
QNJ4l3FPbOS1vRsst2pYbpoTDvPCsGtdvdCgo2Qv91cstzpebnqdTiG5eC/fxSANtc8gOlBWMGQR
k2iVlkWrPsr1pwknT7S+7B/lnpTLEgxj7MYaY4tSWinzPD4TxhMOXsSbKNDtdErKuXW057SKZ+w6
cgUeXKtKUuj2aqDXXqX1wbgajUEnpzJqRv54PhakFYlmpBMj+BAdh64B6EA+VxUfG8yIL3cCsVyl
KuYelyAFe/K/Rj9RCrXfD0USeIo5j4YPpU6t3LzOx9vCsMoYNys15/gMuws8gfSrKdX6z7VRyfJx
pFi1OJNDB8ilDbL8gmKs3KEfnvq1MYthfjTmPJ99FHMxeiXLGZEDg2eFrjFIce2DFE8XpV3O2Cua
E9z1WLRBuDGzVDNQiifYb0ytTsAfBiaW5HVdo/RYCYps1+FCgoNIGKeYrWDMtsa2ZVLXomg5fSN6
KDcWfblQFi0jxbXXGK7UxY9LleM83/AqlolpdaHqMdPA/pk+TVzSu4WjJ4JQfSYHzhlwYOi1pzJm
YIYRvqpRg6Z99wAxFIWDUg66h++vDHZS5zbEkhKCz0gpn3iSojmrse/r5ijnWxs9yots8oMIZyv4
lnK8EKVMWI1dWd+JZZPu4xrhuLls3eayiQ8v+3mxbO2lUNnl7WXDD5atXyyHAPFj7eX/ySeDDqhu
kIw7kuNXpBD5YyjHXBtKYfQzxF/ZK1PIEL00M3WuUNhB8vzoaX7/MJMYvrgS448LRgBz9u3DPEDi
HiKLWzmr1mmh5Y92wlQgt2lZyy4+HruGk0lVn6sOdpbTitUMiggJwoEG2V9M87StoXP/+kO96z3U
JcWcgdhC1cD9Awv5t5/p542JhcUV4xfMxdv4OSFvWu6J8XJ/slaKFLdebhvaJefbZ/jfAuxf0Ptf
fR2Lkcf3wm0RUvzff20e5oc/MA6Jq9dV2MuLfpZhOGn/iVm90B+/l2H6JyKMsGWjy15sV1+XYcon
iD8MLMHkoVRCm/xZhimfqJdoFJhlMus0VO13kPqX0I5XfceCtCFIZCkvqJr2wg1/fToVojWtoAqB
d4ysXfedZBUn/ULKo8kMmDrtpUArMi+snJ0gHygc+E+EWjTbBuwJMVpUa0hVSUk/iF5Nj4zaYcqv
DDnJxYY249NPhNGp0CYaYEJMG7ZHjpwV3Qq8g26UpFMhi3QXZBKGWlMRG8mmEIifg8pEhNbiaYUI
smA2mk2zKL8Vb/+7aP/Fcf+rRbtDHf1muS6//m25mgtbF5rUgjOxlcA/+5OZpuMGQ7AeVaehyYyK
FqOYP7sGB+0B0xoSEvA25eXAH9+H70CzcK5gL+rU+i8v+53l+q6WgrJBNbhwiGmQFUwF3tVSxZxY
jM1V1cdtAiV6L9T4KEqEEmxHu9ece6MskWWrRYgQ8IOt/135+/LWNEb44RDdBgj9bpctcD+LUz2Q
4dbHyUoqkulq0Hvhdb0cfZSb9f4yl9x0RCHwZWAtMOTjTr9+KPtcKEZKlbCKhnxYC6E9MsUlRDQL
zVulbquTCMuyDyhyf/ueUP5UrHaY/70H/pbctrHEmgzbsklzLW2sn0Btw1upSqWTtK4uoOTqH7zn
8nW92nyWrGFAl8U7nQwEnVStt9dpdK0lCx1EGmVilEL3TbAwm3BrJAFhzC5z9Kvnr9b53/Rrf/eO
tLxYF7HnWWi+3r7jMIm5yaKSnLqhxjdCrpMj00LrK9facIMwpdv89vstyOaioWG52i/eRq+Kf5El
/4+982iuW0mz7X/pOSrgzeBNABzDQ29EiZogZOGR8InEr38Lt6q7Lo9YYqjHHXEnVwoxCZfm+/Ze
e0DOizu7t9LLbC4jH2bLDZSP/MLSzffUe288Q2C62BVNhxo3NrLXV9cPwZDni6livewwjC3q1tCq
67xGSOU2DuKm7PH3l3dek+YBgk4ONsMR8hr7/ByKBST1oagQRWm6H4a5CE5kNdbv3MO3BnHxxSH7
QZUYnOfWALbG0zfguF0TAzn6IAWUhZVQk4vfX8yvd4/QeCY4bhySMGyfr+9eBy5RJwpIxanssdi6
PSFst5YrzHQ/abCwdrQyMk5jBZ1p551j4vnYTKtbzx5EKzLVrePzemyzLuqmy/o1nmelRXPajh+M
bNb3yWDAcMyb9bSCJvzjIAhGhUvK3Mzyz+M7e18ILk087IQr9cwmqWPbTVycBb6Rrvvf39rzR+gx
kzF3Y3k3eFdIK359eaPm9iLznDUe4RZueMTmnvCo7k8J5dt8SVgQSF3UfWQHvR7FAz5UaQ7kxdo3
1OeyCAjycNLMeC8I7ZeHxSEf9QU6Cb7obaDX48yd26aFSIADgtX8TiwsvizHqG91t54uG1aSiBbD
mL6zAJ1Jc7cG0NaUpOC0VRJ0TFavh/WnpEqh3cx4BQ7guUJAWd6wHFzTOg4ap/giAMEyHXRoEr9/
er9cr+2idXUg6CM9376R1wPbkxo0DdIFfTMLy0hpQWzyhQpbv0EpltoiJyBHGePd74c9X3FpCsGY
I0KCXQUao/OzFjaQWSIj0Uku7ZW7s3trTSZgSKpboqoRWv6nDTbGcxDG0OAgdY6p5vVlAtOTepdo
epz2nRFXrhDHJCjfSyQ4X4FIXUHDTp+B3ZDBQGc305sNvmm/8mNU8M7lknuwNFSzopjQll225Os7
K94vd5Hx8F/ROfZ0Nk3nYb1abwu5rBki4ww+JIDMJQ29TMIsyEeWi3delV8+dEZja6jTgGOjhlTz
9T2c7KUec1qL8eDp5UU/+gmUzKV/RyL+1jW5+LX5CulTBudV1xY8kqPBCog5unjfGqK0vtkQh4aw
ogLxzsz89lhoC/jmiBg5j9WGNUextXK9eNaTatfJIb+mTJ6f1nlR77zwb968zWfOQZ44KE52r7Z9
qQeKyV25ebBOoeKisIxWrx7+dJbcHtEWqMjei1XuPNPOHJxATkXpx7U3i6e5aYtTnRbNO4/ordf8
76OcXYtb057aGIVxDZr1kuKbulPWlMVrllo08bLqw+8ni3P/Ov3C7bI4etKiQL52Hg3Wa3YyM395
ce+O8kPbFvmjRD50Weaq3BuF+5eHzNyTPa+feosAXMpbVryaJEAhot3r6Vy+k9P9y7S5/Ubsw0AI
bK/OXykMf9v7ZWXrearmzfGGud4ToNpfofL19oNssqjXp++67M3n39+Gben5+476r7tAssN24qK7
cg5bm+pmFUttgMgFpI8Rx1kPAS6DQ+VN2nNqiQfQgvJ6rBbv+PuB3/xMYBiwOae+xYLx+t0lHhGd
TO14FGRn62iAsdnlEzzNKte9d04N2zz86zX+e6izedpv1iqXK9c4ZRJRWGY8mFNeItpzWvAm9dEf
9PWxA7G2FxY2wN9f55vfKM2JDUvqovc5G1xgJ6QRwkPtC0l5PlitgxqC5n8z6fx7lPOSHoBkN5Oz
58WrNS+XQOaKsIFvFjmt3Uf/iwvapmxmBApO1tkFVavUOnZOPDiTGJDG88RnYtHeOyi8+V4SwMO6
ituNNvvr10OjeOykoMep47vNKbBW7zTDj/64BJ79RRhOc+I87xz8zjbfuZVvj+w7LEv4qHhrXo+c
+Y0OEICRK4IJwdl34ANcPdf2ziSy09LZfey6+bqX/Vx++/Nby5aXTSKfBCSFs8VwzXWaMNrM0FaO
bR+n7yk3l/Sdme+tL+/vo5zdWuUNUreG1UMeZkBB1YQddcaAImkJpn+qGOl6QzN+4/T81sv/96HO
6hIjvDDPpxESN948XBRdkeyH8Q8tSrwczJs0Ngn+5HhJof18G9/og2hNLgiNZhCTSQKzEwJUbNDG
LYiHEP8y5/zHy3rzDv5twLMtmW71OspS0wNBWlXfGky42JGr/HmQ03tZ72/dQcpXyLA3HOYvIVEd
0qNpCVgW5763vnn9rC56uYzvLPFvXRDVFMA1iHaIv9v+/m8rTzfYWZc6fNOlHWBU10FsmhgxULD5
2e737/ibQ5HJQrU6YMP3V335b0P1mZ5mrSj8uGvgL+Y1RD+PhtWRFMfxnZ3sm/eO0g0hV1vH4/y9
oEe29hwKvHiEZx3pbdfuaOP+i7f0H1+Gt0dBMAHcE7fQVv3/+73zgxKKQZ/SSqLFvYdm314pId8L
MX5vlLNZSZUD5xiNJ6T6glk+nbVdDv754vcP5+1RUE9RTgTzcs5e6RJfz5eZuU90qxcOajFDowR8
+eejBKj2UL1x1uRQ/PqOlXOy2mvNtXBSJqSCPAnmduu96swbLxpFV1bdzcRLQ+VslMF0pqmQLfk/
RREQLrvQCQfh4PR7J0nS4J1V8dfRtiKQzmHX2uSI5xGZKyDXCaMmGUucQ/K9i/ytYxcpde1CF87Q
vLOl+fVBQeunaI+wGYkAj+r1LTTMHN8SPOBY62tjz1aqD6fU/+OI0c3uiIQHMRC3kJX49SiDj4nX
ouwYi7GrVNh5rdWHmI1InO1g6ZR//F4AHbKoU1BMc5ghzubxue7YUtCBj0WuO98pcEGvVM0i3yvH
/PV7v94Quha7CoROmOOpY53tPVtU4aolACxeZ1XKr0nTuZ23MzxNVxclvmA4GP5gW+VHW8EoOuiz
JaFo1CYStsJMOEtwFuBvHih6m/lecDjv9oFR6vR0Ez8oIv7OaGC54mkwd8kwo+KYZ6O3Dr//jn59
5zZ5JYgkQsCRsJ+fncm3LsXYW5wXwOJ5CI2dOcUNY0OIXcpGPPx+tPMDGrZXD9g/RYhNTkzD5/XL
wBNbOfegK2x4aWp0F1r5MnWZqOKUf4eM0F+S4g+/qs1qawI8sAHrMeh5BWsaSDmoGjtAc7gG/mUr
CUWnlGRpRVxOTf1eG+X8q6JPv3U0wc5QzaGGdDaVO0FOckgpEwo6mUchQnftl96dzXdm2V/v5Cb/
2tRK3EfatWfDaH7Tk51JapdWeV0RY1H0fqi6MMPUSdrPTjkZMv79s/v1wsBxbf+xxrNVOlfjUgmW
1IrNhA9Z9sd2aIqLFgJD+PtRts+Hl+DvXxbHOX486RDEV1FTPc9hH3o5NHSBxE4CIy2/VLqrdaBx
2bw85Cail31KvCySIpVMn6DeyDibzPK26mv/Np2tBWVWtlp56AGJ0OJUZONjR1L4F4QyGqxMDd8i
s6H4tJYp+iMDbCkmRNLfEj+0STolX7IOkhujZmfuurW8Y6Nb4Tig8vKcrd24QzFUPJq+PjxoZkAI
y2pgxLhEZrXRlh3U2At7q+yogHXDizQMddN4vYN+ys3rJ2ec5MFKcvtCR0MF5dkrHJhbQY/CtVM3
mtn9aE0txx41rXoIT8X4XhcdcjtjKD4bKhgu28Gr7qRmsKxqJE48WRPEZ8/CdpXwm2DYRY5lO+pr
uUDACSdbjY+YDUQWBrNqzHgpGiMhsUsjHAqBTZHHKvXT9pCW0k13+lr7ZFqss6OFmCYk5Tp7Pbqy
9i+7UauxMVkeajJtY6c543pTD6LYeQ7ZExpWOjNUfUewMqcfPMDzBLCWfAoDUQ+eudBCYF/s7KHy
Q0zGw7VKa6sAAdDoLx50++fCpiKCFMqJSmfQQ9kWGHO1LLN+2OZsAsLQiBQIt3CrsBct/KLUHI9F
xn73eWw9AmQ1w9nuVJOm3k1WSJhqiKDWOqpTKpH7xK2R8vt55ngfLauSYJeDTn+WwvZAmUmSv4Rm
BHXc+ob4UhUN+uQSGuFPXHfEc/GIpyfNqASamx4FrKDTJWgxpqGLQxoXdTa18ke9eplxN6T8w9jq
TffWU0aQnPixA8XJlbyEEICE2e7pX9EeK4iJMq47azLnHWr79pikgKZ3HUZg5EQClaVZJ4Z7meoQ
z9AyZ3N7222Il4NXO7n+fZ5qktWaoPM+llamnXpzXPPd5Kf1R3MpHoxMgRUQ0/DJVKZXh6CYPLy5
omgtwoRXGybvLIJvqzGWd6qdVoQYVWZEqNfKa6mZyRIiuLYjW6+In+kHhKHMZq0rY4qeKMy6Jk9R
czWyFks05kqlUJBd6aCJK9zOETNMWuOv8AZbtRd2u2b1vsmD6iYV+APJPVsAichuaG9G8jWWSGIp
d8Ab+3lFko85knXGuquuizYvrfpBcIyh1rKkSbl8sKbF4DuSrRiiosLwFdV1p7IHFkhCOUxTrgRS
BUVbPLgI5PiyJaJPMrJTu5oFQHiQGDfpOGiYs7kd5hgtTjoAPR59FKZB6RHSguh9eO6k3/mRR9RX
+rkh+ck6euCgcFMUqYYnwB+HWw1d3aYxHCRBT3aq9IyWZ1snUa7n9ExmyLlzHJD6TtyVN878YHRy
yd7zhwLOiA9mMEZkhRYuL7fEqRzR1d7mW51iqTeF2DfKb+/8mS9pny3VepcGq9/EiTs39JkWxVHL
6lL3e530gxVpHro0fGMEQ+2h3yJv8TuJQ6xNVd7sLMwUbezrmunvsqFcn7VUI4tbswIoWV5epPja
qyW7zduiWUO/b1oUnLp56yyJzONJ7zQVC2Mg8a9HXoQ4cc2t2JeyvCCOxdNOfm6k39Oe1Y88AnP1
41Xh2WY/k1YYt5pCBjGIqPWrLEqd4KXGn1/m1Sy9g10YNFk0MRDQhifFjmuRkt6+ZugcIPMTRbIj
yyH76BKghe6zk1Lb0eLX8j0Ws+Ug0S5mEckslh2Oi3DJnFn1Dka11alLNa5zE8E2aCfMtxiFd60+
4IqB+1ybC6J74OBx7i6Fd+FJQ7rXrO3UaHkHauOk45Mp93qde1elylWAi12bsDAEHn50216gkadd
kB9GK19WXDRJ4YJQn9VPHbFEdjGD8ln2c5a6V0GZs2TNqDrhRBI2eWd2rcojo18HwhzGzPs5GWVw
w9bJso8kjTkvrjuu+ska+5Wm11IExdFukVxGk2iYR0RhGz9amc/rjij19qUCl8RFSSUIV1cphrHF
MzYO+ghb3iczoD2OLB33CF5NFggBhSDq18oiDTjxgiQaObddJfRtvmul8ACHGVLaYdGNgxWmHUjE
gwFLbYiqaQsgIukxRSfa6cbOINc3C1tLzT2G5WKwQzHaVXHI5t66z0RROPus02o96qRYvgtRMAf5
rhqyeMKZO+7BpGVF3KSL9KK29uyKxEH8gpFuDuQA+HbBfnTgbfhs8RMBpiwJEQVoxKxxl/WD9qL3
tvWZzEeqwHNdg562iWnljg5leTBoMB8Hx+vJfemW7Y2qcS6FOlkfV4ZTpFC+2z750Wn2UoaeI4VH
JIPtdFHnYtXYlxQ6TEhp+XTrG5ULx0Jo1DKo3A1iZysSJjHJWIsfNRneX+A2qvww5ivRMH1tlSWr
suymvWPL5euaMFnfuGY2fUjWMoc4UWbys+2t5VU5VjoRCfmmkh6btP6hTcyNkBzGLLgXrlyLyM81
MmMMNdQV3vVRCkzuS+YTe5Cxvs1axwMMCMe2iNMpPe0gVFJjJmyKrjkosebQ+bnZTtSWikuURtrq
YbFU+oqp2nG/OTDerMvOE0DHW4L/CLKw/BWUoK5wUJay8kXEJ5bnUbVokx+uRLyQcDBbwLIBZ1gF
TgBD3GSkGQGboMIQsIXI04DTROCoY6+Evhe9qI3IC2Q/fTITZvqLuS1B4ahBOuaXZFIF2Qm2OZQ3
ollp2Ifg6lq1QwUuG5gQldXdr52zlhMeSZEVXz0zz8X3cdHchPIjlI3qYEt3XgGmlmW1ihvpjZNW
7ptJX1Ps5F0KiesexTQBWPvZ2fgpOxIZZMupXjN6Ki+ENjngyrl/Ytrp7dq5mNhdzR2qeFwJufqe
k4RXfvKQc2NRHQdHMhWxYbP50gD47dvaVWpfNXmfxM5YDlNIXtLY3iZmVZwsfgF3m+IJs04Gu/rB
fD2mO6/rW/gsWbYiHq8pQ+FGJaQ+7HOZ/RiKNAEfYC7do07QlwXXbHUODZ2Gap/R4CQxYeJPSOv0
zOuatg6L6swDDS0mvjRqWjZC171tFiSX1Wn/YvOziWnKWu1gdeMsD1o9jiImqXdkWzA5pb9L6kXe
V8Vou5eLLLVP4Br5DuzUM0RcEU4pd7JGIh3su8JZevpJKVAVqy4mNPUEeka15k/zvlqL9KSnndFc
TKJd1g99D1c9Zs1o/Y8kAPa4HoSXf5nRAq74SUdWvxXgebAvCd6yIjlRHY3kqvzHpSICIOIOQnrJ
CJZJ9ulCcFFkmeBV4AKQbbjzzTl4SDvV3ZitWziXWq7BUBeZS4LsVGQv6Omtl6JoRPYEsBOIOgyF
4jYDcc8VdPl46pWUUwgVjMwy4lkLtow0u168ajHryKRekWKBMETB/fbtZq/bvX/XqKH6aZS18vAE
DJMezpgx2Tpb2Htju/CWh8prm6/MiOZT3RgKa6aZ9OlhtQqoU6guXBquK9HLTTPC1EVlYR/q0py+
K20QJGZkPuXNpFXtUeEmSnbo4KBBCNb9kEINUQV9Oc53y8YQCB1hJD8K0x05u7QuW/dOreWPxWc5
2wkgkVj0sGlGxFiyMpNrC8QTbEN/apqMbSFhW167r1gR9lpJvSi2jMIilyOwWhsY5LrlPOXl/Ems
zsdkVW2kVyk5chZEyHq7cNsdhyC2FREVHeQNmUh+clLNt+TP5re9P33HwJPHFJuK6yVtuIB86P2U
jJdEDHcZ3/pTK5f8J1RMc7rI3KnB2Tl1e5f0gJ75yDeaiKVwwAY+D3uaKtq+KFOTHXK31l+nau4+
Fpr9uHAQyvBUszsKW6ScXqia0j7gEWjiQh/WGIcP6SOZS+wKdS5Xj9mPc5aZcxdBcZE81NLX8fbg
3r3yE+1iLfwslmoxnmwdIA45cyRAjcq/9jOPFE8VBM8BDcjLgD0CNvUGntCkS+2pzRvtpbbL5hFS
KDw1s7efelPO97Nfm0WYBPnnBlsZh9AVQ0u4FJxet8fWx+3qryBKDeeQJ3UWMmF5H1N/kI81yVVR
Yq7zje3UVUQSO5sqDTOE69RP69IcjaklHRer+ZU5u3Mke75sQmfUGs061ja2Ppu/rSA/tatyiMZ1
8QnS67LTiNWJbFJoIydZ/GvcGbng3YScSHQTlyVK9Th4rId4Ke2TVPl4kVHBDpdRv8LXfuk19mGE
yRyiUR3hw9uCpZBSX+BiUi9JpglRLpgfdY7YR5KUy4MQi/myokynAlgVz+R+YwdyU0Ka1myd9/3i
Xy4qaT5srFR+d6ztpXL7y8QOThrdmJ9qHroLOeefgtrObiwdlF1r62CP8kqGS+VoHzPd6q5U7zRP
vmOPD0oblbuf7aTixCpN/UgY3bjTeRWtdbb2Vum9zBw3w1XpROT64mM/UdZdq6bYmZj7QjWTCsQh
lBw3GejBS94VZNDboK2ibCD21a57/7imRRorKfILBHvuZTXU60/f16xj2VVsqUuw4QHH6FXqn93W
1R6qoEyOZjpql0We5ce8pRwRZlpOYtCS3onRGe7sysif8twdumieyutsWbQL6hLLUXktc9msfpD4
NuxJxTaIKHanT9Sj8LBP5ZYWNJTfyBVcT4K241XliC8Ney9OFqQlFa1txwPo30v4mrCZ01o8Ifs1
T2QgD7su2QiuynW5xz5RNnbbzfuCLWUVJbZWWaFD1WlfcKgPBz6ZC6RY90QbBZf2jOw1st2GUBLy
Fg95U0pzl7mzG7f03k5602ggvozTXMnkwnYF0WGl82wTLX63+sYSgtttLx0903kf10V8dLPWu/Fc
84EJw/tBmDFrg5tad8RQ/hzt4ePENXzh+CH6qCbB4PNCct9GsS2A75bF8Giu9XiqSPs+Wrq8q5rJ
4rthUiXgLClQG7vWHXIMtl32KF/ymXxhrHzrnnDEHE+TxUmEdckysqhuUUKHHPRFwltekwhlbcHe
iNh9TInT0JI6aI5uEGIlWolK6Viy86Uk9UsQU94fwOiCbWb/hrmrEWBHE994mFOhLyTRW04P95yq
QjwlE3lgdldpZF5Re3hYpMOuFWCgeekKCrchzAzrU+vUYg211DW/osgmGswOhmRf2gLz1jq5xc2S
BrAgKQ9VCdk/qUzjjqdVRC1TRBNZVTfWfPCt/81gii359FyHXOLJhB09LwkirbJkv5UMBC5SasGp
HeZ2Q0lWZlR7skCrA2KFWpvYck3q9t6uMwrFTl8YZVhXfdESimpNxkXZ+HKKVoebF5LCCWhIEu+Y
4iTLZhG7beXdaUnu+hHAYc8Bgm2pF60wVYZfkVzpsNJS66PQUkMQH2rAgcUdNo6hrzvyWtgdUUmF
UQffe6ENX91xHO8qXPvgVDU7TeOZWfsbKG6/JLPYqq392AcdLyZauzTyC88cdrkr7A9NqzG1oakk
RlpqQJfDnL1lez1RRlFROcqy3c8ciYJ4UFVX7IrBHR5JxMzdMECP4YWsviOvAn27L5WpCmKk696D
kSfHJUE/OzoUxGRD8Axp375zPyo7uR4HA6dJQ9MJPnheyJuAIEuNOT2F3la6XfvBGxV142Ydko+2
Uy6st73K05ggw/Hn1Je430Q9t18EyKv6YsG1g85bJqZ3TXIBRxxgKf4aNSIRqIltYnpgWSu2lBNb
f/hFSde9tLPPNdSKqmkwUzkKmWm5e2YKXSr0MVuqyFzatosBWfjXc1P5D2s3E1ZXF0npUt3p1RJ7
C2fx2INVoF90M3tsBAe9JJ61pFMBTqUo9sY0M0XmDbL+GLEHlKmg8V08glWv1wehD9pRJc6L5dRm
tnOqtCh3kjLsiB4ZEE6kVL/hqup0HHcV8/az21nJj7Rg5YmU2zUPfp4P2ZXJpg7b0NapoeZT+d9b
WpPzLvVGcrbWNEseYDqQWK+ZJrwIgfaz3mm5layRzXHrQzUnVLJ5AQuOfX7qZjuUXqINNQrFXSjT
ksw7e7R7vk5TWeXeT4L5mqxfDmSwiSkgtX4NGSzXG6SUJgUkPxpa3ef0WHuT+SR8bUp/FkVZjrup
qs3hwqDodt2otJ0edfh37UETfFIcQ7qNe9DY3Ayy7HTZUiERcx3jm2cB0a3ZceJ8bV0RLQ207chK
pEYqIL3vggaOjLxV4ZUy+i29VCEPuenKpvhiLAGIsg7S4a25KCbACaQGVqeVdNtdYjvjzQSJLI8z
q9J4I7PaeJonL/UO46RmO0bSR45C1aLQjewUzHs49xzJTl1j8ODjjmz40Q2NxJ5YfcZ2sT+MdIDK
+74bGmJ7Efa4dpSZVbWyfau2+ENLJj87Rd7pDpKDyENSXXU3TOt2Iv5d9JP64I+VVu0a5jrqta5X
cs6hc30npgpQmNZVixV2gQmkY0wnW+4CV1bJdaccgIyURR3kNsD4h0PTlgPidaT0JsqsdpAw0DpJ
/CtxdxP2a29kHg3t2Vn9qF7JtbxTpdEb17pqwLkE8yg4ldT9pFMbt6C0u4ivOYrKjvuUWGntXSwz
oRWIKtgpfFSUB8mokuwO945AhUY6O6Yh/XmB/uM4+2WhIXAZKK9YThQy5/FuGBDj7pjyzfnRGUiP
63eTaUHppJaZF+5B5EnfPRWVY9e8OZqU94my9PRnL/RaO2WIwtqTvzho+5hYuv5RBrOJMq0FvvFV
ZFbrZhEAemuqIyO3Nefg0BlqLgZ2ubCHGsNtm5AvL+9ucmp+EEGDNpsNEek1XSQjXNpJCj0ida5V
RlTTsP4J/Gf5Wjqc1EimbBfKdLoa3Mo+zW21VBeUZ8bgQ4V/EAlpWWsrqQRNkLgdac9pB3c7rAZj
cD8ES2ktt+ugecFDXpkUf4wcn31yhBBPHMhmq+YcoAKndHYLB+n6E/XzShIobA9aHXZGAb0SqPHq
lDeAvHVKU7QrLbDMjtGXR2FSLYpSrdM4QjpyJliQeN7FZZ/X0G0iYWgYlgF/n1N0hzYTntrpXq95
J5kkmkYkpbJa4FJsAdP6ue4WOR28bpnZbWss5dqDNPOMWEL8PNryAeFxkXWxXtRjrUW9CoQ8DIkj
gru6GJW6TESQp5cuh/w8TKeZnC6LTkEed+3ck7HbU7MpyTPrx/aB7lRi7p2mdOabyjUFjfhg6lr/
VCYIatdwGhq/uW1H4XVfGoNm16Oq9K52WO62SPJ/toX/z6X4X+RB/K0j+Yu19mLov/yoXvsU+Qf/
stU6/3B9BMxYf8gjQd6C7O3ftlrmQBjB+LNJ6d3wEv/tU7T+gW/WRkCCTBVf3Yb2/W+fIqn1+F/h
efNbIRT8wyiS4KyZv/lqcda424/iV0FtcdZez+oh97yxp0q6FEW8OtX6qU/q/t5fzPVTIqaEI08y
Dz+UZ7XPDWzsap9KU3r3Xpb1oDMFya07tWHR4pW6577LtAHEZFI7N8Z2iNfLoH4idUdvw3Rw1nZH
ukXzTBjgwaN92MTjbCFscHAsVuFsjQPKBaF1Yk9dqGOu9aApIaQSi36VFpZc45RzJalGZa4Z+9wH
020bYgA/VJhkj5OteXToGWqxtGvSkmZMGBRCNNH9sAdrGEOH+NbmcrRtnPgIK2zyFilomWxbals8
mlZiphfEXrTVDrXseM26l4iLBOGsQb93nEjgtKZRRWkeTCuESsMnZayhk7idSJnkRekS/2pRDiwv
SCr1kZXLovu6uFO1sMdvHLzuADEp1aZ0POMZwf6pdOeRY6AaiFTKbZ3sU7+lWhwltc8KadQOQfEW
1Nz7ru+SLAKjJw+FW+ENXJskmKJlmgC4A+2obITUjXHdJUPzPLSNVx9aFajPnKQ8WHe0uaM5X5kX
TL92rqxxkc0+0KUlrhNr+kJbdJRHSHwk8i6109N7sn0vi90iD9po0BsEJkVvkWQlPYJW7kdqmt+J
K1gfaovqXUgHKDmmaWc6IC5z/0qgraZ3K9hJRdMytmSfqsS/ZMZv3HCsUwobbZIHYOIwxnJAyV1l
hoLsxYmwmrleY1Py3kWm13NdBhtaNvA9l0p5B0JHtPZ58ANznWjZOaYmeJ4iFd/nWTj+blSl9pnT
JSKHyhPq4PUjwuTK88vrOmA2jazG0L4FYzb0NLUmvT8GFAfsw7A6/qd2ttuTLGb4UpmSqUVmCyj6
uyltSaQtdMmbOeVjEiEGabpQTwztp1IkqMA5NNTB7jK1UPQbe9pQygrm/mh7aTUfa98R2W0lOsu5
NqCQyktghuxDtog8RQaY3sHXxxvcJSe0ICuRkk4T6Id29RL3wNF4WuhwZpTATGOl/kuDejnNdHS3
DOpFEIobqEbjoxkzdZr0psqOpslCNQBcthsiqbSSznkv/RRESUmNnfU4Dx6QPjX1UTamWukSrWbb
XFlk3A7fkaYTXDbmzjHvzIbaXSfSWKeWZXIU64wVqKTRPQleAkCpS37VjTSkwsyTZJeRGLNf0VRF
wRzUf6YYZbrC+gT+l3lTN3DWnE1XBKRahoZiI2IvM+wWSebCEKg15OMz/o/VlY/q4vv/+y/DQT/z
n2Fd16L58k28Ws+2f/DP9cz7h43KEE4ga8Wmkt/cbv9cz/gbZIFBwJKEin1T6f/PemZb//CANG6Y
0v/J4/rXerb9FU42fEt/xe79YSIMC+prJRBUOrxWOPFMNHub1unsBfEy3YFvqmCMm/dUwtJ4urx3
YnKS9xQK4vl4rfBj6AAiHv1IP5FhHYOeOVBMVHsMsxGQmsvnFMI8qeoH6zDu5j5Un5Y+PE37rI6L
vfykjs5p3o0nmR4d9wQeaQE0c/M87Mi9PtZHb+fv1556Ykdlf1e7R7N+1tWxjoBShRRho7UJ6+vZ
eWjzcOYXUxHtXnCcu2WfyDD97MRTdD/xW9xThd0FcXXILtxddqCuGYrL7J7Nvquupksq11P4PIXZ
lX5j3lcXOpfjhPPePLVX7gHnZey8XGoxZbidFusf7WN/ItH5a75PdtPxWUbaI8tKuI0AVN27Lb3Q
ukr2Vo6+KNQf5hfzeoqm8D6Jhp1xi4vTCZ9P98/PQXh9uf2Pivqr6mLYfbYj6r9hf9VfIa86lXQb
w0tI+OGn/dNTGn5d4vZqjKcdagz+sHzu2oKNNNXv8FI/wLLiccBWC4Jwes7QesQeP9sLP+fhE/cq
LC7GeOTPqB18C0Lc4ZHnh1/7F5rtD2MswuYKovyNYmnKPxhm85C7UX4oKPvAyY+9jSF4331bD/oF
rexLtg2INIS1NxiEf3fl3Od3adQehiMgqlua/uxQdlm9M285o0/Dif9cH3DlXf+JNLDYj/Or9IL3
4HnZgXKK3c8Vh1rW5r0BBJsMVIQtd11cVXfUBjUONPftV1siSQmnH+2tUUb2D2ff3U+H6f9Td167
dWNZGn6VQt+zwByA6b5gOvkoB/uGkGWJOWc+/XyUq3ssldvuuhhgBuiqtl0+Ig/D3mv96w8b5oPP
euU2qX0oYm6bou0+E8KgCWSJuzP3GgRheRlOgOrphi2o3aS29VBU2Inb4p3Ct+HCnQYQfq/5jGc4
QoBoBzsr2l0W0e5TM+0YEE02lmPoyRI/9LqDuFNc5dh8mj+D28AEa+klStuqtxHd+oBSNnThx6z4
zLEVvWF4wABKy87WFVkvLiHwD9UJ4OSk3DTHcdPf6cBxX+gaF9EVTSIVGZFj7BTzEKbnyBUuSn6f
CKdx9EQceo9laouan/NvkxGB3TAjn2y92oxHY1dMlJ2k0XnAZnPhydJJaXc9KBC5y68FAW3kB1j2
qPnVbf/ERq4du4uWn1HuRva6HpfxreIG++gy2SVHDavb1+CKH+l+Wbhal5fHPedfO+INxsQsASXb
MzvVo4AX5S2m6orixLXTvuqf9VN+iDbWLjD9rHYET9mnvsADxugkFjztGd4Qz4C0cSOPIJrcCUo/
vAJb7ZhHjK5A3fLIU1fDJHggKb51tE+uMNvBjfic+DazDnvY9Fv1NCgO0mjT0Z75YoDAfuT3/uW8
lS3bCdMDZTBXR21YHMKzchHcCX7qrm+wqNzND1HqQnRrv3BeAWCPUz1qrBuGMzwGV8lleJi+6qaH
I8aXHpuK0pFru1X8etoyBA4fmPDK862suNJ2PhW+6vizN3sDYMlucS8qXzt8Eez2xGsTH5KvtMp7
gYHRU+FKdvoSFFwScXTMT9mXXLAxV/10GZ6sJwWCpF0kl/K1chlbd0qyG5jXzDtyxq+Uk/zJPFYN
vBps7Xr7WdxJy8m88BbH2JiPgS2c8uPgYL78Rb7cKdcbw5HO0atyJqTLUbz5Rtmf6x1xiT7uAmJ4
baQ7zPfVe6xdtU1zrlo72mI96ybe01O0TUDGd6J9E23Ly33iKc6DV9mRfZ5dT7sCLnyWXdmFGfJV
PvIrW3TVx+Lpk8JiDtZZ2LMP3OaOfvTUu4Vt8ieSM3mYV281B7u041n2Jedc2M09RBT1YtnzFewY
278dxZ/beeZFuRP5KxAx7coeHN01wPv4O9Ym0+3srO1HlxPifw9HySHMr6S2AhbeqYWTnvRP6U4N
9t2rptn8Mnv9ZGzezuLc3YOmtIdsU9nZveEBC5SDjW9Re6yPo89AgkKV1uk1kfetW2TAefbizL6O
syT/13n5jl8eLcyiWWbYqrq9gCXiRZa7md1Jm372e5fPMF/bZJqPaTjgFgQVTTypz6HIOFXzIf9d
aptPwkniO1iqy8AntKMNT6VrbCSvdJ+Up7vETvY3zvZV2EEsZQRxMP27M6QwLXZg02lPkDR3Dfsm
fsDnlMzLy5hL1PtAxi7m+fzTecIVNrHCZ/ZYTt/Y5FCTb4unNEdXtWmPnJT5WHAlxyMBbbCmRjs6
WfXnOXCErwCPBumEIcOHi8C7sjBOYfvKNnN8MYTQoNjntE8Zp7ziNYQ2mX4lbJVhi3CrI16m3OvW
H048fwkQ+Q8yoP8fZZ1jkfyzwnFfNl8/GDatH/gDCLHANEAYwAqxvcDThvLwX0CIpQPxISjAtxPX
undAyGoyQsVpMhxbIwi/B0L4AzjlMuYgcL+1v+Qv9s2d/jsK+RoyhiEHxwcbp8f4qJ8fptgCfOg7
xwLT3Gpy3h+TpZRpYevGMrZdI2SdM4ZislNbKA6+YPACkXvXOG2jdocQz/FdKyn3iDiZN8fmdCXX
3ae+JJIUdeW5GOL5TsgN5VbGk75wMBUbN5WSTD6UveU44bFEK1N1l9gx1KdWy/V2r4ySFXrZ1HIW
MtE1jW9VDKf2Rpx2q0JcyeFdYc8UZ46OLfSpF/W+IwJaL+IAkjFRHy+Ztg5zme+qeIwoeBjFthVG
psDwAeTUI3BJJs+kS3Jck9xSDaeJwgLCNVTUghdlVI3DWA96faiMyPSWasbtPqf1s5VAY3QgNnkO
MyQMtXPWjOPOLAuZmRbMRVvqlgJLH9xpnGjCQ9MjW0XqVpLauOhnAA6izMSpqeVN0U+6eo2xNDl6
NtkFhMsTebtru0kN9+MSS2INrzPrRsR7RhzuGqWybpW2D9iNUq4T6ycxufVBS1kVBUnIP+GTORnH
rK6Kc11PyGZCGLUXkIdTJ5lR3ZtiLiUn1Uqm/pxZFT+X+RsFMC239qT0YcN3QJOR3Yo6yP5eX4Re
QZchJWEe+qAGQWKto8688ttpCIYImy8zsdxGnoI7iVAkbVclZtAmoBf4V+6tFB0JKVCQ6iGSgek9
hzokWejgiWYcRFgecIZ4iDoQDj2boGP3hUncNzavzsRBK6bUGLn4Wpv0flV0jehkmb7kT0s/SHT1
UjAMtoZUSnmh8V9sJuE56VvjDOVujPFWdcY0hyhdxVrGTxSW505O8CmaJhK6HDgY4idmx3Ho5UxO
xBu5yWYMPw01uO/MIXzKVGgh0BqglLCYpxY1dBKlN5TYGoCaOYPPoNMH+ScBqC+dSEzMNaWu7A+m
PuFtK/QExWhqxY6z2qdctKHBtsB8gaGCBFmCuizK410wmuqroSq5bssrUoS6DGIqynhQILWs0sQr
BNU4ArjLlFi1YW2zN+ApSkcwqMUQRNhzKhdrnlTrlIomvLkMTH6XNkoM/WZJKKrgLM23jUbwuROP
af/FjCsSd7nhxtfIaHsLlGgSH7FVmqmyCQbF1XUuC3hkCW7qAd1r4Kh1madHuYAnc+pnHHs3uLkB
J6KsKYpD2KTAjPWKOPZv4OPwBkR2GIzC2mYwCUCpatJJHUKUySt+KTHVkHyhWmHNEhHxAkAzD8Cd
ptiNLuG/wKDyrFelv8Bukj31DSpt32DTgl0rd1sTqm1Knyk0K8C6GANP27LiruKKwOpQ0M66WADL
DvoS+3FRQPtMYl2EmPoG4qoaWT5XGPlOGcxEcF6jIfC9twpLwTNWmB7jJk+v8YSNIeFMirTFSwwa
WFQOE5xefpDh14YxXTDVL7YDnAxE0LMUMNzs4Tc3Gy1QTdVfgqlNfYXqa1r7yX4d1He66UOLy21x
MNTwm7DvL23A/1mYzf83t3UEvz/biA/9+BR37xCc9QPfNmLVBMIRKfXQOGDvs4quv+3Dqo5x+jpW
YCQBirNCMf8aSIi/S3xExzXxzRtx3bz/OZAwyUZHqmkCySkmRnl/LRv9LULju31YwaWNwGHszfCs
QGa4Rid+r2ueU6OHIQXhXBpbWuKQ0Te4tYh6s3FEa6Xv0PmRMOMEGhpN4gD1cbKFSqxruw8aUXJ4
JuPcKcIUq2GzKwMMVeIo2Mu4scVOMQQ1OX/W1AREzkXV5BA7Ax4PHSUMTn2qp7UrM+8rthxpem7C
ZEYiEYirDAyBnOKSbDHtVxL1YJuDKV1hjhjCKkD4xPwPLrJjqdWAEqLvTTgpUMAru6okhFci2Q2Q
0IcKYrlRFzu0XZNgS1UjnoTA1M1t0WbRsYlzlTGwKkfQNyY1vsxlYyl2IzYDkRMkbTO4Y1GauB8W
QeelGeWtuHTnpUvN81SKwkm24OfwBRs1uUK6HX8KJ0ELPcgI47AVIOpNTEvjy2iygnuMmEV4fAu/
LDoG+w70EHW+5j3VGWzXAuE7OiHvX60+ETQvC4vM2EeE/Gh7BE9j6Gdk7LbeTFiIW89lDKfPCNTQ
NqO5qc6hMJearQ2mLLMlYO197oeI1kKHP8Y6JFlbuMHSAlwcKdFVEVngFWKodOSVAa9fdk2t9N6o
wMlSQsMstolSVoeprgv1i440hRZZ6uTXApYMa7aVXGZUnRWwHTnEsR7rN6S8Z8e2SQakJ9My86dD
g4V3ZSp03MtUPUdpB25cyIb6qIXyuM2Yna8rbXXWFOLVdMLemeUDjiidBpld3QdZkz0YKYGHpPuW
+KSHSmbDnxE1r09kUuBjlRIRzDT2pHm6ILwQb/ueamdg56iL0LEw4R+YbiBW2CTl9Cu3qTd/s/ev
DnQPrHp5hyiKyXd5/+qoZWTxiCy9W4Vx7IeMVDayiMrYpvzORyhT+oBmiCrPrhVSDewJE2q7KAp9
q41KdUA6ZFxVBnjVYlbRKSgkWJXrlYNkNf1KGfph7sgpcq4YfhkYITEB/YjTqt0ciCkZoG6IRihe
862D9DKIW5NYbSVJwa4YjsCHn8QM5ajcfp4WMooPSiWnlqfU7UDuHRJdlB/q0tgMAsZXvdPDV2vS
0AkJVrEViP68kaOUzSXJG0ohI0kAUOVCd4uoeNUT86SMRnkueRF9+LVMqMa2T92QHLAXa9aSq6pa
us85hKTaloeC9BAo0IrhtJEU3OeaILzMYVBe1aSOnnMdvZYd1ErV22LLj3CyJoKZMKH53/R5yjQo
ooHIfyFUlj4KX9fLyPZq4GiwZix+tDMiUsIYxkju8YaKtesyb4bHvtbv0iiWt3OYdTtNDFOnaKLZ
q3WImESsGMhj+/bSEEYi8Ia4uwukSHDTbJgPJgblvlF3qT8L8vCLW/6DU2USjq80KztGb8r6RHzn
wGENRQSTFWxgaeT+IeJueGNSLX7ZizIsL3wLUEcjMeVV+lVu04/eDAxaJLw4jNVoxFrP7ftjW01k
5jNyvXDS9F2RwsCVksZCpTFXt6YwSGeUXdhKx23uY+AMEFSWxC1bDPvKZfGYYb8EeSgc1VnOPXic
8n5CmfkLXz/5w+yCd8Jkh+XiQAXFnvhPQepJMeWlHvVuZhKeiAFs6/ZhG9zAxWbvWGYaihYiSwT1
uJcx/gt6LxiUxamN9NEK23ELMV19xA8K//1aFs5NIADem0O+1aHSbycj6zdhIUtXUhREf9g+/qVi
66dl1PeZNf/4t2XZerxnCEL/h6JtoGD8rNi64Vyfvq+13v7+H7WWTEwgNjBY3FDQrODGP4stRfud
G402b8UdSDj9blqmGL9ThVGZ8UlGbPpqjvZHsUUizlqgrVaovESYH/+1iGhRWbeE77YMEsDwqMHj
h9eScZm6nsX3L0bbU88nnUDKgyKsPaNCPguNjLh2klQMqLpQIMCVb+X8ScqLFqhsbUKVt340g6Ra
2RodfeoEeopcVenMfPJQ94KjpLlY5E4ZcgIHhEH0u0YEi5j04SLwp4aurbJ7UkXpj3sh7hIn0gY0
XooYBHdMDAnenIZGHAEp2Y6QdcR6ZESkF4j6BMOxq6U69mapq4tnPS+wlbSrxowwD4J10hUFanxD
7W9iAxQBTuDcTR1US11Hlx+ST5e/KnkzAsVbTNu9uocNsc0xn4NFHdRdBsYRaWsYGy09NLcunbRX
BW6qCYLeoSk69VSQ4qUpSMGXBKdeABFtlhV1svupSLr7Osv7YqcXE/DG3JFVZ0tJAN09gxBgMlvo
zQVMNBfm5DOC6Pk2S/T2AmKLrfYBcuqRZGSjkKLnVtDvy0A5dyERMaxdR6JNNziwIMVTXhCvXNXZ
aMROW2ShXfQ1A7FagnfQWTms5fIkyPl4twBY4JvSNkfCjRQPGgLEa0s4cloPQapyTeMKxCmFlJeE
B5izT9N4nqvQR+tzAF9x09roHcjH8w6OB3YBamRc6512tEJUNrJ5hGfrLZ2KXCP161ZXHJSj9/NS
nyqusHwiO7zej03LiDVSmXjOTDiMMboaw4LJFNQRBflnv5+m9rwEsua3xloB46LjqdOcPi5qOZ31
SFOpH6Wj2NGV8mAExryNUu1m5CRtqQ/vaWSVbQPN7iqXBxIa5wHw2IKRMjbNJp/AuqaVfi+r0E1B
mpwBWgcMoCjYDBXcvLoL9lmSMHWZW/mUTplubeNAEY+It28otVy5ye+rlCGZtRo4pE0PrK33U1U7
5lJFdzA6gZD1xkJyWZsR+RXRQbRedMMM3QLL4Ry1JhzklJBrfOwc0EIHKYrsjQGS8PkcFqjQvFJR
1NsyRDnuVWzbDS0Qljdwj6BY59U21nCzWKsdwwgKf2imc2zArba4+zZQJXEIImSYznKjhNi1JiqZ
T8/XQ42Qpoo7Fx5rsaH7upOy0Wcz6+w8wKuiafDDQmhJSmOk8yzEq7xbU5qdllYD5jv53J8yU4dG
q837KOuXQwDH3297/mWg9IH0pOuXvRAkWA7VbKRFUEBGCZMJEmn1RSo6Vy7q+EvDjlkBriZfDTQn
pMGpy1PbasqxG6vJBQFW9itueDD0Sj3pMUpJNZ22VaDUyHt7rBXMdJEjZw5UsI1qbMiVQdS35ArJ
oYQK6QmxmG2vWg5cdM3lW1mXMnjQ4FmJRKyh2k5PqZR9HRUJ3WWXS2ciUrJizb+cj+VAmGaSFVPs
zBGfrovKcEdMlLyRfB95T5BKhw5Pj2JHyFUNw4huh7oA9kBP++fLStIq9GX1Zs4HBKF10dPM0ADW
6NkRyg+2nIZDfxwR8uUXeS28SkJ/0UbVK0bWcksevYC4ZC67W+BE042i6TY1qsqR4JhFXXcn1qhp
cLuujqIW7AGrHmejyIQveJeiadNNHDzKXSKJFPcgmyLc6kJ5hr7GDHYs6AsBnE+EFZwp/RHp4adA
nlIpXKp6tCcv5ByjpMH5tLT7KlMvsgHPixQKOisaAJ04EIMqiNzNUO/ZCRTplT7Bwj3GTG1lqF+a
MQ9e8a35nFmMTAf8CIjWJnNPrEB2puABMsYJjyJhN3X5cicTbgZpymKqNyhnDBWV1IlKtVRgwOfp
UxkIxUVYoEEhEip2G7XYwkhHdzOc5zRkLlqmJmWaAfdP6CWerL40nY5ybsU2QxtzQ1hlGrq4dDxI
yXJq1UHxeJ/4T/okkklQxw76l0i4ksJaO+D+k7HUhHzzpLwxCGIysVDpybTEcYhWHvfVnvxBZ2xF
CMOVdk7ZLHdVQF6OTubuuK1qlgx9FF4nZCGsOVg7tWwYYdnmTjyTw6pEn7RgfDS00jjO1j3K1G2J
a9M01BUT+Pa4BIEzJ8uut/T+Ea2EiKa03xXNUVt2E1lgQ1ZfpDVSUNQWkC01nv2yvg8bkYkD+jvi
oUzLi2Q645Y0qz5+ZqXDezoKtdNkyeq1Aob+VSHOFkYjNTlXUGjb9DJmcZjT7MrqEPNL06YL0qNh
yJGLW91FvKg4FEOT/qy19TWWOMcsUq51kzR4bTgyAXGnllyVJbio6/Yk4hayFWbG0QSCZr6Kf8cX
cqkuKoOBZySd8k7az0l2lco7nKP9KUOZg79JiIEGnfjUlG4kjidsNY7hLPUOzLy7edbOeiVc1F2U
O2HR7HI5fGHxHcMdbLjCkTUMJ2i2/cZKjqbwWklXfcmm0mY+xcED4eoYpegJ84vA8qwqtWwmJhs1
j7PYJU7huWKdLCsG4V/MEe5DRARw8rWn/wun8oLawBcBlsTmFMSKM6kUFkV4G6NzaUyJpaiDSM4U
uZUcASWe3p0b4SYXmoe638Vysu3ZqlFYueHyYuoQvCuGM4bgEi3mZ8m4zYv+rC8sPp8XWJs9K4qB
vBUfLZgtZ7CIE6/sJfWkk+WUPPQp9YKkpB/ZBliMSfRIW5x34mHfytO2k2pw+ues0S7MWLmM8tJL
MR9BMsJjRF6Y8EmDKKCoKKZrkDEzofkarFPer6viQ5oZrp7jIG55svq1EWXWKTm+BKbheoX7qayY
LSy61wQKka+tZwqMkbNqsoNwZOBQdlZ5RdiNo0bqHjDCj2Tqj8m6qExIQynWivpljeZvTaNH6xVB
0C3KHruWEesB/AyrqwRHAwiNVM3Q7ht4TYnZuLDIFGio+W5RNtpc2NOgbCI6IaniaclmknRDotH6
LMVUe9pIpnYxTlFn67UEIGZVFdtwuLQo/wV5p6ljsS8FLSa1nbqUkGzMY9pTmXS8+0X32M6qsktW
YbmtA7Oh/Aji5koe4+u8uTCipNwOOYScvl4uZLM9SM1wkDuvUcDfZAYeg41ghyWyTK81ZnH3E3zP
rR5yB1JwPstJasKDmGnM6aVlTbuQj9gjJJcxz29CKhFn1rR+C7KAMnTGfSVtDg3OXUh756MpRje1
gi8EgxOUA8ouyzYl2gwAprHy+Ifc3uJRLcZoP45EzTMVwLtpdQ1jhDapjilHT5Gs7wwjeShDuj0w
f7K0Iy8CfFJqFC1Gu1O17FbmyAWBkLagi5tENu/VmMS/NdN4kc9qd1UzE4XRm7lVrzA6MBz2Yne1
xRrL+SjF4sz95cJgzpPsIkNI2DFQQJpbvBag1IWdF1Acz7HmEJy5AWrZZuioo0wkCZESD0mpGwU5
w3jxUUFWnU6SG8zVDWzsM17cIwY4yl0rNg/rp/Qmuxen9CZOhM9oPU7G0F0LkvjaCcPdiEOP3VAS
2Bb4XFfD9OqopC6WsbipMM+ps8TPp/okZtJeUHJmqGgxMQVlKiffSGp7N4kYMJVf2ozXy2BSJCQ5
XBydJ0D/LLXTJ6sfP5mNcQp70dOXApXjZPlIVDZFXN1NZXBWe23bl6HuIxXKaUYKDcskSDsjeRIO
Y8DAw/pv5rOo4zURzBqBiKOBT+3kWIVRtDii0BMdGVb67OYhSsBkgTexhD5NQezU07TB2/RzN8QN
KNZUb4NGcisq+nqcPYBgr+9qr1Mypqd7q1A+mcF0SHlWuonBXhBRIkUiJyt7etZYflKa+7DIbSGv
MGZCJaz1tFNYHyw4rSDandttUYlPRCi5mA3CLANyZnVMcAZSA92N2teoU/d4FLlYiTwZrXBrBcYt
TGdET5Jd5Blosj590dJDIMBsUivy8mQJo6HIutATErnw6CW4azkklmiHi6bthTEl5Gaiula1aguJ
gFVIoVLeRl0Kj0nRHsVR3Fg4fMgy9mVjBRhdjhiGzNfkcO4wGTovUYEhDd0DlQqrjFe35ecs1ZGZ
BVgjMUQ3oOkNg2Nq2REb5320XJToEkCAYRp7SvcaloLXL8VVPA/IUnv46A3FX+dOXCO1uBBzXC8K
DDA0KuNgpKoKxatFBj/Vhq3K7paG0ObTzsV963OZNSdBF+7b7gKp/02tRac2pFkJn0bqSRcfJj/U
9VMaDW7Sjfcl3G8nytg9llRIb6vZZH9QmgXuT3hO2ih0glh41RWGaiYz9aFZCF0J54MuTVrmkoI5
Yygx19lzGlpqfwwMjTJPTEs6nKBp4daHipk8GH1KfKfJaKGC710Gz1kUC6DYZj8tRElaGe5cRWWp
GwMphAQAPosvRpvIz9LYhddEo6l8cSnWn4inzz9bYpurSIS7/LUJEG45NZ6nJyx1rPlGnTMDZ/dw
nutTNFrJTulAfVwhxGMBuqBWox4VhUSgtUmli4EeDhmzhtrLSXSlKR2qrOZJpEekyovMTHGMIFQF
Ow2CVrBL0Mq11QrDkT0rjz7jN4Nqt1Ub7I+0edAdse9RQFuZDJRsJq0gkkfedyEGO73hiWUw+Ybe
MP1INUQZnhxJZ11HRK4ss4KaNxI/K7UFctrnIj1/Ji8YE0wC8lKvngovaiiSCapQUQaauVbCVewz
aI34zTGyqvImYFatF0DqXFyqq0EWTVdgvnYHEQGKE8t+eNbiAVeunpFywPY3N49q3q8TjCYLIldW
+lb30yEOj4uJOaAb4Gl15sTG21Doq+MoC8SnJNjl3uSGwUMTD0V6m0xVeosnmHbHTGd8FTQJ865F
bKyM5g7+BRP6dRCAqI7OYpyQLdrwQ5LCr9WMAk4u1YXKHdHm4ta1USM2GbS8dw0WDMNRB9pNGuVG
vw6ySrtlvj6wsswDqjSp0kbhmLSo7hyYFJrut3oxNrx0qCQ9ZSkgYWh6rI022QjKhfpGBghWXoCJ
OBOYaWULUFlCHFjeSATpG6FAfSMXdG9EgzCWkhupI46QkmClIlQx0CxELhgKMdrBe+mNtpC9URjG
b3SGldlAqAgkByg0EB7w9nvGRwgSxPBGiCDcrBCc+Y0o8QYB/iU09N9inN9DnP/4KWb6fxINBSP8
9+KBW/Tk7W9PxdffnKf4uWx/27UZv2vfA6T8iG8AqWBIv8Mq01WmzRifflMNfBtHC4b8Oz24LhMZ
iurjHS9Mln4nOQJZHRCornxL//vnPFr6nYHS2wCMqSnTpb/EC3s/tMCHGORWlcgR50fRSq0j8e/x
0VmYBQzC2YPlMe3u55zZmTSW+BFkq6FFF78iyqzuFfwfv7toP3Cwfz8e++O4hJYhYSAMZMV53x13
ocEfqYlCnysnr54EzXXSTpBWxKIf7J8fa52o/w8G/O1YmgQBz8SbTAQSfn8sLmU/EOfFPBeLHcfM
45C3V15+Mf5Zz/jjUSzcuwC01xtqfhBmtK1q5Dorto/ffO51LYGBRiCl2zYhVGGMpvwolAGNyKZp
x1/5i6NJ+XhsXRQh9Zk8SXALPtxFbezDBf/M0J80DdvCSD02wnIqxT725SaWvKbChubnF/UHNxBO
oyGD1cuMZLUPX1fRgqQrsT3yxwDMIShEhctLuLZGHfALTdQPruyqiFpVprLBkGv99u+GW+zF4FSC
JyAPv8QXU3StpYBQpRnpQWhnrH3Fg7kM2Tbr9F8ZkEs/eHp4A3nhZAnSJEyQ90fXUXtybE3wqgEs
Bg8W5BZzrcBQjsxtPkoNgR2YupvF3Ptxsii23A2YX5qjrSyMrZgOQw+ItV9ckx9dfiYlMmdGfJC2
TnC+vyYs+VFblooAWyqzfL0Ge9UsCQlqjE3Uz+/0j67AOkKRFcIMWcQ+zmClmoSVTI0jH1Pe8lAO
gfYlwpz7czHU2l09iHh5YtpViQneZulRqDE2VPog8dZ4aX8ZuuUqlQJp+cVbvTJtPz70hBBKiL3g
x0Ld+fjQ52IVor9n6Vp9ruwmA4RmyzdLHAwtXFJq/MNvM0CXszIsJOliBImqIQjms1Uq4x6Nr/DQ
6xOfmiVC0/HwXABj0KAc5V7250IxAhcdp4szl3qMQ+DIdFKcKMIbwhamONsmOLveBFNnSb/4ah/G
ueuKxYSUyGHeZozgee7f393UwKkN6FDwwB1TXxuW/gAFJG/tFpMcEWFGJL5i96wz9xEmwGW1wyzW
WkcCjGcq1EpTNJ9yiDGdU9GoP+R5S89Vh2EUeZj1lN7Pn5C3bJr3ax+kZgRuvJ+ssUwC35/vVAfa
XE5a4FFxl27XJD054zhZYT7R5IckKqVryD84KZjAQyeIiuZlIvfjYCdzwHBCqoOcJkXBrK2fQKLx
h2pXHCDjDzrZYp4wyXSTtqmGN1W5jJdxLUZXTRAG6JDKyUArlmqX9KvZdUxfFmaFH8YipilB36mb
OmrlPa2phnoqMEHtW7wSSoyj7RH7vruUAeddIirWc6d2vS/1za/c1v+8gmDrLrJRQzxT11X6/dXB
pWTQQkUNvECJh7usmmlTzVr7xf7z46NAeVNWhSIpN++PgpdwEgiWiOANgzR3lOeXskKF8/M7/edy
YXWo57tIhEdaPKjvDwLrM15qbQw8adQ7V0sW47GRFQBhuFMQkBCE4PncoFgufmXu/oMjk79NMUAe
IHvAx0zJpO0sSFGt5Q0a9Bmky+DqI8PcuWkh0Rl3Y9hE91jAG7/4xm9JXe+f7XWN4fGmgtAITPqw
zDSRHgtRokDKKUUFvu5kQiwbmvZJJgMSfk6jCW4uiaiYYowgHXEWly3RX5XmQJpCwTOZRnWMUnH+
mrTBsR7z1pUDVg07LbLmNpAT4TBE0OYXIaxy4mGL6FpIi/xZzwT1AiZ4cjmRgLH5+X3885b6beFk
xk56OQ/n+/s4VdgAV5UItF5Zg6+OpnVTafV1m3Ys8MbU+/AWz5jSIxdbA8F/fvAfX1JeOH2lgaxC
2/dHTxfsCVS6Nq9MycnsGLg6zEUa3MgqY5Ok9XBBVBrytZnIACEp2WHxYyN1WVSgCwYwfQrzHipe
iTcPnZwqL9hyi0axrUpV96x2rGkysZwEBn8J15ECDppPGWay5w4zmV+t1ev9//B88DasbZ1qEBpB
Of5uJ0ZRIA3RYBheHcrG9cJyAr3RIg6bwQAqxhGDXnyZrR2kPxVBRW3tprwpL8EswvufX9e3R/Hj
qSisxDjqkSCG6Pj9qUxFpihxWvKONGnDhtw3T0O/4N1As70j/lgA82X+U6shnjFQLTGmNY6S0nTX
vziRdUX704mw2GmEEiNq+fh4WdzNbGwjTgSnTWaIu2XRkMYpenykQuvsjEg3JyPDlEBTdatUyJ+k
hMQLjJi1XzxsP3jSYRqxUhFVQ730MXYzwrkxx5uf29OWyh3p1ng68qYeWqlAyoqN68YIpScLZflB
MNr6F+mLP1iUYTsRrM1+jq7/Y3tV1gFenjVHh44anPDZMH0lB3x9u97/G8348NJ0ffPy2+mpan/z
++LrUxeXxX+968P/8f637bffk0y2OsO8+w1W4FyYq/6lma9f2j7r/vFf3/Kd1r/5n/7H317efsrt
XL38/W/PZY++g5+GrWbxrqde95p/35Y/vLTdb/ZTkf7pM9/6cOhIsDHf+lz6PSI7uFP/UmfhqSsS
8vcnWT9spJVvSmgkFKb36ixF+p26TMLBAnIn5CdT+ts/v/vltzeBy/btWvzx+9+KPr8s46Jr//43
Xop3b4wBaVDhbWFngy1EOWt+WJD1dFCqKDYHR7JSUpvU+07R+8sqnlS3r9JwS4U/2sOInxf+Kgvd
znSJZRxW+LloOMiLjAa6NpNRIm2OPf7fG1HAW9BKleUSu7Fpi69eHdnqRP+pqVSMnTgfBqi9Pgqm
jkltHdDtT7EntwS8VWlaej2GtY6lC2jJVeXQYE9Go1OXiCWjTjiPi3Ev9JbpCQMRft1/s3dmvXEj
aZf+K4W+mZthgQzulx+ZzFQqU5mpzVpuCMm2uO87B/Pf56FcVS3L1RbcmAG+ARpl2OVFYpIMBiPe
95zn9Eb84k+FchStkt8l0qScik6VLsVs1KduiORzk8SMvd7DrnKKfFqESX0d3ilZ2Dya5Sqk/z17
OCnIRrrwx8IzjfY8tvuv1dJrDzvzCvyMtIqU+YsqOnzyWZ/h3kKyqtWPIronePIa+dQ+1OutSDMa
azR/wm3yhCjpQpfGkw4TAu7WYz5Xz3VN00x0HrLq3eCXe15462goT2ZgnJQgP2VErTi6Op8NvnJD
v3klYeQ2fA+jfG7F12FdXhNfskAEzQMhWx6VO6eaFK8h8yRJx9Ng3ccROY6R79Z1urFGe280474H
zzbkXQl+TXqsWqNzGpFdtk1wbU/Iv0w9fmzH6kpvszvDmlkymLup9x+SYr4bmnTrKyijiuZW74UX
dOZaLfNL2GCUeYHmLAEfoNgfmswb8K9gtPePsGImWqTwbOQHNd0H1ddxmkkgi/dJVVyJAkEENqqd
WdjrJSzYtQKx0xXkHWZkXYRK9lKpsMHS2DEk+1DW9VnVWEdRcUS2WLM5xWeBFcME1l29T1ZtfMR7
J1vKsQt0r6r9pyzJv+TmvJLaS0nERyxVSOnp2CRusPgPT13erKR6Pc8Pfb61wvET4Qm606r1iuj1
60wWTxiUzhKqqQoNxFmrN7adbqh0s/0y23spldZUOdZNUNzq/k2hbtgKX+EVo+82bjoRbyTs8GF0
iqRgK1Hxr3EZ2oM4IHc/tD3N6NxaV8Wnubnz826r1fUjLJpVmem4aROPRtfF1GOCzrTHqA5OoZ9s
0GofJwmzg1ZwJPTGq6ptXFTyWyl5bHrl3C/7M71MXFOGejExOhUUR721qYS4QPEYHKxROc/K8BG+
OyNoN9fNWunlh0Q8xBbhJNyn6iz3/YrqwvBCbf0SCiV8TcQ3Vghzr6Kbp27N/D6XKizdhr7TLPDl
ZbtXB/s8NstbUhJWTVu6o3nRqDqaom5dK1d2198psclC78Ki/K/v4NCUzmBOGzBw+y5MdrXxyZJi
COUpAODGIy4BioW6EVHrNU3waEMrpGnmX07pcG0uD19o2TdKf1Z1V1r1NZvAIsZruKSkWMXrse1d
vaCtb22NulqTC7RXi3htlPZFgTXFSc6Aw7tDDNAhCmn84TkvTK9N6U+r2VGX6nvI/GeT8G/NXPKa
stxLSUaPX7Iv+xKYuXHZBxWXQWwKO9iKIfCGeZNntTfl/VmjN54ePk6afmraplkFTbqhFfDJr/oD
lJY7qgmfFSuGixENHkQtNCitR+NUJ2uFcw42bUPIj1meYc4Mk7XWLx2uJaIEWh+iL8RImn0LKOak
2gD/pQXR2ESkaUQtTCMFf5nyPFnTZjRAedkmqJRNxfCtZcMzk/6TkIOAWcF/YeXq2vJMygTgXztO
tp0KBL0M/B1xA19KfEpM6D4yR7qustDOa1jQZNFeo0sa0E8rvScrWuQmZWrfWTn7DEsuH20/rPda
GJcXdQvioTHlHXC0oyrN+2oK6FIOUrybpN46dkC30dmp4UaL4i+Eihx97CSGjRzVarp4B237cmlo
sFFWGBwmlS5mEpiXLZ568ZDk83Wrp09d0R+aNA13VVhLXtvm8pmeKP2+xcPoGpOWHTTePFd61ojT
MKkKYR73VIb0xk9XqilWQwyXMLoNAyNalQ3hEw26140VmevGvhjs6CmlNeMkZTajwBgS+CVnKCMv
2wyRCBBmDMczJqFykyZZu8s3UoJcIs6TbTvC8TIDFAOYWXU2XMPOTmX7zB7ltQ0DmsV6dMecn7rZ
dE1+19wZ0SaVi52Irfsq7G8LzZecsDZvIaTTW+VmkX4yoZTo9ll+igAsOyLy6Q3qCqmoGawqUXxB
NfJ57tQb2meYTdiG+EFyBgftqEnkgSiKfF8apf9U1uhNYVs7bcTTMZ7nPRA5iPJBiG2aVhxuzDJA
tYI2ss15QIauvqs7uqdyVkMNVgxPluM7lEDtVlLjYAss+iKen5A33Q8wYmXhjHW8yTJraT3ORN9I
X+REeBg94HyQQw36GsewOq3JgaHcDwQlLycWHvSAjaWt3c/3cqe+SFMFaUGxG+zT+J11NcB0Pdbw
R0Ztj5tuj1PoRpn9x2TwLyFlHvrcvh+04WmwxQlvzJqy1Jdw3FYQq4sBTcSiyeWldDNUWr6JZRm/
qN7DKAqBiotCJsW5MHInLA1K5bGkOHHS0X0fB5XpO71W02DklU+xuU+bAxhcQgsavVqDMSfdWjYR
Ri72Y+hz3UUbWjzTU/sprzR11Wupv0fwrFJjMoM9xaKLyOD9jdq5vNeJGVhJWtV/1aTWXFs5o2Hs
amNFC9CC+E8WgtmGX3Jj8FlOzXs4g6h7ZnKuwS3329zXk33YGAkOGeo6EaattVUDJ5GbFrI2Gq2g
AyWS1exCFa6yBaq/BRfqGFSiaIw0m8HINymMUzq69+X4UEXaPtBLySVx7aSaA1ylQD5neQH7qLVu
pNY+Nmm9HZlGwHif1Zhxi7GtiRKTD0HybAPGBkQedJ7Qp4M1VNfVhJBxkNCPyYl0iTY98NQS52yS
n0+EjVihTwZj1YfrUs2vqzHcz3kMvkNqU1S3dXlu6J21g5paz24rqeahtJrxgoSg9EQaErNnlaCI
jltbW1NTyy+ziGQRWz0vZf2SJCdrO4TlfYvKFPTSWQO58GqmiXFrmyDZHNUu8dujRsO4QlcWdCJ3
fADIvamytNmElQoTiK1130gv//OfbLRINa+lvt1OMpAdS2rRXEndtpKQ15BmBad1uhA1KKgmW4le
fOlYaGol7d8o/1ZG+X+x8Sq/5tdt/fVry87r+/3Vf8/tlkGd419vtx6+Zl+/354t//7bVkvXftfZ
9NJOtICUve14asrvFrspBZ/IN7MIX/MHEfSN4VYReHGppFDbl6knY+l4t5P62c5KGEsj6p+1CFMV
/ED8a/E9bWoj7/22ZduPEJDRkRe2FBLzErN+P5FzEfLGCVobaUGajssyOagIP9sLPcgAA5vZfDRn
Mw22BvK2JXRJSNVGqHmFZy+e23KVigwBiZnl2cOEIt90qzCY7hL0Jw9Wkcwoqf2kuLPAKOpON8Ct
LJEzFBKkyi4oWgudk7r09326Cz06xFqHd76yk2nim4QAD24VI8BwEKQV4GI3wukpvSTp4h1GqRDi
0+O5Can2gJ2PBRJUieooC/BAkVAb4u1PiOyIkbRBnQ73cL+l4SIdojzExisLepPpFBO4oc5Wc9KJ
ZdO2wYTFAEzQXCOEL6cqKZ6sdmFfWaGhYvXL2RfQPjAlGGi1mejCnZKC/J9NPGSDvw+7tkUZ78sR
QgQ6kvqTD6tSvmGhodOzAFIwIxSPdLj/4S4mqTP7RKRS1T9OYzPWt/hlRthC9Zgh2hgIqcIYECYi
xo8AuTlzzclQp8Ocogi/tGfffhwzUKdb9op9eDFGaPRJ1tANNaZaCLXE19cBpxALN+abKYEbYGPI
yJOxIuR9PqVWAmzYzwrkH8VgMTKY7co6yNiMKbHG3OSbJvCv2IGQzrL+BbzBhJDGXqxp2krJCSi6
lQY/M6rNHIetDc1KzYhjd3q9JYgLOEeBSJK9buUnn0VPlAA7gzhHakbCkJbRPLLq6AVLjCSumfvy
zRyZNVh8XJ23vly2T7lpxMjnUmR7Nu5lCVV5nO6qtCvjLYE1dXZhhoPMayg39Xs67LV6Rg6eUZ7n
Q6YEZ00IZMItZg1jXWenl4M/NatWs6tL3HYoWoyQtbfTDAYUK0ltt63oB6+ysu5WlIN938pZ+YzG
+Cjq0ryTgxjSl5Go2mWh1tlnYQW4fDS1I6SD7np9j+Ayqo9jrKX3JR2q6ypAAZfTenqYAxFcBJRG
8xVUf8IdKt3G4k4ZaD1EMPoWMzkWjnQ3RSmVCG3S28dBH8vLNBy0R6HVKPMFQiTw/x3IfyWd1bU1
IFRuJd6N2SCiHXGZ0npRQKl5mW/9cISe1KAAJcIL6V2mv7B3LDxESmyNZvmmT1u0vp0w9gZcGDfT
RH0VWPkVIgRk9Kk2viAMrncTCQFeATzE5eFIPC2Wu+SaeJ+icPHgxmjPRLVohRPYMh6hrLLBVjpV
Q1IS/Dg5r/SI8kIUKTZ5gPXQWuveJkPikMrKCLvLKMPsnnEQD18W46tNYtLgy4e+z9JqlemBZDwE
cQOrPZ5GDFDIv3VWZuHs56t8TjPpMI9+M7vgeSLzaLNyMXB/DZR4CJIMXxLVQHQt+UZ51Ru9fRrH
qH62SJUynTAxcNpbYytavlNU3NrEPBgIY6WeD1G3PYPJzvLcq+VekT2BibxcFZMWi1MztGFLOKTC
plcOZHE/KJDvPdo2LBTFUGokRJCdbBLBQR3sKWvCpD5PtKGIz+AZBIqXGiZS2GwOAxopo03+xR1x
3tbIzrYvBE1jAgL3VWmBWiGHrJlb0l4rI/1qAnCNTySvlOUaVHJdy2dzVU/zNXqWVsLiVol0V+dt
xtVpqEcHGDd6zAVv3nB/U6T7vpZrUkVWwHHS4hREhFu8mXjRvJEhIEkViW52PmL6lmzF3IzlYlUC
f/v8bxwHAQkIbDjYQCe+P44+KONsqj08HrTZz2U4TM9KHfYf1MW/l4x8OxsdozBkKdvEXP1OVDEH
Y58aA5QIxGbqGXllERujNL9iKTs6hFY1FzBq8o8aA+9fxss1RK9gKLzeFRQV7xrb6ZDbFnfIdwSW
RtaTo4qKn8Q0TzPn2IMQE+HoV2kJF5VdIWMsIRCUsmZ+0ClZqqlv1wTLxzCFYlCap0+Cwur7S0z2
rxmrDdauAGqgJcfBnlct5VJrqre/ejNpHGqcsYANu7Tzvz+SxbwZFQp+jTbI7Rt99pX13EzKB7H1
P54Panps+wILJtyT1/joN0MTEnZMzB9xPDRXJLexRUM+YO7vcYWWv/wUCDREwFC4cvjObPH9Cc1w
AwLdyH1Hr/1iZ03Kl3AQwfrnV+1vzgfHrlgwu5pJnMa7BmFq6DJbOCBUBEuw+Ak0JKQtKSgnkRC8
++tnBMSEsYi4CF7Mq/zlzcVDemwgbIEUwYLhXpKBfcxBEn0wDv7ujFiHKtoyBijzvzsjmquqFGmD
7cwqMXwO6t022SV9jtsxL5rqIxbBj3MVHQvUg4hjFhnJ+76TMeGD5CGkdGI0HRqw1vZ8aU69n9+m
5UO/fYwEC2rY+rRHyJBnsnqnASO50h60XIMVRryH0/TUEY0FJFZLfXde5PKXXz4c2wI6MbaiQ7Cz
3j1LZmupUdmQYpfGUnQ3srXfSaktdnVnFwcVSPkHzbsfp0gwQRTadAWuH3uZpfP7ZmAEM9Wpqpko
rNu4C4hneRICNb0BTWEyUOGLPvvgiD+OEo6oqGAAaVLBDnl3QYMoQCGSc8RKFOCwzIqKB9eB6iHs
/J9fzL89uWXSgKmBlkNfRtCbk9O1vOnTGCgcq290/ckwrNGadjemRVcpUOLo1mwG9SPR1t+dIIOf
p0B5VZO9m3ihvwXMIB1yOUXpNxK+e0+USbVuSrb7Pz/BHx8BxWbLxxtbprfGjfz+BCn+5T6LXh8E
WwBNGpA/68ymP/v5Ud4/AsubREXHYEB9NHgS3i0KiErGl2hmjPm0D5+TOpE2NhwBEP2kPcJQ8df/
xvFM2uMaARnLBPz9WcXkRk9WTLfONuNpFWp1sukibbrvmVY6h/JW9sFl/HGcsDagcbpEaLCXf9Vy
vBknUTdLvYncAFkwMGHgMiy9Baq0G02Mw3ltk9ayJE8N8gez8t8el1lFXs5TU813J9qOvVJPHdZG
FDPaDaIpxc1TDHl5rbefJ0Xur8mI+qOR/i/7sD+OGWHQp0eOwQsOwcC74alFhBFJDbBuKrP0OBoU
J8+CLMjVz2/ij08B/RUQZegRbHgor8rGN9eUQmavIBOz6axhfNOn4AtzULGJbTLS/o0jcUsouCzi
h/dCjD6Wa6q40KULWWloM1HQc7S50c50DCnJBwf78VlgbUwhROFBYMWzENneTimjEdSdYhD5Xvgp
6PPZcKXG/DwEKpU8tTz/+Zn9eKs0xNysEjSEdTpFnu8PFpsFselSDld96CEzooZcEdxuf3BKyvJt
3r7iFgaJYFLmjHDo6wtM7u05Ebg8pmFuUsr1Z9RIwNhonHWT6KaVIRW5jSna4prGvQlxu7dqjCUy
xn1HlUISZElEHXRX+KGWQWzPZfODgfS3F2FZUqA41xERvPt0OjtN0rY5a7M0KjJp6OdPhj9+cBF+
fBQXmwDyBNZGjMvXCtub4Qr6zQ+JaiEoFin0HsBkcQpkNUHj3JTXZOtV9xHSlw9gQT+emr6smXW0
TBDUOL/vL/wgmX7Xzwk8Zy7rJtQnMJB2Gn4wu32vKmQXhPqNg4D+4wkT1ntKl5nCxpDGBoTalNef
9YhgFSdKEypRkciqalUD7JAOYRVn2l7XI9X44NL+8MgofAKwTdRJeUeZ74eXiUcaRGTJ8TFV7VHx
U7bQagW9Rg6gziGZLfN+/tz8MPdwPB5RdIwsomVcH99f1872yyhkmncqbAL5reYT4ebw7gi0LfzX
wf7g/fjDbVQWGDIUY42sOU2816mLEmIO4jndUVoUebaPoYzA219+SS1HYUZlEQ8wDHXo9ycFmreH
6KZCykuSZq3mhbLRE61xlUIoLgqS8gsK5Y9sJcoPm1mF+YBGFuwdncO/h26Rye7XvYYjMrEBMOQK
GFFD+ZTb5sEKmxs96581pBma2d+EBWqPn9/Hd2K/ZehiELINikMsUQEfvXtA2nZuB2VKCUmX9NpD
TzlvwyDu3GTWx5NRUUYDdBZfVk03bKRGkAHhknKjffn5x3h3f1k/IspdPgYrOrEshL6/8rGCzNtW
58yNTZC+JTmfLrXw0f31o4DTYyJAdAXS6d25pkkwzWUE9Ecfq4k4g7AEZJF8JLt/NxkADWVXwZ1E
kIqInd9+fy5RLgYmIuTLNhAB8EC+YT+1TWSl5GSq9YR+SB/idRNWeGyGbkrnp5+f5btHczk+PrBl
ycNynL3iMg+/mWd1wkatcC5baM+BdMWbo4cHohqjWEu0f9tf25FyNN5toMXBkGIAYzX+/dEMSmRB
PhrkewW0IRIuPaiVJO7QIJuDFa9+fm7vNL/L1dRo+vC0LC4zJrt3r6qRRjFOJKKBZdWSAGcqBEUO
jlE35rDpwa+0511s2mLVKLUx3VQ2H8jDYmlJIH1SqTpotT0DjevojBhPNbFU5krrUQusTBEoN71R
EI2OcsksE3qcA4CAKVQ6cyVoGD1OqahlL04UgpsMnCh4/0kvTQqkCLIWf7uL/+kJ/gNw/Jub/kNM
4KH4LXvK/0fz2+KHfCvDfP26v2SYCu4BtmWLbcx63b/8JcPET8AMshAUqUguovA/0wIXMyQKS1so
tBUp0fDg/smLe+0oYklSKXMwujTzV5qF5uv7/s1yT7AM4DOxbeTlyHDV3pUY0n7oJEHCsAuqZRsT
+1Wrh6AsnotSgCoSKZMCgjLVuO1865zi5Lk5dxck/uCW3Ckq7/FZlh/MUiFaF0hhqI5fA/oVUxbs
NURhSIIKy18r0VPTikcSvSZXi4rA6TXseXHfPvWRcCviT7AGOHPT7HMd3k9AUK/Qqiekm0Kcxdd2
TDrMpi5Xg+ZM5dq3PPJvi3ObuJ1mo1vnlXU6trRSTBP7Pn6l/UiS0qbSvEyF7+/5rStIYO8cqV1P
seM0JlgEGhjQa+ice7IGCONkJ5dQMqLiyo93UYlMztX91dIGJUaJNmhygLBga9v0Or2OV6TQHf3g
pbpV5St0VAD0SdaRHTXhfTzv03W61u8kfzWhantEGVVeUzshKedGUly5cAltaaKvoXKVX4M5uqnS
QyF9ou0AeZ0EQhp3jqQSKuWkoryo4o1cWzTc3EYaNwBBFhGXExKmt03HPZHWZ0Z3WUibkNiNDiqf
4qR56jYoHZUN2SGtcMfQ7e6nz9Kj9Dh9ll9/lV9/XX4On9qXbz+HT+Jz+yI+//kf6SNPdIU32uf+
RfusMychqQCJa0yHvln709reVDDTQa5pNsQX2BZqR/zUeVpmjyl0g7VM6U8UD6j2ZnMFxl/cp08a
QTnIx5KbYRVejfKWOGS6qY7iFttw9oAADsHGrp3BP5IQoujrIVyRcWIUR2Ipx/mI7EIVl3wvU9nw
Mxa4rDha9ZlJc2WmWwf9jZ9yfR1K3jisHkbXQgFUk5JCWth5xVfza3I9uqR/AYa3H8HQH53a499Z
T4XmweMxHzdZfRaXNPyO6Bpx3Xgq2b+dSxaUMa6BpkwnzjMEjABpoF1Bdxsc7WY6hc8+QqvmlME7
y89HcZbvfHVVnoUd5JYG9Ut6FUifg+aYGXuxTbt1sOHLC5KnxqtRfcQxezLkdSzdM1QDjUleIzkH
ToUYeIHQEbSmYj1KwSoITSdb6EP9Fi7yVBAwuauRsKrjKSSnst/IM5KbVSV5OSeMeNl02upiDGVX
QhVDSuVG9y9U/6LcA5MY1wA/2r11+ahTlrWVFb4U+1i357jmgoLn253ETSOdmp58wqWkX69i+UQn
cHgJb6LDxWq9stJz64U8olWBRPrpQiJPwKEIa7u55s7zGqBh2aBHcpuDTDIj7UjPJrMKCcKNdCRm
ge8oJg+cdTN5I+izBdon9kn24kd3Vijwa3iatB9I6X4a4a009MUxnm+Ezq6e0BtCPQCmAOd71SOS
XTNLZ3a4S2FPKtEzDAzAVuc1+t92n6MVL5O9zd7Vp3PKZ7NbrzzJT6xkI9qgn5AHVsQnviSWRmHc
zYhtMFmOXM2sGMKyWxGzWVpMMEe0iXEjn+VfItRzLHddxJ9gIRZ8kos2jt9bX47IGPho3NHYGbcQ
mbDPyq5iPib+5IbmVxsrZhuvU/0sLbeTustsj62ZYwU3oXKnWTpnusnldZJ/yuVPcooVd4e46UnE
VJ1DWFCSK+bzId2pC3zN8tilEzvVpSd5ukEBoJFZH+y7C/NuYD5UnOIyuwTKwo9pQb8t/5Mfu4vm
4vWP+bNvfyMzvULOyp15mdAIfvj2Q2/c5mtxEY1uM2yZGOfdfDeBKwqchMYzPbsVxkNkSadKOyAV
U6Znhr0aIWR7XnIA8uagT4S1iztJ9gJtFXU8UxWJoVAjkVc5qQxSEOmodGXWkhsE26CU2BLmSFO3
Tdw6mP+cgc63NZ2TjRyW21q/zTx/8EgPwc4DUwcKvO4b96BMGzr8tIC5qjnVM9BBC5kn4No8W47P
kVdwfGZboDEF213bmwIsGilfjm+X9+lgEAmXg+gwCXuCOvRk7OPnbnCrpCEi4iIsDkbwqeD16NM4
y89YMZomMSbr+VAiO9fAruPavM9rDQgxlLNeoqc7epHFs4NqwRIzobri1MLGylBZSNUTZSovP9d5
aKP2TtNHr9Sgm7X6GkK8Fxf+Oh3Kl0BP3RL/n6CiEpOwAOBtlQgQz8kzL/aHOKUbMUrE06NbQfWz
qjv5lLW153cgU7TJmedLuaAjH/RuYKtg7BW305RtkxuelJa7hcKkTyTJEBOVFbU3DC9DsLcaLA3D
BoNRsuTKrGP7JKlk14YocB0a2yttii4jPdc8CVrdGM1U7G2JVNcGnpZ9zMZrBe0ixnYvEZonYzxi
9UH/oMSHNfRE7VDElcZHpKQHYkf38G6OZjp+ylLji8iRA2rHMP83Vqn/v5E5MGDCBl583v9amHbT
5c9/h+T459f+IVLTf6dkQLzS0gZeakysKb8tRHX9d+oVrzsjtmBIoNkY/bEQFQboDUJZbT6FDGWB
KIg/F6LLX2EANG3qcOjWFJavv6Bae7cTVU3doA1Ea0GnxEnj6d1OVBHZbFd6R+SXDBmx0xqHzOb7
WE2esy7EB1EoIxF+HzSRlXf7z9ejIgXQXpuUmKTeHZU/IKMYLvBKIVLdaS1TZwWbnsdTlJ33WnSY
6oL5y1A3cZaeAj2EFJ/xgk/q8DbObWYTmWdezmNt/XoH/7Oj+scfo/Kn26r/eu5+u+ganu9vPrnX
gNtvTwJf99doljE4LowMKhhv3W2MZtgVVORNXGqUF2yKCn+OZv13i5o2dbPXCpyxbNn/ZMzwV3wb
ohwor/PModP4hdH8DmdA92gJW1lKyOSdUL0x35UaJEBcCJBDeNNtcK5OzPNT7IPFU2eWEULBrhEn
3qCH1zYUKmk2AL2jCUHHh/0CgBwRPQp09wCw/czz0OjWHzCT/4ywfyzOQqLj6JNAGsL1SK3uZ9Pn
/7ryrr2rT97qf/92h6Pya53/9gP+/W+/5V/beyRXMqADmcYyLWzm6j+29+DgF2oABSfew4a8NC7/
3N6rv2u0WOBe8lWUhpYi+J/be/E7ChAagHT8X+db7VfG4beO/ffb+x+uxdsKG9ZYtYY7qrhB5utO
retnAQ4tLyrK+SxqI1LRhj7cFDrBtKl0GWv9J9YNZBSwQNA13FEqOM+6Q69f69C6E8ekC9LZzSGp
mvTRskbf7SUQxBlNGLBtgdj0o3Gn1pg/ojQu0NvjFLTqSTsSuBB5cTS/pHrwoElhvp7AoO2llIjk
fJxcOc2uAAAijkILfNkR+O6afaFtSyWFMd2yDpmGfDXYNmH2tR2xtOuLurqqBUKFEEM6vLZo3EwI
cwmPIf5HAUUOKMMDIHnRZGRVkVZxl8RhedIitoG6RV1+juqbQlOfwjo65JlxJYfoV3W5dlWA3+Sh
h4cC+f9cRJ8I3brEoLGnLn1BEMcGwfBMRFzTYfC0cBPo6rCyiL5wdQGRtTbtjSZ3woOuf4H14AUh
K87IAJcBftR91s37aZYXigm13ay3OgyL8tcmTJ8a3zgE4UjGu4X5U9Uk6E1jra/HdiCrtrG2eDQ6
FMlTsM9LFoxKz26iSQhRgfPk5/Z14qfbwsbtJIJ5k7XF+LVuqhfEHg0w/mBpF5DjuoQbJ4E75ACA
/XHrJ4iYxQo9Ykzbx6FtA8TcPOZR+tJNNb2SEva/kcMnEGZdHo0ZuUSXslmIY3izKrBf4jyDttmK
SZ6ctJa0Q16zgafIWW80LqHTgfHzfHk8KxrFvB6UZzOfYlC5TXQ+ReF1GIi5gCeUET3QkocE5MDp
ijm+i6L5NgvNTRMFXGWSxwAhjMUJ6nyxb0knPM2LzL2XBul8zpuHBgP+JisZcWb6uc/Vao1AkvAD
4Xua3pvnlj7Hqxr33a5Rpr2Jr3Ij9eMt7kHMQAltG1eUC3kFSiQmjVKkZ7aZHZO4uaGE6mEMZ/cL
irl+QZi7xv3mAm/dVDYn2HSq2+Wh1xMBHgbltqBQU0+PmFicpKvYGxtug1WkzZVNTTu1z8od8AQ3
lx96tiCkFnpgYzzJDxaEskPAz6qKdR4OhKxWujHrkxyOm2ExCCNaPCSd5SwxVIYK2lW/AHLu+Rbg
U0lSjiYANgeusieb4CX6flPf/l9cmyzvn8//vbI+mHb/9eL5v9Lnp/z7rA/+/bepHSId5BcmdwV7
+qImYCHxbWpXCD41NKSAiAFhF6Pu+Wtq18TvzPXAjAQaPhQyb6d2+/fXoBo0aupS0+WvfmGJ8W7p
KmihykuP0UYsiNbyfZux6qqoQiQPQzQOexoAuB8ds48lr4DnnH/QeqO3Tm/k7XsETZFp6xrNE9z6
9B7fLWgqPYu1YEpCt60L7X622+hZBidZQZ7sigtL0rp2PVg5+pQiE8MzdRrM+GkgcLnH+BiAZKd0
XfHqxsfRJ8bIC8Kms1c22v5LrUO5twqJT0MFrdrZrtFaEsWyvBy2fSfnuRvZeCydkTL2feIHqD41
7A4jjG1RT27gKwXWRxFnn/SwZg5R6li9TAyQI/ZAS7JRAW06CBxNajNtSmCFxF75vvZLSg1RJ0HM
1Dv06I0WkybmR2WpOzI4HxsMvS8ebVUyK3eazPBTg2qCCq6SQtEf8wxnrE5mFLUkqVWzFbsuycR/
XPaHoE6Lu2b0s10xlPFVgHk+PovVSSNnDCNFxwNadb4r93hsCNOsqlPf09XxlHZS+q+xmVSG19K1
eQwKWz8S7bOU1HkP3ONUxZbQ16kgJSIVA4KTOa8+ySioozOpyYB4z7QOL82kzbNVPokSAlUpVQ80
Vv27yB7TYgUYgsgUPZebgayzmVcQtrrhUZOjZhE6KdadmPpRJXSzzZ6zbIqGdaFNvC47SNuUrglL
6t0xsJXLQQoy9Uxr9Uan8qZ0l/GgGhI1ly5r0bZHFhVDU+tl3MhGBwh+qK0do7bE6FtP9g0KxHAJ
qmBaRpZcIraCvWA8hsAdCJNvhfYkZQ1BNkugSOAZyRTWcK2n6jQNbf8c1wPpKp09t0zXUTfq+Bqa
vnI02RK3QKlw7yXziAmhquZwA3F0kt1iGKbbtiRihPPXsCoamtEfez/E6930GVVmPyz0FZYUc51D
PR43Km2zr1EpF7mnYTeg8jKY6d6q4d+6oraML/hEYsWZ0km+yQP8SCuZSE8qPWVPiVCR64aaSdp3
99qwvKrIXRNL/FzUCi9NzOGRl/1YOcTzqQ2W8JrFfrAk4pIaM6FY8NHPZltirrR0axDKEroME+nZ
inE0rIQkNe0y6ljYwa0MubMhiMJVYk2N6oysm8h/CKXqWq11JgcVRFq+VogPSPE4oGVzfbzfmHCr
YYSab2ObqaqkTZxSF3XiAZAjfIYgt4Zc9XIxhHVK0pDqCfnuhfhAyE2DlfI08zFudHUc6EREIa0V
FHUa+S/SVOLjlSdbcs0sbZW1sIfupmlrFYFbVGFPwVEH8FtH8Y6ha7QO2ZhLwMxnvfqCb6rD/e4r
HcC3yi4mrzaj9gm6F86QQQ7wzpPVkD4OU8u+XXSlX6/8KDJJRZwD9eug6ll7EZcA0ddjWTfFZg6V
SD+3pZn6KkW1wRNjXudrPapaeMlLhbfrM1m9aKcG3WlBZgfLyDrs8FU0M6VxzUj/D3tnthy3sW3b
L4IDffNaQDWsIos9KeoFIZEU2gQSPZBffwdsn30paW/pOOI+3BNxHH5wWKRQBSC7teYc0/2sXK3l
jJa3Jt0mb3nysk5/kOVY3SUYt3CIoIi8IQLXMbaqISokckAjiej/4fL7cfX9H4ehpST0i4W6esPl
8l1JgJ//a6E2/gBDRa4oaFWUTT6cr38t1JyzOGixTtJI59S/Skb+PoOtCzVScdb2NZQUOdL/rWzx
RzbyqPUvYqXDQfmPFuo//QEfl07qWd76znurUAdwwQ9LpxkAV6H3nm/iuNa/ZsQU3dhzTSo3G+lQ
6cgPOpaLC7hJ/uPolf0hHhrtMW7kZWPp9MNKjZowdA1+JofNzA5v8jc26eZPc8uCkqEb3yKj8mlP
kkKez+Or0NvPCnB7NGrLbcwbCvtblNt5CIjXMevigqhp8p+6ChJEAk6mNbLPhGq/yIn9cVVbJ1Je
HnU3tXZVv6T7uGlPhk/mNDvnR+kawxmd+HvMItjU0KXJA4v0chLPzTKO265ZvKNp1v3eMvtlawjD
2+Za5296Y+5fbU2/46OIq7EAh1FPLXwSTjsVzAQEYYt5DdU12wmDNm3FwAs5NLL2TmveplZjdp76
U98a2o5IlGoL117t+qklW6m23iBdU+FHx7EpHLEn5GV8yEt5ZyXyLS60Z3uMTe505nzTIJL4c5Y+
xEVrH5iED0HNVl8rgiaUQqqjguL9l8z9H5VbHmrBvz86ob8bsv89vvT+vT5/Ee/dj3/V/4eb7zUQ
8T8P6s17yQZLfKzzrb/w16h2/6CRB3KRvDESMtZS3V+bbwhVQFkRn1FwoeqM7fdfY9ox/qD2AzkX
4aa1ZiFTLvy7rmIHf+ArW4f63zvzf1RXWXVJH4Y09UUGM14ydB2olzCDfK8kQkIzl41A41c4i04r
qqJ1MjwPpX2Kx7YnmPx30v71Nvx8RXR+Jlw1duE/apfQTNRTTi2UTRi7G6P4kqXLhq3HQxcP92Yw
3PpyoLE5Wc/B4LzqFnBporoWAZO/1axdOzjvqePQByXgrek+1dZSbrvRZcHs/POHZ3jz1234iPbi
8fzwYVfPObJoDkboU6iDrrfvg6xrIETVJfPP3LTJpELG+7zp3KY4E1SCZIlnWgHBTvND7/fmQ2sX
4HJJ82nTdtrnSj0Sz475hJSgzWgRk2GPbUd7O4CBZZrdGcPpi5NVKJAtWqls7q3P/hDctmAvLGZU
ZAipeVT+dZJBxGgKIgTQRm3a3rO2I0k+j39GpTueWKI6zg6sHvm4jZPlKxjW8zzaHvkZMELIo1oh
jLDkzRZBCuKLO3zBdji0FvbnoCOZxJyTS3b3XqQPbhu2Xv1ZKBrOoyqpRpEoSy/R7cj+cnLjtulH
jRQPokQCs+IIX0nrMCiOSOD+7bAkgARH69kj+2kXC2gsIEwW6515q3jviPjaEaUwR/2KfXQGjbhS
ALFshe47vy13qaieU3zOF7DgyNaT907HKSwxqBvPZYEdNcv3+aAXe69R6pJlL7jIp/jJmBMcvTNw
InJIbPZ1SRtRO9D2AwliO71uui0tzGMwNo9E7eh3amTbJNSI/VUbtatiKs2vxFLk+3ix9jy/4NDU
9XBN+G8asidyrjJhXwjC4TA9i5syiLNLzhwDvKQABk+WIVEpRFrsc5ntx2Wirtg3unPhBLEP4zaI
bax2nFOyUhGbY1Y4k+MOL3Wab/ucTmOGxpzGO0ewRbcfiQuAjlMEF4Eyv1RBy2kMD2K4VMHMileJ
rVFaNw71PiJVFIbiDqhLlrb12dEkaqSibrY12cD8l9MTZTPIq5IzUFj58bfcTZM3ghq/dEtfgoop
RY4/OiXV2hWkJWHbJ9qFgqPm8obmxGhHjdeScmLY1JrGNNmxC3mFCpZ9MX3taUpL69rqsuKSLWm3
N6VmnVICRDxVl58at9Pvi6Wd4Wd7VDwTJ+4iaSX2FWpIjayTQBUbJye+rPJkdeQEewZ/K1m7Y++Q
G+Q+Vn6Calx4xYWWySqCSoePu80IVZfudZob1kOfeTk3x+FY0YKOlU2dn+O4l7uiDJyvHpGGW61Z
HNgsc7uz5/Smdsp+6xEfs8lFEByY+5LHRp/val2RtGWBz2r75VDW8SHjUAQwqZ2iFsN0FBOUtQXA
fGjbNampmeK70kZI5QzS2dPlrc+aHihQEt70MqjYvi0Xg/5zmwqijEZCTsyMQ4YX3BLePkBkWlrg
yst0ZQeLPWwQ6AOk8OJ9P1Bjx30wfC1n59o12iqUZbvFTllT1Vyussl7tBfrzbY6+xIFJtXE2h+2
ENQVeSV539+OgjgsS5M7CzLFXnfZXk2T13BkMsxu22V2FhXD3LyNsxaESWu7LySWPAmOxIclrbIo
gb696RyZuWEyxfWTXQ1flCnk2UBKcvBa9zm3zPyxSdzutoMTfqYKmlwxBWVhPXbGloiZatvhALyu
COAK23oxb8Ad+p8Xrcr3cDCG29UIfimzqrwx82IMoWVzVHXJHjIzcoTHDLWDGcsvcCm6PZi7/luc
NsaGvLrk2rE5b9sZAKbJ7OtPDSw2krO4l0N/1y+6sU+p9J8E9dHNoOnXHJQfNNN+nh39ySkG4YYA
A5OrAijHobBb0w3NfDTuOkufj05pGhcOWSxRyQT5bsyVd8I+GR+kEQ8rUcxoPYJARFBtCCI1LoTX
8CaOAxIpEmmXyCPg42B5knFN6QJlQddYB92qln1Dsd0kVY4I7E29NPJaNo6esgo0WPMbObx4bAOz
XRkPtto0aTqQiB33+kMNlJs721bfbDmIgwJ/CzUs9nJSP419D+3Oj7PyjZ2pGWWNX59sOdWHmcMv
mbBe7CGpSOodxtU4Gmk1wJUqyX4XIPqOiUMXpYLYEMU1WXy+lcvbuC2La7ssl0My29pFQryoBf7I
fFUZKPit4w/xQ+ehuKBfMRpABeR0jiEOHXvVVbdo140tr/UFxuO8CIuOkzB1i2Wn6bWKhhQZdIJo
ud4KVPmRIANv26dOcIMPqFnvWImAeIoqGTgbkToubKGacgcFhqtCBvG3prbHmzZ2p2BnVKjwGDU7
oCgKKV4+EbJjk79I+uJADcZUZXA5xOm3CS/YU90CnSbiyf7Sjx4Sp8GeJJUAkOxmmhbyLAfokFOZ
i8irDVESKTSKa5nH9ldt6fRNbE3qMNvjvdlU8TFdPHJgHMveSigyWxkM76lIynNHMPYW3bWx60pc
dV5XbOn29zcdlapd54jntl3jd1yKzawGdXpYsgpyWlnKiOiZ/KrU9SSCfucyTdAZIvUm0BFCEuZW
oIZBmuQjSrJksz5DbX5xEJ2WDtq4gfCAQDTXaaeyMx7Q/mIs4kufFeiKnQHAt9kR1aYcWSSHPC+i
soX/Jz0hd1qfTUXkYzs/x0Fx1wsbnlVrxpcQqqxni31HKFVVXTt+Yx+WwTmIEaEAoCgo/Nte09ND
PXn+ZVNaxkVhG/G3wZunDRG2NZEOaXswbNkeajP/lsELuMig850aSo1PWcdLypQNFwxm/4C77ajn
cpzvMgoOAA8TvT/6mGYPeN8H6sFWWoYlAaBwJtM8Up07X9mNRuC9+80sW9vYpLUKdqWYbxanq6jg
Gp0X9Xpy1aYQe/zSDKLOHcedJvKFxFbYo7l0bJYk1zlPrQNDeNDkJ5XNMUmGdX3o7Ck+pXPcXibj
nD8nWgaiUkJLKVj+Tu04U1NqgmHe+U2bH6tZk1/tMotPE07td22OIeFPIqm3pqinqylZ3L1FHffO
dqfbfhrIF6uS+wl48cVo+hNUTN3cB1Y1hjX57RtncvTIKsz+4DP9bIdk1cfndX6qDc26Bpvihn5v
2Ze263fHihC8vXK8myw2grCckSDbfvHu2E28c7RCP3gp6aR4rncD+dWkSpfIGFvCAziQ1tFgTUs4
jU11GPPMOBtz+VyMTnaZ2vEdVEXvYRIo5ZheqqMNg6uqp/pIJXvjOsJ6kuPY3yajOpQpl6319q2l
31+r1tjEI5i/Qi/Yvqf5raeN9jaT43A7+AN1PHBF/pmVNH8aBxZPiC01s2PTnMAskwuIVqsKcvc9
tjp5BVXIfMqyJHj2+xheQb4EoUomf47g8Lg3qVlNN5O1gLYjeRoskovNe1NPA2lNWS5PTpB3lFLz
T16LZLozJ4iFPvYs0yrbMzkvbAi1MmfuhuVtiAe70zqE1ZW+mWlW7a3BOZqwH+4L6V41ZUc8h9lu
e08rLy1r+bRCBzY9zgZibYdxV7dIuAN93DnSu2emy0LhZcHWISMb6Ev+TbaDijjlvRWD+0XE/cNS
y1vFWeyqLPxX6VpfqAqkD/XaDjYS8p198QD4SjuKLP0E0aZ36QDrURYYRaRPSOMCrWQ3KXj5JqrY
u6IZJ+TucRM6Brm8ZUlsYxYjvRNATKM6N2k/N7O8VkLdg+70d0naI3rvZkR1CWl4mX3Dk4SgtLRX
stTlnTTXKGPBCmoPEnFqHb9pbpZtZDercGS7iWuSyy4prE7gQmHDArbJMU1DUVrBi1UnH6DupJeF
G2t7x4WDZbhoF5vxQu86cVU6pUAZSbdQDQTqWR2Cw3H0zRudpJJNTmLnjqp4iSy0p8XvTbtcTv6u
BAZ0N83yDVGMuYkXiJ054K5eR8M7O0EfTq51BA+kn7Ek04gXijCdxANQrHWHuc3mazJWjzm5FLsk
99Wpkjb1qkpr00uMWFE1gUOyutYJi1KLksUzbglNi3wAzAiYNftStpa4STNUoEYPTZSGcX/sZm/w
UQDSIulXhlGVqctinv034o2fVVl91Rs1RbTgyfCkfgr/0dTHr0mx7n09q7wnLgMZZOmbvKiz0x4q
2frDxTLUNgkc5hDBbSbLr4fVhBQ8GQ5DAwVz0A4LkWQAEfUBsyoUIsmrxxFTxWQEFrqzxYzBdAxW
C/Juj7zYpHiGv0B/aToUkfN8MQrfh82SzS/TNAbXc2oGr1qhFOkf9RTW7JBIiS3Jakb6uJuLWuwp
zd110KbR41q3bRF8rVr9vuzT5GgTd7LJFMfInkzhLM37g+lYxqe5gsoJdfg8C/exD/wawlf2GULS
ctbXmc4DS0vuKjGpQeANWyFsH0E0XeqFSJeivgyEceEvQD5zE/xUAKGzG5S4LxJkwl3l6Hs7Ka5L
Bh9YqUBt6tYpLiaxEn4yPlkzBEc+04u7PBGttOwqo77msG7etR7dZ7es0AXPyx3Jx2Ln5173UptE
mlt+4u6HuEj3Ou2rDdgojpozNg5iYpJNqzgv8fnGnU69L6yhL26kbPMI0K5g4PEFtigjjmRFix0v
0NZFGrUPZrbA+kwoHiGfHedwsgLvAroQV7DNWLKCBLm/6T7WXgm1tuehx666zBQnV6WD2/eZFxXK
lHurTrUn9tzD5Wi5ywXsuvjVmzmvu345HCFhRAryz3NbDEevgDUqicUMPeJyoprzOQbrSR7X4GE0
1ZbUH7tslPu41LUrYp7Ni340up3XYu4Cx5q+K2uRr8pq4QLnzd/Qlv8tIf4Og7/iaf5zDfH+SwXa
v82q+vsyIr/0d3eAgiGMG7R9lP5Af6w6rL/b+NT5KaXp/IMINCBF5l+VRNv6g6YB0Ku/gY4fDFj8
EX4+io+YtsxVLPuPKomrgPZjYQ+BGAWX1X5JTQ/d4KpW/Fgr68lKM92Jwh6ppwqt6ZztgTJR56mo
HdVLF+zN1CJxNx+vtdHZG012Yecc13WzeChzE2j9dE85DN3SnDaXvIpPluDQZIllQJvdldsUyi2F
CKu9cFetVWkDIga/U+/SIvdDT4vf6SPbTHcWWfAuO8BZ97556FiyMRAHP6ievYRN9zj788YdjPvR
1Q+al6wnApMKneBnnO5FJmScN59Jy52Y6l1Bjz1+EKP5VwjY/w6C3w0CXs3/PAY2dYeI5c+IxsN7
q96TmhP/l+/GA7//93BAhQJOCJ6VgeVwVaL8azggWDR9wpTQrNoAa5wPw8H5w8T4bWK6xtOKtJXy
9H8V1hledM9Ws+KfYY+MlH+gasHc/ON4wJi70gGo72MJpkX3/XiYB3Rt1ALyP8u+KEbmFUsdi9K/
MnTFTofSafeyHnSKjXISBNsQKHA6iIak902PTi7f5XpgE5KDDfxL0k/GY4esLyeDWlVOWIu2zbez
mugVQ/4zku3s9+hlHLNs/AvploB5zZGqKMYhAahxdqk6nh19ruIo6Bb9G+qPqeRXgU5shxEQOBZi
rXzSOEqx43aR3YUA4T17jcSxjp7Zs7XIaE4+YY/InlviWHDtDYGxMUrfuZ+mFMEERGWylGs1iwty
WIdpS87fxP9ITONgZCNI0KYK9KO/+FN71QfCR9pndu3JHyfSfUa/dLeJN7SnjGS8e10ExlW2MMpx
b/DXWpU/nifS6c7ZAmyfjKaRshoddoHveYAp3Re6ueXTF5/iJGlPpag1NBwunfAwKyaQcbqC6Aaf
DuUKhp0c0aU29d+6lLX0RJ7MTMWzIIcLb00WZJE1la2/bcYOyJ6yOz2+hBGUjeHikNRlNDpnqtht
U0rsMsg+T7buYSfrPZjtRJrBxu8nB7zWWCZXWt65n7VW0IsfvGp8rQvde9VsqZaQaFxOQA56FsqM
mXdI4twPNpYvqIuNpO0+emTzYiQkptmLRr0AVu2L/tyZHZ5P0x/nMvTSmLcMbPZEKBsomUu3kPFn
sx3iZZMRqv1kthoOxXyVA0EdaA8CEHYbcvNRQ6qiGtyNIezsEaYUOz9WEvmYeyL5WqUuSPkhrj1/
0wihnoXfsg8SAFi1rbfYf15a19nEFFUxbgxdd27UmOGiqiXLFE2DknQO2rJmfHLdwcQXS2a1t/Vj
1zjlwHLJ9WszpniZ51i71lL0/ajslTPqDbgwF4KZSw6t+QVEW4qiuZjOnquKr9ms0+FwXbjYYkyM
S0UFn/g8x43v+6BN0FFWHQqgMs45XLdNmVmRkWXi0zQ6S7XVhIYk1wfdncS1ulk8HiIH78n73CUs
u6GaOxQ3diXAFkHYTe+1wASmNWSL/5rlo/bs01lCVETv4AsfabmtPDMeD6Qks6nW3NHRwoH6yknG
hTSuLPAWMzXZWM8jUreTIEIMbzw5DSkpmwIX/IM5pWIMNUu1fuhoqCiP1CYHPWwsA80F2pq8OdNb
Jr8Q9b39pqNGLsIABchNUbCmZXNpvgaxaN+ryWqMLXoWbttSUGyepk+CmOVPQIOLO2tKrWWPlqfC
/TanctrXY+HrG9OI/bt4xFcDNtfocD45M96m2VhcgUvUb4Mwr/SeWptfTrdBRtrmZunxI3s96BNr
kM+Id9Qrghn8xQMEYZhShk6QYWOhUQG3yrm712372AMKMyO/qey3SRb2i9GjzIm6rEWyRD3Ecyio
0gHPaL5gdk6TtCTIo6Bo3lnmEsUSMHJIkjcRg+Ps0bsKjIHyVkbNQmcK46nEnMvmEXAydf8i9jbl
wilx2859s1wyWjl0BJ6c35U2lbcAgZYShbTWuxESbvfSq2kTcEBb60u5KqZXVgkN7i01WjTWuilP
WqDqNmQIoNwx3bxM2ZUY83NXU4zA2pfhhOs5u+GtnGAaX4IKpPkQzBZ6Lm3OEdTlOCDEWSRt9YoN
JOc2TtNwGwdU3sPWqZ0702sQT8+FpYe2gugS4Z1nLVC9ImMefZhyoqwL2uLo+UU6h56Mcy1MM9wZ
m0pXlJl9mddLGFBHZUZPXO3QeXM7IawAkYOaNzGfkOuX3j6Fa2UfKivx77WyaIONcGXp7DSyls68
WCII3banKtxksYs3sOMhYeFNjG+UKc0S27dw8nslVVkeQblq2iMdI348ZbkK2Ig1vbH1TK/3T0ng
JJjdpRGQXc+S/TmYPPRhxkQVf1N4HtR+Ddf+WXcLdVfXnWZEkL4HTPOeO38dqqp8dgEVD4e6jr1T
bBtlT8WiG177NJuuR55ec3IqL6EsH1ynHIjHbasxnDYZsvCCDMk0/fxhP/LvesI/repwXQHvwR7i
jO79CAW1qwl9s59R8unz7kZoSXrBqu1FxNokWzOvnIiKa3VacroQf175H+0Y/3uyiv9p5sCV6/6f
94T79xY2xfJxE7j+wt+bQDxSSJoB+KCJchgP/zoTYYMCRGFCn8DKAPtK53f+VkytxirARuh/cQBA
D9Xx1fzXJtBb94f0ly2H+A9+/x8ppn5UVyCS4piGbwftouPTGvh+C0gmkQCiBE8elmFCwOYaPJ9Q
0FkXg8ym5HOFOGN+pd7bXXy4Rb9/TVF6m9yVlRq3puf9tTn9IFzwpq7IeTezkIobzgEv1fWvjdvH
3jax5ILfbwI3ezH4PW15MWCI+PXlf+QrcX0smhh24JshMAFX8/037+1OdtLNGSag2LFWY+61WHMR
MNbdHDxSXinfbXOpzIjCE12lXgLR6zvd3v/6g7DT/3goXT+HZ6Iwx/mJk4qX5PvPMep12TSLlod5
rpwT5LP0E+W06UhPirr4r6/Fq/bjtUg8h/1nwwCy3B+F7BI1JpWaLg8LEdvjgx9jRnYK5uirnhUM
PUUN3enXl/z5BePrQT4KTPx+yFN+eMG6eZr7Qafl1isCAtYSLWUwqoaYw/sMzEY7Z7o8gyrTv/76
wv/uvkJZ5P46CJignn5/X/Fce0iyjSLUqrh1z+6cx/nRmrWy3WhJ9zs64Q+lBa6C+czhKIUUCm3k
T08RF+swF21JcbZ0ToDc33Jk+sNOcd6xRqPYaSQfbHIQ1dVvxtG/ucHMIIxcA6gk5Y0f3h/8Qpa/
FLAaipnErjGfC7Qkhh6VSf6GGS1gW8179et7uz60j5os3tkAlSeFlL8gyj+MnRklpVtajQil7uj0
cWve1JyZ6jeX+fkRciJh7gTrxC/j4/j+EVZWR2UIRGI4OUwPG62AxkCamnpTVSp+R+c0zJ++FLeP
y6w6KtRfP04IqJCKqkFNGY65nT95o3CTkOjdYW8Y2dBtZ0nLIOpL2rKwASysAVPf9364eLO2bWoK
vnSGq6n5zZD9+R54qOjwuBDgxALyIz+a/S95HoQf4uBqrOWkx2IJkS4U01WW4cD69XP9dxcDGQjx
kRUBCPcPg1Uh70nnpGROlJNzQiOU7Z3ESklysCf58utr/fwOrYsbnk1KGQwYhxXuYzHOZQbKGSN1
OGVDQHDKxDskpEzkb+huP49Mz2CWJ8Hd4KlS6Pj+On1szOQFJGg9QMxe5YtW7tU0sQlSDa0N1wmS
V12bxYOINZJSfv0df55vqfxwSTbLzO32WuX5+B37CqveLPmObGdZ3YYMcg6hlVkSuiZtr6tBmiw9
v77mv7mviCTJnGVW8H8eNI1BiwC4nAhTJGw3YLnLJ2ZeP/r1VX6adVZG8Cr0Xqc9hJLrn39YvQcv
V7niG28qJMI3vp2TP9v49rHI8NrMti/vDQbvXxVJZLnEv978rHb8kZeKr3clI1CyWgcqV13v94er
1qC/NWuch9AvgzQA+pP4B5rrclN0qfIPWqmWZM+ZsZy2Vb22lZfSTd6ySlSHTh8VOgPdK6xDMeQI
1n59Q/4cG9/NiTxoPPJQ/ync/byfseoC5Th9rFA5st4DesjHfe46CdFsJtI5j0SHE9Wv9IZWehAu
uVqJK2PCMFbFO2keDamGHEXrrY+b53fj+qdBAG6MoxGM+HWOw2nz/Y1DwK783CLlsDdy/5kcDvFZ
AWR1kcSU2a3KK02/ykqNF5N9IttAQ7WzSaCmiaaIDeIzNbLqYA7e6EVkGplHz4unaWu3g5dEBIbN
SyQVjFE0uqY7b9t8wBw0gG/PKfbZ7hwtsiowHfAyhaNZACVZKAVOu6kSpgylZrMBtOXSdSQMzfrV
5M7++yiMaj5g0s2JfKybctpJ0+fnzAUMwdbUi/KYLAHm0GQdWy0xCwhKUtKvN8HQ381Ilm50K652
psgKkPjTXL56Ron5eZpEidNXpEloc0/iTYYx9YZQJW3A3Wz5JxMmFMc1ObIjgi7jFy90peZzpltz
v/31W/Pjc2FWZx8PWQF59doB+XEhBQbLWZC4Su1cjjtRhVa5taPf8zzX1YJH/OH9XI3udFg4NtNR
Adz/ozUiJ3aO0lNKGJ5NHeuLZmrQv4yZ0NfQ1LORQ/zqJB8rNFgEE0n8t711ExNOSuhSPHbYnlrr
0p0T5+xWCXrHxA3SG9WpXUkj3Zox11FidgmDm/KVRmci1CiEaiKLgYfVSCgqeZUA3TxBDvPiWLU0
0bPPit6vthGkIIXdlLlIQyn5ZrPUv0zdQtR9k3/S24KAKD8upvvMHit8QlRnEfP4OkZraSIAXgzM
FG7T3K5TYrZr6tg+xLEnbxpFAfIyywr6LXTK233e6xCMez9l7k+GmKoxvqEorWz6kWQyVYT9UYhd
dea+dzvJ1kGNl4ZmoenuDoOXjvcp0BpJFqR092m6QPWiUgkBbjDUs5VkF5L+M2mJHN1Cu4PsGjVI
F7q9RsCBvelYedqdVorxgdxnyllqgPck17JUv+S3xijBZPZ8Cswcjau5h0D52lEXqo5yp+xuY32R
d43tFfcoIMQ7ZXdcYkHadB4lbqeDPCBzyHVDcj0EsrH2LcUxuUHTEHxrpdHWDDXN+RSPKwQAzS6a
6MyakShYSCU3NJ4HFA5xc2s4Ix443pNL8qWcI47LndsSLt5as3Xi5uvnarGJgLc1JJOrcibUDAcM
UkIgYn/ASPCO4vCzlqfUT/thCj61vFF3qUanvx6GhvyVbEJVMBnWS683xmEKgPFhWn1yqsm8aXWj
24zKfDPypAJj4FOT9pVm0NBeRlh4LeozsG2eebUINz8J4Th3MjAm9AVDQslyRNu24WLtt3nxaj+s
Nbame5z/BvlIsXz1Uvc+y3HJDK05UW+cEWKALS8V4aSW8SSngpjWODHNncylfmtixkX848yRliAa
TDL12k4j+zGiSsJuzKimFdZw55Wyx2YYNPs4EApwA9ojDPm0/VxexD5i1uqQbgzcwVzT3G2naf2R
Cl4vtrQDSCDJMmRNRpI/YKEHZMKhpbwoWt1KI0E9aW8G0sm3ChELZldSk1ATOiUzBgyvDo12uXqW
hhvAcfq+nMnDHAxbXSWDOx85ZkOObLOX0Uor3PbtfWxRpOrLadOQ4Jbq6qnNnaeckyOIf5yQrVZd
4EqatxPr+GZi4sKqOkmQ5KIADDQYzlaNgfNm5oFqQlH/yTiwqvkaxcwaLERS3YYSYRYmzqS2WYnp
UhVzu4VmbN+Os6ER+4XWuSRImIIomEInfYRFaVx4QXIvm765RXiXvaWjKy6qurzM++6BmLckcoXJ
a+p8kbP6Ungt4dEdZf3P7HbeApvFbdbGry3JHZ/yRXm8z7Z9MSvUReRe3c1Bcq3hdjjpja0957G6
dmbS8ookeyH2u62yRz8JSJtBXa6gny1o9Jik6JwM49bru32jjCYK3Kbazp39kiQB9mJUxAbxvCES
ll1eqUfL62d4Y/MpQQdYJSScG279mGiGRWR48W1YnEj65kvgyK96mj0GCOo29AjoqA2ND9Zh/oIZ
ZsBUJZdX9newCtWDrxf6Drcx1kuD5CJHSmJcK0EJuEsuJe9YichjbI27Jk58sl3H5rIW1qY1ZE+f
GQlVW+dJlLrGdWkvPCGF1D4lkojtZ7mJy5oyj6QTMtWLdhY9uqRB0FKhk25xBd05zm6qRxS/YeqJ
2kY7hTWNgK1zZQQYwRu63L1FKX3qrYNWwTevrPwhmdw9Wx3FBsFptjPjZMgQ65QyuTctxpBf1dcF
FmHwaoKdcPbup6l9we7N8UFGmACpcsN5A6xNflMutPmtL53+k9Mb1TFmnF3atZK0P4qdITM+OlJx
IsDG66IzNBAp5nxvYx4NCcp41JfxpLy23a59wD3z8xCaTgOJVF2wm7hSHZiVoEHCoAwyFzHmbgle
PKE0+VQV8RGvYLzPZhzMeO63vU2xaKXThI4zW1HSZimoQB+XjFc+eklWow4y6DXlwnvA/aHhfBge
c9y4mpPcluy/NlQpZpSx0y1qgNfEXcaQOTa51MBpb6WWvnZmkkWjyYxYVR58TAIDw0rD8B2YRYLH
FlJm2h6btPCPAUllCKarb74GnoVrk/Zn4VkmjFbfwq9M3/pYVSdEq8iHbAJubacvH1Xc8FDMNGB3
o6mtLuky9oORkmxa7FSh79k17+VkLlgLzHcTGTRvHUWNoVsyPCaVf4Fx8A4w3cGYxnugAZf9IO+q
bs4/Ya2+zZKMTkLqLbA9/Fcaecm2xoNxocbWpJ4FCNbN4mJjNABKSnoZaZ+dFbPzXduMd7pDchFd
pL3rAq5FWm41BM450n6sCw4XfpBgT05u8iI9Nppzqebx1kwbJrphPJt2cS48+RArUo0dqhaHYhq/
1QrDMprmyzQxmDeq6nI0B2czJbgVMEd+I0wCwXNgmdYpg+rOVnU6FXVHlqcwzdAsJ9B8yb4RdQWf
ZPQu4m6+JaIzsXbgpukprg9c9C9eMnaRN9t7jQmn2RBAWZz1ZALuomNCD6rqMejFKyebFNJiN2nQ
sGu4NRT+eBcV9orEW85Ntxx7INRbawhemMAd2LP/h7wzWY5UWbvsE1Hm9DCNvpVCfUoTTMrMQ+s4
4IADT18r7q0qu/abVZn945qcwclOUoD71+y99vKVjHnOLiLlEncD3E+ZlV7s3BFXNpuo5lAkK1ak
T0byUDK6kKu5rOZVlidqVY8J1MWltzaZIqqxTordCBWoRTCWAdxxvZnf0+fPpUPQeOMbse4a+W1w
42Plr/8QSNmvmAbEu2hA4uXVGdTFrMO57z7W1NFrY5LXoG4vQYWQNXECtZJx850a+zym8fRYJuVw
8FPP3hCF1mKOsT7GJsivlZzDNR7yB6UkK2oGDJUsj6J6TcL0kJh5M4/N1mvtMyREIigL/Fcdt3Fd
Y6kAJUoecKs2fYK/rGr/5GP2OwjzY3r/2WbB8gpP6B4x6oVHdiAlsv2OPyEZw3VOZW/KrGFNvAT7
Jsv3rNiKnd8hfQNp6ouX1veS3dTqfeBa7wldm4F2j9X4RqWxwzszIs9uNkw0/jjVeNLgSBdh7TsB
R9W6B8lo39ql5bwbw+jGVPlNyORPUXs7v/e3TI623pBvlQpfjC8fF03A9yLLz/Ce6OGaN4VoNhu4
YbWytx7A5l0PF2DnRtWN+Smp7wPOBEe68DHdKmAGlqPEhdXHUo9Vdl3ohwJ3QtFDha5Zu2VugtGW
0BKW6+4+85FopqZ7abGZdRbem4h52srHPEe8sXoXfRSswklcKgzDTho+eJJxUzBZZ1v1sJtF2Z8C
5Aw8Uh5CiSo9o66o4Vjha7Z7q5aslOOvnGnPNsFQdb8K/M0Uz7d5Ls5LVKOynUbiu9XvcGbzHJqi
uKiIipxq+iOS7S2MDITUJcgOPgGmAOy5uuWC6c/KD+6cWG+kVtmvaRT/BEPDuCg8jqJ9jgJYCIm1
7nHercFY/JOH0UgbCtNnDMMvvIYdC/s7OiHEnjO4yzWPnHrtcAlQYo+fjNe/BzCEZOSGDTD46DUw
LChJr9ipulr20zIVp0i6r1iGXrKM7ejktU/sb55CZBgP0P679aKWLw8gUtcjWswCBPSVGz5P1Ujd
oJNkixDhZpU5kOjkrl8OwiNF2n4ufL2Lpw4dWuaj+/bDxzwZ4R2qoN2xbnlSbUHYE6KH2coeFXtP
6r4JY2cEXooF45PUNoc/c6SVCJp3LRy5bufmj3LNExB6OF7R7L5Zdi9Xjun9dYXlcj3YejqNZnns
Q2x3lpMiB08LQNntLAnMylqUAsPFqZprzgV2aheY2i5dz4b7KhcrZoHlleduOU/5+NnjzVkjP+Cc
oxxZOEIvYZyrZCPtoD7A9fht9eV06ntUz2GWP7Z98lgDoDLjABhYFvG+UT23DnlIZEuQ8WR3DVo2
IMRoe+1iJZylw6ISJJuiA0YTg5tpF30Io4njjJNlJdpwiwC8vlR+sayYe2yWoX5T0voL0iK6iVRn
VxG180mFrbOTOR/zhEuBjFCTXt2x3YkyORItuGcxZH2ONf9wUBGuJUPeoMgk+7qybkVU7yI9v6dj
/67iXK/NnB7DsNtzmm0EmLKVntyL6vWTuktH4Fld3CXZxv4MVnOuISY3FDmIVZ+HOHxVBbEBoJ9v
rfB/YZZ8jAd8qVLYxy7ix2QBeMPtYbZFqt+8xXqz81acsU09mSh9bm31LIc5XxH9/CnGdu/WvHeL
713GSk1rpZ1T5yMoXu7mv+Y6CVBiqOR3XNW7rAfRbqlw5w3dHpXGljnGsVp6ZFGprh8i/x5jEkT1
fHE6f0RNFB9zmTzZXp2ux3AqmZgkx7hBaiEN1FgZbdLK3k44Kq2pjOiU7X/6hvxhLIT4XZB/QldG
b4TXhcUaGasOiv1WjS4hX5VTImAqDPRfy3QdcSK+id9oGPsXzJUZe3thlegZJ/JrV1ZRwFPAGCiW
B7+igH4O8o5reu7jSh/8kmTmVlvl05Sq9h+tRg4/q9OUjK2buw/YbxTTrLz3rFMyMfNZp8p3/jDJ
8d+tUU4HTELmoXeDtN/bUzi9I1XA+pZHAlaQnVvVLvcH55Y0VsJlbY9JcFRuhRrNd0rckBTb7UZo
M2ybwX4lJXqwL4Pfh69B02c35KwpYL/5cXGSVySmTwAUxc+E93fTRt+cd826mH/cbnk0+FdXeesU
pyCdK+76DN3+DhVt/znxA+IJw5cSJyqg483GJ9+Rwy5knmVpmoUiuyZW+jrhM1pqvu5pqp4Tmudq
GW5OGj8xCK7Xc2eAIoM2mrKK0QdipaszWWUCy0knP3c4JmbVZqsgIa2LezbuUkTQ9L2ftgMpLJ3E
HCuWxJztynj8oQW/qsWzuyai0xw6k54InUy3qGnVo6q78ziMH2WuFQZDMbx2ofNZR817GEKLFlXN
KLzJwp9i8i16jgQJVFos5zzuqfTD7ANZWsv0sRPjQXKWYALxkcdH1Yts0l8Oecw8cw0S8JLvybNQ
jsPwcFdUfS00KUVeHoMDm8YzJdZ8k43YY2VaH0I9Hi23fc4H97EHMbjBBJOcWa//qLJQ+zSfp5es
seR4GdBEftOXpT9t3UW36p4eOJHR8pw2DpNdsNz53FvogIx5ZkC5mdPolJlguU2jVmurS+e9GgLO
s8Kmkyqy4iLq1H/hBf/W3XTLqeYfsUzjx45ihQsPh9YbjTATV6xZ88vcd8uRa7HDQ2/Vr42kx6uW
pbiF4TCTBhF/LKK2TpEd3lK3+PD4HM7Kq9U2w678bgWSB4GiDSOtjsRbpejoh6zMtibr5Vu8MEAI
cunDi075FgI7W1ZsMo/Ij9B8+YG5NUuc/Y6iMPjtj/74PlS+SzKl997aIjpnuaweyY6hDven4lpF
yUgpwRadyHqxKnC2r+LZOUeYTtdT46MWNXorMpslvp5+Y2EgqLtlg2Y68PJ5ten85sm0ynyTrTSs
eGN2cgILAi8pO7MeISO6beRxrPvhiJ5NHvIxaQ6q8cc3d5oTQu3jAIA/cKeWInpNKWXvPDwZSAmc
YVvGstyGcYy9i/EF7Efn4JIuuB6nORjXA3tvQcJzMObZWjlueVqEHne8gCC4/ZjQA7Ryqy7Sv8xs
/ilcAJrECm8rakUAAmTH5Jnrbiok48V+HttAvaSdkNZGOgGi0QbY5sp1R/Hm+Qn3gtPkzSqNi0+N
3ZaBSiAwM6IXPjvIBFGgO8zPrHlYZ/1wm10q6coPqrtVst70vrijX7pp3I2i0Ye58cPNJI3d3ZGJ
1lHNQfHQoY065alnmRWKLrVTgZuu5yhNX0JRgiwshoslgfcHrl99VtCrPmtdgHSztYGl3oTi2yFL
ewdD1f0LgMJmSeBORD6kefcdx0XmXQqdQB+vExS4Raft38190ky/1KIYTAYKFd6d1FsTKlDwQM4g
Q0i0K2fKxWnGP7ZrlmFkgBRhZ6s40jwrfFIiJ9tpNXg8kIe565hUWEyteb+NP6zTvoi/FzGShIrR
M4upuKO0SU52lnfqOCZ9BpJGMNs92b2de397lKW8vf1A5HQgcQh+YRbrzC837rgL4E266c+dBjFd
xAL77u7D0WAbWSu8a9n/aysB72o7oD3EgulEDREOI9Xbeqbq76m18W63beL6R+4KMjLqMEhz5L9e
8JPKNLjBPVvSQ/ivdUIHw744Up7OHgVFrQ9IDpvoqRop8k5ePIbuLul1aQ6ql/2HCioeqroM+B/T
OLlA+OeJLT+DkNAqTuSCz906mweX7HftTN50Mt1cyQe39aZbNQ9Ft3MH4R4ykosAw/tZQn/F3JF5
didn8SNbshCkFJH62zuW9h7nMfDktvCl57Mqwx+3aVNjTbtuUkN7YCyP1HPKAmFtWV5KckUiYTHp
GZu4PLnY9qIt6Yh8eZazod3ekz79hNCWiWzU/sgwBEVk9rFpnidTml+qYPwc278tUzAo1I9dSVpC
pwPmwg3HTWy3h5ER89PCuHWDktU+82l/ZlS12Tj8jXqxbIEGLZ+6ygFmMI2cNT6tewgZHFCfecN2
NnQ+/WSCzVwwcLk38dnOQ95Lq/nVZRCL1iKwWBulGi7aiN5pNbpLCVvgTx5HB3imX0R/BA8qGAVR
GqiBx7R95I94L4zMy1cXxsu7sJviMPiw23qPqztbQgAcrtnSQmXDqmqdkGgPMiuIp4/4iBlTbnXn
1szryhE5I4DaXgVPpqqicFPEI6fB1AXzXntjBEeimSdekaCV7mUIRf2TeibF0Vvko3dqtZEus4b7
unVnG9zkh0KjOF976NijTZ319AUqhJuIiN8bBqY7FVELKpq9S94W+GnbJvLjddZBNNi6pg3CM/kZ
ulrh36vljgcmItNuHCdxDqW2/EeCEcPg4CgybYkDQWKQ1JBfr+TciuBsGuGqIx9vvhzs0XGWTTKh
tL2E0AYIauAWig6oOVIwhm3vlE9UzFP62ldz5eI7FBwFwWjxX3gObKKEUPHdOK7hqS4EineAE/vd
VMc622V3lgKnS5RGWOdK5V6kvczuS+mazj4T3KCrA3bMxRwi6ZdNu/r3MTFGZIx9jUHQ5jdPu4W8
li1rHXypgyZJCXavXlZxIHGVxUHj5Af+5oQBRpdVZ7uPfKaZXfuIIpwOywnL+eQT/fU78kr9yDO8
9LtudHtr6yJUMO9DXMdbt5sw8KAJ1QccrxAUIZokt1JgMEdHBvNvMe9tr21CMRodbzrD9jKl7nxY
0hp/UR78E4fLB1cqTRYF+Lnt3PmRw7vHYhCcaxwHB5nFwR65wl35YZjluH6PKUEtAPwyRVhR563t
NqY2qj1zzLSVrbr78n0GQkjLEQzun4Go+B078+RXUjsIzxmrZb8kCR5mpw2iJLp8vBoHRtDUlmPX
z5e6azKKupxnwQf8c65Cl0FQVgUx8MB5Ojh5pGm64sKnDamTbaLKGaBZM1O5Sygir/e1yg7WZ/Br
wo7JY+5G9e/WImRm6PxLmpTlz5Ta85OFGfRp1LnJ9yYqO8S5S3pchHgZHOzOli/yHfKMgEFOhUnV
qXSynttY76x0cE5wh0R7mmjI9s5QgcCyik0ZJ+2L0zl0NQzkPL6TeTG0f91XzIf2krE++Srz2gBS
i/Wmr716XYV+Za+EsviZznlDNTsz3lo64R0W7ean2k6mW0inegt57tao7T+8esFIzabW+amYIrA4
C3tnw4ZjfitZtL5npaueSjv85RoGO8aW0VYi/X5KkqGZtnAjb7JL8IgKhT3CqZtr1HUhw/o+eizj
wSSM8vicxFyVbCd1OR67uK/2UYCz1QxVv29Goy6kJusHNxHDKmRCSfdNNFSQ3U+7Nnu3ReKew2b4
6Uqn2iL1O4Z5Ml3mqQU6Ltz+IYbTdEJe1LBh6prvMC9BcdgtGUFlV99npAVAjB3bRHdb+W2Sb5Ab
ez+DlRHRZMU1Sn5dSp6w0gTzdxuWhVkVieXQ9hf5LWZx9yuDZfrLVBHXhCueLP6mq2svwePgshm6
Z9YuJ8HmON7MrMweQJKLnbbq8Y/nt/qpXjJ9I5vwBG2HuZEdmPDAQIGpld+5DIrswidCqVSL+5m1
C9C7OWq3rprrB+2l4tCF6ABWEeJK6JYDPldZkO0TINRJOXiW7CtLIEBZmRJgq9lrs4JtGs7VaEDI
BZliZTKnR3PmnBeglXuyQVGvZwB316bxBdN9gzd97KJo42AAe3FFTTuAonLPQjJmqZclzj6rHHp2
bPnQNEy97AAqtNfUGrufcC7cB/Ayf2Huxi290nKkp0mhzRBiunHxth+BgE9HvEHdyi9j/2zfCT3J
Ivy914J5WvV3jM90B/o0uoEjkYztfHVwej1DGqXyuBOBlqWOHhjgECIKM2j0F8w7S77TgnTmBq4Q
mhDrdQ7q/qljK0b5mqsdzz/yiFgUu7st5UPb/r1zS3z3SChHrVfTpMJnyL011vOiOsbdGB+aYkgO
QxEyocvjTREJdeKVPZZ1tnyipmOqnTJ7FEXQPeFV1JuMsp+OVhflC6QH+5fxnfTBx7nE3exkzHEC
59GZ4vcyuM9XbSmL/eDb8F4V2gLkeCRnUeDT22nnUOaLu0+ycrgtzVBRZlTgGFhx/HVNov/Isv5b
FTUonHYYvkes2g+wWlq9agYUqKEe+HfY6bHsnoiLQxUUGSejsCmq051oGt35Yiy3d1A9DlNSj0c/
SBempfAXHNOu3TCHmK/mT+0UxRYhyZuU5W8fhCSHCUb8ufFwl4qL8mMi8sYFvWDiWNRELWGYCINk
D/rjXt9YRALVuObXzFWmS0k3Dnxgyp4ZhdfnSVTPI5XzGMk82ChNO2ENrCNdZLcnNQkeVshc4yHF
N5SdddfmEPjH9IzOo+eD4EyMDUlgpWSGVY3Ly4I9fFNyiG5HHuJ1ZTRSKhFv08F7DUXxI9GL7fzI
TjcsBLfUXvYboQAHRu3FScbzV6NtvcWgb/+1FPdR7prcWwfu/LZEjbFXpOYhGZR6mSWewig73f0a
H4lMJAPLcM75E3bBWTlKXcAIojEYDDfZqvVr61xZd3fWaKzXSTf9yRnMfE65nlcd4KFDzDSNIfyk
H3UbMVAKKwIBApmdozKs14Bnh4eoapihM3aewfvtmSnShNB2wRdzUf7FxHkXrWxec2EhV+JQ3daV
9HeKW3DnLU6xnS0ZbhpmL1egEMyChWQkmNvE/eowPvd1xy0I3f9ZJOF8WeahffMTmljJpPKXFVjH
ebZOah6EsxkLpS5Msdei777ywZe3YfDjc1CAeXAg8x3aztJvSeTZ564V0UWlbfuH4bE451abnm0b
p3Hi5mQppoV4ROFFKBvnGVsH1mQsfdJ67feFPDQzIsI4uteMasl5Qd1yO1d1vHMcy+/ZW/j9bQhq
6yHKWVukNP6vjdVEgEUY2Vc2szCclHdyxlypZ3xE35Gr64uuuA53eh7VIWxUsM09YgT6ae5/4p4t
f4WomoDIgONZOudgovW6zoy5n1OTsRleZNpCF2HUe7JGRo33kpENkIL/14IJSUQ47ZmZ2KfQVBA5
Er6DukOAVRgmm/DRtD4F0wS+v5vn6KRKkNgsudXXzEkzHXirY1AhZZWuMZNNmwwDEBiKwVKHebI5
A3I4ajNytYMM536LNoG3DY9R95F0lJjMPqK4w6s4lsRoDrY4TwQpnFJmKs7aHdrwzUsd8U8WzfGh
76jJRlIQxFvjAxUznme91fngXEG6dSecTx9FG8nrRIv15BZ+d5JJoJ4tOctsRQSXewzCdugYozsE
lRmWYxuAOnT2YpqhmfjV1qcxFCtsb446VgEIr1WAZZD5ddqN3sbqUwAKQS8GAgab+vfs1tmwjZ0l
ecvavvzHLRMMTcbiLogiNg19L3hsdDwWPPK5ElDiwMy8Os3seytUcU5E8GbrUwPb+txrsj450KjZ
Kn9BA0bfaJD8hvYOx1zIPGFByBkwYS7xjd2sjG7hVRpOv2C+564llhs9Qjm7J1Mudme/e2gqKJ6K
ID1FdZ2s6cgB0mM/mwFby7xfTTC/q403jb7CeNqQUWp7Q/pX9MXIXjREptVk5clxa/vH1aY99fHC
+QDzmi2Gu1yamB0gtN36SuZP8uEsy0821bgSfXbfpc85ZvL8Upbh9OBOotyFjQVPKwvuXbKn/niR
OfaiSWAkFVcVDp85DznTxIlkVExqI8IkHz/tBCYTO18jiYSuNJQpFFMp6DgA4xHV9sFOsODlDsAb
9kpFu06dRO3tVOIjDGaJv80Gro4EKfLA5oe/GePlu66t99r3zTYban2tihGMZVUK1ldYFJBkByth
o24pOj/eZXMnjw5Nw9qdot9xmCJyQEy5l63df0BrS4+xSlJIcH3bHRhHtbxACCFodq3V3E7pjZ83
OiL0eOdyKia0p0aNuwUjzq7MZobHCx+SlfXNZmGLYZ1jscjXUdF7bgJpIptfrK+LZy+3KCaGluVS
ai0nzlV2tCHbYyoohl7sR0EJjyvJwxeRS9cXR53W1Oj8mthqDmkWyLIVTMyQqNCQpIcxcN1u4wsz
blOEJTvGf9adVe89G9aMOywU7IdCDxHW5H+NuOYtLv/70+f44YEOq/+11Lk52G5TUThEuBprDR/L
HXwWqo3ywl+db6EVDLtZXvvEL85GTHwdFH0JOy/65XQQZBKM+ilzGWlqMO/UobVajvmdjfX/Fnf+
V5AskktUOoEQeLXIwkIDjiTzP+XKaugBqqr/Jadfom6e1kYGQbFiMI+ox6NE4My6d53g8o6zifpv
lvUhi+BedxhkYrrgg0mSiid2qhG4chpOt5iNJNVYMdX48nt3cDYNoBvrr+xnljPloKT5t374v2Xs
+/8SqYwp4f9u+wOp/N0N+j9tf3ez5b9tfy7hUphWRISbwsVkFqHT/zcKxXH/hx0iEseE9a8AwLtX
6H/b/gJ+iav/zoZAFYw78P/Y/uAtO1B2mL0jQhQ+Vp//DvvBwZXEw/cfemDcZoEt+FcATdwz3f6r
b4hRIzEdiUMeX8LIfYvJGXbh1Ib7amC8lWq0EksQ7uEq2uRcWtHRr9LH0bT5PZF3qc50B+Ge5vmr
FQv2/HiBd678nsWWBRmWnbzTOATO8o0QSSSeePPmg2SQ/4LRJtxWBpgkC5pTW0o2BQVXvxY47ydA
BGx9BmvjA0HjEun2zHMnqiRrXGULuc9JoDf8rmAdIxdGCkJeb8x47D5SaoZVxPSdzF70Plnoy6cJ
JNuBBKDPxtMwgQsyjgdN+UE2MDt+oJvG23RJJi62g1S5xXaPUjzKCPTpQeg1DWoQthPYoPVZojhZ
NzFrCsUntEqZmp5lPv8xWR1tVVi/ptUU032YqyNqTXCv1UKASgm3QHh7qtPaPboZestau5TSsVRn
nhFoMYITUraVdSgTDSOZudu6FtlwnsoBzUUZZhkCrnrYU2nTC3XuYq3jDDTo2LXFux0hRBKLWV6r
VgXUjdxtJdrmDUY1KFoudzQQxYvn58M//RDRP+cL/SFz6KBv15lkWdhF9oX1mb+elHMh6m2moEuo
i/j7CSY2Yb/FUPG3bRyJAoQxMEG1DZuerJ7e2tL7E5d5Bx9PK4S5XXBaGpY0yRJ/+9bCyp8gVNcr
nd1Y0/RYSwkLEi7X1pq4/s19BgBF2t32dneb3LG8WqH68kQM0XJC91S5VXycWwUlWBfIL5IwPuTL
cHRBkZIrDEpvREi8aUqiwFOieOBZ5Oe8s79QRFsI6vKN8lCZ2YTQ8gnKzWJldLtp0bPZj7svW1TL
Ok/b6pCZNjmnrX+PWk8yAz6OaOc++C5sb4NuZzXb1oWd98arWmLKoVtOfI5+oy8wANatHVwoak5p
LT+YGjM7+OSzgNbjLYeis98mXVMd+bQ3Mrtfz9BgU++Axid+RNhLrdDZyyFxZbsVflU/EjA1EOnB
jIzXglAkXk9Pv/dT5UfMV5U4Vblpz/lkdW8jcAxcTOuEV4uAa+ZY/PTPHYO8e0LMul1aqIUD0mfW
oJlu7DWwzOgA3iZ6BG3o/i6sHmUjuFykpxjcPDE0O08YIlayFgmDcqz+YovJPWm/RdgWs5HYKmqA
LRLXjewN0IEyLFdeXdgnZq32Srtjfi0SN3iqem3gx2TBH1POD7Hst0MBLTd31QZlhX2XwY4b4RdI
SxOIKmQkyDdPMXOVKu1+9U1a3PCCtSsc1fPJlA3+5DHr1sYdpn254D5aIfvDtOv3042H+xJqZ3hZ
wAcQYG4pvQUa/stJNOJ6aG99MZwqlltwPeeE6YmlSBSPCDsnH90/DUQaIXljY1cZs8+ANa4qkRJD
PRb9yQ2/w6ANz+PYQqxkQLZ2QEZf6Q57nqkwinehxyRksDt0pAGrkNxhB9GPBScRCMh1ZqZk2+XB
W5DNn4umF3WdaE8XmxzTkcDemjw6epFn8m/GdZEQNc2mvmYZK0NWjoIDtoB8nmurYGSYxKc2Se79
QWr7D6pJrGcn47jICj+5qSZ7CB0OBx9dYZQH1kORxf80SL9Ynedgi8svvwvcK/rf1cz5cRWh8aEv
ZPd/dyT/DFgve0hiiVcAePyVh1TnEQ8kmAi/7g/ZROr32MqHAvDjJo51+5BFfvVmh2OE+p+48ynp
EdlYDYBZIBZbxtjN3nU17BOKt73gvmmQgXuk3SDIw/DgsfTOKoRxhYv8ZWTakq9qpehXu7GCNqy/
8YUjYJLbMrMfZSw/53kgun55Lbkn0i48TY1ggw58Mh6R14VcYfO6iAMosCT9TRnLXiQhQ6B/gpCw
7QTrUpxfEsrDwXMeqim6pXF+8slQb8eBt1I9YYRuIb8zGPDxHmwaO2WJPwL46odPmVuP/fhhvOwF
/O26KuYn9DT9bwDSFYBEuoiEb3CKq1uK6sU2rHgtYjc4nNbzABOlaIBx/oxFdJ2dpV/5Wb9MvGdk
toeUoo8xSJELuAqSbVgrq7XrDHgG2PTC51DVcQ5M/Nqk0R8lJ0nv6L8lzUSn1sYjXyzJWyucE0Qy
+u2Iehn5WcFkZ9uL7B+esOgQ+0XpbPy2yR8sS8gt9EUiUnrvzj7rJwI7igapVdklj+Qnkciu+cox
aq9YPdnnue6vDsNS974wTg9VX+ZXp2UwzWqQ9I9sBpUbmjZ6blSUfltBab8HUc5d1RZhv/c6iXws
gTh6nVy7PMUwBa+LK+xffeEepn52fxAMp2uGgQGTavwvGkry3o0NNQN27XCre8c/WEj/EMYLEx+b
zpoPbV21r5ip44c5FM2j1gWnRQYIktcQbk7ZyJZn7v7/wET9VR1y3DwOjh1TP3aPURbcysL/5Vga
TmHgo4JjlZxh1/lU5CduVErE15yx2wuqbnjqumbZagGavLeW34isQpSTTifZkw7yktkathJH/065
0YtK6ESTqP9J6rRnq4VlWRIEiRZ/sY9p1LS7UMXd1goC+TOOWXzlwfpS8JpYHjopcKPYF8c2rypC
WvzoOZND+FBhxV7PegkOo8gfkij7lInTH1Gxf9a+PFTT3XvTMbfuOoAuZi7FqykmcezLuDoMM71G
7U/qQ0p1FwMuMR961l4tM7o5eJolgQ9iossEHGVrNVxpDeHwO0jPmERERuJL3S+XFJrX3iw4SIag
eSxi5Gd9mWLnGwZGuR6QyHUBKKnw2XuRKAcVJb5HdgBuQZCJwvkb+Yb6rOMc0n0TTaekB+jCyhfQ
EUmS6QaZcHoYYuYhjNOfyj7Mdp2WRJf7Gpl9HC9Hp6rz/WAb+S5xVDL64vYaDXuVfOwSMHuNZOhd
bXJxosTrrjqlSYdtPmyM518t/FU0S8CqBKIhx39plfwi/OGFHnyVi3DX9+OtQhPA6ju5pXaSH/kQ
oVF5XraxbSm2mZhfl6X0PwZwOSS1zfsY98RvNOnBRvpDfdJ1Nt6Ujh6DWSEiKP2oZBDV/xRLYh4W
vAlsDiCabf0mYuOUpbe+G8sPtkr+myuV/YhWNV9FSC+onEUPJTRVr6zb/EucOv0m90W7UmOIs2ic
iclwDMYWpCqUl5m1YSI3/SkJpkQxaO1cevdVT/gW+xj5O8V00DsjKue4QTtmHrrY2aAOxnpi1k4e
HOCEajaCzXM4LUevnH8pTEVsDdmjC2+rUc3ktXdyiuhXPk0fxm+IZBUP4JAo7qYUiP9IqphAIc7S
OcNVF+/nTDF6SzJMRT4uUiRdY4tMfVio26Q++Xl8smdxn/0mGzPm435ZhueoCbZ3TxMSeaJHf4sh
3OhMnMsaDBJfTPclrQjoIbrNquGTj9Qb8/B/otnZJUXAfpG3tTbRg9sUkKu1da1HIuUitMuxs81U
ul1q9VJYOdeFHSAqsVfgmJhWpvLvaCrG6ogATywJ/EtTkhGyMDQ6s0pVD6hkGk54bwPCmDjRoqJo
YkJGg5Hpq5WiwgXX/Rim4tPS3L/T3TyAP5tPi7OOLymvDsQ2fZDXyJ4HIcFqiWfu0lydSogiWCQZ
ffrz7W6TgpR1DJt8W7MUoo7X6aYs5uoa9pF7IO7UvjXAow912JS3aclIKjEPlvEvLgGBnzgy1Ffv
ew/wc6ExmMnZJ2R+8BzVZl/Zbvr8Pyk7rx25uTY734pvgIMdGAFjDqrIyl2d1eGE6JZazDnz6v3U
5/EYY8Bjz8kP/PgktVRF7v2GtZ5VFBOuyoUYkzVLvSAVw48msy6A28Z8hq2eL9uByLzQme7J91gC
L23KLbIxfQ/89qrd4XHOERVXdSrZFuZIOYY8/kmTxNlw3KTf5dpd53Lk/HJ4dcbxjbh23A+y3uEE
9u0y3ssSARWseS4FeOIZnj4nq+crYQV/7FLWAeOh/lqu3KRaJNkGdxfEWsv+iWVFvTVW3lbUFmMj
7dwtVY4exKwb62wpjJxQS3/CAbz6uizqztPRa6fA9IVmRSJA952mS38qhlwHsl7afSKzO9Wn0ZeX
ujWey6lL121ltuE2lK4V5ItdfGGo7s7W2Ca70UWHopMpoPRU2xFL6P3cObvJKSAKcu0VKJjMQ2dV
d7azTs/L0j7aLtpVp2weK5LHQYW9o1S8s9sem2mUfJM73mwi5CsYLg4G4c1cb8zlxJCcCLYz71zG
t0eOo+TMsK1E+A0ETBT4SeY0v4QdlZvXlOveHCXHX+pq5tqz8Auzsr/KRvcfoOd93Wf+qg0/HT2H
Dr4PKuIn49r6VRS92tIGHcxJH3I4gOXQeoeW+2efW7zU2KBQf90CG6bodWwa4zQjYVV58m2bYRkI
HNF7e6y/xgqgOmFHrpV99ROhyfWsnZckU2KHQ4qLvOYoCj3MlUPFxZYUqK9sghmbLH8wOCdDtgAb
hXFMGl9jgQnYQJM+mfYhUfVtbfVgwef76ucRipti1eiaN72awfuHfhFe9zpmh2Sy9Avp3vghrNbd
2bo/twQ0or9v+m1TS8FeSv0ekvaonaY4KyHSK17POfCcbAAbN7jnSbXPXkZbQwKMh5am/kQA7h3c
0bUP4OtyWp2bBi+VnK3e+qCN4hVQs4OdEa384owQGXOUUc0vZFdg0tjuHphuQMBLaOrOK0kkgUmN
X5JWZDZAym46SbjFOJhFQbFcmK+uJXGQsVSj/FLGse/y7s3MnfJiOEQAtB2grt4p+sceX2TtA14j
Y3mM8a0kOR1qLkHhY6SPH1AukHIkk8qfYkqO3irHS8U1/+MtRUpkgWDwKJLlUlj2a+OU9UGrvPgO
K9m+ZIZ9E1ImJagrbZ9Gcyl3eJoyfKthsS00azcvHAofs1TImaMzVIZl9t7kqfdR62L4gloK0yyx
flI1gHJ0c+zeiO93UNeYqeDeIjuJjNIxFrcUg2IAW82tU01xfRL41XZhztYKAvz6jU3H2DeGPW+t
pUYIEeZG/cRXM0Ia8GoUyKx/xYKnZDsMjbFh3eE8k42E8Y6gq8cprfRTz162RaI2F4d+nGmlhrnk
m0FJZ5nW8IABoH6gG2flVooJgVrvnGcDGDVQQgg+7jBsl3SWzFxZjwwVASFGfBOFrOSF5A7yQTcx
xMvoyuQuzBWuB8PJ7lKVIGMgCcoN0+6UIhCP+ZHF+N6MfA09hpgjYg9xXIT1nOTNPhl4WrAWjDuA
HUAQ5omjtZzN6TyUbL9bhwt7nGYzIHwg5SNcetrmZp2+TQf/OSVMuSklQRdOK9OnIV7ftSjuomlo
riKvXYQQGU9mxJptwqD7pwlRayOZ4PoHDQUkISsBFZK+2eXPWEu+68xYt2R1RM95p+HkL44H6C4K
P6ShSPw1QmYImLyMW0/fYKAyiqAoK2z4K8odfw4n57qY6LExKn4gDWKWnjgjK4kmufMAzxGvZGiS
soD9f4QD8v3I7kdOqJrPzUw+zAKRJVuw79DClqb4eM7Um/FmMYly6hn24yf/wDFw8cJQMjgaC78Z
Fcnt9nIySr2ixHfwEQ+jxKHaROuJQbhzGJ1UvLmZATfSnCXoS5Z8KCqmPPLIU0UUEab4LWXHnnte
mFz0o3APdjXkbxpP5KFMkFMj5F7PLQ/3Gc1pcp9FJlkgaazf3FzcI1DGG97VIQdzcyM9uR2GmR5d
V4DXHVlZHarLJNaRp3BdrpaTWfR0ZfxYVU1xEquGehGRGBcDj8fa66UmL0T/w5Qm9Fc5ryf0d4qI
SqP1U2NicayNvWiUvMeyc3UpQxvCErTOUADOc/hSl9VfMk1coILUCdt0yjBRsULYt7e99sASB1s2
WUGZ6Ixji65jg54HW4aNvmurDNbJcxfWweJJGkm2JqgEkn1WWkRaJb07XaCy7Nj6hmgpiFrR/JuF
Q72d5eaWYPaE16Cen3MZRhfimNVuIGL9uGKj3NX0IR922gWI9dcD2qL2DJX05qq1Hmwhr1ns5C+1
1dEv1ay7kYa6R9vKKTxnR9+FdqPPygy5PudOoC5aZlglyXKP0Di56VMV0V594acqYvhpshEz1h46
E44XK3T4govxSyjnT7gwmYuR3GXoygrRfJBTZhxqZICcRQX6slgyl+jCzt6n49Bs8wyrnTbjz1lZ
JD69GAhQwvUUoZ0YLYlJeU5X+WjO1RHb4LqrstndlI2HzViiUe1kA4q0Zyzd3zd2eSfW+n4CD77B
WY7BkQRvk1GLB9ibc6seArsYfvFI0zvG1mMx4r4MPfFOY3Zi8xd0hBJx3Ix7nILVX2YYfucZz2UB
fgVERvQntPkiYBPvytj0Nuvaqs3EEf4mhXfqRxNzLbbr0sz+xjGVHzP38lcRY9s2Rdn49orIpdHz
tyzTcBdO2VMZRmAqQZi/2S1BKL0CTrpNczATiKJ9jAMfNeOUqTafDBe+WXGCsXAWBh+kl3t/G1Xd
vEZbuHlqKwZ0Uyi5zpBzWtr6erzavbRZAjrFSbd46Fzr4hIPh8trwFs+4IJYJdv7aHnHPo5JTJR/
Zdvtqlxgxq5JhM4XbHrG5O4nxtGHJC2b81yXRjDWMaKdZUCHUEwHPcScKWjMzpnnfDj2FP5RTDmn
cH2VzLZfIjtH2JSQEHQmyeub1hwzCqFemy5zuEuWRO4aC0wG9W+JtjYxyXfy+M/wgOPa14aFYaob
RNYyvE3r37TBBvkcTp/cCxRJHqs6qTtCjgUiirFdkAmDn2UQl6HcuUVWx8U3piuijKsCEOtmqAat
tgtEI5sfvjq3gTTJMdsEwsQe4blBVzCFVrhdm7z+Y/eeecXYb2Sn0E3hyRLk537IUXck2zDQ/D17
ADv8RrXJd4/L5KS6aMIbL0mynAfSz2tS7H8t1oKFeZ0/+yhFZiW8N+FUwy1xJY1PrqFJn0DrRGrV
hSODWRvUsIugNXkunQZ4zqzFntREwbvae9co6ornqczi8wqbGuWcZ8GfjUPh40Qe4AubbG/KLJW7
oVqcB4AdRgDcLD6Luk/3tZ3aR8A1PoYksCRGYj4Oq3G2HPOzxiTJRIWsWCCbm1o7+8X505u8SjMB
gL1YfgYsi28DI+V7pzPDjYEglq+/dHZ1jx/YXkpQvIti7bMSKgcJg6EaVuDtUkfkaHTT54Tnspdj
elxrgrKiZYqePIMNFBuujWVwDBnlmr2GYUoxUgOEDdmSKSowTtcpJeSoQ6RentrMzE9jRqcnUQYO
TTr6sOEhuYR5up8Ve468YMKd9iHQxbR5kugwcbM/yll4v8cRQ1cHBvKaoCvFK7paI07mlNyukldO
TT0Kx7EMh0dsgA/AbTk29K1YyewrriFYTNXEWzxV+UQtp/Y6WWPW8ekr/c0rD6nathLNtxYf4EUC
x41eBnc9tqX3WMaT/svQq+Ers+AGioY3KC6zPBhIpYoBprcv7jI7Ry3En2hCz5iPLuPuSaeHykz4
V4WC3C+nvmLq+jFXbuPGwGgFL3hj2uT0oRlnAI1ykaIAOfh2IIP+k6k74ZYIs3i2swEPc1giEQBn
jImWlU0mrcPQVpCQOuzM5mpDkKieWqPHhB+yK/Jomjnusc6NxRjUc2wSl+mkuLrXpCAq2bUf+uLm
ewvxyyGniT6YgoPURoq8Q6Niv3sGkqYlEiSDEafDJV4YcIaWkPuE63xBWZaUT1kz5O+s3Up/paCl
RS6JfUr+rjX879z4LXGiBagQcGTm6SejedgJVfnH5enmWif5zdisjX3MVcL2JCsr3BUVfXS/Nt6e
1v/Fk0z/zZbSp0rcP1x/gI9QoKJzx2kUlneptpYz03eAWqJrn007U3e3bxC7WIz7Tpu4cvMnIUTC
07aam8lgLDnlodqQHYUbLQFc4AI6KdK63NddB6VgtKE7ReOxs9NkUyFVJIT11Z7LEwK8TW5khwiP
0CaPiejrczffNUX7CwgCfio+bErmtNlpL2Q32xgPjgkngRfCLNBQFiOtdnKwCnRYkakXgDPu9NlN
wnmWuhe/MH0j+Owbxwd8NzyVBZb5OcvM2+g8xbQQxxdWjfFTs6SAnFlRPQqlh0vXVw5qQA+7ReXt
SgTj8JkEAvdyrfOXjkLRL5oQ91rhGUe399Ln3k27Hc8d2l+doreAPrjsCqeofc49jQ/AzsCzNL1P
Yfub21KR8AVtQeHaMaFTM/5AW7Pvm+RZu4Z91mgDDbvNLnU8NpsJcsCdl3e/ovU2fVO139nNDya0
o8RQu1uKpH4FsXXXi04jj6V+wWutagMfQ7vRlvoaIOEG7ez6BRmNVxWJ6ndpwaQYCFvaRkOOCBS4
wmtfi+rIw4g7106sc7hw4dei3ZhFhMETiXXUgZDLbjusrgNZjpu5o70szbOXI5VEdrdlSPPWNyVv
q0AZaer+rprRuDV2Mx3qasFj25cvtIXd1pzUi9EDy6ut6qGUHQS6hPVAdOMVEe+mN8PCtipGd23i
EdpoHTLbLYaAFqmMuWJCeiRj/o0SHn1XWfbho11hNK2NUuxbZr6ZbfxB+l3wT8P3WA04nNK08e5U
2eLadJUy2RE3t+A89rj2Mv3qh+Gnn0iyq0p6dDQ6/K7q3Y1m0BYGk1iV6+4hXuft3MYnL5yCvgsD
tISQkhgZb6tGvTQx5JQ+PTeNjU1bptP6GK2pfeXSr4JVkRmbitqPs+nSdJL4FfSoeEBuEVFFdFRE
SfqOzVOGb4xDntwssIMdCUQ5vdnw6I12dsLheknG5ho1NmgUxxJsRZElbuqGqQd2YxbBjvk6siw5
YK9K78OmNHynTRndGlnLVBQ/xAk55cvq0R7NyfJRsLKIeEOPfEKk6ZnYF1x0gqPQ2wQUCy5gVn8m
S5rDhB1vj1N4+LOkPe30HPVPmbfW1KzkBwRpBWxggCIVWGXlrBCc0IAlq/NpMRA8y25kYN3bu65E
EMgjw2Bbw2in+nAh9D27VQw5YZzrg4lpCVpKWZ7deEivTSJ7KiSiKlZDoLFcSvwJDbPfXuJ9qwv5
QHJGex4W7qvYIi3Cw57Dl9gJ13dKs/+2ZGYeCND7mG5HXRbm0cZ2BhYWNvvGolTF0SR/IHCkis4h
2kq5lsa+jBlQZu4HYmAig2dSGAjVCPosHIIm4ZTNFkPfTSTpFmt8iOL2T6ccPpEFqWoD7S1/cmw4
7uP5ho6I1fKi8VrzYdAL2zUav3fJF0SWFdVnfme5udrW8j2vmSe7zbNhMUVJFp5PA2OoxfS3tyHi
EHsyKaarjdrf/Iz2KK/97GJ5GsGCKW9643U9TaJ/JqK6QSOrjllnM1AbA3BEfkGqc8p7VDZZUKt+
D6zr9vqzDIbXX/YgRLJCM0ngHsOxlAA1q5AOqGPtldvEkN9OSv4sb0rqshyMAJ+0eK01TC50tRyL
/M3jntjsKaGtHG+q5yPtAOMF4xRjyGf/XDDbZ0EY5ntJoXlcK1PeYyvveWaKKnmtnDnbDARwBnmO
HZxB6cNIs7zPsny+xn0YqKkeDqnFdoixEp+hEK/rZOzjai4fCKQEvDS4HFemG9+rAVpL7WFhR3uz
+KofxMEOmUVljBXv5KQ+8YUjDKlkduTdMLNLgorygWxSc9snaXjsm4HKv+I2A2L3DeDY2HM03qMC
BMvNUpR723ztkcUjOo/zd24LRALI+bZ0Mt4+brOPqmMnSDRpjsWpXn2nEz9uCQkrwTGzTeZuoHlM
Ft+UQ8TI2rHf1mLgBc7Z6zFLbxaxJxZ10wLfSQ39oWlRqqrce8QxKfqLElSYoW8K9sZhr74ohLIp
YbSVPIRO45sId7fSTf7Qt2BnrvaORlIcJd1J1k4TuNm8kmg8kH3ThUiPbQ0dSTMXe/cWedQJqbwj
WBfoEhuU9R7cflrHNnuoktu5mP7gg9rFZoaq2I45apN1uwp9B6qTGRQFUUcyCCoUAqDJ9F6pqcc7
24ZII5jsV+rJkYZ87Ojq6G7cpyx33w0zm4jqZCpLLMHWkqxrUuDOtDzeA9+EcV/TKHxo2dFo92Hr
7gezRHFjdom6gmXhb8EAqxaD76D4qv9q2jpWiMWMzXKE1WgsiwmNWoDOi5n8zxBDbgvgVzbh5w6g
WqAk11qqSdOKcze6eEb+7E1hcR5Ci+xI26VXGsh/ScPEoIqJGV/k54gOv0phNqT2A4Fe907SPK1G
8qs2xv0Mvslt7YfEdJ5UAhVtZei3FZjN/Eh6z5ECMBX1ox3IFDdJYsWELpoNOicMu2gZrFj8daSL
MlkaTvsmq7gIhIw1ADDtpq8k9pHIPsZxlO5YRA8Y41ym3mujyQ8UKMQiXM4dIbFLtyvqgYEMJr07
cjijYEqttQooQVHKx5ZgCO00VUywifLivTvyRvoEaqz2i0cshl/FXXxsx0i8zsmcYpnIoRb7/HBe
ZwuH5JOVk1NdwoLZWeANHsnnjE5UkkjPPH2bYQnOpZGoxJ/YCZHrhbizAQ9Vfa6ONKW5PzY4gp3b
YFOiMdhWCwWRYY5Xq3NA1wh571SgKFDh1BtAsX7lhbfg0dsRq8kuNRVUlDhq72LHIdEy8RbmSOkb
2jhwOHb/hnzsRjka1mPVFtEj5mVOJbYOqVPCze5/BHyodcLQZRruEkCLYsi/ar2xMcoGrp0aW9XV
Yo+5jWDS+EFwDM399JjywG3jsD3VOTSeWd07Gaw95p+7zpHV0XSJndWTAKah2Q54Q8+Oq0q812We
W3BdxvUfWxwfZewPbPJYoLdPyMxYZ67BzLj9RjramdF672bRdrVvq+FbGkwl9ZM0loCxqIPWJn/B
5FTvgZc9V0aII1M4XuAYJDkp3TDiomVvucMZmBXASq5118d7TLWDgV+aWNi4Wr4B3KV+7ZAf21g4
wHTMZC3tm8voUK+WzQrPvUODODlL9UQ9aZ+dQQzcPqVxkQVvd67+eaXGaFebwG7AQcHb8+ZnZPgs
tgSTZhfoixMK8qjiEWEftnmqM7AUzUgYSoX5BlYLcT6OToDgrVrhAZtP1CXNua4r7CZZ1V/4RBxo
oXnxEQ3Qcpy1di9lQsXX1NN7bWt8yaaot0bYVT70M2SCa7vu2da516RrfkaWCTidIzzTc5I8oMBW
G4vzGWQmWnEv/F2UAzVdHPklsq2DMXrTrhhvlatJVcaAJrx4Yvpk8dod0HRyfZI65Rt69MgsFtFh
Wm1m8+sUPeDzRcviSQslNPuWEAjGFTEdJgpVzy8dVcuJn/Wa6IQ8yngx7rPFhSjCFCl8WA2zDSwM
1n6rWrGznTF7odKfgaig7FOMdR5aCASPTUU06FJTCtF9mN/AH6azBbTozqtnQsnsIU8Czw2to2nX
lEbekO9J4h1Y/Rfpo8YKciYZY7rDtufqzYy+xWZ37vS+axM2zuRrAfGU9X+mwqrpn9PQfbFG9UAZ
SUxm2Y8Z9KcE7CK0ZHYj70tMglCQIWzLfZzWwjdYCrOuYAeK6D2b/bElIXTRJLVXtYqbzzp0F2Ob
Iwr+q8bG4lBDyrWJvQUNX22ZKHnjeJbnTncV9VHd3bV9PCa7frmpPkjvxZKdVDp6AGS3PtaqZCxD
yh3FWDVHXrwFvgIUpPRs1LQYNSlkkhV3zO2IRrvaNkGta2fH+9z6RAb9ruEl7a01BldXkMyzMROq
NjNOYfzYUHRW90GV+S526FeSYfUeB5wrPsJXcTZb9mMBMLJRk/I9SZhDLnoQg/me72Uzpjb1Ulde
fh9PlEPLmF0m06vB7Kphl+bDV9WY9zeKzCY12RIXrmpOJKP+Y/Tjfa0UtV7E2Cw2+ZNBf3/01Srv
ZA9wzqiqTejKB53Oy2GsKixGzn2JFzR0xveYmjb0hkBDE+j68Sz4dpK0+aq86C0lrErEceczCbiE
tnechzwQirketWEAvReArRyNDOd0UuFLB+VxaqJh3DqzldDkLMZ57aIG1lts7qmC3IAYPX2OUouf
iYL3tjMaP1W37GqMretmnZydhOmPZpASyGMHeBphOD81MQtQcCGh/OqcdEDXUIfjr5UQqFvqa/rV
E8bmx6CWbL/VYR60GgNST3ELDDlpw4vM6/6dAuxRuw0hV+hA3AOxGuM+o3PZpEWVcrMN6Y8NfTtg
wP1UaXOmBV7uYyV+IDGxiTaOMNIvIq12PKTXph4hQLeo+MyLUQGpLa1vl10XNQXgTUZtGpSVGxq7
OTXqV1uxG4YZvF7hJECwbrIWqS4+0bSAtzfOXNqI7AGbDu6cu19567AY0Jj7t+1a6q+WqLuPuaey
i6PEBJeqRiKejfyop9IKlCoBgpfyfpjaYfI9JpAXG3cyG6TYjT7i9faU5pX9i8i+dZPNZX5kYlJR
g2rqYe5EZ+rvi1io1yLLKezjBLFPM8RnJ/ZMlgsy3GnDUB+MWZ8Eu6CTk/N60CAYf4rBMlA+J5X3
WtQ8Jlm1FCdomulhtkrS/Aq9vseJYuzBzvgHBUV1B64vfUmQy7KWMIxjqRo+j1p+jZb6XXtUv25S
pvcqLD+GfDDvaFeWN6FUeEBC3T4uiH/2HSqWb5se4TjUTXMvRG0+oK5XZ1LE0kvHh3vPqczuos1z
Jth8kzjEp6OTYuKHWokiGGWGh/OO74Apn17a4VKqNb5iSC2CqGj9xY7SoG2lB/XEE2/pDAMqHvvz
ODFvtgFWHWc+8GtqLZ5vzeZj0UcAUbIm158RfFHfwZ71zPu6ZUtK2HJiiyPqaCyt09/Smo5rDy8B
CyzAXmtMlwMMhnYMLHP+mUoUYElOqp6plh20mta3huWP4Yx9gJG2evSGGkk/BkNuLNh6zrgwWxSu
3IXVDTRdNov9nGK3ohO27G0uqs4HDEF4dmd99maWgb7Hxtr17vDH4YCDdYwAmVaa14shP0OqG1t2
nzhKXWt824HU6XcV4fxpJ9M92XH3g8E27A8MoIoddijnmQ5MBdKG0FelfDpJUn+mIytGEjJ4bcCe
+3WxvFbk8SF2TEhws6yjMtzqyjzIPGs6H6QFvPtkDHw4MYJMlsceJihVPjsy4yrocns5dJP9GcNn
uBS3NYc7wyktctvcrBGmgXXkSy0zpCekAXB+J+NPhcEXeH9BuGbFEBjgmNox2UOKNSwoR/TNt15q
Y91NnUB1X8Q5dn18zxhSsZMGqMWKA5wRi4U6mMXJWZ0Peg82xr19lHo4941CZ1WH5nCwhRWeZdaY
e6c3siM5JyPTD4lDqiBGcrhl2mPgO1vYbK4KYgLziZr8m8nZd6XrbGvBWMfKsmxjpzE21xX/qeod
Y88bsbKCWsMXICnh7xIs18nF3H+gXMgPK4je7eQgur7hA7/QAKKEVMx6Habq1H1yuTTopQKrvdkl
I/kGEy4Cd+Oh5p2YMnJui+iTmQmFkd2KZ3yS8NKMyNt2tt095Z13AgBc4cqc8R7GvxP86luWkemF
Zai3ldmkgxS1RI07jH5HO619cJNxDWpkEdtxxleeT7/qhD6YRFZkcs1w7IjlPPQ3OvG8WnJXdcuL
Ld3l1xwb9yiwGUg73uuQqHID2u1jJB9wE1IbbBNxEw833hEj2rXMzWfPI117crrS5wbsyPUcyIMd
LWLzdLTHySmCsame4NWisOiybl/g4w9kLNKDNmzMuy5SKD/D/fIKy+IRtYG1TZkgopq9bWAXprEi
XbxNpME8LMiemtx8af55OMrSetKoNgjEW1Z4wVRqSjGB8lImjZvedY3tunTQOlqYTIL2NSFR3Ru0
s5FS9Ec0nMmBWptjx17dXzixMF3WDeO8ymgOkBLcrWdnwArCBB8J+PuD1abWJe55Jt0IewGK2x6E
sgOv5zf6GeeQkPwYFeDcxiq7E0YirsNgyG3cmCGfi1pAr5T2Ds+kxJFLRYMshLa8hxNuIcGdNYyz
iBxEnlJ6XLsTZMjL+mFSjb7vXJT2OlpY3Rv9PPxCNg5Cb6yhcmjZslEzfq8j5A3YGmSRxfAIu4Za
Z0kL5kq3WisqSKNf9XSxu3S5/mNe+y+Z/P7TXD5yWn6DS0Z4Gvf/+n/N+bv9vH//Zd2//vd/+/n+
V//1H/4Ps6ykXx6Hn3Z5+ulAlvyvKOPbr/z//Y//7eefP+X/keisMV7+Jza+IY++2uQ/ZDjffsf/
9PEp919sqL6aV/Mf290tnfzffHzqX7TlyFs+nynJ9hH/28dnmv+igANIR0D8lhY+wH/38Zn4+DQI
ak+SyOLajvwv+fgs9X8kiChTWzzTWgvtCSX48/6jx9SckpDAYR61KYrS+1HfdP4GNTwxoJXYUz6h
k6rJGmXlQH7YD2Me3C8EFkBZSARtuu02tmR1bmXX1kzCDuLZkJY+FbsMt6nq13dpGjhDCLnAoCEz
NArsVDCHkzdmEZbVq7lFk5+HjF00nQB3c2T2fvjPKiWOpfs4GJaDj3dWUL/CFjTCplQ5cnHtReiS
JF8ONdv8i7SI8NKHKz+WvXcWbtoaHswRMo+zbLKQLUvGniuLarR9WYM6fCrfxqLY4XG8V7q4j0HE
G2u4mSf3zrBYWTP09ooOfXG2uy2gLTxhKpqDUBVBXM+HEPcsKKQDvw5hP6ibIJ9v0nuXBg7dne4f
Zk/ob0v9ar2KZayI1V3KYBMJ+7YO2wCn5oEp11fTO9fQmPzSTc9147FsnSmqoPgZaR+skt85YKQn
O4LcZ8D6M33QTBBehxrz9j8BGi14j7ErppHCid9CnnbImKom9NQZ9Dt2kt1SFkcILeW8K1jTahw4
vbseZpAM7OqsT9XMQMO5pHeYsNk1EmA4W34F52RrG270xoQyepdNhS441rnxA+CdNblksn03tnSa
HDzsKmehwAqiwMWeAmePngEHPHMwkBnZa4Kt7JqCi2ZZEmnzsnC97/uyds55hk1RZXispmxsCeG1
4+Spt5HaJ3gJFiC/EwYBDjKmEXYKMrKVU4vmlPydhLBYnTxFYNgR/LKIOSM5YbTBdclGvS8ehT0s
O9YTYjctlMWinZ+nscnZJ4hw+isSj5hhewwPmSwj1pYG4ZGWMsu/SzwVZ5587sZIJIABWBG6qCGP
vVN1h6bLaTXKLv69QH+SrL2Rp1LZZPcRi6IgIiMkMm8k3jkc/kKPUsh0gIB3EEy6jScLgBTOXM3Y
rOYK+wJ+vIQ6qZ9G6vMqrP70NHHv8dTXb6j4hvIwtSHMGDlpj94/BZDSVx1fsGfL9g9tTftrXr38
DRkETHesWBYw0QZ50QpW6JOZY/eGm936Xkp+9IbjeaHOSgF0WDpl+t9kPaHCyJkgtzFjhxsvS++3
pqTgGYsV8y6vGCUEQIcQYwCO3XcXrYMLUjCakiANWwU9tMEJtcuplsZtUnvTxcz6dApmCAo/nemg
7GV00l6w9IW4+buBf/ooFuguOdSp+FLlZvHD1mb67ehWxFdZJFX7naWZZOUydeW+wVR4A/kZ9bCP
XVyUO6dlbnlARYJ+tVwY92OtMcP2PHeLfufh4d/I6cTYGzggK5TZdKxNwjVOIzCNRXXJiyFNjkiD
7O5Y9U7m3smysEiDXzP5mA8t5qnwBqHdKl4ANIFONzGeZ7liUK9Et0DuFI8cNOS+gLkLXgZlNH1J
iE+DAo49ojDMYEYVE+IVpjq/ba2pdBkH4msa5MhsscwnlCFxp9FaldiKOh9MG6O7ciZg4BpJXmuf
j6ohG4N86EOqeexOpqwpw8wKEhUtWCKC2vRu7bPtwmZOoAe2e1ODwNwNE/U/sstB27uii5DGQyCp
ayJZLJKkGSBM94l0TIlSvVhmnxPWrgLPbIU+uCvSUl9OLMDOsDG833LFacLfpUZRaS4MRbbsfrve
n3LJEjUl6a3aIhbzmgtIILc/1kPYy62Xl2m8q2bPefcq/DcQJhdEfu3kht2uafJRHjE6o+lRYUyk
D0Aw4n0s1zKQdS1Myk6GCMvpUkRDCX0Mg8w+Gjp3eCANSV8X0KkCAU5LJHHOHq862NOEFHeWbCV2
bdOzRHFlWKtAjTqUe817e+uERK5wZkQTOiFtW/Vl7vvkB5FFC/s56+rlHjhnQVT2qGQcsDNJjxgP
Z7GVY4GCzolq1wyYGdrWDlkFlSLQnqk/TvTWX3iHxkvYTCxjlJcPpyLKbdDLQqPK5DeOkgFSh/Z8
nRnpMBelEwm5OtnSiR4ucN/SRx0NTwz5TfiG47Cw51v+kZGZn21JiBBk71HkvhBLyyqnxMen09E+
D3ONcGwyMvsydVae+oCw8TdzqaPCN+SQoeIfMURvItX+D+7OZDluZMu2v/Ks5kiDAw64Y/BqEC17
UaQkUprASElE3/f4+rfArKqrCPIyLGfPapLXLK8lEYEA3P2cs/fazOCZQKFsd1hbm7XHvsO/wWFV
bqpRtePO1oOliCav9aITtyG6NJ7d/JhA4YBnLAlt24kIW95ax36iNnRWhNz6EsUdpBLqrM1oh3QM
XN9lhKyKSmEsS+fiV9ZU/XNn04NCoQdLiNXad64iauffTRUsyH1y5yZ8Qj20bEl/qhHWfeXxx0UW
0sUDVW3eJ47dMcJPYfl2qefYdJZSEErBMDxIlA0kk7XjZhZNXGyaeLCeydEzMyaHw2LyHkSEuCpo
LtMeyQOqKD9P9xm5J9FeSwcGqZVBNuuDIvjuqG+Bk9DEzGT3KxvBpVIZy/Er25NNvRkgAl1pN/B+
SuShkrKhnT5BbWqJTOwGC8+SgCKbxvADVkbaMeviBrv3qpT2T7toUW1bg9N2G6Tj5U+d64Y0k6ou
7H3mM4hZDWD3jBVzI/M8REA+Y0XNaJWhjlTAowdwCB76R07Q2n5x/MH+hRGW1q9RjfYPa7BhNLdS
aSRRk4sVUybhwNJnCpkxTNHihdY6DTa77OlmUPgT4lPNhYvcAhE7uDunWrjwCYi2okH0vPLmpPmJ
Bb0j4mHo+Pnayu0RYBQmP5LtWuxGJCWASAJUF641w75WpemdXVeku9LtQbdSVF4BK0DN5Ek0Cnj1
CpEOA0grW+riJh+hqQFflhd9aSMIR3MQuPirk2E3lYpgCzZoY9wMdlF9BlODsDUAjP2Dd9b7RXzc
gBhudkG2OZMmCD4OgEKwHg59vKNXPd6lpsw/t5GN48hzaNV6M44qwHY1Rf1owtvbkgRTXSAc4OyB
IIUIoAJ8HzYbWEY8wxluOYzpzSy3s0kDaeU1s/WMWpLOFf9s8RMo4KlpRpzPinhdSGb/vKz6t8XS
n7XSf35YfP1/WFa51Br/vqza/M6zpzr5k46y/Ad/V1XC+Us4DvgCV3hoYzxFfujfVZX+y1QQrz0J
50FAz1nqrf+mo6i/lGPx/1mWgp7C//xPVeXIv/hzluctThqPckz8EzrKwuX5FxqFlUrbXJkrWVK5
klf1sKZCdsRIDo3Ieiig83uVh/C7LVHtRlVx9sc9uf37j/6fvMuYyedt83//45DC8nopLaC5SGUK
Yduar/QnIiiJlD/LDpGjZaM34nIWxtsmuRpVn1+FxGvshzpLv8Yl0/aSvJvzjy9vH6bF/n19RQlp
uQsEhrt+eH1mfxN5pGQzRjIJwlthhRp3OC/GjoooJ80oyliFvGoK4zU8vEoxGgrEvbJ79TOIlX9r
Sa/GXpZOLNV4XivU56LG9+MngPx21hxn+V4hwHqphkoBiHVDZqEYqThJkIPIFLgvrGEVgsd6IbCG
DS6zYsXwfKjCLzw/OljXsvKfcRD3D3QPra+YF/Jrr2e93g55Gn79+IYIsSTXHv34WknHtaWz/CLu
8nD8AW2aShOPA7qq9RAtsUKdKa2nvHfgWgFfh0gAekY+cA4RT2njMqFV6PIHTICoXNlK7OrXTEwB
6tzQRzkYpriDmygofzZifK2lysxfO3msFS3EwImJP+rsnxTHjtizabVf/BaA9SaM0/TZ6cIq3Rmo
bccz3ZbF49hp+oeR6093DspMbJQ6HLvV6BoxaisNjSDuJmaciWqyrcG3GG5ovYU3/dhU1kUjmWN8
4mwRJzsTRWRzTtEAK86IQfUu6U1utxldCy95MjC7w0xO4NMmzCISIj3k4k9misJtlbsT4/Wms5R7
PdPmNjYcb/UPX7Dkn9HXHDiq9jBNdlE9KgW+xIs4aMxde4/xKAhubZAWFkcnHT6pWlkLatpycCnh
wejXbq049TdNPlfbhJgnGsINwtiNOaOhXYd1ZCYkYUYc6SmTmZpWcw/0ekXjoZPrCYg1/IZ5SOyr
3vA9dUkGT8MIWLrpXYQQ0Nwy9wfTamGc5ZiimQqdRWL0rJ98YcLTUVy6jMHZkKPPmKnVcO0Hhufv
5kiX0S5icAOYgqeCXrNJD+Pct0kEAbyaNNaWBCAv/xSLeJG8ZTROULIPKSEBsag/WW5OhKedqsFb
D06TY14kUtV/7mYZRjvZ2oqoFWofCOIGCk3kEB62c5V4CGnNPNPMoJK4Jhirw01DdscYURVrSGYf
P/zvLUZMTbRQNrYb0znqJTVMX5LehCoTFMrbuyHFWeM21acEvz2YNCqK7dwDheyhWUDW7fyXj6+/
pBAfvXqeVNJ0Tc99hWMdvnqtMIII1TENqyX5s60LeQlOJbqwZCb2hfDiq4+vJ95Z6EnI0q+TQHYO
xz68oIvlpygBEKIZQ1LQStRa9UiGCSED+qmrRrwd1ixJYUChMVUYm9OqtJ+LgancbpzIJ8mQ0QHW
M4hFNeJAnQDIHUXSL6uzNC3i+TDD0N2T9lE8sJWZ3kiphZPV8AnQ9iamJ9Qj28FMkP4CqRAcmEas
apQ3WFdHS6ztVuJFyox2D0TLPLFbvd0t2KtNB5Okx74NIe/wfpFekpvMakyS1ZCarPt4wEqnlvb0
iR/m7SLscD6Q7EfE0GvHOVqERUkwELZQcx0WQ38bojolumTCcrDKZKN+GzRemCvFDlhwsw5rYk+m
iK1auiGCTNENiA2TehoeK2e2MZy4NUGBkBaoGAzaOBsQeXhmP/7Mbx9eR7i0YlHlcGc4hBzeG+0o
R/X+8pH7uXwWdtHs/dHPdpHKw/sIZcnfTD5OhP8mDP0o0Nk0paMt10IcYJmad+bobcVzWnSBYS3i
5FR+Q4cCQ5LZCK4HWpj2xq0GDPcZ/VVoHUnybRhquhMDKqTdx1/88KHg3MLJxbQF6dLCMZFBLL/l
HxtmODulKAUYTKmN4XOqtbUCrDp9+fgqb/PVuYzgAE6f3dUktxw9e2LAbhb3UbUuWPhzOpT4kAi3
cO+iLp1+drL0d21Tz4zNlzo+yKEwjPAHyLSN3STZwShClIlZ7inokI+eeFMPV87lHkjP5NgoLUuD
0vOOFhLm8xbOo7BaA5rxzytHG9uRXI89AIOvQZfEW41Vf+NXuKPQeTT3H9+b965OPalNx3UZAcij
Q2RU4+6SYFlQZbUC7E9aQG5NIoMRcAgmdB4L45rGPQg02k/dtoZR8OPjT3D4vv79/S3LQkpns3A7
r7DBP54BrcyQQx7PQA/xgZT50hfDqiUT6LYo0Wn4ccqQbmr67ceXPVogl+s6JgRBi0AUFgvesMNn
zwZ6Z9UlajMoUkVEbx8xchpUHI168IbXnNXU1miAqzhERdMfHAFy7SIHz+oGDu1c7hg1h+Pm4091
uBK8figF2pGN1HM8CXL98EPxjJg21tJuPfspMhQZkIBkMu2TqZwvwZjph4+vtzz5/9o2X68HBw3x
9usZnhzxw+vZ4wz3K2EXE7ntbRJmnNtE0Bgwat0SnKX0FunqhJ7Bc0/c/7evPkuQY1MlLdWDdTx8
Qi+Rp5ph0prmfr0JHD/Z+gr048ff72ib/vsLUiKxyHncV0xoh18Qe55LAEFN4jK5cGcBcolru7YT
WlEi/9Klql72uueuEWonyTAhAFUFhK4G5rWchHfRZEVyHtcyf3J6R59496R5eIh4/XSCGR8LgCtI
cdVHzyDGTeRWJEOvm3K4DSroRZEBu3yVm2m34viN2hSxFOrBdsGU3ThdtgUAhwXQ2OswIV8PjU1y
WaBlq5mP2xrGpU2Tf0WWoAs2I23dn4R9oE9pQsRqG9h4S2J9IsJHN8QzvkWIMu7BLqZ7HvwZ65n3
EAdmcKXYMvxtYsDrpYqJFNuoQ+43x97uxQm98FEaI82cHF87UcBOiVQ5g8EJLGokfxrnJvzHdtDW
OX0jGNtzBkqBrjq8gzp3aVNpjaGaLALzk1EKTepH6PbVqkV+CrQHYgrWUk/0amO2fvTJIj1lIYII
69wscARgibBKrP6ehYhfJ6VzPxRovdfdAGhjVUuCwdf5NPXwHZSLY4LqAPswHPa2uYCB2+6YMQhA
0mGkX+ZAk70DP8H76oqOyJWKwm3cBE2Cid1pq/o3LWqVrW0nc2ZYuQaBHnHDaTrA14movmu/jI5d
PKZ+1PzWgU1gBAC+3Nk4TR3/pqPk+ec8m1LT9ZzAwUEAHJ45tkUkznMi+mJKxvI7lyEOErPUBiwQ
m34S7GJt+Qw+CzF9yjtg+UjRxmcixMIbiuPe/sKX8b71RJhTAkSNvEZlkFMWF0D9aHUXBaEFI5PN
dWZ0qGj8NoMlZ41mm2xdhVgKujhr2GooZz4ZO0NF1ENpR4+oeDy8FmLiB4XfhZ6kRfVUbUjn8vYg
XUEDFCVuglHk0wzuhmSHvE7xCWFSRtYKyS35NXXJ/E36rKcgthz/nB4fsZzGAIRinZQT8OrKMTx+
v7SJv2lmuk9xjyV5zUjK/G5xLv1FGTFVgBGz+cUFrvJIDF2bY+YexXg+pRPBciHkhi+1kVQw14C9
kULpfTZSFNsbJn4EDWBvLrFNcs8XU4030juYxxtICsirDFqN6pzvpX4u2lV6qplKeMcKaV84iXZ9
DJbW4o0p7K7eWqUT9JeB7CkPDbcBGNCMTIHA+gi1jG0SgkZxaiU4bp2ooPBMxvE8Rn/hrFLsRXyN
TpvRhe0mdbKJcHDzbPqVhHDih5Slwi2qJzdL4HU7yi8H2qgR2lGCCslSQ9xBaGs6hk+6sBETOeMy
fZsizHs4xmCprgI8mAiUmFol2wSvpb6YaldC3U4S47yfLEaFSZiCL2vZ5599fNQQvZl5lBd8c+BJ
xMoHYg/Ym4NXZ5sExNXlCFmzRTFFW3+2qd0Z3HOG3suyWeZdjkO+WdK6stl0mF3zfdTwnKwSoyHb
OrXg04FKK6xHCnZyu3Tk2zcJD+u4qqGiZmeW25vtpm6RdW4XWy9RDtiMvngdoj1GJYl3U/Ab6Q11
tImwlJe75BeM2qvKKJJmQyolprEqlpo/mAXWY0AzFggjeLKKWip2vw14GvuN23a0ilLUqI/SBopI
jorujHOYcupHWbTk08ZeIX4ybC0/G33FsK8zJuXujcgAsGdNPvHnuESyLe0X2uFuDR0fXAGvEhgK
77tl2Pql9Tz/MXPy+UuRpd1yX8fltbO95ss0zRafG537YlTGzb4ib4wdplHa+C6chdnS2oAtVgAb
bIhxKCZ2bINOixpJWNdtAOZu687cGmTfKUOZsieXIyqhMUC5Yz6vyBfEhUGBFzI/74b7cmJ7gfEm
mmlL2AJiIstyiP4O5j67iiLhANzSbUhSpleYl7ZZzbeI6dN70xzyaVWm6HRxLNYObRzwcgVWOxQ4
6w4jLcM0p2T02eY9KXKjK27KIrZRE6gsOBPz8uQTCRj8AmsREKacjOYF+duJt8nSWshrAdolZWyR
eeQs+r1h7HTrctBqUkkVmjTzZ2Ow8t8ATeIH/oJ8aRhcYlwiWeW7zuoBXfacRIx0/cgE3mQzvCIq
R2IUYDbELCk0ARFGDUIwxpuhfTn2pGd0oIbyT9oqW39dVACI1mbtuXejX03fIBqQl0xZPz4s+bfl
xdTwsJzJBikieQo1ECvgfUJvGAmm6dkoZpd+DCLvjjH8ML+wcoobL/ap4KtGk1zW9YsaYY7tFjpo
aeLBHEbFgaqusGyvzAKBKrrGIkF84gRlYqEMRiFwFYZuc5uGIEOYW5EghykrxYFKmiHo3ZIohx/5
TIwCTxzzLrWeRtLuN72o5bSPqiCzrwWWyQUyU8QORjCpSBazmPatp9DReJcRZfu7wuz6di1LEbJu
iBC2kNSuvclQPnxOCqfbIYxxv6GeNO5mEmza85lI9WtrbNgJQys0F1ZL13V78MvbdCiMK0aLZXQm
/aSC/FvfRYjMc5xmAbLPqrnOvLz5naVp+SCq4bbuqbU401wgPWPydeJg97ZwgUGubVMwRhU2Berh
wS4teD2jOoUkbCXgCXIE2cEaQl1ZkOhQJz8jJ+7ctRXH86fYGpm1QqrjYFCGE9FMmQHPYz1N+WSQ
cjp08XpWYfeD3CPcB21lyHzjeKRM4mCa8FHSqUm7Eyf9d+oPCvDlo9PlXVRiRzV4NYoyS0dQVQAJ
mpWtbUgWU4YKqitF+8tU1b2MHAycoUjqc5pKJm4HOX6J7JFucW8COD11S037TTVAF0LSHLC1tJbT
6eE9bUNKhTxhPud5rMoXvckU72wcCvvJ1S6dV6+MPGw+Fh45ZWrIDGWdVHothij+lpk2PjUSIPrP
Xl5wqBqCJdaKF9nVK3oyr+RoEf52EPlkGy9tmdV5oa4nKjyrn5ZLThx3DSP8NbSIfbbQtMFSW53F
+xCQ2vBckb8iLmbEBkCFUC2cdSa/16oXBoPBvp/8e5Rp2NWGYgq++DzuT43pjzZQpc5+oUtrfk/n
QJKD7VVd9gqxwhoKSocMmFm24Vr62kvQuPLEneF9QFLkBpn7NY1GHI2hb9ffcXPIe0i0yEWyvK8Q
dEE92+M3tDjftS22TElz3bi0yZqaN07QIfF33SRYpeOUvERNXKFmijgLrAbOE85G2hLHYAMDCjYK
W5Pu65mgqSnGNIHhrSBkyiMuzJJtQNuXs12G/0XFE+tMzfGNs0+BGAHAIiKegozZoKseOq8GStU5
qrTXWUtPdp03XvojwEbPQdApUuxnTi/2WjXJC1A+X6J47+Wu5dDIUgQ/EdA01y7XUZyAlEDv3X7y
5sVrS1sovWILw0xZISiBpZ9gYFxRxhJBh2xMoGEyEmM1eGHhneiSvC2M8ZdKF2gLt9+hOD58NOsA
4IXZ+OSL1rrYiVf3cGyzF+SI0sucQKGP15e3lRm9CLqnCDEZFrqvo54/uhK4p0xnqDXLspU7ZEYa
0QN8rWwngKUEJ671dilzGKJxDbqVlnrTqu0KA7u7X5D8LpAn8E2BrsYzJ/BSGZf0tPOt1WLNSuLY
vCFwzTrRhHt7axG8MEml4cB8VNrLqvDHVxVQqOGrGM26xsZ1M4d+SUp9LcGpdPjYXKihH9/atw0f
x6bJwdqtFmGsOlplypGM46TheMH4P3jUJSb5XHTjTnNg+YpGYOBk6KefP77oe/dYM5FzULp6jhRH
2wVjobpHMgPV3YvKq9SDXB03Zn8xR/ByR+ws50bY+eg80A3h8Rb//DsvrlH4w4ylPJbYw3tsQCWh
9YDupikwpZIb7G69YejPeomBQoWo3cwJGtLH39l+50vzDFuvzSSit4+HMonsFSjIniygtOl/5TwC
ROD1NXvMEEFm3rUGXi1gLyjq9oSwA171vXB6ClugqPRl2gh6TWnVOabWOdhVYN9wiqVdd+1ZWKjW
lqqpSiQ8vHaXlML4btoN52ILvMo8lUjZQyL3upnYzqTw7GvPgfqJBxE3HoCLunDXTtMXKFdzPZLO
m0lCBwmWDTaakfW4bqrJdzcBk8Nmj2+kYQxnGuNqMCO4+Aj3fPvEa/hOR0rZ6KCZPmqT9/CoSxxn
ACYpJ4Z1V+f+A/t+AvI6zQGdf/yzvNNzUzRbIfwzEDHpex49C1y5BZreQcYT+HA4zVJHCJTU4CI/
+3Jg6eUYXxNYWg+nvuPbd93lJIF2nBGAdt9IvufAwzA6otV0rVDsPWcctoGM9br0FhpB7A0nTjnv
XE+iu5C0tqVlyuOpj0mE0SzrrCVowptv2MYrDBz56H9qeeMjjJITcZQf3963PyMDQI87bDP6cl1r
eSn+WM5UBxFdlS1DeBfLXthqpAg8z4DZPr7O25eLtg3kOZtNXwle7sPriK5omlqyaqupiW5552Og
yhR8gaiNxy6jw+FwED+nL9lv7cyIbz++/DsblCPp29K/5vBFXXh4eROpHyHnqC/6sdW7rsNfLLpy
XGemWTx+fKl3fkQwuB4DFHYperZHa6cJxSllWeabqnm6Dzsyy1YF2vItJigiBMKk+fbPLwhcafnx
mFKhzjn8bmlrkLBYLDxULGc7tF3ZGcz37EulXIxU7hCfuJ61bDmHbXCwB67FOIrxEO/f0StZ5JPb
uCbPTJ1RVK2TKrcpEjLsghVxS3vRCG/eJ0M3fSnhiGCyrDz5zQCwDdpFVRBtiOQMy53v9N1Ng+wV
XE8cyHpNNHN3F7eGgzSzBBC7mgqPaOohaMSpecY7j6NDIrKkkcyRRR8/9lkXNmKyaSwFdIAv6m5M
IG9H9AEqB/qTcoLgYhwMGydBbMMVw/N14n14u62zqEnUL84yUGC6cvijBbTSuhzU5lo1Pvhandn7
0ZzKl9ZPXNoHwQhAGDnGx0/KOy87K6llOjZaGvT5R2t26cFsbGpCQEZcqauZydWFHcbz9T+/Ckor
hrS868ss4eirFaoV2P7atQsT6XPNCQmTtiovP76KeKf8Up6tFENKm2XaOnqlea8UTRXQPLQvftBK
ri+xPtAEp9Y4j8oWXx8wkVv6vzTM2wpYUxRaN32egf0xXVymQZ/W5olf9bXmO3o1tHB5+6no0DU5
1uF37+faq6JkxMEdGP4n4qTKMz3FxbdWlFO3ds3B3erSz8wVwKH4Ow9BTqUCBfnEvVkuc/wxWBCW
w4yJnkYd/dB5G9ghwD5K0w5DBShHaX0lQhqlMFlfinlVY3xXCfRgOi7j+FsTLQwXPwrFT87OCO+L
ROtg+/GHeueJ14yUxTJAtLhFR7em6RudKbtBAmL4T7kMpnO7cYnF7sd560VUhhgYzBM34u3hYdGa
MCqif8foTB4d1nVq6HQMQtyf+RyfB36QboQEiEdvuFor9oLtjOH3KgQK+fMff1vsamyrNkd3PsHR
ohyMrMmxBxdqKBLzNmS6+smwMHIE2A3OJqdun1H9F08fX9R6e49JQFSCb6qXfe741SuiLFh6ZLx6
blFD03Q6q73hXANuhEhMfm5gF92Mw9JjYONzNuxgjWKbvoJb1D7gho57RhYyzNcTLiwCRAJJHIPU
XQpSIMmHmHZmKW6QneE3TLT8HbYOy5ctfJoygTM6u7mSGeFbnHjdfThEFsTkoJmus9lvTuyzb7d0
BA5s6iZCGF714/aLkZJKUGh6h0aH17mWcDQ5WOEb8qPi/OP7+uZSr+UmWkXLUyheF6Xsn4ekxI/h
cxYahbnVfpkrY9xD6cYAFIbOP31g2cVpJS2Ta8Ym+vgliTRptmKgzUVHP9oMovLPsfrla9MQcBUb
4cP3KZs728qb3cff8a3sg4dVi0UN5hBnzWc4/JJ+bNuOj38Ku1Rq3hN2guFhoh9eY7E7m6fZvU1z
FIDGzCiPQYp908RN8Vng1l11baDgTVXNTVMsy8fHn+zNruXyyeid8w4vwmP3aD8xvcyGnk5iOMwO
/zrUnXvpBIl98fFVsI0eL5qc8JFDL3pkRf9fHh1rnKSzsqqwoB0WaP52kfCMcN2qEicMnjP9iF6/
eDRHvMfrxhkJwPHzeGBUahekV2FEhJo4MKZMYd7SmlmBcql/eGOinws4gWIb5kOury2q9Xw7JKZ5
bxhV/ynTTVthtTbjYMUJqcKSaAFBoG24mIUEdP7wXA6VBdW4CFpQz8iYmTjReQq3Y5NV9U70nb4m
QMQnlU7R5V6ZSUhDcZKRSdQjljib0LWGZiEss++NEMg+raxGzSRV1tUrZorz767q4McWYUoMTB0S
r3ARVEvE01B3DdHYFGbN+ZC45EO4REBO56QD+4zsWOsNDCN215x1jEXVXaYnEoLmgAfixa4G56tX
jf0vRxdzfhYSLg8vQdklOsO6Jh2X9ae0dxSuDMxqNMlY4vuePCfAqj+YJDXeqjeCjKNlN9KXB2tQ
wZoFhwZyMfMROysj+O2ogIyXxsTaxGi2kj+jSloFDrSq+54Uvnxh4GxdzqOFWtSok9LbuqTF5EAV
0/yaAZCIL+Y4wcrhor1CwWMH7T2DP1hVJlUeLfHplfOJvqVbme6U2shEG6ojFbmusRkHG3JSI8v6
PneAE4GlhaW1cfoWGevQ5vO3vMzNr0UrNbhTDDLgHHgY9IqpDswqVKaVv+maofwUyHH4CThiNLew
Hacf7UzQ8Kqqyuyr0VWE+4RJq0mgcxMbxC0lXQbG3jJ9RHADyLkBhS8JBbNIYIRaQX5mIkCqz2ge
wJZNqhLcsIxNLK3K4MBNWkC4uEuSCYMh2hXrBRRQ3ax9SvmOEoklDmasoUEkmaIGNYrJZ+UNVnGN
KA9AJgQiBp5ZlgwB3p98GRdkhVGeV21JegMCtmFCJ9R1En9tbkJb8wNl74lJGp9Lpr32FWhkb2eS
GCe33VRXMeEZLtkbcSTrx5pV7rZwQ12Q3VR11wiO8oc4hDXaMZ0vtk2KW3TTQduAFGLV3p1HIseX
2BsJpCPA0H82GSc+N3M/wPBAZ/yYcVYjQb0SM8J5xKXodSI4ECSRVc4CeyeQYgWP39jUgrYvSlPD
+oqxvISiMlc/KQC68yyxbfxnGWSjTQjL4ycdVTiuTQ9ePpdzzuTfkdyYvgE2AG9E6WoXMg3mJ56M
IgUZxyx15Wnk0JC5eSVXYVZ5v5zCrR7TmXY3IVK2RMliifJSAAP6PQ19wFrghj0vdOOGCRg6AECr
PsrByND7hXVro4iCW6qd3txBoHZw9XL4vOH475NqZRQI8+gNB9aJPerterwMOywEqi5iHOIpDjeK
qIU+EQ00e7Gf9YudFMOEUc6n9qM3ZzfaLlhQPDoviDzRnB1epvWRUTG1ZEjc4XdmIt65P/BREgfl
G/qCZ6m5tVKNQ1CW0z4Ni+o7WgOeGdKKgMcsorDZqs7GCcEMzvl4zyT5O5A142vBz1Cf2KPe2z0V
gcLYWTQToTdFeEPfrWe6S8x4KFW+C6xcfc1dzcAiZsx2yeAvhvDujuMdC49/VzFePgdMGn0e8iDp
Lhfdk8uIQtQPjEEItfx4c3vnAEORi0GfTyc89vnDe8kZNM0xhZBClsX2c7s46wuZN9+LIjxxBH1b
AfGzceBFt0yYzjJ0PLwUKooCe3gDzItxL6GjiPY5der4N10R91M3etW+6Ca9ZloUXGN+Ly57Jrwn
isO3WzlACHp2r0cZwdjz8EPgZ7TZNBl3Zpll7IcJUreuxu+208qbnonhidLm3csx/mAYIXhij7/z
2NOF1IpeaB/29k1gZtnzKOcE5stibfIi/8S78aZ7wT1m1oIph+Mavp+jmUDCLmNAzsTLZGCo10lW
1isjy6dr8oyDre/56oz0BX3XMIna1pDJkxPP05s6Y/kA9LdQoloe9/forEj85DTMI2Yqs1DFJuoy
RcLErJ6cOP7dx9nwCCfeefinzzDX5FhGv0ZaqGuOvrRppGFmNWTU+1ESM0GLyvMRWQhS1ECdWOGW
9O/D+pmaSMAERG1JAWep5X36oyvqe5MRSoaua4ZaUbSOEK+Mq66WEJUHT3XgxfrmO32HNNjL2KFL
S9pTdDX7Pls7b7a8A8jQPURGbN23xL20KxwncwcWqRRfXUP4FVhB52aJePlsMmkHgelk+JfsoqYh
YMyl+Qw7TeLoRGO4T2m1fc1LL3yC/x+gzqJOvhz63Lueo16HO0v2sC+mNs5uSUSa+pWLDVVtSlHN
+9Hx0mgTp6RdbKs6zp8mBXFimxl2+eyQbAKQchwkBZtEIdMaUJFWEeRvaz3Afnf2yg76F3rPxIFZ
DfSddTt4dXANtGisPvdZqLM1XSrlMfjqI3ZUzISn2gbv/RQ8ZS5lrcWPcVyWMHpoXceuqIjGFHK3
a12NGd/O6AekWCg88hOP9jvXo/yhsUmhxxDqdUr0x09PynxE7mjBAcYTLVY06RsIsxTYKyIK0w0P
tnlqyXy7OmMDYpSo+YIerLyj1QrflmMI3idUt/N8M7KhrYLSLm5QyjRPRRsmuxBT/ka5YtrREqtR
GSM2V4n7WHrmdIZuTW/7mLjNmByJ+sTa9u6HY6MHvEO1rfVRI8OoBhLVJFVRJcbowQ4Z+sdtr+hg
ue58os5+Z1lBdcu7jcyD2eqx86DtsiE0bMW1PLCCUVVVV2U3m5eoTIlsBNy799FXn/iC1nu/OJW2
zcyPc4bSRwtLV8RhZDh8wz70sERVk+v6l3nihnJXSguGe9eAptipIbUeyDvHPgkg3lwJaBiAroDB
EE+TY8QAA0dDa1UHpD2U2rdTBoFx9YBEq70nFQhSUE34x7ibs0p/4m9KtaUv1217MoNJ+irj4gVp
MDPCzuhbfWJJeyugobC3LKGxfUnX5qc8XNJ6XtyRQDeyyd2u/hbRkdrRwCXPeMGYgGIhZJdhu0FQ
Gsq1MMUej0yxlVhr3Oaqrrz67OPl/J1TJJ9Hg2Wi5jbNYzNLLUrfQzyNbjMvk4hTLPOZFaOj4ERd
jyH5eC1fHF2cfZj64HU+ls4TxQ2KtBmGtRlM0VknzILMI4SynyeVY8p3c0ScTL/i8AmWBCkSwh0H
SChdBi5pRMBAUr0dnoPihLohCze7MzlbqItKcvymKG8EtF81jZ/pHI0PUWqYJC1FA1AfCXsmQnAV
grfzGTJeJkEySyJu3OIXla/4nVijohg3nfwOC298pSYvvE1SpMQr1yBqYacJURQcIP3qQcwluq1E
oWNbIyNyX+BApfNugijDq2HFzqnB4Gv//KCHjKqPUSR7PJMsiVP88IEJWgW6IipJ7Ag94n9cA18s
2Cd7QBIz9ygPlXigOWfdwVbzEP0Bfcgu0BNnX4hXd++SXubBZ44ejdxBri+6K8Mfs6d8wgm9KYnx
QUrMp++2qgF7cK9UTOg9O2pU/+09/Ee0tf+dWIBFC/LvsQBbADr5IWxt+Q/+B7bG/A51h8nmyeB3
Uez8F2xN/KUUTTCwaUg/LPbAf2EBvL9op+O/4K3FECeU9S8sgPqLepA3iU47jrGlefbflLnbvx8q
AHX/3nF3vDgwpGIj4PqcMZe94GhJpoDHHR3F6B8Q1V6quXksA7fZG2J2rtp58i4ikeWXrCzeXgv4
WAzxMEwrhWt0Fc4Ksin80Ys8J5bpj1v4X5/0T4rA8V7BB9NECvPByC5mrz76YIrg+nhIpbmpxrK6
zNmxAk5GUHKWqn7tMG44cRx5eydsFkfB2G7xabIAHb6F0hzqqBlJnlGLBsKsdX1R20b77eOvtRRl
f77rbLm0nU2gQShulvP10VVgyQa6rPUmsjvzavRnBrr0Esg7MmzrKw6/AHNdZd2WE1jijy/9Zo5n
v2pIqJmBQCzf9Ogb+tquekCswdae3eQH4teUgO9yXjE87Sn7UzvfIwAadp4bwwRoNKfpOeysfYa9
+SZVjfupRRPz/cSnWq56eEcWrQC8Bux+7IPHq58qOXnbfgCVarSNHQW/OqtE0RBEYSwScG8O7+IR
NFTVNZflBII2REJ5xjHYfEhy9NzO4rHoSObe1LbKTrYblh/kzcejjn91wQrrdbf/85Q6Kz0HdOs2
cMD1jvh5ApdiWT+NRTeeqSkRD4xhQMi5EWxCIYAseET8LZt5wZgUhO/Ht+v4teA3ROTNmsG7ilHt
9Tf+4+O4M83vsKlDkO6aFzEOSS0qawgXqjSNR8xT06ePL/jeU+NQEcBY5aSI1vHoqbEUgbgRoadb
D0T8bh47dtKkAAZLZ5neQw5jJ8gHYBj8BHBBm/YGqESyxftSXhhQ/76awzifeFePj6/cBaY3zFyZ
rXOMXViUf1aNY9M4lZUS/MX+pz7Xrb/kieGvkIE/EnKKskzVmXfi1h8vEGgCF5kcmnqEQ0tRfnhR
qyvtjpFXvC2UTwiHDRl8dtLixP1+5ypyWffo6Gu0tf+PvfNYshvJsu2/1NzLoMWgJwCuFqEVJzBG
kITWcKiv7wVW9XtJMpu0mr3BszRLy0zLIOJeAO7Hz9l77e8H5r/c4NISrZtkuA6nDL2CZ2FJ8XOp
F/e/v62/fIMqc1qKQoaYlOIMrn/8MGXCMoFwE8AtrfYL/izjUFpo6LyMVIndwpBixxnHuv39Vb+b
Zn94m7jsd0wo3QUdidL6eP/l0/VG6ZqNkhhBVSwi3HPyFd8MdYrLbTUDwCxGglhIjMxNxCiincFQ
lRXs3nYZNTxIDuobAhIM2Mmq2/YPmWjieFfpo+2Tt4wZtjMhjWC1m+v71ibR0bNxFt2nqRmdV9Pn
TTqm6l1j6p25qXua1WCfwu6MtVwFGifNOffqQlknX2E17SSel12npFp15Ws01/T3eNr0pV5vG6EN
OH1IQPweKoZsG7JE/wyD07oqohjL7RBr1ZHnhGHTZLvgBjMjJpI2SzKMzJq084fOSXIgw2oTaUE5
ynpA/YIz4W4aSvIVLJqrO13FvMVMacg/9aZJRDbwjPwZuEcSIkESYgjUNF4jXJUeT50uRvtdwBlu
AxoL5GLL5tDVBJvAU22ecyMF1lW0ZRf8/p7+3ZPEcqRDCqBaYXH68Zbillu0ELVUwMCCVDgUwzvE
CdbGQs0e6Es+XEm+KTe/v+gvm8b6HKHEWgESqyzlp5J5ZHwq9ag2AyyUFulnBQmwJbh44hb/pLj+
m89HTbAKkFX++tcw8y+PLIz4jNLJ5VK8FYwMCNEI4zjza702jtRnMy0Z8Sd/8N9dFFSPBSoDIR4+
+J++1CgawmnJrECt3P7C9OgGuyfeULiOgWJTn1h9q/zn3ym9B5oPDIFRs6+84L++m/gMYxHNBh80
SYytyw3368Qptzo41/3vb98vu5jK6r3KJ6z1pEgh9OOlutQoKoSKJiwWmIHsWu1BIXkFiYS7XNSi
mP5wvbXI/nEXp6WFjn3VI6IEw0jy4wVz22wqSSZzUFg9BU7huN+cZczfk3hJHiV6nVfDKeW4Uyow
P7Aym+VewfZNCg6EP9vHMVftLIYjFdTMVrkF8onfi77+fOhK4fxJPfY3TzeaJprOJq4n9t51j/jL
Ixd2bj2KNSayZMp8ljIp/IYIT9+qiQ34/Z34u0tRjzquqsIlU37WUA7ocdymjIAaMV70Rkckh1QI
5jqsyn+4CX93D+gN8MYiD139PD9+qjnWOoKnSB3rFjM8S3Qq3kKLCuxOl0Dx6PP0hB1p+MNV/+YD
wppZURZQFdau9o9XBfOZQI5f7EDaWUluBb3eVuuwqkSTtvv9d/nrU80JQkemaYCWp8n1UwMvnhY7
BwhhkRmAlidFc7hpFiCoRopLQs36/D+U/7EcIR6hV2QhAuSff3qow1jPcMwBqWe4aW47Mfdnlx32
D0/I330qmGH0aNfV3fpO6/7Lw9gkvahdozODxALpT2K43OFclFfdciv0pY3zh+vxR3JLfiwSWFsQ
AmGLoKFEtfvjLcsz1+UcViK+sAipDNJkKjFlqMbgbnHs0rcvKx2KbTfH9bGbmgWvI9YsUMAoTQfP
AZF6b+OZajcdA08ayRYS3SoZQIDjfA7JloO84AOUpoxQkEvtsygdnqnam9IjUD3/SMJq3pEeOX7r
sOTfoLHItW2DgHv0ch1X3hZHkmy8zkG8ugHcnVynpWg/YVCmbBG2ATmvJkHEK80uf2vSabI8Q4nW
gEKllV/jqsJlP9QwH7xR18b3sKL8AnyKmpMjddqcOKQpHwbNssnn1hdPnZTNU8bd/pbFXXgNNWLm
KEYWkvUApClrw1aUALwaGxqu06lG6pnKVL2bldGHR9fO4ZKmSTjfkri9xk9ZMDC3XZYwDJ+LuL0a
ogWNmpLTAcc5w2rpEZVon3SZVRlaimj6qvWNvebKWMVnC8FnsZlkrT1yWBhe8myeIz/LRzU6y5zQ
HJpN8/QeDi2QlA44LVGP1pKRYDAifIvJv6q3/aJzjiPap0AykZA07xPivWQ7sGwmpdOk93CPiLMp
PcQ/xQdZCeK+zlxy4qom5BcZzYyvULYz0X9EbvJfKAnNj6IN42+WNox8riyJ5JZY7Oie+Ch0sVqD
9KOltfZM6daTCx0mmOCIoigd1AYN3nYMcsTBjJnQI6KgtHTyI0NFwpAuXS+8oZ9wlDJcVuwzOoJQ
HqTl9E85aF6auBL/t6cTjnbstRKiU7Y4qCX0snF3zWSNJwWqCOYS1QDKXLsuyZtu0sGeJ+g9PHEH
J9Wn+oTXNS9r4OocCfjq3Fv+R7vGhu2noS6v0ql6hKaitR9TpRR1kKzq0cvoFNWB7Pb4i1ZpbrYj
3zYkPWa08LekTXlI9LKEYqMr0d1gLdojF1JwRHdt9TxO5XLPc52QoRHXw9eGsZjcZcRelkiX2OSg
H4fNDT5zO9/8frFcF8NfXnIXYTs8MMsxfl4sE2x5OXQkLWhokO8aWrUBW7B2kZYYN5QdRO4o4xjY
4djSmjD+MP/49VRLMccEAosrviuOtj9NgpB/NI1GHlZQlyIGvVQsDcRHbQmcGdNT0WNMh78UUaAQ
4F0j5b5xjcq+0bjhgWPik8ZXNP/hVPvrVsXrzJh5rVLWKdBPW1UvoOLRnraCxuF0YRjElAoH+iTB
Vn+ynf2iomDvoOxaPzxIUuYVP13LzaBIGHZPpDO0EoKKhjlAPV2eCVQwTjNzzc+xaZcB3jRERS0Z
PxxAKn92yB1sLISotpxZqJBdb3//WPxaJABiQ/3J8ZfuPi3xH9f+JLdGlGKMHZWWhD5Fjji+dSQ4
28oBOINkv3wW/TD+4WH8ZWZDWch+w0VZszRGVM6Pl13SWiErE6NpEQ7RtU5Y8GkD1odSMpkEHS23
CxJNhgWZfWsnvX3APd8Vq7C3+4Qip3j9/begf7fA/fB60DBmQGabWLHpAf98PlfbaSIJUI+oIAZ5
NOJ8MbeZxbEQ5zpWdwIX5kTbweKXV0IyOI5oNY+Ph2RRP0Y8w1+GmZ6pD1rYPkyZSoxh8T0CXV9Q
pDKgpr70QzNr6wNHZta6krn7MaodVyLOavLaryPdfM6kosDGyBB4lWqDQKro1HavpXHE9JowqYrk
YpVtFKRgh7FpNq2X2IxKC9fgrHZMKjSd8PdeJtdc0+I1p5GBqlc4GdGptM2sj7rEbk6eajNOB91C
t4IjpB2fHJI+dCbCPYrD2hijg8p9eNVrHW4gwQ/kVbUNCkj+56QrPpqowqNXzFJBrTRPOftaIhwV
0YQ9qXllbPXE1m5M5LxP1jISaq7CNL2RrLu6j39HJRMznZUlSCarfexsWgkbqU2FuocUJBjWm8ql
qFqrvB1YU3BlTrZOTk6s5M+NjMiZnhBW7fqppOFFSiB5Qw2Aft2rkr6J/IlQAdPXZdPfTlVvfkkr
hwho9sW8+ArIWekfibFW9KfFjU1t3xAHinR9blNlAwLdlkc27u6wMJi6AmCyhjPiIqA0mc68J5jz
qTIOOKCadjfH5HJvbUgR6p2WORJQq7FiXlpys9BAOC0DMpLQar/Ku/iGmG8XzzeRCI9KNJkO/QsG
DtzNCFTnLFuc61WCriFA+EgoVqsr3UcchiMq5Dn6sHmI0FdmiflO0bsi5THJa15lkNyIB4eNsowV
ZBuxAHWQp22YAj1MUFg785j0ntWNA726IqNT4JKJ7CVZRzYBeNz+seusdemf5nzXz5XT4cor7Meq
GW2E9W0+bWswQkTB2/AfkOuFWbbpxYQheCl5TCFuZDWSPwymN+mcOGQXm2kB9zXsY/SAWt89UzV0
CoBYFzh71SbFHCy8feq2zZPiqdcrUWxAypuUd2Kov6JerOI9OgGJwqlUNcyRVgZRCLJN3u4akkrO
KU6UNV43crSzC3lq9GyCPfblZMSSLNtZm1nKOwucVQ+OG5TrIAMewgnSPw77p1gteQDpkIt3DGTE
35bkLsC7WToT9iys9FfU/uNeFHCDN0noTlAf1Vx/XfCGvcleQoroZWgZBGgzTAjmrqUs7AkkVdZT
q2igSShzwyNVTp9GQSMx0Kd8el0Emj0/cnnS8D8Z1a5pp7WyiZxXUQlSVWSXuWWguMYqhaw75Ul2
fdTBVNab47QYKXrgTtxFeJVXTksyvKtWTJzVSO7fW9a44hGOC4BhqkpB8p2OYzShTfPAq070xGgN
+VuWOtbroLny0VTT7Ns4WMOljWpi60VX424Fi7k84eGP3vMeBbJHRKws/BQZ5OQTWEZECO8Z5LEZ
0ClR2I3qUD+DJoLZ4JgYANGJI7oNw9k2vRFNi+utg6aNZkTkD2hhria8lrl6Q4BICJoI1UOxKyn7
PyG3ycCnZ818dIax5rUwo1Q7rCryciN7MuQ8zUmcj24yCX8dV7bSCUOzMWwXTpa34dQgyypKi3hV
q3SeYCuZx65pVED9OTGO7OdLdFEHfAAwjGx19tHPOTny7k7DB50VdsNcZtbNPRsLsTJjBYnmEBFi
nZBjYZP5kw1Fci3KFuBE23MC9HUnd9RNa5FzF5QqWqe6rqpnsFwK/EzXAIamaUP3RReC9cyJUnEz
sEpGtPRLcjh7vlh4d20KUkRMmfI89sKFHMFb2RLNReaZn2hG/AwWSUdzv7SkNkKomXdVAn4+gNzK
+Cpyqiy7sY2+tAL8l9O8W1wXbfrcYLMbKyleuNMEpVbgv2q+gpEy2ySPgsDjQU2AG+JkfZWcEby6
iVICNp2U1kBepFYMW05aT0NYsmdFssq/JOqilPQ7ySzsgf7fNQqDhkCVZXlu5mTRCTNaDNPrpDGF
fm9AVAsUoxftZtRLdBitU03vkaXh8daom1/hPC/vbSzCYR9XoIm9nswpLOZaJ8+T0VTMmIhsUsi4
AcaECm4IRrsF7+P0a3UGLE99Ldq+bvdxqa/BEFoxAHIKkxEJAgpNOsAFw4N/TfP+/7D9H/SS/1It
rdFp/45Eu34uvv7XPx7yavic/Thu//4j/563a//E6olJCWoo03WEzf8zb1etf9Iopq6iskZ0SM/6
/8zbDebtdGz4bxDy1x4oP9RVso//6x8GhH5IsAD8MT/yMzi9fpqv/3beTmDNTwcfjT/G4VdAesWM
n9/xx1Kz6+YMfA3JsAiBtPgtjCsb4b+rDMpGDICr/FprVTxe5GDSqtLN/AvqkMhbJLq0QVb7Mclm
7AIwZ2DG5ZqzQymSfpqRqx/CUYM8N/bSSwrepqgIp+ci7XS/VZZHszYrrzBnGXRTXTwuojV34+AC
ZuIw/jXv6/Q0rNvNaA/LfdrCtXeG6Fw4i9grTUbadjuUH5pBjBFG+eG5HjoTqa8p7sK6F+c6tel4
AG/BYmPji9aUOfZnEjGOrAjvrfK85phm0ac8tqGOGx9jWt662W1sPMODKu6qZWg2pl4Mh4VNxpKj
8YUCtHgwumS6GRWZUJZWOOw4DZvv0Txo99ImPNBOY+u1nBXeVmaFxU5jQ9sX6WjdpVDqD+5g9Uea
Lvlqee+Pte74CLcpBCbiMRSZOnuitDOvqXNr20YK7AtZNXt2//DVHTTjGhrNSrsLumIadwMG3C25
tOCZNWe5YnN8kvbqTRBNlA/oUuPprDf1eCq0EVz1gGRNGlF8lmYXkv+V+1ZnfpBVKoN+VKfb0jan
y6AX5Rn+JIQaQwDOMZJbR6/VoNeVaavUYXo3Zu4z454YvozinGTR8RFymWMM6bpjFbYT6tPuaBVF
zYnJ+EI0moWCCpWqY5WPwhTmxY3RLMuqn3YMG8vzpNW1T85W9DIuhLeNFuGUDS7zpzQx3xolMm8F
hgBfNLZ+hmVV78IkgW7hzC6N2rIzdnPZfIQpyVHjXOj7zFzEUYuLcKO3evVZFs8Wm3fkm2l7Zwmp
XUa9R63t9t9qF5wX8VpSvSnmMAN9WPUXSuJpIxjtByi4FdxDJlR22lb5vROV0p8GElZtMlt3A41U
j04T96Of+md1tMfnieME0b2z8kIWyhPB9cNJwah8GsquOdbsbFvNJMUuyisfzV/i0eZRfGdsDK/G
FgqCcdLGYzhW2tbSY+NTrY/NrotnN4jbWrksRN1s9D5ZdkPVaNDrrPCG4r254FZKe2hcxEAEBA28
ldo07+lmyJuqtKHHDfOkBkNPIjE/4i9TEkWHQu9xtSDv3odzb+/zRIWO35j2TesiFPCRFVTP2Ftm
P2tRAJeYEzcauVwBTWr7KF1hgYdc8MkkSQgNOuKJTrv5pA1as81AA37Q9gX2XjO7aEASPRmR3h5C
0HQqRySnPLZ5rR5UpdW3bK1vo90TAgzVlDNho4BnSu8nmPJ0Q+vR/cLT89lNBV4CZv3HeKyg/HfO
gKGn7HwFLpXf1Uu5iw2Kq06poi0ngE+LE6dyo8zC3cyjUHlFCNoqhqY5FXbkHmjYKR5EAixmC9qT
YMER97hkgsIsXrqbcqzbB6ZOw1GxKyKLKujSWjIMxOEaxSnUjLTxwF89WunYnPSohaDKqZmvSXDq
sEKNjOdRE6Aya23PKNX4HJcEvlc6di3al62fq129NeO8OTnonR7IHNbIgDLO2lJdaAkkbygN7kHh
vYmkQ05RZdrV5iwDCy+KDyKLHjBlzpvasm7iskh8x0YLnfNKe9o4EXa/VvQ5pm/PxGwStKtGhbh6
ikRMH0EEWv8MdJSMxMiw3w3apU/o+SEgFIb9UHZdBqVUiU5hGJqbVI6gXtmIzsgXIB1hL8caOLP6
VjWo/tlSoDKm74m2NwzRbWZb2wppANFCD1PEgVVpFmWbvUUy9U6jw6i2RTwSbCizfdwUGWRcSJL3
Gk3eGx3UrTfWpMzTbzNtt964Q8uRitTpIEsGEi9aMr2HegTylmuYfbvxRXCa2ihkRQCx80slZCae
L47fRuktI0WPo99qlcrgkqpUrNIyyRrpS23vLt2D4SQ3xAtghzEHbdMxurhKkAG3o0yiF4UsGs7c
4lPXLBywI9O5Jfhc33Lo3iRD+Fqa9qHRRhKlZ809joa7twiaRmrVP9hLShp8BgtwtA82Dk94AMrJ
dvmncI7meqMQBB5Ec1Nto1EcJ939pqfpLXS+bNOSQUASX/RZccmyRBlOWnfS1EfDSprALkwMZq2z
fPRDkwZOx3sKHhQiKxLpyDKzs8iUHs5liAW10MHyNlAlWi17o5NKeq4otEdRttFWyfGF9tP4NTGA
TeB7jsErhYQzU3y+JVbinLs6tjfCIhTUaIwTowFnU4WEQnqStWpKBvNYsZWDbyWEJlqy5uzU8jLN
8DTswqVGUO94yRAZxyN9oAQHob1cVSdLbyThXWCce5Wye9AP8zKSEBpG5CI7g5PvJpJGQGnVMTl0
eRV/c4dweDJVvd7nxjju7EVXrtWYf6o6Td8hIbYPHN31Awe9b8SA51sndmF5Tm7lPGAHBJcFlgA+
UhKdhNOJXdfbnQHsOMqCEBfrfUPb4BoRsHa7um28qC/nHVntxb3ZZ8puZJZ1lEsfXgpCZrdNI+vD
MufVKVbD+YCRkF7K2OFRbVM0RegrfLMi+22eU3a7noBA8pgTY3lyo4TkZaZA3VfDmZeEeUSjBZyV
AFqxT7xnoWljzuyNIzxAFxgrGr90kfIWEj8d+X4ev5R4AjKPfIPolCp5dCnSDO7pevoYh7Ot5TpM
bmtv0hzb5rnSHJR+rre2Rv5KGiNAr4wv2WjwxbJlH3JFL86DDihbkl62CYEPei1fPmE5uWVtFB16
xUTI5b6hyCLNWXP2A+S+T51YKPWcA93K06TNJ8smod4QW6tRtgwhfb1miJUp4TFL5KFJy31LfLhE
NOo3kNMJ39PjLZE7FxN4bxLN+rEaasMTdHYJbdEDLMr5uXIKY9uQZpnJ6bigtb+bB8u+o51QbCei
0LZWBDVbEYewnrylKz26jrdzf0qA4qpVstPrdAXKvCFV0jfmVF1AU16daFp8hpGn3hQ0aniQd9Js
X9RsuTD8QdhdmHQcSDecR/TbLW3Iov/sZrNGxuAgdhptVZVwNlvJ9yRyH/J5IenaRgfquh8xPX2C
hHiIeUe2CbOSQLTSJYEz2shsfG/Ep77mDM87qk4Xh60MBUpLLr0738+zee+E7daa+CZxuYMFTo1z
KrOnIWoX38qrRyd2aIjbVF1RdXLmnIz78gbtdLsGNOy6CGDxXBWtj8gt8XrioYIyGr60xIQG+tjD
ShP4U/UcTbvuBJFNDQ5ErDgILfyoBvfZtI6zJiE0CAp+XU03QinuW2Bioh1OOjhJzMyEvIHy5aVh
oYnXxkWuElqrxxpKyHAhyTjZGZH6mAl7r6ZmHSycJ9CG9F9IAThNcY9NdC6szWjHz72hbzJFftLL
6qHq8y9DG30DkLoZSTiPy6zx6qHdtQkVy5zNeqCbyR0dPtycdVGchWLVW32g+JWDPM8YZQNVKY5G
pG2Zdhkc4GWy6Ubq65yb71kZFHqX+82JgKwbS8+20fAS67XA9aA2z8sMmjpOrpEZsWFqiW9XWL4r
PX8qq6Yghqp5jmztmE4BqJAYZnXR35FVGoRqdOhXl7zKHPVGEKz4Qudmv4gB6Oe76PVHJniiAEaa
nAVvs0OxU3fcpknu27Z5rM1E26iwtrwCRtyU5um1NMv2CJbc3JMkQeIlT577WjclkXrgV7/lS2p+
wvjMeBIT+IzQfu1D6FgZmqirmEVofj7V14xHkfPFFAdmTi+0ZDYaswPY7ddBd5dtJJscxC9PumbQ
f27sZTMrwEPbpBRXhMY1s231nU93zIW4FENvYTrqhhvMLc5T71gDv8ykXO3WDCmMFixlwmr9jD82
QJhselkhuxc1xfxpu6ANVKlu4yWvdkPfiJMwacTZi1tcGjeynui2E7JrWfVOw0O46ev7WZ/4tV0W
Owf5bAviV8PZgNow7T8PPd1N1wlGbuGCD//sjDWmOkAnhnatwuRY0yhzvKhMjijYdvOQvs1tX92k
vUkHOBuO4M1ZnfBvbzGtr7T9K3wH5dQZA07ttlEv1CVQQ8dR5SWAMZ9Xl9mWnzJlsLbGtFw6N2TT
Uwz9MKR5v++WMT3IxrllG6AzuDAvHftqk1fN9GKEKmeLZvxaSpKxyb8kGYWJN5Nmiv1WjLBeh4Gy
v512Vazjge3ue9SsW06SFq9zTc/ZTl5z/PD9QiIt8aZteDMovfXaraT5kCV1jdjpNrGAIpMAbnCI
4NhmuW4jko623VQ90sd/LpWM5dy1vg2q+6BV2T07YoCeycDYYx8ca6m8VrOgS/Oce7LAnwQufvbD
sWDjNVwAUTTEecFbHRnMcleMTLDtMv+sRZDutXgWMDYtiginTzYKbdQPVLE7/B0BzfOcoCdzp5Th
scxwzQliYTcozKNNZNbFCx3PDfkm6hEoDeMYWbMTOyyuqf2sqYByYTgfs8qhA+mCCkA7KV19OtQq
OQb2wsK6xOJ+mGnBLaZ5yR17wwKG8kLE2PxzM9n0of0W8vSx31j5BXbivBkS7aPX5DPF0Y1ETXlr
L8udhmXeLI03LW0MgmKpgApTCxwnBJmopeouVpUXg6xgLzdKanNSBtYZVclxqHqu3IVAOHqZF91K
Io+iN99RdtZfHbr3xw76BV8iKay1meOsMk35haEU9gBeU9QIQGadw1yK9LVynP5C11rukDRHsIoX
4htSJOWfy2JhlmYZA7SKPMuPWlqEOHAG/QXpwQztIhGnJMXUHcUmDHB6kF6lRwszl8I9wC6onzTJ
OxYWnS7XtjMNYsWmyJwHdc29mxN/cgvzpSAKwNiCVniN057GADBfSjVFswr+Ps9Xq9Fn0Ni59VgX
8kMCHTlEaVUcQaWYflY7WjDMlMelIKsAtm+EX8iuziIx0O7K3g5sJGN3DGwqwCSVcmDVSx5L00q3
nPLE1V0YRHl2jyrWDI3u2oO2ST1HEZ/HMOvvZA/8pjd685soOPdly6zCOnGnx6ZbIRdRbnoQ8RbI
2bykHk665iUZJmXfK9iveRmHG14o+tegl5gm1Woxep1RhA+qGQrdq6uu2lh12dyPbZV+kp2lcPpq
zb0ZaylPGQKPym2Wk8NxwNc6zvVtXZobvSAk2CK3bhsxh9o5aUdMPBLTra3aaejV9RLfuWBid2Nr
kZs+qdUpF8z9Or2z3ttat0+q7Nwj32LCCMpexS/dwEWXjhdxIOpuI5uFbXwqjSLZ1A5J0p5w6ol7
rE3bEQfotpGjc8qyyVH8YkDHixsrWbx4Ran3ZqbeEKnQbAbow8Irw2445YlpvVlzoTDLANxHuEYe
2E3WHLPIBXxRqN0B9ojNfpRhOzO09Anr8eeG/t3dZM+fTZDmEANssWvcuD2YYUTenquDEI9ZrgAA
ktzc28YG5RTVH2axSAaQ5BlQLii0FNp04XKoqpI2ybIyCPzCWrYZMYS9GT+iwiBPN8MVNkn1iylt
5qXG6KJZMpd9Ihpnb9Z1vYvxAh2gLupvZSN9JCq5T2IfcdSRTmVJP03ckjTfu74xFTGZ2F2yb4Xh
flTEoOxp8ov3Ws4J5GZN7qw2rslcwQjz5My9+VDay9eU9JFjaaNxwDek3y8KzaSBDo0/Tm10K0Ja
DOz2IlALp9039jTcTurY3Blabb+wuuQviH2SR/hb9lVRJgTgWqffhzJiDchVQfMSc/RhSdT8uWys
K/MewW8wlSPCzjEcH7KcEEjfUQ3hUl5pU0n0dFpc1anWX3QzVi+T0yCkSiKDE1gVpsrBKBv1ZlrN
iASszNk5q2Rr+6kh0p1tz9VthNrq3qBrQ1vAzOXbyCQ085PEjF5Hti0MiiwJDzFxTZkPyEdRaTPp
kbZhWtCfcj39t2T5P5oN/DZ594eM3v/Vsvf/YD6vjWbmfzfi+cvXj/jHycD6A/8aDKjOP51VM47S
FX0mcwEa7/8y4qnaP1GH4rZj0AlmU7fo/v9PPq/6T5weeLVg7xLeh0T2/w4GHPJ58SzZhgKj5vvM
4D8YDKB//ln+89Ng4Bd9bJQ5AtJg6a9RjQ9Vmd5000Knw9WfUmIKD83scrJIUfa3aC+AtdifGaU5
t0mh2JtcUKu0zrtiZHcJZp1oQhBYG915gNCBns+4LJVZXsEyn+wiZWOdRga/pX21ZUxrrqsOC+um
Meg44rvplLfdnraA6S3uJjVTkjIq1rPqItgyALTBTC4+WYXyUY3h3ujbb51wL3anHxViSWJt2Epj
E+fPsfu1mk6cfPpF2ZvhMRpJKUrOKjPRRodqpszsJuviAmx/3rksA41uflDY89v5Q3RRLMRwobps
iqS47YnLUbRs49DJTfAzDOVhbYyhdMA9duoIP7SN2U+XhyW/aMgD+ywcPVN8pJnytGCgHwH9OjSx
p6bYC/dx5BXHtXCTtm9LCWGO+V7NnHxhPhjFx4jDLPzv1kp2tvVOcOksn6OixmvijRJCU3KZ9KvW
HxuFZDiH3mtnfhWReCw7qfmFm1LH3M7Euaiie2yjz465opn8KH/AVu/nWrpXsafPqN8w3dzSA92w
DwZOq1xio94vdAo9+n/mxUYUSTX/EU4Rhc4QewMhK/M0nm1lvInn1sMMtqdt8Z612yn7XNWZ7lHt
U16SPCGSQNN2JMXczaW6dwfBxPTGAPFMG6PoD3ic0ruIy8ZoWDL9qA+3LUnxSEuRIvr1eJszO4FS
UQ7DFmkNSxsBW4dYVueBICI/EzT5w/YeGatvq7chu3Vss1e17W1kDQ+tk0mvMeddp5cmDE7+TczF
21RFVJbWfBdVzkkfFNLME4dG7rJV+sX1Kfu39ajcd+QEoy/JXhGC9L6G8sxY1G+q8tWABRAwuL3M
6bPSFTvQon5HDlY7vNSI6w59nfmsslj0EIM0s/bUgRMZQuTlwHCL2UZgeXD7wTP78kT8buoPXXVj
zVSW8ltqT1eqxaCka+D01S6UiWdmbyBfgoHoF6Cap0R2nlGe5viBfhIMXkY85mcipp7ayN1HVCQ5
nhdTGW67tK69is4eGixHVzdWl/gINGMyhA01f6E+fggZ2KEHoAx1As7XV3d+rBY6gIl519mgtuv8
kBtiP+rjZa6UDzc333A+fqTtq7vsO9SfYU97u2gPRvVst/ZxoE1SlDetaT9IHQ3v5MbEL/AYWsPe
ycK7cCi+xRE9zaanIDVGVeUpl0y5zatchv6zrbUfblsd4+83A9pWrLQIZCtvEsbqb2qO8FXfmJK/
uA4viTD1b6RAfFU1BYCEM7ibHNs8/rgNGuaTJiit2og6qrjFwblRJudukqLZEldW+wtZw1t1nB7W
5pFrZksABM++EbO+nvCcQ1ytR6RoRpPoCAYMcX6DiaoKYMQ/zbxH7cTaQH9IQTFblm8MRhLTfM3C
ct+Qjswi8pD0H3QNF5RlyzpZIrgqfled5hrTY9Xo1yPZpTOY5TbZ0wL3jhIay00uzemedXQMVHs+
qyWvNXagL6PibBzicjxbO2m53TxUsTgnhmKgWHONXfPf7J3HktxItm3/5c7RBi0GdxIBhFapkzmB
JZmZcDi0Fl//Fthtz6pY9ZpW8zfq7qomIwLC3c85e689PXV5sp5NvccX4qAmyDhbFuZDglHSmXG1
mC1oP5KZq5UaNg+TIBDcnvS7rMmvVZlsZ7VbQ7l3D26KttyOynkX1k4WFJpib2bBq+mQ/orOJH5L
9OZYuB5EdpC3faGslOTkFub0aGXqS51ONyx9R+lYF41ZTWgeOwW0WdnHny11HCIyEzWI/VkDPiQR
SZIlNEmx8yadQjh15aE2CcXLrPHWd5byzWg95M/g4ZL1BDqXJgAt1r6WFT1I2hUTb5OphKdwmOsL
BBEEO33UrEqTLA4rrCBjT8TGlcgQL21lxuc4o35PvC5wSRphgKP09DYLapXSeHKI4tlL8kb2LnqW
B0bTne/UIx0VRT2HUxi+th0cTtse42eUFsPGmkR5xwMi8eZH8ckh0ZswNExaUWMWOzslOSt3OZin
kVKtYJ0wF2MYx64oiVjU5rNTextAxtw8xfWVTmw52hJzQWWtDgQqSeJfOoK5HyLkz0GNiC5gFFrs
YUMw9Ck+yjZ6IN5lZxD/tZn0+yYujFNotmC46pI0UlasW+3EvDa9Z+eXGv71xqA5910onMDn1Jy0
/QTyZ7W4fFlv9fziDO6MLqyvro0xd8FkM70dAS9JimJK/Xo9IqZZtr9IfzNzVfUF9aA3GNkhKZnt
pq7PRS4ZKlXLSCNJ9q2Tm4HdoQgSU/KtHYW6sQa6io4nXtKIpp9qnKKx7Pbm5DygKcjPpiOTHy3K
8lVJtOEhRMVO7rdFd0COpT9pCOnMCmFQF6fadqgKe8N151hg698zglJXNCZ5YO0l4L1obpap9IGV
p+HaLAm2pxtBwmG1/G0431f4A7JrnuvvhpaOW6tEzdUIsQPY8ogp4mqpLrjpwqpOncpBgW4FNtbt
TB97XUv6y0oxfddl2bFKjPHRtYhZVBuX2T/nrm2zzF2V6jyNW/CcdTx/RW2s+QjnVWJj6pc5zz96
O7pLsKIGkJVYDfSURDD5ZMTNnjbvWWTa3aw4G8PId63VPeo1ObMmO0o4/xid5K2ADRIr5bbmssdx
uiW4aGu7yC7GTWieMHzg21vOTNYhbqytl8D7R+IktQHfa7geGnGYMzdGf9ht03BxoVbnwkoO3phd
mY+s0+FaNdYup1dIrOE2NGykIeTJhRzcGlMLlIRXw9TKC9eeEwQYTekdyjR3vhVLCTr3cxTBRuX5
F2qPwE2B0ddkA1w8CI1YUbOa6nFWzXDvINDfJkuxW+dEYbaioFhvBzOntfOzMp4HD9rvz3oZw7O1
i5YiWomXetqqCSIlPNw5cki2vxO1N64F3Ycj1o9kLaJW3RZLgQ7egp0RP2y6aXosovTw1K0dpd5G
X8p7QKQU+kvJ35B4jRCZNkAvTOVeE57cdsNs7TqiQU9ENiBziefqvliaCXi6OCU18Rw+EGiWoxJf
Gg+uKg3mUEs7wtKdZF+VlrqT6Vi91EvbwhwMQo7UPu7Xk5Lnu1Itp0e5tDpqz+oOzdL+yDRRrAua
jHdkHL1bQ47HNyV05OIurZMxKjjPZEtDRSIT3HRLkwWZuro3lsYLUR3OHcIix5d9ZO1TzSl3gPiQ
vS1Nmzkk40s1BEnWw2itB23IDnWss3s4S+uH9cMwdqicd2NqR4eeRpHeNKOJ60m1XrSUtvm8dJQa
p5M372ebCa0oLSdb0EiSkJCe7L7z9iYZoNxUulRRHXJMQSC51giRBbWEuGCWHnXu0uFiaJkeDGOg
z5YtHbB46YURzCeQtGg0yMylVzbArj2PS/8Mmau7HzWLphq5y2hec1RMH3NamruxV9C6ifbNsluV
BdEgaIDB9Fkv3PvYs7bMhtpVRBxdbbubqiYJT1UOVUS/zYrHbMuVVFZGpJxxe1/cenw2GYUN03DR
0TfzKPXjeOT43vgIMPHCTKRAd0n4RkG+SQF6LMDsE1qHEyExt2Ry073aMcwZsicDcI9sSzalkeWp
eGRfPSBmCNS8b/0R11OAsvOb0mnQiRRtg2K1DCq1mINBNje9S6N11eVLT3GZIqrGSsrwTJjkudTE
3sMiocxgMJOB2bkdPRfJiH08vDa4wzkAAvJl/i8O0gWDnujA8aG+kUcbmS/zoOpB1+tcfIeuvu5+
RwXSsw/gRLGnOD7IySwfdb2CfYXW9nFO425t2Q482IHKz5SavimkVvulrJ/mdPbuk4So0DxiGN+m
9iGDy9IRGLwJQ/gEVb00RxMefDdK4NCT5xmMpXKIHHOjl979pL0VDEeMciH/1lsmlGt2lMDBd2/m
TCttOaorTy9XHThuCKqwX7l6vd5trALvXcVMNkLSTkxxdPG0/qNrIFqhwM19kar1hpwya61ZqjLw
VsUoJ2x+MDXAkBzVuev9sS/QTDoJpFnOoewTSgbuJTq4mn6JlAa4jNrdSsG4IEbLsqUZ1iLzFttS
qUmzNelGIxHF/Jc3Y5D2ZGOsUrz/G3YHh4Rwi/OVHsU7KzaMF7VmSWiEjXJDSxrGDZlqXVIUq0HW
pNVVGHEfaBoYvyyM3COlHC8BU4dso0fL1EBNzR0QfFpecZo/jQpiF7h24pbqqYRGajgvRtpNW4ab
9bbFpAHadx69l8qN5htE5/5Jwlp4cKxO36lW3246ZOmoSejBv+gW7lCBzuDMPNp7yFOA2OA2TB2X
IYYgFeEL+p04exnKqX6M0jx7H520/d5zvji0c6ccVAgEzaartPbJ653u2iW5PCjCTd/sKCG/uk/6
fmuSNkU/28u8i8fs7pWZTfiQ1DK617qYjahHCT2jaIizx86YjLfZNuHhQtTSsOLpEJQNrxx3nUzC
tQ539dGqK33j5sl4SawS+ZYWU4I5PJg2w8+HUK8WIECtnH+GEGS1UxETHFs6FsSSpR5YYrsQtiv7
xKI/H2fTpGpzrTp/gXwb8tAwJOmRtT3QjBSv4JRBGxhial46zyJuDLaD/kwDYdyjQDEDeChFQKQJ
3jdczGMU1y0Bn7V+P9IUTKhjO8vX8ynh0qCoiN3GWyPjFs+Mgc2gsvPo5um9+OrwmWor0ucTpBLF
3PFoOQIkhlX1az3Utc3cOVSGjlJOx8SL2BO8xMWH2i8jwzzIK2bhcshPgqc29sa9Nso1ugPsbDhi
kpGmhNnaj5lS39hnGxL3OB2EVriSnfmgZoISJgFKHg7xDl4y0u5KIfgun7UPL4MKbkD9rhIjXiMk
zz6nLm4vfSr3cZj1QU6BHnSWtooY8gSJl7wWIbMS3RG0ss1AGqzZZFHcSQvgN9BYjl3Jt7wYLUpz
/bXOsguagpzXXI0eXRONmUrkwKrPkQVlDvyNMp/pbzMkysTXTK/EZD7dd+pLJ8K916XBYGrdSm8Y
ZdX6DBohDP02NQ4j9N1VPMz8uXQ4FXq66RMkrx4FmFFmPtXoUj/egXW1+YeEj9lh5/lTf2fPTxKT
5pTSbaCf5JoLmlk8qjET4tlAl8YJdY9ibGfVtYYHWIso+LTyrJefrX6dC05aWCdWKc1duh4O0nrb
wq2jFmtloJPhVEQHur7nHeNqY+hVyjuEO6VRo0+p5RuZOZ8lWbRPeaacm3GoA4dRyNrLSCbU9IZT
tk49lcjySiW151J+kL6rr4wuVIKoIXksGt9t3b6xyLHGM2Dk135MOAjU8jVUkPrZtEtk2A9r7MwR
esKlKJO9y4KQWFubEGIOCB3LpaI8t1ET4FKlJvXKY1fP3VFNbG2z0E+akBFfjejCn2nz+zjCl/kO
9w7lkemejBTJn/xW2dqVYeIPRRClFXfsmZGSTGvU6a6f5QWqzpg+TJ3miKKKrNsIQRMFPZMRZEVW
7TCoKkQyFM1dNGsYGBqXpYWhstY8YhY9hR3Ri0lSPNdR5Xul+27ix123eR5vNTU59wlTAboSGHVI
BQbwUKsrkaHzk945ClVj3WVtsqskbqkyBM3SGCXtFm+CT6+eQO7YF9ZsAsHy5mji2MWPWHiw23W5
otO7Ti1xUukDBTbT/PdoljyEdlW8zMX4pQ0tQRlL4YkIWC5zxQv2kYMXefg85TsjXfVkRvapa5Sc
xpmmXbvc9s7jYIzXpKmd7VDAFBHTsSjDABGyzq5kfak29tjU8c42z8HKcR5QQRXPxgAC2CRnhtiV
duAypMNq7GW9UkWJpSAdrZNCx+nBMLg2UQXeq4WVVCfzlqnmXZZzpDd6/RmZio7pz7sYesT1YjSp
0pJpEg7+OYrKhKclesK9mW69nHwGmwgxAurFvpmLjYtZNqjFeNPSzHrMaC/GLkytKJvntYnyelsU
lbPRi0lusVgudPbCvVNE8qMaops+mwe+yTN74llZhuGO++6lOX2tCa0cxHiiT6N4b8XM+DQoCiO8
/cBSilsVerQXrUX+ncRb5BnQSfK2CibTPXqceKp8nN7YrDTO9nHQ0wo6dYlGE1VXJeaRqb71sVZe
ORqctbY52st70Q8mSpxB3iWe4hyggn5qvUgC/Ms/bCQdK0x77sOYzrz2SXGnGDWLZD12G9DXxR1Q
AuDxaYFMutB6F6v7rB9K9O+nKfWia6Ho8Y7kLJKrh46ezJQzbzKNNRvXLbXxisel/Yz5fTtMyDl1
pyxvbDzbvFI9gqVd69paGLly1mDHklfNzh5cC9Ncb3z05fxzV+KOhCTF84gmANIdtM6yerKcMdlF
Jivq1G7wKIC/1/22q54N+y0mROpKko1xFR3hOYXv6Hco7IJUfVfowz24hTXgXnKrg1bPRJvVmvmA
sSzZuu3cPzJ3LFazO3ZXmRsKzNpkX2MEPVuim4JYut/g2XMwjOvnipYYbXYWXrwylExDGqFbwOxZ
TYJfiidNqmPieyH/stNFchRl6Ofqtdet8SAXBHaN0sF1+kDvFRqlVaDaBWNJwQuBQsHjiDulHFRo
ygIfSrxwr2rKeSDhtTeKVenC0Y6fFg70uq8xO9aKDCyrDeRMQUzb9QXWT3MWjbBWZuaAc6o6bZXA
2apZcxOJUzQ0US/oVPtGtqsJ6RhLm3nFa1IRAADixTrmRdP5YdyZu9z0BB0Djl1F2zRntkv8Cv3E
PijLL6FU/lgghopdwqSTEhGprXcIh1KhWAcMTUwkLAfYf5v9gHp9ZPB6Gu0ItWyXvNZTpB77Dm9D
kgz7LIvKnVQzZ9WFM2zarCSvRJtJiuga7dNV03Y76N0pXS47Lr5oZaBO7+O0DbQJtYRucC3r754W
oloE3Bmuc2s4DS4PeRw6B8Y09SZzzd43aj06MD7+0YHig/xpf4rc8vvIRDSJXEfkyqbvBDtS5BEV
KTG3oPFWNcJws+Z75VrvSVl568TrjcfSHR55DNDYIo0tjeiT049+Kr32YOAHOI6Wcox6CXE6ogXs
4dkMgF4hWCfgUk0TWCbSXIlOGfZRaRCFjKp0XWTGOZHjTXe0qx1FL0o30XIws601R3JbSf2QRXG+
qlE5YuoSJ10OB0SUw1rRAXq4HG1XdDrReUiDpcoKiDA5JM2AgE6eRYfOFRvAY56c27K+UqZiW3fQ
9zqoMOFMbJwKQAjK8dxRnFWFU8TPqH7pGW7csj6bqrj2pnYH7TddiRrHaD0jIbe8q0FOAOKbcdx4
6afirqyMB58xtoK/LWMOHzc7Q21vYysfrDaL9lY3XLW6OtRkOa9NfULCzNioUj9C4mjplseQDBBH
riX/h6uzZFAkdksGuWXynhmTnzpvaq1+cdTeOYq78Ejw6U4o5wjmyKf42obdR27GxsltTORZRVYG
emQN10mJjtAukD0680sbWXDDyoKN+4Kk5M6LWmK2WLZm76AY0y5vTenPXrO1R7TSXuP5XP54rQ35
qqmmu95VrzA+T4P6VGHQ7HPC1LNhmyUNYrA0CrK6eeC2InFgkIQKGfVX6N2mZHmBgR/2BMxHWZ1c
zWI+dhO4TO5mFNEQy2d2DScEQyGiM3nd3kpXkS0i4d1HlvfisG2uWmaQTq3iQbzZS39eU146K0YG
O8lrX0jMiQYvfyeL+RprvFKDQUJP0jnWnp7KKwTCu6Lnt4yjh+SFYVS0Re0KmWRUtpnlfTP4Kzue
acRrzDy7jx7POTmIfm1tUvviedkGmd7Gc/RzFVZrG+JcStVYdrz32rdUhwKX2d8HEb5F7G12ORD8
inNSe5zqs50rZxNhDPPgNaKZXYfFGDfGsQjdiq1YSo6ABIeqKj5Mem0PANzarVnoLhEwqCgam1I5
VecHj8EumprReiidiZBbAzWnUQxIkRorClGBWWpxpFg+oCcgxdELMzyP1HeTifQIJdcdWmWHDrXZ
+HoFmESblX1UKBHQTPfTy1kaNYa3eJ3n1EfTzcbdT8NKVjWsnkxbY+BCayHddb4UQWWXp/sqk77X
d1eYKpyoVPJa8KcRWlYod0mHVDKN7mop6KebV6GkyaEW2XaRvq9Mrz3quisOnqkMm9GNXpJSXKc6
2Ws4VPwyHZ2A9h1KbxpJiGZBfmfqeMzoIT7JovrCqUecE6geGCt8gDJ4Dw4rIFiTliZXnppbWH/l
UdHbnTRTv8CXlunkS1Cp3PWNKe9EKxigeQq/qYw5TOkeRjTRbLKkvc6VDilUcsaZcZL/aMGYqNZ9
XoS7DjWMBXmGczkT4bTYoDfamlN+7yJm11toyclH04oNx/pd6yasLCxde/RfGyxFWxUKaEy7DRo0
U2574+HiLZboniU/Eze41qNtPbZ56Qvz0U6aq8FyHonqEuukGCGudAwEldw18xuAmAZVeGKu2y7R
4VrYEcCfiFpmAHAHdazj16mevontRxEt3qBnM51I80wuwow2Ub2XvZ+OJ8sRiIJ/eJTh3WStK04D
ygRsodZXVvqF44XdFuMBCQ5wc17tdtwY7Q+Y66pRvuLOfw8n5aYOi7bA8COY5DOpdGWSBXV7ShN9
rcbvuUjXJeWmZBkmiEfaTdBKtjqaMqlNVkDKctHHSN1Q4BJ1iVvWLxFw+5UVh48l6DWm+HTuElNz
MPel6n52KbVXYWmr9zJ1ooc6aqob3lw+eK76fVMr3hYph77WjTr+riIJ3eYdT7TSsQ6t62bQAib1
iPQRREXMH2PMcYmLBQEtAT91EtO5LLvmEBr5sG17qwyKLDef81ineBsblnoJssL3CLMLRlFeTZlr
3yyHN9gqkSnt0zT6akwn2qsJS7Q01eKl01ogKQM2v6CWbnk/4gBaz6m8ppHmrhIkRLxrOA4OowM+
V+rNDXBj8jhyqAeQmvoGPj2ns14rL9w5WfEga+XJaREH0Ur9BncK35HK1CtlEUU4ddcQusJm9czA
vNgWExilcMjDVUaZkMfKmkxCYEU8zgfCNSo/CdMfurRvDOue9d7c60J8YbqixChhDtQpbUEq+c6+
b1334IX0dcvRunrAgJlJGlc15m1p8GvDkuVdCl9Z5WMfmRM9YcNHZILgjzEgMJ5xVam8LYPYlUwx
CAAbABe3d9MA5Motsls9tLvZI5olNa/4294U3bo38N1Ioz3NIBOkNdT0CIaEW4mzNErkLS1sh3Nh
9DCq8oBR7pWo6Wk11ahmW1Pggk+VDf3RYeWZ4qEajVumCt9V6EoXhoFmjHljx5hGS84EGal0Cbvv
VvJVa52yVjncr6lSUZLQ4jWSER9T53y1QBe4nGxtEYZ2h8A/1+O/TCOH07S3VkIRF9Po7twWnT8x
cltjTN46D/9UGZWfXSi+GyrOMWHHh3rU862RK7swslrcbOBnFW1rmNXGmaMDHl6aSFbBRBsrSeg9
czC8GBo6eVnHt1EFay+mC/HUqym0Rly72UkabKeF4fL2kQJiO8uarGU+zB0/HCa8gcAzdkXFDwUS
+1rOztYV/QEi/jJQRBKZez4yvHSLxXGbh+3bVGZXGeLdaFzxoApbWVcVAs0+vO+Mea2m+hux8nuz
7a4YAtGt04wS5ZduKirRSt5jXKCdwNTbKuTbqDrhZl21dXPX2DlTPm3abDRI9tS9tYDziJzOJFWD
8JLMuPVZs7clbgmKyXfogi6pbsqb1k2gwBrtS2rQ5HL5c+pNE9ntbmLUrvAtLroaXZUh9O2mfdUV
3IF9vVGc6d7xvnvdBmjqhXFhuXbaJLBsbPgpufEpIZEttQ8q8h244k+LcagGK0fjnVR7lLIQYxXt
nDKgNrHQupm+B2+7Bg9zP3UPrrOHprNz8+xuzB70BJFpay9SACtiTGbV4GxqyrYw2UfeeKww+AVi
0C1EyTjcZB4v3PQ0qDQMonFBJaTRtZrngjESlS0dZQ63atvALqmcLT5pDLcJlbuXirUqQe1Emf2h
zNkJ6ceDha1Cmcl5K7oeGwjdurYxGMjIaSNG+uY9e9pai9rXtJwOMCc+oro92J52z2gNL457psdx
oFydmIcx16S+XBV2XRA2kQFvrybfyYstgOZt5zUus6Ba82UL4xu2CQ12kCc8ckwgOYalq6roT52r
fpgSVbNpPBGR9z10suPk9Z/k6X0oSrhVuzDybWQEa73DhurKO8Uy6UV19b1rcdrusSOXA0qr6OTJ
hjEU5LFOMtH7UuE4BabzSWTVUz0ml0ablo5Xpl/qtDq1bXsVw4zotu5RMHjZ2itYR7u5OBaCFmQx
InEpZfrKIXevVvV72mFdb0KDOYRzHAfteeqrr5xB7kqngUf7W3lUebU1GlDbefqcrQbWMZ63IdLd
defa77SP4QWjJA+gXd/Yiw+6O91cFzSfYm4XVYaTahuG+gPoGgE2psO56XJHrUk/yTy70rJz1iIR
BQF+5UnJUC6JhJw0oU1fMVmwLPigjgYXs6jKZDZtSj9SolPdlIA+6ZitGr2dGG1A+3Q6OnjFpOzd
qldXeA3B02njIYbZvu5NOrdoU7RNaXtXDSEwDnIh8FhnoALxmRe68n1uWwRR4rFTSAmPe/7GXorA
SFxxjMXE5SuZikW6UfA8asecwcO6BqO0bmt48CHvKtsDlCK0Pejie3Md6vGXJb2HyUT+n0qdvl22
9aL+rbU73zVPeckIZqq50ELGcArqt7weTyZ1gtiU5hSuzBJJhm09w/vxGZJadDmaPph6/PNTLt6V
Wj5ZEHOOOXRjP9FT67uhqF9EhrCmau8YIvDLluU3PZanGMQT04hoGUh9bxv9W6FWONqNHRaUtcK7
gJqoYoV7nUnT9IeUQ5ShZyewLAgZ4j0BHDdu11HxkKIxUrrJ1PTLxSKjM5PAWIC1t1xNguAYvPMX
zOaxI038OvZe6uUhmtEkV/29C8Nhr5a8WpYWPlqtjTiiQwQzaYgaveFgG+OrJdEfq1i4fSa4D3M5
QXXIjtrYX+ArPlYACzwD0Jgg/peO2GrIbGXbKpxyIuNbWNzVClq3EjcR1EqVSSTzrEzcV/Smacmt
TOHdaegaSTB/iez0rZqFsW0H+dAoyY8ewWHofBocGxqGvINlMP+wDnqLTXZbJvvJKlErMHVN0vPy
Wshik4p5TYpDx1zP6+5j+gFDkJj+VFPXqgw5SrkCVLUxJqSGwABY42P9kGOCPLg4nIWDJMxVgyfh
rbWrtUzYEaNFyV0lbPEYVyK8r1V+KJJU9aBPbfwJjnXeZZ2hfCZOmgSp6POHGfnjlyFcdhgdTFfC
TpQNsbjEmTVMvo4dnFHr1L4kiLQuqHUB9rjqhKKgk8dJaV0crpWBLTVvTsTjiVNmJeJ7mIuaLZ26
1QgBjGmMMzdZSGan4rgY7JiJvhIV/U441Lm25LtTMUvS26Jh1tIy6FEcPUAOWJ56MdfnFNbaxTEy
da81/TPxCVimQ7qggaHkz06ZWAzH9c44aHg4GWgmH3VUr1lzAxEpm1kz/bGzfZFr16IRL5PbI2Kz
n5sYhakW59VSRN0cUiB8JWd9g55dPlbSVu46j8an8U7YXgWU2YHSrp5lmdyqxFpFHSB1GhA7+kjK
lolyFlTmbOzivr1VsXNfCze+H+zSh8+IXgr3waFGKO2PgMBWTtpdClt7jeP2WOg/JJG7cU8FwmQG
UBdOq4srk20yAbFhRgXv7tVVz0PogfM8aVigHGYukX0rnH7HUHxVcbBztE9lYLYolJ3sFH8yqjdD
focGRA/5mfd2TT/YQyw0vykkOm06hW5f1CgoRBokNFh23w0Hl5eK5NSyC3sdMmDntOgciBKCWCQv
kVyodQxxpwjBoB6/1B4xnFQvFatK5M+yCUwwS2AEkWMpt4J805qFT499U98XWXarFlaTG3eBkarh
a4K+cWMUHKwVxI5DKvxxLl4EzIkyPhbxdCeXZtKIDyIY8DXvp8ajwh3JDqr7h7TzTmHveriZwWXN
bjzu9VnivgI179cioSeFbvYWqor7TGdQbIzZ49xfQuzzBnXT58scAN1aUiZIQU3D8aFWBlqynFlq
DGeVy9aajraDXRjakyXORBtt+lF7mdv62LRoc7F/xVOEWFl6H57OEkl7hdB5DajoBI3vLO2K1rwy
H5UCikk6bRMFWK4SJy780bHnnKWDRIFpijQs/BA6E8AWnavi9eeqEyen/YwbFWGOuWAHrGled2P6
zpbLq4NFeCrG13wugiJH4uqypTMqx37sFeUKxpyfZtoPR/6oS0yitPrOcDugkfA/LCSjK4tDdlri
AS5VfFZhmkoWksENYqMUF5R0K9ZmoIOOQ2e0K4LIix6nNioC1zWczwyLkE8ccetHWnlg/H+uY/WZ
CbdYdyZOq5VmgdFI0ibjWzCm/eks+P8ei/9xYHL+vz0WmxjjYf6BqyJvMcPvP/735x/4t8fC0P4F
L8MBKkrQEfHeC9X1P2FH6r8sSzcAZGuO6gJAwn3xH4+Fo2K/0CHJmbpmLFoC/tB/4EuW9y8HCLS3
QGIXdJOh/RP40q8GC5x0xF3g88AubpKF9gtX2jDIMfFySwTISKHJWKk7HDjniSevMNrfAGYXYOgf
+Z2kJeIYgWNq4hqBPY+l5I8IdxIn0oTqEb+m45rfAdc1Nn1v2/TxfDoIbRSGTvOMPHiFRDL5DRj8
bz/ctsnUBBJrg1r/84erZtTKPNIE+4ASH3MlQanoVYZv9oyWwCpzznPD7ABvcPwNwvYvINWfv9t1
dAeMqsk3WPiuf6CFoxFU0MQSmV4aMW4McOEBnAoFKHE5XMah5Jhgj0jom6gS2ylD5h+hk95jmrUZ
Aw+oCv7wcN7+fcX/GCOl/RpK9/MLeaoD6JfLwTf78xdSGDYnDAtFwPrdn1KzYNQkrXbHIzlvwrkq
vjJPrxflYNcgVkkSoEGJd+fSMfh3PNo/yNrSHRDqlu6qQPA9pON//ipzqNUZVSHSykmRZ5kzal5T
a3h72FHMKjtG6jdloE7fMCguvnlpN3+1RhzZK6T0qPkdytATMh/V8yWak9/lcf4lUJhL5bieCVPe
/oll/gXQPxL5gHQWTXXlDvG9qfYjTbZFqFC7VlAvadhpQ8Kykdb5BpFb7FMxNJd/fr9IBNU0lgOX
QCjnly/hEgkDaNSVgTDr8VrFpbkgHNIL1gtl76SV408WbDT2/hojHuCXeDVC3353bLS4//27/HW9
cAj5tHRSHGm2OSbr0h+fZUxknZcT/xHkGOQ/6tRMNsix222LrPIfRgcsl/4PH2X98qvLkOhCmqVJ
oKsVZoEJ9eQBOE34xhY23aBUOr/hLC9LwC/r03J1Waptx4Y5sywhf3hPseRLJYWUEJAzCrPFqPKj
aebGb1bBX2nO/CxeFJPAB8OgI+n88im5RSi02qo8UQOD5DYx8H7MFpUSnQtC2q13JzGd39w17W9u
Gx/qLe1hliByEf7806QyKTHQehnYWZptuiyZbrJhMcxSpX0DZyo2VjkyGTRVj8J/puc7RLxMlJjO
LQEJvtXIXOIYj8jsae5Huun/9LFiAcCgrLqgdPAd/nJRWKcIfANjGTRFS+OlKl2O4vFAd8YMf/NR
y4ry57tMAA1ROaSJ8B+q/cuKQyRSi9/aXO4yWA4Fdi6NeEd9jKq092fHiX4TXvXXS8/nEXtqqJ7D
b7SWf/+HpyobC7C1ticpHBmg4L61cFGp494uVS/451fRsgyT38ZGy8Hhzx/VJTWraBGlAedIdDc1
U3dDinQzDuPvQqq1vz7GLol9S2wwoVXILH7Z1BKzcWKCcXk7Ew8xa2YqEzgdJNwrD/n+Wg7lROEC
C/qiFfWEusUsz5HCECtkdPpVged4QZHgUY1Nw2va6EwjlHa0A5Py9zchrH/3VW2VDHs4l7AsrV+2
O2fQgW2ExIeFpVZshpbCQesiUE0Oghp1UWcD5BrW//1e/P2HcoGIQVK59b8slAjPQq1AWRnETcH4
wsgS987ipcIWPudfjOvFJTEM5ft//9S/e9hs9f9+6q8JkdX/4ezMduM2uq59RQRYHIrkqZrd6pZk
y3EcDzkhYn8O53nm1f9P6T341RTRhHIQI4AB765i1a49rL2WayywgPbUYr3OelQQwizK5FlbkAa/
bemts8ShGCgzmy66SOZaLdmVyPwF/HE0y8TiEfSsD4m1uDv6chuO69rMahtHGsiNcMEnpCjOPiCA
DM+YCXZZhDSVXRNIx6F2SmZeXNh0KzugyhxPU97fOfB2PuhRWv+hTSgVlqiJPVEwcT7d3oYtbwLL
Cw8Vc9A2eNXrKzcwqjkPkPMdB4Lbs9mjJFnBVfNnH3nlt3E0gvNte29ECnRCJQSxUVjilpPTrQ5z
qVfIuhQihX2kdn52DHH/ngdH9TOnzpbM0Xjj926Iik/FaLt0a6x+usAERDs489IFWIAR6P+MwwLc
UcaWvad8trUfntIS5+4g4Kv0W197uzH0OGoRfCt2341/Qq4GB4Rd1tpXnG36WMi5fPdz6hLGOtLA
tbpIDalz+sq9onJjOqMz5ccEFsD8kAvej5gxl2+dw/91sHXATTUU3h+3v4M6d6tXRAjdBNUnWKZY
S3VAdSTg+uzyY8qho5IwQ86C9N1Jh0j52RYARxdDZAdhQm9Xho7YOQYb9xzz5BIvbs1aBxEG01F5
Cwz1aLgFHIee3tCRZM4XQM2048i2TDH3zIkTJvqL5uq9tEvi4qwbeZqdUvPbcmgfk66FrKMaoTy7
vasbTlOYlsNzYiL6bHurj0mJX5Y9ZPJHDxZXqFWFC7EQ6msLmQPFwAABwp6u1m2jGwu0yXwdy7aB
GDKeen2CBoDoAWWtEHbHPvrcBk7gg8yeH8ExNafbptTpX50adKnYS89B/0C+qIW/Oqwp6khiZILi
GPSJydwQWI8ggyPPjiIkb8ly0Fvo8gsDrv++37CtDBL3GJ5hr9wox3UMcOWab8hw+p6JqP1eREZ0
bypoEVpKBtzibvqXin73UqgNj0CkgGqHieeyGAG+3t7MshoL3YTwCB1K9JzV4b8L2manfg7pCqJT
eby90i1zWKOogTcglF85ZNJscpRAaFDcehQGxex8S5el+lpHRfZZBIGxs7Ob9qDO0OHD5hlYZym1
1GrT0EbNr6aufSp4rOD4IboMBzXinXc7ueDbE+TxHV1Tx5j6nurnvDpBzDGDRukHyKeQGlHZb/fQ
pTRal0zv77Wo+ZQCjS0iu97Z1he1l+uji2EHulLPQJfdWwurKV7Bqff06NiKBLZ3meWgo4CaQqGc
TN4fpYk+0nEKudXwTAKiPsCUP6ePFWjCi5MQAh5aW6fgrE8hFKLM0f9fBlVzCSwt8b46zGE896Hq
Bjm2NdL/Cjv6+lFd6HSUU1v/NAPag4sDzSjNj0NT/1vABM3cbDRTGa680NrxRBuBB/BsififrTMV
aXqrjW6sngnkBZhn3QHdzaqpOsJrXoEtmhI/dZm4HxYqu0wdZ1BQgRKCqQSRMFRXTga6CxA35vOj
6rAgWK81Oy5ro4LDb+OM2wZPDx5z9euMeEzi0YvgZ1og/ezsxfhcCvoU0GbbZ11ARYZ6cQLCHl0U
Yxz7+7mfNPBtAPlvX7e3ztOT1PMoJgFl9ox1YpmbYkZKwA6PEvrpAwwrEGYxAXfJB0Ygb5va+iTS
UNVQlmza1GSuz37rdQDmBxEeW3qk7Z2YzeYBchYH4s7YFmDnOxqmrUKQ1MxR/tK0iLG4cRpdX8rF
fZB1V9PLzOkwOLZzgoYBierbP/Ht+0WBl2qqgyKUTTprXv/CgVH4qOrC6EhLzIDr0Ehp7MbNE0B7
92hoYQRJYbMXC2waVbtCNO5QRVsZDSGiBjQYhEfY0RhE6bUqOqc6gsl3zVKk34FNU1Zl/HHnyyu/
vXIIFHH/v9mVX5eaPk7MSeDkaOtcMtekh9EAf3n/joLgJLYTvJgkatc7GoKmQj8ItxOXprzYC4Nh
kJoORzeIbLo7MKxME1yUt41uVP08jrNpeA7879yw9fVaII4UpRUdRQFRelaE6cEM+8yXUJF99gCq
n1wV2qcFqGKGfSBsIEHeO+7qu603GL9DmcihRYC89/XSvSogcVE/ooxz89mypvDsMMvxUWZd9wef
dvjmNGP0YONpLh0wiEuZ2eXTmBYajXbD+GDbsJPv7MzbsNfj0aGeQcCNPv36dRWSDLOBrRmOXtrO
7dQUYAac8RRPrgP0pOqeuiTP77uYhlVPWdbf+TDGxp5YJtVcJRSBYqh6Hl89f72YwkELsN/Kuj0N
JNinnEHIJ6+JxsOiGdNjCexOP4QiS362rjQ/gMB2Gn8JIosCQ2XuPMdb7s/iUeQHQaFFRf369yB9
VQ91g/Q8jBvzWcCJc5pC96sbMh19e+mbO8+pfKlMomu6Og1keLk5w+x2pBxvn+fGsn4MVNLuK29u
J2ZMGD/V+9E8I50UfQyGyfhx2/5G4EGXyGPCGJIlJEHWKzWZAAJZjGuzqP7NdfAbCcX+y9SM/ZnW
bXIxgPsfxgZmp9uGt/yMbej0TpQ0ISnP9RbnC7yC0KlgGCp+QD5e9si0trVzstT2rS8bvTi07lSX
DkroayuypF3lipZZUTXCFevQA0St3fhe6YRfzAZszO1VbTltBGoJiJF7Zh5f/f2rg6wtrYIgYW+J
jfnBXhom6YughsisQijqL2Kb7KTnSdbsHKMtu5JdNKVu25SfV7sJw82iJ5EWMxE1x/eD4UC/MuvP
coz/NbVYnGtp/nt7pVsHh1fCcskeWaxcefBIA8weEvIfG0uPfW+pO2LU2emZlhfyG5jagSZX5n1q
82b30mxdT6kCZmqipmuv3+PYYQ7b8dIYgrQi9/u8NP2ybKKz6XjWjifYOkCvTa2ew6LIpnzoYczU
FBOUKxv7oKTxgAQV3akVjtw5sJsfklTGgybSob28/pAuH9ETsNoFGXFwsyB6WqFFBRCBuZ8YEvS7
fM7G+9vfcms/MUVvhNCTI7Ryv1bbtiOz//FxgfNRgffiQ2i6sIYziLFzULeuPW4Vn2pCTwgZ3PUF
SRmo9wibaAxSYoNsgM7kXIXJ8faCXno663vvMKBK2IZzow6wMtMxJofwQAK1Q9xARd4EJzrXCuKE
6MEZwNLToEOHJxzQ7Y4FwNCrq+5feGB6WNnr+kwQyAjKwFBwqgn6U/AE+JaZj0fHsKsdF7z1yekD
0ql3DEEdexXoOejgIphdJ8eF2TDIfBh1qxrbBIMcuwc4DRdwntL8c2eHVGtotUNAAwzpSVdQnFkn
uPPklEXaNPExZyrtCSDXNxMBmK8z89oHbeaEC3i9zw16Ewd36S6DNMadJvHGumlVAxqwTCAPNEKv
v5HWdhm6CPTPjbjoj5Y+Lb41NfHZMzULCiInhtKonHY2eyvFokhjUGEDrMDUsvpVrzx0C9NSGDVk
G9XgNvcRwx+lPzgRwxpLAVFKBpk32LWc+dxu+Ah3uqKRqePkFNOqNXcuw8a947fYnklVFV+2znx6
y8gnSFLCYyFD/WThu5+dIYSfHk7xnXaVOvDrz61YPSmE0SZkUOJ62WGYGd6LDp7oUmE95KhE/jBz
mQvoICBpLcIo/Z2YTnsfhcyOQbTdNJfbJ27rc1MC5MMR4lmWtfZsSAx3U19GR1pP1mPRl+ZllH18
Yabk3xqKPfDeQ3+6bXPDe1MVY9kE3IbxBqIhJtJjUIx0a9Ddu0cJakBdo3cvDOhl575Ko6+37W08
ih6vv85IJi+ju66mOJMVwOUMs0AMfuEYlnFxkh18Asx4/eph5nlKUfPbeTE2DhFvBReIspgEbLE6
0KhpTslU0ErhMUZf0Rrt+8zU45M52ekft5f3ZjtJWHQefDrctmOQRl0fopo+20IWj2KhBnacDK29
RxWxZv5Yg+sq0Oudpb29rBxVHiZBgOgBCFyHb0xXG3mdMaQQWT0jFmK0j4HGpP5dpac1TG5ivnS6
4x0ZfRantC/KL8xlgQllTGvn/mwsnUa2ofM8WgYNx5Wzakc4UfSOKlWpw+po6W1xhPyN2Sy3bPLT
7W1+80aqVRsIEfEYUwpyVzclqfFaIdx0PpTyYOIZu5/lYa4Aue/4n81FgV96MWS663JTCPUMSVmn
+UnKmNgcMiiqFUjMBALAYsQQ7uH2wt4+y2Q4HFUOKXLoDuXG6wNU6qLrZ0WWYvVNdW83buU3SER8
ABkX/a5bOriJkViPkz5NP8CNdc8WisM/cr2yT2E7gB8vPIinwpgR0NotftSF08BQrZW/h6Hpdw77
m7usfisBEe1wOkHG2l95ITKqitmIEfupeDAQmfm5DHr/Q6RhuBwqiFh+lHNRHZnR1Hb26c2VVqZN
nc4j3pokybjeJjuv0XVAf9zXO2CJQ1IbX2Adtk+INOy9hxtnDbQhERmyuy79PXVEXj2HsC6ncoTb
kk7qHD70GfrYVNnjr7c//JYVulkvvTxHZQzXVhaU50DcJJrvBkZ5IVnoH/sKtZ53W6HJRAMGemku
kKfewFdrSURglhSYA3/KLfOxrgvGsgd7r4CzsRaorqhakbXrvNyrtcSoKfNtGNpiGN09F7WWoDBV
NDt5x8YRILUiP/bIzlnOygpSwkyCy071rGK0EaLOPDGXmPkghcWOF3hjinI4+EXV5bBBNCje79fb
JivHzakJQSg6T81xssz4WxotBWW4PPx1+wupf+oqClG049wnnSqqSctsZWq0AD9n4YipJhEPUHsE
xya1IwJyIQ8tbBjPDAd+ycfO8G8b3lgj1OYkOKT7XGpr9XI1TB13CbBIf0wRZ8sKsPNW1bvQcRju
TpyzYUoSYNlk/9ws4vrr7awQD3PDVqCkC/3LIekGeHVsMuPH3kvS+Xh7XRsbSn+Pxh/QPRTH1rCB
QQJ4tyN0DdypgCOkTtzpsQnA8CAs3Tr/wCRbfbOZPFUw8TDbuW9bK6VsBFOJDtLmDVYkZeK4ygUU
Xk3n/h0HFC3zEJFxNwCf8v5lSps7h6sSioD+ek8XM2FQFoFyP5kMCT0vmss+Rbros9Uj431gUtiC
YsMrvoVBlfy4bXtrlZJiI0AvU5CsrGzH9oCC+iAVvp8EAGY352gOHWpbItrD871xLVIn5Tc8SWef
vrxnXi8zAHhqwiLr+bCBiMukL8NDr8l2Z0FvXn3VYgJ2alJhsEzmRq+tuJMI4bREtotAv3iQGRKm
02wWH0FrGedwauX7j4lD0A+KGIZVhlVWT4wNoqApG9gh8pgJbScCiUm3XDszN2HvvDNbSwNxD0qO
LvFbpFw6xkakaz08x9SaH7qSIX7oamAiKFGlNHxr7Ib4fPt4vMDbVz6N7F01T6kTuUSb19sJixa5
HX7VdzrKQXcDsmnLXTZnCBHO4fA5F3Jk6AxtN3+uTbdh5FCDUsxbBEz0cL15sjSPkqmTv27/ro1j
y8/ygC6RFNDsXLmhQWvMlvW7POxR8bfOEz/4YTjMyBBOyw5aasMWGAC179SSDWxeb4FdWsE8FTCN
xWkJ7qBktCcvcohwzdw43V7WhsMDKEXwSAbCJ2NK4uqxaiInCPMOKreGKWBU/2BAw4eLEqISuGUj
sxm+uv3yR+vl5e/bljcXybcEawH+CV97bblHvAnVHBa5JJ24qwd4vytAv/DmD/XemXpTnKEGpxOP
8+lImGHNv7YFHYdlG6Fi7MsBWdZWKy4Qlo/3aC2KC9xY+Wk2h+C+tgBjGg4D06FnFe9/x1zSZoWB
wCshCXL9G5JFRDQ9hWLsB/Y0LKP1kBVC+HYxWN9vb+3WRwU+Q52OPE8C1r42FY7eCDVi7fqG5WjP
Qzwzpkz3GYLpBL7UJLHJbZnVshKI994f/ACpBX3H+ArXZD0o0xgdQDOvcf0gr37nizNCj45lGi3L
Trlr6/wQy1NlBSgEdFQ5/1fRaW159Rz2yNBZFeSUC2x25yEtf8px9Ha+3FsvCAoAeUhiHXofqIFf
WxoB5jHtD+d9kgMgLGOn8O2xseDlL+VTNw/Zjr23K8Oe5YCVITf2qJle2+tlmc6VmuDtxvZ3E7jZ
eejj56m2pvvb52TLEIUVUPZgOBgrWblaqMgdu6tsKMdBwiDUhU8tFD987ew9JJuWyL1eLrtOp+F6
ScXsmYxHQkcrMwG5TmxDB17nk6qLaf9hUbxZpPwO4aK37r1C9ZbM8BgxKsvA4oVeQwq8kTH2uIOc
4P37R0CqHgTeY4o416tiKEvVRSvpm0ES+WlrobWuaS1gBkMe322KoQKyMcT+yGLWWVKl1ZSdl0z6
dk0/4a7vA3GujKJ8hrZn/Hnb1sZ5V0U3OvpqWUDSrpfVM5UMs0IhIU9wvgOdnZ6HUCD3oSkGUiAn
O975bZQGOhSsH+tSrUt7dTYyp4ACTIyS8dU2OMK5gW6Qk8XvLTjh+PlU/0NmcbNWi/JIYWdK0JLy
A03LvEVGfoia9hIkXXkGDkgv4/YuqhToOo65NrhaFiMx8PBYnEORwpogLHh1KXLUkIst1sd4NNFA
9YpqZy/VjV0bBQLhMJ2jqxu9ihyYxA2mBn5mvy9y+cHzJu3YWXN2dqcoPkFOUCDxOzkXppCsS17M
49fba946OQxqUvcglPifTtZrn0wa2MOTYCFLOy2KkSOFUsLq8lPOVz2D+RU74Br10d4s12Veh8IB
WbBce+Zy4OaZMxdQb+wfSdBpEgL60X5wc7fcq+5tGvMYBJXMRjDVtTpBNQlqarYsbioyejpjOF0Q
gZnPwCiT97a9OazcCYcemmR5+soxF06PxtSCVMoIYzHTR6ahAobW1zO3+cwDDvNRXf6HZ06N36iH
h3eHcun1te9CbWjdhBtSz216plfU+d4UwnQ1NQJNwER/v/ck+6NKQkORssw6yrVcfLMRs8iqy6sT
6tE12EdLu3h6Ge3ku28L32pD1eAUBWCqM2sfU5h1Rl2UgyKR7psOg+gzpt6HJXiwgDR/dJxa+2tq
CIx0YBvnSTQdersSbmMyjJ1lb7k7Dg8/B/CbS1Bxvc3kq2kwDCbLruaEji3cfKUTmTvR0Zb3sbkT
CvdI2uKtboZWtxFoicGGNzJ0fTKq9C6NzAEJqnk4ycAe/DYunJ2n923cqTCOdIdp1RB8rjEMVg0N
no2mvW9WSDNYiQFCHXavE8TK2gGh89EPoZK/eBGCJO93PCqTcEDagUpc93znnLexqU2EahGFh1W7
qKGKmmPqNnSZB+goqDKmOza3PiQpKk1fcjXJAbv+kGgnaUhozLYP4ig8zQbUn1AV6ztTWVte57WV
ldcJQGbH6NBQ4kPM4DhrLYr1g7cgzD7sgXu2TFGeB0hAoGHQ37te0GjWuov2pU2Z3AQLpiMaHtEb
OBZIYR9vf6+30EH2i4lmsk78G6Mp6vy+it6XCZo8F20Sv5FRr/vTpJQdQjtwv8NQXySXJI2M+7wX
XoYYFdXgQI4gN0ZFVn77l2x9RRphzNsrogBChOsfEhdmXwpBCdU2GZkYus5Bwsddvt22svUuqxCR
5ikwaULTaytNHgShp4fSLzuUbu+yQQaPjNnBRjV2I4INFqLoP2G7zwpkCIP2YYJjt9yJgJSN9WNJ
XKCG+hmxh8Do+jfwLmZVuqTSzzyt8ItuWk7SGcbGB3hV3aOiA0+TLMx855psxQTghP5HaQAeebXB
ZmKXXehSDp8mOLkaGksH5HlqKlcDGt6VEUBVfnuztywCTQNXrPN+AgG5XmhRGlMsYar3i1KXn1pd
0+/GEj8ewkB17GJGP3cMbp0hBStmiszG+bwc9leHWdOGoG9ihNhJc5PDbIXlx9Gbgr9vL2vrerrK
01DJYGTMWfkbhKctB0Yc6QNqNA+ZFbrHIYML3y1T78ttU1s7SMXSA7TOyBBx7PUOmgaczMOII5dR
wESurRnM4WpIs1Qg+Jspn3fexLfcD7iD1waNa4OlAdMZ02e239Xp8IjcnuebvZUfZO9msA7CPm15
Y3rSRet+QPjub3ds5FF6ATSHEC3d31791q/hfaYQD5KG4q5c3VbZaE3hSZKtpS7qv2NQslARNhUy
NLFm57/LEXalY4Q4CiNXqcg1TnGcP0FboVGIKDR0ThDbbt+NbqHBA7qHqF7FoMJa7xFyTcKdiO1n
RhuPU0cttGvk0zyVzo533jjPV5ZWFwgWKyOQDZYgPvxWNWlxPy2a3ElVNo4zRghRVDuYBa1eGyj7
Ft2EnsgPGjs7W81MuIl2id+ivrJzvDZNgW80GDImizZWN2exi3Loe53vWSTdXUqX5aFK6y+LCWv9
7aOzcXFw8LRWoOvAI6zzrzHxSibnqQg4Dbp92QjVuA7s7ey6KOqZdpLs2Nvw6cBxaHHg52itW6sv
1SdIjps5nmd0GLqJW8c8zKLQz1Hi1pA/lWn6lwPt7F6Vb3OZTI65lFgYOVjXbsXodc5UEE4j44RQ
iClhOxSC5DJdgo9WYy87N3Lj+aTdSOteVXSYzFt9wKSeG8h6F1IvkYzUWJDZspseIh5uRHFwiz6/
b8LZ/TDGVnuIYD/Zsb+5za/sqwP2ysEnQ99VCw7RHy1rOcPymR7bzHAfugZQvwmW/GDPyd4QwUY0
TVuXqQqiE9oO65jB1cOpsKYMPbiyrc5I0KNlU+rgCZB3P7dBm11MkVaHsi+Mnfu/tVxiIuJ4XA0P
gPr7V8udk6rJHNyKz3A4/NAO5BJmH5uHeC6bj0va1xBh1+/GXeHeCE8omNH/5GOv3BsAjpRHmkua
uBQGSRbQ98mK5AlHusdgsuUPKJEwMMIRNkjnr9eXz01mDjN1z0WGTCAPdneY4e85DXQRdrZy66a8
NrXycvMgxWBnDoHfwla6dSLOmQjE3VxZEJkRCJ1uO6C3018KBsBmvTynVEFXUZ4TRlpL7Y70Mgi0
3/Uo0axJGw8FooBqTLBEeXXQG3QAD8k8DI+liYqpTOc49IcECRgttppvaWgj6tYny5/wLzvfb//C
jceFY4XwuWIVAcGyusuuOdcZ9AuOH+ZB/0Rk/GsM6/py28jGF+ZZ4Ql/qUJRs7/+wpZe95Uz9g7E
x8z3wbKY3E9pBUV+7OwNK7+lGqBQ+trWqm4Sz93k9QHsQnJuEAX2msURviaL+ZcRee3vuJ468czQ
ALq8YOzTH3JsLeSK0C1GNxZWZffOob3gHPOpR+yn0mTz7pdW8RDRDKJOzQO4diSOp0G1CyrGl4nW
PYxaMx2yBnbhaKzdnWz17cclu+BFYuSJqg4x//W+Q8yd6m6SIS6i2cbHMYFkFBbSbifefusZqTIT
NahsXwUqq/BUk50ZLVpCokqQdnIn5HWJxqjrpNk0M/ZYFV/acTR9g47De3FEpE9kcIRftGZpJa6u
V9Mxp0Inz0ZCm5egFUYFN5ESZO+y1H/vGcYUzTLcP1kbycX1XgZ1kJlJVtu+4xXZhzRK9PMS9Dlq
PNrX/2CJjEKNLLnK6LUlhcee4F/hq3nI7RYSol6mpQlrJ2HuhGJvnxb+feIjYgYiljeDBHpZAiPP
Ast3giI5h238A3/WnZwpSYj40xG91HRveuGtD76yaa2+GULNcHq02BxtbfB1N0QCTxr1IUba+xSn
Y76zxq1L8GqN6+OJcGM30svBHnx2x8Ux6lMYmd7Ord5cFa+0qrSTd67Z6ZbGWcwisIH2DyPCmh46
TYiqyrsyXaazJt3w/vYh2bRHrYbZNuJaJuyuD8k4ZnKAlsnyI5jHP4u5dU+uAY9RDcGuH9rtXt1g
85LTlqQmQ4wJGvvaXt/lWUydlJOSuvlJt1sIqKJ5embGHMZwo3cPmiaRKGzMZOfx2FqpGt8k5qID
9iYzkU2bjG3iWb6dduG5SSbyUK0rzs2kNxcxaz9ub+xGLYzZVVrmPNl4FJKh65XWzYCCoEktzIi0
4ALcpnwI7G5BMnaEmcrO+mMA5yFqApH20zWL7yLV90p/W0sGtKoGZqRiP1v5bV7SuRHORP5dwVBf
24kToqyo2ZcWAorLrKV7MJ+3DzRrFgDAHDrqJAirNfeVh+BBDWcJyllIDrnMfHeymo9NUP5ze3s3
l4YxqkGKfmidItVZLPu6opYBsVh1RMC5uBsciL56OWWPpTDCndOz0WvAGnm6S2UTXul19GwazTSW
0KjgtxU0KxzgjM5lQi21N+4ML64umRbKg5hH6xnCs/Y+9yL9gLq0t/OAbPlaXio6xsxCAdBSfupV
GG8ADu3oNtpE1E5AChryR4es11ArgE/NVPeZ6R2t2zG7fZ5VcdcFMUUwujpMWdpn6IIjmdo3nUch
uWmNz6NtZpeOMskvs9e0/7NneBYyKPM/GU7Q30+jNuwV5TZPGOgGNRoH48J6ElfGrTktYUXd0Uv7
c16m0Q/0Bf8MUf473T5hm5ZUeQEglcs0w8pTMaFKNSAgHMk71/wczPA695bWXhYKHDt7u2WKoF7d
UMqNdMuvP2mty3DWdEwZszWfY+gEIPxH5m2Os72XetOU8r6ARAnU13P1YaVZ7RjjlRKysEPEZPX3
JU0TP5BD/Ov2BqqDeF2ZZoSBdjWxB8AXqH6vV5VlndssMLT7zEo1/xh9zPtiRXujoBuOAFod0K7A
QRVGabV3zSI60dOT95Mxao6yb5wf7tQMT5o0Pnd9OO8samP/oINSSF4G0qjYrswZ2TgNQrMsP5sr
BsJSifIcM77/aGUPc8vtDdy0xRAIgF5MviGEYuB0tPIi5lgwB8LMsuE8dLb10/SW9K/bljZeZd5j
0jcSdIVMXH0qhFmhUXOIpbK+Mq1Tb5vhHyhqojIB5WxjwlHsxsAWPe2B2d5x5/RveRYLeLaqyvIZ
aeZeH5TWTo2qnYkJRt1JTmNiNR/auLN8zdW6L1maQangJEgxhvilhyIZoPwv4Ti7vQVbm60uBacI
3iT6q9c/YiqD2W0mouVOszrEFYy4QqmdIRNQCFW741u2Dq3iWv1fdY866bUxGtPGqAc5qU6K/C5a
1ShPjPbYnZp+GFLfXmpt/g+H6bVJdQRePRtTNA9uN7e271lDd2lFPh07EbnPgYj36DE3TxMTfvDX
OuSma1ymOZV6lNWki8hfQ6ZKulXfT8wpoTbmOhpqpzL9K5ic5qsmR7ETdm3ZhsnAVQ0i9WCvlkmH
YyxrHIZf5rF48jzYUkJDIBYjG/NIbXM89mH+TxxW2c4n3To/HB6eJvqsVNe81f4u3TJQn7UQQXX0
eydGLmfITOu+nObl+P6jymA5o2EvI8ly5YMKC9aTRVKOlmX3f4WT2p9ymbX3DL7YO4vaOqeWoLhO
qO5BHLvKsTRq2zDgldLPca7+0A7Wp2FqmGKcdcW44/y8vbCtIAuEDI1+5rxp3a4LPBPQ4SRTCBm3
DiIUfJrqEtUJAqSBUfz0KNZ+mZnS87WSgbNYG+0/8pnWcYos505XdaP8w/Qt7lCV/NXiV+4g9gaj
lw3xJXp/4Z3WaPNTVQJfXxrxo6qWitK8jB9rqwkvRQCo09NznUMmK2qcKQxhIaLHAjWDw+0dUo5h
9abiIplGYAgJcN16EC0obbsPRp5vVOjGEyARx9f10ESdnphhmBhOg4Jyj4J74yG/MrryVlUG7WFA
jVfN6gyH0jHa+wDk+c4zsHXWFIrHRFiKEHNdQcwDL4jHMZZ+XBlfewfl1KUDJ2DryZMI9OKP2xup
ruN6I6lXqEo4BinvXF/XWTNGRuSE9PWgFHd6HBp3DeqzH2Mx5OdQryYl2KHfmRG1vzHI40+3zW95
C9vmAIAZYtZjDQa2vWRwwM+AyoqhsAzauL3rkfM9ICRd3P8XU8AggIwTt6zzhQWmr9ZSIN2qRIwO
MvXiSMZfPycCDdrbpjY/IVMlVJy8l7nM6021g7TK4Ryllz3GNHSK0Hiu+1H4EPVBH1Whznjb3uYu
vrK3OpjQN1btCEM92uoa8p1MnxxI4ZajhyrLjqnNpdE5V7RLdBzX2Y/rzvHUUtDzQ0hAHqlTZBMa
qpWSyy7q4YNtxe+mHoXrgGIak3i4IUZm1OJfPdgyp2AXdZT8me12DnkfG3d1gE6LlwTvHqVemVKL
f2Wqbj2U7JE884EjyrtY9L3f1sWwU0XeunIUmOi+U0WmKqLczCsrbTuIBjFDxzc1r1U084j7pIHw
HjIj1O/tiAAwqzwEdOOl+sfwpnbZ+YabP0CBIVWdFybS1WvWBsHcQm4vfYhEXCRwUwAX5jB4v/PS
0pCD4L5Lc9BOmhZmvnDjPWKAreOKBAfNMJ5SOHlWb0ppwYtMgKc8XF/MCGhV+XjnRq7557TESbDz
VGyuVk0asduwWazBkYyOZoUdYM1oxYQM89g/L1Br+lEHaZWM4xyqRtTmnErID4s97fVqtgIxOgWU
uulbURBanSnagaJQSs5MIEZ5cqePxY9eT7Q/hR10J2Pk46ZD1R2avG13HN5mPqHo/ql8kTyBP78+
aJPT9nqjZLU80S+/BmvqThTiy7NbDh6qyBOL1soGNSDpgk1l5INqSrXXzdh6NJXIAV+aby7Xg0Gm
1jIYP9Ncpob1XGcB/Jghep17ciZbfomWJ5yvitSC8dLrtWYJXCGJDh7d1tt/rawVp6hCmG3KrO5I
pWJv5n5zVS8PCfBIejXrI1xkbhx0oCNbq0kOy0TnSS7zXull6+iqCIBaG4PdBIPXi9JCBLWmnsS3
NsLJPGhdM39oMnguTzNkaDEKdoj9Hbno8K2SIguE1Zxs+g9oRp5n8O40aaAAgtLj+mdACozsiaDS
hkhr+F3npbkbxrF40EoH8elwchAa6auT7pbmnZVn5dms+mAHC7/1fV//hrXT1JM6TlvQm/FMp1lb
ouZJtLlxTnuUTHUA8efbT+rWB8ZDOYy0Maf0ZlpZ9pMlnZCSsVWW47m0O+PsIVLw520rW56QUgNc
vozZYGd1Q8eIqiUNR9sfUdv4FXS1ld+5eTbEd94QDHu4li1X5FqqFs+UDaxGqz0UvdPNBbKtvmYm
DVOmaN09VDG6bgc3MpFh6kTMWEEhuyS86yCQ3qvYbq6WuAF6UpwBHIbX58hqxiHT2obSgj26pypv
5/MCZolxhmncyVvUxq3DWo6lGieCFwNE2bWpdJxlsdC78Rdbz8M7kXbewdHmwu/Ach5jmFn9dM73
Zig2rb50hg36K28OTV1AWpSrzm0qs/JSyvRLydTZvQ4pw6M2Qh9YhNzU9x8hinAUgl8AJuv2d2mR
jL4Ux6Jy6j80ob78JYa4OzNxuutkty6FCmgpu5vop651f6htTmPowDiWNehiltDqfBhFGe5cva1j
qjI2sFCgg9z1ioassXoIhW0/Kg3zX7toi9FvIJ+/n+PC8pkrjB86uNeAC2XjzmTK1gnF1QKy5z8u
3uqxtvrQiGwG3/ypjxBbjzLjLmA3HsIm3KMf2TbFCAMREBxbaz0wT9Tg9kLKwHDJ5cfZ6f5pp2A4
QozQ7QRAG5bIJ5GNgrufl3jtZJpxQlMqBe/p9LF1gCsmeBhGFw1iS/bm/btPI7zrdL+ZBKZ4uHYx
bSiGCS0Q6XdzGPudJTRIWt35Q5SSXd42tfEiYAqME0eEPtt6FldaDESZCTWSsOy13wlqD6jZGtHf
fVM7gGrzPYDqxmNMu0v5TzhvCavUsX0VtjtiTGNd4lJE6Rba85hr+pcqgCbtLhvbanxI4ipz0Slt
LKYWFye706Zx/n57zRsX8EUaiUo46BAysOvf4GahSbBM5ae3ZPLX4PXLsWVM8/dtK1sHhsI+450U
VmgprN77ZiF7hQOR4EYEqOR1Y/yr7pEADQhDdnKhLVPMCVF3IFfGh602NSu9FvHByUJnPmrOplvL
T0VIZCP1XXa3TVO8CChggjmkWXq9d7NOdXliQAwR5mpBMTOILmnPKHfvhPFOsLLxmVSfwoMynosA
euralJRNzzgpukKDGU+nKM6c+9ihqnH7M21cAIIxXD8dLMX6s0rjrN4FUqJeG1Lk7iiMvvrmDmP+
y9Pan64Rdz9vm9vYP8XJoXSzGSchfrheVOM6WVBSWoXZpK2e0UqCh9frx6Mhxr1AZWv/oBxRrSw0
s8QahsTj09liobkUN4Y4I/XdH+swtXb2b9uKxWSuR0xCPnq9oKBOu4oWrkUkUBZnQhLjyWVy7vwf
to2XEYgHIwekgddWUq9Dba2mnxKisnZC2Hchux/0D4OT/PN+Swy+4OR5niHHX62n0Juyg3WGyntr
WR/1YjbO0xzFh1TS4bxtasMXSgj94CWAGZ2ka2UqLwp6OS2RZCEyJJHDyrwTgRadtcj5bmpZZN2h
p6Kfm36CXthuiWdv2986i7ALMmCJL1at6etNJcZi8KogOmcOWL9nhPOv0iopXUbmMn+9bWrrlGAD
CVYGhagergqkelCkeQ5lgG/VTavI5meoJWrPyHaWtLWlr+0Y10tKK2OsGYTjNs9t/8NB3vKyzG7N
hGOSnWpn6e6HvLKPkVYGaDG3e9Iemzuqch0QytSd187k/3F2HjtyI80WfiIC9GZLFqvaqdWyM9KG
GI009Cbpyae/Xwr4L1RsoghJGGgjYKIymRkZ5pwTfdbYU9/h89epKp505lh8cNR18a1I+3h7Q/cs
mVIZksgODvBWrm5eV7omqU4DbsjzO0bheu+Tjiwd0Vz7YE934nHWg0wIsaSE/slv+8uTPXuzWxcd
vT4UJ4rv3mCqD1av5v/EABoeUDcrn63ZGP/gwtOUoH/r0aCwtg2wDphEkSGneVqy3PCTnqbIWEX9
nQfS4HR7K6XL3WQ58n2RlRWEHzmim/UZWtOuBkxJ0c8kM3k09Je0rovHhEHh57a3mhcU45X/PDU/
KuvsPT68bjSGAFVBPd6YbnW9GZUkobeZ61AZaxo+lbPmPm+EEXZq1R4ElntLJcyjliFJaLCLr5eq
pHa/2ATngPZ1635E2cfX56g9VUbcyd6i7td91YZp0g/h7U3ecwCQG+mCSJ029HevLY/wEcTK1Tth
TwTePCelr3qVOPDee2aIZWWtjoLbKzUvUZpZWjay756X5j818xUuTaEtB5HJ3o0gZJCarHQnWNH1
YtoEIkkcoUe2muKlLnPr0nSlcnEapQKtbTVBFin1wYXYXRnPEecUsZ5Xo7X6xuh0M2VldAWL06TD
Ph9X7/vtr7S3MB4j9N7QeKcet/1KtZJ4dJJQldFVWi711PuIdHYB8Xnnp0XZ+EOdDgf+ZWdl8vGT
aF+I968EfBG+Vmt1UaA/WMMw+k6mNo/tnM4HqOx9MxJOTMgPonCztjSJGR1dUK9nNoHyo1ms4pPW
OEfd9F0rdI3BfeNOwCxcH42kNGhK5DD3ncZW7uxYWTJfDIN5cAJ33jl0vOW0PqpqwMk2izHLsVaz
gTac5WTmc6Up3yK0fJGtNx4KEFlv+3b8qs7Md9BH96g+s/P0oOlIL0nK1iNFuFmi1gCKKKNYiq/F
3mPVCRRlzdye/VabTefgcOwaQ45X8rp4g7adVYFadWumss1TLt6LGvVOqFsl7WJ1aOo5vH38d42x
m3w9mLpEgNcfb+zieAFj6Zxq0fzAOYoPzB5l2MGaHrGL9o4JbFbWQ0ALUGhjyeyUCmmEiH5GKdoz
miTT6i/M7Drqae4o5QGhpcgkibo4ji3ZophUaneCj6W2KFY2i548jU3VhenijHdFDX/vVEyrcRJ2
yozFeYz1lxGB/nNKbT4O2qkQkCFtVLxPt7d69wCDJaaQwqgXSgrXW62h+K+sAwwfnaf1a94mwwMp
cjP4Yh6iM/vhekjToEXnC0PN08DOy0YcxN97n5sSIygbWcmF7n79G+pMQHfPW+AWJAJvoPYPT1lr
z+d20g9j7R3PCg4f3RRwmdTFtrG2llrRYFDQoGqbuPd1XyuXxRrawObI/YVa4Bzocdr9wXkmR5cg
NCL5V1obamZ3jlICKsw7e/msT0yu9bRi+FqS0PzBPaUeTQXOZXYbUKnrvWwBOReoR+MUdNS5/UiP
nP9yvSiryyBa1TzfPj171weBXgitcoAOYIRrayMjM7I45vQkgLPzl8JtUKs2hbP8AU2DhBMtBgBE
HJCtRxiQf1HIoOCIrc1bp9XcfwXyPv/dXo38tZsAlCln8JTQHpT1581q4t722ijCx6nUgh+Rstde
IuiAQZLqA4PD5/QoS9o7+CZ1RVl/oFaz1blifnPsARpE/MBr7bNRAqPL8n44D1V0JD++a4oSDoE1
DVDqA9dfitb0qDFJAwa3wtCxrjfyu3YUY1i7yRGaac+l0KD+f1Ob62y0plO3wkPUzYCf0Nv0Key5
/9IzTRNF59nzp1Vbw8Rse7/MnOagV7J3JAHroYUGHhCHu0mm6z6zdIt218nsTOtdDuPkXE5lfxAF
7m0nuRihEqVLPqF0M7/mYgU59JSBrciXuL1booWx60AUn5ATn863T+Xu0wGpWJLofqa0m0+XxTWY
eRGDKhJaZN23BVlsoKtj6/kKopzIrooY/zzHlI+f7TVmcgqjNWrh24utfQHRP1/0Skzfp95U6oMf
t7fbcNoBA8BrIoPafOsOElOhGbLub5bNp6UG4wHI9w9AMwyZp4QG1Enmh8b1bsdJE7m5BnN+aLUo
dMzun1oVyl2srX/iPiUlksARBBLl8WtLROSzNelAI9EfZpSFXbYIHBSqxmDSnBrSgSLA7imiVKdp
CGuRlcl//+UU6WM1N1ouZecskXz1KBPeZYWqf8yjwj4oTe+9e1LuhMoBAgRIq16bUuFVJH0pUTIw
SUOdjPdUuRP1aX2J/cmZ5gfFTpRPt4+u/J9uHaqUeWIiiBz2t61JakuVmBBpuIttnzzNVuP4uNam
8oXXqaemG49QcbsGiUZInH5CRDYbGjFgwS3rGU07hqkjAKJ534QDsWfsjOSvpDaOGkS7u/pT+ZiT
Ie1e7yoCOYq3qHTYYgYYPhdGb33SlHI4j6tRoHkiUjXoEb07iiZ3b90vZjcewYLZ2jOzCQ87qXrQ
pkVDI6w5IvXtbyZvE3AXmhrbun9p2IqeSCGHikSDjNPSmF9roTEdQG1hxBm5Ifrnt0/M3o2Qatna
z5wNj3K9oXmbdyMoH1qWiWk/d0tphPFkOm9y100Pos69TQQLCi2AQIne7MZUrDJgZKb9dLKGNE/8
UgXH5aOVcJin7R0S6loMXSJ+hQy0MbTQbaq0En57N9ZM+ajtfj1H2iSacNYrBq0Xnht6g+j/vr2V
e8+wAwaWkAbAFBnq9VYOYHrinNzqlEBluWRu3/+zthlYjCQ1Hi1Dsc82uIkATfkW3qvpHTicPdQ3
XWd8G7xM6iWvMvC60KYVBA4dRoGsHQSb+sVKGNXnM2Vda0/tOk5PvdkwFd0cJoCXE9D4yW8G10Qm
xBX1UY967zsAQscdySCPMXPXG4JSNh+3kNFWXRhP4LnjMylzfvJ6tcr81RHaCVWg+mAfdq2C3eAP
HhCQ6bVVWPbjNPQElZmhyopibfzI8jl7RMBxfa5Tym/QK4+kRXc3n3dFSt2pkti4+fh0opgqhabe
KQHxdUalrQu6qk1eUH9xggTs8BcPjN5TxWPHHAjVJlaI0r/cDvmt26dw75ZJ+hEnAciVuQ0QdCex
R6bssOljEl3IFZCoU42jDHLfCtR7NIQpp26ZTspcAN0dSOPtac3uDX0qnuzMUg6ck3Sr2+dMCtpw
hmiYg+m4/pRzphhGK/MDbyo6qi62fcnmfL5Mmb7e94NT+3WE9L2dNerl9i7uqFzJFjkkKnITIHrb
tNUZNJRom9zFaj686K6iBlFRLp/Rg5+GUIHtPVzy3NAbf7Tc6YnJpjkabvKDl7P1YgotO4Ld7m4G
HQ9EzlSkMbcChHUkkHXoHIfYJVq+GbOqp4C9XCa06A3Stg+mFqOB0xrmE5KkRxpDe08TeSClUarY
9PY3V5lJwZoRr3LWQVQO2bPSdMUpqXTlbWzmYvyiJrF5tN69eyyzCl2lgiPHRV5/fGKr1Oom1jtF
kWe90XvHeaczr1B9p89Cf8mXvg07SxgH6czOSgH447AA3UqCrjz5v4SIuMclg1OGcrqjZW8Lneur
rWX5vWuVv1ZrrA7M7TwaTDMgHWU+hiaVga/NLXmdCwpQnLPBsF+KpWWgEMTSr3ZUGUuwjJ75iGKN
9tGr5Iz4VTnSl95bLqWZn0QDjvlWp3Mp2ljRC9OVrdio8ZUR2QI/p4D6dW0HT4ZU7vr94G7JjHBz
rcm+kbiQ8mbWq7vVlguCK23vnOauST53YtQvzpTHL7Bv7O9pPpT+YvdN7aeW8s1YjP6ENL9+4CZ3
bhO/ATAOYr6gu7fd7s7OmK4wL1Q8nWq9tHaDtgB8tLtodUrftqHewUZ3ynPeltmBV9sJuUjf6OnD
myHJ2ipgDKVlA5TG9FKmy3vRN+5nmKvuvbZ67n8HWy1P66utBjtNR0P2a7YAmdKg5JEgbnIavSZ7
JgzwfjjMXp0DL9EZMRtlml4TDeTtszPFSuMvaqXq5zTm9/mVmnV1mNJUQlCxKxNcXas3Rx9i/xdy
Eigd8HBuO8e2MiTlkKfI8EbOUjDypi+fqB4bd7d3Ys8M5TKJCOE/ZhVc3zNh1aVap5w5LUqS+rSk
NWg5UazFh9t29u4Tuw3CC3QBaeYm+rCGOus9A10y4F55HGhDJj6qnR75PckKui7x+9v2dtcFtQUF
B8Za4y+v16UZebW4LkF16i7V36AN1O+OPRxhXXZXJYFPgI1Z01b9umsqU10cVJzKdZ2ezTqj54EE
90koTv8OuYqjK7Lj+9EmMLmXlDmATWx8f+3S88uy2Tk106AUgYrmRnU2rKSPg2QdyvhSa4DXQ4ZB
J3/d3s9dy9SpyWcd+dfmobMb11q8jtzBVfLs42JG8UfeCg6m3ti8+6VGxbBWltNtq3uvAH0eKR1D
H/BVsXAUBOFKRtDejJ4xAIxauzdNrsdvIfDButUyQxHnNDWSH0mbeklA63X5g0oMstTADqQML/i2
zZ7bq1Yh9E3N3Ow0QbNJreIvXpV7i2/O4ohVs3egKGMBAQIpyxCFzTXpPGsgiCO86oskPzNvM/cj
exFPVRx9W0noD/Z376ui7kWhmdCJ7tPmlXWNadJp6rpwXI2nNTLau2pQ31pLJS7eAmi9HcQR3nPf
JLkucgDkA1viSlQodkmBkNlByIuBb5oEbPjeXVBpXL2vtZ2Vj0xIsg4QyHtWpSoQkAq2lbt67Q70
wmXsW6LSXTIoT5RKooSKFff38Zp532ymmQTMhToUddn7mr9Y3QbLNpLCiJnRlVCWTn3xUAA7z6W6
fF0qs1EDQp9J94dBp45hp/azog/mWaDbeNL6abURZgLlaCeq8Ylt7D7EWb08M0Sgf7l9x/Y8Jdpa
ctIR4wB586+3xlCWuKtpQpySOV4vtVdFz90wN5fbVvYed3S75WV2eWq2iVG7RGpu0QM6MQEBBHNZ
mYGa2+qJGK4//74p2BhUGGmvUReXX+WXSFVTmdLk9USqmjcyTFrJTD+jAnZBfCo9uD97ewdEQSId
ETR9NTmjtAnSqtwF0psV+ZlxVMq50J3x4PDu7Z0kYP0EboIgkL/ilwXNWc5AbENW2crlB4C8+E5v
16/Ugo8gJXuGSCeJqnQ5Yng7Za9RtaEpBGg1paVxFuXGFJgVek55TLT/2x+JIUWwEWjZkTZtW1zV
mmfFKKGONaTQRxTx81AHdx5AVWwPQtqdVRHjEd6whWQuWz0DU89NOOyA59c0jdClH/JzTWn924p+
/B+YIiMHE0cTgjbB5kvFI6oBE0ReohynuVDYT0InRdWgy7Sjiu9eN4b8T/JwJHYFIZzrU0EelGh5
1jinIlPri6YLJUgZLxkuYzz4FTXmYM4dEXbuuPjREkOnKzVxSda58hN1WO67yioOEDU7/o6GF1NM
pQQ4zd/Nc7K4VdHqFctXh1ScenuEgVVrxMe6nQbWNBxJzu7aQwOEHqkNOXobvPJkMyBNAM9IJkUB
P6pZa7i0s/F5MSLjLkpa/SCK3TtKHjUGk2nmsLS3AzKGzkD2cCQKUqZm+pFldXw/EQmEU+mJA0DP
zw7PJkWhiGTKorAmM+HNZuZTEQHa48lStHq0g7pna58Vre1Q4aK3/o5x0fZ/qd61w0nBnUb+SmSN
2guaVQK+YDaP/mKRMJ6YlwL1eOqc5j2xsOaEydqWqt9Z3vrSTGAcg2bVx08ZLIjKX+MChjt8naT1
C2L5JChNpXrOCqk4oqpDr/txzJiQ77U2q5bPRPvBPicE9TGEWzFS0xOifVeszfBDn9tC8fvGRsZs
WSpVBGrb10tgJCJ/N6310FyQ0jPUMGs6XTnZbdl+yDLd+ncVtf0+KWPvfZtE7XrqkBs76im8jixl
D08jVwUPwd8yYPjFp5oD4iOWNgJPcPXm704sTMxJrf4iLKu6eA66nI1HdNtnkcZzqH687f1eH1xp
ndeJEEgKrWyeqIGRR1GTy7vbRfEb5jb0nU86ar2xrbEzgynR3e9/YBFkEUPAUC/mBb5eb75wbjQH
0rKLQ362QYEEi23UL5qTNGHX9O6BJ3wdcFFnJVFBPZaVUtS4tld7VqIvI22+nvluaJgk/dnQ3T6o
mQ1ABq0t5wze1MG2vr6eGKVDhMI49F5gGtdGvTyLSwOvd7I7u/jcr6lOLXK0niOQwwdvsvTk17cT
U+j/UHikmAzy89pUnA3KtETklwmXMShTJXobZ6p1ULPfOye/WpG/4pdTmi7GnFY21fNmVZyHQlTD
k5MbRZCMqpX5BvpHf/LZ6EEB54Now7N5bTBytUKZ8PBksH0f1vpaBADL50uRteA9YbneZ0yi/O1Y
gL2UIEwJfpM9omujsDcNC0oPfak+6d7bZhr5QzSWL5M4JKfsnRCkwOBYIElKNWKTzNVi6DvF4toP
ZoVaiTmKAC1J20cd5kjVeO8GMClZCqOgpMRTfb0qMgspfAHAK+6ZmVyNlhfQlIs+IdHevLHXyfJt
tzyitu8dmJ+scqqmdAe2YVW6CqNddbYyBTw4XWYtbd+NhauHaAWIPhBGhR7Bbc+yu06pIsKriCKX
u/GkKnoefecCKBQi1e+ZADue4CqKp3KB9GMwgOOCLkF9+ROjpOSSoEutdHP9zN5N0UAC9tIVag15
v/86eMTdiaL0gbLkU5BX2tFCt3sL61kSYwjtYHrjtjdnB5EZGIp5voZUYqtTl8eML4+qJGjKZj7p
pbcelOa2T9RPewStUAHwn8Su1wcoyjtPXcZ0Dae8b9/JntMly6fhax4t4gHsoHtpslh954k6CnRN
oPFze4/31suSeR2l4s4rb+o0A50Me2a9TvLVydr5XQqt3LfN6b40kunHbWt7q6XIwzxM/Ddg4s3u
NqSma0JzKYwjnVlHi0gesqZSq3PTLeKDqjRw8bSl/RINc/HUz67+9bb93dXSI4ZfCzWOCP56txn9
p4xtN64hBQoX6QkrP5lJX7yxB03zlWU4omi+khGRnxdBQPTIKOTRlpc/6BffPjFmcYxMOJN5X2l3
67Q632VSdumGXgvNpZxOSqPo4bAI9dHU8uRDAmbtICrYukN+A3fHARCAzC0w1M2DOdPV6PjIa2gW
3nKagFEEmZUVQQZHKby9v7umOEnkByC0qNtfL3ed4lKvaZqEaKMMz2ZSqOe+UptP41wd8Rx3THFd
uKTkl3Sct2jGtU8tt+sY9wGs0X5vGyWpwZRnj2WuHOzf1vexf1RMUKTiLQFXtB0bO8aZAnwjVkO9
sJOToq7o/82L8i0mrH/OkJo0/Mosu4OoYG99Nkk6oSl/eDavt9KgAqpXjBsLnU51gggVGj+iC3ov
ssO5g3unFEQR9wL0BJzE7QqjniVamrKGoyfZHrMzLxQGMvuupPHxZTHy4t/VXRzEeC39rK2NqyKG
gyLjgS/a2WiphyppuWBkXnE1mPwxuG2vqGGfT5+V2FQeLGpoiLJWyzlZRxo0PZytA6M7+0z8KotI
CCHCR5H//ssNXUur0NUi1kLSE+2ixbFyTqw5fT+T+R68Zzvej2SKPgKQAWq/W0pdWVF51+xcCyNN
uKHLXxdXQ3Q6LfUlFEYzPHkuEokM4qhO9TDnB4n765VKYQ1Yg0w0l35gczkNpZ5Vxaq0sGW2yWku
4+Tv2Cva0xKv6/1tP/Daz0q2M0mXnCpB3WLj9tKyzVpmiGhhCRwpcMpieBhUfX1oGq/xjbbrP922
93pnNZUBBWDC8QeSo3L9EV23hU2IUHo4wwPzW3Ua7zqn/9cYmvzF0urmUek87UHlS/trUxWn29Z3
NlbKWxJtwsWn3L151fSoiOLaHKcQZfjqUUmT/0pLxC9Ol6vn25Z21kl0ghoVVQ5Gfm1VqRZ7WNzF
xRXNrT6Htafn7xHfX+5jq6LgvfTdYx0z2VLRs/pkZpN3UK74yc/4NSGiAYavRZyFkwpmdYtJGQSd
+a4al9DO9cS4GHaUqz4Zn45ouR0nbzqKEV7AmC79X7fRuuksW4JZkKp99q4gdSrftkzjzPxEj70m
6K2UeT6SbbI89sTqzeNglz01LMSq0vuiy6LWF8Kl0pU7Q3QpyqlqDj7da5dDc4IOMW0s1ka34vrg
0B0XWtzX3P7IrS9m686h1qhy86ibFHGT4g2j2v5x+zPuW+UG6lJO8dVAo7It0LRWsZqWg36BZTdd
+mWYn72l6v9rZ9L2cqySf24b3TmlYI1dqfmJkjaFieul2pNSeQvTFEKriHqfgRrGvWNVczh3rn1w
THdNObTSXGQHVSqX16bA9xmt3TtqmHaNeWlAQAf4YCVAR7I8+IDSaW1PJNEzOQl2wOZsTCG0XFZ1
kqthabt5YKTZcrEjN/VVxbXfepGnhHbaPlK/b8Pf307iOaI7cHagCzZR1cQUtaUB9xeqM3RCW+dr
aonDUDfNig+u3c77zG3jgZZPFP2b7QyGBo8OeCYjAoFUcw+87suyeu25rOh15Oos7vq2bx9mA1S8
X7WZCMBb9gfr3XHp3HiydzDx5EVbF5s6sQ2NsuX4qMy4zoZyeEjHLPm3BRL2VAvEXQ4e5h2DUkVF
CvkCEAIkf32IDDeOdUOIJRzMuf4Y1xkV7jiu7lMmwYUKKeiBvdeXUjIbaSgRudAr3c7ayG3qcXTe
1dC10/hRqdwBOJsRIceQ2N25Lubx49I5+sfbx+j1+SXYkcPyHOIeOpfS4/8SfphDb7hJzbYOAI4C
WdhiAr1SfU6qtnqEVPKtqiXwzFIOGoKvryi+gC4Tm8vnJP28tmvkBHVLy4upW533Lu9zGrR5Wjyk
eZEcXNGdjb0ytbmi8TyYWV7jDTw3KwG0oVJZxJb7Vm2N6bxGTRNoxtofRCC76wNmpMLWloJiG2iI
WjMPNWn4mlptZn+DvC6/OxbvyZSU3sHNeG2KfBInJ3Xh4DJvo+epsWOr75Y2HIj7goVC0ZtVT96b
jaP8tl8FH8FxAdnNNUTZ8PqjIaCR2l27Av2L2iIoUeY8151r+k6qKO9vn8vXkYaEYuBruPNS1mLz
WjQpkojw1jDl6MN9M429rzhtedbmjGII59FfKobjoZkD+X35/UGraA2pJpq1VH6AwcDGu17qNJRr
zUjrLlTXVNz31Wx/TkbH8CkWac+13lcBQVJ3VxXN8I5HdD33EClPI3CDIohnOh4H3mHvI4Nt12Rc
K2HdG2/kIuzcRiikh2WzTgi2lOonmiN0vTT3aCjb6/viarybpLQ4BUqmm6NrMwG6NNaoCmPLqAKE
LL9PduM9ZGPfhfVorO+TpT9Cq792Q9ImkaWMX2V8eb3dauFEoiC4C3MliuUYaN23lXF5s+TFcErl
JECxLPrZ65KjibKv3Tw6GMjs87WhttHAvba8gnGMy0qvw7pILCJXTbtvMne+KAOzEFcCpXe3D/be
7pJe4usJGSTO9dpekVVR3WtmHVrl5Iap6uQBUmBp6K6deZe1+V9UM49a7ntrpKgIuVxKYuJ4r23m
BO2EfGodRvWsB5kjEnBGCZdJnbMgrl37t50fN+cXexs/MVlO59WpVoez2aS+LhrnTb301UV1G/sg
NtldGkUuZjTwcJIbXC+tVvKuibqpDk1hjj6inxQRqkZ5myOWgTqx9/sVPJZG+oMoL4EIdKFre0vd
FQk5Cls55/Gdm9c/xrxmCnGLNGU7WN7BTu7di5+oAkZBEDdvPW6n262Ru0MVInRmfY7p+Aeek6an
mtlfp05ozhura/Mgz4zy4FWRC7kObGnSodHPYhB4o7VwvVATnnNRQNkJkyjp3sJNX57scswPqkyv
AAb42V/MgAi5NhM3jbFoi1WFtPVT1Jz7+GSYbffkRvG7iNHED4lTJmECSDpoY3hZScZum9MwPTFH
riesn80DmuLeiaI/ROhH7w1p/c0Xbt2GXLt3UJhflykUWS/CtWOYuSrW6ewm/VHNcteeR4gAMVqW
SjcnuBtsRplCyglb3c2/l+ro/N3o+qQG49KVuZ+k9fjvbRe0b5GkhRdcFhY3LsjOup40nU87i870
W2p74ZBG4qyZSwwU3T2is++8XYgMWbKshmwIae71N+4XE/yvbVahVrr6iSHIbuCuXnXfNKI/OE97
3lWWSXlMaBbBt7o25Q71jBCJy8dzE++NOS3TSVS18yHqyukJ+S983jIAfru9oTtW0d2iLYWyqhRz
2mzoSDHSmUejDlHJ7e7reVTuyhG4bE3AHwy1rQUZ3aoDo/ICbi6o1LFAp/Bnh2qr9JiBzs1WrxBh
rzkjFQ0zepNX5ndrNIYTY1Smh8TS45+Dah67SSsObsnOkhFyouDEa0JGv1Wz7FAjWicDKTNtioag
EvAGJi9GEF0f84+O3WpBaupHgx5fEb14pVEhoghkSA3bVxtdVVTWbKNxTwCFGzukk7IiCyxG6xux
sXkf90a0hCWj496WM7jhxyXro7+9Ok6b02wrysHbs90D+Wukd0ReCgggg9yuD9ti0u4sc92VMyaX
+6wbhnBtRRZafdvRT0PFNKrLI1rW1i9jlNibiahUboAEbOVDUINVrCQvopOTJNVndrv6a2kPmeHb
w/XTCgAkELuUUF+B9LTIowY2lhECOKXxpCuK+aX0vO4UGfFwP7djce6MxvL7NK0fq9E9cFBbhyGt
U9GUNWJT6g7Ijf8lKTWGwWI0vOmd4qFZn5LKeDBidXxoJorVt2/uniUiIuo2ABEkIeba0tzWxoQo
Bdhvsp7JtypKUj50TPFFrdbqAM6xawwsjiRP/yQ5bYwJz5rWVQfebq15F5iR3QYTndEsMPR1+Xh7
ZXvnRNJv/2ds83533josygCivO2bBsiz214cYDKXP7Ais0GaI4RF25ZCZS+GFo0ScQuz5qynnXWX
uL3z/raV3Y0DEEKHmneC83+9cc7UMF8V3PwJmcPyXTTFn8DDDeeFibwH63lV6pJHT4pjgu0hAX3V
ikLpwtGzxoDACkqVgqhRfBVm5QU8IsNj0yZaICJUs5Gh7S5GO7ovBEq/i17/+Rt+4jnANlEz3UQE
UyPK1O3A56MXmT7Meq75qibse4Stl5MWK+uD0pvTwcu5DQowSvQF4QMAOy59S6Du7cxM1DTDmdnN
cCrVtpuCrMKTRpHeXhRS2oOPumeQEFo2FymcotJw/VGhtURpjuoTHegIvpOAWsp26yd3tZUHLTuc
ObpziLAGjAohUEKtrTzDGBdNNpgeosG9Vt85TTk+JOZinx2i9oO93DXFC0X1B9fC5M3rpVXRWHjV
5LqnSJ+qk2Y0qi8oR5+FCcvvt68G9VAp2C15ZkA1r011s00WUIysKhPTfdLE3xrIAO+0jkTotqWd
JwFiM0o3qEmhFrQNcvpMGTVmv6Ag0Bb2u2XU27/oB6eQ2azqI2ms/VhFaxyo8RRR857iA/N7e8qI
Z94jII2guTc+IGoXAWwbpGpJZe2sda24TG7endpl/nZ7oTuek2IaJVjqTmjYb0EiCbOJnHnGp3kl
/GZhKt4XPfeag8dg7/gDRePOQemV6KLrD9fYlW21SLKc+nYqP/RtmdyncTYGZje4dxqtu+D2qvY+
HyhQ2aWAV416x7W9gQGjzmrReC26cbgsTax8Lxe7eKdqlZkxwSfpLvboVm8iexB/VU4XH41deZXq
SQ8j9TEl35UL+KrUnE6eTaHXO0HBV+PzZLVREImh+Aa0XP3UJk11zrR46k59Y5szA226PmTYofeB
dm7J9B8vdT6nXjz+wcFySK0ZHCDzoVdCCRENvr5aPTRfV+MMf2bxXQPlIUFH8OCy7gSMUtQLZp3U
/X4FdjJj1c1QpfBOq0B7AE/XeO+WZHA134qt4bnJOiMchHV0oHd3HrgTOGfZ+gfRcf3t8bOG20G6
PhV1kn7KhJ7cIVrVvBVJbF/IjOrJN2Zdzkpv1NiPVav6lPZMawf1P66Ud9Wh/qZaZXSEodnZDy4a
RU3wQbw+2+pGEZvFMETCO7mtVvs9+3a3dhhMFgqdjdbXqd8y1fV8+ybseBJ8MxNGZIFTVnGud8Nq
RB7ndPNPsCpXsgWjDyfLGhkkPK+n26Z2Lh3FE9AdNnNiOP/yp/wSyE4WaHWt5I2bUqUNGbMN7sHu
GsjVeR/0pAn3dlF9MkVZhOWKluVt6zuOjGMGjRI/RmK67WDVcddntpd4JwCLxl3LDHdyxSk5cCx7
28kQT8Q+pLoMecH1Gs3RXo0o512FOv9PZVXxp5gz+MiY1CMi1I7LBHAlYYJSA5dA7dqSSEU8VyV7
OIJcC2qBgk2NumrgrJ2c5S2yu9v7t2cPojwPOKkmdNTN26qmomxVo/PAqvQlXPX8Y8e0+4si6ipo
iuKolfyzw/drRs8BYdyr7AAi00/habO+boxzPlLrnYYqqc5pko5IMjtdIHS9eVg6Zb1LhDv6LeMk
fTnm108RzX1TGBxbb+rsu8GyvyOwpwezTRGd2XvTwYbsfWrch8Pd4QvQl7n+APoANtXzCg9aZWpw
nGP7XVuahQ9wMQpv7/2Rqc1eFLyaXVlhairU8j7TnJKmnZG+WEhRHFzSnWtCrE/IC22Qfu/WCyVx
MmQTyh8nYebxxVwrWr6rUh9ck53DRI6EciTyA6h1bRU1YiC/fcOAUFReFb5rtbqx78SdFjbmBG+p
d+3/bu/gtnQs3Q34h58FNxUoxCYBpPO6RraNZlXEpN1Pmks9yomKN0qTLn8vlP+eEVvo/WpNi4OV
7nw6ojTKfD8ROtCKNqektkvdmyxWKicYuGgd+B7N9GczFuVBFWp3jVJvCYNyQKDc9F/8a7IslE71
ODqNiO78gICB2lqiqJVARVpkfy9WrD87rRLdt6Jvz7f3d3eZDBSW1DhQJluyixxuYzhohBDkZ/pn
sYAzWlwrKnyvHo+IRHu28HsSfIH2MVje63XWmWMs9mzjGdxS95mE6j5kef7grtCbfn9VFF5kJkhP
mVDt2hKDGWZyzSZCBi0VSki5B2jiMJb1ECT5mC4HT9Revg3oQc4JQfFHKjhd21OtlEHEbhKdprGm
XOmVVv/F1rOBiV+u6itrDqUnsj+vvSgYxlKaQVV1zcGB3XEA/AYJuYCiLgvx178hiWITIljFmpmZ
8xfKz+KTIL84WOpOsEN1n/Ywxbuf3L5rKzycSm3XDoW7sVSz0C2TGmYdDBsxaCcTcSHrrGid9rtz
UXEDFE04o5Q0iDi3qouqXud5aqrRadVa64ulTvbHbIo//vapuTKy+YpellRro2FkNroIygmXTa+T
+FyKafrvtqm9YBZbkmOLcjvChxv3kndllDvGECFCvpQPeTx7rT84ffFJ1/P1H02x04dFmfOLmIzs
c6xncwDErkkeOretS79XAcOP41IfHSK5xM3jTaBA9YRCMJjwbZNDmRJjMFctOg2Jll0o4c5nhuTJ
wUuR8AtxJKmyd5qkwhg5quzUb7MWd9FGixEDmNPjJMr9FsrR4FMmW8d7OmbuyzxSrXoGQtEdxSk7
zggAH4E794XKzatucmXOHkwN5eRGJsAkpO8/pKIQDM3KF/P3I46ffXIkxCXuZFv5UxSnmCajZ1p7
odVBlwuVcnAqwkkr0/vbB2vvA8qW/P9MbbyABrnerbtJQVqrNE7F7A1n5EnHs6cMfVCRpB3Y29tG
C4UzcCaIY4A/vPYHmvd/nF1Zc5w82v1FVLGI7RaaXrzGdvYbKk4cCRAIoQXBr/8O73eTtLvsytRU
zVwkEzVIPHqWs8h6lvHiQQ5HYlJeB+RX2LgvfWCSz28/2cVPZmulQ1QX1/4rjLlNGdVBiB1bcrH8
WCPogxaRP/0wEtLELkzCp61sh6YvZwWEM9ITNE9IIX2gYxU6SehDErl7+zddetsb4BW9uAg01XPz
8KjWHk8939upNAeFC8xDey/hzlYM0Hc4gbZr/tWbfQuE6YbpQbWJev8c6LHwUXr+Ijw0xDuNTDpV
z8TYsYIb1t2ax/3/EBLR7YAKEZq46CadbW9jagwUghbvPBv6Y9sb+Mlk4L80m//12+/y0klKwfLB
NwkU8auhJ1LyrptbRESQxutPvBVfAWDJ90FK/5czCwwmyBGYwiHfOou9Qd6ufZM4b7e6MP26WPYw
kWneNU34Hnl5+5fOwynQFQDTAxUE7On2zH9kdkvKunHJcT46F6rd2BFV1J57781dOoVoBYOahBeX
vdKPR4m5osuDb5Aky3TI1Dx/ATywLjyuuz3tQJh+e6cuPhV6wqBgADScnlfknp+aZd6kGk0n/J1L
W/lglhaA9LeXeX0gUMgATQBIE8hcr/oq/gq1wgGSRlXMEvGFTwAQl+OwiIeOraN6J3u6sBiyJhCh
cBnhf87PhNOhg+2moNUa9GsZ6Tw/+HGdljYN53fS/S35/PtQQKIM7gsAZ2x66+dgkRFyA2BgEHxT
c5Q+g71GD8M4+6qAb6Q5MeB4j4GMTVysMcldUUfL/M5X/XoD8Qs28gw4LP+x2v4+lrA8Cdksc28X
uJlfO90HV+0A0fy39+/1sdxW2Si2G7f9Fa89snpR7cQpsDcUAlRe03+DrChvKyZH76MXDE24e3vF
i5uIvBTyxxsm5LxRVS8jbJk6TdGGmvJTuzY1tCAkqRhmHP98pePh/lhqe/g/vmyz0FnkZKLVJDq+
0/Ggb8YaZVNIk/rx7ae6uFsJJOtxaELkEWdNBFgMhFnLDK2Uy2A8HSj15NO8/x8eCJOlLdZvTZFz
XpORJB8SBqlX0Uz5gcXjT9pTu29SGEK//TyXdgkNZIxZt9z3FehiqqM1ilxNwdds6CkJav9xGJte
FH6DFu6/rwWk/0bJxa2JO+zvbQqypvWd9rydTHyzYwDVHdWiXJUA2ffP4zIoq2xFJ/YIcgDncpCk
j0a2eJptrZD+uNKIHqdAwm4qdu+BZi6dCFzIAPX+16A4N4Dxk5kGwoSsAiVVV1q5YFOzk/t/f3eb
vMHW5wdg+pyGSuiQkrqRrJqnLgXtP9FFAk+DUyTpe9H3QqjYYKRoMaPHvDFF/94m63I2Y8LfVBj3
0xsNV5195M1pJfueH4BKSj68/WgXXiCIIOhkYQgILsY5UBcA9C5IZMwAciHzPWx06B28nKN3AuDr
6mbjJsHSAlS6Dch11mgknkdlNOVNJYI6Ks0U2TIBaBiE+9b7ELa0qRqkz+/cLhde5V+LnkUL2vWS
WpY2VTIJAXDBYD90rpuu036dn7PR6Xf4kBdeJfSVwbvAdYZx9Ll3h5lDFYYUUb1XKiqxk/kJ4o7v
WR5d6LBsqnubdQdU6XDsz05IKzbZCWhwV6u/elWdZ6p06VRXAtGkTFovPNlhoAcNdugVNhyu2WE3
V2+fmguBC+Rv1B4pdFc3f9O/T2n+//Z4tKuWeGQ7vgp7yLRXY+I45F//fSlU14jFuJ8BZzjbRa4w
fgM/oK1qv59Oo/OaYg3GtVRTlr1zSjP86rN0ZLPsQq8TLFNMDrc//+MmA6kv7AXjMM6w2XKFYzI9
wIikO2jcpvfS31oPVvAGeV4P9YS3H/PCYcXaAAfhPzA+Ot9ViOemAY37rvKol1TR6kQBWfmgjCQu
8XCc3xMFvbSDf663fbF/PKukdb/EBOuBMKzKrJ1FmVEyXYcm4u8Uxhc+fnR3NhgKoI1I58K/l8rm
Xvs8ytsqXJn/w/UY8jvC2wfZkHQoODqB31Hd9Ye3X+jFB0SBiLEggs4rEq3BNx+3kN6oZAzsJP4e
PwIwElzl0rB3HvDSUgifm2YRJs4oo/5+QF9txYjMsXdzM+9q2jafQw94hgnyy+8sdeldIvcB6xrN
ceC0thj0x7aJqeeTwrSxgtHDAKasFHvqwxKFLZbcr3MnDgnICu+kXZfO5p+Lbs//x6KpjiMPjiD4
LlJ/vEo0Dcqx4eJKGNNcZVb/qwgOvvQNz7PVUyDQg7r/93qEQdKnqxmvQNS77fsZd7phB6RfyaEG
R7kUefZeHnHpveJ6wjh9uzJQzf29pA0XP5H53FQL0Maw00A1BiPXuN6Bhx2zQiAEHZop+/dZK4Sa
wQECkGLz7Dn/6pPOp14eLk2lB2UqO8HUwctTfaNN/OvfPweAMDdu4KbZfO4S7bUCuMTabyrQ5uNj
CyHrsnGRKUfhqf/hy4O6PYBggIa8xmCGpp5sKlVT8amh9zEd+AlY8uW42Oi90f/rKxf1I2ClyMk2
DFNytm2mzTATX9O2AiBt+ADoq7ghWr5n7fv6/OOtRejqAUxHNrzF34cD+hK2NhuBKoLnLcQAzD7J
DGjpwn+WSxPt3t6pLRH/+xbCwBhK6ihB0HqGjvffq6lgHfJmBBI7HVh/kCvP9gD33Memk0XK7HxU
uebQ0NP1ISLuvQHO6w8BiDA04aESuJEsz7vxzMy9CRyYYV1dxxDzs8sVvCjEE8mNhqqwVEBO5tPD
24/8OoBCkzJEywv4ZChfnQ/Ks65NyZDlqkIJZMuuU+oAm2SvhJvcv1rAY94GMgiKIKwHfP+5wJar
c2a93PYVSJGwiW0NhZw4VUMuijBJ23cQ5a8zCqz2HxdkUwRAvD7byxyBLJk66GvWkbyaATvbrdB2
KMMUoKE+Gx77OopOAKoc336hl9YF+HlzBQAJDv5cf687TOBy6hAolKjt01vr8/Z+TuCFRGfvifWh
PgwtpOrDBUf57YUv7CSQVxv3BSJbGOacLdz48MXBi+UVnab5FNhuPYWpMQCkZdx/z53l4lNmaKyA
SAm99nMJOB05mRjleKXAm8C0wgSqSFXv7zuz3Hdylh+HvF/KzibvYd8uPSYmJf/vpIKL6mxfibMh
2u9eV42xj3ywt9FB1qs7DZPfv3OELi4FYgaIIYhf+ET+3koYAiKKNmp7o1mESRi4Y7E30Xsix+Gd
z/DS+wS4CERgwCSBMziPPLLNeesJXnUZuJKgEarD6FkBdnAYfLbRGB6WMDY7UELe82nfqk08x99h
D5f+RohFpwy51LlesbKzol3tYF0AbyEbFag9Ani7jXCTKxQLeoi11X7NyjpyC4IQToPcGSoF2Xmu
DXcUXliuiPTqkkK2nnwKMI+ooeEcSVHM80xOPdDzshzASx2LFEye35OH+7caFkKflxQcozLNXd4X
SuRSgrIKj5JiJKmGDSkcLedyaRbcLGHPGqzTMDcfQWYYRuSXOvpueSf7k7N1Nu9CbSJdmhF/Ewt1
0JhlPZDKxTyN3dGPu16V/UjDrw1ku6ed1my5g6YEbQ+GGu97vMT5cUhop4rANU12oHjqKjQNGHNa
OBOW6EYxVZEttuxyOG7uRq9VIEeqKQBkCK/w5CtB+wJKJxBFnHNophQKqmG3qmHkdwvV1anULawb
QL6zo8ShDQNWZNLz2oI3/nptG+ZFUNlpW//kAUsDvIdFxVcsAq3LQ71k/MnSACqIDaXpoSMafp8q
G/NfJPTUT4Csuq0ZqPmVaXVKrkeZNayYw8TOZU08e+rGSAZ32ZL4N13iz9E1cyv9jGogfLBrM/8Y
+oZ/g2T19ANQmtEWnsr8HNOWqLvJBWZaVa1iQLbq2Et+BCmKinJKs5nu/Qn1hQr85R7XzDQecDk3
D74CA7nsaiuPBDpUEKfWTcJLG9pe7qyEUnXhQxKBFWs/eT+lN7SmYHqsQ2D85vUkx4hPRQ5pg7H0
jB9+0BGwRcd1rflcam6itHJROmACAENN2BkQB9ifgnZQVkBJR38OmKrvgqXTzW4aif7aMs9t2Ncu
pWXmLL+VqFNewhZZYNGMYAkcLeCdz76ZWVdK4aLoNjS0hfUW5RDujLNuMLugEf0XOGjWolzy1V5N
iupxB00CcbLRkJDC82sQdcfVDJ+4pRDWUrJ2uqy1xE5QLuFUBuAEeUFniwMzBC7xVCSGui9JLbv6
qsdiP8GjifoS/hAAGqFWRjYA5M3yPEPe6bobZPIL8lq4xbq8Xseq76EyWHVQTeqqKDXig8ojLy2U
n09+QRPN9gpt7rRo69j8DtH1/MX8fL6a47rjB99bw4867WG55IkhUXgntY/MFFZqexxiqMu0hDZL
mY48p9C+9xq1p8y6aTf3fdDsF98OApLDYdeXkDgTy8PatGtS8ZkmPeS+RHIz8dlkBfpQ/g86+wPm
64DXnuYo7HANjl3300p4dBZL33vXLLL0GUovy1OsQ/RUSOuWoORo7d8oBQhACQZvQ376aZOnH5YO
6n8jevB2R1KpQeUno5PlWq9RO+xcJ0a2X1ooI2M3UHKXA7WAwBiTwCsaQJn8Gxm9gDzUoYtgA6I0
UIKFTueZn2wYjNDv85RkugBbJf7RG9g27cc04eI3IEOA9k4QuvCrEbn9vQla4w8l4awmJX5ELa4o
hJ+7okk1m+9oF6y2ACpmvkmnziOQWBaAGM7eNLVfY48AYOGCYZjxKXnpCbo6ky1M4CtVpryu1Ufr
SLQcxERNV8zeGr/A75PeQpEvYRHEnYPlA+2QApVyVh4tsnF2FOkq77sfOUhlUwE9adPeaxhhZFMh
ZMqCxy5DK6Bck7b5NJrAy4uUNLaDw19ggXyAshD0jEZvBkBSOS12jPIoKrKFLc0hj6z5Ese0Toq0
o1l4dKuHDA53fsr2/dK4YL+uUNfYL9C7D28W6Pj0L3YNaP0UTWxQj6IW5GkFPB3GDjnR4i5uw7C5
1Rm0Mn9xrw6Gawgc5Owu9R0Pv0LQLsxuMzt2wQ4dNu9xHNnIERAoSQDsVFDXjRIXRiVZurY5KD/p
XnKempt47mZ9lAHCzT4doSF7zFMhkdY3hklIVUmxlkPSJtjExlNwtkhmfYhYPbf7uBuhQNHXqXlh
QeNHt3PS979dI+IVFJtESwS1wYS3bb/yT6PndH2VUHCdd2PSZI+p8YO+wiytn/YLMeJ3YtIhAQCL
LZ88bSwvDZLB5obpxiX7HL8n2q0mh/8cWYKRXvlJbbPCcek1R+4RyO2bDIo9kFxS6joiTUx/LNqK
djcN8bruCOfjWPhadeGjks3APuAAyq5MdMQ9WfY+jttdikwMovNNCqoJX3iYH5KxS2TRTiTS4C3T
NH0ErsHzZZko09d7oRvP7SyUYCFCprppUXuOh5G3o6JAxPqN6XRfQsdijopmMsk12qW2P+Z2TfN9
4/cLwqbnDLpoNRz2SJVR2ehfTbTSbzqKW1XSQWZpJUwcfeKpP083LQ2zBpA/GDg9AeKdtLuBJLCK
gYyxicBfyEJmVge5olytyE4yhtv01qZj74FqAM/tnEKMj7n8dxBx5t9zHvj2S1B7lFUtX8HJdhg3
xtE+Gfo1208qmfkGTk2mCtKsEMlQmgJcsZ/7YJFffQqBT69ggCJ1e095FpJeA4Hd/EG3bTcWBHj7
9gVJI7RPcT+jqy1hqCcPGEbP+mPi+dNSqlEyREVIhga7OR0EUPJs7XDnRYvJ8ckHItq3mUkloHrT
NBYCeKy5SNd09L/nTdaKYtOriqAu7sYcfULQzEtEr2EuaBa5sXTwQ0ADGn5TaemHHSKA9uHJtbVQ
9HIDGgwkehZbs3tjk36pmKkXdhu6UVxPHuftrpkkvwnyzuuPPbS9/TKYOX22LfYQMm9Zx4GtByCq
bBsZok3CtckLAEDjZcdMn7srTRDkijWk81o67tTXBZIm93ZYciCmp9TVpRka4xc1eEwnR+lMIMLb
aAQ3G+ovxrLcwE4koVHROr3cD1bHHopPP6TlgpD6OZ8n+DPBV4ffQ/UcIbcHPortAoSCrogNCZsP
ja9R2gSk6/uio7rJd6BImFgihumQlBMJ136vlS+6nfbmIdwvNUcx3UFDjO+iaFnulRumqAzQTmsK
wRJHIHauuS3Rc05CHMbV0jsKqgz7pfpWO14KW3fArKMrN5Qxz5AQBy20NQt8EFm758LFy82YxYqc
FGFReOSDa9wxVoEeD9SrNX47oCX9AuuMqc+Tj3JcEtkhBTKqzgFSlyktSBsP+a0kguvbsWXE4LeN
oLcWYbouJCsWknryK9JVOX5J5Sjq+7rPKWKgjzx+poUXd2a8tnO4opUdOq2PQZ30dxTQDbpLZcf0
idSZotMO/+U1LxOjfYzO96DszkJScqgSDw6MRdtmyM4QHHpS0CnAAB2iIKoplryHkp+zJhNHNGZG
bwft/Wh+hIUy+RTgX1sPK7AZtHBeOE1Vj+9g3If+kv0QyTrWBRy5RXqUisKjAKVko6oor2t7PZNc
fUxXtDkrks4pWDQDhfNBGys93Y+ae37hkvQ/tL6GF02KAMGKlscKkciDavetQ/oMSUJcLXYXTHXz
M3ZptuB7aePv4VzHspzTnD4o5CThDigMcvQSH2pkC88xeEN5wzRcR4I6hM0ZUTc4f7V3iFqwWIsc
A4p7FeXCHQaFPxsyRrpdB8z0b3ijwMNyxKz0sSGz+6bnvr2TPEKbuOnAnb/pRk6Qf8iaxuhnzkYe
ma8oyCQCzNSwZrXdJUEXsQqqZIRX+WiDT3HH0qnQZAGiDSTx4R5WHeCRepxMeQkCQ/hBOjAcCjCt
cn1ACSZ/ravur3OTZePR9Xz+CpXA/LZdchjqGAsMO7KHAP+PxOaLOjZduldd5N0PZDAIwSzKTgZ+
pL86OLoOD9lswnsczGhC4UC9J+AdUoYUj3dXgDzUn0jv9aroUE081l1N/R1pJvERj0XYdcoGimWa
zL933pIH5eAF+jZPnB8i4VVrfZ0IR74oH1ksHqVe9LFdEhHtVBRDrAPV2/oFjhn44qPcLOSgJthJ
nmQmeVq4Hvuzy0Q93beLnNKiMy2FaoKweNs+7rprfw79nwOhHe5Z6DE+w5Mr/OUJClHIReftrdMS
N1tmrN8U3CL8VPgUyNeWSz1UEuT4rOx1HPOyQcUTF0vTguNHMr0WAW2CUzaFWxdpzigEzyKuytz5
Niwjok1adZENbkSDMwrZ7bjui1bxtS/RlK2HYz4TMkBrAMrZVRy23hXqCY/uEzElP5nxgPNZ7dQ3
qKdX3uGGGXGHrNGQqztkYmYo6KDiYK9wA4BjjyHEi16Eg9OghRDSoYu7+lmvpkWtYNooroDXT5JC
hIAqRahzKZg+LNzKKS9ZniKVBcg3IbZxPYYK/zZQbz6H9vEwJGW3Lvywmnp2xdD0UftobOD/hClj
Ykoq027Y97HD9z+hlG7x/ULIDPdCEvzs0pzTnYgDJPldnQwBCvoYaAqBvqUrdcJDvmvhqN0VAchz
c8HcYEnJBXDGaB5ZNFmTeQZA3RsIaDhSJT8sM5OrcG1ThYuZy6AIcl+Sg2jjsKsGJ1tbmTiF/kkj
dF56g60XbDDaLEfWJqItgmkyWZkQyqY7V/Pxroc+li6glZNntzWK3aPlffQFoKzaFGJWQsFRJY+e
WgZ0M7o9zbpjfLsbIhPCx9T3J6T1YYu+WOlMah4TokJWmISR9mqQGDAWIH+Tj3BlVMtRjW3+BUTb
6KadaPDdV3zgN2sD9THcqascy3ng0UM4wC/9Qzsk44+WeHzYr8hqX9yKy7jk+Im/BQg1iCTLmt7O
PSZOBbJE3RyXUBi8z8hrRAFQc6ih3iGavFDZJlUQNgQZy7Am38fBWXrF1QAbx2TOiC3Bs4sxLCNx
n0LXySkcU5h+4wpLFM/vzDAvKdo5aLfcQ761MwWoBuohpH297mffiZe+c4sts9jlyKZcHaMnFBD2
vFUkuNwQsec9yl37CxdB0EDwcGggMccNXkiSuWYfSwdHcfQD1l1PhZdfE83Ce4Cfg6dhzH1W+nYx
J0w0GaqmNG0fBhIvthhDyJgVCXSjSZHFXH0KatI8h9FEXrTTOWbT9SgOTkODrETJhlKcoPqN8Qnm
8qrLVqsKPWRQ1GzEyGvE82B5QezPBMyGzfw9Er7H8e4NxdBXd9l9v2lLAkrF+p+CzHo+kD5Xcod3
CkeUhCbhY72KMCicW6O+8AR03w8RRy5Q4B1PP0a/HUzR2sS4ArAM8THNhL6JQRgQxYCTcD+Jln9p
IMX20rC4PiKT9WYo1PYtcg+VnLp5lV9nC6JIMcocTYIhkj365XBCxeQ21V6PhLELrnTDm+YQ9SFF
b21Ci7uAuaODjFZOEebaeZqbUwL38rHEXAg4GqF9VAJ+L8I73acLDH+YsRMenARHvIyBwr4nImOF
f8M+wc0OI7i2j2S3o8sscOpzNjmkAXp8RsMl9ZGLUPfYInkfYCsEdaKinRP/V4zRNi3Y2PIMjCWu
nnswwpJinCbUrG5y2d00TQJasn0bPEWeH3zPOZuD0ukp/Kl5Lh5aHPi1jGVor7KFjmnpaWQgp8RA
kRi9yVhcwaMuz0qv1WTPFtS1MH3107nogswlVTrWs4cEbe4XBKex+QoFH/5F5kH3VbU+Wg/KX2i8
1/U4PyvLxGPeCvQvVZ6ocBePcfKtZo7jpaHZtGKwHPnPDemimxkwuLn0mQebrDW19Fc2C+SDBrUT
4kAY+9+SiI1oaVFLkTrNUt0kkG/zUKh36w1cmFdW2nwFLivMRfIxUC05hZ3tvg4xRLkqpuLkBenW
gq/Rk8mTSqFMuGP+0n1BC7d9Dni8GLDBhP0RgOUaoq2wIgdK4EfPQMgwQHnByVw8LwEQ2oXWufsM
AGevS2izJDil8BEKKzqKANlT3aN2G5Wzh76Gly5U+2JylGlD/YJ3YkFPJDMe23X1tEVseOneSx44
il5ZnP10TKoXC2aYKoYsg+9LpNEsL1MoFT2CxJryclFS/vQVom6FYxW/LAjLnwETF5+bWIXoPjQx
MojaEwignMtxKtOm8+ZqjQK4R4m0xa/uJuVnaEJgWgc9wdx6O5cncrsKs/E02hmhYDZRc597FFqW
SarnXWehHFla0uASmlEQvQQaSRRYnUN86k0P31+UOeSzbgHcuYs7FIYlLmyd4vPQPRTUNeMO4q1Q
qDz5TePCDwNJcYZWC8PJks1zfI+xJ7SoIsOa7Dih24vqTiSEXUVoMvJKs5ZfjZGzdt/7ns6LoPdj
V5rEjkGZwRcDkwtHEluEKkl/AHwxYVuW2oRo2QyQwQvQYj7kbTBHJcVcA0I6HeuuOQzSvNuoRZW/
s1HujUWmI/RtchoToB26KEBWbjOBnrhq5dNs/a7ZGUGcLnSfG3aP3j39rkOodYNB0+kPuo8DQOnW
Ibnvh5HTE8ct/ygEs2ArMCT/FajtwhQKLDYFNrtDujoEgkwl7AOCg1am5ZVcbP806RSlqnEpkvka
WccEpE6S3wooYENPVOv5DoQ+9Ily8I3XIjQJ7rWYx6lE8hytXdGrWY5FgG7jUzjMHjvmqm2/IR9C
HejVYwpB8RxNGTA8e4WAhJn0Ax0i8a3JSP3JLG5Oti4yhOE15hJZObeoaMpVqfgqHbrRlj2VGIrl
UMwWhUOC1h9cH2fuJNCp+wafJPJAvbRrSonbPi8ovn2+8+cgMPCTrs0tjVwK9Ss0X4ICmiPosA1Z
7H1zKC/u2Rrrj9Iu3QfRjUiuhkxkH/FZYZPGrO6uxVyjugdDKgsf/dzzmhO8cCPgc/U4bHVFYvF3
PHutKOYtS8Ah1aA0QU1IUES0FlncEqOq3NWZBWIPLsFjW2JOFB8ItSFMnoaOCFyRiXhA9Bg+iIG7
FrcCCFS7qY6DKorlEKGPZYNbpG8WnxIIVXF2M43okd5MqNmgCQhJr2M8O/sQz8Hy3QxGN1e5VgiD
1KjwqPqEpeW8WZ+Uoo6zF0/GwT1FqMEnPFLdVTx1+ScI7QTowzZD+m2pJUCGc64zHLDapE+dmoYW
LhQJGHpDP41p0eTQqymybkzZoZlDE+z9DP0A3G6SAnA58L5GPy+mXRFNqVFbGpsduED7budaGXw0
hPBPMTXkDna0C5y1Jh+dX0HdcgAugWAOFQ3tCDVQL4eyVs7Y10mbWh2Bh6Vwxcn5z6UBKaKQa4qC
CFwCv99nU839Khny+H7QBh8Hcy2GOAklDo1N5Jr+ziZsfEgxFvtNQmlbKBAjEUJkR5+1yGgPYAJf
afzMiW6fYWQnKSwKWnOk8HDsbsRgUGmGuAJQuiSpu0LrDUrbE01V8zBEG8EtHibxDsj0NYAiB1Rx
o0Uh6cUY/AwgVftykpD0xjjaEKReOfP3o68CmEuy+GNLlfv09hT6AkYSCxIYOGSbzCa0x/4emiqu
IToAGw4YaQ7LXVQrV3YKoZMquGrVQYd2GoqKU8/VvGOezfemb98TV74gbocfAWzkBljfhNfOwCk4
7Br8ftYD3V1P1yvOyJPJdferWcdUV9BVRybJKFSyC7sy3D/ge0m6iyHAdwVFFXRo334pr7EyGLAC
UAUfM3QEwc/9+53oMBA9k/D6BL96uEEJLz7KqG/eAd2+HuNiLATYfLZxSKArff7mF6IwF1n7yqeQ
ksPUckYASOJrOqzs8K8PBOQPWP4E4BxkweenimE4KjnNhyrnNi8MG+drTDn8d+bvFwAxGysV+gQA
48B6cTvbf4DfRK/XKHM9HkhNiAF9yl/EKqePcZ2AibrC127ypHt6+9EuvUUMOOIAIN/Ni2D78z8W
RT96Bm4q66uVybkUmYuOJBf1XjExvIMovPitAG63EdGB3HhFQvBgiLYCQT9UhNHPowGUN7JWlZjk
DTcw4qiPIQQT9xC9VJ9FtE4l56F4T1H09dnEofzjN5ydTRp6NJp1jud1EA9COsWHG+bx8N8BDpsX
O9SaATSAiMpZHPJTWCIv6IVUWAttCeW3z+gTw3R2teQZwxikA21n2Tdgat6TUL4UAvGCNwU/GD9D
iPbvHQUpckU8aodq4MTcNKkEhnJhE1AFUPPTHgbIb5+gi+tBhicBbhryKuGG9fjjBDUjuPken6BC
6/OlQqd+LmOvS/Y2xjDObLK8b693gZOKLYQmzeaNmiL0blv8x4JgaFJ/iflQ1T0f2albsFIpwri+
WeakvZtcpB+VwnhugLcNfJtnTI2jzluTIiQ2q6jo46vedOGXt3/XxZMFdTPIekKMPDmXwTNDHDU1
dCYrGCx33z0DSrkHqefi7VUuvm2YbAO9DeAMavK/H54Zp1EBhkCVregBNLkn7rtgxmQaVd7thKzi
nVh+ISjB6QWBFiJPaBCfg+JZImVsURJUMEXNT6Exeo+xZoyuGTBffq3jhzWdhP3Xp9x8D6DuB70e
6CiH51Klq+wCgqx1qNQw1i9p3HafQYpa7sbAraeFgJD7zmO+jk3/rQhONdyQAAw8Z42yHmIAzcJE
lca6hRBvTD4SnqN1lq1p2QDjXQ4cx3tZNNp2QQoIRQ88zNt7+woVtf0GKKYmQM8CF3kOudaTJW27
eDjYfppAymrNrjqyMd0s+u0Dp+E+88esbCU3/yoph5XB0MArh84DfsDZqcIYLdJ1q6BNDtfto9GS
VgCiqGJcZnhDWfKeRPirU7ytB8IWbOkRp15lTbhBF7qsvYD3Tdj+yFgy8l2KMup5hd6qLMN1es9V
49U5xoob9XizSAGe61xkwfU5hoBAeYPGYuFHlybq3jKAUxrY8FwD2pDeAT+RvhMSXl2u26KAwafQ
ZQLO9tyPuzF2yCAGJyozZkOR5yu4kZhcAifI30tRLj3fdn1jlQ2v8Fp0/f/YO6/lyJEs2/5KW72j
BlqMTfcDEAjBoCaTKV5gZJIJDTgc0vH1dwWr5k6RmVa8Pc+3rFQaRUQADhfn7L22Ztp0SZo49/Sq
Cx2t7uo92DDDD61VH3YcHMpvDRd39/dj9vXBeKOm4zOCFEZCz4MKNujd0GknhCTIgUSsYRm7HTjG
UhMLSASvitkCkgav9oFaXxF3IvU/o0du6DZNSXqeocWiJYGwK87Qc9xlmZH4YWXS8PxfzCZYpU57
RNoQP5l/2XtaU+YmbeyLttlrFNNidMdi5wfUfrJVTVd/f01+Nbqpp6K1Zzt3WobfztFp0A21zSk/
FnOnIkdV2XbRMvsIs66EfVV85It9Hbzv7wGr4cnwhqGB/7x9QeHWdELrQcTJbFN21pP1ms1FuhwT
AqyuPOWuQyxVZn0dNNO7LPSmvnbNSSZhLVf7RvSI3v/9Sw5pk+mblSoAXHMarn9Zo6dBdFPfJCIm
BbeOg74Ve+ouWQyYy9h6qB0+mL9/8aQZ4DcIqSAQCFfTu/0W1QqrSfWZS15Y+X6Uw5Oj3DT2IeZs
//7m/rTMs53DF88xC7AbVoB3r7TaSWanJt2Sgs1yH7p6br1AyvsIcPjzWnAaP1C4uKUnefO70006
k9tC9lcXl43Qtyh8gEtblnbmrxXIRQd9Rpd41oETw0d0qp9PkyebCOJcZhLsYWA/3947EtCD1put
LrboRHJ8LtFkeF62GeBZTbEYbfcwtPMYmxn7HHsIxFXWjf0XTkgfhe7+fFcJR7QQtBuOwZP0nrFd
zhwjdfQYAAL8ZK8t8/IjwLFzPQ9ON34wYn/5WuwrOcRT8Ifw+PZT03P00T/zWn6nD2G1WEB3jWIN
F6XK+O+H0K9eClNlQJi4gQT5PV+tGR3Rrr7Txbrq7Q1DrDqYSf2pNLrig9n558F6egqxXsISBlj5
fiaiVWKhcw24lUu59iFVYSShWZ+K9IOr95OVhDEDU97g8pEGxnrw9urhFutmeyxIkpLqoR/cew33
w2adij52XPKnV4vyk3fSHnRaV37wSP7qevIRKX2cGDwsuG9fvG91S2Urn3LWqmAr6dAcECPl+1Ku
4oOX+nmZfU0FJLmc55+9xLvPievAEKhjZOwVzrCthO5eK3ZOse4lAl0NZySHVlsgP6h1/PKZ9Oib
/ffrvrMBmG6X6SURqyjImBPmbkoPde0bW7MR/bYhjXID6FAe6iIIWGEGebfa0n9syKz+aGb/xcXm
oEeFiD0hxZD3DprVTgEOl40kAmR0IxTp+plXY83tZPCRVe4Xo5chy/CF2+xya99d7JpwhIzzuYwV
TdUN1abh2FLe/vZvP40n+sLJOMoLUXd5O3pgkBqsj52MyexqdmJSWUxynRkujbF8sEr9vDHAXMyJ
htMbDjKm2Lcv1ULOS/3O5CnpKhn7FRmdaW81LwsPVegvEHI+eCx/+YJEQOt8BhPD8btlOPMXAz2I
J+kygXOccVNvqtJ5Rk2A+8Apqw+ejl+NDSZPqGLgY5A1v1sbSWPOyIBpexgJqRXljaOHYA31SHFR
P3gifjU2HGJccRqyOsAAfnspkUt7SxWQliG52jfGTALYJnALTF1/Pzp+9Trsqjk3QG1xYYm9fR3y
4URWlikI3sH34yAZLjGCfJSb9qvr9pqSyWPlYTB89yIjB1otTWYZz1kALpZmwTb1xnXjNDznf/95
fjGBEeV1yqxga8EHezeR9IYzTHIRpMHZ1in2F9RekvdoXKZ8uYA970ZjPv3baEiGPb4i6ounCqz3
PrmMqK1MTMXcx0bNyT2Qs9xjU7kWqjc+WPB+cSWZB3T/FKXM/uk9LsDAVdjMQdPHfkHsx1wScVdg
G45mn6bb31/JX4wMLiNkIO/EJsBQ+HZk9CfLN/unPq4Ic7mmC+WF9uBMH4zzXzzBLGsGGxOqpoHz
PtvTbYB+LavNOK9KFRdZm+0bem9kLdD2o5T8v9gGYQilHAxVlsnwvQPVTHrLqNQ4xG2G43skIjbs
GraBRZ0tfxQd/uP78p/pS3v9xwGl/9d/8efvrVD0w7Ph3R//dZF/l23f/hj+6/Rj//fb3v7Qv67E
S3M3yJeX4eJRvP/ONz/I7//z9TePw+ObP8TNkA/qZnyR6valp/D4+iK809N3/r9+8R8vr7/lXomX
f/72vR2b4fTbaDA0v/35pcPzP3/zear+46+//s+vXT7W/Nj2UbYv/zj01WPz3L//sZfHfvjnb5r7
u8lsAz3aBKfqQ5j/7R/zy+tXvN+Zz08PMOZqXI+n6mfTyiH752+u+Tt9AwAAcCWYrNjw/faPvh1f
v2TwJRv2JTtOaOIclH7777f35j79z337RzPW123eDP0/f3vl7f/PeZMzIzBiar3U0U/+VtaVt0Of
IDWIWWNjR7mX9zd9ERgHsEz3qJDzGEJmcqCWxiIwrvS7IWrsEJHkl0VSmWd5gZ7OAPxGnl92l+ol
Bqc8u/RnrOjIB8qbxfCu/3Jx/3z3f3231tu96R/vluvCY4o3G5z66et/OYvOvkiKVmusCFJi/5Bw
AvWw/Ej/Xliti1zPJgaVksXBBH5BRwDV/22GMpEcAa8wDnhKyPIExVBvC0SjewvHFSrtamgp6IxF
Fjo5boaQut0LqJThUkcZf1l0OAKFssuMmnOx3mSuiW+rXZ07GuWY4uwALQAWJdLWI81MnvvUd087
gOBlSJLlNgNFVuAS1sprlHp6lFeeMKOGju23oKxh2//9FTLeHjZPV4h/TLZYpEac3LTvFoVhrlbU
cR2GvxaJHI6D86xsp/MJBWi/z2Y0apnIPQujJtHbeWoiUu5lNuNN8WjQpE2OTIJviCtdZUaMtM+8
yTscsSizHUT5tvUREfcVJvx2BOLbBGRFc1X3KC+8e8d0ZHtyCRwjkhZq3aFJqoPeOictld/IUOZO
dqabIvmEpN8ZODkn6b4a0x82CZpWRP61IaOikhcermwsIGnnaeFs6epB76zhIamFyKMxKWc0dEmf
3U7Ihm7Qf49kvq8KDRwbGhHRocCqNltL8W0tMF+jZq/g5EPw80NnmDELMGCy53F1yymiiEo+lD43
fjSqQVWbflnEzToPQ5xoYuygFqtywTiR3XvNnHwZLaOIaMDXt0PuicdR52MUzor/dA3EuG+WNEOX
Vvva18wc5V4Zfv/cs40IEe3Dzh7bWqrNtKJMoWqoXWOxE1dtrao8DAYjv/n7AXSa3/5iqX0dQGzG
LJdjJo0PPuDbR0zDiSkTXTMiygb5TnoJcVtewSWxKj/JoyWVMD1mpN+h1rh+3BhpQHrOaN9SI6yc
SNPc0O3JLbTldJ17hYeBxtINtCYp4MbKt7orrFcBrUK0vU6IA7O4CJSgfNutiQSWZQh1MSbtXmSN
nEMJqNwIdZvN4NKPaTQb07lKekAUTjXa/JA2oH9RYD8y3BaPTaOND9XUrsO2LOGItgj1LxpiTzEw
umVxNxDQgEEpUTKydHgWWFzTtuRDKdwQ9qypczwGoSFsgfk8US3wBtKpLb0nXbM366OGkucCp6Lj
klJpistVW3Rq+nN21s4zCpZ8Gapys1Z2d57VJ+XiiA/oOjfdK+yoy6ZBo5Ltu/LGHDsdD9mabXXK
51s6I95nV9VOj6baye6kv+Dy8HLtqLfpCPzPEVcFoMivblct56DSqltzDfyPzjS/mDtO3f6APT/H
b/d9q6YyV5y1xmCiPmdw5UpitWUzeNkRVYAtwnLJLEMQ2XIS/aBf/toPeT8JUO2mrkGnk2C0d6cb
tIA+6qPCjHpTkIqrieVrQUnrKB3z2PtTdUCk3u0I6Kh58LKIbGCBUHjMLrQAQGEgGCpzr3+U1faa
AvLubcEjP8Xec2rlvPduN28sdrv4FUZOKC9kHdjetCtEj7k798ZwLU6cNWG5kYE6NGyoe4Wellaf
0jYZojbDmedak74bQfZtUE/pZ1oOJRJKTXqOZn2pCQCwvrM96KKudz7K/Xit7b1/77xz6o2n8A+O
xW8fZDXaeKozPAyJZhfnblOoBZuZqZp9UqJXTtjhRUUhgy96VWtDVJTyqhTiB7ZzTCSlk1G79+bR
w96NRJt/17V+ZZ8KWyinRUrN1Mwvld51Z7QMzGwzz6wwYdLAFcImO8YqX/tLfMUdcm2FIJ3r+Bnt
nIoMiLjxDNONx0Xo4thKpZ5NHWcyuiUsg73UropkvlpdqaFXdb383hxcWhF6Gcirmuf662wYaxHl
hVguxrVioa/H5WgVdnLrEFd7WTc5I1dXyKglHXsU7EesA5jitDnwj5Sd7SJih5Bve5J49rJkprJR
MX0xBz+7q5LC+FLnoLvD3MymKdIoK9zaZd9GnnSWQ7Uq91wf8k+dWw+PHv6bjaF6d5O8rhucjrP1
g3Prr9Z01CRMx2BkTrufd8eTsbCb0uAvpLB5co/mzMabhaNbNtUU9wPhIHibcGWxjB67YiUYS6dW
VKZrt8vHsd1WtY7v0ii2WZcR9Vrb2Mor1NFCqI/6ntbpvbwbdSDmWK5PTQwdQuvbUdenk0JfqrN8
THX5uess/6gh+LZS29g2hetuGU3WDiE3gQKZm0ay6752UzmfBf5c7EwqnIw324oGDVlsAzz6gO+0
O1I1RnueFlsD89KnTq3OiRkNOBqg/a3ICi0GAO98LTGXIg53sx2+wHqPyOYjiMfPM9Wpp4oUgwIg
e2bEEm8/oJbniU+FlA9olOZ1Kww/att1/oxZLTiXdenFRtstLFkb5JJTsEASdDHFUinG0z66zzrL
2kfP+ruaIos2byqgxs8cBYkDrNHbNyX8Oml0tzaiU47XNYS0KdaUHCPDA5zgG9U+l00QDv4XF3kb
G/6zZZyDf6ti9PoekM+dKECwa04ig7fvIc8xGUJBxQUl5u9Obrv7KZiMLfL+9YMW92v42ptBZjOw
PDQ5rBTB6eDy9qWWXhVapQO669Olup5qL3jgg7H/xnOxAyWlfcvJDywjcIbiujeb/lvrWekDPWWM
g8li9uHkONoRKHk+hFh/jKeyHffBOqR52FX25IaronOALmLdFVA/mhB/aFnsaubMC9NlRySt3hah
VAFZI2UrHxt8DVVokBZ05qXB4se2VXzQinTe1g9eLzA9WTqztDRwWr0vyXGIw/jVdHo0s+vZNAvx
R7Qtm/M581fkxLYdz6k338q28g9rkRZD2M/2VXuSfGyILOLbnUJe1PS2nU3jN+quq7Q8DV1laE/p
nPfQT/CgoY+4r2XT92ElJgyLqvblY2ev/gP7Bmc7aWk7hEZVstl2sNzPdHqNGOeEHZ784BubonpU
4JG6supVPM8Ab571oM6/pqSPfqko4xwtOpdP82CzqxaIg87LznRbbChYsXG/tHAnsvJgrAO977rx
YKCY/tfanKovAtgAeuj2E6e0ydiJrG93tlHwSnoC5bo38z+G9P8va/x2qjX8TVmDAfv95U09g+//
o54R/O7Yp4oF7ffgFJR3evj+rGc4vyM9ZPNO24gqNw0S5sY/CxqO8fup6k/oHwdUKISndeHPgoZN
QQOdKwQv1wImf6JY/hsFjfcPiYfeBrkqtYFTW5eQqrdTQ9k5iUxEo4du1i3lfqHv92CXhHuCt+rP
y3LUP8pU/OkVyWYFrPjKImP+ex8poNeaGHDfneKcZBNhKsZCuc6zoUftIqXYOma+fnBI+2kROp2W
fSo33IrT3+87123n4NPTMbgtLgQavFoKgxWGlcLC1Y7KacF2FLueSzuryqv0C8IV6B0qtX8slqye
ZmFObZSCkf4cgKbx/3hs3hQD/1qmeVuY5qo7ZHSc7O4UIOjfvx4x/1KlsXiS6R9YkplR0aqcmt5V
m2Tt3SsHPxF2t2r2N43T4gf6yyj9RX3onZ6QV4ZawBgykJtRIELB9/bu5yM0tkxqLY4Sh/CuFjD+
DgLIykzTZqN+yFsdTX7umvJqxKVqHJmy2H7jmObAK9MOF6Dqxry6dYxy0D6qzbytaL++uxO5Ee0d
D8nppPP23dmcJurZbdsQzMVihhqdnmtp9wtbVAAgoSTx19trUvObjeNK5e4wLrc/INowlspa67+N
zpDf1GNTahdZn6cg8F0t+KgYTnDs2zLbqcWMzp1DGCVGMt6oBLx9o7Wfu8HicDEKhwzMPE0gTVhm
cSzLSt97unxuq2KNCVSQDxlwhKeuKbBN26yBV9LHKaqK1PkKv8fOQ6OZ+htt8ayoUFVphqMvCTGm
GuB8sfCJZRuRZ4ba9JNjPI4yUBxEZlTsQanKbNeleOs2i68N6/Wsgmq5sYPceFoTXEt7gfEVzJcY
ZVNeU01p8A8GrWXdFEG9mrEl8fc2Yd36hRmaeQagKxxSuUzb6nR6uM7cOV92qdc0BZwAoiU2A5Mb
NvdpwI11x15fGNyoxX/yQDhVG0kSVn8YK23YTsqpm90wiaKEjqR59IkN76SVhYMWaevQyoMckeJc
qalJ1GGFLZjg9Bk01lSOEEXkehNJkM0wL4+pl+Fug97IwwA/3s7PVe6s6ELWsow5lPIbV3HajEz6
xI4jEbV5I3tM0YRTOHVUYMG4sFfPlhdNTvc8NLG5Epm1VCcPUummM4XAEnKDLoH8bIYW19iuC5Yh
DdvVbEHsTHmx7JSm60+p6yTUlMyVb4QqPCLaFnIMnTntzkSSGvZ2WJusup/6oT8Sk2FRaCuzQl2N
FJgxLLdd9YCMuvc3AbyG5wrbLx4waWURcTYL1rRg9Z50tIhV6InCB0dpV8u1aw/M02uiO0dtGk6H
Yi0zQY34RDzx1Pr6d59QgnJLOzy58FPf3rqKmgn2wcmyY7rJ/gb42hqt4zxM8aKIprdXLWUMmiNb
pWFp0AgWY3azotB5BpE/Y+nN3VCuPWibvjaMG4oigzzjADezsymcYMGlM7UnUFKbBVtylIwIx0B3
7ZA8KcPOHJrPGjPLtE+szL0TSECWg6NNPmq5Op1v8BQSkTYt+ApCA365g21jag+dI8ROKwfjjEra
I8woytIuHIXHFRyJ+V24idz2elk8qwJPRwhnjqlKWmoxYmdsujivmxE3l3ucxbA+GxV8km4c+p2V
m9N3pzWLC10W+r2Hc5AEjsBseA/rMuyHWVqXQ+LUhxTw4WdHAu1BIoqbLjfoUC42JeF+aLd0E/n8
ajEVN95P47TPOtgkWkv6UUlVgFAem7Fri8HYkoVJAZDjM/P43Bvf19SXIKjyxPxsNBmlVKNssAG2
UyH30nFG0EysE5xLvRcQGcW9VtjBD+QjjooGfh4sRF/V962g+R2inMjPDLlokSI+dGM3FtWDtRd3
eMxVFcI6KD4TnFJCgfGnFAGFCefH4HablOnLVMdEgnUKnDrz1zqr9cxTo3Nnr4XzlC8K9/JiLhFa
aBzJY+MdgPu0523ruoD7dKc9CsdkVsF4hBOsHcpi2LoFHrUt5UaxVZ2hvbR+IC86cmLj0RBigeCQ
ZGeo9TJAU2g6frT9io0v4cAQqZNPKCxnqv+LTH3YOV7LyTWX660OqSkyCt8+lunp8F70WnahBm0M
jvCTysiYKgPgzLC41MR0iQAx70mg11m5dH29KgPNY1XDpPhFWDjhwKym1gWBBrAxxi699hsj3xEP
qJch6JY+npzBvKEkMGxOoPm91/vY8ihkPnSBaPMoVxjbwqzV1m0gzcmg9mHSM+wKf19kqVdG42wT
qTZ2aqd3lTOct2llH6xGx7aWtaYIGwCMUVY14x0rf/XkU/e8KAyJlbRekuRmMFasfVbgQwjrVrO7
rbEcyb22juONsjBrRzqZSEdnCvzyOA1NFk9qWa+1hqIqcXX5Gvo67DwYhtT4x379ZqW9PYZNC0pr
DbzT6oNDwL8pqZZrNzUjXRyIml6DPQsy0Y8Tj0K9mXsMcR0jlme7tC97zyyp7LlzPJn6vCncTIvM
shg3Wu/0Z0vlXE/+fADoed8mvnleTkptiZrcmaW56zzjO8fDW9hZL70hbo02iN3SfFJpeiXXeWuv
MH60wT44su+ubEtCS6wAHIBjAEDhZMZdJdyLgRPjts+n0FngjS91x/+VAPQ6r7HwbFIoM3iaPyVz
sGw72oxUioNiP9Fs39BvtA6sdN5GS/PiJRFGFtskJuwYg+A83Hl4muxuOU68hMfq07qx9LmOAHy7
h7agxr8ZdG2PNH3pgSD6bhU61tDkZxKftopkRdj5WABjDTGDiEi25liFdjk+Ft26xWKv5xduXY7z
xtBw5nn5LCtAqibFzUfNWcYx8hNfuxPQHrfMz1l6yIuTHryy6srZJ3BX/Aui2x2EGJzc7ludSdUs
hMEVLrHarN2Y3DadBSQMbsBM+yUV9MiNJD2rmx7k1TI45xP41K0Hi6zfsdWYUSMsThZZ+bxcEoUV
zKEfjOC5LCWWOJ/0VdB00IsJQMfU9TGi/Wlv+NKhvt2xfVewAzxqOVSPIrV4Sg/1YV1vi4RrzjTo
WEZEQqTztRu9LIhhTGQR9rzVAOOTnkBt7KM+8cx254XSIUY2GsEboZwad1OoWlyvTEBbmBeqiac+
rZ79lPYV18iLlaTStEFV52BgbvPi3mNvT7Vmrns7Uha6+p0/a/aNpxHIUxVB+UMYqfapG0U+xmWV
N4eeFF6il+xSRqVHOTBIS/PTQqvjS2ba9XjWgSJvomLI7ZYmqJWwckxq3mV6C9+ymUAOTieTdN5J
Gkt1k+1ZTaorXwuWr6NZi1uoTvJM1bp/M/Fl2lDG58kv+jOvtM2L1qrSB6jANW46czC+YcpwjoA3
gn2aVMYP4sy9T+l4kve0yfidK+t8HQitOXLjGDF8vERuamlSgs4rR352u9YoQxc0BVoxMCGqkU+L
2S64vGijldZIBI0J1S0sRY0YEWOhHVe2ZkFWTSvjmwCaGfqyDM6MrvUwm6NbPCtnq2m2pT0BjCuB
gK5ttnC/l+XMrftpN3ZzuZlFOyG6FvnnwmPntwrXP9ORqBkQJBfu5BhYamtrzsjmyijn88m1jnla
TGd1QpE5WUHWJPpMIJUOGgh1uhvjwT4kVkGasL8qJ2bumi9bwzrOqmpvx8oBPqZSazrMy5LGnSb8
69kZjPsyc5pjPRjdpfKEulaitilFVU2wLecWQ4lBsWTVl4OmJjS7lplFfTAvNwGrxg5NpZbEUBjW
q8xqhlAXBT0ySPwtK5rTPTemnZxjdzaOUmr9J4uzOgAjmxo+YNgLc27Ta8wFx7TorzzY5edCQS/d
cAA4Sz3t0BSy/IL4fn50krH9BOVz3lWVe4Njf8cmToV61vY7GxRfiFq7Opej00dCh5WQoWnbGp0x
Xqxa7W2c1SxY0Kp521a1s61kMMSFrnFg7Gpxb82c0VvfqnaqoTdr+nAw87w0drMS514ljDhIh/Ey
KL0mAm+YHU2vAk7b+X5oWEt/ZZVlcpjdkXjDcVZH1YvhDOKCds+Wy9hIp9EAjGW0BDHnC+57J4tN
l2XeRkFde1BpR2aOJdbjDNmSlp3zBBWjZh8yotYM6imuy3zalYn10tmyxQWMfyrOEzs5dtoKwivr
g7DJlHml1aq9B+XaXNQUZxdWKPrqSwbTW5BNGq5jOW99LxuOStAWgjel9qWnORuhjepY201/D3Tv
RzDTDq7nAIwJ6TBtCAeBNlN+8ruMc7IDZFTtKn3Q2O5nDRS5pj2vs/pZJTg/2Xs3R9uFpeYBhgF4
1FnfSitRERShlHmn7y+9xdHCtjrRg3Q3jzKrgH/VsPNIVk7qk1twi/Ny19vlejP6g3nv2VmxX7qp
2VZzhwVdNF1wMRb9SolbkrBSdIwDSxZblLzie8DO8MWjARsCaWCdSRLzUPeJdkGNs9yhmfY/BbAJ
oOKSWnTUKjHG2VQ9+KCM6EE5dZhUTQ52BPij0Q4bDYHu2UCUw0Sz3uVoZUws/RXNVA4uc3quyck5
7Yr1OO+W9TwRrrGdh/SOe4JY2gK7D7Ks347B/ACbtomUWqrDovTrnhDA2AIyxjGmUXRMvB3IUOD9
+VCDUhEMETCUaoMxiemlVtO2mXOmo5JjjMHacp+jz8aP0uYHn/0FBzpae5WLOb8e51trEA4wlynI
Puu5dl2l+brVTP8FZbJ5xt02Yp+l5RCAw0ERoGLZDZeqWuYjcwFHt1mr79ivrXuoyVWUmSZr6ZKf
m6OjFFgC26+jJPDGOOgqtZtgcYd6wPKe8njvKX0lJ5bs19qboXNAkP1cFx6IPgUFwIEbiHV/Hbd0
+phHyuCpD/w7cwL4gdJGUso3aCIYVbt1TbXXeIDCZrat8wW2wzMuuvnzXANpD5d0WQ7+jEhArc11
VdAsxGhQendkyontNHj1GOJsYVPjZMke9ucXZB3rtretkcOYMwK6S9M67ib4qPgg3PEACQeiYT2O
iHPKYeIWdmvWhtSyeZDgb56wBWw+9Kp5SgbiDZfFf+7UUBz5wfrK62kuHZJudC6gkRXAtKW0v6Rg
Rc7cqZ0uNWA0jyUQyGv0Blg/kll1ULadRxsZ+BC5vhQXE+Ktx8rWxbVb6MVZZ2v2hTQb69ruSaDW
W44XM4jVGw6UzhnhSgiOm1Gc4YEAD5tqmQEjuxrPtMafL4ZcLjekBMnLLg/4Y406CSSxdTfUC4oO
Zc/fpD0ZT/U81BvEU6PcOc1MbFjZl2ofQH20wp6K18FxvZ5/cRLorW6O4UC7n4S36s80edc4GH31
DAi2381wQrbSa2dIZplRHekP0SXURrGDd8kWJEhKEOcUU41hc7LJo+ZYlrwDWFNbn1Cv4wlJWodN
5zoEn9u1MnLQ3rrzMmk9Qbhj0nU3vaiKB2vllTaFmMabBNnL2SI9CqFlKb8n3RLsaVtaX9p2Bivc
OM9aXjVntkL8oeGpuGfbfldh+D3vCk609MrXm5kW1+fMZSubiWXc67qePZW2X74IAUk7M122WXLY
tZXen031GsAKRbqmhlLc+1Pn3+ge5uWCQbMPCl3fzEUJyVEUE9G9g7lrVardmnNzsyhU7rYz3oxg
sL5X/ZJGVt3OF+U0fzV0gIosWPA5w3bRxBOGOZr4zEgyass2HTackmie6vmS7OtRE18W6XSAdErt
mLqQ1U8XXISjnl7URu9t3EprujAvCvfMapYZhlRdU8hhF2tvE79ivA8LwhZS5Pz9oCBD3YpKlRC9
gSNq21Uuy06YCrQSWQxxZ8zFhUjbu9pKlvZ7Niz2RJfRdBrjJq29SVHV6ZurqaycJJ6dU5tykbpx
ZoyyY3eOndxHfbrMdpwa5ZI9gFRGNme4Qn8yAuGqLcyo8RukvbHcTrILdskwQuQuvdU84rS1b6ZS
Ul7yVU3tjI4TOTQQ6SD0p6GngMTvLeml2ZYKHrtjJEpQ+pxugoNvylL5gHSSYDg0KwWXc2GmlNJa
LZngGnVQBTfIBrRNMficsk481x0rnwIfOgfjNdNpUz52A/1vkL5uXoSnQet8mTOOQpdk0lfuDypw
pZC8j2lAMkQ3ksmTDFdQOFurZssdousSxpXtVonFxDL1xZaOZfk8oQe8NzkQoAOpxlv68Ety9Oy5
ehhqWT1weiLVmhwx+9sqS3fc5VB01kudpPp8l5NkFjvObF+OPGUczwvTwT+xEFJ/CgVaL1JoVP2h
ppaIXQYB2rU0oaCdeSbGXOiCJpA5u6nPG+ReCtxYdtputhUQNCCdOVvNKb0BseYBGx2pETO0cvC5
DdijHwgWaWaS0uc6n2jGD9WO5Enm9MwwK3IfTEHlkNDboYsJtJ2TcNBsq7009KWpuJ8ScOFKYbLc
W+gYkNmZJt/frCv3ta8D+idr3y3X0zrxeIOMs6fbLDcH82rpgUOHHttOEEmU8u4TwfDcGpOu1lDM
Pcr3ch2MAeZzBrDPSyRlvGySbCaI2F3DSTNcfdump+pIYWrLhVv03hqlhjd+puEx76cyq5xbF7oe
IjwHDLQFNIPefsZjdec0ln/Brjy7AF3DLtEalzpDZU/rKUIP4KCvZPfpRUVaziUsPQSboeGXqCGq
uaCKPgV1kxAFV67jplqGXEQDO7ANaZazd7Na+SlbDJWbe7Cm3KKoIaz5OnVSjSvTdENYuyvENLcY
SJtd2LRRcSqa5R7OrccueQXWCKJUsYAA8Vrcw4r6b9hAKGPOWFrxnNnSAI7PgfvrLJPsures5nnw
qvHBNeeAGrjor+xeN/rQbD0UWM66EEbR1Mu8Gy38n3vHRfZ6AFZIXEMrJXXaTNpgKqfZ6c97GGdh
xrbqmoxo5UQ4lqsHi/37Z2Uu6yVGwKCORCcCiwW1dT45utKrSAYLUiY2y97j2qEJ0KiUs0ovje8C
ZMdz+TlHksmGvgbR8oOOPiV7I/PGck9zmS0/9eem3lKG6YPzlPV2FzgyE2GOem7Z8s6tx2kKEDxa
WuIz4pWTxwC3GH1Wac5nEt/wF1i/8t5PreES8nxK/x6GEvVfCDmbgf1juh8GZy2Pqyp1sCYizf3/
Q92ZLceNXVn0V/oDGgrMwyumnDkPEl8QJCVinmd8fS+wyraYKotdDx3R9oPDYYrMTOTFxbnn7L22
W4JKzNxYJQkHjGyuyJt8EimsBEGSr7TayJUD0Y1kMHS6Jmc7QYbE7QhDDYtKDMIpwKHeCbNDQoh1
mJh1y5fmLLCxdWmbOdncafs+7pR8D9BcKzzOaizuMaHed3WtF59ibS07YYWPtxAgkSNHZc9dIXJw
557rc2E3twNb/ZgZlBQzwHmzjIFEVRzBda+NdEjEVgBFebugGLlozc6SL9F6izINCYnSCrJyDike
pC63JnclyZeVwDFQfl/vohlGPybQvTr4FaW4wKUkK241MOU0W6kMAXw25VOrjUpr16MulXbQdtkt
/VzzOa679GmW62hCyaZkDzJFZ8XNmioPi0gvwO6LSaS5buTovbtpuDS5/aBGFsb0SCIF6KPWorkC
YW4sOFi34EJsI8cJ70Uwn2FWhkGSg40MxQsVyvtLMNB4zruaG7QPO766SJpEctlGrYLSPVB284pW
LriKGhR0umel8lOTXOwwqYX8yAxzrlwLydaFatV8tD4Txc3YNQLzzYDQQ3gXoeLGRCJHrHgp6Hai
LLfjBuKbMm1EbQGYicCZ6coAsjXziAJB6pkP6MO9jI9DpsW8ZIbX53J9CXWYPY+HcO/S55gCnwNO
XhxJMxmPLRIIzolGZyxfdTUvXwlf1FqXx7g8H4Bmp9N1Cz2Y8jQf5RqG4DKPbmOW9f3YGVXp1HnJ
nGMWEnO4eZ9izbmU5zsRfKUCrTaSXsp2tC6GxMSi0U4ylAGRZyRTW6sKb9NkkOXtunl6OjebYQtR
bz2kKhk0nEfN7saK6ZuA+B2LkljU8EdrybGjQEjjpotVaxcNtIvsBbLZg6ZB53ObnhwIkGu5Rp8b
lzsCxlodj0EtW5VfkW210QSTJn9Hl7/YDogrpk0EAa8EYVgcERIWwSE1rVz/3httNF8lFqiJi0bv
uHm1fFowAUxDzR1IowQNZ2ogtYMwwCiR8zM2Wc3qgsWtIVy2fEF589aUQtgxPhPSh0qpxfkwTqkc
fJMXfaktW4bGuFNaqemexVhMlwc5WKsDUxoN09PSwTIA9cMWv1WDBARlJAErlDqrd/QSxZhLByh2
SQmh7zMENc8MhihxtEOKGnO8HCsyAZzc4Enxoi5RvOAVHpu8v6Irn7TXeR3LaE6W0vDa2lImX0RX
rDnmmjJ+2QsCJOMijF1zEMk4keSbPixSv6E1+Ghk6fIaxmJw0pYSVFygaQfMNcujqpUxFXbb3hjh
gth5NjVbC8lOUjrd3KaUS5eg6xtXriSxcotgMY4Uc7ySXBHEzFTWuFUVvXtNcyNk+VixsRGjqL5i
jp39QI46vBE1MMXcVXOAHnmob1BLJtZh7HPzoFe13rhCOo4xlgXLcsYwmB8NcYq3bVIhe4cK55IS
bzxNqhV8azEJ3wuUvq7RsRSMNIJ4JITajzzOTWQ/iiGfhjnpdsZQiJfRiqbaRmgX5P0YgAa0s7Jq
3LhMui2bgbblWEVkAK2S8oU8DJ0NvB+FiTwWpeA5VEfPyqImWyGb6ACYo3Ug3Wraa6g3HJ28j/2M
sNoOp9S4iKxK9vS5wxMGWztIXRXUi8AgJJA2eRYtt1EMI505ViGuEHgaXOaiTtuMDuGz3LUR6jgr
veQOggIPApKi0oja/nVULMKeTEZRDL2H5AiiR5cdckoW/G5pjI4u5KTrD9Ya3lkaK2uYfusKF20Z
rWrhXNiIoIbQlusgv120LHpjls1mJw2c2KJcFBOHljIeY9y3shMNUTfCok1Vj7q22I9dpbQugLcI
KVoP75aljOUgDnazNWY2XPv+m75ImdvXfXOUlyXcSWXGcEwKHnETFTx7tEBIHIMQE81Do9w8zqP0
RvhMclH1w72hSTOPwpIYXjpaR+an8+WEMXJyBLWJb8pu1FwDfirISYNxXxOAo+wmRBK6IvR30aya
z3M2lkcJicUVzVQW/jLWhS9qjehOGilYiRXGMskc6F4c3hqZClYpBzuyMtB1BoMw+oZe6aVr5WId
veRKK+wZvDnm0EBSFZK42UTL2HboIwT0ZMhCdRtcKhF/k3YrTmZ+REmCXgwJO+BcJolbmWvGtJqD
/pXaz/NoV9pYnoAqWzsOyNkDE4fc7VJSsCahiJjTB2ZM6spoWQdIx+XTFA88xUaQQfdjZRoX8ZLM
36yqlj3UjpCQadA/FhKA1z7oeKTGZUPDQknFOPL7kUYWktrsAKYlvZgLWQ8JV8XVNwrVm2DIw1Yr
4P+7q0TI+W9AwTNfNdJnomfoi/ZqJ3tcdmTRILao2UISeJKYplRLwLWTmWPh/V4i81Gbg7SDlHAk
7eQLos9V0BF+lHY07Jci9A723GSFMgOi0A5L0A+voyYzbxNz4zIZZSrL37/sR5HU+8viYkMWjESV
yu1d2/iTJKjoY/IX5o6BdiHgqclJZAncjJ43WyrOFyjqxWB+8pqSuMp9/qUT5VVX8TveWEIiIduo
59CeptWtLs+YPneDunYzk1JkDiWyedkoiLrGJ5Ctv5uCjiGuRE2NGMJMtgz9OfEN6Ypaicgbe5mz
1ho4QJHZsSuMdqoeNbnThJ0u0DEnaA4As/bCuJkautLU5C1PM0IyysFEpaKJBfXBnEjdq2EBf/d7
lLwouUugslstK4vrhLaG4NTZolwMUtXfm5xyRweCYK5cA9iXkAGJfdVtiS4Zeq9Lxnn20hXP6kp4
VNHocDCqX6xZXRUkQHrZRbnpaJXBFrqz4p4Jap10wk4M5hRP0TiCbzf0YdlpqPNvJiUhMyTlrPAy
TiPPumgy6cFSWhEhT3Hp1KGqqC5o2oWyUMiDlh4c1iGX2DRJ25mxOETu3BbzTs9EzmwTZAl2z6au
9lKqI4SmKFMecWISgwetR/iRFyYwOeAVhrFhYhV/07NC1jZxMpidpwbS/JqBWhcdoZn62k6HqRXB
Vk0IA+qIMMquohPNQbMk61qgOyY4YqL09S6DmZNymklpHFtG0xysJeUxY5LmkaEgahC8hEY5g7et
rIbzmBAXG8w8COZK4Ai5l+jozGk2RBltASm12L6RzSB/zfpmrxLpYPn1NC+7yprFafN+c/wtmeld
ib4hPzfEfjDS/u8Mtpsf5epNbc//1P9Db+2KFvn3ItRN/NI8Z91z87MOdf2VP3212hdFMd65AaLB
8PVdBf5PISr6aLIAdMAW7ALoQf8pRFX0L5IG20pU2NrYFFZxYvuHs3b90Zr8jUcboCV2cOnvCFFh
CZ3p/fTVS85fhGygA/MidPjjXhvQAkkQB71JnMt3LJ27/Eb6uppNO8ec7MrVve/pPt8zRz4Swljb
5WbcpFvjYB3mH0y3v3c71OsXxR0H2Mvse/JdcrVtdrdEnvE6PnSBXT8zxXaK3ezUnrWVnWoXbjFD
HZbd8D0ij0m2a4f8BLe+rvf6c3SlvsXb8qQd5WfCiAjJZcojPzR33bHdCz79r8vOzfzCxV61Sx/k
6+o4esF1slP88kZ2ZC+7mr36uiHYmvSjO2ZeW5W+pV9cltfj/YifEkXQ9XI0N9Oxf+h29Y1wqbzK
e9WhIbjpjvomvdD8ehO43Tb1QI34cM/fkqtyz7u8UA7GNnjIb1Yy+Kv5xsAy5Kw4OOG211EW2rWO
fMI19/WeYEZgfs2l5Wtb8T6cLpmnWVcv/Snew1vdhxfR1by3LucHLuGRz/Ame4Uf7BY73uuO6GmH
4tKwDbvys1vMNDsk5A6jD+eO7AUv96qjuFeOkTs4oo+Z+S7YMzj2Skd1af9sxh8FUzX2x6/attxL
Pv0Sr9v2p+C6gSQuHIInY5tuCIljz7mm5uNAHPgxWZROxXhbd9foUP59dOIBE75k0oENdjxoO44p
TuHjYeJ9TbAvndwxv3W3M6gUlRmnrX1djvk2vq4O9QbeR7Krt5qrOwmfC8ARlyXZRTvDz7flJjzI
++KufRIu8pN5xSs8Wr5EP8WLdjiiTC57uok3umvcKFt6wsn3kPSRR0Q3l+PGfJtPDVLDR+uGvvmj
cuhum0vqGynaLIOtitv1PEVTdStexL7kiW61YTzk98/mft53hQO2w8sP0qVwy/ocnDgqLuN8a/iS
XZ74fTd2aBf7+iHDzOUbfCObzK2+kVlq19e4RWsyNG20aqi36LK5E488xCeuxBPajwpfyH0xdqrj
4I8kTNr5i+ZObr1B1Zg44ekqd2zVKW8SH5upb2yz7353F9KQe5ALmgmITbhMT3gLSS31CPhycLV7
gjOA9N7UT/lpORR+d4mQCqcZTxjuN5aR6Ey7CRiERKAQDeTiuHpF7ab3Jf1rb5BJ071hZuCI/pYF
B6aVukaq2XZSTp199dr6CLEnLzuotuHQgkFv4yj3w/V8q90jp+OAX+UH/j9GfNnslJnTvvZuZE/3
xA5IDoB+JA/OLDs6azE7Ejxa4LcAi19o2Fbt0dpnNKzmrfg6qa1DG8ATvWCjNvb8XO+XR1q4ibVH
WOBK2Pz2wWt5x3k2tWH2Am93pj0Zrl5qPGf7+FK7q98wqW5nBnYXjCy8zp/3xVHddL4i/tDuaygw
bnvZ33IUNRxJ8SEunpAXIrA7aQ+qLzmxk7mMuFO2I5+DbmFgcWYwy6AjJmtXpUohmCXahRmKTD7w
SV/uUNu4w0a5a/bcwrZ+L8qO1NtDeT0MHDSZImWoCOzkVF6p303SabzJJ1hS3tcxZdvOyE7Zc3xL
EbaxZL+whXozvSGIdsTaeyxLx0L0aafXgsdNvUNAoLVepzxzfcWvLcdq9VF3rcDJf1TNo+ClNAg2
iAfp8dnLVtU9chuVzCte0IrG+taAjs7goTmgTm2/4dW2USjd1I7phhKi3YMi4R3yCGViRXRcvoEk
j0fcvE5aPkXYiemUj24WvAZx5iu+ctsv2zy6miTK0r3spQ9MEqVv6oFjdHFPIHD+2D/Gi2ZD9jK3
jMZFziYbESKs7jwZ+mZNNXxII1/XH7rUt8RHRhvldmQi1SGi81oyAAp3+dpbyCw2JYRKDo7PXOv5
Vkn5g+PteGs8sKacgtV90d2Ig9NyHucUs++uU/fW2EkcRJhgo8Hw5/F7ZB5Di6QBd3xsH8VrEYW0
L8peL/hEKG16wdkqvVvcC1fmTbv9brmEXOSiS1lcnQT12TiJQu/0X+tLAgbt1teC8SSFN4WvoMAn
jcUunoweKQlyhtrYyNAEy0Fwple0k5uCiADb2AE6cjo3vhm9mZ4fia4n+nAs5Dv+zlfm4dcRCuxy
9Lk5JFeI9jCZqpNsnfSX3ObPuok3kPQd7dg3bDpMhf6oxPSfN7U+eFLtlTNKWBs1Wq667G85CaSD
Kzxkup1/s1Rie2w5P8VfxeKrdNl0TyS5GExAw2P7pnSTXVevWnNvXWrpoUdFc1TFjVt7vc1NRctx
cu4Hzxtfc1LqE+L+nMSealt9DJfvw0kiRZfhiRuyUXrMm8lB3aRobzl4s7Gm/OC69zvU6wh9dBQw
4hVPLKr719a0F7N4UGO00Gn+KLjReMIOmt4GiSNU5C57xYZEnmTf70YX9cKLeWNeYOSN3e5EvGZb
2PIL/9Wdsv18DC41J3frF6TaO16KLxWZnJcdTczxBAxsq53O00V9inb9S1XbRHq+KFfjVj2gViNm
ddJtMiSOZu2S+aNdSVvd7V3Z57OOpDX5xrThf+A6FfHZ2gGTAaH0EZixVpG/MuEyxi0aQCPd1NUu
ife0BPty22mPIwSL7+inGndaACp4Rb4nXTmd/NLY7KM9i4zVPJzU3EZ63m9j99nc0tyTUCqY/qjv
g+5KLPdIRqfO/S42jqj+3xTt/0nlOPXpb8pxaDtF+2P+UI3zG39W4zJlNUwjKEqiKUHsMvCU/FmN
y2BuFCZw1NXQkLGH8lt/2sJU64uBy0XlbL66mX7m3PAjdZ148FsW5T2W1r/hCvvFIGtA7lVV8CIq
aBRdOreFAbropsUIWSBNREtRCNIHoe6TC6MUokOv5IrbxZrhBGFF3J/YtqhgOfKXWmx84o2SPjZg
MAHxTpiUG5xXuBJ0Yz4eCrogL8iUKSaezmkZu0P8FOhKjEhVHN7mrGLPM+XoyZy1CLc9/D+btHBt
0+DC+Na1gkbdyHjqWl1addsNA7qnWpfiG6Gal0/8pn/xRjH/rCYq8jcMjBsf3+igtwhvFS5ZPfSJ
LySCsmlwt1J+ryxPJzeD6hNf7/mBab02ps75C9gXcln5HVb0U5cI9og5BLIKyAfsSb5EeI3K6FaQ
RIF5/1z6oT4rrhD0X2OcLW4JU4G0twlpjBkTO2jOyC5GtIhjqjV/9JL+1hH9f3f+/k8DXOmcjf/9
Xe+WeVzEr88/3/Xrb/yDbSV9ASi8MnShPYsrlPmfd70ufVFX+AT4QGP9NlXW1593vaR9YUMAicVt
vUqMOGj/4wzOj+jakYAiwZgzV1zu37nt343g/2oAavgQNfQ6AFMtHQwstPCPa1gSR+IQY6l25S4X
/SUxKXkyVWZIwHwhdvJeQXhkVKhIOGPOtPbJC29JUwl0Kowc+TA5XOaPtEj26jCjRUAUfyUVk7zp
W1z9pB/LxZtcCiJJg2k1VczNaZ27Mp4Cu8+N9hDrwlw7URKqx4Zc0iPDv/mR5PVSBiYy5A866Wv3
RZ33m75Mlz0OakDPU4UHml54A9kGbDGS0QVaflf3f2xF/xdrevjRIDD58V8w29r/8vvi+3MHJ+0/
ocWE//ffr+4NHLqPPmeLf//H2patL1icYbYAK2YrUk32vz8eaJL1hQWtskHBZmNcYtH3+cfzTPrC
smVlk/si4stdG0//6C6pX8y1sYRpGqo30yP576zs85CDNT7FpI8FC13XDFCM5yS0bIgLQUe7GxCp
tw/wAV+SLxpBVkZLDXS/v1CNcbiuQkXYdGREb2PM/NufLtZf2G0/9rdAYPAeDJCdPPcxfv+Cwpj0
eFTypl5Dr4lgLBexvjAkoTlAS/usl3/eyV9fiv/waakTSHY4u5En3K/aQBAZnq0yd3XcZeu8ukUS
9fuP9I56/NeOwWeyKDrYzdh8VsTvOVoi7QJzNEU+U0k8KCnr5bQ1VRMSVsYg+2I08kQFhFrTN66L
2OTENee6sKuNfn7VtDk5NfOo3QVExM+ugt6MQ+KiW3fpLE3SdhwKMGf12DF4D0uJIUwXDC28LGPA
7CkKNfkyM4NqnumpXn2bYm7+sjKK2JsySWm9EAHcd6PQmZlMY1gwz1ipNBFiWHyfM/Hd3mL2wWBL
oV4dmqJTF78RwPlg3oqMyGMiXal7IxYYfX5y1dhGzy6aRemnGdi+QeGe29EnRc5Qf4qhA6j+laY/
INJBSPe/f5Gz6oCY5nWeY5orPkDUROKxPm7mdd2PciyQBWuErbQVQnU8zMGE/JOFem8NSuNJgjaD
iBPKZGuFknQ5mjmHqyaHZyR1aDoUSULwhbtjHFhMnyyd8xGXTEyASL8Zc7fBsOmdc/dT8dLIaYdh
lre3tNh5KuZBIsREcfDruqH7liXC3e8viPyRtbNeEAnA3xpTo79TnM9s2lM+aZh5CEKVyyG+l9CB
JE4kLvk2LLP6FU9zhSifx8yjIUdVibFy6F9InNBjT0qQMDmIcKK9TEZh7g9pTu8qa1Qmx0lWzc9m
sMjRppLxYdvUw4iXxKqqzb9/zeiNixTDClUmdcLHr7RfCmSaS8HCEfP7pcm6TYxLwu079VTJ1vff
X6/z7YrLZVFgct6g/w/i7Gz9CDBwGLIZAi42JTgF6qJuyDCYLwshUD5Bva4VzIc7Yn0tncwmSBkK
EWDnk8eoCFJBJwnSLoZYJBslq6zYH7jB0apIwrytTfIF7cCS2sTG9xX+WLTGuoJDZxoO6QoSBugs
FGt/0hEM7STgdvdYGIwrPTEijQZarcj0e4ZUc0WVuHZXJMb+gvxis3c6LbYGB6F8PDljPAxXpVY1
qj0oE5Q8VEQdxtqgFWfK+KHG+xEW8hXRjYF1yQ/16xGv0sukmWC11E6o9mUBRQlBGH5a1HQl3K0w
jsSLlkUSbQeIUuPm91/TGXTtfVlbMKQ4qgGE5JR09j0hKqoR/TR8T1FJxqkkV4iTTHmii2dOg3Zf
lFnzNcwp/hCpdjqtaQkVbg3Y7hKAQPJ9ylr4jHGvNC/4c4KvbV7oV3qd6FeMPdWChsGYykQfddZD
A6C5s+vaTKmA/1lH/MWj8eyY98eHYAUYazHAE+s8g6DLGkTJGoGhRIgnua/NxQD4Jijd0Gqh/RYR
ml5Nl80N+Qedi/1ksjMNKECj14GzDEXCyCMc9D24p/5e0SsFQQGPHTfvUkwqv3+z6wX9efteFyuK
AGpkBuWk4603zk87V2A27DPrxpqkCn5O6K6O1hqJ9/tXWckrH1+FLC3g0etRkufqOZm0QhEbBquE
T4J2SPPRmI5SHWOaziG40gHCQFih5eNHpt5c/f61fymX1ocHcz/qLlJ1VgXSx49I+sUwRFkVOl0e
zS+Yu2NXI7noQtWi8B7GYkYQMo8HHr8ZcZwoT9BOAebtP3kfvz4jeAcmqG4F4SLglvXnP11po0bR
3EOMRb6H6SZCg3EEeFTZ6lwwtxcLSf/kyfxXL6iv40f4Omu/gXr05xeclmIYFLENHXmOYEbNpb7t
dFR55dTCPu2M/O73F/rXpSQTJLCiyHRUJr/EJHUsmwgoKj2CrB7cShoKp6Wc+9sLllehDCS4YD3d
yWffJtIwq8lwcTtRY6kIkcXGRexgfFLe/uVnAYGiwzqHrqese/xPX9ZoFoY5W3wWCI3oc4S0dhEd
/dlZ+LewnL96FaQ4GvcdWC/gBh9fJQ/YopGLh06KfdBVoaB6Wkfg5t//XgzTgAdOva6K77FDP30W
LcxptmGqwMzaZ5jMOyXbjl0/3fz+ZX69x9H3cB6RV3Y1SKSzSybKU6xhqeXrR1zoo8BV/Ip/ukmB
I+64recHK1EZGaaF8skHfP8EH7cX6FGGwrOdKgw40tmBqEJqXjcBm9hMcrCHdbu862qh97MIu1O5
WEzY0g5MSNcXfq++tpl1RxEUOEEQl5/cdOt+efZWIBngvFiPjfQc15//fLEBzMWR2mOZqvrqOcSH
/G4uB0Uw/wle/7er532pf3wtDiucRLnWEgXUOapHj8NmEtHB0zJbrAfudotY86QfcLJX9F4cvcDa
4MdYatFQppAAzCzBAqyUKOelsI8eqm40gsucv3IzqT3yZbITNAHbIjxdt296DO7zggsSh1KLkY4+
yMBYQEoRArUkKYd0VMWBgYhach1xp+ubVmxIHjWH8bNkml+vK3AClBQqig7KgvOO5NRU0TgHMgJM
YDhEQuLIRzLcbxdFz93fL+Rf903KB+RxMu1IKIPK2b7JaSGbVAmNhZBX4o+xnLuj0IWpizb2rayL
7pOa59dPBhhKBb/O2YFsM/NsxVhanuOk4+VmkgLtBPwt45kukVAOwEz5ZPc8a4avtQkfivM6z2CZ
Bt37w/Kn9ZkPRgDPNAlIaGvQUolGse/MttovVRb4wVKI/pgpBrJJEy1zazU7EbGjm0pauvv9Vf51
u9CJ7+Po+B7Wgl7m442iDCYOgFWGiHOtepTDsd3EE5p5u25qnKGYXpZdlomaJ8W59kmJ/uslX/f1
lU+2ssp+ObOms4r8vueSoxtTnWThXA+XhWYdsKpPLvj5Fo8KCEYXx441RU5DD/3xY/YBKTutkDBb
TPpXCJ2CGxhy+MkSen+U/7wTcNCACsfmziF0heydraEkhQGUl2LlVEs+4OcEab6ZA4UWESiVacRf
mWrKdshmMd4JejFS8SiFMMN+mCQNhYRpxQ5uFr1FwpCKvVM1RX3ELQJgLCJk3bhmM2CmSaokNquu
EOLHgZARgsKbZSyvwr5OkdSUOS6D3y+S8y+Kz8URl9EAei245L/cioiFpbofalhXS3oRLsngz1Mk
HAdFKz+5hr9+Uei1GFZxeJewXq/asJ837kRVqzBfBKymbd5tJ0Gw3HJAwf77D/TLAYfyl9Y4ISA8
itczwtk3NUf0cPqsQQhRDPU3IO8JCDIQHwnHPW28HBItNx3RGmDptAXO/GIQ2AqiLGq/5m3XMx6h
bU3LR49lNJlDKSCbjmKs4Rg4cs0VihxwQdUHDQ4kLGYgTouwwx6zJMFn9eUvhTWfhbkdTQOmAIT3
nCddw8XulhqMtNNlyZ1k5c1zO66KrTk29mqr8uidNPlmqvL4LoiG+qjLlfLJoOrXb40bjMesiQbQ
0Dg4fvzW+jwDNhEolTMGQ+bHAVGFUrx8llX8F69CGfgexEy8KgPOj68SDl2SwN/oHKnmzFIRvLIb
gkH0fr823ptYH+9i2Lbo9A1RpIRm8vnxZaKujOO+yFY3yhQ0q9WgnRGVpM2tOqjTN2NsBxh7U3tT
GfF0USTpdF9Behk3DZaCFOOVbCJmYL6JgNUUx207mFW1GYg3e6uHpTkFS5DpfpotYug3yZA/Bc2A
di/KZJhlFiEPkKc4nN/Tvx46d66C6kIMRSYjQ1MHJ2xK3WOZIfq38XZkrROSfXBCaauaDnAteM7t
OGTfkhYQ/k6bxAkyQVEPL3mlLK9ZOcWlLfWqHtmwEIr7LEwLV8K3/Fni4i9POCTJOrJLrNmMfS1J
PlsS6TJw8JGmxqEUGx/xA1pvfWyAQa4D866PldRt5BamjBVb0UuQ00ApeETUBGYs/ac8xfUr+/iV
rjUEYFQeuXyp5zLQ1WS4gBCbHEW+SQPbYeQ0oO2nUv1kY/mLm5FO2jpI5z7gmGmcNQSrGb9mKKDn
Rmqu9cdF1RY0aWR38b00RDw6YzSEhdMYajF7ldzriaszp5KvxD6U736/ks9YnO/tGxW7AacBXAYk
9Z69mamNgmA25MKRR6jwTqAxsWC94Lqw9TDu31pDa6cND6iscmMxlg+MLyQ6XipdER5BYoxRzcQb
11VC/8mz/9f1wR4PtHWdDAKSlq2zc3guYaYCsgYDdVIn1HxzHHhTYvZvWpWW2S6urUzGGyeCd1lm
lFxghMyu9/DYCIdqtLCv/v5i/VHhfVwkBs8DrhXLVpN5PHy87/u8lzoQGOAA5KRlghMsGs1DK1uA
7WUjrlnwVOa1UkDlAAxmjt+SrgDpkkKM+ZbHs3jfwTJ4VAs9uc3TmUg/q8jusx6Yo2sJ/fgoie10
R58quMNInKeu0szSCZ+HgjmU6xPbk6oId2rQCuFVCXQiA6ov6NgWAVmbe22ctJNMEfWUxpLwlgOR
rR2wAz04ZjMIHroZcyPeNHh6La67V6pnE8YBOxapCbiuTFSVoDkd04oMFRAL4x5bt/LkZYVd7wOG
I7M9y2QC2AZdsB+xXI+3C+HogaeK4SLbY62Vla2wq3wd4bwsCAyj4qnW2G3oS0uInUF00u2W9cYY
AA3N2msN15sNzDTj3k1oJ8JO02aRSUBpZYh5SXzFMq7l3XicBjED25LP2pMWjXisND1CXcUEg30q
1Akfs8IsrcEsYJiDtdsF1UYeIpwiSW2JhT0BRbCcHMem4WLMs+7bAqs7joakuumVsrkPSKZBKsl8
DkkkgTXgBYM+vUinuHtQeIhU7mC2MC7wMT2Z0ZwcS5JqgN2JvRm5er4Ur+KkFyDH5nzekWkQh2xU
pd66TVJjdFAKa3IwOgk/6k6o0WHHxfKAXoMlrAyhIO9a7CrIw0gLCGy5zczY74hIEWzKBeOlxGV+
PY+Bda0ZPRHh5szOT4e47587ifVjlyCU4WN0Tfac42Wa7SRZllOR5u2yGXqxu6ChVHyNRj15rKsy
7Z0QvxToGGzQrY8eSOa8D+cysguFtvKBMLLE6QwlyE9EjVqTO02y3tPADrDMzX2eX1h53ZreUihU
D2JW9s1Fj0JnJu4wg8EhzEECH9cANo8Zrq671aLGRxX1xZI8uSRdE3s4yBQ3b3vjB0FNAt3wUh5z
WrFpM+EP7HXdgddkSZeGMhuM6JQC3s9gFjC8pllIcd7XDYbQmekAOoAEQ34Hp0SyDbFTVTvNUmUg
/4VsgjVqfr14xeKVndSJbqKJC7S9OYYoBsGpPQilpdZIl1NjgpoZdHdVLAxMbPIk+lo2VWc4I/bu
pzzIGtPRjanGU6YbwWkMFEU+BksS3Q9yFzUPPYQFwdGUakw8K1X7Fkdxir5Zicyi90iVSkaUwZy/
CRiR6HYMk241B3rd1X0cQ0sGKCmDNACNW11nBoyYtUabf0yDaRzSqpWzDWFFw12aFw18lopSn7eT
F9+6QYpCooiM9hiaJh4bacDfLsWa8S0Lo/7rVJkKglhqMJFJRtJxY+NLQre5WOldL846gEuQCKAS
OrM4YrW1ok2WUouS38Hei/MR45LTtSISY2nqp28E4IA1Mqphvoon8DvY6pte3VdVJot7mbCS7iCG
ocbMNemxJkymgtB3SIubWDaDcjdWwqSjyi0s5WAVloGxUAQCZwfAvSS3bjtr0wkpwfH5lFWj3+pT
1jtRrQzANKqoPMFdYkIyjYk1c/ruIYbFSSBuiPuUcCwk1Tg7pjlH36ewXkKvMMFJCXpt7PXCEo6y
QsPQmYWgeuFsheQyQFcA72moLJeJD2VyaubyK2gM1XCUShDgpzZUJiu4LDqN8FK8GcuT4rBNJJan
EII0MeksksDvAVVUOzHqAnTD5pBX0HHy+L7rZDUiXTJnxGPAHMVh2QpjakOPWU1s1rQwU85jFPfw
SWG5qV1a1D7kZiyUgVwrzJarvv0eW2IIL0QelQYmrt6JIL5SpNS1ohU3xlLPP7LCQL5s/A9n59Hc
ttJt0V+EKjRiY0qApKicLFmeoCzLRo6N/Ou/Bb+JRanEum9yJ74lEECjwzl7r9115nermxGA9fDD
iV5RiZf6+NW9AuhkpoK8apcB+/wMToFTY4n5bkmGLCC81FpuS2C+r72LsfHS9lj0zjqpq8G3u5Ee
T+JxdIWhm/ZhkPZ6hV2CZXcT98nyZyHf7WECGDJuDIgcGM0cOlRiXoJIk/sh7ZuHRcdeB0HlikoU
xq1wuHBbRS2h0K8LYjg0N3rVave1sLV9GdExSsMpKPjc0T5P2xrnMDjLxzJxb6eufJQDY4b+JDro
G+gCL7mVYVknuCbLfutJuiPD+GAPui9pMxMHdR06Om1LDy8GUN2CsSztCq7G5O1B7DzgtXxWLO5W
rS5mkm8eKlL0xnm4sJ38NXXFxm4xrIqXqn/M4GBJ85fo8JsI92DxF9Sc7PIuhgBs7lhZXWibEvwt
NBGeqkNgm9naWCe4Dbz5ofkjilm5cJ1GQLx0DOo5WVMxeZr3Yemy96ZEMZ3Ra7igksr/azbMa7aA
B6z04jYK3Skg1WefuOqxJ3JdXykzfVFdhWPOtAuKj+bdnYVFFaIM1KapeOja9pn9xqPSIFbJLh5/
6KXbnumzuwcA/8OJ7W2jvKvIwHsj23vTKL5BZz+zE3hFWWfcyzq6Sx33YGffZARdsmiDXjjepmCl
u2CUdbAC/2RNhPgQQ06BMLOIum+ijq6s2Kg36TQue3OJD2oyJd3J8aEgjHQElrCpLffQ6ua3UKU/
BXT+piP7Ih/qfTkau5AmD+i7ckcC6fdJM25FTO0tpjujV/qDkXQByOnSr6VN/RqLOLfp4Fs39h2i
RBNvSkxEVQCiJ90UMWwmDWaRudw6hf19EOOz1nw34S9FWvor7fI3FdLgmoABGul0GaXZ1iPHCn7C
TZhPmJc1cUgjYf6QCS8eQpdvauN0LmK8KyEoBJwg8ZIGo6G/VQygLXbRt8T8MdKjH+35Zozs55zv
aUPeWLA4+lnU2839iA52oKDlrHhgY9zqsnqzBBCKabimJLC3m8YmmSelWNC1L4amqjWw9jZP2rPK
ZlSkEVjepX/lw7+p5Jwfqhm6RO8yxTXVdN+3Y7MJTSAEfYYzJdFW+JUoWjZJyOD8oSqvMGbrl60e
ujsWZvkcM3Ssgz7aV8gozuSszvQQv4ys28tsoMnsysvGtqpNVwHxzE3tGp4W9G7HpI2aTGch+5h9
rLI3jr2Y5or2d2oUj6MUL25LhJ5SP4cBByzOg9rVDyOQAFAUnaWHIJqr8BLUxfTklKb2w0Ad8lYY
eTT7RPzN/UZnDwJSXKWoA3IS7e48WZN5ZXNUZA/JBsvDwD0395MXN96B3Hqj8nV9nl3Q2YaATEAy
KvhkleMrz4xu+Q6URoTgn2EIBgNGdIU7bsiuXYladzs3FM9yc11blEFYmF/iIPztjaEDBjatxgGS
baXvO2SDNCxqTQSWEslN6JGq4xd8FfAt0Nu4fi9XCZLHbPA60dN+1QG6WmAe1ULqXgHIBLV92rLd
rMUI8JSoT80fDbMZOFkUzfmsQ+nZ6kvbCXCPAA23msyg/3DX4mcBDeauMeLp3nLGId1lUUzhH/h2
O/rEv4RYytSCqapppXyLSc/80VlDyNg1q+bOHfi4gibPZOK3Es5l3nWa7Y+1OcvNQF0It9iE+yw0
lxILGOiw3s/irsWjAHcUWGmYVY2v8pwSiNU2TeFPLC73EpPdwjoY+1iN1XbJklFsYOMRBtfj5kD6
M/Y2VG1rYhtiT6L9VSsLn01ZSOfes5uy2KB0cHAPspzgwJyrDBb9AJxrF4/1CG8QyNmfObRMWNFG
C0sSGOhgIeMBrxiYI5h7lhHiIHmKWTEz5+bpcNG4C3KwWQzmvZmj9rhumGAzHAe9gveJhPrCS9tE
BKY+qmIzaL39Jy0bXl/V9NGzNaDC3thuHr8KTxM1FOmufdI6gg6rWaH/Rvc0034MQWPwNSodwJyh
0itXFiztsKg0sKmRu8R+lYIS8ceV1+/XbgMFnnxJdbvQxIQeP4nlW54iiArQXYRPbqPKV1sD802y
Zyl+EugIy42kg/oGYnB3lc2mwIo0LAXbMjNHHJQ0a2MvLnsv3bHZHKLzqim8OZB95MFpUA26BAq4
+iW1kE6eUfIARxw5XnKfjYLoxCavnt2sHq5Bt3HzswZgicyFXFuryeMoN8QXgJKUhraK5BZaU3ZV
sjvvs9D4weRteH4oFlZ22UPz3oDvg1xiEUpZbpqwjg4p7v3vEPpN3Dtp4g6+LBykdJNh9q86dPBb
8PgmHzYJ3RvHSIunMcurFHrz2t1Fa0MCXx7yNW7yqJTfUw+hDjFQEitiXtbjYQ1TXndIenGRdA4G
dZNCFo7cNEzutEhht6IiRt82cfr0JnRgjxMQODsmtMt2uG7NQkZgLMrxlXMGBnhpLl23q4esuhJu
EzeAkLX4Fe6T+d0hixoKZCMNTDW02inFF5VkD6Fwxbo87e5WgEX9uXg5zb6h14yfFVTeK2RIPUmF
g0Y9TWPj/QtCfH8H5H/hZOAWQu4BSqcgv0LiJX22nXVPap3xN4WToxjpDr1wN62l5+ZOqwgqJqBy
EGpbLyu2JaqRL96aVt3WgTsu/S+KM3oXyML0HoiZKG/5s8NLLiqO8hlypIfYY5sbdBwksZ2ppvsj
mjK8b6pUvXRgDeDPqnVuSikacAiqrdjZUCnyhqt07OKztiVqApLGHNWAoy12tE6Y0dbwvISyB3Gd
YKHGxIKjmxpLl26lJ5JnEcX5c0iCBbOGO/Fvc5219LEggrYatFK+/pwNpVZHOJlKSgXYbYsFlrQJ
kfMyabU42w6zNGx/6Diy+7gf+F4GtgEHcN3EbUh9NWjQpNff4GgkGBhtvX2uaqvqqLlBOPEdUGrn
SxaCpZy0sZOBS9QrdVzwmiLIjMLZF659kaqC+kk7kHE3ouO90Dml0t+w5VWu90nPhyv6X8k0lCWx
kjamD4agulC6htkp77U+YsinfOCtWWlM5m06/SLQi7kf+GzIzjab+id2tBox7USnQldd7IlVJbbx
Rs9l9BjpjvpWqTpmAYsKcJBULBgTcCJYuL2JekcAH83tdjG0HtMfxeQdGHMZiRXFVNubdsyQzFc2
HPu9TUbHueiQGAWTcnF7pU4sVTBCxbmN3RnsiUGiMl2oLps9nKs2ZxHlQcfYLJbWXSB7WAneBYeR
oI4H/IJWqkVbIRr3pSkJTd8gDSa/kPnM2A11q7/0Trv8Nuahfg2j0FKHZWrcq250YiymkIzu5jjx
jH0+t92Dxk4C1b5KGGJguus8SC0XRj6H6LXCBQ3+N0EagsEQN8lMPgDVp42J7uc1Z+ICnJFXcwJX
qPESItR6pbOf6Lu9mQ8t2SJq6Umnd/oFX2Jf1MSCag7ErCos0zvKAZZ+PrN0tXzK0aL2jZstQaas
6Kaj5l1tpR6yuYmJMdG2pJPnNuOK9Suo+ii6tduaweAoaqKbzEvMhPicpSc+R1ugOcetyL8XXW+/
CZ1FhvWphzjTmzUruEYZeyJHcdlbi1P9SDOvMLfuNBT+nGtLc9YXc/aL+qNzZU5Zd10phzGVsSd2
KDS24085Zs3VEHkUmZAT/tUDWFrxH6U1LDG0jAD+IBZae9BHjTYjXUQVpgnpC6pMsdWO0xWH4xN2
og8dGy4C/kFaBs0K2DPrv//T5haDRxe55HTK0TMBe8qDInE7PtHD/iBLJs7JBC1j02jAE4D57f1l
DM0EwlgqIhLSqL6aMbawEijruZyoRBkxJn/AW+aNWVLWptZebjWiTgD5USdgd3zeIBMDoKI46lls
qr6uK3/onf79bUTXroYakD9HVeWprGRZsB324S6KjVG28c6uCFaQ6XSicXUUUrqW+5HVoUaUBlgb
AK5H5X4UEqnR4p9j+hiJQpxV6/7xKoudS1GliEeGKoC4k24qSCs7xzU9v+uz6IVgT3IxUUxjK3Y7
/VJF5gwhMivPJfEUvp1SdKiApn77+sH8lQO9q7fzcznWoiQ3kZXThH3/1iZ64bkgKRrqVQxZIYXu
iadR7aZWGYc+iWEDkY4I2bjVzx1+/JbNRH8Oye3ZK8hKyNi+3FOiijjYmPqVVJFB9FphxQj24dDn
k2j8r3/xJ6MZVTmjx0HDSJ9gfdX/jGZ2haUmZnQ4QHeb36rMPbj0cFb/81UMvFkmXV0PrJl3NJh1
sy3qNAGC2XVhcklhF37poIbd11f52AGnjU+5bTWu0BXDkvn+Zjh4gCPFYeTLzACDIA1vh564fbML
w6ADEntX5QRpYGkBzId15Vw101p7L4wClABaWW3nEFmBHVhUe8KxXEnejrZcUPSLz/PcVXs1SfvB
cuZxSxqNE3z98z9+Vfx6G+MNUh3cP8dDPakMJUu9Ad2RsHfgfWmUK1EHKhtn9teXOtYhrV8Vhz+i
rnVETwDS3j8oMhLE2I24PGrog7uKNBWiqCq+Z8P5VfXY/b++3CeNMQy6aKxwFqEWJX3z/fV6XeMw
L6bKJwtsuE5ZnLeVZRF8UNjtAWkOAJd+0e9H1wBDnLhVYLpDu6dHXfxHpSw3jjwCR4mLTRC9/tH3
qYu5mKBO174t+u63lqoQc8tY7hxqbJTdS+eE9OPjO8UZjLxEp9hD8/RYnTyRPxa3M+cnjzy5G8dS
5ffCGdxLILfpiXXps0uxWqxT8/pqj1UmUoupK4wUpiljVxZJS5jhs5A6OBhQ71Qq78dpgwMtjxEO
GlhQbu79C+WUNJlkkNTYYDBLScKfg7hgGTgxbtaF5Gg6xdnGCGUJ8JDNHc0bFUhYmZqQZLWJqDG/
9OzwWSIzC7fGAO9722cmSQIsIpO6FQs0uI2wEYYQ3aAhM3SzSWMPWA/NtbFQKyelpXBujFk6j2C6
lcbev1h6eMRZ9LQMujOemPU+eSPYvgzkArx7pJRHD0mrk4TiRVwjfSBY2pgm7TopxUo57Z2nr5/U
xw+aP4//mwA2vjFpHG1KgKG3YpYLJOYxG87iNlsOmijqQ2PSj8zMOj0xV312vb+7LaZ11jnn6MWk
xIDUPWdAmP2zvR/X8ClaAu2WTF55kyyYhk7MWB9Hgs2yQXedTRfCIOtoBhk6MbpCsU7laLM5BRjh
Q2rI5spthbsH2EZZDRDwwywkYSlFmeWnevsfhXAOQh10ffa6H8G/frS5tDiBd4hhC9/pyuItTgWY
x6r0KA03mm0F0UweGzLYqSVGqsz0t9aLLHVZ1BKvu8lnGPt2FE3zlmBX+ewICN90VlpF0bNwaYlI
vQrJiitmQVU9tWgRhG0e/3ITwqGQEJZWvSWyU8EQn5B8b+y5yV5MNhNghJJsnq6yJKRMTbfeosSa
1O0EJL2DB+YSWeAGfVZrCVrwqbuKO7extmSjuw+iXxBwoYIjK9IEMqlDRfXWAyqKJXvTGTo1QsQO
0VPfe8afZQwpqEMlf1ZJkxDlQjzLH1Uu6rXgIv0ZspBpCkqCFbDxt4XzG+emSAG5yqkJLA7B3vPQ
dhWqSDCHru/plW0EU0nqA63xMXnpjLJ5ofrR3UYcCvWAVb57inuA+/5cpTVSYUp+xg6ecdJdLubM
rg+QMb4lNlwiDsLS7iDq5Fb+vU0yZKhVa7sptS2O3Gcj1WUNu14MWCZZhu6gaum9WW5b3UczEjCo
vuXyMqXo/TfEgpZAdQHtxxvDVU2IL3JIKJivAPFZ0vrezFgwn0n6Gr8Z1gqWsaqUnmMzOHjCXaQM
cJRQyoB0mkhd3eSaynkdZSKuLXJnQhCpyxQFSMbz1B/6uHwg6wc9VkyR8pK7S/8k9UAdsJuLQduq
3kr+aH3RHBDWt9RKoyl+TCNzEZtslNEFlFFFalVLO7UNLRoundeAayKEMH8lKWLxk84eHr+ebj5O
/yTisoAKHc0vvuOjr7GZjMQrkhhDjz2pLa19iLkj3rGvr/J3en8//bNXZBuHSIoL4bV/v8pE3lCg
5qCnW8xNGyiyK3/OPB/iRWksHjiOJ9tuyevtpIWgNhvAxgPCXxSWgLEpE7oXqVTTVcdWy69ppJLn
qCL9Egsc0ojWqwPw1N05B/U6aLSqCYqBcsnXt/DJPMkpjimLjY8kCP7oQdWkvFl8ZYUPD8G+Nsc0
Ckqjac8jE5oSKV2nrvfBr4ApB78VV2Skctm/Ec//7OfHqNJjabGVg1l0v5zZ3/NdsQ/Plj/5+UgM
Z3HiFX1y4OF6DADcOZJ5Rx4tBFUKPczoy9oPfhzuf98fDvvN1j8bN8HduDmxwfk46N5f6mg5pXtW
6ATf1f6knqeKvoh3ygkgPnld7+5m/Qn/PL05YhbV17u52D3uuJX9fv/n4eLuxI18Mq7XO0Hbiplf
sqodnZ+rUY8Q3HIZUjS+TZdg3W8B+l7kO9Js/cpXAYj5oDrQ6I8C6Lk77+XrUflxY8K18ZdzFuMn
fPDMUZppMXdDSrIoRG6mcJAHvqV613aLPHGvH1/a/13CZIBwOjs2vtdhb2pt0yX4Z4zomWgKnU2/
91+NDmxGgXqg4INYwPA/thoaTUGPdoZsQe81f2xIBbqfrZR+5krI/vrZfVRDci1An4x3DBxUFI4O
mYszTtZsN4mPMLUnXBNvUDvQzmiQoJDoYurRj7zQyP3ECbJLSyPug8Sonauvf8ZnrxBrPDxhh/23
9bdu8s9IpX1Hz4AXScFddFuajePBSssnD37uiSPMZ2+QdgCjhKKazbnp/TeBaSytnISVNNWS8YBM
GeTotJgnJsoPzlZen2BMUocA9oSD5GgiQegjjcFVmc9aOPR7d4mAcM2x16Hlgdi9JblFPJKcGwlO
94X+ktS6fCiKOn6II8u4pN+zUF6wXYVSiXB6AF701SChhaSPRCQR/PeSBswI/Hsu0x5F6GNsgEpp
n6FDWsuAirry6u90q7o58fDX8+jRCohJFo4Udhre9rGVpdc9JWbaSrTph+IydEr3LjaHNWXUSb+1
jM81dWVSJwbXJ68ceyKvg9MLJ5dji6JsXI20KkqcdtzbB69x62B2w+LEvX32Ja3FGg8nKRVViNrv
R1Yichp0ZgSHvrRSwGxkj0x+ZDUpZ7JiDSObjTo2tiGpLLjKqgWNsQQrfeHVs65OfNaffE8GJmK0
Sp7H7vb4QKMlmYLhhZaZw3IaSIMiMhLVeS+NNg7+86dLcRArIftKipp/iyX/fLomItNJxESfGcp1
d2WL4hBl1AXdvv+u3MZ1AqaCbFQXd6b9d73791KIoGz2+8xV5sJhfRkQZmGTrm80aj536WBFB2OJ
27usXZwDOnP6jFrpXX99v38Pn0eDeC38cQhmrqIecrSNq50JxQ00dqB5maNgX9fwPavZQj4eqjrQ
ZPynJcByG0WZvgd+ntzxaVlvk5yyVXUi+E9DjlFVYP2tyIduF7yfAukJ1N/BZAVDEzINWJNoLad5
nmwHfdX3FU36NM2iPDFSPvkkTYmDQtI3Y21zj+4mFA2eYDJr2PSb8xN9DvlAz3LYmJS/t0IfvW8A
EOITz/CT4YkrWUjU2CxwHxywedUhOR5ZdABvoNvoRXqp+gYhnYz1EyddDtUfJx2aKLQeJOwRVtX1
x/wzamg9E8wepxpQSfQ1G1sQrkAAKeeZgQjG3CekjI66snTEbYi+s8ckW7ytHpnNXUkkJgIBM5i9
XiOptUzYvCeFHgalWNLHxVlViXaXo+rsV1XvtknHXAHopLZBhlJl2ucRMQM/jawSP2tnMV8rXDrF
Vutm43pA5a5xYrRhZNkhHUfMZKqA6yEq8KHxNBXf5qQo2NbUlels8BNrt11Mtp0vei+/xs/qfNey
0r2osho67hLqJDo3C3r9QTbiGnk4MXzWYJD543ZN/bt3+oq8isKoEFjPrmqR92rkC9V96jz2nS2e
h2iqv5vIxZvVF1vP95orQTkbTGd94BaNdt6NNS1JOgbpuefFM6d1Gr73uR451gbHvhmi4BnX9PJ+
0eybKgMiso2szoBCaUcITXDunNOdQ4bZRHNzFVNTagKUOHUYzLNUfE1yHD2M/zq/ei28SKwwpga0
OSzQ9nkFyimfZRfpnuOVtGxsI0rJoEb1DacW8eWNjGw72qhZkcLpqXG+7p05M3ezNiBOz4HtEyqV
R+lTGxbRHNCUbn86FTHVm5apO926OSaxDbR9/qpXTosRYEtvLxFMSS3Il1aPN6REdrXfa52R7EjO
42TL6Kox+lo1KFM5dUu3X9oIYSHi9qUKBN2CczJxwxmsvhy+wV9BbKXRJyMQcUrrAzGEbnFZTAOI
qoK+MBl8lnqjRrAsfqP0JA+yzomvhj5xIDPjHLvKG2829gppFhK4iVxyH0mq/B1TaeHdcmuXbq0b
9dbKe4+xOmXKRrgICHFL8UKHnTpqFVIGq56s7axn8o1K0ZSdt8bcGr6dI8Oxe+J3A7Tkk72V2ri8
1FPUT36nD2MSJLSFEA+UbBkhJSdIaI0JvSYiA0kVY7S96EbvZpNBbIXk1TAi4LvVBl3MbaU7+S9m
FCpsTZWV2mYZ10ddOWLo9loSdcVWZMZU7xbslCBiiYtpzkIsZRIltlKpT5eZaPXCGS04hmU1OGcL
rizKNUoQFjPIGPE6A5H4G5JKzItlIBEsIK55/tG2IhzObaPuSDnLnDXO6m9vqAzzut4sphdjZG5K
iyITue6238RRtuznYWodDKGiqq9lX6KZ9NBVp2dZEY7IW2qNULuMbJLysNQE520jPt95mwKyeyBK
IbLOWKUs8NltMl5WaOqfBxasnzG2GjIAWSQRYhVeQ8w82iqx1SKnN2+8PoOllUxGhHkiid6STi8f
1+zMMXCVsKtLS41MlK3eM1hShzLPVg5Wj4i7DcNXa567J+VmhkTpNbq/G/YduN0GlY3bEm3qJYGs
lf4ySFqvG6iRVoyjIPReEDKGKHqG9NZGYPNNMyfjPi5GTtw6rMhVTVqWvibzBaGF3YnztC9ac5vp
TvQ2Y6b/hi6ievp6rf1k58ZWHXsUfl3q5s7R4cTGaWsXCyc7VPrSz9k+XReanr19fRXz42X42ziK
KAdyGsJ+9n6FcGSEo7zjMuB+tkvQgQPOr8wDKJDADMpdc+Vdi712n50BW98BBtp5+2qXb8W22tlb
DCab8mo+IzM00E+sk5+0zd//svWX/7N2tbXbt5Hgl2XA+PPgN0i07W+0LJuHbJcEGHpO7AY+aW29
v+DRYlnRcBiT9YLF5vV+c3jxt3d3Xz/tj2v/+yscbTiSOUIzOHEFzQUa3VxGgK2adPf1RT57o7Ry
TGcF/7EeHN2G6MyOXhGrdU0Lcus2AxOK6Z1yyH1yK5yV2GdTofLodh7dSkrcdB7DBPIzAv4Odmfr
OyediltVV1Xw9Q19bBhA3dPXjjYByx7bpvcDIbNLdPXwXBDOVkiLopa6dk3Y9usYLs55MUyYSYAj
qMdGayNo0UTRnBoaBpd4v+/FA4hHk+ONDavr71f0z1hEZ0ifTI25Pwxtqt/jRiT0W/WC5ESO9iGW
Hy2Kb0eEJi9k4jjn2oAFf+9ZUbOt8WpxtIyW5NQH8smLpjv4FxbM08FH+f65VLHs2wmkHHoqZX0j
m75EZsUzvHCqkjACQqitX2Of1yaKsIFtmhORQLsxkhEhV6+bxU871ufvlpOYMznncfnz69f2SZsF
9uVaUOQEulYdjmYw/MmzKwZE9SKz0/KSngfaTKUE7rFyRieNgjaxUW/LECx+M6vuzZ4IPN6WtWZ3
iLUVgb6FTG6HQS2r9tsg7WJi/4FPXCzLPjcys8Aya2Nac5sGvr/mxdnBkWuOaFw3WEqavqnVidH4
SXkDMpNNJ9CmTupgwX7/2AnbjHq8kthWs4x2ftZl5lUZquGtndvxlm11HfpDYUCKt9aA+1Ixu0IW
rK0HLZ6cDoWXOW3N0ZPawRZZfx87VJQ3soEH6JcYJKzt1+/hk8O5y6+koQjVB9buSiP9dyKlctb0
k0eHL19VM+D8lgdpFr3fuGX2oAaiysCRil9LtiQ/COdLdziMjOLErPTZr1jBOx6nWODNgFPf/4q+
Br8TwY+hRDB6GjmICLP8cViSp9xk7+VnXj7/mLpqJdnXyzRuC2owP9VSZq8nnsc67o4+ZjRIeGg5
cLLwHbNUhhyeX0bDz7fbDh5n3VUbAz7qRWSQI5iaNfkGstG3WZnMt10aT9+Q3ODMEZl245ZhGIxU
QLa0b+czTlIELAAD3tPUtghxN/QTo22dRo9/KzxCtFlMtDAUjr5xHRgYNTO+IRQB0a4nMBDkjmbu
QABEfji36sTD+WRO8UCuUCiCjEw35egtDf2YukU45b5DW+gawW591nTzdHbiFaxar6Pb8ty15AaF
BHHmcZN7aaLCS6Mk95Mkp+ETTgo0gYhscteaSVtIX+NzKDeu0+Ejy/WhnDc2LfiXaNGdE9PoxydM
BBzDAY0hiAi6Le/H5eISd+9J6nJd78ENF5UkIaObn+zFNs8RaSbfvr73T6RNnIARlQlqD5jA7CMd
nEd+roa4m4zHViqixw0SlckV1vQ/qRzJbipaz/nlmHVpcHDs2lsby8IfYhxaHF1OT5fYNSvrCuDD
2NIYNsF/LChFmVmr1XyFcKf5GeVtBAF+dl/b0dGnbY/L92T1/OMOgPsAg7IC1uDWHH/QTdhWJoEA
pGgPnvY7V3AUWKbFXZNSI2ji3Lpi09ngcrAGAnjs9BBKdwzMHH/rRpu14paMyvkMSBOloSV0TxQ+
P5lvWHqomPFaGcjQtt6/1zltPSOKaWyqrEKeaoaxRiRNFU0dK45r/klmTd2rfoyeWsqRCOBbzbjy
5raaTmwePnlOBsXXVZVnMFMcv29l6CqdZoOS9uTZZx1uK0xYnXVB5f2UmvOTtQllHqpZOMiIsz6o
swwzIcqzBc+oltTZ6ZPszsvFyR9sN0seBFAZOOQo6/esBj3hqULd5KYdXSjh1Gdu2Q4H9LjldeZ1
RKuSF3zQNEJ5Beeu7EST4OMcTAGMmjTtF51NwnE/uItRJ3TgL/3ZHPUXc1IdPkK9u6hSQFqu0mJM
tUN9QLFqnaIEf6z6celV9SHZG9D9OdqW9HpototZIbBx22FmIoeMs8vQe+KBm4iiDRqZTDedHiUX
Ybp09N/dxnsd0mH85ukDYYMDamqJm61Ul8Qyl2TpqMIlfWwgk5tNVivME4vAx0kZeZtL2ZVGkA2d
62iKctWwkDnMbGlmMr+kihEFjmjn/8crkQSBE765QhWOO2+EZ1MlG/AlyagaHoDb471lYXqb2LXc
dqohrV0nJnxTsh0/Aej5BAUiWYkd+lyMBSaJ41MogvdcG2Xmh3SJzmxAQBfKSQe/w4f1B2lhup28
Kpx22JHnm9xDDLdJQ7P5hoXB2SeFCu+abGlP1Yc/+1n03U2L4eLxBR+fPCLDa+nOEbxViy61ggL7
z0O1UF9xM89Eum2kr1ZLMq1BvnnA9cVjn+nZtAXP5B7Cpqhx40XqlDb+kwmF+j84SLh+CJOP9/3a
hLYyi/HpLGm/PBTUX7bUCe1DJumzfb1YfXIpDpF0NyDlAFc/blo5szBBs4TKrzwgFC3IhoA87Oyq
Gp1Tegd3nZDf7wlWiZ0DLGqdEJAYv5+w47BXYRNbnT/VuUXkMJ/o1qOVSHKdiOpr3ODkQWVxjXFL
qzo0H60TYiBVnvmcpS31mYpAkMcGAaHYJHof35qyipBXufxjYLna6v5LFwJK3HR+XgwT4LXHXsfG
l1Po7rUcOtPZdUhTfqBnFc9QVtRzjj3zSWjiF5nn+hOWO/1H66hzOnz5bhmabNguHpGwuKoXYCFh
1owbbVRttK9SV+m7MOnMO+UpnbysSkdL1DXc+qYzE6xH+I/ArGg5am1fqwc6c4NWxAQm1V74W4wY
JPdZ7k2CMDOKfBsg+7BuqrIgqioaQW5QV8uJ5pvdzP7tIX99SsLWIDuKEJvX0eHpbdJxIoCqTIbl
2Z7JccV7i0VrU+mJxnahcxqkfqM5/ckNppO9haRlxljq5I9m5BC//PVQ+jjt0iWDO7RiTNf55ahg
gNsde5ZFMZTHGR44O1uB1Xrjrs5s4wxuSYSlcVIn5rRPZCCsgzoNnpXatrYm3w+qbJz6RbVsQzxi
wHc28q9LG5f87ZLqDnXZyXUChZETEZ42nI30tgJ6mf0+NwvjrtW9ZYdozDpEeLQ4zumNd1mCTz2x
A/0rVT4a+WtSA43hVQPA1vDoR9ajbiTxqrWz00oE1PqGMiBqnr7FWNecjRvLJml40s37GSvM4yyr
xECg6RE4IvXJJv5tsieIfnwF3qbyGqzGlresu0Glj+WmJ6WAjRhWvStTDKmLYr7VtEDYoCzgSUv2
lDjzk2lrNX3inWFOi+7dNCvf8IDOiS8Tz3xLFs5qmyXL0pt2dsJfqiv7fhd5znwDwaU5ZyUkxMsI
Te131+FnObVqr1//0TNaS5Qr6W/dNhxv50w7LLSeVoPvgivYkg+TBZRr022JsONHErnDNWphiSST
xozJ1v2mYo95mQ/OtF8KI/YzUdE++c9Dmu4a8vOVEYUy+GiLiaAxkqHTKN9aCCJvgO69UQYSQVtE
4Sal2UZXKz6l1/0wJbtINxBXUPlBtW0dz/6hSvCiwCHx21wrDqGbqnN8euxmavfUzvXjdpJrSQNm
H5ncSN6OW+mssLRVbOIJZQlHahtOWvNG40I8JmGc/tCsnv2kHQGGp8c6PqCaJWeCcrV9FRuLeGsN
8cdpewiEs7k82o07/wYe2d2lrVyev34Tf8Vw74YHugqEUMRRwc5mb3d8ThZu56qa4GpTI0Zgv0Rd
QwboSNbGzhLNnFyJFENJUIuacEz2f+EI8GAaaXPKPqZUCspx8Ssq/POmT5O+uimG2jxxJPmLOjz+
kXTv6d97DsWYY1NLyYfB2zMxPRPx/nOiXPVntgv0ucQEhc+uvQDldSdn/kVQffo0LDrAI6zcbHZK
1POWHwlse37u5g2SWDEW0UEfahwQYw848QCHkp289/cI2eEG2XN/sEsiq0Y1DGEmGwI4SLLeGtYa
uyk11It7z6wW68RM/7GQ7pKKQ612Rczh8T02lVluV7pjhoxGDYV1GFJB38VsrJ2M3YF6Sy4DgIDD
tqdQ5Mc9tUsPGy3+O5rNJ4bFhz3F+ktWmibRI+wtj01cHYuomeN75TLFi6QZujFstY8N7TxKIrE3
hmmHVuXwP8rOq7ltJU3Df2Xq3GMWOWztzAVAUlSwLEuWHG5QDjJyDg3g1+/TmtldE2SR6zNVJ4xt
NdDo8IU3ODN6mM1S0FbLL51cb6f36qvzDDboIss0+ecq3w85PqvOkc+gd+JeRCAGEUbW7S92ZLqh
30WFFgAfIYhwVBpOERIxQtVwSAH18CDhJZsuLpdrUYbOvoti9Z1n0ocMBzW+a4U17JIybBDVmaar
vMEMeA4p7dFQU6HxZ/nWrsx2x+6OtkXTQqrv+mbnlughVGqPXHnl6rdu2/Yv5yf++JDSgUQiXUTS
C8RfXWUsaYpAZedZBDadF35c1Gnc9tXg7NCWbR7/fCgmVvIKASWCkDm8PFGyyVrp4BUMpqDhnNvT
ru7hgQNhry6Urd7QUoefkgQM+CNbGCMEvubhWL2jzFHTpNyl5YIubiNmYjYoLDl1iI2WxajBVl5J
vR25JX8kz9lA4J4w56GsIzQpGKZMs686jZpycdtf1Tofrpcqh0IuquaTboD1T1w+pxtp5kMRF8p7
it/aQ+Q5eK+kSb03mzHaTVkx5EgxlOq1Yc/Y9OImctfMVX0JP3JUpqPxgnKqwdSCRqbxcfi+2lzP
OLhRZc+c2X5V4zIvN6gvKQ9ZCJ5kx109Klf51A0wjimiJXsSZGQrI/rDSEhNUfSTwKQxA+ZU20/9
EMV43VpWvZmEqe5rzYVl0AgnLhAgya0Xva+NH+dXx1HUyRvgB8QdxvajIrK6ogkJ2yVeMoR90jG5
14Zwel8Pjrj2Fj0Da+lRJFmSS8fOyUGpnbIBJL9kLUiMD0efmBgrgSsV/QNpXImcICJiaP/Zn5ds
Wj6avXvRG1F+jNXipNSlAnmDY4WM6KqukVToHlLng3RoZNUe+wNtX7fE9D6IFe8mzMwqWPgbCYaC
DuEs9WyEGiNwMWgt5IUU9+zzcy93w/qBWB0UlAD9EyStDgHDRIBS5Oh7WgljNbT6ryRo9MKmPBGk
6Ai+y9fmpjnW6baipC49ExWOCWH/JyRFsc5Ww9S1Nyn9rps5FkAWiqmbx11cLTE6tGMsQO8MzfRM
QNGVW/RuhnirDDUAmSVy59CnnAiAkGwUREUc1xRczk/NMbifMg4hv+1BhrB5/tW6pNaQZXQuwYjP
rXvXJUX0POtNHkDmjK97r7M2YVaY9xXCag+zCWgSHZnpzm7HbofU1Pzl/OOcOK4p+1D2p0j5Zn90
uM+HJRECIbci0JIh/WKnBcLgkR1+VSOPkOr8WMeFWV6d25AvRf+MLoCM9H/rpc5ICbA3OFQiL5y2
cWLfwK3bUa0WaFbgOqzMyReWJdJOLgoSRX51YfwT+0S3gcqbHGvSh2819UaeAQ9FfCZo5rR4Sq0m
3pqo0AD95lasl1R8mmluv8cBZthqXW1eLUnZIpJV6B87Yc0XgsITm4TcAQQGf2ObrCssSjs2WmnE
OIBroHIiW7H2FurqlzaJnNTVXiTuldq/tIzx01qd5I65xHqMy3WQkvJieOR2j/qst581L6L5qCl9
4ezUXkHehdIBrvRC7WK/M7Kc32ZymWWlGqUUlIu82Z7/HicmgHsb0x2XHjEx/OpzxIOrgqPlc0QW
xcUe8dVbO2us6/OjnFjhjMH8IkAAOnjNFoafMztmgonP7KL8tIwJVnh5ChgbUYQLe/vUCwHaITMz
8Q0AHXy4vt3Ko0Pscezhk+DdkoEDa3Uh1z2df6NTw7gwMTxKG5Ap1/OG/wSqbT18pGoBJ+t2pneL
Ms0lr60T80bxk0I5i0ZCZVd5VRVXuovxcRWkWlSiAKd2W0MxsUBXnEW7sBWOET/gCcnwuSsYCKDH
KlJuLQR/YvrnoJ0E6YGC2mrRauX7skDGNK80lAEXY9m4ZeW80w28FLOqVLBkNr33dBSVzaCOhMOt
13+YAH5dqkCcmAoQ7jwgXWxad+vrTKvBLMDTKtECbcPBp2elvupLZH+XCA333RwSM16nUJfv69Qw
q22fl+MjP4n+psOCCxFwUovOd50J5RRD58byWwDIl7AqJ9YFRGWJSAd7IUXFD5dfFSXUDIEdBtQs
2utBh4u/GJeu9uPKOA0marSc3yYle37U4Sh4uXhARIcWm64Waf9xQhi3XjB2xyEQVG2SbBykvO7T
qovvK7Ry8w0a5/EXpHI/LZpibGxq2JfOOLmxVmcc5pL4BlMVJ5BYG/yUY9WCZjXRTaoc8aE2eylB
12S/0HBedqaYhz0goq2SFq+YI4xbc/LqK0FZ6MKBdkykg3tA9itXCdjRozRf7UMFTKhKeVHA7KSZ
9MsTTXWFXFW+pb2VPrRUhx/LaOlR5UWbNB3nGUy8+Jm5+gddoNHjtqP5q1UbNEbAxmztplqupz5G
KqV2nAv3ofxSh7MG7RupIcr8/I8tfvglkbr1rLrkIyoKMNi+q9x36Kl6t7kx4YMEt+xKyYV7oeFz
YlCE99np0CbwWDFXi3Spy7GzBpSXunDh0EcG6x1qPP1VM1Vz0IRKuanoEAbnT8zjYjCmvCwQ7G3Y
vlBeVxHyGNuZbg5dE0xt0X2JWURPFSC5z24tzHvUHpFFQwHO+2bbMQKzVFt0LSgthK9gJ4f5ix33
8fcOhZd7UAS6xJw585dBL+1PF57zxOxIdAqoG/A6BEny13+LkBpgEE1q1U1gjmCfOeix9cs1c/ns
6m1UcGfpxffaTOcHTYmmTzNCdJJ6bhbuJqx7a4tfd6rvq6oo0m1L9HrThmn2iiJjgb5ROiHsfP55
5bStVhCrHUQPoSMOYuvHdaq5qUXJ4ya50W5SFUJ0Dp1rp8SF8SzKzvjq9Alq0jFItPMjHx/J6HHY
GrwqCE54Qa4mKodCJkmRsqegCkLIKL6PeqocA6jaC7f6qaGQcpGNMBJhyHqH3wR1b+qCBlWcEZr7
FiFFz6/ddPRn9G0vvNWJz88lg8QKUapEiqx6FjFGh5Gi0rNwKuRBAa9X7vfF0KMbxVNnlIBRwgYL
brTqJVeME+/ItpAMOAIXaqir6UTSK0fwUEW4RWubbdSN3qY0y8z3zDG6EI8dgwMdQGCAUYDRAewk
VDqcT7dMQfgg3h1ghFq6QQ0i+7VsIepJz1MUbrPJIIHW4Sd6u8kJLbF1OJuWfZ3bKOorCkKYPhEd
trMwihT0bQu6lHbhxlGAKl6rX0dYGyK3HQ3N1ov0Jtwo6Kd+re20bP0RaL2HSwLR94Uz5sS3o1Us
edvSa431cvhadeOBoijCOsgmK34hIh1uJQH1zsKM8BF0ibopljT9cH4bHF/5hEtgfUn6yWnAyh4O
6kZU9vBrQcKlqcJtTTXSN1Kh/nl4xjB0BIAUQwJDcuhwmEkbBNQ6D9Z2MutQGGb7gz0tsNMhq9CN
pEl7jbgmLEOzbm5q1WpYsClWwrIIjKIkEkWEVv6cdOGVJnRK0OdnQW6Lw2PIBFJFoQrYi9QzWO1Q
NzdJX2oVag/+Bl/tPIaQgDTRZrbRdfX73I6vzg94Il6FRqtKBTlyIr74qsCh4MAx43LQBnrsqiPK
0La3wdPB8pDs0RYvSGMBwSDGXVb1zchwdoM2NAtaek2eozAaOpFfdrnzNVaL7H0SdgOClUN+oRR7
IlRjmUkgODIPUkdgNS8c+9HYK9iqFlVjbFGZs3e6CrYiRXHkK9FynEKtbV0sn83mxsonsWs7LBgR
mY8eAbrat7SmL4HgjsXg6JfxpfhKRHqkv6ujplBKDf1hHeEezH1q+JOu8yOr4/RLbNXLa5XREN55
lGjCbVZDQtmO1TA8Ubgqql0Yujgo5LRSUI9At/KT0vbGTyDvnblxu0VTg2kBS6zRgPhx4YMfR5jE
ldQNWGf4tQFVONwBogHkpraqgmDKiNvI2OU0mWZrutabOdsC9zWhNcbTTmttcd94Tm9tRrU2fiKJ
bF8orh2f1fLcBE/2FiHQoDt8lBpJXmJwxCi7qP4GyVe79Qbjh5ia/k9p/+x2BgGVAyIUdro8fH4L
RpTYSQpsQxmoFWGgaVlK15e+xfmpPT7CSPkAVMOLxlWRmPBwlE4P07jpSYayLmZRjKW7nSr0n8+P
cjxpMNNpFsA7ZO1xkx+Ooo8VmhC2lgVJXLWBBEzuUMKMbjrd+nl+pOP3oT9gGxwO0racqOhwpIa8
WUrPYw2bleWtZ1rU9HFC2J4f5cQJBKDapI4ooyDC2tXJ32NHZWhNCB9XZN67pJ7EawRQZNN2yDYJ
luanKO9TH04ursnDMga5Nowb1FebICpbOp6o69zmUYIufDY4F+7449kG1KURyaJhguLLuglEX0EL
wzyHfGo2P8Ms1xHA7IzH1M36rxfm4XhjooEh1e9o9IFdXm9MA/UfjpBM8ZEm7Nl+i5b5qaZ3N4A/
061IJ9zpFe60ADSsvgntuPs4ANN5IXTW/1hlgU4f5HNAJxo6eeDGDj99WpIYChpFXHcJPnfqMl3b
epRdynaPezNEhx5pONB+6ae8WsuRMszgjRBiLPU2e/YIAvzEpT+D9DIgFlNNqVAgmZ/14/DTILvc
IIMxfj8/78dfGGQ05Bs6YfS1Ufg5fFVozPAdubLgO9jJLp5JFiluDGj0N5dm9cQ1xjuSEXGTQbtg
0MOxcPDjzC3wMHTjCjsgq8pltT7Je+12rKwSsd7Ysn7l1eIkvgxi3s0z13MQqibgKRNnWvy61JF2
yNK5qXMh7Dv1dEyDjJrfkPrrj17ORii0riiougyEXyOKjFc63N+PPWjLj8i6tzepOqpJEBmwl9w8
ia7Q6X50SxcKyUwicR0ZiBZceKzjUwgMMBh7GgyEROyMwznDeCKPlT4rsF8ZcrBtZnFtI8f9p1cR
GGtgzSDZ+btcEIejaFPaq7S3yoC+lPK9zpPqllb6QrvfUi8U4Y5eiKEkJ1Ie4pTM1y+E/pVZly6A
FE9gyTemRnRF1v7HFVyaE+BgbSkjgeLjWuqpDBWsCgVi7jAU6j2IK7S7W9fZnN88cnMcxKvE61LZ
hUXDDj4qfCe5s0wh2rdB7pbTc5MlxrOBJtmLY3TqNTho249std1PyLOjcblUf/7VTMMGh8fZ8ZZt
Hn61JBy9qrTJsQCryGKrV17V7oBBTIWR0/k3PUqKAIOQyfLZcLCTTreHQ1ExKGKlQ4dD1yuEqwq/
1DUsqm5iImWjv6SICjDpeGZJviAm8hch0hoM5AoOebfBE4TcHN8IMSC6F1BNU4GglLrwAiub8JCY
CiN6bw8FJnYz6O5veUuFzHcrw/yZRIACr2IrEt+W3phv6SEPVw1yqHpQaLYOdr4ouWKi2poh/9P/
XoDoeEvPYZwD6lwibXgE+mD3MEga1XrCUmIwfcgHALWoi+K+FWtz+zEO9d4KzEggOhH2AqU7pxVz
cWM6OjjNkgMvgI2NGpsaKRgx92LU4DH3ZpZsYrvS7zvFC1O0QMbudkAvCQn8MnZfi3ge93Y95Qpm
R+mCGD64UsjSo93eS12nFFVDgeGi1w5GHNDJV76lTiJuvRhHHIjwicF6iCIsswfhKF8rVBI/RU6o
08Ru58+D0xk/o7RSvtZqYpVI+lhx5Q965nicu4Nyj0Ougr+6KWoUA4lImrtRqt1s6rFH4ZN4Bkm+
TF2Q8QHrkirXixonV5OJAM9VEdnx4jd6jQakW9WQ/fGQUzdKp3tfC/wGeEHIYp9rTG9NXx1UzKyU
GRbX+z42ORQ0dBIB4xUTtkhDPtv2drAavKbydEHHGeVaPtOEU3q6o5tafxmLqtARPe8WZLr6dPrY
541ubhxEBZ7xYSjKzeD1GJaAvm0dvwKL3mwgvdBysLQZ8aIO2nbti7keXhbsDT+ihk53Oa2bvtzl
rJIIIGA9VVsPD8XqZqmRLkKltyzoBwzoy+JRQHF9M6K8PfqsMtvaoKtMdwoXIVyuprJGWI7kUZ82
tqSrbTJnyX+mSzexidC11/1ocrUvhgbkxI88C5chIFTDy+AVi4q24EhUR+k3czEyE9VP4BHD9OSp
Q/OSmZYJpg8YFCuErO+OAr2qBb3WgapOCFhiEFHG+KD2SC4GZey0kizvIsRRzHEtLc8zRCTYT7Ef
hcJ5RuEjrQIj9tz7emnHO4PZ5Mc5kTSVM0Zz2S5wHPHEbRYBlDyXJgUsREdi7TIMzaoKaw3qshx5
5w+e4yOWi0nTZBQuS3frm8kEBLAMOcGu1kCICejjxjsPmOBdkyTmh2Wy5meR1wiV4DboF1RWLkTA
x7BEqbsk6WVUgzSZ3hyefB1ST149Uq4rULSAzuaVG/Ztcd3YwgWHsdgbPUvHK8R+jcBwcQ2DvEzx
xgWapQFR8Ynjky1H1Ph4fmJO3KOUQA34j//SC18FBgCZFrr0JrLrau2+r8p8euo61bsw/cdREa9P
DkDZSBJLAGYevj6FGL1Q47QIFEHrQyy70PQwRVY/WpG1c0rrBSzRXeouqEJi+jqbwDKaSH3fFuOF
2tVRoAq2Guo4UHCQ5xpB8+GDaHrt9kKHxRQac/jdwxRiU1ZLd9vY+Bv96dSyFegv4CpAgE5d6HAo
YTYiJ/6UzgW1c1Ubefir7pw/ti6gvSebS9RQIaiwug5HMb3Zcjo6Sjhn9tlOmJH5MUm66ELuf2La
gNZIDTeHEhfdxNUo9kSOW1OfacMxw6ujXXbYm0nVU+dCBne8IAFpyc4dSJ4TeJjWoEPuYMwdWC6b
IkuceRfWQHLPf5tj2A1fBFtMmoOoC0q4/eELDVYXd2mCf7uHBgluSSV1m2BRs8XdDmEZ1n7VTEOD
MAu+BL6SzuJTY9iiCiZLpFJovhmuB2PIxwsb5cTbs0vAA1LR4Zxad1C6uMnNdhRIjLSlvYWU6G4z
DeWfC29/HBdx6xAVUR2lSHq0aHSah4leSfMnkWBpMMXZE7oyUO37utnRyLXuKRZ6H7TJwIa7tKDI
6Uof4z1RWw+OlqfPzA3uadTrvY9G7tk+hXbx51OBsDt9QU/qkRDuH36hcJnSNs1oJnkRVieq2hOF
e7Blzk/FiQnnp7+VbolLSZIOR8n0psOck8qtk2tYynmDuFfzXLuw3E5sHyBGuCrxlyy+rjapNWT2
KFKtloY3Leo4YO2sImn2eWiWl77tUQVEcvTlxwU4AdDxyAcgrCru84ZswhnVhxjnmJd08ebnIbHi
vY6n+8MwaNmHKIwSLCx0+5M5ZtbHZiRbPj+1b6nuYV7Dk1D1Ahcg3VvWXzCuUf0OE/B4Ntpiyc0c
LurnOBv67+QiCagvOPOdLxpRureoghkvmmjS+Ga0kzkPCrc3n0I6Nc9aVmEAWGaD6ud6NVzPvTPF
2xy1zh8IsoIp1Sny3ubeXHe7ZRHqz6wX2KISt1JVT+ui+OWGotU3VVRRUEzMxX4+/57HH5dGC+BG
Og2apHGvllCf2lOtATYMkJpNN1ztJrrFqf5ZgzFyYajj/AleOlqoJE+gl1AgOVytFiVkKC09QxlG
ot+0qr64fp1W5r1r0DjbO/wDbLiwmkueIidGhmlCY5UqD/WDNQDYbpsZeSDMhSZd9C9livg15hrd
znAa46seZ9PODJvs5fzMHh9TlM9wdOA7cl6pb63D3yrOyGF3rCAEUd2lAzgaCsv6hKKX9a4Lk4VQ
IrtERj6WyZNSs+h/UsCg68lnPZzgjJxHzU2YFFmmNU+Fu2CSrMHzNHZN5A7G9RwZUYtPm6E8xroH
ZdDN6vzJ8coBS7I+jx8SEZLtVLWCqpcGjvQpQ9Z7Y2Am2gE2QEn2ms5P86PqyvYx5nahDWjFyRcc
mzxkP3HjeuigP+PzWNJIwg5LGXxjUNJ8W0dVlt1NYWYrPnaQDdytoW6hhLlKoW1sEzDNhjTM/KU4
c1fuU/ygTZ9oFw3ZpsWoNFmy+XOrtE4soY3hsJ8iwgS/JFkf/vS0A1PBtpeFE+kOtQ72WgtTUgwM
8SZbuu6OQv8AXQEDZROmwub8CjlCHFCycCValY+G/oAnj/ffVkgE1cpVk3Ggpu3k7zIdYpjU6Gr3
eJM0ezLuCAqFo9+HVYY64Pmxj64OxuY0J3qg3kfferVW4HspEYxK5FNghN2AQICDp3vGvzKH//gx
/Wf0Wj3867zs/vlf/PePCuOaJIr71X/+813yA1fQ6lf/X/KP/e9vO/xD/3xfv5ZPffv62r/7Vq9/
58Ef5Of/e/zNt/7bwX9QNEj6+cPw2s6Pr92Q92+D8KTyd/5/f/Fvr28/5eNcv/7jL8xlyl7+tAiX
nr/+/UvXP//xF9HxbxMuf/6/f/H+W8GfC9rqW598O/oTr9+6nj/s/Z3CH/Bd1GwotLLU/vqbeH37
FePvXOQyagBQwJeRRaaSkkD8j79M++8WaBobxAEKKvwr52dXDW+/pP9dQscpFXEAILMOLvZ/3vzg
G/3fN/tbORQPVVL2HT+YZffbzcdJRXGSH2TTEpaasKtwWUWakBZlEgdxXQJG6OZ0E+ndeGHxv+E/
1sPQ8DOYAlRYyawOV38udOymQjRX8ScYHm29U18aW1VUbrmmfQynanjWqWfdDlZVq37Zl+Pkj6qH
DWjq4l6PtqSjfoo77i0cX0eX3H6WZt+2niu3VmkXH+NszovbzIJKjeeDat17YqRLTJFdwQ95mNJq
a+ijK3wEPZUvRahpTyJPYKxl2ApezcIBrxQXvfeUVNChaH1b6gY/yvS2yRDRCcwuc99zrKKQ9NtK
+ff3+H3+VxeHnH8STRDdBB3kRWtVGfohpQVMlIpYiPMh6rfO4j6Z5XNksd7+Y/Xhfx9IXrirL3Aw
0OoLLDH3hOgYCC3HT3ONoWvu+raB6qYwtkRpPsSWmx7FsvPDrm9jlrWM3MHhujTyj6CdUZIMo1Gq
cMZmwqsRwseWCj+Gy6ET7kwc32G39c6F8+6IzSdHpX8gNUVkUXUtcd8Q44WemEJkIgdPCgEk2yx3
oJnMhf7QgH8o/c6xSUIzfdnQxK2uptmsNzmb5UI6aq57XugSAYxFWon0AK7HGnDRFSXetcWk+L1d
wSKCtWG9ozyqT35iTI3ho+1I3XQGC33vRpGYNmaXF++aJLWSfTTmHmbl/aDewRjqgeOG7fwpqUT4
aDbZ8EEZKm++qVsNg8oxkzavJgzi+cpEHrzeNa0NWjFdZuNdx///zkJX8taJQ/thUoxR+IWBax0X
r2N9l6eNulMLTUNJuDXtGXvSdH6so5ESJezxAg4zdPwdVa+OkumYI9DjWV36lVxUbS4cFnIl/rZS
IT8ZEiaAoxAax9J88PCsoDqO5e88YF1PcR/Sp928zKEyf68n/ZJ+yNsFvx4LrR2iNvIdC4Lr4VgF
7FY7IrtG3kZDMsPrXTtwu6G/M/BPekh7XKwgHyhB5+jqvZIp9RY2QfsBzvuybxF+zontlOHOMuIK
5+kWwVQjTTdTZtLBPr+RVgfF26xQo6E2xTLSKQccPqmLnVSG72gUzKUirorUy0YUc3Dz48CsH2HH
imp7fsRTk0P9ESakrAfSBFmFDUOMz0w/j+g9sscerdxxX0O9KMevc91GpU8hDPHwRo3zPWxpT0U+
Fv+gwEB09XMvNXqCUQnn62ZJssIXsLEttGaL8Tmh3wgiPRk7/er8E68uMzlH0ggEcSfMHjh2VtCC
ZR77NDT5mmyOx8ZAnc43rJLNfn6YozNNYrWAB9CeREaKYu3hp5hHBN/yBTzJYiL6gS9Ov0Xf96lR
lv4h1wlV63rqLxzfRxQk3o09QSMZvwWpRrH6/hb1XkUfCsVXAVRCBwnnJb2yvEbyHKqh/mLW87L4
onMiA5DhlI9XHSaC3Cm2kX48//4nphlqsiRJy1I1LdTD9zfnURpcVopvoLoTTLjE7uJkSXbnRzkq
RMs3lkAr2CK6geDrKoUsrBwsplWDr1lG9Tq3s2qbZfDGg9gIncxPItP8Ooopvw51kMVIQ0FNG7Mi
/kH1L7mvchdvuAEqAyRlhGjPP9zJKSByAzdBrZ7u7uEUzBXeb7GBqVOTx/3GwmLwmhAn+vNRZMWP
OjSUVnmZHY5SRy3GQF6r+FGq9Q9OJQqfPpPx6fy7rDMT5lkicdg1qNjQXV1tcwd2kbZMzLNmxMVO
sbvsClhTsQ8bY7mf7CzaG+aAg2XhhP/KGA4ShjMxidyvxJ1ksBRRJYtvtV91zKAtVIjRcUebFXmq
Ks4Sn/WmfEjN2dsgrlK9QyRF+ezM0ilT1NElGOoRGkk+AlQkuvOy9sNzHE5xFzXqYLryshGJESCQ
lW/aFARkktnpozKIHEJqH111g4HQmFO3t9BBhn2m2dNmyZ3+RssFN2uEnHkPkO9SkVXupNX1xA7j
GWl70BRe+86hTY1oYuJGiO+22vvMtocPERAw2WJdxjs31+r2wq47tRi4B+XBRhB1dM1M5ZQYpaEB
AnORqG3oZd6aqI9/L+H4g6Qzuk2CS9076Ibz5/PL8MSpit4NkQY1KlmdWi0GD4XSwqrogBsooG7y
FgNSDU7VBiO7NgFjZwMTRtnmwll2YlQWIEUbCkacquumBJrd7ZhPqDQ1apH4qmiiL2IsGm3bGgJk
gQW7lErSuFyyHzmq3/BRQRVQLMLDGVcFY3WCtPA5xGA3qM7Pi+luUhqM/d62y+YmKqvQglap1sqW
lqh2g+K/Md4YxaD8mnvpOi4KeAP7ZlTVXwkoxGiPDZCrBVGGl2ww0FWlJerNy3dUgxZ97w1NF6J5
AhSJ2rHZ5CBTw0XstNx1P7qRWYx+NxH07DVzsObrTi8ACEzF0pVBZ9htddvhi27t5ooCPCe+N28a
vCmedXcycL9UdHSo4nzw8MSo6IEPZWoPfu8M6F9OXh4DeZ8yr/XnabBQdSzEJbuYI4qMnElHksfZ
x5KAsLqODE/JB0td2MKe3t+GkRBbWNSjQSRbxUCWyiFIi0zdYFUn7jBLrG69eVLvPS8193OGYqA7
D/V1CnnnvulV/f1oCBLM84v7xH0hGWdAPGhfgm1eneSzbkVdOQL019XS/kmTRqCr0IwXOlKrHE+e
p8A2uSkklx6Y7SowMb12mvn6BF5xTaoBswDtM2EDs8N3Otm4YTXfwcAz7I2LOWOQZI56Id07+Z6g
c8DdIhSKo9LhcdqLbEjmmcKfnSraZ02fuyBF0/ICOOdUZEoqBScYqCpn1ZqyQAJXqOTNlBNqy96Z
uaho9g+I0oRmsZutAS2Nuai968pU9StLb5Od20zJg94t3nWdZPhbFHNbvsCtBwKvooPmabEZ+XN6
sZ9yfJ6yyXGXorYIe56o6XBCZk/Nkj7jcsXtgjsC2jRa0Wr6qa5EdL/MnkahNv009ap94W496huC
FyRMlYE7I1N6XF3r9MY8r4rxmYW2Yu1zPbLel+CnrtU5svbegmytk4z2L1tB/AOyagfYLxX3bTXg
aV7GzSWG0PHK4HHoknGLyfD87XF/q3/O2hzqmOIQNCpWuykqUBXFDCrp/D47AunLt0ZnUB6u1HQ5
Xg/nO+70WjgCL9Qp1vutkQms0doZoTGtGfWrAp/NB0HCj0W7Sue2TQUud9iebuDIVeYuh9e9Rc0L
n9UutQoRTGn8XXcW5wp/R5Nqtule2LLHyS7P+5Z60nUDDL269USWFFXfUx4Qovpuwj2t/VxV+iCx
pqy/MDnHdx3lXZoTrAkdnPe6MxIVZoXbOnOzIDXxfljaPIFRYTw3s2o/J5UkMWMl8f3CF5EzfhjD
0OyXhwEoBjRljyKsgrJbO0FAwMf82aH3sqNRwumsZ2oZ5HOGzgxYLy1QSKmk/5pZ+kbnjsifTQms
FMuuLwAyT005GTTFTsoL7I7VzVsa1QRIjPBiqtA7jJqJIpRSi7byRTKFF+KpUwsSU3iQFUj9oCFh
r7ahEdvUBTwmXS8V43EQE/Q4I50aog1Pjb1sX+kKcsJSkEjsoySErF0UdK3wkXP7NqDrNOU4gpnJ
lWMv8fQZNxwU5WAG9el7r8FWdAehHteh2bJjbX/+2504vND/pQRDcYQGwlp2olAiJEUGnt0ZNfEB
6bp0X7kzcn3IYVxVrZm/08MhRQVBNy/RHo6vMs4KyhxvJXMmbnWVpdrSUpWgGzS4YEsDnRDspU+L
HktdZUyUDzimd3dtGlnWq2qI5eM0amm7Of/6JzJQHgKAPi1M8iPumsPDZLaycKpHGB6DWSYf6fla
VFsiB26C9ex2bbcfF5dUQTX6LQZK4+cafDduuNqcPjeim4LUQjF8H9YIYJ1/shOzY+E7RIkM9RhQ
WqtFlcy1mttRhIVZpC1fBkFnd9dVuvYuGZVuuRK110bbKWnG69CbjeS6Jrmon88/w4kDXfIkqFzT
BD8mpsxKiEqok0RUrs3GZ4HgdDBHl/KRE5vV1mUPGfyRI5fh4ScoXdxxXHRIfeF4Ue1b9N0Dwkyn
8JXKni5ELycHI4qi4gA5EWPA1WCF7fV0GWlBVmOFVmnqfsNt+7OAGv/yx5NHgZNZg3bPHe2tPmCG
trWlRXJnoYR2HQObxZknTy4Un49o/dyGiO1CoKNsSNtvnd04eTLOJkK7ROJ24rf1IrC0HjvjOkmq
7quNyKR+jfOQt5lzLZcQ4LT2IyX6qYthgHLa59/cQaOeBt/7V5FEOEepdjIE/DBD+t7pCVpAKMA9
/fnkUO8Axc4Tg7GSq/+3UIGqouXOuBP7OWDRbdJ7sw9Nw7xwuMmPubqXqBJSLwQjCVDMWkVmedFQ
9ogYRaElHnSSa5nonfZsVLFzRxzbXbgJdHmVrwekaMZnkEaEwOcPX6uJM6UjGFZ88oDSr6dG+aTr
WIoYSzdcRe0U+Qk2Bnf0A7MgypE+7JHdSv0Ea+tNnSXL9SDALluZW+ztzo12jdvqvkd6fF0pxp3p
9Yh7p33XXgi2T+xzG6gIUEjWKvDg1VLVl2rSaidU/IpkibS0TfbKrP4pBFGuVLqk3DGSjQIv/nBy
4r5VBisntwXiaN20ixWDzG777fmVdWqDW5D1kFWldnt0oS04LJsCSVCMB0Jv00429P7aM6RUQYEl
5p8PhmSTlFygw4dl+eErTYulFm0+K36Nn+FdgnP4ddVRSzKryLsQ7J/6RmxxVO84ULgYVt8I0SOw
SYDi/cVyUTvX2u467wvzw/kXOhE/gm8Biwrz4605c/hCGQaCLRRbFnDi9AGhfrurlj4Oyu5x6lDZ
G5M/FVqCFQfmD91YgBNvQvKHI1rwZWuwi8jzkdD6mTnV761emS6s8ONVAUwIYRigtm9J6+q80TR4
EXPHTTYOqFmqihPiGrhozlZz4ujq/BwefynpB0VTRSK8uWFWh8CQIuSlAK0IJNR5AySm8SOA3hfO
thNRJxU8jOqor7LY4QccTlw2o8JQhdJvZeyUHy0Kkz6knOgGL1OxH1Iz8bs0bx/VLErvRRE3t1aK
1gzlZqghEUZMWWoD526HH5kovacJvMQ7U1/Sl04tw0uQ6xPTD8STpjz0U9ngWIV6+VgZSeGxrDqM
JvwGfU84Jb3waMeG+pfz03+8hKkWoOWGpBgROWC/w3kxrZCaiEaFpFMd2NAlnb5ZsYugNNpJXn1t
9JS4orf888OeiCQPx129I5yMYaoQzQxwDAy3Vmt8S+sa5VQ00TeOW1gfc3qiVymizNAYevu9N2bf
isxboE1AAdmNPdzYORPVt/PPxT3HCx9eSjyYbC2RoQB9WLNxC3umpewh0WurcVN/6OZFUZ7Vesnz
G3RbrPRpKUd8QPQo0n5h+Jm0QZuENuBBfIjqD1Y9lqjQtYp6X9p1bu3SeEClgiqu+0Sbzzb3fPjc
uUqiSH9JrXZG1MCZWrrVI7JxRMaetfVABc5BpS6a7hOWxIbv1mGqBC5q4oTQnddmNyP6ZNaGdhZi
8SAHYZNYy6Klm37KDJIDYauvnVVZj4NHXhUsQgwfKFKlul9GbfljrLSku+0HS/oqWrWZYZphTFbA
U/43e2fWJKfRbe0/dHiDebhlqKqunrsldbduCKklk8wkkJDw67+n/EZ8x5IcVvj+hO9sS1VQkLlz
77WetZEbufJ43zQBHU/22svgdu5twlVQhGwvjo8dMYtGixTjIt9xYBNIOFzTO5Rbgpge6k+91+u7
tgnzwv+j9MgfjLwbxC2zT3LMvFEzYSV4RKWyfh/NBl3JpGe5wXQ31ZQVY50H8bbklcpMpSirzH7a
XjyKhafcUl286sCRR0e4c8Gi1LtDMk+OvSEWW6LH1cLulwnZ904yLdT8VriCXQ0HDtOxOS/QifvO
dt4CcjK/TdPQ2Kn2Fvdc5EsPnsxblmM3dKTaWuYQxPQIR0oPsiiR7E3z/i4dNbz42HvKanSI4x5y
G8+L5ihoU7HG4+oQk221TtAevK4CiWpX4+wiLBjdKLasPHzC4EovFS/3sB7LULjkIABdd45iLJun
FpPz64RQ41Vv7aMjVXU1lv5oZWHejt/lZFvv9SL7lzwy9gfQd32N6W32voWrRjYL3buSdwMThTbt
bIyqiWss/XTOHY6OSWv7LQPyopg/WIsK5rgJJutTR8gQ+34X8OwE1RDpBML/YJGCtdbXub94KH2A
WzbxaGGnIzR03R59Kze+mKO/odWwQuNlLrfwvRpGF/9cWIhnp7tMvTc94U0389X1E7deg89bFwYj
AJd+fwj87ggKHtn+Ovt7l5ll2b5K2QBxrfOqW5IgLGYr5kkv0Kd7fv6Mk9O2SWcprJuVWIMmrrQ5
3y1b2Xytq3a9a9xg/lqPW19dBatVXUl8gPHeaZ/n07Km576qhBXLsSy9mH7sxoLuaOsa19IYZJ6v
bGKEnX4QB9/Spp+JyARL76ME6WHb5EjXCVAWHWnBJTrIVQ75F1fvBoBiok62pNgJRU94/lpAIYM4
aihcfhwFu/fsLUYxQxEMRrqpwQol2NXh2BwrVS3fuqlCMSInC7fhYAJi662ONgiNruFT01ZdnzZy
wv9tMKj8qgLyCcmDLEeVDFCn92RqwRccCcclsmZYgdZkGgF2e12aklwMGaF+PRmLV1/ew42AjXHq
y7i1Nud6y5msX8Riyx+1FXQfLMV5E/+ft6oERM96Rg8fBOluixXP4dqW3/vIWolMMY381e+K/qbD
77wilcqjz2bfLa8uOnGWiJ2Gd0x3CxMQvTVc0iXHPS8xI9XeG03bu4lBG/KDiRb6VV3aFApc0IRQ
outJwZjtRqSC/OFPplwJ3l2EN93vlrfhrNw9+y1YRP5QsmoDx55K9URDYH+MtqLBZ4lMZItLuTvb
EYkCOzYuIXc5y9AtB37y0SJP0Oqi+27qm/d5ssSSrtW+Zt5QYeArSmN93MfS+yqXZro3V5wl8eAu
5tdVqia4cIdqk874Bfo8sVORVFvWf6jRM1+2yrSJPHan4hE1F5GdRulNPiE4q8ctHkJzj/t+993U
Zi7ztEJiHhJLL7pK4BwEZ4h785i60sUoqebcTz13ket1bqhWp2ZVNh8KZ5XhkS6X+8GyZ1Y9X9bV
kxlK8ZUjG030PHfDL2iZ6pdyU/Ozay96P0EptTE2BrQ2L575+QXyc/7n8tOyqrNQjAHp3zEscnIZ
Q8fI/+ix0r1g+HPqZ9/Zm1cW7yi8MUHskYs0DP377Oe1OJHdINEirhuY/dlvPoYN0PVDzmuqH/yi
JPVxQ+Fm31tL100H8uOhGEjTAaCJ0xv8XaWZgsSoSdobQk7HGwIFw5u10Ab0ukIiih8tF6vv3l3Q
2EZbwftEooXPsOyV/YV+cEeOZLUW1/lYT+1ZVTYs/hzOZFpFpXU3N9g+49lzJutkE3LBUuHk9f2k
kIqlKInQhJGS5M6xoDdZIR5i6UwxWAS3ivgMP0Z4rJmuGhs2Z5D+EFQ1E6TnVsr8iTlo7nDR8E0O
IpytPgtGR3xcw320jznqnbECzNZwmedi5V3bjJF5JksayEgVlgOR1wroVdrz9G2nItyNu8mPhEgK
1flfpQjamf9my3tr4OtnlhLi5M2CllrIE0OgnrbkHO9i3NejCWvlqYbAUx5YBkoqiKADkdRKZ2ni
pQny94IF9tPOwf2bawTQaHtM7Iwd/dV+mH27rxKXyGU7Y1uSftwxXSLOPmoQ1U2zZyBj2b09PLar
G77aweVqDJ+NI2ZuETxoy2IWq8284V93UoBlyAMCnXHKGulgGv19sblRmZTam80jyZBrcVLWEr0u
dqjKq0qO+jbkESB5WDR9dNd0Vpu29txG5DNdBEOT17n3OF43cpsxX65xgf6NjKbB3P24rncFJs/y
whbP7Czzg3SNsooDQdMT5FnYqJu8DKJv3hisb3QxXcK0qzx4jsK9WsgXrxr8mVISnup4jY3SIZp4
ohcX/pPlrc6XTTfslYI6z4CDrk0C1QPtWXFlhCy1uYrsIfWjyr7zJxXdG9U8Pw25EHc+BNN7Iaxg
O3dAhz/YmwPTonUs/TR2Y1TEeqlcyBELOsak2qbtMwVfOMQDBJMqzc2VTcK0ynrBZas3GEjeMj0W
W2O/1SSAs0rtW+2mtfKDu4Y8gSRy1co0W5gpdoXoj2ryjS/KZqZp7pvw0D4StZVYbJowNLuiO9gl
RdLBcTaLgN1xJY7GNhC34JywDwGzafnkT6auUm+2l+KJ90PACZuLvE96j5UorgsjfFu3WjRnwi26
5rohF3CBjqm26ho+wIhOpTGbkbCDpqqvangTtwrck5UMgVReYlBEyNhGXTDeenChiDyQbd1m0muI
4pJKdvPRNjYVHgO7K4ezDqvapg9YjcXByE2vOkbL6CJ6UttMSLrSH5vRqJ4J0onIwGGeQLL3ZLhe
HADG+Wj2MJiJdfEWsqSsGqK4nKOizrRX1Vuqlqh+QRGFBTuPevOT1wbFB6/XrX22cSmdex1Ye+rV
AznzdYQKfOZReRiDWoyoTsPqRADaWp1D0jZvO9pkjKlA5DQxig3VpSuw2DledNCobPKn4CJBkxGK
mXLXp64OKdGcSPNcb54R3NTatNosaIigu2l6cnhjiilFvSKMqEhW4rGerDZYw0NPXfxtWeYiOOy6
KRryYzy7O9nKQ8fc9aH4YwmqnO9GdXJLZoZ55+X2fvlwhAypWEP7ne1Sf+Jl8jRJdFvz2DurR29k
aB8GS4j8arDz8c0cou4ebXadZ625ymO/LjW6BSLSVDwN1qKTgmo+G1XBFJ15AFYRV81L4g3m1t6M
uzKKbDdza8yGWZNK6PfVlLorVUBsbp69H5ppC6bD6Lc17i40aR5vmKpZkvBiKOIJNqr/Ie90MtKF
8724Vg3LvruK/RNaeXnnoVx3TmLfsDJCWq/bx3oV9ZCFZpMvUD8XKePckmAqkDG4GzjujT//P8U+
1tAEUfP0HtVUTFUIRGleyGBi4jLZv+lw/s3ImZYG5KiLowBZy88+4rrB27bYK3vA5g2okOdvSric
7TaBUCq0cu5D6NFwXs2v06jGszCX6dwMOv/u+1r8+64OkEYzcBk6XiShl+HWX7rIpF6Y3diOBUNN
WxwHo56+B3WX46h3yXT4zTn6707RF782gxBM6j/LOzwnp5x2Zi6co1gMtHxK16ma/ugM24sZe9u/
Obf/jWyN1K2LJgyh1EWi+1O7FCCPXQ8ubSTXZ0zMSa9jozT2iLy4Rn/LBYlbvtexBFqt/Fgb4XAv
t8jNlGcvEOt37O0ijwYZNwYZLDX8Ifc3d+TvGi0g0S7tXOQo8Fh+vPtINM3en4CJbaTWIKASHEgj
XQ2QP0LjgawfM1Fdv/3mCfx1YIliFAgt1Jb/YmJ+/NSgYHfkjeJTnV5dG9oCWVDPFYhDCOeHKcCa
V4aO2hPZ69/RrX79bB7+i041MIl0Ynzx42fbRAPUYcdnj3u1nft6DU9kCU1vk919oQzOH3RLc2Ay
jH9tsfDAEqPvYELGUJu54I8frEuDRKTVo5AxVnXmvNOeHTOX2U7TU8Td1rwyDK9+c6cvv9+PfSOk
ryhwGM0iTMUG/uOHGqMVNfv+pwa4cs6YWDgZ7BQ/vVeKG/7DbyMQfu0SsrAQ0cQ4GqUEXZafPtAs
lZYDUsjJ6PtDP2M0LFxSY3dNjcme5udWGmiXnTLk/O1yIJGcaZByiqfIlN1hR6R7trRCm+SWkUhW
26Uq/rfLAJJouq604mlX41n/8Tuu1RIOwtYFRcjgx2tNg9zsb0TlHExpffvnz7r8qj/9ADxklwf9
oiP8JY56Ncym1V2ABGrp+xuCwkbjVLlGRMy3gN+VzJFbvKhdGwXNI5AqMQQICIX//CV+NdrQvsH/
wQCTFCOOEz/NONDWeX5xkZTY+Ta3597e/TAZRek+t9a4PhlSWp91vuxN2rHtADZ1bAorvBXhN8Mw
o9/RgP+mzxpikmRUQPosYuY/48z+suiXTmgMf1oWlmq0M9nsLhYgCoxhr8PHVvQ0tVsxHItehnEl
CURqlCMPUuXLaayq5W2h/5epYcrTf75Rv74ul+/FyAkRFI6WnzXWo60jZ5t5MqqmbVK9I2kIyD3O
iiI0Ts0uf6c3/HUxQtLKnOFC9biorX76XWZjMSUPIrPybg1fNsZTcTnPU031cDkSFBvVdVXTXnQI
0/u3PAROIih9cAbwRFxGh5eb8ZcfwVdV5Qz5hrR13cbjCGkb2j5JIf/6lvLk8cJhisEq+Yuyzver
3bpIDYW7ux9qJNQPIxF+B2Irpquw8bffOXB+XYEuYzyAH4zA6OL8PDuo6UsYhseWpuRY3Hugk9Ku
6oLEnRGZ/fO1/c1HYRJ2cHhePGxY9n+8g0trj9YMwRoRkNrTfZ4uYcJ0BHeZ698MpP5GI8An8LBQ
3/6JdLt8l7/8WkWA12wRJpu0Fu21r7rhBSNPMzBL7ODqL4Ve45yE2Js2MszTutt/2EvZp4gqzWSY
aRirAFSUOyKqlMrYM1o0+cFXLuZyWrTrmUiJ31GM//b22A68GjZazBE/lXZLpNF+FrxNNKuq70yM
lmurX60DHKj96p9/iV9XFIbR/NaklbHUBVSSP96eBX9cDe1OJAynzfZ+hAQRQhWT+lsliJLHnrY0
bySsVtAStQstDfaWWL5ISANzNu6jbJOwRQWWOows7MdBREV0+ufv+Kcg4oe9AJkEgEmwahSg2LV+
+o7ObE55Y+4i2RkHbi9FqUF9rdg3oqShXa3Twli25uhbnViPs7ZhbCAgmpAI10GeahK6NLZ0f2RU
wRJ/kIPscflBjlkpJ3vE40x+jDuwrPZ4WGo5k3rk5qUd2xiShliDoVnPreeMt6otp5oUkUJnU2EK
fWWo3GTmYNR6u5u0rezfvCh/DtF/unTMQZeZN3cAuuJPa02etxxX+5yqi7LuuBrS0GljhvVneg9O
n+6hIlGAhmFQp/XmNsOBPfWSuYed8RZjj97gavWkHJMOHTxPKqiczw3zhWenrLZ3YpfpFlaRu/eJ
P/PTx1Rf6nPV9jYtBpKBIUTpUkxME0vx/M8/6mWF/vnCWEcvmEX+AT3943MnSW+oqTdFYpgc9Ago
DZJh3NbfaCF/PUhckvKAUoJACKkiLz7zv7793KmwtMh+SyqVDzdVqyJ9nLptEuQhuOOx3ENj/7iN
eUdvu+za0xhW4BJKNfTpMjDRTATR6kZa6BknNp2O3M6WUFf7b5RMv94NTG8IZJlTAhMhlfLHr+nT
27Y0Y7yEyY0+FmpivMUBL/u395wXnWUwxNV1eZN+epjoiXgVLytNJBEUNMERDCTLTobhb57ay039
8bdFFXLhu10Q55cDy49XY/Dv7Qn8bLIOg0iJmrNiMCE629q5649VoQGYjxZxY5N2p/PolbV3+Ocr
/aU+wCbA/cSSjfiJhKmfnq7V7BZH7nwD1+6Nw+SSyxDgNLthOlsstPBmgpUNKzrazAUf/vmjLzfx
54uPLhQMPhWf888WAXD7oyLNm3nqKvdkxXlye8kAeGLRsR6hhrTJP3/e3zw6l1MojBQgQxzPf7rZ
OW85clqaLfNQm1e6cb9teOx/84v+qaT78aoupm1OQhdv5qUi//EnzTkJz822AOzzW++lDkfc5SK6
dPZHqgaRVVNd1OlEvsiCYFR1pLBjHd0GlGArvSUEGL2z3PflpN4N12rm2GWAeB0ot1cnJgvNC2oS
/TU3hGId6Ce66pO97k/o1+y7Jgjm4GCvZUA4+t47U0zfOfgM6ycyMlUTYZ7uvFM+L48BD12aU0u3
zQt6dd9vA4wFgJ0mM/7OMJ6JmK3y72HjyOWEa8YvDu2qnShjDpvj4kUl3KS1gSggnV0yijIaz62b
RnVRuAc2eg16kp3qxc7xVafjMNiPnEnW/kNP+2e71na9ozLXyywzZNeaY8qkGyvuhploqXopptcd
OZaVCjClOq2EwGBa+vTtj3O9R1QUu9PfG0YezEAoySFIJ16WxwKhlUNA7Ty8R9hf8pOwscK8DYya
r7xgmIkWF2If/7ta/B/vBN4JK9b/h0v8wjs5qa74Mm4/8k74E//lndj2fzh0QIxC9B9yFPsL78T/
Dw5B/j0nE07H0E3+l3cS/oduAgQl7Keg4Wko/C/vxPtPQG+D1gZGGpul0fo3vBPyb35agC5mYpBJ
FybF5ZPAXP74qvY0Z1UXRQQ5hcZn6mlLNs+CTKcTo1Lv5NiXxL25NQ/hxETSzu8WT5inoIWkWgXC
OcBu9pKa7nNa1e3HnKHbAX45vbWgQpS8rmacd71zYA9cM1qvzu3g2PMJn9KXCy3zIaiC4ezvIEnn
vg9jr/HfSPz+tgTHVuVfxslusn4I1TU0h/2BToik5547iT124touDSMbyslikBnq6EyJXDzooqe3
PXv2EVjS1TzgdUHi/OAZ0edq6xjrDjviQ31jWLqODXs2jsKHY5AryzgshuHcav/CvjXkyMi42/s0
D3NSj5u8PQpzqp+0X1AeqqgKPxQcoDOTY2QmOf180kuYnxyvcq3UmUq6+yO6YDtFIWx+GAy7xQbY
Gx+GEHkXRCnZsdkUy0s9USM3JezguKSiPYVqJEc6DIom1lKZ+9UQRMYHxf9xuZ3DvDLBEE6mzNkz
s07vOVM/RJzXpUHMNDBMSySWySseFKw421aubVpMnqtjQ3T9K4DgYxf0RiZY6j4TZMtoBRLuhKTF
NabYX4L62S0WF0Jsv6PHUSETkc2siigzuFCI9Hlp3CAjnuJ8adqNXLyyzPKZn84tfYbkKB3oQimL
RMN4CC2AZyqwXxbsjlgKN7CptdxOemjenc353jc7WpPdzxpgjX/QLqfVLwwlEwQb8nbd92treLSK
E3bvFooEPLFeNozm6rljDqcgwQdCba+bJaZrTVH7xVDmNXiOeIc4APp7co67RIATbu7zVvTd1bR4
71KSh2YYbzrYr+wg/9rXxX097sdOm6fWap/GKOACmplflb7Ag4LY930SvhuP/T5eqo828Qvhwhs2
NecBKyUZYEAtslzbVdgcldVGD+wFaYgKQXtjtuWniK3ophic9hhahkw7b/yKa+u0d475RUeGS7kp
xoKOsI1/pVzM7oqCKWKgyHg6bpS9fcIaxl/nmLVxIJeyuUHBOGZmLR8n2SBHWIfwwyan9lFviLe7
Be2BtazGCc70cheN2AMoBhw6hAHyVF9s13WHqEkXR0Sr9hWT1iKr7NLMGvBwH5laE73gzeWNGmhT
jNLMr/ypKa7svAlfF6N3btelR/5SqWFJzHn4SCDTWwBpmQBB9rlkZs+J1eIHKUEKRiLJNqvc6nVY
2x4TqrSOUeWEaesiIsPi/HHhVHjHhLIg6pChYH2ZbPWcrWLteOVNIJf3rQEqEW8j3yuvNpGozWSp
mMwlTHoXdSoHuXguiS2MGlMkZW+ZpBj2/i0jiOJpnwZ9400c1vHFdjdEfPtvGIiekaIEBIhUz6Xo
zsbgmHFBbyVxIrKsnHkRT+tFnIZRpLuiWICwGx3hEKL1mLc4r20O+7e7I8rU0YF/HapV3rYXzXr0
3I9tlCErmWCuItdwiS/cK06HBpaQerHNgxcW/X0uzRtlrv6RXqa+cvYgeCqxZ8WXZfo8sPbzDLpF
5tVtcCvnqYlLn3W2MNAs1Nm6QqRcwhMk4tvIKo8y7I5A+1kh/OUq7JzbfOZ9m9Z3HCsO0mTsyog+
4lahVcKgsqRdIG684VEYroqjacx2FdUZISJBosPav8lHL2VO/F2G9DK5nPOyjW0SdSsx56IZYGsz
yTUn/6kd2vIx6nYPXHbNXJhgn4P2HVjVGmNQM9TrA7zM6gTUZ/jgmSPJdjoFJlAmAgkdKpdPZNPu
8ciQtva8c7c02d5Zb5tlslSEwTXHKDcxe3KC8FRFV4zhTXp0fvlBtLrJ464z5yvptcyKsQJ0VZgh
OBkSk8EWwP/Q3VJ7CT7qruOvD0sjw7rDb0CCXtKrSXD/u1t7WkvEc01+cr3dT5ztG1QoBBZqaI+8
dPpUOvvLsiib3cEDSrdJ9eJFbbo4/eIhhJlWHuJoeahGBAWFKjCGz0NWLXOZzbuXjMuqzyJn/Bg0
LTqyoY2Rbd5tDOFnpzAeLHQAD7mErD8Qk9pCuwpzcV1bPV/MrNNgKh+MfHhbHV0yTRVb5tuyfPUK
RHBu2XKRrD5JgKjIDtDY2IqHx5nm5d43JkQum0w5rGdMrZ07usMOZC9nv40qS39aCjmfmma/Cteq
PnqiQqqgTJUKe1BnWuSZ1ZgMXm+2cPLjCi7mGItwsI75FtmxkFMfD2zBUORPl/56XLXD6zJtdmzM
wzOBWuG541yB6Ip9EzNHfrWO5XTsVZuzho8rQPfuERRNRkNrPhdOd2z7qTmR6maeZwgAH2brDuj2
mqp9QRTVELQp3MrMejzWN1P1tofINDczD4K46ucn0CPeKUfNk46zARitFikPoXUKpBk9qBqPIfA8
ss3c0AXdWjGDLezoYHaUxAmX4B/9dc0l7F5zjD2jqPjTCBucsOWkoG4BQXX3AOQ/OlV5dPw5ky6R
H6AcCb0X91HRfhvtICXIhX1D5O8N9wLBz/yGaIv/t9IrtkXwXv5e5q/SWNanImTjyyvTS3zEksc9
EvpmNgcml4svPxNstMAy38c8A0+1l1nFckPrpjy1e+EkYh2Q3vU8TbpQB5b1l1XOh222jltpXO9D
daPr16Jlw6xeo7m5872GaeeUubo/elXFyyacJ3pf0AxedL89d5X3WNRfoxZVTNSQDAWofzRSq76N
cjJgnau6V6+2YnNdpnSZ+3scVCfZLphw4McJqcMM8D/rojM/YSYxz7Kjm24x3CtJr/Wr4sXFowiU
3n+Si5hPYmXOEY7OQ0/HksTXzFgcM5tJQMjK4eis0aH3m7Nbvm7SOygzGo9w/L/Uurk3JzttBvuZ
E9TrYIqz56q7aXbvx14+zDww+1qi/RqjPp0wEWW48cYsX/sVM7x3ZVC2koq4lWm+oNkHM1LcNaI4
7QNyHkaFiRleshra7nNYI4kWZfjZqFc7myYel3Bme1h6oCySd03HtYnGl52sj5d6yjP0nx6yJt8+
rXV3JGj7bZcDAh0yP5Jc5w8yMMqT63dWqoycdATtPuPiQLNrbioLnFI+DSN/ly+H4r00xs9CLFVm
2w079lh7157qu2OkiNkIui0BRJwTkSxu2834LqLgdvRWHi6k144cv20iuiWGnuGySKNZHOoLc1Y6
buaU45Q4l68VyPGVgo2/w0yKQablBW1iaLG9NtbM71gt7SsPWss0fHhp6vVOhf57p8znlmPMHYO2
71Rnw7nHJPXqjM5ja858K5RUqxCxbzy7rfUYEqx2KOwlv7em9UkK64mu6HFkMZj67XITnYPydHfc
+KCTaRb9F8Ba1TNuXn1VVt8VUlG7DQ9M0brbvaHqwbORKBfNlOmK9jZcasj6wxDdt00NvWBv5RPv
1EPYNt8QAGe9i0u1N1rzatlqnSGMQBy02I6bjgxTb5x8WjGxul4mzeK6n6Z6j9EQP89GKEwsZdv2
Eb1e8BV7TJiIfq1vcoyW6aXHHssN2JIvwzkVC6nqtL5VatEToIHgNKh+xy6O6hInoO/fm9u+ZXmN
iUIU4gqD4HDT97V9x0lJZXNfv6k8f6ILWb7lo7gJ2OnnYYkyMVCF+6KR1y3p9Qd25BFpDN/R6mmA
9qtyv6BWtk/tyriHVA/jqg9RLMYW4u+4unj4gmqV10C3PxgkBMgYCkd7bUfNcl0SF4aP58IFHz11
7tdhfNZin+6XHPUjjdf2g7EhSPYD2c5x0XI7GKpGV+yW8hrjdnEo6SyBmzSizCF1TBECE30Oh7I4
zIXdJxNr+nFf3T5Z2oogjylc4mLt+5SutDoTLNTQK7e/QLKJvm28Hwuqsuqpa+hdVpIwdx3MZrya
4k2EtQN8qbCumLt357ZXBDEXgRqvxrGwPmrL31NsyD0PaTS+2/kiD/W0XXdAopq4q63o40j/I1si
AwG6OQdn0C8i7cN2y8Jw3+KgXbZE8a0+oRhD571KL7jXgiXJXq3gVAeTe1L+2sYLiGjjFNpWjlx9
e1k3baVFMCAqBJGn7qtoQMtZ6zcBbLhLJTYLHGdyk7ewA/L7sUbCNjbBdtxYKbN5MPbbWk1Rau2D
PG7T7nymHWQflD+vZ+siCkxCl5WYGBMoHGOBwLJG+Lj4azrTZTqobpLnKYqMc7RwKobg8TGwavNl
XWwr8cDOf9optz/hPGbisWNaZXVvj1ZIqxpVnEp6gdHARFm4E0Aizetcqim1ug4BXZBPtw0AzlTj
yrqXkY1VL6jGPxZnXhMZ1fbt6MzH0uqedPTSdMKw47n9FDDt+mKJlpTHQBrs5Ll9sg0k2Xsn36Nu
co/rVkRDnG/5Gg/41o6BqZ2bimQv8KqW+4Am/434V+9jv1gjslMkkzPv2ctmX3TWnt/d5Igwj7kY
RtKUDO+2FvJDNXoXv4XrXTFzbXla27e55fnKR51uRNSd/UY1sT1RyhPYGl7blzcS7s6n2hrqR+WY
GglCbaVohh6cAmESOsd0ddrupg88fcvpXD/IxYqyWXWvi0fc6YJK6mZY6hlzBSkYY1Os1wEjnZtq
zasla2svB6y6V+gOt/2uQRbOPkutP4FSOLKD7AJ3RbjY7t1qjflrqHp5WjxUdOWSe4eoZ8sx1yA4
BRwMkyAQVrz6BOPiXzwbFteSLyQRLYzTr8hx8B+dItpOMljaY79R7aad3L1XW0bbI/BU+4lCzfvq
hON8p01VKopAZ72XrOmsRML9ZnQYI5z2klg2yEwyNXps/XchAS4MD8DO3gvsZq0kE/NJ9HMS+idn
7r5u7Onndoc4F/VDe4qCSR4i2uSUnSshIJH0jEdA715c0GP9hO6uTA1ZdO88kZCOQgQZLdrXG0OV
qWtU+1NFeNMrN7661k5Qf3dzV0MBGr1jWEfNB9gbLKwVOmxp7h9sUDEgMXL9SbRW9NqtM+eW1ZZv
eim7qy13qs+ji3J0j3KLZWeBJwUkrO1Pm7LSugcovyjZfOtJsy2TmQHnxLJk7XUyqk2ZmSEQjMR5
6BBwf+GAxq5fzNezcAo780PDtI4ziap14mrXeNIUtZzr8Be9um5h1NT/jXorYFh0sTB1/9T5Xf9Q
c43HpqdsTOCh1Teb466YTTpp3ePnMq9Kp0UvuoWyFRzOhXVr68F58cuqvdONrakeLFrFcdO4Yky6
NV+fle7WPXX4SJH10r8zS6v5ZAyWe9Vaxv7UThMnUytohqvRCfso1QI8mFhRAsSE1wcP7l5733Ml
mAhSErOJhajA16n2aZB7VXBNLnh57G1YqYmUIkw5iNpfwVySXaVz41CT63JiXRoyTxpOull7wGGh
58hUwbNag34+m4MijICOhqyvfex5RsIRPvpaRPtDS0jVx77+f9Sd15LcxrZtf+X8ABTw5rUKKNfe
0b0guskWPJBAwiTy68+AtGNfkTIM3ad73xRBFYtVlchcudacY3K3aNpeXtlDSsuGq9WOYy4KYrKQ
Mn+fh/4QF/3KrdqqtTzaafhKNNV5niLCn6aOIAHyY/cujYBLPoFZd+pO3GSiVGcgRxdVcmEqjas2
d56Hwdq7PVYDkHaHkevIlMn0AcyuOLmbg7ZvO7knQJKbu8YMGg1DvIb6OLg3osFwXtSckKn9wKc4
2974yfUDbCRuUk5hHk9+fw6HFtDktgw+9QtJvIF1bCKiZFOAqUW4G5fbjNL1cQ0DGXsgFDyiHKC3
QHThWCfFt9x7Rc0RsxStHWPOaJKBaYmpPlS1/wC7Mrab5YC16tk1m6To05nR0Gmp3yvJgTa7y84v
/EdPy+6Zm+F8NFX4K54PPEoml9s59PCdTU5Ba2Tu9ZWf+/4lIstiX5TlITSzr0uWvzvWul67RXXy
Vm/Zo74gRM3GbFO49Qe6F9VO0FjcQRDNd1G4Hj1VtEcvjK4wC3BXzL2r0PG+hnKr6eYiJ2c8jKjg
TZQBXD1dzoSHKtfOnjTN99Wm+A4gpj1yAieBWNXewjJ4ChAkoiGh32HTscxdhOhOfddsG56HhhzV
WrnGYWu5O9+nzjO98NURVVyU9oHuXtJEaNpC4tHUQBxzZ/d7JdJ4qrhoZ96jx1SmpIXSLESkFfKb
rYI7HVo35GyhmI9eWoSfewNJ3OPAFfDAAn0F4uLstvXYYRvj7dbbLlu5m4S4L8yVVdEy0XLeJaxh
ez2Qj4aTjME+j5JKaoecMN98cr0uCWFt29K7UlH2JQhPPZAI3SM0CqJnbWy9sfDKWrCiIAAAUrcb
AnGlwxnpfR6+pMJ77A0rI0SMieho3Dm2c5w69Wrm1U1W8olHW3EV8BN3VV/I49hRNxxUHXC4N7dl
ej3kudrJIr0s9fBIpXpbuTSJu9ovkzYNP/eFt8R63fb07HFuJ/w/BREGmBnP69rlO/zGcbFg5LFd
jULfOLYlI7QKheMu4gqz64bePXPqfyghRqV0HuNZQVqAuqt0nNX22eLezx0x7kyPDBpcUYysqBk9
pWlxuw6rkVjvObjQqsFePQRsPwO8faOtTmM2XnxCDWkcwvwbBZFkBpNKb96vYXdaghYjaXNanXs6
j5T9izqIjtMkxae2Li0+ML4aemDjpa643yK43Y2oXPf10qrTsIodoBg6WCg89jT/7pewPshq5FlD
TTDOEbIH+mw0ys5zBv7MWB61Yx5JC4gz/3VZQi56Q8phHn0LEHQ6JVLjunoXQ0rD3tXjjYnv8mGQ
6xwHuWBr7ecKYhZ5kDiJ3Lhz7eIkUkRmkLrEjnvQa21PPDY5q7szbvyGDa9WxObNc4x3NUVrwWT0
kvd9jFj58zB8sEJM+VF0x9R+3xfRIejxv85TdUBQuFncHJJXiuuoCONuBhK5uGkMLipaLEyLH4X1
jrbhleJ82UmrHxJDhvdV66TnzFNXZLHywPeTvlLMR4PUvG/G/qb0aLmyyb+1prrjBnJuluWjVMO1
uX6MbPnY9ijp6DAFySIpCQAvfCyL8phzTfEFP4pADFKnw6WYRg5cZbwY9g3ZTcw00Pab0xWIy13Y
IOkC8GSbkGOb67Vqz0YRnsg2zq4G/r9lOmOhgYR132TroZuPxnDt0qeiCHIvIZmXaf1C32FXpS/9
cjv77CiBfrLsiU7/eCii40xfVIx4eFeC+WiyKDPYp014w0hll09XZf+RrWhHzYEJiLEGDo9geCyo
SJW7xKuPsVk79773Ek5yb9mfvfWtki+MW7jscR3kPJDsu51WVwPhkYE4yPCTNA3m6xbCifFkbsXC
2N6OBj03NDNVy57GffKjMqS1D7v6SptTsBNFpJ6lu2JHIzAksZnW7Gs7fJ4Zmx9aZT+6wbTe9HLg
HmLjydHju6uCSwMG2LWnu5or3iHCsHxxBbMG6pfYyEPrqkuXZyHkbU9M49AX26pu+cnyqOHSSNRi
HnT62sUcpx3iTsopOOUm11AG1ng1wodSu37iG+si+Azc71Y/u7Kt6UvrOejYjWEKbpwGRyfxZadw
9NZr2llu/YDR+50jiO5HQCXj5tM1UkIclNW2k49reJeWozribEEAX9H4YPtlovEpzbKZGBAtHxbz
JTDaW8IGdjVe0L3MHf+uINTlTBIHLdzpya3oDvtca/qeo0NpK9Zp9mkc3fU6WLwDtTXzOhhUYt0x
Ew3gQXXXtn2vB05a+1gV1UrcjooOqEKWxFLBM3aSOIycK7M074T4sAwzHe7muTKCnZzHmJCYEJ+c
dVlK97A0TNha/VvT1F6zS7Fgj/bqMD3QCi9PmNbgc0xa3Lim8s8Yem8K06OZK+LczB8FjVzaLChL
ojZ6aLByc5fxFK+lFDPouJsOrpm0oacU4R7pNtuyWTHnkHii6SGX9U2WXpW2N53qec24h6Q9RrBu
eLCi4FNZZMVZSgIcrKHA8Yr+8FIE1T7nW9gz/g9uoAKcm6LDq3boHbIsUdO9dbxs59m1eTTmKt2v
aKTUju/YOrX0Vo9WtPh4/aLh1PkFBRCLMCi6nc4QmDu+8dmjNqwiIz9RPIzJlmSzY35Q71U0q0Mf
UhzhNzMpLMJpvM0omp/XLVAU0w91aNA8qjJ6xWx4tOwZi3dYHOHefVxr45ZWwgsJMCccSydLhA+a
dMV4NCc6VtFMd9+76Dx8cCjrJsmsFv3yLh+dImn68aXpyQFB+rF39OjS/C3IK4UMc2PJ0U48d5kT
vLK/5pTQO12Gw0l31Vu+plSIHufVXFFXIc15BXsV6P4hQHdEy4HHyVxvoG2/hNwUDdrvx8Khasog
Th24y2M+771zg6pwXwo33w+if0pBBqPVCnV9kWQ5HyOZf61DRnn5RqfhJMzMJ9Bp51Yzhu+IUN2b
K6uNxFBiKFjdaRebWXVtBIimuQswQ2iMNr/4c3mhxZYelm5ej3OPfRgMXL3PXOfYab3P/YH/Z0Ws
50/Lueh6Y69rbb5kTWjt1OLfQsyluvFFtN9uKNircd230CRmZq37ItxGbv0DJ22xIxKs2EPO9Y99
u7wLyI+7yScxNK0c66BlVu4HcpeSbPWG26p27opyGYmJZM0OY9icx0E0l6x32G+EmuJ0GkhHkk5w
8q3xS5prcaBhYcfLkOaxIZuDMqwnHr77oaBVQx+L2DAURUmvR2a7mk5Yalbqk19TPpK2u3BTG/qr
pTbLb/7gQrDt8+GiyerFcjm5dPBW+1AA7sLQZ3pJoacC81m+nHvlybPhh6Tctk2176phK+9KC3BD
Oe03/1DsKCXx1qF2MAuar1PR9smQkVWmio9GQ02HTv5ozWgObGep9/5ABMEYik8ZI6N7m+tGHNKM
egyV2ya0jcq93ddGvIDYvnG0y7yim0mSKjcGU1Q+rdPwvAbp53oyjYM76Oia0hAwy8jou8BYRyLl
pjw0/ZuOC3ARDsOVAaXljEuufIHeGl7LSXjnYaKfjQaMDvNq3tvbLFmL+q7z7fZYRGP3bcQSeFL2
YF7bfRa9rYs0PnZVqz4VZqshMk0rfc+M7n/Tf7GM1ueqo2+Fn9+tuf1ogLugKcs/IOx096R6Z6H5
ycQChemuVT1Gayv6VgknzqO5TQJ76Pe0oSl+iipCokDJ0FCLY4wv3frs1hAxAnvxH7PCteMmEC9+
RD1T2iHqAjedE6lCfcraaH0eFbStENztC87Vm8Yyiy8MUQjYxvC5s3AVNz7fIZkTx7koxDkAH7kn
ixAXKkqWFL7rzsHQSRMKykrjJMgLm3M+rlY8OEtx7vLygKqr2rpeN11aD3eAU15TT9YJ0gd2NKlt
uV9yygYsETKOxHCJzOs1M19Huge5YR0MhKKj0269KZ4elPgKQsjkODtGsE/SlNOxq+vuhFvf+V0R
+q/UV/+YI/Vd/tTf5lL9v5g2tdGa/l59ddMR5PQ+DK/jdwKs7UW/C7AM3/4FKKOHwpRcKSZtDpLI
3xOntj+y6UAgfLK2QCr+878SLMv/BbmWs6W6Q0D0N1Gq/D1xij/B/Gxi4sOPsCXB/KvEKet7ayAy
ehjAyJoJseK+bMMW/V5/hZVV+ggBFaeqI1/KWejPeaWOk1sDhOUGTsVhLExZer97V1r594Wh1aV1
SuMismX67GeVfUU9QzcYwcB5Leya8V5EUfHb1/qvVtjfrpvvVtfd/D6M0/D+P8SZyf+hJ/2NPLCu
/f8h2WzLGfn7tXb++l6/tt++W2jbK/6z0CwCzJhZmKZps+Ha6Or+u9Bs9xcEsSapqIQebdpbltN/
ss384BdCQ1xyF0xeFaBD/u9K851fyKGA+sprUA4Cffs3Wr8fFhr0ZxhfeMHQIUJ244H4fqGtw0om
49TNScDUeujQ/Kxlr9COKPayVdf72hQ/49Z+Ly70eM8tF8bmqGHPD83fFv8f3DST7+UUAUIyXpDF
K1qI9mAt1kMbhvP9vJg/A4vxBf9BTP3724FXZtSGzhK08w+y49EcyQt0epm0GDeO0uXsxARVQ1IR
/k8kzn/5ViQkWRSQjo3A8/tvM51qmD1WBbLKMhCCBdGGXJhWRsuQs6vkD8vs/nfh9N8ng/znc0UA
wzeqoQWk+fs3k83QQWTsJHlKQ3WbO8N0LCizvvRMEplaLn481DayANufhhsX4t5P3v+vfsZNJGoS
L+JEfN7v3586MfVVbZCAC7jlSmx+A4aS6OP1VNJbMJx/5Rz9/fN6m12dBG6kqT9+3oi2km3DzUp0
mjLZ1X1/4ytnvjKXMLyKauP/6u1oqHM6QA92ftDE99g8Fo9cjUQERhAD6uljek82ConQOy1RWJ/+
+ef8q68TzBxGNjj4PPnbn//hqZCrKNrNDJisofIZnPrWvbnU0U1jZ/3dYjviJ5/vx7WKIZ7sdBzy
2w5EMsQPP1/t0eR2KxSDLff5e/g15QFhLZ4WeFKf//mj/WCBBWn/w3v9YKWIqOTKFiVCMgEAOlcY
6KC3EtMM+L/dGVk2cf2zQch06iEEc3QrFuVepyJFVfTP/5K/+tAsWI7VjQlNBMP3X/JSrghUSSdL
1qhp4zUwSEWI8uKKQdDy9s9vta2P/+N2+O0z25iOoXNTTbDN/vCZQ88SmafzPvHyDUNVcEv3tKWe
xrWro70cl68ZL2ySPINW889vvVUH37915HHkbEJxqFx+9MM2JKwqYticNUnzoUiMW9feT5+M47TG
+ulfvtGWieThKuMBwcnqUkT9cc1m7oh2BX1EUi1VuOt4jvZjGvQ5w0r00k2UBWcIhU5i1LP8JMZ6
Ov7z+//pO6YMc9kONtMT1uHfMqv/8MzMhe8URkdf1K3n4goHoXlCm6WuwxwBXJ9Z3xaYgOcM1tpP
9r4/fcMW5Rn2J4+1FHIYb+vsD2+MCrMljTcnJqZuhxNvQn+QKf9lJScA7QyxMIhh52M/I3tyMjox
//y5//z2NoUBdlSONA7RH2O/GLxHWFBknkiITAc7Y2TmpIRnO4KcqsSufXqIzkqn3R/H8NRRXvzM
Rf7nb96F049VAUMhT9OPGBNZt2Dvxl4kSorNJVB+K1wAi72ft0eL1D9ED210WCzzZ7Dzv37j0ARa
sqWyRj9886KYMoZSAnF1adHcjLooqZAWHDWxFLdZObkvap0fkewUPznbf6yUyIzZoC1kcVGRmZzv
3//k5koeKrM3AF9lKGNDkR5phoQ+Qi7BrQ7AZydQx/9kv/qLTxuSMRUR10GbDoLF92+KlqccZxiG
Sdur7HrJEe1K357PoolQ5Urbgh4nw6c28oqfrPA/vzP1Z0h1GAU2Xr/tEvTHFe4sS6CkuTSJ08AJ
Siuj+5yZ1QexupsdwXXOxHnf1Bkpsv+8tH88Bl2LapeLF8BVM4AQ8UNVw/jeqDuOBAbKTMnLBbq5
qT3nCto5qv/IOP/z2/2QjMTusR229hYSzr3ORxny/efE2GpHfSmNmBaPfqVFACLDzkfQRpCxTqEC
R5caAZobMZf5daaj4ibAEfI2Il5I+qKudnhc3bNYhHw23GE+QZ5afvJb/Gnp8YwT4sMxYpERyZXh
+38jUtUhL1MmdL6ADGfM9PFduoon363LEyK9ec9eNB5/8s3g1OTv/e4cAXqCtPy3mosq88dbaBCm
/ZjVlh9vHftmb3rzoL9YUHzqX12aN/0t7LxWXTfgVcyrbCxKB1lqqf0jdiCnPgq92OVRQSKtn2SB
UcKjN4yRNzan1C6+TOlkEjHl8BM9pfnURMzwpaDz3HceuBTV5vJEbELrfZnttWtPdDt1FaOGGoyR
NijB6kkT1Km+hLnT1KfJsUwSo2whxwMR63Vz6yxO+CpBEfof01Hm2Q30xkHEaeesqLtJ+wYEaIzj
G+341b4YeTZ/0KtEY4XfD1pmy1IvUOn2WAgdNdEsVw7roLGryk2UQ7A8BNgOIaeTox1oOorDQxtZ
q/k8hYv7XokOrpfXYkXJFNqakBmFt5/mKHvhgmTS+m3GbSYnFmgg4Fvbe507zLWMvI/MWNSNT5dL
C+O6ZxPAkTM28jVyZ4cgSW8g3TSirDj3GX4rhg4zXSQdoNakCcu4sQdYsBu0l34hRaufL9lgKFRr
aghuVQjuJF64CzEQh7IljlWUCiisKof2nLuO0aGIq1sEHjP/LwkZ9oaDW0n+k4UtXzdelJW4gTHS
tseKRT4QyaZ7YxxQaZayVK/I7ufbqQv85bAYYzrfzbPasJ+TyKcDWFcLu4Il8M1zbzDgjBXetaWB
GOb8fUC3wjK4ZYrS/QolZGyP9kBu8hmGxTjt+dwFwyGQXySGhAW5DOmg2+vAMnPobbkp+kuemUZi
goU2joPnjdnB0gaUi9YuGnfvjSvQTQwY/m1AarBLZ3bsi1jAgy2TKJyHGSCaTQZyn+ehfVh8FVSX
wi3RzeXGKg8c+k6alBR1AGOaRi2xtebM5UxJuxmwwURMT19m49kn0njG8NQDEa8pa6dzZDEjOdir
SN8R6i1gAk1yc0moHZYE1GYW7atAz88O/vV0V8C9zuNmIfkAZ4mRNjHc3Q7ZLdPixB1Gq0Vk47jt
wWW4+uy0WcHPMIw4/FeZjgdHF2P3aE+lUcfWaBMIaUIhTmyvUs0V8tOiOTZ2OYZ3Y4fAgEFqJ2+R
ujvZVU+59YRVw4AY0sHLQcRtpuGTGNvhWmiauknEbJB3oMEO4aGcJ8aZzYpBt80LB47JauGSaKey
O06em9679SCbExVEiSZTAL/fm73sKYQbAVix5dgDsqXKkQOGPv2LJaP0A+cZHi6dmyDOnShFqq9S
Orkgln1cbTUQcMbI9sTgMFu7Nz+TnFFUqIa7C5ZoLQ6tWfbzPXKs0nywcyIsEpoc9cOmJTKOTmeK
AzlMSGvqYuhGvg5ziu5X4ffRPRcfRi1CFo64QXanntDTWtUlaszpuhisfEhsBtFfFX01aC1qmtPY
C7v03BYKTbeiZCv38EbBRQBvtFGX1aaFHdcD+QGQFSJ33EbNtCYNHkqkxkiECHxiM/9Wjrapk0yH
9o1Ru6i0GGrmp5lgtAhjSGjejcwg0hLbR85MgwjO1MshNHtcnnIcU+PerCEM7ME4WMPHzCh85CBC
ogwF0cdUMeyDMb+bhIUrD7S+yC9Am8V47rqFxxyVWxQcSIxH+5TZ9bIcvFVglqqbyLudIja0l2qu
3JkSBFfEsRwhbT26Xu/NMd1IwobW1QvfG3NOGT74XJGTwt+YqD6BVjtVyrnZj47QTyOINeZ6raUO
GsFSy7ApwECD7wPfFvhDi7zxNtLpTiCUMM9MW8q7dhWEjeIBzJy7yXSnD4E5BOYpM6cFeHmWP6fh
6n9q2oYb1txKSeY9y4boUUQUqLCwgu9yVYkIkv/kFjGJVm6f+IFaIMUrJqvk/2H5JACgEJpzZ1mw
8a1F+1JlqbcmRdqW9/5QttDa+3xltNHQ009EHzZPqgtXNtDVt56Cts2+ymhGmkqBSN/MR1XyXq3U
k2f4bt16rnjOswPxoGt11EAR5dmNqpAJXR5wpoMt5jgKi+y9yaoe4nNoFtkRxWXwEkHOYMq8WBXu
1nBNgf43kKIQF+pp2ol6PSo5thcfHT2why4dn8CtlgQX5MZypaUL7hfKaY2aF66SPhIvh4St7QLj
0yC1/rVtHIXyu7R96zTpNNxLOdkM+docDRPpfwygaCA1xYElxbaUkW5wo6NhkYg7U+Pdyr3xAbPX
Ks5AKJEAOgEK6NISJtbCssS8kBumfUFn6mL1wBNRxw6czP6QlikPxiIdiJNUZ5xEG+duU7ORJhGH
yybkzX2nJau9mY1plxUUHTwfq/225GRambmM3rwcjPUhVy3oKmyn/WEVA6BS1TUIaaqo0G8wHw2x
J/ubPnrmL9h2mdv7d73dr9gqO3/2ksCs0Gpk/ipGbq4LRrgml5e8675lLmVF4gRdcOs4gWTM1FSv
U1bnF+nlrRnrpXM3xaDXvnlzTWyogRr4hlNQzhj61uCtc3tJ9kzPgHqvJhtlBHlcANHXqhmZQRLk
Zl4XY+/JpFwHeeNahX7OAtV/rldG2Tv09+HwtAbgtI+CWUW/DzIr+2ZMWegfjSm08pdm0NUd07Z6
Aftqa2QC8EipR426+rpinj0Pfjb5SeqnmEyB2UfPK8vaxWZleh4iqK35oqtqiAd/rr6maYl3SUAY
hrUbonG8dLPa6lyH0idwIUzvFkq4qzWYpvrcuAozx6Kj6mKOlvq8iNU+CUgpIHFdNJz7mh+8icXa
tkYyo1F6yVQwH2yXzSVZGCq/p6O54LnCGrbENNeie4WkIT/pYLZoQsGnQa9moDuBbx6sdUzFFF66
1hjNvR7M7AGxPb+WDJnwwWzQg3XDOEfKQz0JbH96cKIMt0zIyNatrTY7Wr6RB7Fi3iOuDEu2BZvs
jLjPQ3u5b5Ri96r9oXVPvW0xlo14oM2drec1P9hTJtZLn9XRh6UTBGiGb1STrnND6timd8hpUzkj
8tdC4zT1lPgIiKX40LqFznbZ0AG1GEUgS8KiXPVioFlN3LkIn1sN9TiO+hRkTU79/W2hEKUh5Of2
c2vM2TPyNdlR4NfNR00YpviGFwOjrDtq5wCfWDU3LTkTSJRQhBDpgEK4orrN+vFaIkO5Rl/libvZ
G/pLmWJkOoigFexi+FqXs8biF4CzXpuTNhofpSQmbGCXs7O5ar3Zb0kY6jo0W0COYLQvvQTdqYp6
OOTpaDS3w2zO+SFkugmhxJfzdBJLj20dyxtIcBI7Fwezuus251qEuoGavJAcSgNuwQPnEeig8nYI
ryh5x+JUDoQ17wBwwLDXdji+RitR2jsmvdhpCoScVxBFTHmssqGhsgnT7MRczoFHL8WK+03lzomB
WMexjnh5Il/Okm+GM1lfBfHA1EUZGlxdeIMTLxOKCtJf3YaAGUYvzxDVi3XnE+ph7OuR+exOo6JG
VOdmtcJ8MjWHwENFZmB/QCIxhCzYIOoX/GKu5p+X23nEX2hqye5TUeXu7bEK50StaTjRThXlQ9mP
7Il2bwHmlRyMJwgEYoY0EPGe7WqH38bCDVaW56q+GrmLqIxfjZ0vcJexiHOxlmojnHdUnHnRF2gi
O0C2/Wxsask6WMZ4aWwz3Q0bnMlpi/J1rmgGHSWZPQgSp6i9Keo0Ig5ABIWz62an/ljSYWkJ0Bp4
QouQLAE6VYt9Jk1opOx0KXUpJy0X2xhYeBcPXROg/gn7PmKkHS7t3i4r8izaSPUthXA7lOdQW8HR
RLQQITusvPEO+XQIwhe8CAIaVxpUIQt51Tk8nyxmrCHWZF0NZFA9zqePM2eXivMBx9LkKqTHhiVq
DPMI9IEMV9SZF1XDlEpsSj2cI1Svu5lcp/u8mYLnTJnyEiAHQJa+pFz0fFMth871DDMB3EUNaW/Y
BYozY3RjtENt4kRDfWoNac+7yZimDxU9kWAXBIIs91Lgmz52Fjr8vc3XysIMNikssjLhJwIf27dy
oft4cY1Wmldl0UvnWxiO68klQnZKyrpo30KEP+5hSlXztWSV8qS408RZ0QaOiKuF0R9Ibk66GLBP
W+2kS/j0ZprUxyAaESQh6M4Q2+YZ0ARyx8tDa09IRcQydmdj9Wt9moPG+Mp3innHC1oMuYPg7rtr
6zm6rJ1aH7nFThzgGvMJsbM8ZZZhq/LO0LCnB7uJ2p3VZ/qq90IcsVPvGAsJEQFgjrpU3WM1w6+D
JeBFJFtM/B478GXLgAjE1XfdQMYBu6+5vMwldQIvR4jGPwmZCwGP6QfDr72BIBu6qDso9mjtXey5
+5ZEBYHkBvpa3Gaa0jdXaXM90TzAmM5s7aVqzIJlkrlsf/R3px33mMLe2XXN7Uzx2A6nqHbQj+pl
pKTLRQsJCkYCFYuFoUZRnvvhQY4cOQNXuikOapskV0AN+ZPXYMhC31yYL3XYIP3tsy5MplXOqFxS
CaVk7Q15kYUXReeQ9AwCPRsTKDRid3UYRT4cJhh2KPLUaHuJ5cAk33mk/SEW4mIEdN5Zgh6BY6XB
A/mS9LoMQQvCl9Z68yeVLwfw+MFTKOf2unBHcl3MJg/TfZ6XigqvWyMFniQc7dgJCk49h7ZIdsc8
yn92J70uSCxBpriQ2Fw2NnuMdhQFTYAkk8bFldHUa4eYE6rcrqiNfEm6dUS3KOZR3GINndYzyKEl
OzBo46srJJo7PKR2iIizzwPUKF2u5z32r849NqWf4zfJQKbyjabpUwgpfbugwrDdT2XjyoMntBju
Jt+QxXtdkDYKAW5ir44nPhVzHpvwl2RqVpIImIxW0bkvg2zdDTj7gHCTdIH3pnTNPqlBsujfsKMN
fTfgFeSqT/q5n1OYZl04rR9CE/PtwbPS5Zx2LcZSQ1HQ7dVSqC/aFsZJwStvdn5WciaZhZje3Urq
68yYNNsITpblutBEwKIctRGG11Unrbig7FDXBIM26PHbYEKSaEkG313INgw7qUuNswht6OMOSTsP
qamAu3WcHvKuNTjBd56DqQIlb5AjHOUgI8yutIPsBOeYkWhfGVF/qKmN59jvoqCItTEA8k8hlFOa
uZlzmKfV62PDUc2vbm0ENyKytX1wsu0nMQcXIIc7937sc8XCu5HRoSaWiSbljmUgPwe0w8IkxMSG
F0EuM6CZaFwAtKAV/xLqgApNubnhvyjdTB5Xb9u6qEln4b5kRv0QrGRTYPd0h3XvTUBJYtLZR+yS
IVbs6wgVyteuGWC/sBWXA7LQDmaNsjanMq8Z8Kh7RWntVcdhjvsKINyB0wrswDySoMycS2QvJhUY
qUHtPOAIGSXUSxIaR4ZwegnzI8TwHNZMEwJwyXpjGfa6MQ3Ex2uaB0mF+l1ytRjsDCN1FZLfROl5
rgigz+OyXKYbegkBukaVLgXCeQ8mFniOAbdJaDc2DqECLwiTvuJV2XK6zSlqeVA7x9/CEmbCpOhu
kBSRk0OImRbv8QerKbirp5ZS11j6MMjgKw+utWuM1b70Rfprwc771ox++DIY4Of2ZICQaVu4MxMX
HYrhibf01gvCze4DUZmDQg6bp9/yFVrMSUSrYZ9ybpKcKNIDjNOKPrijQtTryZ+LRt0Tk4RMkdkk
CfWlC6mGwJB2YO/RIdlEdTnK21JmOZAJ9L1vgVVs0BQqs3djrYM3c+zx42s50bVQIS4V2fqgcuqa
rstVR+MmB3/seddlxoz5RO6HLs7wb8wPA0fOR3fGGrNbCe15wStvfusDS9m3om9pkc15MTqx6fLC
s66X7NiJPvMPuLVK5LGZzdiaXhniX+1+ZWR4FBw39n7OHPgv2MOL4yQd7rDdQGG/Q86p732E0+e1
XKtvDn7wiJPBsN7YPqb+kRo6908yXQMycwIKiJg+Q8V65zqWJ5bpUY3QGiIxijty/y2TRqr23Jox
edAhMxNPOnRsZKD5oV3tG18kV0MuzBF232OwIgm9KjQe4x0ZHxhTooUiClmrIAwdUoDD9ZTciNNq
Qr0QUyHK2HRqRTvRGdYDvB96DfQe4ROIxg64ulZ6BrxB6OOnxqkMMrwcTuPDbM3m2xS5nBC0MBmL
eShRnkr4LyFhNQqpqu2OmFitsl5YsREXySsfyOoh6yfIAAFJGxvFMRhxfzjbM4sXcr5wMDXVgbXA
bK8TtYKm5VR3taMVdUw3ktJdZtJOjzbZa84hL6PJ4Fbmc4uaaRd/YavDHcp6yG6rKsreAyPLUTub
skQDabQlP1kfTMsRs0ZkknvP47CfXPJD9ka/Gh3ze+gtdLfmaEqYqIMS4WfcdxPS15PVO9ynUFSm
ddLPYwRjZZjIzc38Hl1sUwcD5IG5+0w4i6sPfjovj+1mu0aco4mikVkIhILUFnW2xmag59D7TXOq
JH083kGyD0EpEh8ysA/WOZrZ9J9o2AxR0miXIBY8kY57mPXkAdrJxpxOddQRDlhZ+VpgCpHc3Nkp
LAI73K7DGP+/1J1Zj91Itp3/itHPlwXOA+DuhzMPOUo56oXIVKY4k8GI4Pjr/VEq+5aybqtcBgzY
QHehKqU8E3kiYu+91rds3EVrP+5aChd84g4Tgb4v99x0+tpsKIgtgkgoDTNr8bXOZBG5sYB5Mc2p
onMbzouTyUjwxdPgra5S0aW0olJvfqCXw/AsNIGypHNMX8PEgP+k3JZOg+2nj13U9d7ay31i3DV1
CCGX+Jrq1UQQBlebrjFM2X7q6UhCiXrLWbBoKgXutMeihqg28MJ2PxSyvefTsQSmqDI9C0ZV0Sro
Z30OGo5AK8j63p4FgUqmH+aRnLCqDJsNIl3gB1R8AhW1QEsNb9yXMfMWO2gOnCxMjhZz21m70RJ0
3muOz1Q0YR6OaIBnFAXWXFnBmglo313oIpuujSyOox0hyZ7asdD3zQWInirch7MfRYexNytONYkO
8ZJ7mdQ72xLtM/3cggpoJpByk/R1e5gCbheYn8Sn743WLu80bKfq4HkJJhTkPxay4C58Lujmwq83
THXrO9JrzoTMJJd89hoiIhKS6xhWJIEwbArxWhQpAW54imv6zyp2L7IpTuyV74GKw9AGZ2dLlyud
VxqG8JJ8ZeOybu0qdncliTHAo5Kk+ATSJaUKgXz7kkJVIjSujgPylwenfxgzELCbecZ5P85MgzZC
h/LJSBrK7Ym+Qwxli1C1TRh4tdrk05DmKwGDpTto7o8vcpIW5VCv6vpS59AvVkQx2F/tXqSL/bIO
v/pFa9+5WF3wO9Lr7VaxPWKgzxO72CVT6rwHSgJBm3DuPfo4ffdY/GglRrGB9FwEhKewQfoxILEU
6y/4MU6tKJmGJ7QN/es4DPRJ4gxLgaGGttxXYN+ZjuBJdrGW8/hQg0rq/y4qS3/b1E0KwdhgwrWH
p5GdCj/AGxAlcxseKjV5nyIqo5x1tPPVTUqlbNEOIgyNBvf8yYtUnm5xQTTZfnJRz1xy+qNigc3V
x2cXglL8KWM+oTbwBMzhW2vgwpJcykAF94xbIm9TTowi9w1kFOdsTGOe3toV9JCrbhz76TrMSS38
1NiyCC5cqFL6i1dEDh4rgkQhCma5urG8okJ/7VrC/ytZ1Z/m10xo0UT4ZE2ELrDlD7IqtxKTT9E4
bpw4G46jxqJk4vvYssg5O0xjv+cp/N9Q4Ir3+rOW7+8aCe7/F7pbNAm/0N3ql3L6WXXL3/+hurVC
RLdBhE7bd7gWi0b2d3U3Mm2L8jAKoBhzREBq9780t27wmxl5Nqpagkk8z104z+qHutvxfkNLxbjF
X3LoUYS7/+ea2wCQvEPKAa0EXt+iQP8g6mgoQGdN5jo8IT2c88B88bFj0nuyncPMjY8ry0ov//DZ
3PxZLIpSYHnY/5zmByZaigAVJRpfKLwWvc+fVQS2WxWSo72Jq1ezUDF3zutjRe4N6saYM8IGp2Pu
XzTxJMRVnocNzuiBSDV6QW7dnvPa8OQJlAcdQKcHmbONFWfDpfFF7jp2WyYjfLZvVgIWBe4nzJU1
kYlRs8tBnZjPUNJNh9MvWQcnU2UVZyEnF1hB2n4Ev1bEzlng4shWubDFI5rA6c2AT95ySEbLkxRm
RH5ToPqnvsjTfjfQXbWJl00HeZNPpvjs51Smm34Qs39Cpo8pCJNG7BzLOXKfPErAZE9WG4PivBiH
DncP7Sdnq6LFR1rnGcm6bYF5ao0KwyAThlkNh5oR7cUEl0VmwTnte/DvGx2UsljZUrrDUcfVWH1S
URaTWZX00R6Xenebp5Z1TRpwmK5NBN7PVWVeG+2Yohqak+ESOGm9S+m5+yufTsEyvlIuIWHKbW5i
kAkVYNFmND4rUtmcrR6criS9DUY8HP18xFiUWsXzYNX+40j25ra2JVuhJyrxHIpQXpt1OLxyUqIi
8Siz4g3YbN5oM2QYK61gsqtX4nOrYeu2Hm+6dGg70BOm4bCmrWtbB3iS/JwUw2jDkU6w0ZE0F6zm
KcF3GNvO5z4uAm9Hjp2D1xsmxjYRroYWOEBEBk0Ttd0Ngap9/1lVIc8Z+1X7jO2bVnI7TfXaUfQG
Mf4G8ylnUH1VLAftU9hU2V3gwi/fcXgd6i2j7PyrieE4XI1Zi74JmZdNtqnDeXndzrNrMtyq6kLu
KTLKBewfzg5wHQ5ww1vocIByThBscyZjbjKbAmJpVzU7Td+kIp5i2QYqsxHPZp/zr4Xhcu17QjfV
Tmcl45pVj5mxueappzbfyRi8Ox7GKJZoZS2nQPbR6QLyXTWCz4LNkeZ7rR3uL4vYC3WL5clIxKpB
udINmwFXyXBjcqjP7yvBWPrC47bnLvSL5W8Tx6nomax+/yFt1Kw/jBENVryhEY8cz2NAg1YWoa+Y
rYgknClWhxhmzyaL6qQ7emQk+1/ggCTTZkpoO9Ht91PjUdJr8vdz2nM3O9ksnvus91FktkOFbXTo
eNe1o/jDROCkJOkYPkTXq1Y9Tx7+NJQHBFnwTWk8DGp0V+mOJVENo83l941OLnlGwWgV930p+aqY
YuSsQYpkmT8wdZbFzeC7orrDC1Ih+K+IlsI4hbpum0dRlm1yP1d3mdsa1KATHaFNO6E2/MoJLA82
/tgpEzRtW79rZWTfSngDn3AcC+85rcMZ1mhjafpB1qkoLLkzmKA/OLlbIDz0lHuXtFlw1XSWedlO
5SFNaJiT2ziyUK7TVuYYRSeXcSXR2yo45r2tv3TUhUyKut2cePfOVPQHL+FSacxbTovIRxOTfBPB
WbxpPdzcXRVmJpODbDw7hRU/9EQpyG1hG1lwi63ujqbkN5jgVHYNsZd7s9TWEXYh8+Q6A8OEpoaC
Idbluo3c4XNNiN6mzOzmjaMnddNo+rdlQ/EzZnIXJN5jn0cYjGsws3CvHkTYvFdc58ug1e0mdS0G
RYPaTyQRH4O6e611dY0bBfqlHig+YuOzkUMHHxRzhmi5MBHjHuBm7Ylw801rjPdDpvdCm+lOpSAQ
w2wILnv0JNwOeF6pxYwpsxiMQVaGNn7F2JuFFXQ06Lsuya6iPH0gGGCbubhMy8TWWEqQcBREAzxZ
ibWEUTMSm86h7WBltZJTN3NMJVH9pAG8SL+gEbB0ymR8wQSIOstlLyCwAsozk0Ym3vmqi0Hhmi2M
5tbRZ0eXLGJdDtiIMbps+MombnWyBctoPsOJQ179SM/+zikphICnm4dU2YR12rM84rw6Jrqka4PV
PY77L2ImTBRNBe79ltArrCQN/Uq0WREYmFXSgdvI/NUchRun6TZ0Nd9w1BwNi/lBZkPKUNX0HBdS
gxVJuUrpQMubhvROWMaFnSd3DvFi7PyQFkmOXM2jXIixYdWS95TlKbHXM+oos3fC29aEfMVAsb10
E/+UFHV01cXerSn6YZ1imSbIqwM+GtyS92qsOpVd6Mg79CFBK8gMruwsZuEeIyZubr5ncpnTuLQn
OB7ljQdbf2Mp5gro1ZNTZCBOYZtkozKKOjsaInrNe0WYDanWOW2T3ieqmNxrRsvJjOQiHMG8sfZs
vaG8teRs5JtEmy1+XkXU4xhOxLjpmaXJoOZgTDGCbs2QoaEKaPt2KzDn7nurxj9R401FWwSIuhsT
1MkW0i4Q9H7yhOuIXOyM/tUKyBVtn9TuipOMR3FX68B6waiefIkMIXxGkxJCrTURypFP0zVt8nqD
tiZ8CsDDoDso6pc0VtLaVSnwHOQxxM0A86dtJBN4bTjIE78AoS3JYiLSqoWsoERn0AzMhxQ8GS2/
rYJMCQi8zS7RlJesjcmcbMyxV89jqq2DpDX4Rfh2uyXoI7ul0HDYJoq+3/nj5F93VvRiem25DRNj
ochkTVnsoUw2/itFibYuMN4CxQ67JKHTwmEB22vYCzpn5OoOGm5zQqb4dWsl47eozexNBCuQTshk
ZI9eiGilsOPcX7cSYPWmo/QGzxq3i0osdvx+o3wyaFe2WTI04DKGj2Ze6quK3HZKevA7IWqpwryl
fYGWzTDRfXxXdpB7RZZNNac+Ry4hg33X12QHUNVfo5dR+9ge4CCafXGYzcE8hWQYreFeOFuptN6U
CQiEtT8CAmfQxEQYwF/L0ktJigTCuw2Ep2hzdLOD9sUo2ks8Btm6TPugZQgN29CTRfu5RaRxwI9C
sGgYN9bRzEZ7IyxF6OgEEeIrkq9p76jcemqF5ZQsiXBr17UL4IrhV5ceEpzET1Sg/RawooYN1BuR
Igw5Mx+YHu7byMtpOsO7jV1ZHc3KHCEuMMSA94JD2EsG9xIcUXBK7Kr5HI7BIw1Wc6NUbxEB1KsD
k976KiPYca1rf69YF/e0QIGySsew7qQi5YUtFi1hXKNZbMdhH3FovwXwlIH97JqDbu38mDlNuYNY
67EcQnQQbIfnoDXkvu6ciMNO2eOTXzLI4CPfMkibbzuJdBLUsn/WnvdtNMfyCJGbRbgFgk+nqpPN
Nq8C0omiJrEuSTAzT77q5quUWLmKxJYcpncSV9XXNlSqInWjr48hpuyrGfIFDeV4HzATRu46d4qv
tqOL4JM2JCesxM/jPVgxOOZNbrzSEkifTImPJ/UiUR4D1MvxIQCRtwHmzjSAURRiDb85q6Aiuph+
4jt7qoJnrfWwDwbQcYQSy1Po+zC2hwEqO9SpW5YeYsjZhDxoHehKVmEqu8Ns0ZfrDXKeF4me3DD9
R1ynsvFECpCxy+1Z32vHofVa5MZ0yJWZn+n56F1lD85zRKHTvLtN7JuM5/2oO/f+rK8LFQ0PwsQq
vBOVTwOydA0G89jt9eewb8NLRwYww7qy/0RFCdRpNgIUjnFPkRaOSUM/iNzc1QTuhnmSqca7wbSW
/GOQYN/8yuSWRh5rf0kWa4xCj1NAcYC+3bpSDLvOKBltYXlE4lMnIZI1+vXMI8EOtE4/vYrBFvku
KlJahNK3x2t/MEKk0UmYyYNP+vCAwC5pgjM2kNtSz7gNR+iV6DB7GZxS0nHuoPLDOigrdeoKB4dw
hQVYNWG+LYP8q6Bd3m5mbfUXXrNIEXiq9tYY0aPkHuqrSDrl1s6YyxQmlHHmgASIza6Ki7XTs6g3
xkK7tTMa+EDO4CNtlwgU8q65/MlqEOQcTjllOgyRtKDj2lbZ3u4CexGpWAfSCV9U30yfUA2WxY4e
lPI2HMU0aXGivBzi2jgyzU8uuhS8YNdnD7GPVYtV3TrDB/KuekSZgMh9dx+FLSjuzosvXVbxaw95
89YOM4MzQJLdewO5CkE7Q8iDOXYJQpq5Xu64X3HAiUfPN9UFrLD+ljzpYk9oxX1OD/toTk5x4XlV
fS/HVu1ID8i22kzU3oAweohtmwRq1iDG+DTdYJ+ZtJKYEw6XhbbZqBFvNlsoLRz0QUusumBgcWrH
T3M/+nuvNjloZKgK5SYtY9WdPQrKLWjufuO4liVWGVv+frTb/rjEEGkkb9D2lm7HKWSaQ2C47xuH
thoatLg1kQMOT8+TZpwQRQT/au10jffgq5AuaU3dnSd8aztP22zis1qqSig6iG6LfaGt5CYefX8H
yte+LNs6eEjiaf6WRwYEA22a83VlymsKSBWtW17tFmgsAPa+tCC10p5bj9roojOqPr1wthrzTIwm
3Lo8dLlagrE7mIpPaFi9ja452e/LwShu/KDpo5XhJsQOkRfAApZ46DyZnlvpqSsH6BkSrcXWbnO9
HoiVf2sbyLkVqXk7YICu3A2Vkepd3fpOv248gggoo2gFD8FAX1ZQWl4Yug6Ok6riVevTHsWgo69d
/JCv/tR5n6dhmk+lUktTtSPBrc86d9qaU27bq4QCA8KJBE65xWtA09p2kkdm/O2zVyYQWoDCfbKY
U209tEVHNAvZqRbEFa4ks4q7blBMs/waQc8CM4q+IUXP70wzQOM5susuMzFwY6p31lx5Ii5As9mP
UxJC6LJz4XyVpg42jmaD4xhQUn+O6KTXvS7EOZ3t4qhk1u8MmTKhIHov2bZAi9cMVYBdJ0o3wKHA
zBSZVW1sdOEQ1RhxGV6nHtncqiMKDrql86gP0mhhL5vcMzZz9Lr8HOVJcVk6ZXZX+VNxhSCpXaEB
mfn0yVrispziXBYwgqbRYn4Nt5YCSHJQkGaRv0Gaoftfdpnzdeqc4qWsDNr+CXLITE/jSXhC7PO6
bo6mjDLkl5EErKIK5gfsxclwq2Uc0ApOg2o8dr3lfZ6Dwe4PAtTno+656AyBCudiKEwjI0qxzigC
OUydi6k1S4hnGutEhz57j5ShzcioKbLb3KYmgrhs+19KKym7NT2bKt3YswBRgz5Wl4eAzCVrV8KF
e4VdN7QXhTfMAZaNeXSOqUrrl7Ke2hfTqOZ74KkLXLABMczXiHMpn15qyMvBrYnz7Iuics9FMQ27
Kg/Tx9QXHH7YQ835IDlxfuNwBk+uCQCorQwivhakf9KRfMhXbHQq65nulJmstDfAcMqc+LGtgjv2
b/iT5qCat4HZTIomErIqd9akXgo3sk8DsMiFVbr0t7yy598rU9Rf2Rf69DgYRnAL0qoXG1ZLeQ8W
AsKSnTp5um5puRwwNMxyzYi1Pxn4qrcpip67DEXDNqs8ZFNmZDGvEmF5ykss59hVvORlMUOzkhkx
djwEuAa9hnEQTnnsnLB+7H278nbpbNFdMzQ5rkQLpiPD+0Ap5jLaweDA1IR/YhnMaFOkLl0sXVnZ
l9Et2WBk19CJWDQz7P9ViqQHOLUlTrGKNKLeIZVf+W0O/ahvCTYpSvGsUyM+10rEA6VDXohiS+3G
gwiPLWpjJK3Z70oRIA+OycXauqpy70O0Hmt2Jv4a30mHmzfqQRImTpVXy47Fz7FRLG906Z3YWeUc
GamfkqRGwxLlvl0eUeObFcO0QbJbr/y46kyBHYi4m0OpkGQiXoFg1lxXSc6HYTOFMCdGgv5cncuo
H0Cpimmg7QSvyph38GkLMOUj+pIbH40W+vpoFM8IG/isBEYx4Hch2gRYmZVdnelZm829Y9fKXoCD
TnkvrYnLL7UI9UEDRIWln5cTL3AcWqe4VF5kt69VHdCCqWI6rL+3cuhf8SHZOqcV1FUyK8lkNjIP
iDCkqW1UOQOBHQOKkbXvdflICl0rng3P4QFsL+dj+tHbcRDGVWfS3JgCDsrkGvgi4c35EElpqjZD
W2yVh4VzP3nov6DQyogPqgMliWhLOTy+5jrReRWiJsbMMrn+NNqs6tzKtlLPJSgElmcRz829iRhu
vGW5TPK9gm5RXOLA41qllOsFKPzRzb31hAa4uLJYeqqLviu6Rw7+Sj/UPtY+HCcmnKmhCWDLm30S
a+BeLuItRJ48WqVmXqgcGq+8IoaJV4VJrvOPtAGNdl1XIO7Z0lV9lWNzSTc9r2E8hyMzKvpaDm27
0Hdidz0You5wRTS8RbL1ePm23Q0jBySZ7LMO0Qgc4erC8OGmoahxH5Bt2FSpIdA4z9oVjMarO6Sw
0Nb+w4QBSLvN9VaNjr0A+Bw6Hza7XIlrd6gtOFeN8p5/PTz4eaYVALQn8TFELwMmxOd7+MHmnQ8E
Y5iZw11rO+11PTqZRT+l98cVjBKZ7RyrI3Xk189p/+lJ+V3yen2PSRpTmY8BkBymmc1weEL8YYhn
unc9oinuhndJebexu9k7uZNqmdf2Rp1Q9xDNt5totcDZJQOpHKpcrBFxe6QY1R0MKrPaTU7rfWnB
MA1QVZdkgnaGKYHaxalrChcd3ruoND4HrZXuIqu1ToRzWUi0/VxWf8vZy2fKNzOE7xISlgwV5uNn
Ohu2sNg+EB7T2eTebuQxSYt2s5gibuTgDpdOgMYWnHB79+tP9s8frMWMF6AF7QRnGUX9PAdq+arB
x8YC0aN+uDBhCx/pGqfvqScoIBg8g9z/9TNaizf6D6Mn3iyHVphG2OUxjZvuB9O2rDPVLex/Foky
vppdJv0rz4iAM88ewos4Ci+A8AXXhteLUx1K5MNyZN5sdqEysD4SXLxKU8fu/uKFLc/78+sKLdrJ
zPyYFoZ28OGjqFsSmVs29FXJPP0mxNJ3Q+gWx0VJutlfZWMv35KPT+aaxJY6MKT4Nn34FkVT7DcI
Djvk+hXFFZFJDuy2MXH/wtL88U1ZdsCcLbBokprkkH1MOp5IY835TgG2MBXddpNeUbmVTdp3xGeg
5fubNzJPhzXZtx0mpMwBPhqo68nKYDGziInvG082Zswepokm0D6MCxZ99CxLE4qNgc7yzBlr8xd3
18JJ+umTZdaJSDCwXY+Rqv+do/RHr3o22NmIaJppy6zbjqifcjYI23K1zwTSSK45c+BfM1QimBYQ
BPQcz3jM6fG0HQ29QJo0B4kbwWzHUPEKZR3Sm7gOQrHVNvGeKycEYLuONZohaO8xxpBCs35AmBgy
aozZng+jkw8BBXEKWTFmiYbibja2eUC7YxBf2+GRQatLu37n9ZqNlkHCcgZF7tBc2/SmCWXgdJuv
K2NUX8JkcrNzzUHWvmIS4QsMMv40HWQJzOimHEYuIv4Pq7mntmBDZXLDdJBQITZdjdAGD1VN2vJK
4QuDm2hmy9Y7xPyzIamt2BZN7J3bwAlusaTx09Yj2XslByfoVi4rnrUfTG/ZidGss733FS++kTrb
a0dzKVnXkpdEgNXeIf0MTxV6vnzj6qC7yMMi+mY6RNWs+YwzzgAxY4ZTp9EOP9YR/LwVJOr0YZZ6
vg2MSbOZ2i4vwStjplKIlZi3ZFKwoZdBzyFEh8Y4H1Jvmrp3r3Q5RTdR2hmfx9yJ9XFqerZ71RGv
jL8UB/8GR2tW7Ron5HGcjE7S1p7bekJax5GK3IeUU1QBwUft6NNke2PM+SxjpjnzIVaJoY+6Gtmg
Mb+BLP5xHvFa3GQn1NDGuMscTSsVHia5gNoazOo8BkPloyppaV930UR0Qv/9EbrM5Uk6rni+aRDV
4HdJgMAcmO19/xAC3jT4K569MRpe7MwZHzx01afqRqPteVZzjq7XFmNMp5kAJOTowaPtIKG1c5M5
x4Ql5yrW4Aq3sUCTLQCxvMTFeKnymtmCD1H4yvJdCshS5ZNx+nFKG4e8b7iwvbsy2r7auHQ2v1nk
z9xOSWG5S8ik623iqgZLStmEveXXX9afUQZIK0hXp8AOIpZdz/cthBl//KoiYIIBaWE7zXCTj+uE
meIt75F1KnSRc62tNr3Kw45L8Ovn/bj4ArZ02WYDnt/mOPHxNGEP1IdxODDvxviNrNBYUEd45Mab
Xz8PGpGflyI8y8tmF3lLzjGKi5/fH31Vt9d5I1cY6YOHNLKq99x0ZHtAhelhAaoRIq/grZI/Es9W
86T5Unz79Uv400ccRS6gs4ARTsSm9n0z/vryKasT9c9/WP8xR5NNIILP4GYIx5tm4hhPqym4tWwk
lSvHm95gZvMZ/PpZP54qeMeoY/DiI5jwgz8BYZjBYYOjbboC+Z+fHYv6hlVrGXdDyHnuoS1Yf7Hu
/2mf432in4jAV3kIWv7ERuG7iyeTMfCcgjTGbTUIMtad92iSLCW/fncfbx/b9NhjAM6g1oEG8PHM
VCNaifSI2D+JKEUwp4rCuG20mOvXXz/Rf3XxgK0AkbTQn1gfKTNpl9SudOGgElJdvHoEyLR4OUp+
EPV4DwMZjm8/BB2/fl6++R/uXMh4LnIo4oUdzqau8/HOTZvaV7FFQq2piVUzlTpNromWuJjKWmxt
t/HfQEaP3/A8Wm+eoXvw7KBwXsBwZ+Cdw6l9s5tc2vDZTO9cMEGcNiC8ytsA6ds9Ls7qIhrpbi5C
+fwBj1j+UmU2gPcmDkPKbLp7bLX9RCMTUOuwIQi3fymzcJHswEE/Ac30mo09RNOL4/WKZL4c2sIF
qzMjptZvXgcdG+1+tuzxiDajDgGKBWxX0FOS7KlB9601noUWnjeJZOgF98H3+rrjYGCsBYO0isEO
tsMjelm2m8jWLEOK9EpxGprZJUjbr3vjgOCGVZvkQWC3sjNwgOKjYTWP4BmzjX9vLhkOdQUwWubQ
N24/8QhJCd/tytSkuBc4eRnjYl0yqxPYbBIqVagF6qGuqqh5bUUmqlunjc3GSUxKgh4dWUnoIlaZ
SSfEuNL3l20vCUPLZpeFrCZr51qhD8DIsTSC0kQSXsbMFrRAvXTYssi8Vl6leSPIdOg5TxwSiCse
9/hfXQTbNboeq+7J23U8wggKgtfW9hSaaq0gnJkXygP7j23DRSQvReceGlFPdDgNL34kK7WGIIBB
6TAiXn1SIhseFjsZ5xDDJ8mDdFjvXMsEw/SU5mG2xbOt9kCSWZk0arwD4+qQHJImZguccle763Ac
enkmgw1xmhi88489Adso787EfF5c/GgK5cTHq2eRDsulikLOBAIaBsar73sIk6DFQ5N5QYjXWhIT
GdCyfBoRB2+C0B/FgVzJyCdeVhnPBvOZOxeZDd0j14znL8hiinNtGUQF9MIAIKk55u49Isp2wxQN
eleiLwaLgxc/vsxrGtA7WWnVblGBVNVlNiDkJsjdJ/vZQ+CDA8bxuJl/yF9mWBk2ag6diL1fhYuS
eGLrpP0tyFeTfEdAY3y/uLkkEmeNPLuJzs00jvvv3/y/JSC9ayr+91ET+hO/9d9SXpcn+tpA2M+S
VKt/fX+Q5L1ZEtF/+o9tTZzmdNu9y+nTuyIr+V//nd/8/W/+7/7hf3v//ih3ABT++Y+vTVfr5dGS
rKl/UoLaFKD/Xjl6epfqffrTL/wObLV/M23fdJZK1ad8Qqb5P7WjBmBgzwnBcSEBh3jncHj5ndfq
Rr8BSbCiCBqeBcBqAcIt/Yn0n//gjzh0wNcMgoDfYwTwd7Sjyzv5wwEDZbEbhTxFtECrzJDC6+cD
Rh5TFWBegSZNiW8zj2wUhxqjEdvJHYCqlE1dPAMF6A7UoMQLkQEKdbq16IuYwzC+qWIgIEtS5kJn
KO7olfKNEl1eP0qzKek3lNEzCqrgJgTS9KSswf82tMaLi4j969+/8f7tXfXHm+pfv2RY/794/7mQ
tP79/Xfxwqji5af7b/mFH/efHUKfjhh4A/gNTddfyL8/wNS2+RtUaA/wIFpeitylZfT77eeFv5lA
0yzac8zPOKpwZ/5++3keYGp6diGXO+KIZ0Z/5/ajX/HT/Yfvg0XK5R7k//TlHOuDeLkYg4nKGHEe
Eur6WxXp6LmuKJvRv3b7EpLRe1H3eD2xyIZLnV1023DqxssF/OPuQFC7Dz7cCoG4x5Dkr+S4NbcT
gJh9PgssRpICZCQHqwhIG8aViTbSLQlRjDHTPTNr8HBWh1QWp2jsGM3Lrkd7UwUFFjji9oC0kAPe
7CzY8zYKMZxJ62JIizs+NV2ssPiNX0eXpsC+8lzNHixCJDMJ4eC4aodhKuEmEmm1wqDekhjaZrRf
U9eEZT/GILtixudPThkSBOT6SzaQmlopto6TOii2esPhvDK2I4cA38UK2LjSPNhDYZzwW0wIrYb5
po/i+ht4BuNUIInckFE5fgrKWd7GHueCjQlOftxVjl2+kOISdo+T1WEMd8i8JYClmq48eyKmDdsc
+e/T6KXbEeLAMSJetNplMiQmu/Z6kvxgnUW7ljirJ5kmgqI3qsXLWLDHrSDxQCcqHJO8UhZBIrPT
3gDqFeY6eJODAapkhoPAWUZk3mXQ+Qiy2haO+AanVfct9ZLsIXF5GgIYAIWsawUhF1RfkpZoIAbj
0sJmjLh3ksn9JFzpgJkYyMvOCGZb1V3qIRgM1VxtssTqNLp3lTxoIsqStayaqEW9EKIpC3If4Z3w
m0GfMnyDyAJmzzW3dZkuWV6FxZQlnpnvDlONQynpc+ut6yLn5AijCleDRSAc1vOCOOBSpPa+tXk7
XF6HVpVLNpC3E3PfnabK7gQTrY4paYFlwyXOp4LsRJ+KSDB8pEIeeoY5xCaHbbQaA+mQv2n3m64x
pmALyKwy0X+09PxNW3UXHUCCesOGxWtA0UQETOcH06tjePUTDZ6GewZn7asrzBIrvouwZtu5LuF2
GuRBvNZdzK0k0b9B/IGWeyHReKebNFPtrWsERClZMwh4VG7F26KQ4ESbBf59tRi1t0WYI4pu4TQV
236o9Qp6YvSkyeoo0ECXPgahYLn0DUQRAiSiTrbbEd/eozuhfT8wt02+mWExTPuabcHfDI7KiusR
iRiqqMiu2009immPowdYn4W+EpmXLdOHeE4itc7dPJbkegvc9bl25gfBCY/Sc7KZxOpJ4VEzpCR3
LcUxme6MAlkNLHsLS0yXDzBL8EDmcPkGaazAcekvY9c6jzF5FvGGepJ5tiBWS106YdHnKyTYQbWH
CJhXp6YKaveYJA1JsDRfK0jGZe6GaxIlPL3HL5vl19NgdCZpYdaM/VvNXHPLSIlucGWMLk2WEbns
UxYkKElbd0HshCWkAhFFZBW1RKqOJ8zl8R0ICL7J5swAcpOJrL8NZdhYp8xwSZMYGd4Mn0eAQ9aX
rHZcUu2AWS5DH2sUm1bO6glxmOfC3Bp6gB7S4ZBnTznYO9CfE3Zp9F+FxBuGhkBcZ0XqxbcwOchP
RP4BWMgmyHq46BAOE57TkxJ2VThR9k37MCBXaREhqKhHEsYXuZij9kiczAfHZxBBIq/IvxZqDPRu
AM9ub1B0O8mrC7XoC67k5K3vtPMm08ost2nduTjlu37hpPim+UCCGlFlgnVkK32L5J/QdotHgod9
vfLo9UUrGfrJY1DZqr1Ab50F21p4+rHGBTptOgpaxvvjSCoVJEQ4X55Hn3DtNnBSthhK/OTWhnvD
sAw7SAWw8TXqLWNcGpKIzkZ/6LqNCL0Zyk6dOXczpnliGk2razalGRgtmSG9ZORfmjEDGwupIk+r
Hlu3VK/OUOiY7nerghUceIPZr+U2ZEdpA92D9DoEV6Rxdxax6n6T7ToQPhvZlVZ+NEwj+CZUOy4J
iTHKjrxnFT8iQoocBLAW61UWQ0/jdipoCYduG2zR0cGMDIWomCGnI2ocL/UHZBZ0RZ4yNgBrb3Cw
e5UmsbQsHrn/P9g7k+W4kTRbv8vdIw1wzNsIIGYygrPEDYykRMwz4Bievj+EsqokdXWWpd3Ntba7
rEpJJIOA+z+c8x3VawQh6gc8oh2DzjhtXEKhq+6jbbBfrsaunh8VLQgeW9tx2l3uOF8Vm/k0gcDJ
vCWs3DrMQTO8kwceHnvLRYucMPcFpiMgEJZj+dgYTnczIPX7XPAczpZgyWnXIZ3h/ORLfFSJWX2O
yogNIYNnzWUyZNi2CVPmJhsIrkdaSAT3K8e3ba1sHtEvxHhpw6PC8Pd+dqzuxam1lnTneOwvtmGA
NEznYHhJoaMwBzYW7QK/IHNrg6ZocT1N2R5zP8lDuKunctPUFtOqwk5GfI3pJISn4cMCF9HJrdFk
5kPJmjf0csnc2o9MPJl4dUGLIExQ3a+yysEEGG4QvaXIHMFQV4maAbZyy3bjBI5mrGXF3GHFcTR/
8vPQVzIqdd3tlEg6QuRRCWF6KLaRNeKyP0dNNIGfTbUR5keIsHGlNgUKvFILoIBg3klJVVaiKIY7
RHzcj5XU32rH/rdWxdSKf1EVx6gR3orfC2P+zp+FMdkrlJ5s6lhaCkcTtFj/KoxNdsUuHRiLYuBl
/yqMrT8oVPHWapoh6PJ/Loz1PxyGtQyNTJZyyz/3j4b08mNrRy/7o0H983//nMVwDZH4abkHjJuq
mIZRszgQLSaFv7ZlRmBmnLtm5dl2ULlexUqsXKkFseZMILrUK/G4v1CHyMdmHF9ZbgfMDRinbTDP
ZZo/aRGZsBCT8iMmvLzy5zYHx6qXiqP4QoZd4fdxLd1LEZIHfhxHTZm8prXG558+8n/zc+j2b2NA
6nt+BNJALB36sskO8dcfBPqmbkMoAVaCI8HdzWEd9Xi4wWIdalRj4cpOs/hbjGjtiKi3/h5z3aNS
rwfWtVyIYQaDKl7eNuQdSCJY+z11yEkuVmDk+pq+NDuOzKwTDyJhd6+G4F8pg1wr3o/m5CzCslxg
R3CcLNwBdxnrXSs6nCr4KZRwRZEZMtHDz/4l6JGesy9BMefgX4pYGSeDwJ0z5M/ETI/AzVo1Q5s8
IxyhxO+yj8qJcukPoT1eR2ABgXVqCSyziTuJUHcUjg6h2EpMvxgcFDPxJNOIldziCpcstu21kSrM
dBgoVpdI78j2cquU3V1rS4eMxzAYIGfxSz5xzzp3lpMtnhRbJ1Qu0WJ3WMuyRfzV5ZbW7iw3VJAA
Qzs8ISCdnAP9VFBtcWdw0VkkNn9zYrs+1LPL9KtxcmTNSdHsM6r7rwlpVMYK2I7Oh6TUdYNEWisQ
4evuvKubPvxqMl28yKiD/ZSNApYSF4e8BQfDnUKAKNWLUGbF8rXMRm0GrmHEtDGFPbGUsBnPeYwT
hUV1MX8LOtCyRPsO+ifSAeo8CXDwkZh7CS5Nj8T3EIUmRV3aoI+dlOSWfMtEnMuxEKd6sBZRd1by
Bgx8x4R7N+CV7QQamqkO82NKwORwb2MinNkIARLejLXZntWcRDL8bSCNV6Uuhe7pJNSenJbpyzoK
yoVgwLAUum9jmM8FeX4f8fUsBvLHuZxcz2hKcM5r7Xp2R9dz3Lqe6cC0Od/d5aifr6e+cr0B5utt
oFxvhvF6S+AR48K43h0w/7hH1OudwpPI/ZJd7xpDDtHbcL2BmCi5Xycwtfw3LFBLyu1yX4VaNcBb
TgDrCu4zRk/cbMr1lrPx3RN5F2TcfpQd3ISIebgVwdFle54/7sphuTaV6w2aXW9ToIfDC805dyzj
3/7iXm9eRUJuCZbrGF//PDzqok2+JNf7OmaS+moA3BqZ9yiobGHjQDczi8KK9tP11ie5vfpUllKg
v1YF81Ig5FXpOFscddlnYU7dDS12+WhRU3DJUl3Ia6WR8RIf1aX8yJdCxLzWJNh5AvBBztfuWrHM
0RQ8TksZk0YKT9+wFDfk5FTu3gW6NfN+L/UP2jlqIRRj1EW2DSlr6qm3tkpbO1/cvpfdLrrWU6Ro
Ulu51zqrxUTqw7Gk+kqulZhmBnhUyaRA3JZeq7WpqajcmD1QxYUaBR2TSWo7uZR5zo+KT7E7DU3a
UgmqTUNVqFwrxEgVwZLIu1SOs0tQuN8sBaUw0/bFLEKqTH0pOBdqRbpF6U8d2utGV3oyC6lPF5na
I4wEXubpWsEWc0g1i+qIyhb/DIGxgSgLPxgzrJDCCO9KHXeLr/H1UmYRS50cs60tfXmtnxOFh8YD
ANS9pByt8KIF7DD6AhLg14oZEf3cxXIgqtTOcx9bhHtg50aedGQF6UtM+zNhSQLvuBrHGnpFReD5
feSyCV7jsqKW1VqnKNATssJm/AG8aWXUboBfEq6HCdlM7zEFW2NLsLWlxdolpJAON1EeM+xRNQ1r
rUWPAdCtl4a9WRR78YahS3iL+BuXjQJDik8IbTZaH6YVGfuSbHhDRh89Ojr6t3WRpdY30bvG6KMt
l/IEenfIv1kxMC+Cb4VFqnfQwSXXiLtfZY1w5wN4CzxZ2NZzw6tEMR3plpzcGxx1fEthYt3EY1cx
HAgGiETI2+ljQfStSGTiyCpRqqgs7Tvx4OJBOEK+mJ6iSc8yHvK2uCsxSpztiN24CMb2k0YP/qws
xmaTpqTKrXh70w6QV4vao3VT4fKGMU6hz8DR6OM7h9OBkSw8Y8fhqigHsyDplqcL1XwQaien6to3
Ov2Udql32xIVP50d4aAVwsK4s7snoJA0VyMy3njdStucdgA9ZpV/Ku7rjTPJ7rWO1ATICJMF0sWj
NB79YDDTDwBPgLAK6eAxrnE0JR4oQuMxDib+dJZ30jl0PeivtcH7cbH0HFizGSpI4WsIUdNaEYBf
kVmiH8b8OBaePQwts5o+hmkmTcNMT4KFxGVouu5xzMkCgew1BBfCQRfmNUh8OogaJtiPRez/L4//
Dxqpn2q1ZX3y57Lj9i1n2XGKv39E3fei7b7Hvy47lr/3o0R2/6Ay/qGzAxjE7I3h7Y8S2f2DxRXD
HgN+DxtzxFr/LJHBXgibwpo1On0/G+B/zY4XIoZpOqaDTmOpqw3779TISxle/VIjQ+BF2MDwmK9j
GOay2vhJmNCrA5tEmr1VJfLG6y0K2bkzziV5v94QdP0mNDMc0WbTI8SqR5+rjDFzMaWeqvbWo43E
y6sLo7+ZYSUw+pE4ucJ3xYi/gHFskCFD9M8t84zIZPBSDu+kI8B2hm1EV/2SWhBbm8wR+7SitHaS
CrltxhHjVwA/kE/FQU0eeV4y4MwqzyihPI3IFcE79fOTkpdFvEqFva8SYDUW4hZMeE6xoVA1zlON
zMaROWwfNbooClM+R4UEmWoDznE9QTmFbxtJaRFtSfm27426N7zr4/C33oz/mz3eLxuX7fdyeeza
31eC/y8uW0we2P+5rbwps2+l/HXbsvyNH2+Mri7LORuwi4GijSCpf7wwYgHF8H+6OvmEfzaO/9j1
OcBlNIJRCD9CVKT9lM1owInhzUPpiqxXo139W8sWdju/d2NQ8haeHd8IMktbwJ355ZUZgZwCcABd
r1ryKAdlwXa0U3eX4LuSq0FqNZkGVXhBROdg1LY1H3OHXNuDhbfRUPNkxyWntpumj50SyHzUiZ05
BeN9YU0H7qpkozjyGwQtXrkuqTdqi1EPK6/jhe1oPqvaiOOmqY6impQvEJwZmsCKwcRWGB4z1xvT
UrBzpWEL0gX/YpMrn4LwthvNmh6stvoWCAPsUazi/QQU3A3DSkMJrKG4q2fjEMWIbCND9E8zAde3
hhm0HjbiQb2gMWGKroWSeO1EDYSzcepB6T5KSezUI2adLNoAcrZ2IMzStQk683HOh1fQEGDDO1F0
bF9YhuVXura90aSr7pgXYkYuJgUdbGiWjHJmFAzYUycsgfUzHFZst0JMwX1VtuHsy9EM+nWk2Aba
zDHea0oPfs5KrJbhUM2t3nZPAmfKixP2xmm02qZYgbriP4YIWUK9cDN+WqyH4AzJaFnmugOClnQy
41VTqhLDeWGfMeugB7THwPLTdAzObZRX707aDKvcyMVqrCxj1+GyOVNxRvLQhK75ZOac5HTHda74
7GXHR1fRzLuWlHWKD5LhPlSzSDwL4qALXrhuD0Fn6DDcUoHvU3UleOWeFGOT+JxT1CrmAdS1oUAf
weyTuUbi104lKSGadA9iw13FTVO8poHprhxEguXKbKCu5mg/jhjSzGOUNMoZZ5rV7wc3kEcUkSaE
YN14gm+6w8Rurbuw5VRvp5SgbDT/95N7KcMSC01VSNdDTZu8iqaN1ssGIGtTcZPKcTIZNtYxewE3
hh/XAN/kDAdLZ/AbV8bYM1C5IVgM2VzwOjINzEwqfeQbAXqXTYeCnPDNctq0eX8kr+ElxJsIOyyk
XFJLJtfFsFEopPCbG15YTzdWOumrGHGdX9okWCI72bpKEHCVQMjtiIxfZL2NlWyMiUWl02LzrBXr
LgjEnTWG9onHy4NTqqPPsRNGoLgkSrJwVgr0Hs8s5q/hOAtWQzwN0TxN24pVq1cbcgMhb1gD47E2
MmAtNrPnwkGtxmhZkhOqpoOb3g1g3/a0h2iUCNhc6a2JNwf558GpjdC39F454DtNV3HqPqAyabY4
0+F79JnwkKl0O3PMnhmo4q0VKANdLfPLyjD8AQ8h1jsFaGHXVqE3WhrjgCyUzHls5MjWdMQ4fW6n
+DyNwSlAq4WIuBs2qqGyc2vWZmlg9M6eXLWInwZgBvvBSEhA0J7sKbVOsqbdhSXLC9FA2c5sk42V
Hn/OCUj4BlLRXNnWJpPNk2jQw5BcdDfZ0ZfQldlNSfrUtMpn0omYf1RgG8a7qJqjSwFHaB/mqedA
gtvElmW9d5JpOK4tN1wp2A1WldLtasXB65/rvIFFYT6xHM0lJa2NbI2NFK5DtGxMf4m6sDQmHL0c
xS4PVSDrVgr9YsBIt6lalrRIp2/nmVd9zcsbpOAhcFey1pbZE9IuIhdE38JJcmTanQtH94CQnjI4
didrGuiV29yE/5fh5sfYTRt1N2Njv2P84qzjIfzeQzs8ZJEJd1uLrW2mWgobRWFViMdtNLwxbZLO
5vtYl/UuIxkIHHkFsFqUfYnIaMZEVfDAP5vgVolIJ/3hAcMdtk2FXZDOwaOHGzoQXIi1QTigmSZ3
PCiiWs2d+Gqok7Mvebh97GHGXd62KN3zrqI9yJrquVKygIMyUnVzY3KKOn5eJd3KEZgaBcGPLQtR
lgb+gG9pO4BgWFW8GxsQ0toe0EG/7uaRBi2a2LSVWcnqtWutN2Z4AYbqDJB7BAwEVkGEd5FOeWaz
UXBkMQKkI9d6dZ1Rd9FQuflWlRVNlRwDLj/GVDK1FyytW51wmOLG71JiuqRinFgBB76rcsgBTAlP
SJsbL2wMFn4ouPX7mEFriRcOebbXgXh6tabZPtdj725UM09vQkBKa6Zvq57X8KZNmy/DtJcZ37lp
NTuky35EktNNZVmXsq9Lv1H5s0Em5yNb9ewMFx9ldRM0oJJL4hgyNiHr2jJyz+ktgaYxsbAs86x2
BlvnulNeiiBUDpHalpcs1MyNlkzBhewPZxXrhU+Qsif6zgAgXJ5AUfGs5sU5lwwNGlCD4PTrTSoJ
r5ODp2YZ152ieKYpiHGOpO6z1h1PAfO5TdHTvqvJoprUOngQNP8BuAPAEw80/+8x8XrrWKJuRO7X
bM2RoYeGeRQ2ypS4mc8C/eLi2US/V91ajn1BQ1odyEDr9v2oGA9JVn+2qfYpNa08VYBuP6a5p2nU
alhbya2NKW5bl+yYTZ68+1rhh8YAND/gbe+B4XQk6xEUsrFbIXa4rfIT60n1Ulh5cnDMsd9nEKR9
kYf1OSny6qJkKt97m2vvmkM/URaB3KglayE3MW5i2310i6n8KhCT76zW4HnsxXOjwKUxyor7C2Uq
akED9o0eBXgPaWn7sarv6r4JH7I5CZ+J8flEwZ+uBVhg4NZDcBtXS9yMK7IV0cDDqrOsezlWyz8J
bARLTryFOYeMPWmyd+IVAK6PSnOou0Fd10bb3hRmdNJzgEIL02INde0tImbuQcXs+JCmQ3W0WKjy
3hfzXq0olAAu4wEz+5ykS6y09E5fs5j3gF8SPQm2G45sJtanwKgAD6jjoQQwe1JVLvKYTNi9leZy
X05z9tEOwoCsMqnsPoenqrSfk7AAtKQPB6mh+8ASWlxsGYw+Q4fS77CvPA0ELJwLCuNzlBVPmsO8
Br8ImKkZFhDX+r0yBbGvhrLclapbHhuOlQecseNxrpLWj8twLIksYphLaowdf611Q9G8jrfD3MZT
TAYLOpiHrlMUDPSpSag9y5VjpS1cwK5JhyMvEl0YFKbsjVQG9BFl477NjVt+wXYR30ASdeDvwYfx
FT2b3wZkF8gOprZ/zdvQvLdGsgIZT5bPOUqfy9QjSrAwpTJlt5+mTjF3Orf5ESUfzvUxUu8YpNIP
Vm0UPfZTFH4drEh+pmNY+ExpZi9vcpYAkHLT27mHczwzVv2sUMzCqS7sY1rT4wWKO/lQU/Jvud3X
BxWQwSfrhO9J3gfrYrD6XYOqAl5riu0uHKz7TjehZHHyrw27KjEFDTkoucnAyo8/SewmQzKEmU1H
uemYVSoecQr2Y0KkCIj5gUNQ1bMS8Ulh4j113Q0mYN30O5OWYRUoSbIPTGc8jh1xinYb3Y5Ax3aW
w8mogHnmfOrmTUVOyO3c1OIjtSqT7wilaNHN7SfvCAISgznpJq5t1isdVMwD2SUvIyvvpEnS753J
2VxmuvXcIUY+8vxVF7yV74ktw/0YUi4kNqFiirCIg1VKgfDI7J8qF+KN4cRfbYt4QaG5/caR0gsj
5ymUE3kd6h476MG0pLOGQRlsUWkARBp6r5jTU96Lmk9QbR/B6z/UXbm2yuiG+27VJclFbfsUv/a8
7uf21gF0vGIZYW9DYburOYigBxbtpXDUflfb81vpKLcxMdQr2gUXAfjAmYT5zzOoKdkMofeqheYr
Rkt9LWy/RfuMuHpLCRLvi1beLNioLficdl9GRnrgOc7PxaAPu1oqMfNUozsqHW8dJExto0yErfRs
Iu+iMINuSOLjJp+T6KaM8GIA7sA0NxfuLoZB6bGiQDkwahxy0fgMzqRYUeqQhJLKE8IU4WGs/0jH
NMF4j3MHWIuf11Pvj6PuZVbG5GTwa9WcNirVBoin3mevnx6I4PrUkupQsw7ZBzQRa2XS8wc2ZMF+
GjRAi27YeHkqs0OXtilG2sA99OwvNlDcFK+MgNXPMzijUQSBT+xMvDM15aCMPN86A5edNIljDIlv
XRmmyapAbd4BbxvgzUe042QQNmaBimUe0lPdQ+2ACYKUi/e5pW5gjTh1wxuz5OQmJ2L1zEn8UnR1
81AkJjDzTlBpTWl2sCdjx4Jl9PhDXOgZ+DtJeXyqYMWvgNjn2PNZCqowaCCIXPrWcXflYDxmkdB4
ot1d49peiflycEbc+6wpgyYZNxgJnjvOE1dXrJOGBIsODEYn1jP+HXikfkWq6b7RR1xts8IBWpJz
b0bKgvQv3pXaIjkCd49nj4Vz0oQRnB1n+gqSId+pHM92MBBto/tc+SypbkxCv3bo2tDj5KZN9Jle
bgODkCKM474JG3/TGGq9w9ZSoxBxm102VU+GPoOvICNh55Jy6rhR9JQpafbqhjex0/G4VNbg8JWk
PBYgKLzOIqAzSCIGt25wzx0vN0jVTtrAP9xWcI5EsHNDfiWaLFGrKX4Nl8rUiiezTrjiwmUaXde7
klQaXx36zdiAVsSPzWubI/ZMp02T6s8ZflNevyHdswbuj0rfDXScVxuB4FKkwsAkvk619jDayUak
4PvtOSk2YTRTdrvZYxEqvqJS5gd5sGtgDgJZ7xIPHHbna2F1iEEDecrgZEjsmhREpMg2itJH2znp
ccoYfPOc+XvB4lgvyMNLJstcSWT/u7kAYTWioCdQpbhMWdXs0rkHJZ535W5K2mBHJHDHyY0MT0wl
9aZNrTz7bVhM+2Qk+wGkSscIMPlGxNSlNTZ5ayWX0FST3VDnEWT67ktTEWmq5/przc/mZVqKco6j
4eTm515+H+hVV4puDnzaIOsT1au1gNu3+pJawM2s/DVNKhgcotwN2cAkR1ZrtbC+lV3+qthkPbsJ
nbDI+ye8nmJd0kOkLdRA82bo3dvYsV700XkPQjcGmdqSlmhax46RKvbu8WZg1rN2I21cAXNBtpiw
+Cmaea+T4wykj0APbnTXiyJ1PEKn6GC31PpKFU4FdiKnheh7RLIhcnPDLKf1JBtYZj0KHfra/Bip
KvIus7tj6dmvk07eanP31RbE65KP9UBup+FzeUm6SoivLqEBhVoPq7SMybeSzh2/nXbDpwDvj7lJ
H6WhnznzHhq8D9XE2NlaB8MCleK6ZQhGORFpO7L5cpyTEwtjZmJfeCNuF9FBOcJSF0RCDKyFqCgr
HS2dYzOu6WqfFDG5TvL2mHXPjpumC+l4uAjmVpx4c+MZWnnMAhOOXuSS8wB5Dmdprqxq/NJHLR9d
D7oJ5Uzb0KhAaEtJLXKNu4mTuiBzSqtrx58Q7nmjUrN0b895NZwhzdD1cW86ZPGWTj6QAWoPB86b
kGXKeB3XHSU4rhykhI8UlgLF1R9jXdwQsMaiyIx6D5atspqnelqTZeCAOiyNnZOb1WLKvUd3veI9
KdftIE9GNaQ79p9n163QWLVO9V4J4qB0WcW3Y5VECAWSzxjuDPOoqtrXc4oDyJyZUTCvXo8mKZz6
xJFZmKq1ysfiVUYDrUbCRxd3hnLQFNU65GzqmLEoH5qqcVYZ5UxeEdrDgjg+TIYi35baJNaxSYBG
hMrBT/SWDiDuxnMwqy4pGwJlLxycG8r4pSPVH3hy7xyn30xp0N2QsKAw+gilj5WLj2aE4YDa/dGu
gpsB9HxQmh+M6bdmotzndOS7uovvzQFWJH3YfYPe4SiyaT/l4Z1TFiRe5Rhlu4bNQvjM6v0bPOF0
o2XYfwi3a9ZGDhkiFw38U8FxSLJAureCu8bOcqrUkSoqz+9E0fDdcEqYbi34FavbKHJWrt4lNFTO
DSpWf0DJg5a8uE9E/hhiP1xBX9GPAzRjAuDmVdrDKJPji3TJG6l6KyYwnjCwJiQAxK6ht9rZ2Y1i
8kgJocAf17MjGY0zCJEDESBP9iC3GD0kpt7wkiE82Ruzpa7Z93wW4ehJaPwIVWrKC/mVae2uCYbz
rErUNYrtKeV34l7fWrufmE4R/kZwNusJCTeVMCwMau9Ga6vbvJxYtrCB3MWQ0De9DN+gQG2GiE9B
GEBiG31LrhFKPkMK5ncpjQxcOThD4R0qYa5PR/kqnewVddGF4TQ5y3YWezLsN7mmeBMqKPaTRJ8l
3R3ewWfGEqjqUfSuxiImL9RC12MjElqhb+e6mtNgm07FuSMjY7RfprL8RKjLWWTr2SqI8otrkeZA
YZdd0IUpIEiyehsBSVnNgkivGKaDOrXbskIWb7Whu7EmjR6DCi+CuRGSk6XG3U2fIVDW0vr7KLrn
sGk3YyLepjwl4DRwaJcMwZgwtncN0xhPZxC25jaH0ZHl81pOzhm1/ytLgPcIc/lKRybNHCL5kHZl
8+jOlTeEEiSaS4lJ8EmK3BLxUCG6TWjBLELvux9GsmNmq7/LQnRIkVqHfqnz4KNZfkACTJ5wIUqf
mFk8aazqmXHW/XrUGAwHuN2RrSvlysrqJ2VQX1ODYioYUcgC5n6mbUOGhvac7yu5rUvlAQvjK3bx
D7sgDlUj6Rhu2rjSphiKGwMZZDmiWUnd/gZeYgDRWBF+EkEeG/IzZJrMG0OeW0bW8TrWijuFv7iG
1qgi7BH7QC0OGAIYkRKlSnwMdIUCA/pqMGA+qdOk+TpKFmr1lOyqmQDyeQKvtkT2bOpa+WYEZLGI
2EQE4JBRYusFP1YJCV8WjFMigeZBGJQCOo05KdeiYtpg8dWUmFsty5xdyEu3UjJb4Cif7rLGFXyn
6pYR0wPJSYmHjnsJwsFEgBce6BekYW+olE87kXulTr87CGMgS8DBS/eN3b+FDjZ/MevPsS1gPujR
eSKapVEirIrdURN6jn3TgXPc8Tky3O7PaVkGO5J7Ri7vRN0Qi5J7IB6mDZRV1yfHOl/bwhDwprlM
7TG9Z2axUkviVxRth1XCek6i7DhV6jvd9bCN1ZMc5TZym0scGk9w6I2jlOEyPg4OJLgDnvwOeeMD
CfEhMuWXHrq1Vr/Fwn1BGfUqjcB6zkkCQo842wdN5S4qjcXZGkHnbnEQkGcM+w+1B/QHQ/dau9hp
zrwdO+vZFMZ712nPadJGO3ZMHp+WQ0oo5UD53aHOqjB6hHqWeqKZXjtkiGRTii+0kjk/mTA9pUaG
y5CL3NOwaNY8+t5g6YfWqj7A1DOpwmN5yHSbbwBd5t6o8eXTapg7SxvOA4O+N7xAjVfnzd3UK8zn
s0dn0O+cSvliEruxwnxd+jiHWVRUlEOmOX+LVHjJgVT4PfSvTlnKtSN7dUUadEmcUJD60EQR+pGZ
uBlnB2gQpKgj4/XjmLmEjrgnBNraOrZnvHPKsBIlsXelze1IsEhK7rhSf7fnYYTZ3ESbhiWzYQtI
mkF6N/YduxlszVofPpaBcYFQeAHLeaEQHH2YUGvTGeZdkZvkrevonLEWrdA5GetMWujih464O0oO
kGXAZ8kPp1UatDtJbhlfHFkjYTEesgsPL3jLw0XUdVK5gOFbGy2PhbBEdVr3PmJewZx7KM9Z3b7/
/dXy/1JNsvuXmmQUs2/FN5bFV9fp/hv8hOUv/ClINv5As6Eis4BncdUk/2N5rPFfxCKo0JBgqBbv
zz/VFqaBihn1MmeobensigFI/OnUwyiqqsCBHPSDYKH4Q39HbaHhIPxVbWGj3mU7bZAxpVuY2n9d
HZOJpzXM59S1MldEbOoEgHabRAtBD9Fv2dxQNplBvEvc10h1LSjhEGLhs4rG+SFN+B/V0f9N+IFR
kPX6IjJBGaT/Tk8gVWGoW/SR6z5rJj/MyEPqm+aemuA/YT7+01f6DWLQliGstVCo68KFU12rsiHi
K4ruk4Z79icZwb+RSv9G+lhkAVSecEyAA8NHs5Zv5Sc1Cxy6KWUCzRaMaSsZFO3AxWxUnhsPmV9E
svdG2RI8arouKzQ3+PrXX/7f/aQ/f/nffMAz4ZQIJvnykR3FZ12vXS8Pe3lv66SL//WX+g3t8eMn
NSzTgrOE9/h3oEg5tgAfS54kpp/OqWQ0r+FXYt3hFbwCCoP4iMzdv/6av9tMl0+XgbLJiwB1Azn6
r58uu4HUMOFQsvNN2VAqzDx8AVZw3ZagyZUU3hGc/Xn31191eft+f2l4XVxsrsJy+cGX//7TL3Vi
DVykfUypKGT54mhkKIZRPyd+C30vgCs0BoxESEvF0g+mzMN2kql78rsc+TrNas6CIzRMzc9Vq6m9
sihm4Mdl4RS4V2iyb6oG1ilC66iUF5tBrv0fHsp/91Tg8sVojj8YPzqH1c/ff5YWJbtwXVvbBsx/
hv5BuqNNGEZUSH35Hx5B5/px/KLo4hdksJd2ecQ5tH43o7OKxx4HE5EY95lk4dYSiCBzQmvvWHzT
JCF8qMjkIdU0WwMRtE+2WbMF7jBKgD+eA6rTUCEgY12hK02XYW110hQkNt5gd0zme7PQu53kSSEh
uemwACZzNz5OUaMB2nVk+SRHe8yf5hiGFAFkfY74m7gOuipmFnIXBFSKoiospqmaU1yKKE9HjwGX
ZGRuL4CSSScOHZ2BuQgqZEDB5BBVUHnEhhbxpSltY9hVtYNrEQaMlpHcnM6vBZt+IikSLCc3DbCH
aE2Xpjw0pjTe+9yMqk2gF7PptRhKrbVeD5Q8AYxG4HqK86GFKvNco9bwObZOjWZ7dOSWqpN9VKe1
EdVBVHe9h5a9630hgCV7Y6+lXzq1di+9ngPZcRujejIXENzNIGV5hyDFzLcTG2HO9Wy2n4CkhouN
OhNnu2lx/Nsjy0MASP03kHj2tOmNEIh6PgfYf1s7NL8PRoRgZdBI91nLLGs/LGOyX+K8t75A/CH4
AV+VBcG3mz9akcwTZrFS/2KmxXyLiC78Tt8/3MmysVnj1kH6CmWrdLymmKkF2xDNUpeOIvJy0lue
p9YNGDiWqISSpihJJZxL9WFWlDD0qdjkg5NWWMtsyn8S6cW0cM4dZiItQT+7yiyzgijovCciQXVm
GAdO21FwNjYGXQX1UonQRtofVjEGyXZOSY7pEoNWPDHghiBDJq1xyHBL0oWotjybhGUeWOAMhFtz
WtxzU9qZbxE4bfcUga4xP9N1qHJrKaNhHdAiG8YhJmY6IH86H2SytSDEPRVBI2AGhwbTiIJpqFyR
MNk8tcKiULNT11gi0F2DepctULmxZUvLZ8C2J9EjTkw2PQVAcCZMCckn4nYocnzXhoarBHyzCdKo
yevxLlTVQkAgi3CsVBxkOkZc3Rq9fCyzD/0qAJ6vYuDmKgx2F41wdZULK1fpMDtvZMTo7pEUJ1d5
cbIojXUusAn/yCJAnju56KeuwmQKnPYtu8qVawPn6oDfxViBGKTulK5QbsM8CsydiOqB/sgKLfjn
1O6WVwgWKlsWWPO4QbzRWV6tBzwKnTOpKl5K+AfF0Rywgj6VNUXUqlMkmsgC1yEis5QskZvARrV+
I5p+ml4ghLkSV2lt1puq6Mbxe9Aiw9iHA4r6gZES6zWiEnH2vAteMmONibG9LZEI9c9LCoaEsifS
6Kw2A/ZzKrLyaBCc2HpxEPbqXVUr+oupdqhbZmsqm63C7GQ95jGyzXXJw2rDTAOasRaq23S3PALu
C2vcytobkxK4bNtwF64JPnPnPStEev3eneP72ULe75FXa5DuIyKGG0NMniQ5Kyqas5Y2LkpV9PMQ
ARGQlrWr9DsrzMzJl5rKCcKhWZrai0kg2cX+L+7OrMtOJL2ivwgvxgBeL3fOeU7lCytTKTHPQQTw
672pbtuSqlxyL794+aW7q6tK9yYJQcR3ztmnTfSH5dEf9BpXLUWzNKHGcffWUFuwSCzhY1GbV6mt
SCsz7e696iJ24s4/YldYz8pKScGxukXray2iaZbv3lSFQff0FlBkmeAoYN7PiDo2KlORzc/EYzl6
o6J6ccHPNNSeSyItFba+opGlqg7abbkJR9szaEvOE4oZCMXKxw6oRXqsGCfDZTIDanFH/jDqFjn1
vsyQ9uiSnmkvgguNNWyPA4AiYQ7eFZXmbWEf8TcOzcPozVCQ6rwWz8Uo1KOgNukSGGt6FfoCA9RE
4RLBDM9NLpp+nPZpIdKtSOh2JsjKdV1U+zQ0TvzgphP6QNIpCqzA+eJ+n6r6PQa7v8fyYiE/1fP9
kLbDUzrOzaUKZ6gIOlDPsTGPPM4JDWqEK3p7kLilpqsy7Sbq8cp3ztP4XTpsFLua1rntIIEuyaHM
dkMaqr1LyAOpnCN7KimNQAWsyscBjwVGezLSF3My7DoyCjuTQeii8y9YQ5ItBGcGT2MqvSNF29ne
6MPwtRjhGy5+ctcr2raPWesRoQjjq2yZ4h02EZiSKX0LFEZdGD2Fz1OzUJBXqOIswBpEy7w8II0x
s/dxytRkQWBi04ia0yK8cyBjKp/eKKrJGcMpj3sDeCLQMTXsMxpv9tJsj7HfvVCgsOaOgfW9D9UQ
7P2mrI4QesZT0cfll3Cyp6NuXHWoJAvXNHnBIUyAfxKFgdvfutPXOmxeKPorj9BIYX50vALsFjkj
iFW7970pv8qndf7pO8MFRTCOuc2t+M3VLmn3RmNEHAM//mA7c6odIz4Wtf010K1HXKay3rpiMcAM
ZLzNh7w4gLWhrqPJNQPXuHmJJy1e4mFpHx1WPfyDS3BnzAsMbDJ5G8cfv+dpK3ZGmF4MQ/d18uOe
YWx51+C6o/ArP6CdvPiWf6vDfDqUFW/pYr1WRVnSf1e49hag0xhCKAZaYZW1OsVpjzfNS89DZj3a
peNGdQMCIay7bo+e5R9zQqPnuaDHvc463DcGOsjI3gCHH5jT1xjWJIpYn8wHeIkOVMSaSCmDghw9
UONy7Km9wwbVvdHOmD7UNhMDRE/ZeVug9IG98wkpgg2llLtT8Yld7CN+ZutaZx5vHLurbwJhnXuQ
lBTStdgZm49U29d5GJ/tfjEQ9KzhFMhmOTeJf5O5jY7CcbhMSXRGMQBsImTrskK+Zc63bH0vW1Wn
39kpBh9/TPGrEOdTKkIGYoa7XOSLGAR/gj0D2qYOm7wC4ZPaQP+F8LHhgbMv01khhZduvHP79NRm
y/LgaedmzP1vJjTsjaxn7MsDPQiN+V3XYs8mTd60hikZFAYHcoJDBPzja4wJZ+uuY57ecW9SprCv
kzcYTM3Tu4KzLiGXHPcEcSCDwjqjuVtMkkFWT8wFC93eGfx+DyF9OwZuzd3U7UYxeZBLloiGNdCV
htyxG4xPmafpfSwDtcOPcwfthTyUX70lgwoeHBqoiqAFK2OOBxLq6F9xcEVMeCP99t2lupqXxvAA
gP0kwzkCOvsqHYJyGFaZnzKbakz6jtLkvQLCitEjQGLt4uuqNHYigzKKsEnds8XRKGbXA1/2K+AE
RXqnCSK/sxApCrbLhAuDbZs3JsdSl36XweYfpqglPiR5zhBzxh7+yuRfbhnSfjdLGvkI/22HkQF3
1n+0FTASO7br7SDA2Ldk4TN/fnPNdNylYtwtyCKXToBATnrxymVDrDcs9gGEy0Q/BVOWkUqjsvxQ
g7qYMLFrHemmo5mqmnpjhQRBVYxQYIsFM17Tv6LTMKNP3XT+sEfg3PAPZpa9DkZehCk6O1Yj1slM
xMkDEd/6JdXCjjc+IzWuGk3l4cZ20gDtU9vmN/oHLfohBMnpyOKe62ghFga1J0tFpQ2vUi59XWqP
LGkr6pOVDjD0PcNbxtcQf0h2QEHuwlO7+PI6VzN10FZMRyeuhhZPXxw6R6ob07PNG9jFXiIo8up7
ezqB1A6PxoTjArfEiORak0f1QdCmzgfke+JlnlkOGdqY03/nMpb4qiTF5AOlMZ/9HFCrAo/GRSjt
fIwMyK8acrKW/ls4ToyQh3r21KkFXnZNd4TiMhpm/JiblUq2VGfYCP2wGigEt3KAgzNyZe87wbtF
ppAXARMom5vaG7KIKHiRbvgp83jX9nZHt11owkZfgpidr+0tyHtoINawVWGLlba2H5jf0kIfMrrJ
4Il1Jd5XmgOYZCct/xttiMb3ljKI721sYdcYBxeBqh2MVh6SpsORLCAmnixHNW/ULcw77cX2M61g
FHTlgBhfdOj36KhzzVVCj2BYpcPCB3+HzfsyKx1pbhdbUUZI40XPnc6ry+dsN1bPUHay5wzEMtYb
MKuPFv1MJTJGsfa4iESV2yWO+7ehHXKu1UwTXxYbI+3qs1/fpjMVjLtkjFPeDUkx8eG+LN/8vAvE
RtVWe7TQFccTIJTuWwyQ5a3Stbojz6SZNrvdqRxbHJS6qTtn55eh9yL7WNJqVnfLgb7QRrLZXvwp
ajWDso2dhwJXwTJaHwp46YtLpR+RRi/JWXcLuI1bB0XgaWgNQSkZNybOaafU967fNZ+FwgPKAbfD
jTNO3XwJ+YPZmrv0dMY1I7bGXZGROd+bzh/dAsHsvplV7D06okIabmwXjHWmvJZyxiDsGVGNBhaf
dMIewbNY608x1k4foc7j75VCWfdu6cu7hOaY7DzwKfelZnewqeAwQugArMX7UosSjXrAGZk5wfIR
V15zN9OAWkW4VsvnuLG7r6qkS6gAAYqZ1vBwTIsx6R7RDiQnX9x5etvJEAXeMzQep2QEgcxehswp
NmLAktQUe+6bqGPyiSOh9q/GYBJEiE2guxt+oAEjbiqz76Q1nDtEbhKRroT9jdLjLa/BQpSX94wP
e36Qaq4Pg92WTxPMU7yudVV/YnZwc1bivrsnLs0B1VzqhqQYSy3GhLI2P7u4dZconk0N9WWtoEf5
bZplN83YXTfLopEuFwxDlxkwML1tvcn4UqqgRxxYjJZ+yTKmrUEF01Dsp8KYmk1Few8XWc6cqry4
NxAqNPWEkSwDB1u8zfsi1XniRxDBvHsHx1iwMdjiP5UzqFryJcHIUU22qQXu3alISQuz7naG3bcn
Nao52c8S2ihROGGdKrqKVqBZLicyBzKXh0LZ4XxFEb2EXyrs/NlowsqHveWmdz77VmtjeJpCOXAC
AwSjLqD6uHEq+hZCMiGcZPpi+UZ8Fy9OiHWbTT721PsAOwn+BnKxaMdxD+XCa3v9JAzCNtFaoYuT
UdfdnbVkCYkFzSD1GDDLwOSNrHTXy4nSsmUaTDLXlJ9Bj0pRmtC4yShtfD2wnuPCB9otyU5UIeFl
jdnjJc6YUkZ+wytqn0D0H/eDFRdEw/4zPfYXY98/pp0/zbyIhEGH8SE8Mw1l9vvziE00rmhjB3xq
SaXEPf0FOQ1TNqgkkDYudJ8RE5p0QtQhGWC43nKAbq7xAgMrEK3xaA80HhIvSq3fTEz/NKXle4F7
tj2yacAp1/byH0d/WeiRaEDI3drOTMlvPrJBb3Ce0M2K3WoxfwO6/ouPo0mcibBt0ykOEvnnjyuS
rhfjhCIM1hohMJ6t1YeQ4S91vgdAog9/f9nXq/rLVWcCjR2XKLwPWPuXIJxrM9XPTA9M2kKl5zs1
c33wXCV1s3PT1JjffG1YxXunpma3eFL8ZtL5F2NVJjNsjxmzuL5LrO+na1ubFR3HFbICRX/+JuA9
AldTmAejrvVvtJI/XVdQ+yYRKAikjh0G3i8KhgIAhoOYj5r6edl3lVNsnZzyLksKjKV1mez+/sL+
xY+2/lC2KRwUKXKrP/9o/jiUptcy3Lcx6W3MOJ0ueO5ZiQ3jn6TZ/7kMRAsdw0XH4u4ny2j+8lEO
ZefA/0s+KsHr6ZvsamqP84GzWN7FHz/VvxSG/f+qWCLk/eeC9aeY+C09DCPWnJ81S/6Vf2iWhvg3
i/A14CN+1STA3HWZ+EdEHIoNQXDYCRCRHB4ykzvvPxKv9qp0coOQQbNNZorICv8ULQnQcqfCXvKQ
OXHaEIb9BZv0dxil9Tn6r6ecT6AlxjZZxLBjhMIyV03zB/mF7VNJr3vuR8lQ+NdpvmR3uEEhHcCP
P1c17bmb1iWE2dVFdmWOIn344Vr9xeJu/yyarg8CcV6TOLBn+nyNX6UuDTy6Thl3YzqzjCcDShwR
OtITrVtPJ8UAdoNPn/25K4fs2qsMnxMKI5rdEii2mTjplovJE+1zNYsvcdayI+kmRz8S+1HLwWiB
9+x7uinhgw6/WSB/0XvXr87bCIGO64YqY1nrwvLDtesYW6IIc3oUYp6q42xmltgPWcs5YmYw+jp3
tGXtw8lAsZPxYmcn1CyruJgnGxjV31/Hn1drvouwfYe59orVgnssfvkuRhEOZWdPkA89jxN+Uo+W
OBLlwHHeNgVjjILlPI+sBCjStiAQ0/zmC1jrMvnTnQTwloYlR9B+55F6+GUZJSA4VEnq6KihT2/Z
hQri6MbF82LuJ1xNH8gJ3t633Bz8X1EtFCYOSmE+DitpHqa2ytIzaTXyCDaE8zkqDZqTd6VOGE67
VFcMF7apdfebtf+XuPd63VjzeSwd6Ajr1eO5/fF3yFi9EBZOavbMKb3UqVrqhLrCcIKoUSrGxWBG
8/Rsxq4ybit3DnFdKmLNCQjNRkCWt0u9YspLyE444jgIG0Qd5fPf/3b/6mtyuwE7s9kDren0n79m
AC0lA5A+RjxJxcTxNhgfaAoo9u1okl0x7U7iTbPHxj7mFF2l1+0yUQc0JS1nDtuEK7gblt6i/7nu
oLHggtf2P14A/+27xvnTkyx8NHmfOgMzQKT4lWPGbW7PfYN5K2y8pMcU47R9hBN+nSLOmnIKrwW4
VKnQZXs0V8GK4CTv6RqB7R/rseUsleg8OC9A6T+GVHd7Jp/kkjqv/Mi7fPXdTUV/33gSfCgtW4Tw
at6Z2B4NHZu7uQ+pwx2JbqkbJAfKXHte+vHTNA76yWcM5IHhWs8mYqyC5Hf3ETyDn+9+JpFsUEN/
Pcz79K38/AvylxIWzugj0SQ5JkKeFULPlWmya6azhtB9E3cAWjRR3Z2ebfMlDZRz2cueYTeqXM14
w85t/zdfC/3+l++1ghYcqmjBoXtYJ37dOwN11czU8Oy5fVP6J6vR3UlTDJpjDG66+gP7LEd7P87q
8QJIzanOxibf5dphLCiD27A2ARJZatInvy0nJA1jP+R9/zyao36cnfA1rD3nVILxRfCtRiulUbIl
uUM6lab1mrPp2pXr2/VNZmGg2GT0ip7JFsuDY/b5DsHSfGxU/VnXMfkov3wqk0Vcz/3aIsmALN8Z
MYx0z9QVXk69Qz2ECunKh9Z39L4v5+/EnVFE2vptMnu4JfjH2wsi1sCjqtaFBU3/0JaNVnXRBz3f
xDDNfd3JhbrLMEk/iz8yiqrj+3Kr+tRCmBMFFgbBz6uQtm0SQlSMokqCLZ6mewzVHplnkzQMZUwP
lkgeGHBbEOds81jSrXblTmWH1y2uiz3ZSVJUkwjeja60ItBx6VVcZRYevli8sZSeB4ccPGUP4ZEg
RHL0ars+T7CDmBf6q1NeQlmMmFHQGlQmtvfSCRTmwjcelpyh4kDTxKm05uRgSZr2KjIfBDWIBfhQ
HyAq2E9h3BU3dousb2WciGeDmV1PnsrI6ssZR9JrX03GWw+LIOVezVesVC4XkmBA5LxzKIrxG0Tg
7rOSVURAdcexszgM5VTeGoGcYBbE1UObyjc8kBPBp/qbM9mUNoTdBM4C8jWjzNkUBK+tPv8we6tl
nIvU6TGTifPvgxz8z44zwG3ojuKln+LgW9svtYyYWuK8plz02s1FdmiHK/YdtluNJ+Ev9RpIwMhs
1hemNzAsZPbEGZTfww4Wj8Ng3Hdog5xSdHmRZHdaSn1Klj4+kbSrmgOAr/5aKU71li8g5C0hMrPS
zckZArE15rY+2Eqkz87MyLZenIscltUuDLV7TuCpwbmuSvcwqrQ+SZWUx2XGhsmhHWtE26mvqkj6
kV9a3b8Hltd/2NqxuUG1u+yDzK4fPMm4RTJaECi7DSiNhej2e0i56WFMDcgAoJPBK7byBccY1Dij
yphe0ZfOZM02TJivIte3lGIygsc4FGy6scQ3LAp3zHmSipp8xyT8nhLdKTuMuetu8Gi8JhSHPgSM
yHaGmrsPFtbiqF27e0shCNx2ijFxAFYOnTBXVGlSrrWpcFIULLCPXY5rbJp9wagkcNOVmE7MwbAL
+8nLlN6kfcJaLv6oG0UjPFXdWFwCnliuEiZpWEqg0dppdlV6xrgJUzc81lSAXzjKr6NsMt1Dp8eP
llKPJ8vmjqVO2Z7OOhP9XgVID1Xllucy1rcI/1/kCL1hMoP+xEQ09SLOj95usS2Ni5Tm4VCBmAx1
Yd0FuCvu0QWMk610vZ0F46e+8sPjQJHtI8xDc9hC2HOPbGpu+avsOcdGfCx85RGuUIZ/QkFNHkvf
nz4UQ8FXOTPggLxeEZIgO3o9K1pUrQKEsDWl2Pr6eO4/6fXCUurDjfwii1kdZxLq+NkVGLF+YpIj
KV0jWl735VOxTHcOrN+biRrSj3BJZNTN8qNyvW9h18GVaB0jvXBIWTxUfVdcj3auvk9ZZ7L3dXKa
tt0kPMQ5BukhWMQR6zS/PqfQgQavTI9lzHvuiT7Vzz7LxleXSsf7yqr0xgUhDz27n+B0rhdh4jp+
rXK9nHxKmqMCp2QIacaqdlPOcC0BEbO+Pdz5kFgpdcK0FDCaNbJps6hMd7uhk/WzXQTOTeGly8aj
SPrSaQZxtEwCkBD93i0ZqzscBPmZgeF0QHL298Ij19tPwty1ume4WPfDc1y38WW5mttpkJ1xgCh5
28EmuRkkn6b5p5OdggVPzBpjMbiSnY8efEgGXELswPRLVtTyuugr5R1E0vTePi4HsZBzybqbALfG
Juu1pKjZS5JvZtZKEuMm635RZdd0gi4XWshwR2z2yH+HuJZLGomEuqrA9NHLLPpbAIl0xOD3isik
5Ujc8zPWiHrrUQ27aYZJvGJsDvcMl5nXgZwbNmMca+JCZu4Y1DrRLUvy9i6hBPMKBTm9t7Tdn/Im
LsjNViWzOmSq7IRzyHzuOJhB/yAZyRTfh8GZopjx0fahxCJErpOUhNVMxleMlt+ysCESkNnBmR3/
TPZM8R9+zIq2JtDpU62zHJmfc0Dftc2ODF1PtDCwH1u4tjikR/fTGPBkB2kFK8WVo7rJRnu/aru5
0Y5PQ1VbB0+Z4rGl930vp3Y80YRov/lhtR8Cn6FzKhfrm9cC4PaJ1N/GbtIf2IROX6hLWK4RJ8br
zIMuUibZcBIt+v2mawknEDqfLhzIQDeyn7ujkt3qSYFMwgrgXGRILFjO2he1hOHZcHCbbjRIeKKn
LomTFPDLJsiKi6zk1LVwn1BypOuzWzvqWE3KIAJSNj3bDvtbK1yN+qfJQq9rS6Aq2oW7KXj0LEfQ
hKBKcdCTbe2rwG0eeLLLC0C2coj6vkiigB04IUln3nTG4u7mxjOepTeb13CT/C+ARvwj+oCVgVeP
w4gQILNiVXAQ6hDCHs246Z+7xHReDT2xyvuUV34DlOrfinpBZwWYk+zcSTZJxNP8biv3oQown7e8
hCDbhg/UDPZvI6DLB8V48Lumq+wbhNX0LsviYi+kIY7BgPQIiSftIeIi7kYMe6eTEBJ9v00/pVjS
U1F4Pd/QzDc0I7Yk/NPiSq6/M3CYK5Gm5l1VABU+5gK/ckHAcOPMZvfQZM3AycJldzHRSnrIJ6D+
CIwW/hSVJXdAJRuSpV6RfVrMLi5se2Do39aG9xWqDhqYo6S7I908P2vVGkBl2OBvDbxciFfh7L1i
x/CiiiDQg3I8nA9NRgRzqILP1CYnt8V9yQrgonYQXjLnW69pB47aVeucoUcGN/Dm+NllTeE5OUe2
fGHIU78fpzm9XCnm9yMGVgvbzfw5Nh60mom+SXuPiul/sekU9TemxRR7w/aPRmJ8LiaiSpjHW25W
0D9en8t9CPZkOqMN5MEzDtOaVNsY8sZkvMjTrhlnhizafeUCOSpCUiqEj/gb/YTL6E5l7QzraJGi
JUKXYNCEyGW34oiIOd9ydxTJZZjNid7nnRDhVpuz8vY2PqKKzFXQHMdBhk9WCurAdiS5bw573xOa
3Hm/6kpeTeOS3FaLVZAzG0dkePyCI+tOSFAcUinCDESeq9QfIfGnVvhZmzJQm9xRbHkSv/vCmze9
bJkDH80sD5MonzJ8JaPpxvPWHCTvDUQsQWwXKAfD9ja9zKlrNqI+H92okOxvQIDq5kvVJf5E53wd
P4k+GMY9dsGlJYJVAvlRi0W8wjdEZ+9X3tCn1E7wRHrCuJ50zx88rko1f2ZjvMe8tsqILWYDXyDw
k8dicuN3cwlInM6OUR1wwAC8KLFzPums0PWBuar/BehXMUST4Uh5sMI57LcZ2/I+opzVfw9z/B14
gtgRijeB/QP7oS/NNDKbobgm3owSPlMbgn6McTLYC4SY+4nNNnuSAC1vYxqpWW91h3RCA7idrswh
41o1XlpG6+u6jGadaX2GXxU8WZ0zeZghQ8+6QOhqjagYizB/q/HoUlpS1sYZwvYoD2wPRsp4Zq+x
dwwsKhg+ad+XF5q0dh7hZQ3SaOxj8zkYCkwJCHHoyWVicL/aNAM57N07r4ks0zNowaxbTI4O+5bs
wjEr/xkHCsnutbox2wXt6Om93wVsjmtdpX0UN/TdYeAq/TsXFsj1rPHSizDnt1WWJijUtvDmjYd5
5coY6RdKe3oLtvFIfWgtanHfUNORiFTcdjDjzuRfjXc7tSoENnfhguVlTgsbWpGxabANHhRK7wOq
G68GEFAJDhA3fKELC5RTI7pq10xzfzGOifM+sXhfN2WrvofMIl0eI6PB9OhKlry0d4dNXlWcOUec
Oe2hEJJamzldUHOXAIPdnq/uEDxyVQurdzBqA2eHVw2/GeWvY9ifjv2rZ55DBfnZYJVm3F9kig6t
bFCxNWz8DlJJtKScfrIEt0+Rh+0hrHJUOaqRQ5ymYy7eQWY5ZgTFfG0hRwiUcI9kIm+aeDFI2wUe
mTKKV2CUaM/GhLJkcvwy2lMpIqPQ1YU5JxjYQSZoVGVu/xVui8syUmZXnnVZusaBpQUmSuAAG96Y
6QLUu5PYWNb9AnHArKKa9jdhhT8Np8CGMNpm6Mh951GH9YsFvqszH7geUu/S5MlXCI8wVVQ8NN9m
jYOOr6Ij02mtO3z9bPh5oRebQiyWjKQHLxjDVH5jlRnBbSdzp+vfTM5+nUrx5YK1v81lcBZ67q9f
zsRJLtuOXd9QdfkTCGUOftRPh9iUq65SlzoJaD52qWzeySWnbdAvOwVCxV0xh3//XX4WmtbxIjIT
9QfIaeh3f8oHJS24hFwpYoPzjLQLwIUg+rRLBEgKWnW839ycq7jz40B2/Th6lZkaImxZUDV/Hkm5
dTjoLIP7Hs/uuzSm9hk4xRI1UoTvf/+D/eUnhSGKFpBOboR1OPbDILxKGiMHLVgxNwnTKJtD8wyp
QUcyVP+sWv+XZKb/DXP1/yBOlc6UHy73n/Sl+6b6taPjj3/jn5G48N8Q9rBiIyDxIrHWa/8Pdck2
KUikHQMQo2v7PgPu/1KXaLwTPAo+wnVIYG2VIP8jEudAYUWQofONuSE3678UiUOQ+ukmXPO1CBOM
hcmhEPGxxPp4/nBrBI3BCdk37aiNk6W7wONFh1Db0kF1FIYhllt4WJyLsEctSXVPvVNTXpeTm9uQ
CXMda7ldxqawPtOi6CroU2DEj9JSVhh1jQV2PUyyWJL6ztN4W/b4HncNnQXhO9aaDGEGwFt34y9O
al3O5rQYR0m5DgSIMekTqKZlPBpXuH7dkB5cShOaS/pWARuzollHlbeJYBbXNJZ/snU63Ju01F5Q
EVffOSuV+5SNhfuCPGi0cItbD+dHQnSbYxe+rpF9UMdhobaa6oMIB6Vy7JtqDdHRL3pC3Ihek/lk
sn2Nr7uAWPAhrcJa7Gac6bCR45gHKMA15rJrTesvLtAisbehtE/HmjaoELtoWMa7mf09FpiR5r3t
MnUYoqExBeQhrJqiuMAIsEFUQifGPkn8pt0CANHJFSnq8KoC4vrQFhnW5b4b9KVZapBRRaZSwKFd
kJFdX+T9TOAVon42TFZkqNrZQz4XUAkZsrp7Ny/onGUHDhvNdJLVEEtETpVXrt3oV+IrrWBVp59k
VyY9dE5vNByQz9h+vmWznJ+LFO4thfXVts8Gl49NxF059Q3l7BUU2F6KhMl4ZiWfoDcKPMExFArk
83lbQnh7J0pDIUiTVBEEbPcyZdPxQoUub+OOyRB23DNjcQ+YyervBHqEaZiq2vhJ1nF+atugvLKh
Yd351JbthTIfQduZLyUFZx+JQwFwmGFLU5VTrnhXditdVVcMYHm33/iFR2w4nim72lrW6F3Qppe/
lUPP3ePnEwyYFowmPxbcke9O3WJ7Y17kP46AQgvsx0QiOkiYXO6eAPeW4XzzgDE6NXd9qFrAFy4w
665waq4Wd+7VYkxAfDGxAM8kiELIrfVMktodc2EmTHahYTMQ+tktHeRA/MzS6KKaQ+yxJ+fCQNKu
5D3nSyZwFmDil5F6COyOWbE8uWxHVKQzK/MYo6iCCixf1NdNZtjEuadgZHKZqv6x7rLsM4AZIKPC
ydWLTjMIGLJ15sdxoD6FOWAsaJvoOmkc50xSvj5gpv4MV2hSzw+PUSaebKBLUwrHadJz+70bEuyy
FTSou5pdkgQWOhh3Xe3l/i5nw8/hfhAlXAjIn1803YLDhr0pvwrbaKyLSpKXX7O12SduNzlfyrQg
2B5mjriz8iJ5YmPg9uvEND5Q2BC8e6oMw20/DMFzJldQUU9l8j3ue0PtTPAnN2WCDX2jcFrRr2Ek
TDlH/h7Rf3/iivtKXya+CzKmzJv7fvRB9bj+AN+cTnl4ssodXigbsOSl340zJYaua2B0i8Mr9l3s
0Muhy/HkVmNv7tyOtAA4FGHekIeLwz3odAJMJK/a8Wx37lRscAkOn6029LfG6ZfyVMsiTG69tqtA
n1g0l+xCnGbdxxJ7dh8Nnl2/JXwHxjlidJZLTtdwCyfMwDS4AEL9GiSVO+0Zw7eCgIjhP8lJVbBZ
OURQm4AZuNp1yiqeLAFqcCupe3mZQkchLOKB+9rXc30baLo8NqXXERsjeeyg540pyo3BWZAPj9mX
z2HZPvqS6RZ2VZBgeyO20+/khDDJFaS9XkWSyOHM8RNVgSNSfFknzRTsW89a1tJlBhi7YY7NYC/x
yg6bYXDQ+4IcsNKGIXPw5NhGGG4SCrWHPYTU6jp1Cpo3YTLYxxiciLtJrCm/7ZCIZhafMr6LS6MC
PePU3W0nu+RV2LLh0OeGYXLkQ2FCzRx0Y3JEDmZ5+Lpw55QTztmus50m3boYP98rUzt+1GvWvS0Q
hMWN2jTIy72vNcBWYWI93DpJN9yxtaX6V8WNwFab0i4bubnp4nhsS+PcwsPEf1MPy1c/ToKnxh7l
t6UKlitQGohcQ5gUb0OuXFS3RjT0JZUW311oY0m2fZUUDwMZ+JFAgguvYQktteJG2vmBMJKXH0Bf
FSVQRr/uoXhjZMcvqDIc5WEdV3sHKBKk4DSsn/mtrSjhpIk/AdOwGpXeohiC0fpDlJVv+YQ6yFEM
TCm202lhcyd1kKeIMYV5nyxQQ3ZB5fR11ObuCMsOasdW2LO6X9h2gpiJcxifc6+Sl9Ickxt/7smv
tbO9jm6DASOxSWbmxh10aDLdSTQvXdqHPmlygdjkM3RENB6sKbKmma7RGQP5HfsFYhO8c/3Xrp6c
L5aQiRMhqAwzlk3CwdSVhO7LWM7WvWHWE6sESRD8i6r1j9qiBxWIo+d0W9NuErFPKbTrIh1SZwDk
wTHfTd9FJRtcDaIogHR9W88+L6FlhCaKXla2FNDU7nxLLcyKUsZYM9LBaw/Po5uCGOb/MPa81aju
nJ3MeuLV1cAoVKPNe69Xyy5LM8fYhf1alFBXw2gSA8Xhv2+Sfk63eAxH/kE79F/xtgAhZV5pXIeE
OiokJ3ApUdW1egZxIoLvCE9oYGkHOmPjLCPTZ88Yxq/8GXG5wz5kf0loOL3FHZA5mChacO4tBMNz
NUEtoi0Rhvk2DrzsIaR3NuaW5zeyc9lE9LAC6+EipmaPMpIh5LiZziyaGwJUxcdCYui6m2waTd2m
cznBufwWiTvU8s4iLDOfq8JSh7wkZRvNk+igoAaz4IUc2zltK7m9yg5JXLxaDtycLRD17rIcifFs
Yp/pLRxkgwV8Rmd/8RqCd7yhBuepKUJrOTi+vTCZkcaCzVRPq+QyD6m7cxf8rGDb+aQIpy1zyNGd
6+XY1K1fRYKHZtiymfIeRbbAeyWMEsNTzNPwlhlBpnZ+C3f2cqIUc9p5HHLHndcbASQdwZ6Z6IKy
P0aDFk32GDFBrCJJ3iTp4O5ceFjhec+XssLXPRj35HMBr6QB5nfsvzOgc6ugFZXojxrvME32yXmB
IO+fKgRPddkvwfoozVYLNqg380trdhlzjpnyKJwJ+pm0MirTvWZyeA+prHjTPvMqUClDfvDGkdbV
tgrKIcrahrsV0nfBhsMk+4AYHKRsczXDBe+KHWvg7h3cE+Ly39k7kx27kWzL/sr7AQZII43N9Pad
u19v5N2EcEku9o2xNfLra1ERLyMUqIpEDmpQhQckAglJ7rchaXbsnL3XnpOhnO5sZ+lMG2kuvK+e
jhM2m9ky0JTMAfURuF5tmd6FUKUhfqZgTvM9ku9yvAj8W8HJgYxVPbRN3Y67pDdH66hGP2yh/VhW
+E0mKIh3IIR9/8meykBdpM0J9IF5qi3WncX08O4v56Hr70fav0YBLtqKPw+6nDEcZDFcGMkZCFns
38UxYSoMF7AeeZX89Y3TZEhkK6/49s+v8je518+X8SUYEcnxy+Hl/iZDDpq6bI1OZZvawS1BlZHr
R8vrWDspOVMY9JaoLy4a+HQ92ZSIZoNcKfSS5unnG/mPjsD/fyotkTUuATr/Z63lI+6y/7r5+GiI
5fmr3vKPH/xvxaX9m2lJh8amtG1B7+NfZ2LDtX9b5FPBQmywEOssOrk/JJcWie64xiUYfVIHlx/7
16F4+SuTRBoOsPxibrT/RHH5U6f95+0qyfaRJM3TBXKQjHsAa349EnfM+yGOQ4AaC+wyjeXi95Xq
mYwKaoNnsAb4paryqS/BidZpRHs9pxNe9/SFmUO/dAn9NMeNp3+jFfq7VGh5XyTa0y9GMyT4f397
X2OutAlRzN7UGTDsrh3Kg2zMM9vp11jVxtbMw3cDShVDt/la1801W+pGJ6+e4XBMRy+ndSaNTVPT
+rYaE3nDSOEc3QTRnF+8iCre7kMW8MK/zvOSOzLi+ZfZoBiw2elug6eTw5yPBY2xPDNTAOaCnR3u
CY2lGkMrHs0zYQT57x/8/8bzNHyi9W0+uQXr9r92ffn9oyNX/P+ByB6Eg//4XDGn+PxbEOzPH/n9
ibLc3+hvU6l6gYm801k6wL83mSz7NzTKC42H3rdADPvn8+SQHrvI232H/yBT/muTSf6Ghw3Vvcf/
WLSF+I8eKERWv+4A9Dl5ZvHo2haxQrjRl7//S5dJt4C9dA9fAT1w9oy9L/zWkypBJTxLVE1YgZMR
oqkMEmj/sXow42YeYe5b8A0DSw+cqY2R0ZTTx/Eh9iXxhBFz1LsGc2m3oW3tfoVPG1NNe7NxiwcU
QQePA07zvm6V2LOeMPKADtfgsO1Q9cM9xIacLgIAYe+dOmjFvsSs8SXyO6vCml11xOkUKrRXckj8
B89t00cCGWFRDM2CGO+Vqfk12D1AvZVAL+dyQU0nrucS8Kwqp+PZspHuZboYybG1w+yuj1qDXDxp
t0BbXfbrVQbc7LaqSXXdiN5l2oNbuTiJWEbn0VlsWVw+8WGlA+VOVKY5Bzkc4+ZRWU6CgiRaqHJD
hN4aG0YcXJwubC626xeXTCP2RCIbxeTmiZIxZyhGpsp6hha00/1gizsZLa0CQDSkbkBFyDoUB2X3
mkYRemiJsCI6ECbhDRs1p/pVzI56sEsuJYom02RTnTK4CwQ8kq2Iae61iKTz5lmRfPYiAjYzFai7
0E0G+i8w2RCoNXZs7GpWV+LjKVPtOsBzh+RQgPGEEnFYgKnMusEgdJX/TL7kmYV4ZRuYckuL5EQy
QFjmaN+9FvpK8uQ5rEE5T9EmBozLuygVuFonOaJ/TLYBPOBE7KgBPvy4vDetSzUQWevPLzNchIOo
5u52TilEImI7JDZ5UXgU5sVX1LlffJQaa9SS65ruJNQFhD/9jSW7vVvMd7rvkQsEp9iwnvP2M63H
q4qeczf5dBSexsh8TfqSoXayQjlw13fLV0z9loRHazDM9ejY+zBuX1VGIEJJtT5O+8bB+SUw/41I
su2g3KtiWltgLkfvRGQGWb29BmwndkWDN94P4z3ZQpfZRyoocMNYIBe3aRhAK4g68YQxwX5087n6
lprt0dbcc/6o9YJUNdC52tZTOHg5pCprO4ym95jJpB7WNTNNiHvMKyBtEG3lOh4bnup/iKy5cf30
Kn2/Ppc/veZjOz61k79efGx92J/iaGhuvQETQAS+aFD4ty+NSDYcNB/w2QBkmDeAkV4C68OcbifH
X2fBxnJqkPIveB62VkgSdOZsi4YL6S3+6itA69W8bEl+wMFMdI9uwdCnL/D0IXkh77yb311nuA/n
7tH2mOin7rqmH6Rqe4MOANz0be7Knc+Y3/Siu5bhH+vkBjrTLuvUDkj0GU8evIuOeJz0HCWYFYnb
UOmSqYv4dkleMtlgbUjxDu+F0/yh6oBwGF/i/Jvow7NNGFA0vQo3nVeB+kYgAEPscxLmO3rk60Af
6Ip+i10OIBF0bwIWSC9th7fYQQxI09SLH4nGelK6rKC0Bl8NI/jgVjsPxcQTAUAYLlSxMYg5Qn2J
81w9eSof1iYKGEZl9trz6/tCe7vQLeOVckcWqvLV7brLAFiaMx1xqDrdkVsjjmgaNkM579GY6Q3h
pdu0lXc0mPZuOH5Ksh0qFlYh7pMGvyleObWuouyaOD7BmfklH+Kb2bTDfSizfMPtWOzoRGZgInv9
oPnVoxrePNp9HB+Hmyl1b+05e2HksK8Amaw9YezbrD/K2X8sZjzpHEpEABFpvjOT5BTk867KDZJo
uHuHNr/Fcf81AJTVWvhHaX5Tdtkqh3rEmh7slOeesqFxd3PI49q+0v16V4U+eGWRPpaj2uMA2BCr
fV97CZnJFwk1NMr8fT3kT7rybum7OBKhFy2HdQ1HH9rpgzDGo+N3W6u9GlCA1kn0MC6nP5Wdyu5j
GAh9CNq+ecw9BJMs+iCZnie7eRDjKRjRQDY06mpOHYVeFaRaiG6vx4zYrHrU52i+eGg7GqNglp4m
d2gVLsCULgBtQB/xNI5ImBVyG72qXOMiAa0HDFhIXbKbyxiTsJVVELxaEBgOouONly6ZNZ1HHpc5
w/4fg4COK2ITZCk1ZvV6YlFBJ76eU3vXi/BHq+Ux9bNDMnrhuSyD5qOQLvGRg3/wakYvA/mmM2i5
dTYMdJrBBcTKRxc84/neEk9Dx2vcg4vf46i9dAhrJfJX9tW5u6ODfGnDb01ugs9v1n5Z7bqhILON
tT7V26YviEkSCCz6r4qoanNyr5y/wRHMO2fUGGBzVt6vszgGc3nnadqs0Wpur2YhUNecHeQvrt1u
LPQ4QVWg03cNJ/6w585GzYvwg0ZTe5eFnMeJNPcwIH/gLrpQ1b/O0IWduX9Fy33uidxa2c6MwNRB
MZ/smLaztpJY6xUciwmRj9yn0cnFiz9ai5L8YpT5OsnqO7rALLZYe7/0jXzz54ahj/tNeQaNu+7r
3PS7sTWqrwgvN633PGB+2YOGQwRMiyr0UapPnOlzBlcg1F7pLYybNjGvE/Enm2m+BniP6aogPOQh
q0BSI8w3UXB7xQFLM6tg8oEI7kMAG8A2fDf74kZ0mgAvEvQsWjqd6zBCiS5RYDDKGoND5JlIhwOk
+MlrY3hcr+wSjcq6N3J+/fRsmh1KD41HgnAT5MFIUhDvd6BkgzUb6DK0kjypEmTBnB8m+7Wl/Xlu
ZhRqo7zRXvNDsq1lFghbrQguoSknpxGUEntpRpPAv7OaF6coVuyPz6RBnqIKIrA/BfddePUj70Wn
2VEhvizCfKX1V99KsB9V+qzMegvra21E8V7ZyQl101Pa12T36mGNu3vXOzSeKPzUairJ+E7NF7xy
3xpmZUkK2btpb2F9gCDhSaq6Yzbh8ZkJ57KD/nvk4q+SMrnBj3MC1HUlSsJVjHcYSU7Wk3QBS4MG
n45258C5a+UlstGhe+wHdKbm5kC5FcOZuWNwuqG7v++twbyiH1mndr9KrO2cfq9IK2ezdjfRIg9N
Efp3+qNwXTBti7/qMU8jgjTkWmXvdrrEtJdvNXptqEoPvqvW9vRudwnoP0Sh83CftLg7OF2V2RvB
INRr8JF1wgASyQZyJlqtiVuuTZ+UBut770YHoGLHbLBQOlHQFhHfScpOJ9e+gAXR2kjogCEV1tZi
0pca+hr05OEwd7DhXHQI6menenZJrUmTt7l+idN2YuqSFHeJQZ+ZSdXoOqTL0LlDApsvAew0l27H
ovd8uOed4JK5Jz/GoOAUbXRIhDqmwtxMAx90Oic+HgYlH0dhhi/gDRhUpQeqEoZeJF4KzBMueY0c
HSMOBE47bYqSgLno+yCcDfo4RMRgWGigLZurtqcdnTYcCtX2Jynadbk9SV6bzJkDrYfqOnJ2fnM/
UnffQzKEHQ/IG2SK5KgL6q9T9g00redBfaLNBg14N5jnou5AUZebIIeEkDq7nKhJrbdufPGGD6zT
U4AdrpXcXhCXsJCVnyGkEWJt2jo+ya46t4SqvML52bfgXPKJGQpCGYSSIYu+wHjmPOYBxVYXHd2u
3Vv52H8ihWHd6ZCYQEqqJK0ppMxyRfrj1o44YWScZ5C4L3LH/NUGyGUb5TVJCcBSontG062OaC7X
GOo3DW8B0oyJJNcCe+B19iONcSqnTZmpw+h1eOWMdax4f1UqP6BaSRIwCbQrNWy70fveMgSZDPNJ
MioL4PUr+q8duzjgC+F1dPNphAPaar8mzEm0sL8jPR7vSyZcNqq7hQAzReHJ8T4df3pXzckm6yDM
zFUxnFM/vpkseUimXt6XQMzN+czM8rPwqGCIbtINcvSQUqgMOELAG1r3PEHgIA4CpIRnqq3CgbTU
OwLF3CIU72OxG1X6lGgulCyOsf465vqQp/ZNGjd7rw5wv8j90HwCjdrKBDtd+I3W8l2HGSnC+pjm
zjrt83VUlefIy3cuM4k0Rik6PICfKooH3muwokxeF7F8JiaezcW7F0HB8cxaV6K8SQuxMLcOTpTt
5uGHDbl6ENNT07o3Q2RefBbLW4wwe3qhm35srhZhFGmRYjmySRqNbbjilnE/ufGH1ROnwcxqIxsr
E4tMt2O8gwsoQCU4h8ajTTe99uQFtfm7nobiEKXeQas6PGZu1G3s2bgLvJ7Sh/a9lb7m3gPcJXA3
5trKYHka0MlNmTcfTLdXyvOvZUT/PjtZaXMNQ9PbDrNHUGIOMuBU5s3Gj8obHIHoAPtobbkTJ/GG
sC54F8yW8O2AyiCaNjNvQ8qfEoRIQl1P0h8z05sI0Bhiha1iErMfwCwi6PZAGvbje+yznhMYcZgp
FQuOxZH5wYSeZcDOGaYL8HNGT/ljl0+CJ73g/DE1FgJbi/iNOBlOOaKsFacb0tV5BrsE2pvs2wNw
B6BAEvPFlIZq6xo8wESgOWtHW5u5aPIdNjQGR8H03VuSm6o6bE5MsLozbjF7naOJ+jQCv9kmlnFB
vPJNteGe0aXk8ut9MJI55Po08ZSKzqlNCgOzYgYYeCOwNitN6JTaek1e7gemCIsfqtf2Wc7m0emJ
b239m95pXsppOiyw9MmHOwFmK2KXM9YiaD+KaNh7ShADYalgy/R4PaWMeQjW6KI0uyo7dVeEyuhk
ITmScVlsysbdT/6lw+lKLASJvdSpTmm6x6S+r1vMScDaGGquguroTv0PErmWa9fvZr/ml6ROQgEj
mhSsOiWPfo7B5UGRgbXylij8RaukD7sfoXBCcUBkinvCCcwmJKFb+uhEQTD4yANqsJSEWxGP0uPL
wkc9VoiDMgYjd31VcJbKRVfw+bGnbIo4r4Jbs+8QYbOK6Zte+H1yLKhZX8PQ0tEhkjo0927lWgBN
lKrvhkLXpGrNuXUJQbhRZvC0JiBYLfqb2pq8a0ADEhBTHfGFClUEr+PMyWLfdNJAmFz5TNrACkE8
irGOLJVfj2gXCm+FUDf2xbWkg8bbMbzM5GNm/ff/6f1304J5Rx72Tx3Km6qk5/8ZNdVf+/4/f+gP
IZz5m704XE1zYS3Q2meQ8EePkvRw26YHSRYEajj0if/q+Tv2b/TjseQsIx0bEiz27/8Wwlm/MQsI
LDzhroWOzvyPgsX597+2KFHZ2TC1Pc9iRiVt9+9COEMaAiFOnq1zm5wsNqgGA1+PK4LooFhrMrO6
Wr+zpHRi2w8TMBsIBrmL3QGF8IHZUupu6wkT5gA80NyWAD0ubUtQ4jZl5pxsZoJ5nxwxI9/BqeR9
BwY8Buu2IO3rIgWIsZEdrSB1h5m30znNp+eAj+TMHni7YupAsqF8UWt4XDnGnGgc7pzSSYEtTCHs
K4eQ1C+5lihxEgVOFFfoHO/93vF31TBzqHXG2v5SFICSqH57LdmMZ57xCdcKe7R749iRz2mn9dov
tqMCSGh8A/RMQickIa5GQErw7Jyzo1gFK7Yll8TFyDBZxg37vkLd+OkqIhrXCHqqk6MMagwjrhKy
m/3Ef+uQNjGSszumv2HqeejcRoNOyCglqWCBmZ18s67723zqhM/CWMUHu8k5UQcz476DMwmsfhR4
J2JsqJTbPPeytZfZxS1KZRqnMV/3m5F38gU5iuhWE+BSxIx6IE+7ryqN1DUFEUjS4tYaBWmjKp2Q
5dXwySnaRzFcTb9WcgW4bPhChDWKOiiOUPzQzGgPUGGLZISalw9R49b+kfXSudFSZ3foue2vskTD
tS8KOtMI5fvA3VR9ETQ3U1RYJ5EMVGpj3luHoLDyDaJODRpx8PttOeviKDIYrqthjBHh4/trr8C0
dyro4capKM4uBHMkL8qqg2d0Mabc9qFpn3A8c6Al/tTgs+Qd3qBCBg9eZuTP3OBQpvoB0u7WN4gu
xKNdcg5tQ9xfm67JmuY202VzncGznkU9+xolXQWen0aX8o8gPKznQmCJ7gdpwfkaR4x9kVQqpU5v
o3odGdGH6YaIxIx2tL44rjF8JGbAKbvV3ZjuckXWKTRQpyPAUEZ09GqqGqqH2mveTHPOEW10vb6J
MoM+WwRajUCoKusesqgj1SqdTF4DDEFJ+E1MTJiokvxYlC4HfaQnLj0KoogZOvl9dm2D0oPViXyJ
/d+sK2ftz7EHako0jl5owVRTsdHyCtJgKSHbynVv/dKA32uhkLhzEFYZ21qPA7IhVOafsYDqepzN
ergJjDY6SVagA12sNCeApyuLDbmxTXGqHLs+toyx1XK8IhwbSyG52hbhtXRPevtmChGRduiC74Fn
m3Ci05DA9ylxCoxUcWveYxw2yyO2FH0psJtxE5fgnNZCBZbz1CEkIOtS0KBZ/c8W9ccWtTBP/mE4
XX8kv0ylxfLvf9+dnN/gOCP5R1ltY6IKbMQDv+9OBsNlRAUB4yvJDM3in/11e1qE22gtmBOj3XH+
HEkL7zdCUNjPMDhbpi0ZvP0HFKCfMK8/Z9Ke4BWAfWGlAwIkXaZ1vw7Q5ljLqUyxhsxx0lY7N7JI
RJroCuFFIqSISrgLPecYhE78mhgVgRd5THDrSluR+CZjicsmr2XibERj4sDm4V4ACPbYv5epR9fS
Bpx9xHtJJU06B12+PiNrWI3aYIwhZ4OY+EKEJBM7jVvs/3IV/jfyEPEr48hjL4aARaoF+wyKdoAv
v344iRzHDN3uOwZqdZPlEEjXgHl494xDgptK022n1+LZJ5TZ8Udtlnm88YhQCreATkJ7OwYlDaDK
dIO7yS3tzTClDOs0oNRNwU71GPRTeobgONNdDmWZwnHkQLIxzdG6STQ9VnO2oBoQBprSxi1Bnayn
RrbbIqiZX4RtXf8bo8lyy/yiiOETLxE0wiMTifrZ/5vqPjfID4XZ/x2+rXQOdlXJFjZda0p6Kib9
HT/11bDLEl3d5Mz3kr2s4D+s28aot7QxYr3950vw8/756/3FYQpglcWs16OYQoHx6yUoHCdhmWO/
Wxx/zrHCDfeYpiytjJ4s8la17U5fBtSngB0Q+SfbUU5+yM5dJvQB+64leGBWYFSY/xHBh/Cy26ZE
ftx6dmZbu77Oih9NIt3wLJHH3vRDqfJH5Kf6GmlrDHeE9tRvom4ljQgyLcFSmOR1/vxTY5B1thMm
lv/1FNHS2USGn+W7Fio7pm70oitzaPHdybai7S5rXPKbqbBaxkuc6UAzz3aSgMvWC68RdRXRc3BG
Y37l6EzrwgzGDkoKLWZOfhkTC1FQDB3QTqiD7To4wpOQ/XmUYR9iXpjIUjCysNJbm4j3alN6ReAc
yynlSelhLlxghlpf2mDiN0nyspDIpeT+rYYiuMnN2rWYEFh5sLU7mPIrmWMqhyTgoiWbrL5V/+bZ
+lt8C54mnF823SB2X9/zAJX9emFHsjiiWCUlrzQU5DpHBslbnlG69rqvC3c/Rxl5XAHdUHabgaMd
yaTD3CP2mELOon2YkxekC/5EhDJotg79gnYLsWI5OcvYc9bV1IQ4lU2vIOmnYGbx8M/3psWi+cvj
woewUQ54DvcmLpXFNfXrh6gJt8Y/PPzopeUP97wo05uWy2ZuNOJSTsgYa4khBTm6tQyU1WAv5z3J
Hs5nSDp99BaWzKn3KA25JpU/T9kLltrZ2rSi5F5BLZpBQyYO5qPHI0zXUUEBphczVe5aUrKA1cll
7zL2mkXzWC/pBqmT29XV8CLL3pOJ4A5bOMSyJfRoSQ/RMzlLK+EqM1+XGCmxP+SGJ7epWxAjUNA/
WCdWrUi2jQNCIwVJ2BtTpc1A3mGqu9Wchr2zAa3KsNGdVLmOCu7BfefLEq8CKuhuBZlU3WIJUG++
gJB17vQEbQL3Z4sWmYYarcCcMeQQpjW1IMlp/TZpPZFvKOVNASs7vqD9d8Q2L8fpYTRrbn9b19Ob
IUDdbHQ79GBsVATCKpVD4ILXGcdpi/cieQKjVm8j4M7jPoaLYqMhbfgeQbWW8abttNLv/PTyPNR6
GJ/igNHWPdCZut8Rm0QkpBlX5kNaKEveYE4vpp3dtSMZtHOwAL3aUL11psXWZgwtuON4Gprv+NVC
7zEuS9QAJoeG+eCT7anX6ahHOuVJnu9if2KCU2tClK+9bals5ytcmQxSrYjJEg1MTjWdRdt2HLoe
v7Xn3eL4V/aDN6shIbAh4VN0qajfqp7YkWM2huJ+xPVZMRCNu1O9MHe3zjDEejcFU+OsMYprddvF
xMeuwrFlFORHATZZGxQDBGTXraoVJt/55AmVLD7g3H/tW6iBm4E8QnIwZB+/xKWHjyJ3aibgMhzL
9mhErR5JKy4L9TYmRfqjIl8wWlWlE1nfK9noKyDvOaU+rwwGkqJ0PizFqfuE/5PFNMQP7q87mNfT
tm37lLhsnql4a1Yyir+QDjB+pR/SC8DHJi3eNp/NeZOguu3WMgx7cYdUml/2+8rsQBaYLKS85ZLO
wPmE4x8OeO4LfyDM41xpxQKinNG3dmUQaDosCie/IqHVeMydjt3EJ7vb2vxep4D44R32E0eUjdVo
fdXCJMkRdvDyKHYdanjiXtKBX1HLstXvulq2SICmy3G1im0NgqFD9F98dyDA4ZHp8GhS4xsZ3OEU
1w2NrWcdw0h2UONoXngOdP2GNbsTdzloEjKrft6us1ChfO0BZRPB83Ph//2ma0Z8Xju/Hoj8EO1c
lhdMK+C2bDfPmPu0/ofnRERnOIlBTjoCevkqGtzRxxJLkMAN5BG0LNP2nu8EGEpC2vub0YXZRYKM
vnOtkb5snsbOV22MtEPLsPqeZrl5ELZIz2ivm+3QEgHZI9RZu2VNzGjki+EQFeWPCA7yhuLFjXau
UWS3HvpgWGakrMY7qEk9gIiww781m3LclmlovmBK6ln6M7FN53R607Xv3TI6Lr8EA/B4toOoeh9z
MzjnU0LOzWSUuNr6rCcSGUMCtqcqfyaoKTgqOVY3aAWmcVVEdXq1ce0i+099+xBRXHgLf4jodS0f
/Vij0q/iJEFrZQ5dd++Lse+h4o6VS2w8I2y+n9ZboDJLrhikGb7oiknppg1FMqMNiZJFY04KcG15
00NGIyLeYF2QV9cqqovl11wD2+ifeo28o2U8c5o8DSyE5Ck20w5+fSSb5GGq44w48dKf7uayV4xD
q2yLhJjJR959ybwuvZ0EjH/OXi++RRG2nWVIo8NlnTWOQ1GFLzpLH/u5iY6d6psLnz7fcG7v3zRh
OgC2EfVk0IzWdd5Xe8QKHOPxWyGdTNLyNDs80Jj1upGWKVGaVR2QwY1Dlyc3tQZoaQROLx2VPP5B
xkHxyIqNTACvkcs4rqYWMDGb8AdeEd+NgQqyLaOfZkc4E2P63CEXCKiLL8U6VUV6wVoRxWsfBMc3
tOVM6WcvoZkaEHXxUc0LFKgoxXtfNBWzOsNTX5PEAO/DKGB6VKNyYftHysBnIojSRK/SMWHC57nF
iuHeznmeHU14H3tWkv5SjBnBtpDsT8Lx1SEvvfl9mKiho170xU7Ri8adYKbVV7ZGhs0ZodSHtEq7
A/i3ZrOwntF6Ed8hTskCGT7kRQo/cOi5YjTasuG7UWk6SvHwIzTn5gY3RbTpOCR9mciXe/PNzHs3
fD0mGwJyvoKxY8SRTkm45nRDtzryiGhNuC94qSzwzinIv+Bs5oN6cBysU2CsMTc0wVh/TozFf/hp
q66s8AsZjmfvlv5g982yOu+xj2mLNKPF2B0GgHfpS4cQ4yYXOUESwr+vxeR9FHBx7lPDTcAFhYyy
kmh+yaxRnjtKWVYbkrr9PCMkjHPGCxwQqlk6g/fScwIcN11ABvxUbQqXkO+3DtIf64cXMNYuRDw/
zTBUUsYO/lKOoekfDpktZfAGZW+x2TGrirdpxnFuYcj5zPXTYbohlsZ9y7KZh13MQ7DMwxmdG+j0
myUTLv/hdyNahXSs22efE124Yjnw0T0QMMJ+EmIxiGl07kiHGyiIO4fNGALVgknggOXtxiTV9KgS
I3sB7TAQqJLNw9lhYu1tajPI9zQ+gWIoYF3lulJVZ95P+H4PXVfIzyKNqtMcs7iv0Idrd52TADHv
Y2B68XoWU4JrmGIMt6nmGvhfCFBg7OyXPUcgUqMrlrkolf6rULxp0BgylQyntOscmF5EOT0pAue3
FEHZpnJ4uPB/ljS+gLEbn8x+UH2NZDWAjsmnYADgJtRmCHS3G4k0m5kbDEnAdlezdluGFxDk0IsC
6WEb9Jca00uyycKGGEt0pa7xMHoJYRDVQMbaFo0IpAm4Gbn1XiWO9d7b3qSvfTCZoHMcB9toQinE
HmASeVSOg4qZ/Ax1f3WplJKLFUKf5fmfRHeKZB9orgRql0uQBu1rMjn1PWclfzghll0kk1QdKQnP
CUXt1NT1954ucb43K4Dhe2AsPYFq2mb7yAPM3DSYimifDp1JjlFAx2yYQcWtxlHSdWxtxLLAk1LX
us+Vk6OmCIbhKrGzgBuKrXrf21nArLwP/K2gwGs3fTkyQFnOHSwmiXueQvyu6GZ0erDDKH0QvWZf
dWpH/qA4unUJv2K03ApF9LLdapCW7oy+IUB5q7klE6PAh6jT85hV9pkspdrZm0gLaccDPnbOVaG5
/w2ys0iNQf1DgAV1xhsJYOSTOfOobjP2UI7Purp3CENPN2ZvMkq3wdahohhs3W1Cg1JsVRoOsRR+
NvGw5/R8tpxnKNYhjMcfTRl16DVmtmU0RNlNY/XuZ2R5KEsMhLShpNra6tQ1bjOiyN8DK2K0RUg1
Px+qHm8tiXZjASJw4PBKVjvi1rbCU4dJKSHYOG7xxhxK0v2G1TgQCgGRc1z6MOas1F54kbBX/SyN
C6A7X2Gsl4Z14uBDF7XG0P4cDAj3aIyW/utYYKdJpMNhFpuv/6xsM0Zu07L2rOFH1Md0iO2TqNFs
rokv4PFt3JK3GduVePbxg12CUvP9TzaMj7VHntDFHZbzXWT2zhe86tWbk9fDPqNv/u5gi+NhyCv9
XXSWuvcVLVA+cRw6xx5Lx5EwpnY8mggmiZ7ue/OdLvGip/h5CIhzSwtwg9kzhE0f0Ekwq3k3zMTy
HDrCqkhIQNhlcFQJR5QaVvjDlmNyNhNTw470fKJR/O4StOUywjNIFWGwaM/2hgQwE8s+CUyA8hCV
vcRWMz/31tRDanH7+dFDmddu46Cwz/kCvhI2MB3o09q/0ljy8fjljkX0EouFtBq8T/TkUaaIqHmk
/B4YchjYmwEGHYCjcSCMK/obfPHZDfaMCjOq0Wxrz4uPMfQu6YLxMhegFw/diLDFjzj5N2bBRV7g
X/GCATMw9t07hMt8Nk7h/KC9jls+SJr3QMfBYzSF0RYUg70RnlEsaVILecz8CSHj8f0M6cbhkOTI
8tr1UVmvq3iO7U2Z4AzZq2by3qymsoeN25rTimhDsq9GzCsbt/LVdAfNhqy+uOp2fuYRrREs2LX8
J4HNXmBsSG7KE4MqvWezZLDLmdIHUtStw59MN9fUV5PKY58GzUtCUtUXyxDumSY7iwXc/sOMCpPq
bbpzDCVeZb3w4wo1xmeramcbPTa4OXcBzwnDJhCMuz2L9trR/REUBN60yRq+6Nzy9l5EAa9Me1cV
crhrO4EtNFzYd3Pufa+0BQ4vC2OTRxTn5dlfwHndALcLOXyfpWsMcuATaRoe2X0+SbqKvruGgvQY
W/bWZ1FF67NA+2CqN/YGr0KC3lymgbXu8i5+WDw/N4WPvXOsk4AloubuZK9fgIH2wg4cUbi+VgkI
rr6N0o1dW5S2tPvWBQc/xkpDcy2SpNxC2h5uRhCFsuOnBvS/x8a187OTGuIwhO4aom/hbJVlFJ9+
WtvbxGvVHTIkdC7YfoEjpj9BifHCTHSqtr2nRZuhcbGMU4MENd+SGEpl2Xuxh04qMiU9YEWIbB7M
5KQYKMj7sM3Jh/Wr9GQuiEeYbx9zVOsT5UV3yCa3wdsJKcun5XeHQSJ/HgrYBVvtN/AcCZr1XsZU
T/v4J2LSEkjZG0jXI7JGsmUF9+cxrJvEPuhyDL46wOgfytbsuPh2CLoRsm93tsY8NEAFKrCY3ULI
zBdWpmdR1bBOBojQmv/F3XnsSI5l2fZfevyYIHkpB90DM5p07eEeakKEh6BWl5pf34seWV1u5tZm
iBw84L1CoTILiUgaycsrztl77TJKNv3M2LTRYaKrog+4Ny2zu69thY+IfgzTvTLF8gfsX1yl6ivT
M2vEJ9nMMgXZavkmse3hxU9y6oAxuw6+Xgp1Cin1HFAYxhN7cmkEmJ6GqP1gOJmyYzMOvDRUTarf
yAl6VkSaa6XIsazWLRTTyte/GFWlXeVxgXIm1xBLVn0MtUpRvqqDam/0mZCqxfFwFfpKsBs4fywS
aCMr9iisrUDpuoUzE1erERbDQiOtbSttoT0PjY1ljHnBTFZWw28eLE37VDq5j2V3IABC69yE0mhR
fTUD+l6czuviaRx8hEbgqNJXgGwv0bys8WIBlpV5lwFpeaXOgtjuUW93in83mh0yPdm5H3M1lSvH
Uuka1EEyrYegN8hxalQULvhHH9kPTmvtlYWLbU++JDMgt31l5RZQc9HJJ9KDWgD+REk33YzYZecJ
bdeZwbtDV5WrOoMIxgJYvbSaktxjYsE55nc0X62pR776SvdVqBbuIGH1u4JD0kPWdWvbTp3Js4Mx
fYGnRW+Wpdcleyy7okc+giDzw602w4Vh6IVbMhZZ/tist0swCs5P2atjvcR+6pheYyM1AyehSDTY
M9iY8mv7uSJ+aFu0pFXew/YY10UIEdnivEV+IB3SJEvvszHctdztplVaPnRnJisbPVqu/fQKXA5s
p+5XCM2Vr5M0q8/wsW/LWIeHRuMHZaIdfY6CXH2UMkb8PCUId2o1+uIS2bhVAiRlMVDowsc8HFN7
GOGXIv+kjKGw2+acTEW5t7JrkmGTHcfJfINxyPoKWVjzkplKHfOWmgJMBrJfvxuI8jTzHbUeVKy1
Pu7a0FAe65iViD2PyacgHjX6w3uKfsFytjWvJRj2G9+AwAFEUQlX+tSg9HNrQQjfRN2fLYDZRreq
dLUvfsvOrqf7TyR9ohRXbtEN1OYgeNuhYA8H01vLhn6NUiH6qKeiZWPlR3Q6zXg/uKG8SWZCuA4q
fALVtyRY+oc9U8TNuuYLIiczv0tdMLf9UH9sjDyMkFLlzcfaMJV9lTvNF+eVaY7zotDvY/YRw9fc
dABrd3arpl5D27n1OA9ZlLv6KCDPrswM7pFSH/yIaMoopsII60MvVKv6yc6Q1S4EsCJwB3MlyDci
tdqEoqNwWYmAXarbFCqtdxINnsfKaGkShGjTg7AzrhSCbqgQR6F1P6KOf2LFld3ayiP2UuRvBigG
AOcEu47DSIZWXVblVdMUfugho4vtBcl76OTMQRuI8UZbGHugzphmBoOu24J36lB8IoK7+93k/V9h
/6cq5jhsTTaUKm1Oi0bnW8Md/jO/14X7E8XLuHeyVjW3RJMTvzcWcIyNovULCvpyvEUxUH4+X7A/
bOfN1XoUPrqwiF2yVLpGR70kx+rqCon6N6eo85vIRRgRjBqBmBRdvUir2m0h0vZR8RMjQ4ypqOvz
l3/f8nDwyPILDDEvXPiUDu89tM1QGazZTKBqYbjK1NymgOhG0fjdh97cPZWOoanM/C6vYAA4/xLH
sVGvoSCxo+sl4fZL9vxV7I0mzvsdDKoxvSJSztc3ZqhnimckdTXcFxPeYVhxKGCuL9wCfs03/UEe
IfsOwzZpR7smfzGOGh5KCANs1PDDkZ+cWJtQhtTBiVYiBAnGTouuONE0/LxBQk8nJG+ejXuqza0a
Zeg/GvWcRTxJkESe9tq1UWZJy/2f/0iQfarJrocxxu88fM5CMNnapCYsLJKeu40vFKu4gh7I72Lh
fmjCPvrpJg29GtSDPOTXLpJLdLRc6WCRrFUYBxHlHiKQwEOM5uRe+Ajmdv7BY3Q0YWJ7dUwHVZcF
+u7wF1LYDkuA5RGJNanbPf7+6Gq9Jq8WW0lp3TJv0Hm1Iur1nl3I0doFQ02b2AVUO2B0HBuskPWQ
sH1Iq5zhUg+CkeJXaBGvMjJq+7lj2ljOzflnKw4Ns6bFD57TtfiK6PljkTtqEINBmVI3RGGtGymj
VyRj6nxNCSzoVsrIh/0tI7Ig9XolNJKbAN4HubsFQtnbYLSK8Mq0RWBu07QkuR4XS5SuaYHVgdeb
NfghcxZel/HcDaISAKS9b0b9o2mS20yIXWoR8EdesLGu2DcTo55x1GAvXTkbxSkyIvv4BH5xYoof
4RpSa40qeibI8h3lWwnmpX/o69B6cgcB+Eo0TVlc+Dr0eQL5d7N6fjjgHej9qvid+bvjJJuJxkRm
09QBhxwO4a0SORxt2iYiXTdiz4Q9AESQuKnRRAQrMLX6eDW5VgDrhaD48crg0HZH9b+ONm6OtgOw
jUkSPZNoEl+p1giLA+qTqSAnMvTaq5KW1o2TBfxRfUDIWy2QXJPS48g2dr6VVpZMO6ou8WcK/Or4
dH4kHE6mCD/gWDCNYJ1G58a0dDSEwx4WpZH4MO0dzErsoIMlsgDUUGpW7i0ce8tALSz2EngxVqPi
otZ//QF/5L7//wzoCPjnzUt4B3S8jb5/k9+C9ttbJevrn/mtFVIc/S8b9qJpq0x/c8QXL+1vsZCD
7McBRaJaACnmUD8W5n/xK8y/OLszY7I2GiotEf7U31pWTf3LVm0mUsSuvGPL+COAxdHcMS/6Dipm
pmWuryNpPZz17FRlbgHaTK7WRLBnZZofbGNq1oLQkwuf4tEEO1+KBQDegGVY7DePEaaFJeh0Ra5c
93axq0BAxWWyQWb9ZEj/qrGV7Zv3cP/7E38Lknl/OR45UzlwTBWhN4/pYFeTlOpcjjHlGn7ak+E7
K1i8tGE0pHn5mN5McRpc2Ey8f5ZckTfMZwiMkzPE4RU7SQ+BZU6uQyrJy57ga446Kz/NL61Vxzlr
PEpKOzOQgRnH5H+PlnyzLGRMp0pCDPRrxK9JgjOhAXjdlcG4L7QwYVavmydcGOU6J009HPsP/Ju+
dkb5mXC1TV5YcCnt3mWfa8k7gGnliijoXW5WyaPZZtWFPKkjxfT87i1LZw7mdcAWRl11+Gywec1C
liBdx0pzYxXVNcC3e6o343UGAxwXSOd1SOqwAmn5asIzvjo/Gl43km/Wgd8/wNWZI0HBMRD5qt9u
cmn0t/QNHRQKLEYJlqYiuWLjq6+p5nucc/AMu8HO1ZSl08J+zuxrHd/+EJjfkH5dFXAT8FxO3/UC
VdP5n3Y4a78+GpvkURs1NAJB9nCHvwy4UxyadpatfT0xCQX3rQIpsTDrXdPm6tIqymmVYbZB4kbH
3vCy0hAXtmcwnrnI28fDRCTIDeTXOGB2ZojHweOJJxtTdQRSI+vb4JcCv/zrNI5mOBeE1Z2iT2As
8Pwn96gnsi+KL5/8fpo4zeVBvsj1vlt1Jb6eif3VI3+s3KvYW9awRvC12t0T1XkfBQKmIocvxHPL
4qmYih163+Tz4K/1TjhPRu2HClKRnkgx0kK7fkO/yqYZPcYRVRIXVNi1XlSascLVor5YZWN3j4FI
tRcnT+NbeuNsL6ERuF8koW1ou2sAjoWvvoxT0Ze39SQn26NORb9qGNmSx3mEP6t0/XFd0/LDm8Np
m+uTKqYVBBKhsM9v7X6cd81FTSzHBOsdi2MLIdCm7PCtplP/USb5uGMaSsSKavG0yZt0XCdkmdEi
tYvhU418Id6AQBwtClWdSxkTb6ttSYEUqQTN6dRZQTavUuJ168cnNkLYQdmlp9dhRYeIVI3ml07G
F80VzfFv07opPo1BLa+xJ6IUNsqxwoY00i6hxzx1xYb2cnotpN38CvWe8gGZxJ9AWhL9ZQ9K9jm3
Lf82n9z+RrMbCiBaqu/SJgIcoZRG5+V0EEGHJiR/L6XpmvswbGrc9vDgtnnqazpJDV0H8yNrzWGZ
upVPu8tyUfdgwW03dQ/AeOUEQCLmo+a1O9UzwzDV65cyCpW7oDXLkSJ4Xo4rcpl5mU6N4HklBwtg
pC+ImFvzLHE5ZyRZNvusUkkHCqJZb286CQkHbd9U467CFJrsqLpKz48atqVoCGywkTQoKC9VWACr
JHPudA5y2F5HLKVAIBNxNWEbnJbYo5CwGaJ5NgIzVj2fLtM33ahigKpx2UGDm0UtmN6aMbiZ6kCh
RcSxb0HQUvzAWRQaSTtmylNQONA6ZAUqIQcOLCiCdEr0gskIN9lgpZRnM7vUizUpzubDAIkz3DlB
298WdZT+kvZo/MSExLmAQ3C+TOCLbSc1yW8q02lueHDxL9l15Qr55D10WlCTaQAG1b1Jwsz+Mbn5
B8SA5jM8g+RKSd12S5sI3pQqy3SZOdK488uBJlaaj1iGq3Tdd4JaQ+tbDzQzw502jTrMJrQUhhEK
UtBU2JmpgbDE1klMbw0TFg5K95D24CLWSXAEQV88E+ddfPPj/JMyBJjgxZhu0xITVTb6ttd29osa
OMFaHyIsrtboLyetgNAAWJkIdIc+bkwfZwGnjmc9Gg8UjPaOKG0YNpW2VcKw9dJIzjk6FnJBEx8a
EJLbQgnEStHbO3SP18BOyn1GoTwAZ7eLVYm1msCaLUfsD3i1QPTVNfoAuoQEoip3aoEEDm9CuBrq
Rtv1LWZ+oDHlTTpgdxZ9TTtcd1vgHEB5cc3e6338K9ZUfadFdIhReZhPiqrRJgOod4Uz/aUKpv4G
yuT0a4i16Dlj3vwsEV7s4B5nXtfk0PFx+wg7YybPCMVcgunNkS0hJCiR6u9FFhNPE7dyUwedwodr
8InllPQeBoKnIAjC+448ssk+Gai8UXBHd/oQll5dFtAbTSskLVVNQKZKvSmAdIEVjMBsLBxsQk+6
PYfukJuTJ1oTLshHItdMzeRtijTmMcmwfBvRFyPRDbZGeFupK1OZVqErfaoSLbn145YIHtSHK87x
1R5NCmTMSMdC0Rf2Toz9ddkHwzov0ug2z6IHYMNDjB+dHSQsJEnluC772y7FV0jNV+yHJqpRgvRE
usRD+amVwiXGMpjijVVyLJUBB5SmJ+rFbex1UNY/Yg5dWNJldaclcPo8g4rbBpdP+6tB24iaxY3B
qk2jTLd2z7ZiUQ4SWpTxccjJtFKdYbo2BsvFeOyOe81qKi9HnLK3Y1t8RKkQbhAy6RtFlvq11gz2
0q7y7wkyjjvke9mGQPrp1qinR/SFwdaBsSwJB8VGKIZJLBHORNdVzk4lQIj6FSz0+DkVxCASZ+6+
WLIZvqZUqFeubcY0d5VCXDf4QGaJBOuKU6bjpsxIyasKdoVxHDVPxMZRTG/9/s5JU2LDSBNadXQS
VoERjLs+dAl60FUK47pfoOzCGbduhhprEvETC1+EX2QYiE1S47GkvTHWtyzJxveBEKmFmcjqWiUl
YkVaHTDvgY5BFYbTJooycMWieoH0su8ovyUlvhs42qDpuAXgnv5LzfS0crL8kcrvtFFTcS9QeqVh
CBWk7eNNUFFgisui3pWSJLEuwiMUWnec6j+g1tCvqlL/Tg9Xep0+VaswR3hBgOawDjRtWSujsqwg
uS7MGBddplQvI1lhd9If3J1P4Ra/6B6V+fdIIzMpT9p+NfM+Fyly1SWP8ys1+PB+AvGwLMtmVmrE
jwFJLwEE1GWJomlVaqxtCln3OM1KbQfGK1yTZ+A+tDIdFkbkYDEn8QdgedEYAh8sAje1ZKJCKtWu
Y3AClu9qL6Netd9CPayx3Jr1cDslJXDigbEO10Qan9ltoHfi6wqXnc4nsx3aOH2OlKaiXOJQPexJ
mwKRK5661AEb7rjtvd+g4FiFiSG9tMCGIIMImy0/+kNaRN1XVyrRXQ5Iv11Cq4+iq6nQtet+DN0v
UzLh49J8A9ZRA9D7I19CtMMoTo80VfLqZ2I6DCE3NJvPkEjDB42Aqk0Erd/2iixnUixbOkxLhi+Y
56gT1C20CfGWNw5OxV4C9hLizpI4tYUOT0ZD/OQmcqkTV5+hPpJwwEITKfM0tGhSUId99C1lUFFf
khW5nQaXRsEIWfypiGIK6VpNPuOyLq34o8jy2RzpyPpX3bYDuV/KUJjQjp2IGDOzLp/SamKvR8/u
K7Di1qOmxSxUKhp+p8q4xahYGHsYZba/L0hiqTdWJs0bx4niH1bqkOsODEHsaqsR15kMnW0ZGM0j
LHoUXtSchk8xc8CyNpr8w9AWK5EZw1UZGoZcWGqTM2Wp/pcRIcwmy/z+qo7TfkuadXmDHdN4AWzP
DnNh1rn7dSx751eaVcOGUT49EIribzFzxUhQ60psdJpzi5rvXlt3PhCihUxSwIppPgFkb1Mkwc6Y
jPexHljdY+Q6sIJbYj1YAi2EiCAZ+NdCjF4Ore2WS8vNgtXELge2wpy1WjRxcp3YDjVJtcyHz1qP
UUCtWnSsnt80qiBnIWRTG9KYzJ5TOx2+2xytfpatMxKC1tVY+tJS7hx85KZnDkFSziYf9YVAAOZw
tknFhyrAMnPfyXkyKHDDmEvmDVbhsXB5l/5YPJJ9S/drrArltqmgpy7pdaWrWKfmpGvQypRQdz/T
OCzDFfWLzLOatHvQOCPQag+bxzyalE06ps21jefiU+1INktERoBXUVFpfyRby5nYVLX0hZVgwn5K
P7godoYoAoN95ySmZeYPnfUxjUw2YnIybyCAIp+PGny1DgTpZMGrBWg1xppPolMIbdwOTVn+ZIaX
zUQcmIY6UZQGWFuVvndK+psS78YuZEfgDi4KPtSpzUfCA4L7zAa0jQRpSB4rnQ4inBa0iX0lIM6o
Rc6DIACI5nPn0f+DAjGQJbXpdIU1kHY1ULrUNa+CvOYuOYpXHyatr7/EqNsGTyOs7BcSyp4Ge7ut
VGT53aDWz0PGgmO78QQglPw2vU/hy1lpM210B9l8F8y+/Z5Y3HIYdPTOE5h7+p03iQTp5AsXJ04u
q7WPDHHp+nb1Q/czVOx+B7bBcVr1Cddj+/B6jP2/VvujXfUdfZOMaMf+1+Zncfst+1n/v0Dj1DFs
nTES9j9/HPJt9fkP/O1zN/4CzYqVUHOFrc802X8VB6nyURPQKAc4Nl05LNH/Uxu03L/g1wLX/TfB
9l+1QdP8SwhKii5dDEHNi4riHxgJD/uCcHX5AdTOLUxnYGRVbf7n3789Roj3//M/tP/TpgLdXM+0
qZTEcyLhth9IaKw9AwnVNpOIr+CAW9BYzNi/UBM5LKX9vjRdOQqp1Dhpb/HE3l5aJ27ZrZOSSFiJ
4CHTDWbiro7YQGn5/s3rOFEnPH0pk7dAhC95JkdVO1U3Qg1MOhAkTiBelgxA3ThBekqnXKr0zPX3
fxdZft+Vi1+U+iCVSTovh3elBWkiRc1daVFo7PuW5BOjMsYLKVmnXhuaVwqtJhxVuoOHV2mzIIj9
siCYebLcbQOqG0WRWu7bNq926JA76h+1JPKtjQftwns7LLr+fYekDRlAFgyDYXt0bWSuaRxXTNlK
U+eL1pA53Ye0WBO8AreP6W7pYzNb/vkrJP0DQ9cMd8CaeHhVFyZ+Ly2uGlF8occxDsuqjfJtSXzg
7vylDot1rzeo08Wc+9a4e4U46rU5jRaNWsbRtNJHRJSyFRzPrNB+sGQy4InHcRg6JPkAixlu/LIW
F+qYJ4YQA2eeD3Ru15zBGG8/jDyCy+6kvNxukPGVXrho2XiZzaW8scN64O/71BHTY6DTLQF++/A6
nYpdIoipBIkpnXZlA/xHcaz6usxDidODDdb553riK9Rpu+LBpT/A9HX8XKGeotXAIUiyp9haAZLK
ccRGStjSpYi7k5eaAcO2g+6Dvv/hraV0UEXpYKwf+up7Kkt7E7BrfgjNRL/wNZwaLIILuS7legzZ
R+PS79BiE9XHQxydcsXBDnSNlQXaDS2Z+ikbyONZ9mYZflQTX7uuOjXzzj/VE5+jLjQNl7pl0pU4
VnZQ1dZQEFIdC0tdeXL9lo2WHVI9Y/Px3GKE9RzfTS+8yhPzDyNUmxktNqAU92gOKIYRW53O8y3w
/kGlgFaYQYlcA/pV9kmptJtWcoglqEH+On+7p96soI6Nux4uBq2YwzcLRndogRQZSz3Xp0WqtSR2
puCtnArw4flLnbxJpJrIGQzHoApzeCmtxiHMCmgsEVAXngb1eDdYg/ZS1p11k7VjdN+lChGyUWmQ
ZXz+2iduk9lH0FamxKA64mhYRZEBOLg0jWUexum21qPYqzmn0QKChHL+Ukfm89d5QFhYvFFsmCp2
+6P7REprJxpdvWUgUR+5VQrPJSezg6V0WqgjxFfwxxt6XdYHkRXQeWP7h4Jl88K0e9Q/+vt38Jzp
RjI7CGOer97sRVQHj8EU8jsw9TGc/fAZOaVLCsvs1iwr1aOHki0NBOh4F6q10qo/zz+JExMiWzR+
CH03lbl/filvfgCtmClQOVWAV6WgNChAbcH9hmvLGPJ1ImT452saXWPDAHPE1gSSw+H1Sir0nUG7
B771UK05kQsPSXWE5l5xLozlE9MUYX6zjojYUzZ8R7c2dQoqM9ROSwLYgmVhd46+MDQ6hlbfyp0P
A3aLpKP8aZd9eidn7ej5R3tiPBvkFhITiEXeVe2j8Tx2ulrnCrQ9fCzZsjVQwOMPHJeKOl6yuJ+4
1TlCEcWXRSYE2+ijp1o2XU7urwER2VTvRkNEnu2THByTCLhOA0NHqawGYBkbh85LWK3O3+k89R1t
AN9e/pgbVcpJCYpRESzZ85AN1GRd1di5zl/lcKi+7tTBf2ivbAb+n3k0dFCl9GU4inKVpxpAZD2z
PqHBF17hqv4KiVhyobl78nrgTua+N8uNenS9Ms3R3acuHeRc1h5mtJ6SdM7r7KNv0JmDC7d3+A5f
b88RaAVpWRL7Aang8B2qekDkud02K7WsVfoSSbCeJp0SpuGva7zAVwbtRc8ieNhDSG1cmBEPl9S/
r87qpoH+4aA1n+XezgMK0Un0boxm5ZuE3oYCYWiiW/Ue1SSQg7TXVlSzLvVnT110PiQycunN2q/a
tTeTj0Zu3ahrMYJDLc52uPDJhaqNeOXCdf5FOShBvNz2F17r4RL3eqfoNVTWOI2uOQqzwzul/gML
OilxUlUmNoqogM5ZjtZSrTCLLhqamws30Nt1MJXiwkM+MaJcvk4V7ZaqQxuZf9qb+21p6Y3Z0MkV
lEBYx4oSXDel6+K/sTX0gIATz38xp25V0zgBWuyTWObm7/bN9ewQb4Cu95J6FTyXIQrsvW32FXwA
ywKWm1bxrL+WjyW+8Avz/Mlbtdm1cM5l8/vamH9z6TRUMtsPebWj3cdXxDiYi7Bpho8tP4LW93Dp
0c5ZIW/moN+vlfAPJjg0P0z6R1OgSp2aiAcDO1Ip3DUAWHwMVjiRR2lO5XNhWwT0lagVYFAabvgT
wSjZWj4ruvDFSJ2foJcLb/tok/H7J1EVocqAlHFWNh0+/kQZgKxMtVzZWf/M9+Ws3YA6A8ZNHA6u
TklN6tY1jjBMOaqkg9j3Yo0jsb0wsxwuRL9/h2D7DzIJiQi718PfYUeZMDqySFdDayRceZz2CZHS
nmYV0YWPax5R/14Jfl+KvBQqO6/ypFfZ4pvXrri5GvYd4JuMjs4NULli08FU+Hx+XJ8aXKhKICaZ
Fimyx6UAjZUuROMJtVjC2NQjN12n6qg9q60FuwXn4J9tTf++LbRscJmM17TqwyfY+GFlR2rVrEh0
y9ftpA578o77XU9jf/Pn94aQiP84jq4zmA8vhRofjk7Ly0rTClifaufbKW9GYiVgqgYjuQ3nr3dq
cKC3ou/L7YH4OpqTajlmfSEsuBay69etbTbbEvPk0tfRzZ6/1KnpiF2fZXAiZnwcI2zIL6d6gu5i
1RSW7tXmlD8VtZPcpQYs8IT9OkiAFIp2M1BuPn/p16Le8cCEGaZy7ue/jnr0LU5AH6zRimgZZpaz
q93JWFHQxjVsd81aVwApEGnsfydqtd5Cl3TVbYMwe600BZE7IUCbuyZUQfMO2GCuQCPS+jSU0N8Z
WkPyZWqPzoUv6cR2gEOYaboWo4Ev6mju9nUQMLTvZxM3AfSuM1wPQtXu3TwP74ZgaEmOUMS3qB7p
9dOjvTR3vZ9OXXCjCPA1/OeYGY6GRWrGI4VMZOp2mABECFFX0L6NTRy3SgHAKZxqAhYVv3a/lVKx
PLpfDQZ1I3Y2bprLZ8Tb4uP5d/j+ibB4cu6ed/RsF16n2zdzi1GWVdfYSbnyHb9Z22ELGzm2m/1k
9vpXmgziOdFT5yGT9fgwlpH15fzl34/eee22eCTUbtk8HB0ZkRiK3i1qCh7IB5YICl3anjqtsbrF
tFPg5J3SmoSLUeYXPtGjU+I8/WBPZ/Ym88ykwHqceoZ2BrBdi6eOJ2NtAYdMGxYsVWzwOpa/bGWy
6BD2wdXg+jSnRGfpd1qk9s/nH8D7mWI2szCv07MzYbcdbVCJ49SmIh/pMiql7REXofGlavGdPRbj
7p9cao6Mt9iLiuPRx1dcFA09uVWCD/1F4lBY+bUkR5mv0brwoZ16rxaVJPq+eCRs++hD6xM0ErGY
5UgqqBso2z3sPdFYNmR3Z/o+ZZO9qKrBHtihueRin7/TU4Oa5ZIZGBGnzZ7wcLof4oy2nhuWKwIp
9SsfCcwyUgMVyViGcgrc4JZTrLJNHCW8MnLtgnb5/UJKEC+HDeotr4vp0c4g9s3KbvSU8InWyW9R
t/Vsj0JLv5pMtdhqMHMuLAEnLsimm2YOT5rexPFBtRu7Br+SkoEBkyQlVACrMbeZGI/tATJ+oCHS
OP+A358xXHY+SM3nmVS3jv0vPhqsPvKh62MPLnFvxgD548ymTlf7V3iO1QU20+QffLE6Q4kSM9fl
THe03HRFGQMsSoqV3TQg1fHe3wyiDtYDfIEHxWztfeV2qeb1QVd7xMEmtxZeoR/nb/3EB8tK58Cq
pLikUag9HFu1o+cuVtliJY0OzQcx1BthD9laN6V8Pn+pE++V9ZkOEL01Sodz+N7bkwYus3mYygrF
Zxv8rIly3ue+DtG+UaVn1vFUXXitp+bEeY/JuWau8ZBSeXjFOiUfeXTI66YG3JmeUjWwmhw/eYJQ
4Y8LNTW6rxVzabmKqAER6mL55AUEPnmO52/9xFMGlY3UeS4MCwx/hz+Ef9IpqRlVK+ZuXMupK+mB
DYbmCb+itnj+YidGM7dqMqpsSmgsRYcXmxAuVqAzSNgAdHLTZpm4n6ze3Cau+8DkH6zQaarb89ec
393h1oku7kwgwslBHe3YS2FC4OijkRsMkkq77zvTRwMkLkXXnpiGhW1zjflYTo376M7igl9ujma5
al0JhAvmy94nWHk52WzHlqLnny3ioU3LzYSy/B8MX7a/zBB0nwSi9cPHmgtLhuZgs98Wfn2dlVFH
0kznD8ucJIWNFRbT3wTi/9WceuJFsouYO5nU2hnBx7fbdHjtBPYExwYmV2JFBltl91+wq/1Qa4iA
ZMgp+p8PVT5NTAIYdqjtG0eLTdqpSLpGyn8kgw27LHGd26af8kcINc7n84PmxITA6EQgLuZxyrM9
fKKirIkrSGz2jwIgSokCEx1eplyhGIVNRdjOhR3DiXXUwJ1imprBbgmA2eH1eFd2jLi8XulxiNmS
+LN7DqOjvYxIO8IyXvTXEjQIC00DEhwPgH1//oZP/wBU4LSo53F0dMNmZ4csZPyAdvLzr9JPUfVX
nGNmZtN1ibxyYQ4O/PTcLj7HUv90/uqnHreDlGF2O4E6PT53kxARq31b18hEaRE1vjNLxUva0l2n
D3sm/EvA4vf1lrmvKfhOKfDwN87R/GtnVNhMM3U9Z0rsLWFhJAEOxI6oyvCUx7nYdWGL7npSFPzF
WfxxbJVoGQ8u/FnF6f4sXXs+1THayGnFHIi05LgArSZ9Bba0cfFh9s2NHBBlguY11ucf8ruJkKtw
TGQahMTKiflojPkunoikt4iYs0nsixtCD6tOXupNvVtP8KuwjtIrpXEgSHc4HMnIwlV9ws7qIfvN
UJ/LbKdJs5+5j8H2/A29v5SgKohTj0S4+ckdTXtlYDO1WaruSTfIv/R8Gc/OSFx8X0XWhY3fiUux
25ttUuy0ZwPb4V25Q9ZQcht1iK6kyS9KJWqbhYgDeHlDgfLswkz37nugYE/bZ+6Z4iSkT314OVMi
GY968qvxM7/ASO5WZj+Wa9nZNECy/pIp793Hz5Xons2ndUoozECHl9OSMRCTPeh0XcLQi3Kruo3j
vLlTe7O7UQHX7BH+AFHw63DadlIqxub8m3xfa5zvlddo4pbH+zjrqt5uwOyymNHmrU7el0NKaKD5
GGJtfzA+hcAayXIypPhkgPWiE5ZVXYIYKB7ZFGMjhhCWyEFe2KDNC9jBrmH+QRypNNVGAkb58fAH
9WVFzEeaCRLlFOOrUxIWIpuguteD9HFU6ukDKpLmZzho5oWRduLVsxXVqABbJn85ViNltYWBqaIP
hex43PepsLxKDZqr2BLKOp5q68Lcc+rRU5WgNEHfBET+8U7UbTFQDa01eZTRKJhIDbUMoX2SrzdN
W3j1tVlyvBygUXTeSI8H91NukPepkobwq1N1qnvnR8OJj41fhBJE0Lky2C0ePnvMJHoGk1sFGDrG
u6ICdVciwlzxlTcXLvV+Hz7LaVjmec2U31n/Dq+l62i6AzypnqA7tyLvrFuBGO2uxs7I15lLOa9T
OryPUz96UdcQDD3W9Z+/cnanOISIH6DOffwGiBTO7S4Xo9faWrUrfOwXhEZGKwxT5apvUVGff74n
PncqibTsQSuQ1XOsIorqtI+sxFQ9YYTNwjbD6kYDL7GvydT4qdVCVCsya6oHhCJDv5zY2hoXHvuJ
QY5oYd7uUJGmPCcOn3rsR1RTJwY5NbFkr6uNvhj8enrOB3362SNpji484hOfMxR1KtKQE0lQP/6q
+kxPRsx2wHgUtQ/3M5IHu49CpiMAp4rwUfaBxOoUGaSJ1oCfc+GGTzxyjh6sICp7HG55/n1vin9h
bKISIK3YU0DHrtV0Qu6MU8balLgOzIVv2oTTlrq/qfRuWqZj+A/WSjYYBg/c0ZEVHD8AI40lykQ5
eX0PNTpuoVQWWgA7SYT9hUPeib0V5niKQWjG2E6K473kEHRp4kJo8YY2h3GYlMDjesb+tRNilyUb
zf5SExjjORiRtgnZilj4CHm4HaUt4Vs04QUUx/uXz5KGjR4Voslu4bj0OVLm00grQFpv4B0IQEpv
2dFK8nWmdJ/npAy0IIEgSeSXHsX7LReVKcq9rCV00YzjmmOCgdGEBWbCkjKiLYER3V7hk7yglX3/
NbEFeiVLMLpM1TyawyI8MKKMDBPPpaF/cLAAbeIqNLwYi4aXJEwgF0bz+wmay805E7PuxsTKfzia
lbBG7SxIwe2mhFQ7f5hWQtTRgjddrs/PVScvRaOMQp+NVf14LSByyVGcNLc8FmMNEzgehLEOMaIN
0FrPX+rkY2T3wYRExhn7ysO7mgJJQmjom6QDiWscQ8GacESx6hyfaPUoji5c7tSoZG+HFJhm2Vw1
OLycihVhsjROd/pYlU8IgtM1n265bIDbPOLaJoJUI7K7sEg7+Qc3alPr4tPUOb0fra8T3VRwkT3P
NNLksisFCN4+VG/ypk639EsudWNOPlj6MaowCIl510zXnMIfA+pgnktrc2tbQLjcwORcl/r5zopK
+eP8/b2fbCmszR87qh64O8bRZIs7JEq1hOv1Fg9QD8AAh6NJGPeUEYTrkiZNXKUFa9xNdg3gmAtD
9tTt0vikzMV8T43k6HNsBqyEScrjJaTM3fq+KTZImgKK8q6xn4bgUn98fl2HW9WZVQK8wwLjgfrm
aNyWZCBCs5cWUONY3qT0sD8otSXYOzb/zdl59cptZFv4FxFgDq8ku09SDiPZL4Ql28yZxfTr71d6
uCOyiSbOAB5jAMHaXayqXTusvVYUGr0c37Tjs/j40CipHORGzJtSstieXgMi6cKCMj8EcWk+e7FR
BxAmjJfGXaLHBY26h6mBffr1G+uQVpKzk/nBqrM1ykCr4SH4bYW9G9VdIKDLvvZgUpi+S0b731yN
yzFQtTQHHJOiqWp2TvLl/k842lwAgJRKeUV5y+XZ++0hH6DsWIdEl1OTg/Vcz8Z4WTUlChtlHUIh
hrPM6MgedSiyMp4RiuE7L+HNjJ+WlBZDRTeWnyoczFfQnvUfGsh6w++RXPtxf4EHDlfSs5jUSrmS
oMe2C4SCualLgcjt1GsIzCRLerUIeS+xI37et3SwNEoFBvV2yj48JLtzmw3QNkIyB904MOsMYtN6
tRCkTeFfzFrIel9tDcw1iGuiEkBbe3KWOkcTdk1VB1ZpGFkEBMW+IwxULnIEGfohGU+CjtvV4YEY
kQGnL+sGnrH9jl0LhbWtpPFlRijj6vBAB1OmKEGZZVMwR+N4EgT8woNu3YANWkcyusiGq7OXCWqK
0V0Zt4Muq1r0nzPDtD/dtS8/ltOovlNXORYNHfSHBMo29GZFmz9Ejpdc1TKd3tCKUGk0VD2kx5H7
jQCWfPf+95e7uf95ZDcmY1ME4uzE9nt4hkJPvEqi0NYL+5GbiTo108VP960cfXVuionv5yEn3t9a
6eEtYBYDfQC0tpFz6Ov0ySmdL6XjwduiDCcn+NYJ0pLjgfHADGlghnZ3xaD3R+TYR2GO2A6KbIrH
XF9t+GpczbBeOKjIJNUZjvT2glISIm5gl3nguD3bJZoGGnKJLVVsYOsOtJUh5yxHNp0w49XtGkI7
omZCFJBwstC2NQUlPuQNTU9eXCTz8xA7jm/abX1ZiwZy9EltmYKGPv3+Fh6szyI3xP0wHCEBwVuj
2ZzMdN3sFJidBbZFZcYynhzxuRyG4aR/fGSK3qKDfB0Xx92noW3pIs4Z6QkFdc34t4nstvJtZgW4
CuacP9xf19EFtXihsUMmyP/Z3QAyP3uapiq9ONAc/dPYY/d+mlakzEd6VA8qZEI81OaSBDMsCz9V
UdWXvkLmPJxq1HuGgacGol7xdYmn5K2UWLrc/4E7/ipwGkQQFEMA0XJLVUqd2y9fFwW8/zPcsmiu
QizUaUb6nOqN8j5LLSldNyEVnsIB9GGd9OZd1E3p2x7K6IcWlpu3rVEv75E5iMFXgEmdEZ7u/azq
xHtdSao/dEsxdJ+ogV5mq8wnZ+aX9955F9n8YhhCFrn1vfhdY4LqKaMhuQi1+lw3avGEeFQix6SS
oIIg1U/KfnjIRaP7k5MPDwqPKsMJwn1XVDrsFAaN1vtf88YT4euYJaQXSCedf+8CJIkRq6YEMfNs
gtU3rvIexQCTCmIOc8MnS43K6+sNcl14AGhcycLOdveioaoVZJSgZzE08xFyBOO5EfoMkW5VPzVj
cnaeby4Ps26YAZ9L8czG327tob4GFQ0ybQFaFlAJM64CPAE8wookYHh/aTepkmz4SSuMI8CHpe6+
JUGvkiFDYgbj1FodDJ76+q+mMVlIYVTQs0cI3CuVKaxqrz8xfbBKCCrJIiRLIM/4zgUqJGN92bRm
MCvCvTCmheIXfevANIX4dH+VN2kLFrh/lAEd2R/fd3GNIYOXumPgwk6nFcHf1qFCEc1hUzqrDykn
BKYlc/5ozY1olJVnwPLbQjD2UUnlCjExQJ9od4ASLIIbyrDPSA9CTqpI4Zces8fGsTMV1YK8TUPu
UdRfU23SviDbt7zNnaZ9jPNoOgnXpLHNhZY/BlAPI5XUpmlrb09XAwpCc2KmX2Idop4WFYmw6qv+
9ZeUYIFjBb0a1eb9zJbaJqMewbEWgOUfr8JDg0gBtOgjHeaFyJicpYaHqyJX0+W0qMyHt6taGBBx
ZmDMgUFH4WmCpe2NaMfi5NvdhCXy25E0SJAbHnEfekI/AUxk6s0Anxv9jdAaaWBqVz9ymiZKAFje
/IDsi3My4Hzg8IDfkuFTWWBG3dxlRhnBn2ZK5TQ4D+3vUgwOAQK7Ua8rFFLZZTC6s9rQsUUuC7U9
itl7mF2nt6OtOczttEiR+KWJNJgawzZXGvDNDBm0Ovcv6O3uGTyL5GIUkRn72Lc2S93JV73Cni50
5cHK3OGJdqN14sdvdw8r9BhBqnjEXftBGsSxYqiD5DAUMlPv9c7NLkbnLe+mRqArb8Ftg4ie2lsn
OMLbj0nQhcixyU3AAdm7x58siDstuAom44SPIuqyR1Od3EvqRuoLBDbzyTJvfTr2YPIg+nJ4uK3d
80HXHW3e3gM0DYP8xUT8+0l4unPxNAR66PxRhrPc3q+h+z4LFuRStr4F0wyVoJcLv6K7rw8tsalM
4KiNwNJzNKSGyQnmwdIvXe+U4QIm2Y+1sbuWYp5Cq9Tnq2IrxifVArt7/0DdPi4GBJtUM+g+cVf3
HhcFgQgWHpycoo35JWrbJFC1wXm2LUSB7ps62l7OFWV5ojsIHHaeB1GhSYE6E38qBit0GmMOOlgZ
H3XLkYxAw3QS7R7agwqX2X8KnL/INX6vk/SFoU1gRjlOHKxLrJR8QGEXbwS7yoRsv5ykv0efEuAI
N9MCk0QItPWswp5s0gVIHHJXhcJOzYpwSVw0XTX9rDl/5Abk3DalbyZBwTpsTaW9kttGhanOicUF
gYgxNCpo5F+/YWAXKCAS0lId3t2PeFriJIJPMZiY8UUpDOa6BOE75DiyH87oaCe+7cjrAEACX0WD
iI8o9/O3ulZE01NvIH4Mhr6HcRgGvYcirxSmPbv+uWeyO+i1yj45JLcRD2U81sYtYFSErtTWqNYs
NH+dwUT3RwMdrWTwcM3LLB5VZyIBqeq5++AqbfkfEyLO5zlX5+/3P/KRE2JwmBCD95LpbflVfls1
bC6Ll4MBC5YUyqdCFQzFizZ90BTP+0K+25DMVF6o2M308b7lo/tBrZYAh+fSYflby8aMGJY98b3d
ommvvTm0qIjU0JnHw+CLHg2o+/b2Cu3Er4BxTMYP6KTwiu31yqvCUnNbjbmQyC4nMP1VNtOSsXD/
nlwS31AvCx3OKCWS1FBQz6v+UqbVO3Ue6+9aVGXQs5VNY/rGXGnxpZ4bh6QqHZBuhrlrRAYuKaYp
cEHmfetTW/u3oOg8BBA3lv0jiP+8D9S2kvyjtp39YzjD/FduzxUMaRGqsRDOraLym3VsTuANB0dM
zgaBacMvEHbtzvWAwFY9rgyIt+gYX5McFlcD6dCL5DsKklZUweLZLSx+0IYgW3+GG7rNqQmIKM+b
Flw9XK79NfaM3musyEUPckVNZjFMuB9Lu1N/ToXWI0CVdeLzoAFK9U0r53OUqaF/abXFRgJ2SM3v
tYvkUdgkXYsqDFreH6xUtBA1Ut6e/XSCoDAAzQUTVkzrhdmjpJzOApID10prGMzTL3IDUoPtUc2W
tbSSjsDOUUzIsbyl+DzNaHOQkC+X+6f0yJRFxxhUAj0/cDdbU4iKNI3GheTcALtk62jVaP3Kq1EM
J/XZA4cnZ4P+39TuQaxgs9TgMiQIsIT2MupN8X2VqZFPFoikK4jW+XG26vV6f4WHZpEyYgiFOgXx
3XaFphlDp5KyQre1x8o3zV4qCk2ihjq0Ec13z0sVmJQ798TuwZele0qhi+oT0ca+E524fTVDAGcE
ameUj7mUQGgGt30T6erP+ys8tARpFqkM3htfs11hUdY9SuY5GXPiVACCZ+fqmS2MsaVjt3/et3Xw
FPMy/tfWLmidq3qsYrSTAqgg1c8jXDh/NrIvfd/K4Yrgh6KmQtBo7UeuTbV2p0JvYPbQ4hYUd+t9
ErVewZsXnc1KHZnS2CSdhFROX+xOZVp7dh6BKAxgwWNAq2PcAahO/ogkb/J0f1UHJ5G4gkYILTzS
xD3odIThfdKTiGxm6QA9wWVxVdyJum4zxg951mqflrm0/rhv9GjDwLbJg0FTixx4ezhS1PucemTD
iqXkLKYjY7w6qPn7Vo6+Iuk1AQUFTTZt50Yonwp7aVla33X6H3FX/dNUuvPJbvP/4ayzFIIUyKeo
cO22Cw51AKrjbMBzPaZva6vlFdHjuAnXNVJO9utoUYTTjNLhi8lfdrYayRiB6pYRJPo0hJYK7G4Q
FDXrZTkb4j3aJYJpaF0M5r7p12x3KVm0CZk8fKOGzs51rePkwRmiVyMdqeXJmV2EIPhKHPqtlQZJ
sMmGESNwhu4HUV97KXN9veosKBjtMXq8fygOFyVro8TtMu3cLcpWvMVsXEF9glLpG4RdybaiwonU
8L6do3vFBP//25H7+FtMKV8cHWVzIzAm5rQ0zYK11UQyy0HVEUoMr3hGkNI7qR0ehJMkPqTRtBZ0
GBp2RplqiW3YTDHaM2jqR1GffhthSUXH23HeFoNbNyf5ydHnJD+h2gPdPCH8LrDKtLzPhMrR76ym
ehrW5q8qVvWTrO7YCIdETrcw/L97LRd3LCfd7qnwlOPw7LUZUH0dQfjX75gcMENUBSgo53G7Y7WW
QZg96EYAkCl9A/MMuo6wnYcVko/MCLsvkxf9e9/k7cKotOgUd8A/ogy0Hz/ItEFvtImzX5AfhJ7V
2J+0EbWF+1Zu0xtZz9EI/GVnmKnX7cJQc9SThEFbpkicAmbzfn3Rs9R9V7VRE5Qoevo1vBMBsrzi
ct/y7SXAMiSZFJRxVkyObS3DFtFMwMrZOLcqPxiKkX4D1Cxe6qHtniTPMYJ6gJrvG729BBSSZOVR
YmgZxJIf/bebR3UT0lguH+NXEFK3iuUyR+eg9WYN3yte0ev/Yg44JxNCv+pmW3PQ0Nuw9khztd0F
hpd6QcQDGs7Z8HNBT/Hkkx6tDm+JYBbOEniR/PPfVofALV3RlSuej5KyGlheaCeIr2oM+n/NRamc
1HOPjqj0JnIukkBkj4xONYeZnJjMhdwqDuhoTo9q4ponLdijgyK1jlT8iBwm2+1Z1kGGxwgiSBOv
T9+R+E4PypRlgbpOA1r2rRsyOleF93fuYGl0kSAUkQOPICV2pxOQrjcwkM3OKfH0UuhFcvFGvMx9
K9LnbsuMYL9IPUE5IwfAErcbZraOXQ4FVkS5ALR1qgRFAbt/D+FX/upkhjhHllD4b6mm7ntx0F2L
0S656HqGpIZiwBrtJiiyemtTB5pZiWBGkPjkBTg4kDZtetmt4ojcNACrdk3NpuKhQ4niDy2P3Wea
WuhPKBO6a1GZn8Q/clO2n1POy4K0oEdFj3OP4nWskqYt2hiBjoLUBzOb5gtDx04AM0wcFG0zBShu
l2gDJeUnF43HkzNzu5sMRxA7qPRoGGG1dtFKkYyF6i0O0Pwynv507UhFwIDhuMtaL7E4+bSHxmTR
gg1FFWg/DlhO66yKtWIiuM27hzZdzDfdikAUWar2cP+U3k5AwEBjur9G6CmfQtOwPaaVgoggYsdl
mEzFyPDPOF9UrsTFy8TyEg9z/saa4UCaE4vBYGV+Y45u9+H+b7i9j9ilWyVfKbhj9sADUDRI0K9w
4cDFOz+pqdZcYN9PTvz1oRX51hJwEv7tpcfIxjmjhVuGky6Gx5QoF2QFtb/7a7m9FTJQYZRGFvdY
lb79nMbQzUpeUUQzesrdRrqOT/owxs+pjWaRr9VDf7KBR8vChxl0/i1mJ/fo79jsIUoGThCurdF9
GrTcfjs2bn8SPR8tywETAn5Fl/yW8sT+9vqUmQO/7ZpU4OVypFghwn8u1nqG62wu/UGLz+zdvgt8
wd/syd/zmz00biENsbDnLMrbAjzUN4hZl8fUqjNGNt0/B1QjTi7dzRIZKab3JQF0lOtuRiTUqBJN
GcP2Ouud6Y+Z8ILJdLpHUyLPtRShg/sn5eaSY4+RAKpQyAjIlH+7RCep1n7I0Bw2lCS9Jl1D48cA
3sCvHE6c16/2zsZ5SluGbCNwSJid3kWCM+6xhsi3DPsO+YMA5eb4O2dpfu+sYoS6Li0rmm4Lehql
8C5t4xl/qSnq2AglqNmbYU30r6tuwCsKd/+bNi9K6kjzSF/ZrMq/pPDNNSlLFLBKo3/U7G75SAUb
uYTUaGdfqbuTQO/wy+GzaMDwwtIt3X65qoHmeeY6hWk5228m1REXayTZcfteOTkUN+dQfjjMAMiQ
LKN7HIKYHWOeSL2laNKf1uRWf01RuTxU2YAS89xKUQizSM+Y746sSoQYoDT+dzMEWHkJMaUxl2Gt
aMvFW+eG+QdkQSIYc67loKjA9HXt8vrzSLGEAWTGhAH77TzXmmdoqNlKERYWPGRdpi9hDwEndcLq
DMh9tIGAcEFPMvTJmdyFRtPaL04MQiAcQIT5qJe0SKJOUYi22vJaf8wGwqgHwTsYAVl42p4ViC4n
c3JNVMcnxCUcumrhaA1o8OZJcjXQj/7P/a94+55Kg8AWTUYQoITYoy8QXiFtBroSanOcdb5m1t4V
oHPxLDqlfjPFa/+izFkPJ29e/41Smn5x1Kw+eVEPDhBWgH4wt0bjYU/g4pWgB+vKzUO4GJywS406
XGez8S2oMN55kdf6dmlWJ0YPdhXXSUxIWZ2Hb49u6dGLEvA85yEchuklgoroy6o5Pa0XkBL3v/Kh
KepTkA4z30Fctt1VVN3yZZkwFXdq/ND3qIaOri7e9VZXvN7ZgNiRrKJy3OmmSQ/74GgalYKpsfV8
tDvcqwKhUlBX3Vm54ybEJfqRXHbAeiF3JoXbriouMwlTinKIYEovVOPcemjgKg+s0fN+2lY7X0YN
6tROIhYglTpLi44+KsBsSdVFKkFhYmu+JSKy1QhxtS5BvmsUCsytjaoHWhOJk7fv4K0FZgrwQXYI
cAI7D746WdKWlkBSyhhVJsi65nMRwVRVR131qJVG8XD/vBzdBwqnRH820BZKL9ulGYIiiZ3PRZjH
Oip1jtVe6kavrvD+rEGulaWfJVl74nrkInaPLoTg/zW6e3TTpVxHFNyLcI6MEQrlslg+M9RtP9RV
7jzlhpFcvdzREH4w9fyP+ws+tE05C+wFOGpgk9sFu9q8DEh8ka7MA/qKlTr4RIYgJnsjCbpK/JUj
nP0sZvsMuHd0iKgcSzpcGFvBm2wNe0tVuUqaFqE6rPHjQu77NVMpIOCuzmChh6aI1n49k5K2aWuK
ylZRNWpVMFKgfVxL1flcjw4Dy0KNTqoUR5YMj04uuYmk7d8tio82m0zr5UgDlWmw9qtymeYKdaXZ
6a6v3ziGRhl7J9gDkbi7GRV1wcxWcTdQhFZPS5l1re8V5ae27RS0kZhY5pFUaAJ089f7lo9eLmqR
9Fsw7zA5J93TbzE3sFMICicLT7cqWqh7mXFtO7V/chcbcfZuXhLfSd1vY5vUna/LVvpIje0kVD26
qTTLmbDCLfBq79a/RGku6yZ5OJiZ9yT0BK4+s0qCtqj+0lz4smnlnNG63aRQ+F2JNKFbRNzPyrcL
b5BRHONmwWbK+Ods9uIjvD/uSUHt6EoylAJ1kaxjMPO5tTKU8TInvZfjXsX8vjLZT3dBZpfX8k8n
spo1aAenebfY0FmcfNSjh0XKPjA3B1jS2aOYp2qExqgri9Ac9a4JzCGdkN3M40eUWbtv2dC4f7le
PCd+55ZL0K+ueqbMcOTw5QQ+OAzoPYhKdosXeZtAPpqHNo9cQPoMNiQRWTipVG+yyjwb+D+6sfIF
JXoHUE1lf2svLWwtHpAdDa0M1W938dZQa+3smnhdcXJjj5bG+A9JP9Uhru3OVNbNTp/WBmGPl+po
Fro2o/wIgBd2tVymfjVPztHt0vCvksSTrhnVxX0r3zY7bY3iOA/HefoUd714HlQCzQIUz6sDOiAY
lGSkL6I3so9HCkny5Zl9HpZZIx4mlcsOVH68lt1onpzQW9IACffgH7rR8sXc+z2vr0yKwSURq5LO
f+h9Pra+KVKIp2CuXz8vNPX+nuZiDnpPpDTFLfFxrCvb12HrQB57qk+84a0f4sdInlRcItOXe0Bh
oSqOOaw5flhJiy91ZU15UFi9+WhPlKv8qGz6r7FoqvgkaDi0S4UFpmEXrMG+zSv0uOyGMctDeFB/
zoqSXoAeOG+ERSmcbHsJUXg2Pt/3/EcnimkORAkkCeAN2N6j92WWbZ2H5qQVzApO+dXJJvXtYqCn
8T+Y4lWDKw8vQJ60vZcrOub8pWxzB7rxarmIbHp1ayNk0p3pT93eSx2sBgeYF1uC+3cup++TwRIm
piZTR3g4Z9Z9IMYN2zhWH8Gb6U+vX5p8tUDYAAsFurldWpfaQq+KlttSWe/R1KwD3vLq6g7JemLp
aGUkCpwOCda8ea+WKjVcZWJlhZ1KbiLGFta2jNE4TPvPQzFVJyC62/dRQkSImhnIIKvcb5qpL7Hi
1E4W2lrbXkdH6d+3bqefQCKPTiGwF0n3L2fZ9w169KOp8ZdNFkJtOvpUPmxksGl1CXzO5f5WHS3o
d1Pyp/wW6VQpiqPJgCm3zrX3+RBlDxB4j//DVSaPohEJnp+J9V0MPvMUajHiN5CG5fOLVw3u26iD
WtQa5+iHQ0cyaIbTvvzB2ZAyI5J9Bb/Fdd4uLe6rUuW5R6c6y/6OIko3SHM6aGAwf4be/Vmj9+BL
/uLYBlJK0g+9zNZcBCuVW0NuAg9A21/7xJ4/MCP1Ot0zJhMBk/0qhBHt06zYH8DO00szabEiymbs
AApHddB2TfbnnCjzO+ClZx2Jg7PIXAJ1BSJRbtq+FgYDn4tFQ57FuQsYAUNvNUngVM5OaUeOTPHg
UVignsnrt3NTQqjNTPsjDVUDgV/E2GOURLUBX0zh6P6xP3pkZR2TiSpiFaLdXcZkJDnT3jjdsJgi
1Ue6RPupRYpZ+VEq2VUK9NBcxAnCZPbUhxjWJLTtycUrUVXBhPrpX/d/z9HSJSxB5ZiSWu1bTyaz
5pOldCmk7Kgra2sRvcXpwVGEVv3J0g+eVYcWKd1KWpWSB3F7TnvEr+wSzd4QrZQCDfi2u+aNAGud
pN0IRZEWXercWx9fu0BeH8ABwI1gHoDRbGs10WnjuWrO0FWXehd9Fp2fzzgEK0uzkxT19t4bjBYD
D2P2nU6wvatwAOl3GjVP07Ccp8JP+3a8AFhDq6Vmqt/T4Na9v7Tbiw96T1ZWKfaxyH2exqQwKLEB
Qv0Vqrhv1HrLC3ODysN9K7cnRNLwkStxOWgx7yEdIp/tgrn2JJyHyQjLNmvhyuqR2EH8xb9v6mhB
zLKSmMFZdUvaPlWQzVWaEodE7AqgNyaVJ8r84X0r8jZva0JYoCqM/genkNO8PRFwjtIWHJM5rKCk
+qh2Xna1LXinOnLDh5z/zHdipfrYt4v7+gPCI051kWhItpx2aQqT5w5K4N4U8gIj5TJ44tob/fJP
tWaoRVT5cnL2Dw4k0ZCcbpAdFIYOtitFdCnqrQF7UVcuQKjqAmFmET95ers8IA7O/MD9T3t7xUke
iPTov8LcyB5uDRbNAL9QSYTcZ2300DC0C8npqgdR2lnPNKvMZyMV2UnQcmSUGVV8GJk9JGPyAP8W
SYy5QWQ+z3PI5DxC27lwLk6PxpVmC+WNrcf1xxRts5PA4uBWAA7+r1H56X8zquodGAkAEHRC7Sio
29V9oQk1Bd1QxJ9e/1EpCFPHA6uJ6MnOgw150U1jw3lFHHf5oWkTshluqlTXVF+UsC85SlXtvHp6
jDyQQUSuPLVoKF53W2lCKlTPSTGHucWUCl23JZzhJH8mBvWo71nu690M9gjREBOQifxuFxuxeohm
VXOYOUsbEOoMFxMGymByMufkITpwAKR2v4gA6XvxFm33LoqUfqxFM4c9vZuXFb6FSxcZDBllWaZp
j3DhKA+RplZva2OKTmwfuDjae7IbRhmGosju3OT6nInWWyfeu+lzj5LS+7k1sy/3T8zB4URHmclj
+JmINfblEKImrULDdQpFYkh6RZE+8Lw3YZ4u7UlecnD5wIzRs5SODRqCXTjjpXm+1B7e063oznf5
uFKRVKvn0qLfVzRZ/x+lHIsTowfrg/SAEp70oxoP7nYDF1VZKc2kU2gjSe8nVaGGcK33j5kz9f79
Tyn3Y/tYMMnNmDgD6pRfYFrYmrKtPtK8iXF/TmT6pwIQLjAZkfpEFa8MMwr/J5WlQ3ugNkHiAD6i
+rG1t4C4aKaOeMhcLPe5LOb0bVLEDfPGc1z+aD1Rnhi8PZAskN6s5Gkjad53nHo3aadZW8dQ69BI
idtxeEn7eTh5iQ6swDwnAUaSEgiKjO2ykmTNDb1VRMiBZbQZGMQz+kTViVM++HgUbRhlBIrDqdwX
jNbR6IXGqxqOiTEZRNTT+BBNcf5N6UT6smpddFIFOFiWHJOSTBHUp3hnt8uqralOaeqK0KtN9aFx
RuWSnA/Z394xwlYaEdCSSzt7pPLq6nnr2asIB6tPP8TdED0r3ZLimSeNcrJwPkBt0p3s2NG3hIGC
MAUyJ5labpeWpoogXrEEmKbS/QHvbxHE2Tw/Jgu029k4n1Hf3N5pMjDqjpKkk/GAPVSz91pmvppy
RAeqRCgnSdvnzuTAUL09g/Ee7Br9FZBN1NsYxdyjfhaReWs/VBz5amyf28zQHvKElOS+5zhYELcY
OBiXmBri/kFbrUzpXI0FzVFRfNCzbrhkZo26YHJGrnprCbwIeGsG6oHJmHufQbMqcYasJhZx1e69
2avWF68sV53hxNZLTpb1S8dz6xGx9muXIErGBe9eT+i2xhTRvDkUaVKPcIFXEqK/pq7jw2tBerXS
ZXkUcbmMDxYxDew/S2rBIFVlKilso1qFH6FM/HNYFasPcm+ov07TsvxU3D79siTm+JO41QOo18KE
9rhQYjb8YtKNNby/QbfXihlACgxQZUjOjD1KZGSwITfidAjTmHqNn8xl/TWnbRQzJucaPiTrDGF5
08m9uuV4ISSnOsRQAQStHPnd4+XhcfsyaYZwZMDr2xytCqzHo7Vql0aIZXhIxWRfTamxe+0mhs/t
JTL+VZyusf01T0zvxIXd3nNot8kdJYQDjvW9XvecxEU/0WGAe7xPX3oy5csSF+hXjfnwkqdOfPLe
HNmjJw1qhNY4Z1Zezt8CZxOp91zLBoKv0tKDEm7ci9cye5uAnfQF+lknb8LtZafMjR45WQkO5uZB
7UfaKkVNXJk6aQvWoeMGVvlZtHxkRbpKOrb03HHV21UhAApMGzBmOFaZ91AjgXulJdWdnNjbiy5p
iSSpIQ828cguOBjXTqtj5GXDWHfTC3W37qMZtbmvcgdfjQ6RpohRGQanEbzHEGQLYPbCawn/kRfz
rbWc/iwdxFgJyedHO6rj/9y/jEdLg6YC+iX4LiUz+vYDNnCvMclEXNyYsxt0kJJnvl7V8JcZdvHz
9bZkIMLxo3hPyWZrq1cawYGBrGrpzeSF1y+6UHzK347KUp2pTB04GQ4EsarUbiJQ2K2rm+cKTxCT
vKlCfVRmz/Fhu6v9BhDSU7tYc6CTpl/uL1AuYOuiITMhNkaRg3cBYPl2gZHWzt6gShc9twKwYpp8
LvNJSDEB9/MCY9hTE43OtV9G7ft9y/Jv3luGuRlcEUA/mr67Ezp7sbeuBdsoWoqqsK1BPYL/n9wf
9+0cHReiY7i65EgaZHnbFbqF4wgoukg7VirEJX1Ev2jcBr3YZj75mEcOC6Ih7PC2kpvuTNFAWCZl
iaA24/L5Gaxy1yaDviBzuxc7n8Y/7q/sYO8IJeGJkdGeAX5wu7J1zlO0YmVyWlkaOqEgNEXqNa0/
rqv2uAzoESeJ8PzRWM+I1g7Oqgy8SDu49qx4F/KBztD0ssuJI+I1Z07SKJAmSMEKGPqgfKdFWPmz
08wP9xd8sJUbq7vvaxTxsq4ThQYD8h9kCovlRYvjOWg8cUbocrxAWX6WlKEcm+23ZdFKqy44tVmN
0+ts2gtQlpqahuANRjN9enFz7UzfQv6luyshmwqQFUvibWuPk3SieoaIQ4MFMFchiI67+F00ra/H
Y/Ok0omUERUZwp6StJgnFQLZlGfOi78PReZ8KlYnunaG0M/GTn9NDu5XRH2PYjcBFIKI8jP/9oRD
XBCtQw1Cxu7d8r2VFOJpjCMT6HBav9PmWfl7WLoh1Hunf4YPuv5kTPmwBjiH/NNqWXj2obAtBDbs
v+PEjAIijf5feq1UXwtrQRouFmfdxqNbxSQdKRqNb0S+dpXQKJ7Wumh4OfVklQRTUIMXHeDKGpBR
CI9zfYlFtV7o6ysnD+ntmaPEjEtUccd0PvZnbrIHa8gdBxortUkXv3Xz5qNaqe3kU7BPP2jr4mpP
gnGf+MTw7b2iHKOSvVESRQlij2IYRwPIyELxd1hs+7oOrfdCdl/46xhFr3aRmJJzfJA600XaE1bb
gxrZ84zPyhalYobXGZtQ6Sb7vaXUbe/nvXFGW3S4OJknAg4BHLOnIVeVtoOyRfCsDtYUpqlnX0tk
NPxU77TH+/7p9uiwOPqqMPcAKefw7E57JPTMhAcpLAfHvA76mv+TK5X7HsHe/tKMDPtZA4Ogqpqf
QfRvXx4s46lozlE8oXaytWzERtvaHnd6adY58PI5elOXvHRJNEFyUOVN9/n+Ug8NIrZE65qKF5DV
rUFC13bxUhkru0774jDC5xd1VgdlN+vXJAUcfN+efMu2jsSFS5QOFk0KmcHuPm1sagi9NPjjEhn0
57QzpmdPg4FnQfkphJ+p+FwD5niox2b1zbX769XWTUfW0w1+AB2SXSIb60Ur6AmS/9kmfeU4pWjr
G6WLD/O6IciZ77gyYla9zVIxXDS9PUOtHRzizQ/Yv7dTq2jl5Azh0NLEoz0ChmQoxze9NZ8NOt0+
QgQVtK74vQBa6T5vd3bWcscrvUqE6F33IXSQZqC6ELfe/6JHC8LbcSGpJMIVuz+w02TZzdiKsLVp
2UcLjmaJBErwmfdqAQ2KEFTRaU0Qrkiy9e2CUv6w0UwhQjVHMjXSzNyvJngKm6VUg0Q5ZZE6Whqj
hAQOrIyYbxeWjVU3N1ajitDK4+rRVXCkyVCvbxuQmsH9r6gdXENZc4Obgz4golT7c2HILminCzB/
jCwTfdHD9vNFcX7Q0vJWHy1g64rq8lI9LDpj/pcE7p33rkiskk6bgGEItIQmLlSY68/5EtlvnDrN
EigIrOWM9vnwu0gFR0j4DGrk8s9/iwXou1ENKgYR6unQPYoReqq5S76kceGdOKeDwglxIlJhEAyA
CaRUvTU1j27stRqfRa2b/tr1NSJ1CiXdpsuaS9slnzPmpR6QzZm5u6obuN46PDOy1Z3sz8H28DsI
Iqi3kRDs3552YQxXQFQX1qLwUFlNV8uHuM0OSG0N5hVj59XJDu+czQcmGyB03XdVE9TgmjKLp3BO
UvHkuCP1ynGk6GZFysnaDjwygwPgz3EX5I37doda1oDylmkMK9tAiYAZsac1K7MQqZEhZLQQiMyg
jo/tmqyhUaZnyMuD00Sdm2octmVWtzv5wmaUNq1dui1prD67hfGjRHznP2N3eskOHCLpHCBIbhmV
4D0cu4WipVLTCBrnqjEuYsibL2vUpiekAIfrAWhOkRn9JDrC2yNrtYWZkJuOISxS63O2TtMlKVKN
oqnSnOzcQZhCrQYqDOZdAHnvY7DW8aqSDswYWnZSfhVrXz0XkWd80vRc98cGaaoq1Wa/HMzXV6UA
eVNKoS6lAbXzdi7AUThRIM7HsCxaLWTkhli3rbPLkgzGScBw6AMkmx+9OOA8eP7tB4XcGL4li85f
N3jtVdXK+KGssvoy58nnobbyD6OlD2/wRWU42mvuC8+tHwS50cnXPvIBhNUMmDOrDFZy54s04bqt
WxdTWC+w4/nF2tNvUrVi/pZUJoDpZIEq/f6zcJBIgIZmfpgpSnq7xu5umItuF2tGU9drh5SO/2gg
TGU7L+6CzM6MAlmgRPBF3Td6dE3kxtIIh26VxHn7vRdGCYVuCb43+ZNf2LPyyVjq7MN9K0fXhMha
HiBCMSbJt1aczEgts0MFzxhi6xJFY+2vS96+m/X6bML88CtybnhGKBwBbNia8uIlEyh7jSEKxxAo
ahEjtqkY6wtckP8Mczl+LVTzrARwtD7eK5AUnBiXt2tr1Cw1S9h1PYUQc8wcStHXoSps/Z0orLMH
+WiBFLpVTqfsMuz7dkW3RvqULLgcbUzcJ9sa0vRTC4O09dWY5SsV17DlWvpUnHWGju4E6FPKArg0
Xo9djDmti2kOEC38H2nntSM3kqXhJyJAb25JZmY5lVRSyd4Q6lYr6E3Q8+n3oy52lSyiCGmBmUYD
mlFkMNwxvwlrFX16QRAf1kPbn/tEG09gCo8UOo7G28TvkRZNRp0yXlJ3aag2Q3zKG1md1dlzz2Iw
jlTF9lbRwll+7ZSD7N2KV6x6QkM/V0OogGH7jOUeDtl9ZPYnXMGTgy7J0VibbWpM0P8zHRgAEBT9
NM6Wd1fO1MOqOT7C6O8ORbGY1jIiVbQQrzen6IwGhUgAAEZdWB+7vkuCeCjUE4jYP+fw0eEFsUHb
bc2ptyWJbPCUsdLZm5UivQvqdu5Fl6AAPI7H+fUrZe/iQg8Hg8QV+0Zj4XpWPEBuaenDEEKkMrVT
yfccVhbC0a28twnJBtjtyDMBvt5cXXGWUGo3XYJS006eTCW36SpY6V3tmKJFRXg5Ot97y7Uat8KF
JHeF8HQ9MReTeARrBIBZIrSzavfmuSnxY4umXj+ofOwOteIbMGzdIYrQ2RWlvkQEuupcnjJMQ5/Z
GD01ASs9GGpvuUDn0iKhSErmuPmMMnJ1PICTIfSiob0tye0+KMqhW8HuhMCS2zyjdH23YCUUuhY3
RkYorGBRXFK7wADLHvrKT6o6O3jT9u5hUGb/O9ZmnTqjMtzUAcCA2kB+gcrk3jvK5H7vcoidiho7
YQq17C92Pf06VBaAl1PvXIPE37KxPK27pk+5oihtVP8VmoTBJTo3OogKdr/jLxruSmwGbnM9jJXn
aV+ObHoYzml6q+XCvItF28qLmoExff0k7w4GD2vFaqwY5M2zIoF4VWKuyQmG1ox8o7biu7mTCqme
xi3v/8VoAALQp0SjCEvu66lpCFipQ5b+gqFUj3Y04g4yGXciP9Tu2psX3w5bHTBPKyXgeqRISx1N
gWMHdigXobpE8hZLkI/xUCkHsOO91IDcgxSSLB0N8k34YS+NtMuEL1hjdfVZmVAWcCo9W5Wvk9PQ
dapfTkoeLFP++fWPuVfJwKYRFWr0W1bn0c0hELanZMVIloWO9nJvj5h8V9ZcXdJ+QOG9V6xLXpjT
u6Yeki/oJ0X3EnHEJUCtOztVcdVe7FQY39SoL+yH3I7L/3pjmH++/iN312HtDXCHIxWy3czoj9ep
5vH+eepofUjjEXRtrogf3pAeuZfsPRb0aEBZAJhcexHXS26VEFMbh0epjDwEarkfznY7o/Cvg33A
1euIVL03tRXaQqQLMgHI6fV4XaklPCUTT3s2oyZW2ulnc9VArzr3b5JAGIW00NbcE8nL66E4ujGt
SqZmNymWDNhAyc9Iag92kNTYifzFnbA+FS5yQNC7tulXtRoMwsIg9NPS6AYRgu6m1BMjwNgwPr2+
PfbWDBTcmneBWgFvej2xYXBiYY5UiYe1gS90PKyn0qSOVogMY21vyL+9PuDeolHZpGoAXIuEYXPf
DWbTuUaS9qiXmcqtyHUEocshXjikXXTwSO09u0jPoXJA4WBNTa4nRzLvVLPJWNVgDu+zzO6UkHRw
cA7Wa2ecteMKdQwKIz2pzbvk6O1cFojVhtZoxLdWMTenPGqKr69/ud1RwAQAwyHPetFphdFTDBgP
U4ss2rY6D1Ws34pEH73L/2+czV6nggMykScwBJo1+bM71UC34uSgf/fSLgIEADJov/Y4Dd1tvmGZ
XjJoGMGGtW7E852dV5PmV3XOtTQ0efZF7ZLq+zhXsr8xqlwjGelj2PYmqJLv+FrpxkmdrfZWU4US
hwU9594vk9zhetOd7pssNU3xVSNOPnRJmethVJcUF6SGoOnjILNyvQZnY/CHqDSWoIdHm1FmSM1b
tyWVOMkqW57lnMsjkeidA7fS/VCJISGharYp8Yz2CHTMxMpXuC6yAUUyfzDsargxq7REpn8+4jft
7RrCQfbNLzj5tpOQRaXp1ehBhIjjpoU/jqr0na6uj9LjnYCQ0hzMWkJpCmLbyoPeNkU61CrdHikh
oumg/onW1LCqC+2yyBINP9Kig626c5msrAoa0BQgye82L8BCZ3ExOj6miqbHzZhO2fuW8Xz4Aeaf
h/CUw7218YMiAlHo9V3S51RVcMHu2K6ZRQGsyD4b9IUPYpm91VpbAKsu58rmW3fPbxFureiDroiS
pl2jKl9Alo6pP1IdD18/4nuFxjVsoXW/6nnziF6PY3ldZra626FAnfRqaLuTeDfkuJoHZZnY/zbt
CBemka0Y34yy7D5g3j7/k9q2op1MLcPn5PXfs7eOhG+UdXA7goewORQgFusU2ChXjkHtahGafgMi
9mepdUfg6L2R0IMDvLVyK+DIXU+8GdVJjRYc0l0qYl8HjW4XErPZ5EcYjR4E23tHYl1LcghKY7CL
r8fKJpHlraG0odYqjvZGF44DmHFIlSowkbbN3nup4uY+4n/TP69/z71LhhIqtwwdFR6LTWA6t7ls
NVxuw9hSsRqZuxzLHfx53mqesAOY6fNfLCANUUi2Ds1R6PLXU40txTUVZSCMyPXMVxzFQVoZZf/a
1uuDvbs7NwLMlcBPNW4rupDjeW1mo9WFVWd2t9g42UFkxcNlsOv+1lo1kF//lrs7BiAvSnAgB2h1
XE9NUhUmsuWOMdshuo8rxcBCx9PujFg7anLsTY0G82qOThEJOM31UANaRd2AcgAU4ta69MOcBnHt
JGenjbpPCuMfxC2/ztUGoQCjl1rBWjIgolx/0G/XDdHfiMopLIiCJk9QDL3r+d003ddTuQh/LNrp
Y7mY87+G0vCw0riN39tGVh4dlL1P/PvP2BxK6nOtKajDhwOfBWV8iJvoBVuoocTiL14MrjuQLr9k
E7YYkDg2Bmxx4NAg2NYHiVlqoDjT9tzIyTy9vnH27nKkgNfztxp/bV96TR1TNNLIgONZyYJM18cH
Sq/ql9dH+XVjbdcQE2CqIhRUVkTUZg1dU7aTMvWwYCvHPqWjNp+NxG1CUP9QjW13fLCMtHqIS/B5
VTGZt0YmugtEU1n4lL+m7iyz3oHTQNHlAva7ei4jy7rtyJ8P4vFf6PcXv9Va5eVR/2Sjb95rHRXF
ErmxHmqZ7P7LhDNc2qXUVPo9nQmhtsUzucicdrjoeiafwed7X2LTyM5486bfk9rQCvwp3bYOZT2W
B+u1twtpYpJOaiwXSeX1hyxrdIM0auBAU6WTBM0YuTdgNq1vLXTbg0tlp2bBAICQ6Cgg/7CVU6+o
abYimjl4jkGCPBXilOFVEiwJ0BwEk3508LNv6ik5uj13JgndCVgxAgUQ416ceFktCwEcBd1BiurU
NRMH3UoJ6kLNmNzs4IbZmSfK0dC9uWFo2265qCZ6r+PgwkVKI9f07R5x9dIcHX9s6vINsF/9nGTq
V30a24P0Yneeq8QbdXhe+y1Wx2kr+KM59CTKlCNIE6s4NUhbXtTBPZJg2LtFqcKvGGqSMwTO19/y
2y1awlyaDa3hoJdGctPMve6XTt37XorVsdK5TqBF7fgkFK4YZUywHjDmP7Z1YmRamLB+EX8jgdje
5BEIqLij9YUZXX2/uF3zoNO59sv+sN23P19SNhAbqy3F1ofXcdMGVD5l2GHRlLdWKaz3cMDcO2/E
PUWNZeYvy+yEBVLyvmPMzslNo6MnYye2Iqr639+wRby6EDhIR5CTr/VWfplUmtI2niMf0Dso78Yp
8Z7atMj+PAcgNqU5zbkhz9me2jbyYqUogI8M7TD6KG7o9xFh68EoO1HASm2gZUUxYfVwud5OApFW
AMSMouHq8CzitEqDxuycx2Wc1VMUU6k5uI12Xiq4v2tbldrW2u+/HlFVk7aPWpWPacbz4heeVCtf
jz3zv9ffqr1D+fs4m/gGymCMoTK1SDog9XmciujU1CBvxmJsDlTAdqekg/LBzITkcBuQ5ppYhGr1
nAdUEcMUC4UAzvVRBXJvF6K/iroMWxGTkU2ByTZQr6xTlqo3CfOFHq2xrzmd+lk2Ycxde1PM9hEZ
a/crouSzapzxz22bx7Ur1Dr7XxXdqrxTZwStOwsrMkwU4oPre3crroUDcM+IV27za20BNtF19K3s
Ci30EjdlzV9c7jcId3koyrb98Bc7ZJUoMuCjAPjf7MTRRUdaTMRMRmMUKMsOZpAWU/fewD7z9m+G
Ij4jYQGCvKVkafPiKvPak9Na7O/iea7Cxk3dk1MZR8TtvRXDwAqldf5LqXp9JX97IEyJkrymrJdV
UzWf+mYR37D0sB7GUoueX5/V3r5fI/mVI45AyfbBJY/vnH5c20lq6j5Doc4/KWgXHOyL3QlRBiOr
RRyOvP16Qp2qQDXpePGo4iln3D0af8xkfTOWanRwN+1tQdgloJjRekC/cbMjBC4lk+bykNd5L85o
rSs3uUyz58Xo5RmZrujg4tg70sAEmNSqYcNnvJ6ahIoucCsgQTCnJqx71Xsbi2nyXaoepyQ2Yrx6
l+if11dt73uyXlRDQSERsWziYjtV6nrCIyUUReY+Q/MfMQjv6/toRFH99aH2IrLfhtpmJeTOWZPV
lFpUNy6mcxInymNeOUrt22PsBU5nFW8mpwQeyXXnha8PvreYvJtImRI7UDLf7JulThOzVsBpr95B
b8g23+aWVENVn5c3iR4f+bDvHQZAXbAM1koP+PbrtdRxS0QVdgQWbqqQhUxrOiut+ueyTpiskd6t
3DJuym3410UDofuodGEvYu1Wc2tMbbJDWae9fcl+XKXpKEMAJbueSxyh4YT3F/ty6WcwOvN8SnNK
xp209LORGbh6xEhTv75eux8Q4BqdEmBPgGavB830Qk9FS5kQ6F52qTtsKKCEHDXX9kbhCmbbU5IE
9bHZFRECIIad5DQ2pqIGRoC/zNxFxen1ueydMcJVNEtAn5Mqr3vzt0t4WuDgWgMbP0Wj83OSlpMP
qWcWvpPZfxNQrTQ1mKK8LNoLYCzi+3lvU9Bwatc6p1ZVwKxxj1hfe6eJWJSb0YDGTAByPaPV1T2N
exWCkNJ1KK2bayBgFZe6yIpbx6nEwendqxoTBYCYWcEKjLl5x2jnqQAvYFBimwxGM1m8S64k9oOp
LPFpjIDxG0ttnZslVfwus0vc6szosujzkZf83szpNK/2HkjE0UK6nnk3DqOeO+MY0lbqfxhmngYF
UBfcz7Ch0ERqfv3zvYOe2eokgsMxfIDr8SYHi42+Y7xS76obx4yrk23W8vNgzOMBpnrvMNAZXaET
KCi8dFFPotn1Rnht8SS9s/Da7OOIierlzyeECBVRFsKBBJKbCWl5HhvaBBWqjnTFL7VUhLPiEr0q
3l9w2aDmwGVj56ziJ5s7pJJjDPIOfa/U7iI/taLKb7RoeM7ncT7onuzckbQQ6JsD20HGc1twb7OW
8pi3SonFln020rb057wez6ikSegMjhvQlj2SKdx5UFdrT9InVPtXW4LrvTFEfZK7WjcivqCk3/TU
NW4qOfSB0crs52zIBaZo8uRFvXGwU3YuNNp6IA3pbpP6bzvpNfAHunnwAwcl0c907n+0g7Ru1FQc
RCcvtiTFopX8uLJ1zJWqdz1De8A0PUliim5x3gZzC1Cgoun6/vUt+eJMr6PwurFwQJNoBl2PEmdN
SfU+Z5ShH+9skDWPJVYhZ4LD9/Gg/LHG+Tocggxw0NkvpG/Xw4ncGOVQU1+rYte9KGovQ2UwU8xZ
NeNPDxuNQ0IDRKi4QHgTtmHITAczqro6bLypvzO9YgnbOS3uUds6CszXv+qqwMpQxP40KhHmXb1k
rmeldqJwClE3wBzG1UuitnxH2tl5LhXvJgLh66Pe0tzWFL/90Zv+WMtvHZ6cEBFUyGQUGK+HL5D3
qpIW8E+B4NGJSlnzvi5WbimhWCjLhsaXnI+ClBfnYB2UZumK3+cp2M65ViW2YoVowtXvKGhhpJ8r
BW9PI4nE+fU9ujsUOTeANgrhbJ/r+dkLT25rGXXoLM5yaVOdu8UmWK+lMx88ti/uMmZF8IDWJKXy
1ZTneqjVv8oG3FGHqifWlr0RtV/1uOwnX9Sm8lQZnfUELSP++PoMd846oKMVL7BmkSBjr4dt+Cly
FFodTlqFXME8EF2IqvuL77hOi2SH5xu49PUoI9a8pL7sk3LoyothKXroJq7md6PwTn8xoRUjwBVG
iXRraitmR/HMiAnpqlO/NwoOKdU0G7mh18fZ2xrUm8Bw8tihm76dUkepO87NGoGvpDi5Tfpz6j2A
KYN31FfaG2kl5yHax4So5V9/PHSGPYUySRXa2uLeuIBW/Cb11Ichteo/fWLYhPSvWCNwDyto9Hoo
wSZRRofKiFUnI1bOo3pxl4m3tDXz29e/3871T0MEwjubAo7MlmnJFkgGRMzLUFR23/jtnKvpG50Y
7zajhZkEtePWX/98SJoDIL5WCeAX/XkM4oyECeKB2o7JCfqo6afttPga3tmX0nWPmuR7R/r38TaR
wpRHLOaAPajVa2ZQ1Z0SpJM+37p9ZKDXEMeXusmOlI7WJdq+CJQy2PwaL94Lm5KS59pq1aYMdaUs
T9TE1SCnonIv80UidKrXDwJFisCYbP3g5L2cLjzS1T6E9BEWvLOZrpNY0q4lN1iJ1NhtLhYjHDs4
H4PIuw9qNja3js5ReX1NXx6OlbxKiYEUGR7dVvzO0wGuNAMCDfzToA9RKncTeYSvoxDxx5cYu5X/
UM5AZInhrg9HXxGZsZdptOaT9akdptmfrKj4UEinPjgcv0Tur1cRIVC4JfTtAFlARb4eK7XsXFmY
GYjMpUuwmmjd1C+VKvuaT2UFIxCj4KBpC9EF/aS1b4Cb89hmUM903iqRfLWjDFEF1wQae3DxvXwx
SKoJC7kooL6424PbDFVTZKbNZ1CM9ENKcS5QsVr5+Pq6vrwe6DSBjUDYmhIBmlLXHwC/yC6PXQKb
VNVhiyeK5dM99p77rP6ij5170D7cmxQDkqdTKQA2vW6z34oFy2xLs6HCGbp2Z54lFPDmLd7k9pG2
4d60VgItXE9ETF5UN6lvlwsbp4F83CA81sV55oMzFX7pteKx7ZWjiv5LfUNYPCTxaHSDDWLrbnYt
sk4qJTd2rZvG4nYSU/VoVnN1Y7O9TrNpKZmvT7ryBvaI+ezMESxCxLTaN1Hv9V8z22vDKPOqz2np
2vdtJ9z7rk3tn2ZRWR/rJjZx003F+7zWEtpXzSEY5+Vtxq/HQHctziLzsGWAOBEps2EmEh5uVzq+
4mXqU7Po+Z2B+eaj53TqQ2nNxpdZU7yD5HJvqQAurOg0gj9kXq+3xIz+1uQOBqF1Z/7sJ+E9ektT
nhLX/CTB/x5VFfeGA3IE/ZaO4wpgvh7OKBMvUmXShjNORT9KxZpuelww0IIwXL8vzKPizs7F+UvU
zOHWJIjZlvST0jbLblAkQh368Bh3UvOpnpq3tTseiQ7vPAwMtWZ5ZADkXpvDpZpxp2aY5YStJYfl
7DZ9fSpVcoQ7ATj8LjdaN2xFkhxU9nf2DvAaqpjcotQ0t10YbaTiQLe2DdNcRB9bE6beBaJeO91b
xuzW1E/b7Gsi0+6i1SAEz69fYOt6bW5wIkxqxGsDiHdhU+Qs2yh320qXoTr2/Ze0NxFTd4vpQWpj
jOJab3xCk6DEI0Ifk/dzmR2Nvzd7eAtA8yiz0ltb99tvN5rXLhHE67YNpZizLzV+G74TJ/Ft4ygi
cJN0eZ7rfrypK+eo47Czs1bXddJRPj0v8yalgEBoad3Ut2HtKk7Y2KN4p6sivgeykD+9/pF3h6Ia
QxN7rVBuITwdzGj6JhUSMCUOxsUiTL8HvhcUCRjv14faOZ/Uela9GXctiW5bo1WvwdFHfSPsVexo
Losix44X2QLiqXVzcWr1+CjRfX1IAFTXS+imBm5MSHzinOzQHbXdKCEbtGwlSBZlfhhaa/pTni5K
ef83SdAI1yM2jj2nihJJwOrLEgpb0hXq5uXByoyjS2F3cuvZpOv7S/nqeqhRabUkMjOEWrPB+Jx4
ff6wDLWCNfWcgJDKPfvd6wu4dyAwFqGYTRLKTbSZWx3btbokiJjGep/4UVVWt96Q/JfoiXwHBXq+
c1rLe0QF4YjdsxNbUKoASbr6c9Cd2sTFaBy0rZFIGUZ9ZkMpLGSAuNafZ4mw0qjArGigtZW+uWTn
pugNmzQ7FGr9vSrz5Y2haRF0zbk7vf4hdw4d7n20SqlwIc+xLYC2bV0tYiCNsiMcJtHma8JxxCsC
2dsj1M/OJUr0w7To5UFJ3vbszVnTW1CVRSgNo2+DSUube9lD/0MYSGnvXJS0PsXDWN6VZpk9pD0A
u9fn+hL7tLaoGJ8CFxkxh/96my6uMzjlik3gL5+w9B1/DANVvEapzIs0KNRose2eBPGPX3a2dyFa
PzIy3Dkp0ClJWQlC+A0vZMVSdZ66BOt2sxjzs52a49ux8YAnT6ek8PKb12e8s1t/VS0hm3NUwEZe
Txg59HaKMiaMeEV8n1d2/HHo2+RglJ3DyCi/ik6qRaK9eSPyXosdQg7mhIXw10HNbN8ziuaN59T1
fYbxwXtilpqobzm6d/a2FCEdfHMuA6SvtmHd5M7xKFWKAEKzbmJZu2GZ0koSSTretEmr0FPT9HBa
jOrsuFP+6fXPu7eYUI1pZq39NAqY159XT7M8qk1qAqlmLFw5zpeGsOKMku1PVYn1g1xt76jS7uG+
A6xIGLtZTJA8ZlwmXAoL22byq7Zs7/QySx4Xqv4HR+XlktJ1ZxQ6Ljpx15YcW7meTIcGOTZvjOan
2LaioMBKwwe1Z12Qbq9DkUQwoCJ+yOvfVHs5zTWjIq03EQsCd7pZ0yYSbR+Lug0dS2D0l8VWctJ7
RXLR4gOe++qsmzfOMlonRxnc5qQ6c3ZphzLKzlkVm77aNTL1FbswUAhU4PwM5th9P/iR67e+DgjB
/VKgwAidiiHh0fXKu7ZIq2RESFROYr7Xl/Ul6rPK77upRADL7R4W+z0t/dAT5hj76mRbN4kh/xjC
RoIBjgeJo5WDTivk+mcgLWHXQvTIX1WGfdspw1fRYuU1D2Z+1pBBPaXRclQrfbnpoWqvbJFVnwoi
zvrnv8WiYtGrREQtLCccadKTskyD5ufoaKoX0OsoQnqdnNPL6x/85aYg9jVp0wHroWu2zd8AlTlG
3pNq9ziQBDQfRTANdvS2TXProHrwC7FwvbYOyanJdckDTCdks7b9zJHwCqSoIqUzcTJqomLx28jw
dF+r4/GuS1Alv+AP2VS+MYKFCYbSnv5ZpDIYJ89IEXdRF8t94/ZSFoHi9MPXUZc4Uyju7H5CDbee
z5gPi85vS7V9Ww05nn6vf66Xa8TaWHwwhCTWzuYmSgHZW0V5yqbs01wNzNF2AlBRyk9RxTl0yaF4
fn28neUhOyGEoMhF3WWbneGczF/vZDJ0UlPY6GHW3tOC5OGztEY+28FgLy8nQGvkgvRwuHj5l+sd
WGdpas3SweU8V6vmTaYbkfV1zEb865HQKNxHUC/W6Cv48Xahkis4T1pFn0Znh755es7HVah6lnn9
Wad/2PpVZeux76pV/EYUCRXyfogjyiXK8mj0xYD9gld7H5saFrdPHQ0Thmh0nXfpUsbPS7/Uuq86
CNCfo9SK3zqR2z+MrqKKsKqIh/wmj2kjZ7mBXCIIwrY6gTKycC+OwPYFo9JbFu7l2P7dDDC/5mCq
xzk5L3GZYvcIgVbcFVneG35WIV4eePmkwglDD867x99FpJhlJ+lw7pTG7e8HIrz4iwTviXOB3gkd
7UEP7VtDqNE7Y8q0+gaVMjwxSi2XDkUx2/221Igg/XF+BQiCUgtoa6pV9B+uVwiAqR7rNnVr4SSe
L/BlD6xBFMgne94pn2PndLAl+PuujywMJJSEfwEiVsrC9XgYpthaC7wbwHAef2nNpj51CC+9K0eU
5V8f6uXRIjclR0VHiQSAjPh6KHwARAPJswn1sSkukavF986MHye543wP7eQoAf/V47qeG408dhUX
3/rSbGs7RjcbYJ9A8M6RhZvprMvls572SX/J+D88lIYR/dOixCtCIthIvMvnyiyCisLMEjh25EUf
K3caP/JUJ5Wf0f2N7k0ptR9V3cjG53FpPvedmb5Lpoo6SpyIxX1E8plEvxnEeFsoKfJxZFv6FMjM
blS/0xMvRtXOsz45rSG+WPhsPzeaLCPfsgurPhUin4S/9Kn1ScZFXwWAYup/S2MsPqhpqXztBhBy
aEqM7qeY+mPhy0S0t3Ru8yVMyl4+iVRR/wNrjox37UXp4jtzScC+rsZnvTf7Twi/2Xd5m+n/zQOW
JaFtLsk/xHeyPmkTHi9+nWPd+3aJ3YLuSNo4T/GQt5+wKFqooytRWwR1C7X8vsg09+MCwU48lm2s
Wn7BPq0/LH08xu+cyDA7BA7adMlDXail9S4q0BEPPMIuDh56AXe5602fjC62ukAxmuGLIoukhZkl
k/lccQTQ4EQ+CF0GrCqzsAdMVlDViLKnPFttp00t6h9HdJpUvy9Rr/O1gRrpuaI28dwrKelriW9I
F9iROad+D+3nfum9anzXT4tyEoIu2MH+3l7lq3A6kSxdcs4uJI3N/h45ZqCBAX1NtqzvtM7LH2CG
pE4gZ/7gYLD1Hvh9b6+DOTy1BC9QX4BGXh+mroMvMfeWhgGqmgdT3jtnN+qPQD4voG9rZ2P17eNl
Wgt4lnE9DO13s4HNpwZaWsbKqXTFdE+lKTpZgnvXl7o3fYiE1d/bQ9Minpu75ujnrqqkgVZqzRGy
FW/XdcTriRO24ZTC11w1wrfYTBQE9WSaHfwnSsK6Z6fPlQG8mOVJdMrtxPo8CjxuzdZcqYBag4yC
GK1yuUFJJUXitGymDiiBruD3Xney/jRh/W6AlxpjQBSiHONQ92Tm+G3dy/QmwraBylbdqXoAoKSL
nmorzYxT1epF7EdTEmmnrLBx3WghXJy0OOrfyaEV/K/zeL1yvLz13dGtxBmg4jIE2EnOpd9bg/Nz
VJOmvHjGkOSnVPG0J24Kpzzl3eS9lXo7fSsiYS5+k0RWcmkq0X2xkrp+5/aN930wFY54HLV89FHY
7RTEdmV+b+oBUGfStP1jlMOo90VraP2zHLLlOdJr5WtWCfvRQVRMhZUmxRholkC0tCnq7EHxPGTo
srzEH9xs9Oo+jeNpeDDV3v1SycaccaSRxW0bL60IsiVu1LMq3ekrjb/udpZTCiAki7Tn3nQ7y1f6
CqnHTFRvaSJVaTiJBXu4xnWzyO97tzICoTvpG6jg7C6aafMzZHjnDusAwjv0pemhFFXUuz6mSTg6
dBBa+gupFQqcWT4v9yIvSiDjGKIEDpo73zgP/EIdMMBdr/aWgE9bYDtU50o1nhthzhDT3Cn9YMOP
0cIhsxpyshjbRl86MqvDaCjid6Ikannfu438FqcqatACR8KPdPhK158iffxaIjWpAIecyh+q2i72
TYV08RJkSuF+mRIhFSKeVmQB8AfrC8Xa+cOQd+5j7OIDG8xK5/278OM/TLLGwAENDvtrV2lpEaiK
6X1UpyWKT60dR3U4l4vmABuKdGR6E6PGz2AUURfMTiTe9loZ68HUwSLycS4WKZgcY0r8wp699lNV
uO2PQcnV+QQivn4EX0bTwUg066FYGj0Lvb4pDF82kH8BJiqqEnptlZ5loaAXJdGCMM70Fp0fZZfP
/5HEO/zVjd4b3W3uWpCzl1zrf5JUlPIUu9Py0YK1Mn90DIGFKWbsShskpRyVh3GWVhM4sZum4ZA4
9hP6LcmHHjakdW9lfD2f/Hmlzck2QYa0tJPiwjkS76UxuPiJlXLpUt7EbnhAm7nw7ixhVmMwJJM9
nVauXeyPXZqXp7Kx+eVxOQ/GbdlO5RfscNvJbxxHucRph4MAOjXxP8lURo/V6DY51ke1+sUC1ur4
hWGIp37EbRmyg26GHAjSQmW02nemYuV6YMez8d8gc6fzzR6mjj+h1vKox65ki2ZD/kFARdYvCE3l
99kQudaDo0UAI8Vs1uotThmmFaRpllipL0qn1AMLi9kHw2swX1ImnfM6Zen7MlrLa1O2TM8RDmoR
oF5h134RZeMQeBO4q8nQ64Y4RDMxyKnglD3aJETiJhqS+i2sfPt7XY6O9LsFO5dgdauSZ7Rs+sE3
JJvqzkyN7J1QTEFYbvS187nNhH4pxoQkyhKFEcSJLfq3faTnyZOOwW8TtKmscqRpaeH6pEaaGyrd
ML13DF26IQo0boekaz19cGg8lEFnxBGgHOHmlW9jaj742pQm+VmRZQyhyY3i5b41R5nfFYuZ/qtE
pK23eSqq+YThT6yeGxf90gAgs+OFEZ9s8d1pErhFzcr4Hv/TlblrJtkj2uQgSXQ0bZo7KKd2nVzS
qK5ivxKLV7wZhC1+0qlwnBNA/tk4K2aPsICTz+r3aaSr66NoMlqh1DLjBxk3sVA1p8Zl6Sk7BquQ
4TsUSYooaOqoA5PjjA4Qbz3NqTSaVqfeKUrlCY7iYoxBukDTeaOz7Wr+1PXe17HuvB0czfwmEm9M
bpa6Hu130IH7/NxUXlycy7xRn+bMWuZVu7J864wxa4I7UIxNSpIvbGs9r29T3Sq+q6u8TIBDaf9k
DoUbX3CzLae7eZjK3leqQvu0FLLjatan+G5A4tOiX6FXX6jZmQPiUuX4KZsRN/fHxek6TOAwih6l
wXGp4KA058LM3KdBati3TFrnWCFA4sU95T3AHD9PrInB29L9KafekmAPmvITx1IdfHxflPx21CP1
39Rcmvpu6QvtCVcNoz+lbWXfZSjs1Zc6z1uXj1TJ95FtEz2qUreXp1Gm4l4hRCWyiFgW0aKlfeuI
On9WEkVteRDb4nsyDZXu102t/gO/NtH9KJq7NzJim4fjhL7XHaJWbQXy37SSsxV73o09DQuEJdxq
pd/mKmY58dgNXlAD/An7Ev5ICC5OmvdeLDsk5dN6akB4NdlaHvPmb82w4sE9res+gw/o3uaxNvNW
Som+Y9ZHan1XaTUvJk5jyVeiTBPjec2rqsAZACvfjckQJ4GJH3hNdKApd4SpFjQqdv2SX/6HszNr
rlNZ0/Rf6Tj3VDMPFXXOBSzWWhqtwbJs3xCyJTMPCSSQ/Pp+2HWie2tZIbVr3+2w7BSQmd/0Dljw
tSWE3Vza6AOqFoV5p+hsLKBH60vfC+7CfJX5M7jd1Aw1YVfpmZC5MsPWmqrmJhEDfMB2nUxxVfjI
mzyspN75ZctEJQuZrqwBxpdNsYFfMuNTuRp1ELpWnchYcaynKJ2MyqIyGH14vNWq+tCdFMMfOZtt
DBRtHeh2DIM6Jnahsl3ltfUXvSqKJCxF230atNJ7knbNjxVu6qAHtPTqU1fAjojSlJtq3+VBEYTg
CIrHXCu6WybK9hhPpeEte/RUZxPLmnIsIoJTgui910EWad3ZLCJK8X5fdamiCZGamR5O/sLu6Adn
vuoMsU6geBZjvjSMhUpxo5/YkdOJ5A7TbtrmRtold5pmyCZKQdQ8LWkRWLtJ6Ak68J3OZ1J6318b
otW9w5z3eX/eOZAnHvM8J5PzCuk8DoWujRHelt5Xf6X7sTOdCu0oz5QJOm15lV6h9Z74IU1kOV85
mS29cOVfBSLY0r8IRlOrwqU1LRofaa7ZaidbfyasdHpB8Y57J3G058mjtDaXT55UBbZfie7eUFj5
Z4MpZy1qWO0Z99IU2eMUhY7BqqxqbxcmJ1HkWEAfylSa+V6ncx6ESdcnP4EQQPYlhdOze6/sBivu
XKt7LAyvqsPCnozLwJ1WPkttWF8yGgzIm2mldkSSSPN30pxs68BdLi69TSQhFMrQX2gYOPhTLpJU
YPaTnVgq0ibdSrLkuPhzrkeFcLI+6pzZKXZoVxjPMBS07WukBlvXsMpdmVi+3KPp0txZrZPiIapM
1YVWkIs1NGGsf4cRS9woBxt0tFHhfkCUaNosatPCny8sLqjiwp+KpeUsD2BNkNDzztcaJHaoZtEn
e45kL6LaHdcruxnMZOfLtFJhDkiOuOrZPY0NAGZzVE2yyw4SmrKEhyGYlReDg49wKv3pmJua4e2N
tjEfnYY28AHBHw6BWHT9lvIoL2PPaPzgMivxZAz1pJqvKsspy7PKIFiFnZWjPpswNbnXh94Y40yu
+hOea72+T1Kz7w9FNYtHT18YJVFDpDfOTCEViQwhuNAJ5g5j1UExMhh1jJZSt/HPyawtyOi0SusD
jSvN3Qkmpjpi7RZnt8mIN3vmNVoWuptYGwY/eGZTzLUu3orCHEKbmoNuFX4IPUkeJJQIa43hcxI4
vJ8BiaGvQ4rCD5szU36ky8wnoWyc7+VgjiKqcAniMmJbE8ppn1z2i0A7bdAHQFomwyqNLoUnVFia
43DVLFU5haL2VjB67lB1kd+zbyN3rRxrb6d0EMLECUCM8+0hbrFyOoXd3MkfQ5G7DVdPHXwpXOkb
ZJC9neQhvjlucUjcGcAfk53OJw3DjzMsgTU/kDjbJGq2O/mhmFPrZ9egHxaa+EcNe18TXfHZb5aA
iQaKaF7oONMyweDraO3XgVfF0rPKIW7BFjohQPSui2poPFxnQYD9SL9q9XCo8tw+X62l4DHQmzIO
tVPWdmS1BbZFq9WUawQzcTEiq5HTjbNmMypz4C1eRJq6FRVB7l32rcA5xWz8xiMEIkl1k3CNf5PO
SAQp2JdrWK7uesnNQFpttT2pCQ6/5ktTZsltXzfi67DWWn1plZPSUJdzlnjOLKRrNsZKEhWBVz7o
k1IimpLZdJkq+cFFkSrnli9iWFFPGbCHc2F6cd5My5e0UOBcShBrRmRPiVVEi5N6FyaCKy6HS++u
nFkR3Pvcb3K4bExGd8ns2hXJVqftil6TKgqG3v3lOqsTXDjdmH3JMB7h68tp+Sol06ldOWr9c2sH
tLWMyfbOjNaezMgfLOtmsQzV0PET1eVS6gNgzjLrPtttSpo5pQWfeR4xT4pcgQd92FtmPUbN0iUX
pkCILpohmFq7fMnqKppSkd1P6AgL8K49kJc8yGV20WVyTvCtcec2pK853vft4qzxNGR2e462vPOS
ebld7vKxoxx3jTn1jgoiWLsbcnecw74MtIe1Mfs2cmgYtgez7uTeNWXth07jQqPlJ+iK1TqVwDDV
rQxXb1oKjl3Q5Tu2p/2D0Jc8ZVqBeFS/dBL7cO7zGrP3ZHx2xCjNK69eqyG2gtF9WZiS4By6dhWV
NIlpOJRFXuzmoKDjVuIM1BG2a35ktbAleza01fwpRco21otiEyaAAzAwIcnVi0ry7DwtRrdDngQZ
mGiiJ/bYazbwStzgaw6a3mhcjIO0HxCJ9H95hnLwtTBGP9sV0zJ4l3Ntj7eNdLNviLW51S6f9KEM
adwO6/mK194LXgDjmU/GFeA8qlc/Db3UZ+JvTk9B9r68N7s5T4+jDtnu6CfWzAHUl+ZXPZtzEZck
ZiWN0Mb6ujTV9CS9otUiLE70jiZMHdCEqeZ+OW5cty50utUWoTPZk4ikL71brXeYkqAYbQOETRCz
I3In7WVFXsXl0vbmARYLbqyNSC0vRIMo/1VhKZCFsATQ5W5Anz+PGBv9kMWQlZRRZVPtAE3JknKm
IBax/fGfW+at4smWbBI7srKqoK8oxfXsJTZfAyM8ekLeZDJO4JXPe11Mzle9mxgSuEExjaGVt14b
FtwzTdwvuvNLuC71xJRvI080F6i7ixxYM/uL37tuhvkLxJM0j1ISqHtt6bSRxGDRjoIBjR/CeesJ
zpNkOlsiWhFayYyn7UCK/0XUwsK6fZnks9ak4roSefqzLtvkcVF5/l2SLdOrRgX6QRjINUdJk64P
Cg9zns/WYLJWtq9CC92QNDIrsIEetVkeGnlqXvWKGgeyKbTNWC1GepjwXL7rVTveKT+n3TJ0Q1FS
TAvCYk8DWu60jAgRoezdffY9LFZDO22XW+5regjFos1PnWa3v0Q3tx10pdzro2m1yyZcke67RdDL
uk9kUp5RDchfzjpadxkn6GXpWoB7Fa2TlpJfp3UbZJYLPUjo7hwmaOj6oU4Niq+9rfwHQWU4hRnt
hifDGNpsB6rFK2LRuaTf6B0PTFactb+hj6MqcuuxmCKGMk1/61CC5udWsMINKMza+tZnbnMjTXN6
CsqunC6FqvyZ0eTsOaEu3LS7zPvMb2LKb/Swl2Bud/kggvasZHTwnNPqvwjwgmzOEZX0btEq2wTm
GDt2EdJf/hCTv9TX69JNt0k5FT9gmc8XaN8lWWSPmfWQj2WgwqZpaCBLRrlX3rC2Ke5NLtLBALjK
IRxk4zzW9SITblCXK2dW7vRJBRXdf8PWmv7IVdztR7vOtNA1Ey7zhXjGiExvNT2qubNvV4OwDbN5
pDcJMs5B00k3WhqlRdrcGW4v1TndDft+JVtm6jdROMeLgbNSmNKCX+k4VsvZVNMzjapcH9g+vUYb
v66xwAuLXjVGlPlaUMVqtJY66mWF7pkJyO5T1VsofqVBUPrXNiPEXxWOuA+toODlLG6ZdKZK/yxN
6rkgZdPFfMtpoDmEXY68HtKi6dGiduc6qgJ0cqOy7K0Hx26ZXox4RWzzF60xLkVmjecZjYwknHvo
ugfVp6uIk7zxKkpqY2HoOa/dz1kt+QOg3Fbs0ONLi12SOTgJDL20SQyYo/9K5nm5VGJan6uSO/VK
b42ZEwr3ezyQCk/nztqaw1GJSju6Sk8lgyFXJvt6DoLmMJC/PAXLQi1rdau57xJL1LvaFsUtPrLa
J9vr7PuBWWoeSuF6tzCW628in7U8bkrP6cJBM/knF4UveeQ6U0NpONsJrYBFETp66kYnsrjIy102
JhvWeBg3V8lGjd9JaovHTPoERi/RupTz7zPHAvorj/RGVgnH1eKAlGVBteUpvUOGUW8QyCgFiULg
5D8Ta3KGcJwAaKErtqQVExlzqEM46+0SAqU3H0hP3Du7WrwhkpW/nKdtZwRh5znaWTWp0b6YXTGf
TbKW+bFSZvZQrzSSLjN0HsU+RaI3J9efKFFsq3O+rRQuWezQ6CY8FDSsjqPnJ0GkGP0/IAfkFHvY
Z62zk5US2Z4hbnoLYqrCV8WgOdW1RnAAOy+/OWLxrvpFKxmylaZ+Bri/aJkw9RyEsg7KS4N51hia
U5nfaKZBbO/lNBRxMzbJUwr+rwvF1HMx4uQMJ8yvVrsOddKp+0RNBmlk1ZRj7E7J8LhWDRjYvuPW
CJFc7B8gLmo/CzbAzxFkQxYxs0i+2qVZfBpGMohonYXFfBxRl4Nce3p8Wd41Mp7cdMD1cKqr86qR
Wro39EE797n43BiFFLvZDZOXNMdyqNY6cjFPqMMudwk8w+AYl7Y9Si9GnYDciyoYCrPp5dk+6M20
jbJeGGcrjXrmC62Qh4LJmBPKbCF1detp9mmyi7Ghf+baBGpuW7KNFHRfwPWjGBYHxZXXtwHpkbOa
zzWYjB+tjfBrVBqVQU4womgRpDmXtkQ5PmL8Nnhh0Cb9p7lec2PHyag9VDwUVn92IJV9cI1KTyki
svVxtJxZj0rlttZu1Oj5kE0Ysoi8drEf2wpM90WG/ZIZ9gBNrpSmAiMSQW18mtatzOTycbILsKbt
5wRrkA1UYhp3Don0EDJSY6xbV+X5tCU9EaJj2r0nEBJBKKswP1VUO81tYtbrcw3owT9r7UY++Hme
3rjC3+dppw/HRTOynm57b9IXsFVpAzcIgqsxUPNXRhZ+d4QjVV9QEIlnrUq5GfrF5G+UtWberPM6
BOSW0whWlHLgU0cowqnKX+ndJiQRNHU8u6LkLK0s3gruaZd2pb/jYk0DmjezFMcWsBfdo65C/ELh
CV9d9pWVcVnac3Gt7GT5JgjbdxYfJwfLNZq/Wj8j693U8i5HK2iXA8/YfrKLoiONLZaETrnFn+k5
5lkhUsTAv9YqqChHPbZ5iNWFDS+2nsAE8mFvrTmht09r3/nuLh4ZhNkn+U+wEcg9jSh/FqGHREdw
xYCXpp/f2DSo8Ldx9J1ihzpc35UGoQmcSf8pa9JaD1sXzTCc390xjdtGjJ/tAM+wC8lgY4hVBX2O
ctiFndu5a4djCM7YT6BJym6vNGrsWJ8Lgo3ZZ+l6CGi6P0CPtra2sUPloiZGTkdF10qG41DCJct6
IwVjlHq1HZaF79MD0ogdhAc3bWJ7bRAVJOkzqn2+lkAhY92XgS5CS8zK2U/WWGvXNb1njG27shq7
ly7r++x6Sf0Z74IhL0l48LG0FLdobpZmXFWLBgBlSoF09tcyZzytInewhHwQUoj1QALTpVpYJBbY
pmABvIkwnZlp9+a42D5q9GYJRCpMa5d7MPaE0RR3VuqKKQl15EUrJESVsD7bmO8216LRFp1GDEHH
Pg66C60KW02TLLvRNe1Rz+q5PiuWWXjb36vz9iJDr0Leu8a0kmpp/uq3LxiMmqQ2jP1YY+wCmAyh
bDVnpsxfZ904OktpzlfCponOxKCbml8IWU9rGzFOphDb952bJr+SYPXwj7aLoboYGuxxH0ucV8Zn
3yB2Xut+m7jRgvD88oVxS69/rieXXChKArc2vrVa5+juvqqYER4TY5oYKg/W6q/P2tJugB7Sueyp
ATpbHlimZ5qYbnbcipCIOcFXy9Z0DrfhpSb9shJJYQTy/d4ekHpqASjQgWGigspDyduBPDFIzzlO
ziq1+9oxWzINOXcOw5Jk6hUQ51EXHCkH3IX/wxWW6/2Qrl964yFnTppmob24RTfQgcrt+mvnE2We
A0rXJF78xcovljyvxk+OEohjR/DekPzOvCXxLpYeysYht6apvtSp0O2Dj8PGHFe0ztdbt+P3b0Pd
Z1SAhD8Ofs9pni7VZzfTteV7ohbCBrMSFRx79jeP5hplcKAtLqczY5wImZluMkqhvTb350qTiDq7
g1dOx6Ge8RIZmyqfCZVyKK4BRGVi386ebM/7VV+LeHJqq/yOskciqHMHv4/petr6sQdqsoZFo1Zj
Z2mq9phl0GyJlGM3/teSE3OHJmCxXA7KoZpZdeJrPC4jsgjoPatvMl2yl35Zjf7M5RIod4tdJt+0
tG/1MNWm+QGVzdTcL3pQ3uVtbckQ9nyFyRLhz45RMSvb7+lQJh61lhUsx7TjhyLihkrOUo7Ls3RE
4ex0sM7qADDTeICARI/JoWcfhDKgDxdCqtFumKSm1a70i/W7El57Bx/a+Kz8VPcomIY8HkSWNwwR
yBHDTEC3DRmhZFcNtfeNj3oHQGZ7qJ0wcZPs+zikgxFNTj9OYd116mttrmomkZ10fWdIU/xUiJJ/
nWW5nGsk+xWwmNY9kwOC9xRpbqxZnAtMLsszqygEmIFxvWQMNFVxm072RcvpmcPVlIxvOpVg0Gvn
c3lZeZhkzpQNlJFW19XhlJkdHgEMxpnM0wT6Ua/G8rlrO4/2qVdNzU5UwNt3a8bk967gRvysa/1A
TxoNU8whHC9TzDUsQAiV4QL6yHi7n3PhAJou26n/Cu7Iv0vK2ij3aZN43l2L8/ejwNASwI69OM9B
O5WKZowzqF2inLqJnHkp4z4Nlk3bofRQakY0rIrmBRfcy2E0ZuQ6KlGfTfqcHWfAzO2VA5Upp6R2
CN9B39DLQE6OeQ1ik/R+ZlPPLiGtO1XUyaRI6T0P+PcS+BsGnyLx7FA4Xv9dpMSmeFE1eI6C0p1o
XAY438o1UUfaWqm9G/yhzi5AU2k1zoZ5XcV5ssqHFZjAEFNGqh+1a2Q/EbL3/XDOnOWiRvhp2ish
8u/9OANX9rOsuBk7O2d0afotuEW1jkxZRrO/oF6ifEWGP7ja6A1pZNRuNkYgfZjDMFxl2jtODc4H
XY3vaojh6ECwmipbC0WyjvdZRmUc4sWFeL5HptPv7EUtN2NhTR2vZHH0MOMGWsO09ypuPCMAcJVO
A9d5ECCtfjBoaT4y2Af5MJWIUkdsSxrXxZp3F+lCihVPUHcmLrfNlNBZc/GtFJb9WQ+WpAq59tk3
5qBG81Lr+j4PdSZBX9N0cCtqvAFIdzv0hb/nMvKzPWaq2V7qnSYjj+GVsa+MYLh1hnTdsH+OedWm
vXuDtA4yr3XLJR5qa+mrOMuVusmB5t5buRD1RR+4bRYn9lSkkQB0MMaJk6Q+sx6SjL3fMxXfWgi0
9SdHph29TMMRe8Osi3ovOzug/0MBSBN2XKZIKkN+b4i9dlQZ6OA8QrFo1p3Qwb7Rd8u8NNazIEcl
3bOGCyYpqv1qFKufx6ut+U9eO/hWJESzTDGHG/WEom5q/N2XIbDPhN6OV9OCy1WEEhJddr+um3Oz
1WhhZwaV3J4EwfwinKl/4Q5luFXm+tYsorOtU34uhh/1BWbQD0XRr8cCKEVFD1ZjNAs8qHzos975
bCwIE18YxLvbtTZc8oH3QZq/4cpAiyOr5KN6pJPTnYoeNdWoJEkVfdiu6Pf1kjlnU/HhKqdUWER+
kTtCARxlugDNoxMkPEWKcOu18aOuowftVXx9pzXAPpVgOhZlpVGOGvkHj/YbPm9b9C84KIxMOorb
n/8Nfi9Tg0iUIEtt4zJ8gU5ye99iMXCoGeH/+VK4JgPWRT2KqHJK2EKBx6hU2XlRZ4ArsPx8PKRu
KQ+ZIZoPtEpOUbWbXvLm0v6XKQRKdCcIvWzuGo7d5EdJ0TVhmeCWUHp1flBF4YadXD8iMbyxQTbA
MJ7UyJuBDDz5dKXq1gQISQB+QJln1TotZz4X6Qcv8K2nAtEMp9VE/vS3DQKZvfbKpQgiIHwYzs4g
wK3EKHfV5DD2LXrnAzjlG3vDwMfdJJGHLcGk/vXeMEGIDwMM/yhwxY/c1stdOoMxz2X7kTzIW+8P
aUTUqrjY2Y0nKFEocqITWh5EdED6ewAB3lVF2vvB+/uNsLdtiwCeHjvCRV/hlKfbOb1Ddchn0kaa
+G3ZmVegNoxd72vWp0n4U1RUWXIn3MX4wmRRxiYYmfs/vkvg+ID5tomZMGq2V/G3A0dp50HT4KUO
PdD5KA+AqoDSsqw/9SoxIHdtW9Knc4f7s3WykFlkMLkxPIWl6012iMUAeLJZ78zHde4+ku38fatY
iEAy0wJ6yz0ZnBw4LTMGRieU8FpWLj+YnzDcVGgifIVol3/kMX1K2NiebOPqutYmO88Tvn6FRTEY
CWMOGl6e4V91XvMkmFLvyWp+0v2qI/gV9q5Mp/kDKs/vFzTrbgodnL8N0nyyrrv4vUZCz3lwJmff
YdcVCWl7+zroup2WuirSjdrYv79f3nxYHIvZM4CNIeC8fljAJIstSuZKI80MuOxA3cH4qf2C4WA4
2qWITUOAJEXc/4+PP4+7GYls/FoPBtDrlRtbYBBUL0GUWGv9pdLq5k5ZFa3UeZnrT+8/5e8XABRe
FI+3+Ec8OhWOya2h6CYRsFaT+gd9VuJgrMwR3l/lrV3qUNFCLeL8G6fqA5TlCW1Ujwt0cXoYwy1z
K9nUFwp8/AcR6K294pgwvyCTetss6PXLW8tgEB4KTFEAWut6GVVybYP9+Wagx6DHa2Mnc0gSUDjx
+4/41otE/w4XNBwVodFur+Bv14tW6PQ/JZXtOpv198pMnXpXBaM1795f55Qqu51BiJUehE4H7THr
JDYMmoH3gXIDqARQBZGA5cQVo7FjIgF9EgAD5jPSee4BQV7Plv+nVpXb8lzjjsfkEl3UU+t3OZmM
ZxkuRwki2ZGNWHtYmB6Gc3OBtqE+fqTA99bOQbNx02K16Nuf6mtmiHAUChpr5Et92uMBc5tgGrTD
H83/IEh9tNLJi0VBdM2V4MWmbuvEVW1g+FCUya4WnX32/jd8c6nNo9VEtgK5sZMDTjsrSfvEDiJb
y+0fCFXghG7l3Zcuzz7yKP89ddmstf/fUifBiATDlQyagmjKAsSqTfxEU/pnMR7fDoBMvCXff7TT
W9N0SFw2RQf9L4Vn52Q9ihvE3GQp41mbjQPsowVolgr25eYdYFnLtPdSWjiWqoYPbrLTl/rXyggD
wSncou4pd7EwJZxG05SxP5T+r7ptg7OS6S/C+Eb7wRl8aykUE3XuZtQGHfvkjnER3q/UqEtIs5P/
C0i9HUGL+DxOvfZRmXD6/bangi626QNvbgyn562qZG/mKShWzVqumLgYX/p67kOGE+5d5VcfseJO
b0+W28i5KMWAWUTw8uTJjFFifOIHU7xoORhJ1z84f5Em4FAwNG1bfg+mdx98udMrbVuU64S8zN4K
veAkCc2dSYxeCzLTZ8i5OeaUxwkpkocervCejMOJafK055kU/lOmlvn+j7csKQ1fkfLI4plPDv6U
MkTrVT3GterHw1ju2/bOqlN5U2e+EzNqbYGMtB899Bt7CGZ+gLRZgO4hrKnX8WKSJPMsMsZlXzCn
cU1tjchQ3V9pn4MleP8R3/qsGxvf9jcBXDbT68WEBBhCbjZClLLyKKjd+brts+EmMVS2HwVgM61r
9Q8+q/HG3oUyhUwr8oOYe5wqlVe5l+pp2Y0g0Xvz2qRty9TFd8cf1dgGRzHN82cvW8vzYhzMWyq8
6pGmsBULGLsC/xtGZUlQ53SmoGvESZtYoYG5+EcZ9Ju/JQi1TUAQjOnpll8o0nGVLgAl6xD0xOiv
IbvEOfaVNhx716l+vv8t3trtHlQXCOlgF/TT7A6yZ1Nb7ixjC1S0BgZRq5LYAtEEWGZpLvBSzXew
l5KLMq+GY4LmxbR//zf4S/Xh76y17cCRG7k43SOKDITi9XboaXKam4NRXHZufUHbrd57+J8fvTQv
d92g1qgdRudq0NcudqoWGDdfOBZSloxSADi9/+u8tTmxmvHJsxGLsE+leADwp0lrMmJe56y+qNWo
bicdcoWWOT/KLvWYMS3ig7351ppIPpD7IhJLtDoJU3Ol66s2p2MMM6iIbGVO2yhq9G4L5U9lyPCO
bkKd2N4HkePNdTEL2JQqgSWcOqIZTMHXjDYb5uWWy/xgbDbhWIkPKdOUDNqspmf7ohT2B5/8zXUR
N9xuOYjcp1+8HbMll04zxrpZWUevKF0XWPFYXCSwvndTqwyGIpDJPrh3ttd4utE4WoQwBLERcNzO
wt+S4hl4rzQtmB4IZk4Peb4MO1O6zsP7G+iNE4WxD7RxDjB6kac6AmBJK2cM1iF2+7aIA1SHzqAF
AKIY0l/QlqdoMBczIjWw0POX1tn7q7/xamFr6hh42gaovdO8gzxB9aWRsZWqwr0oXFDzPp5MBzLU
IR4bE/0AMXwkmPPGpcWidFPICjYW+8n+JZKhNBsQs6RkhoxyCtFZ0VQvvSSPPGee/vyMInVkbkEa
12X9NEb6wya47PpjbFdKuxjcob/NQPa2ex1uZB7p1ZjuVeCpmz9/t1T+pHS8WBMr5tf7Z4Qx4YCm
H2NNruNBtUZ9HJ1Oj2HZ+jcmeHUIgr26/R8satPeMJFG2XLn14t29ZDrlUNkdsusvVhs+t6972g/
065bDnpjXmOsq8oPTsob6QBpAFvY5D2aKPC/XlQlhedWdjLGbVIPNLkteT/isVkRH3ooqO8/4RtJ
OsYWsKnZtSx2WvRPIwhCOc0kXApusQV97NyZV+teY44ZjrC3IwuN7v1Yrv3X91f+zXyU0MMgFAfZ
TThrs7x9/Zx6sxLiVQCeiE4B8wklrgVDyF8QMNQ+6yzsUa2ud376XdLBXQejDJhDM/XzCuPvB6Yx
ABLNucl2oJrgC7z/2711qojLHCyalBQRJx/BmWZd4+YmLvqA1Xy80iEPpe4Vk3E9TNLpT5X9/noZ
9K7pwJKT4ZXx+mWozDc8IShZMknP2hlRLzBpTh5yczT/PABs+sDgRp1NvfjUDIdZkTVk8MHiBIz5
gZT3S8MpP3DBULsEvfMpMOsy/vPXiSEuundI6OO/c3KQoLS1LiBuGTt1S6/AaOSnOW9UHCQAS2y8
3u7eX++tmxiNPT+wSOZ8XKBev06/0fHdVM0UT3aiH5dMGnDoh/EB9qOB9nSdXLttW37UN3hr0yBk
io8LkpebauLrVac8C+YUTkHcSMeK3ECALKtybQcwUNskCawPvuQbN4UFQti2+J6YgZyu1/ncwIyd
59hRaXnVOXn/2Ju2OtBPK7+9/0LfeDQ65UjB8Xy0fN3tz/8Wvp2VXue6FjNjSOCXni88aMQuBERN
Av5GKn79IC17Y0EbljVBnFnfpu33esGmtWGgQJaIS5Em+8adX2o7N49YpXWoH7XdBxv0jVeJnCa6
vkx40ZQ4LYsYpEvmvvocD1xaMci+8gCuwQZd7n4kHv6XqttJKrTlQTigIfNFN/nk4nMzoGNuvizx
WGTq6FioFohck7eFLIydO48D5afe3ORy0M+HDn6NMwTrJ32W6fccJewfsLptFA6s/jhthiye5ST3
adLLa5+i75z9UBwbSCzHNC3Hj+TJ3ioY4ClQpNJ0dH43uVoNCwtN8G+x0w8tEKEEIpZjLs4FFnXN
YwuSgyxWLenXgHh81ooc3RGgQtrLaLU5pBAEAYbd+3vzjRjGNIAxmUGu4zHAer1VdK1FGLVnqxju
qAE2qv1NfWlClQVEV2fY5XHVggFyZWt9UMC9tTK9eRrZzCJQKjq9ZhyJH3yWLnGhe88YTtgk7Ot4
DaPciY3RrB7dYcrDeQjkB5nmG9uVEQhzJUo2tqtpvn7kFPZXM3bGEiOKngEvc8sQj0ArdsT0kQ33
G1cpKtvbOvTC0Tc5eUZrrFKLcLig2ZBs4Hx7rg8gdRZmuAvgRrX2R0+Y0wcP+Mbx324aLChIDHTz
tIeuDEf2ZQuxvVMonOggYsFqI9dxXOel4QZA2qOL3t9Gv71TdjMJprPNJmjnnVYojP5bY/Gl4vTl
w/VgZM3BbO35AJTyT+eCJkuxYVGoIIvxf/Oj64pqcgsPHYwNdHkO9y4Py8kHZ0RH+4NE5q2nQmnK
4gv6iNacRvvG6FThu5qKoQLToa97W0YOoJUMmNJcxe+/wi2Mv7rZEBGkMYlKOg1WgLcnJ9GHJgMS
FtmEHLj0NQhsRv3r2iLA8v46bzwUdw8Fj8n747/g9fY3UkQPUmGpuJrQQbDhfMF/wec3DVrx9P5S
v23/TRfRJTXmxqb0+Evb8m+Bzy0DJAi2hjm0VXEc5dDFA+zK3Sg1taf1rR51o5r37y/61vPRnrM2
OVkqgVMzrAyNPMiqBqAj4GvoZpj5XaPo2Xkj4Nj/yVIWFgTbw5ErvX6VLrw3A9Tihm8acal1BlBL
6M8BiQ+8/57H/e+fy3+mL+3Nf2+E4V//xf//bDuFxFc2nvzvv67yn307tL/G/9r+2v/9sdd/6V+f
upfmfuxfXsarp+70J1/9Rf79f6+/exqfXv0PFAh4QbfypVd3LwPMnb8W4TfdfvL/9w//18tf/wpi
6y///MfPVjbj9q+ledv8499/dPb8z3+gH/+3t779+//+w+unmr93P+fj+tJXT83zb3/r5WkY//kP
Q/+PzamLKS9jPC4gm/twftn+xPkPjDy4jAC0sBNNUCf/h7kzWZIbybLsr6TkuhAFKOZFbQDY6PPs
zo2Kk+HEDCgAxfj1fawrUzqD2ZJZsauQEEpIkDRzMwCqT9+799y//qVpe539118d/7cA8pXJwfTS
tKZj+de/DO34f3/L/Y2zHDAqyhkWtItu5O+f/g/X6f9dt79AELpv80YP//VXyuZfHmxOacTDXprU
9OV5uV+OQ3Y+pAhA8Y0IZ8veSycswREUOB4tp6AAMDtziEPOiNw7OkXfCXPamg3/vu4qecq2ztyp
LDQjx6K3GQ5aPeHG+aaouU5ajtZdvbThVYkj4TqkaL9JOW+BZ0MDfdPkJOHmm+fcTGG/c0FRn1Qa
etgbpmE6L/kWoPJJ6fcYsAxwyVgz6QHGeBilRze513qPz277WHxKq2XCkHrCG0Ig7GS7V1axPDVh
m98s/O2D7ffosJtpRsk+pP27ho+BOVkPe3zYDxW92ihcGniY4ACC2Kiz9ICPsNhV2IeT0iF1MOrx
e0R9lruHTthAzOu8Wh4KIA/RZWONWZ0EcgEU1GAo1BnsyXyo0sbeY4OefswVTIPedr6ADiHqbyEZ
tJipY1GGxdmr6jWajYr2h91PN7SzprNVERwM9tHyT/Mk/BoHNsBteL6EzizVkL2bzWp8Z5igE0uF
ZYRfh6XfytfzMuCljXxrMT623kJ+Oxb+UWsbF1HrdeFHaunyDO5OPQ2jTRKlM1WQLMvq5wJJ6Vg2
036RNMiHbFyPEwbIU9ZK6SdNYx90bzbHAHHxy9xDuRqxxd6k9uZfDZnbuRFA+enYYoDEJJhX7hVu
VCseVb+dKuzNt3ZuApf06vYQtmYBAre4mILtuoE9SLAp4M0LS2eFJDy67k8WZO9q6kckx7LdHrbJ
cR9EgwjeUzX+GITXh6Az+kMYDsPVtOX4iOzSO6PhB+gMp+boz3inUy7qi6iMGVACemFmA+LQAVuI
cUwUiUspl3S2YT1DbqhE4sBoEkwiIs/dZKQWH8MennWE/8zYa3UYdOl/R4/Kn2LD5aurzMRf/DfO
1N1+ZnNEBCcHDFqdf4b149wQROHGHISA2vh5nfiyApCM6/9UB1t9yupOH1UIocmbw0M9TeYr7ZTg
2fGk3s+hZRlxaMLmqrwq2OnRm5BCF857W40ZensjxaOciuZKhk1WROaAd5HzNzYIZyis96zKNuR4
0/QD8fYaS3bVDiacEMmgFusUDC6bq9nk2QGJsuQXV+/mxofdDHy7gmIBQjpcQX3ZKNp3YzvynyvX
copWT1jI6Wf62m61fMOubsb4/ZbvjcjcZywa30rD6pG6VvYtcterCiM5rkHLOtiGa93hQ5G7gcPt
YcbztWsVCKam5ivS0FBvuo4EiQZ569FbwgyAECiWJRrcLPMjtVbjazeHWxlJRqlIcsd3g7bhi5j6
C0rNmfcD4b/msrTHhoiDRBi9idm+fG+DwdzNji/feFTH66IIqoc6W159GfrH0TXsnScudyNSMftu
cYrHKkfwveol3xt5Wd7LEZ+rU+oAEta8jLdo8R2IrW3BDKFpu/LVE8tyhJEx3ml78r+6JbOu1gDF
EGrZwcbUq/MYWfgMZ2ox9XXtmIuxm1ND3IhR1wj203noEhyyzS3ZnAW2mNrFYFP2hxZuUCTH7bsx
9+tNBv7/d6wC1JQO3LWDUkMWL4637IfAwA+PeerLkkBkQl7vYJSrPjdVPV+JUjvI6de9qsqX0nBc
8O5z0WOSN8Z6PgdjPoV3ebuS3GF0Y/nW8ajfthQvRYw/fXtojeYmSHsnsYNUnNjKMhkJGAJo6JGo
7yrfaZ6Xlpjek2mmzSGT5aCSQiw79pssymvjLPx0TjCH64jQ8zWqOuIDsPmLahfkxisKa+9qK+vi
mbkBeq85uE5nuHa4/URCG5Pvvc2Kw+LJhAFhOiSTEaYn28nG6xQE0iWm0TngO4BwVE4/7E6zY41F
fbKhQ+8tC9zZAsUWb71bxuh+ccJVxBhjQiUKHULjbgIC19IQ3jNV+OGV/Uc1AIYKp3e/qm4dCDce
4knsW2kBlaHxvDxC/YTBMF3UUZfqE6rFemOsbXrtWpebhGDHo8lcbzfa2kYEtaTWUW2slMU23NIW
td8NaaW7tHLqM0ZufLnwhZ7L3F+/UV0HO6CSkFrKsUIANw0g4Lb2Q1Tdezitt+Uc3mGhlFE/9b/r
vuuJu2bKzMK4Y7WYOaX6y+1GjxftVT6doCpfaV9k8eoED3ZloZQw5u/NbMg3PagsscsmT9Jm29i2
wyYmna9I8iAErlRmRBIBScaYZYMYS6VI7ypke8lICPtDVeVBNIzl9YivqotdNuAWVutcH508NJ/U
5JefNceDIoKX7cdYkOSJtIjuMMD3YrUbq7eVDMIzUIDtEHjQRLBwS1Ks/fZ9xHnvQOkf4XD5mFQs
oezvHFDV3vKaHOm7tn0SXQf3dwDZ4i6savOhV5kPqYAf9Q5L6IqjdDiLoFjPs5/K13Za3OIqb7vq
fpHyhzXP1bmXbGIeoIDUt2iKM3k6zMvW7uklYhX0lX8KyxxzoHazj27NXSBFyoZmaaTq1LhyaXYg
Zk9+x+7Cuhzwi+seuDHNpGixadA48e7K1YQylFaWekiXzf9sRHU/QQCfwDeYKMCzemhuuMRYnDTU
3Pt5W8dXuzTfhpYnagloH+XwDwLU/njawQzt2x5ivEXgyIuQRntMu8nN4obS0wcwZ17IERQRkWLc
nCDG9d5Vjm8kVXbPDLCTNx6Qt9sMpOUj5tjlZA1ll2RGt8VrHeAabG0M/PBVjR/8jJUTWSan5rie
Av827aR1leKo34OjBIbu6Fi4vdgBGZHXW+bZh6zCQxSBkSuXqAzrLB6xkOzDMTsYg2qO7VTfQNax
IrKIGEUAaWljY8LzD2oPxXg5OiCPNE4ZXD6lJON8dL5p+sCEpAXGEjWFVWKX9UBEigurownX21bC
V9oIzDkvvdU/F/Du2EIs2GWTFSzxbJnd/dQZSh8rlLzJwsNO7kTh2V2cg+j4hl2mBDgQWHMsoGke
QOWnzMgD46nMFhYuTIKkq8+eet36ovvoGW+b17AY5Fdld6P1lEGBgOCj/G3f0kqR8Zb73/p82ioo
hLkj9g1ILmJyQa66XhG8OO3ws7eNn6327Kc5lEESYKzEqGEHMJm0qj9DW2m8w1XRwYvW4W3v+CMV
SB28wuwxioTfNc7IsA9WQBIS+2775DhDf/A5Muw7kKuPbsGt0gWYgYhuj4tR93sTO1xArcWEqa0F
wR8uNB/NBb9zDe/NoZbcY+QBF5D62W5bluIrqDc/CchkOY0rOyk9qPIIrkntuBLdEdzd9tIsDOym
+lvnCIKPJahRn0YZJUR53YRUYvWGf5/4Cav+8Im9iPw8v3bc7QkHDh55wg8+C+3eFqXu74eqTE/U
KQ+90+0rT93iWfkSbcjgqnnszPCLSJ3HfHF+2KU4GMDUjnO7iWsY3M9zMJ+qyr+XHKkxWlkneNID
/TJgKUMH0MTJvFOf4vHFp0hT1hdl3LvU9LOZVE4GDqLavi+FvEzjZ6DdfqgLyPCZNzyuS2ehdczb
GSri2NbkAPvahQZT5j98KtgHQUPkmaEDbZ1Me1CFxJo+IPCAPmpWc9z6okq2xa6fZG0X0RYusADR
nZyxzqe7GUf2XeiuK232sJ8oc3PpXWFENjx2vfQCxzTmhxmm6LoPK9NIMq8vHtORP3JRtvbWemPO
yjgOYZEfA7VxWsgqdteaxLeTkVbGvb+1XhBzpNxunYqwJXB0KUcuqIGEhba3GYOu2CY49N65GJl9
lUNsgC1B6iznxcNIlbPkC6SWAZ+Mj0iG6RWNn2gCJrCznYpVuFbZsZwlDhpZ0AptuMBuzvrD3mt3
V4UW8NWCdLmptUMGRP4OLJgvYmgW49SsFRVE7R16OS4x2H6ivPDzWvcKnDJS0+Cx2nSTNON7A1SD
zWR8qvPN3PnjVh89W/b7IICkkLr+uan1fM5sGxIGPvCHrBPXldNhnB83sLZp94a90H7ssClHgCKH
pIH/cON1EB6cuWtiv6jqAyFf6ckVhjy0ZrgRzUhWhZ8H4iazFrHvas85IHHooEH43UNRc3tvEOou
5smZymK5mdz8AYAJ/AM9G6dZbdWNJBUK1GwTFjtYrnW51/lUP256+X0sWus4jyDJSE7EX4vzKKPi
Ho3m2uWxAy0zDG6cI+V48cXMI5um4aO1zuXbCGBL7LScUmdHHP3w3AekCXCmCp3LC9T+dZo7/FLm
6UMuRbPEi9eo3dqHW5JZrAjGZnlxml0cEU7znkIturVgs6ZAXAx4t00eDNj+DSIJAhi4dcXVkpV5
xjMNh2naOLAiKykD1dzDpfA5RhbpPXTCEGN4Uz+67qb3WW9ucYd1OK4vMRv9ZG0JuANuO9ge3e9Y
RNs3V7vVHOmFdShKaTE4bQ5/b3al/bp0gXVoC698mrrVTCDeuHu99dUJGG15kxfOMzcDxc+oV/O8
GUNX73p1AegvRnciFzrf0Xpt2Z8Lrm/WDWPE+cO5fJYsMuSy3CE8Cp56YNwjp9QheL/416+GOdD0
O5S6GRFLxhi61+dgcxmGjYvxXW7rGhPfk/+0tBe803AtTnDEluf/aN26A0sRiCh3LZy5OSS3DLzK
Eb6eFee++WkFxXz1HwCntoJGB/geO5yOZkc2z4of9VYV3m2RjzL2vTClWsgfOHYWt9Zi/U1j8aca
dM9tzb+/9tz+0Kv7n/XwDl/tpfs1/PpS/xvbdw5Djf/8e4Psn9p3L2X/mTdff2jdXf7Gf7fuHPO3
i0IAkSxtMcIcLnOD/27dCfEbeUeoOhHuOghaTaY0f2vdueI3fsci+YmLZv6xdef8xszjIqzHiYXw
ltf7+0/2P2jd/dqRp2PI2QUBLxEaBPv8Gk5esyAjh+7npChFeE4JcznTLvt3otL/77ugKOAjoidA
MvzHJrKfq6DO1TYnhsxRjpns2MdF1+v3f/ja//bh/tCH/KULyTdCUgemO5qhPATBL21/ToWKWTHO
YEgd0DIzs8V7kBrHsPfzsz82w4vRDNtVW1rFvxuj/FOG1eW9MZ+ioDcDE43GL/PoGsQtULkW9kbK
+e171dFHgUQIkaCPjKmpt51ec1RBwJGrJfGDMH3VVm99NDR+ZEIND9rDGO1qiVPDF+mu7s22uUUM
nbn/TkD0z1fDMRFhoX1nRsuVv0wX/mFkgVN6Kj08EokFXOpRMJFNT54JdORP+mtoLTPGovXMFWeQ
9evArBhEMM8Q3CBSlZoK1WYMfCd03c03QTt7/ciIcNqK9wzeDkvnv74X/ulDotXEeEZsMv8SaH4Z
IP7Dhxy1LqzOLoLEH2CQbtnqX3Gm7//kIIbH2UNAwmVHHoXv85d3YcRUYJntrIS8jOFj8ji4T66t
Xt18e//Xn+fySv84OuOdmMGgyxEYZukx/nLR3DVUNT5hK8k7i2NF40kOmBNdVUjjxlVVuu36579B
FOCoJcn1IVTU/WXyk4+jMwqM2onLsf+YedNMKdAaf1IueFkQSdL2mQkGjDWsX54bcI9OD8zHJsoG
EDKcm3JPo5Pz75LbJ2F2r3a7Vvf/+rv8dWb363v+sk7U2OhXZ+M9RdBdSki5JVbZ/QBf4L3poLQj
ug3+nzQmYpxjiWVCghXEZE3/ZfTppwt8E/gNvKchz1Ox6XsSBJdzabQUXm4xc4hkzjvL3b/+rP98
3zBLJnCEpYkblCbLH58DgkGw8XdaAELuqkfYHtlnRbRwxPLrgx7w6vLfCHMuN+IfblRWQP5h+Irk
AbIrm9o/PniopjDwda6bWDpQd1aoSA4cocEDAg4K4/SvPx0+iF80Fkg9QT7yRuRTmzg/fzX+W22n
VjhYUzJ49MYP47AVzVlBtdveCvyYNKf5kHKfwqdlYK/phEdCrpyuiagNj2QNdNbnAqkYCkVallOP
pIZu05m0sdXY063ufDoaK1SSZVEM+pHuOuR59a70dg3DjenAsmbNGD6HxT6O42VgMfX5DHGClmgf
1/hF1F0/kBxwtU7gmM/zxknjLdgWhmA6reJhs09hlYXWzq7JBoo6QJfiyEx50d+dHH51tAbr3F7P
zF68I1r80DoXnjR+WPh7zCRnAvaOt9Z3T7QhNx2FbgbvwkW2ScyqbmF5AEyEgb1OJXf71IfTISd1
bItkrcg6sis1ljeFGY5DRAuIZIXUcIt7IkrnCUarCKZ7owTeu++Er97VWhrGnkrUVXtyPJzg2vHh
r0dVbwYqtnozu7vk09lH4kqGVwmN26fhkpZA+TlQr+kPVkdncXZKpGLNYimHjq9WzaKch6jffOdF
myTbAMBbN75C3dBLarUUF4xVINJ4YwL7ui5MfA4hBxkypdpKcYoTkEOuwPQER7GMgGsdxih0vGxH
PoRKz+bBXK3wG51BPSomRBOTIXOee8hlIP8C64k8Dst6cDq3GA71utbisHWOVtAVt7ZNd2As9Hxc
thD0IdkyExkhIOcuvULAYs/Q5pcmgpBpwynygnTetVp7xs62igrlPvSvEgny0Gwn7EscNCyz4r9l
7zlFMsLxpcddNNZbQaZMCba4dK+GgeueRfZmqOFaFnn4TL+steBaytEGnzZ1r4GE+xRljKfDeCHu
qLx1VUHOIA0XeZIOG2DE9KPCQ6+V99T3EjShtMHhX7GuU2zUih5c0vSDYLTSN+5n3wwUTF0Q1KAU
la2C905r50s2kE3iet0ma28aVZ3HojY7dFTF0r1O2jae6a0v5d62jQagPC0xiIflhF8FLjLcmDpF
cBZfbpuf3PltTrtUTZhZBilfy3HqVLR4Yw/B0APmnBCtx2MBhyI/t5vLsGOZtALra8E2M8APdonB
Q2TzWNEgOPhNm8LVa3pepDQYYaWDAI8FFaf7bpMZEN7mRQuGpBbeSv84KMmTKMYJctq2ZcDV51la
v4fGSGijo4J14fbC0AP/UeofLvAjMw58uKAJ4R88DCSSri3uWZvzMteuXI95BkID0n1jAHOzA8VQ
wBHbeKcorOaEnHHloIDiuXmusZCkj2yCRb5nDEdeEftbd7vKcMpg1uoapNRsvhtTV9wFFlmVhzFf
YHilsCPzE1FZ8wIMxxDBC5pp88yja37Qm1tTjq6GeGrA04TfSgH5ad9ljmtk8UWYHH6jL0A8kD2Y
khnhZDXIo+jvlAMDIwUILzt0k1MThG7O/Zvl1P1wb/tjP1zlROU8TXbqZicTOjFH7VFLiKaX6Guz
2wcrtuWTLSqTKIpmzIprVVHl7XuxDuK+S3N/eJz9VjgdaANSMsl272zoY01e9r8XZQnOyejyojny
bDYVc7XBCb5SjwbWvqI2JWltlEQpjKuxZLExz5sB80wNzaMfGh7NiJq0U/oSBGH0flofaJma3/LA
cJp4tdDiM14aygcmCaJPLKnKR4po8zXbHF3vukC5SejXfZGAhu3OEI3MD/JIli8PFufPhirAPrh9
l92pJcjVfW3W3XcmWOqb29rzgyhVOMRO2gUv5qjdV7PH7xj5+Nd2PuRr4sMMP3gsqtD4XYXt9j7M
NkzWlSNisVPaHfxzKxec8yyeU4KTeeVeMl2QkqmdFkdw6nl9tBUNdqPx7aTZCrFBIC/mad+vQwuU
vcxC5ph5SO+AEJ6gilQg1XVJLMizX6asWHj0mTzSKnR2qZnNHgAkt36dzZlllSygTR40goIBhrRL
MopLwMDXHOaAv0TYG69pV4p7gMSGDVB3rOBc9bb4IujHbfaiAzl8LrBAHeE1jWk0pi1Pu9RBdWzL
XPangSHc51wG4P0FBpr3warA8dfY6nWiinW5HR21PVRDbvQxkb8+YwXXA++rUtvcdrUpkYBaTSVa
LnfRftXEjHza2LpzIOkDjbeOPvmQVK5Dc3TaYO4dKhMJAkTmgskUiof+eTY1GTfWaE+fl0v7o6JO
ocCiA08WjsEnjSwvn+HMuOV4M5NtEJC4tTiMkxobT0UxpPcXPhRktmbN3leXz08XuxgaOsmzmcVi
6TuRZGVPhk5Ky/p+M7auT/SACeM4AcpE/x86HTu4j7SO/K/c+E5Q4qwI/mxDErzIGfR25Wo337Rg
eny70pEbk85hD3k2yfE1MDRO1U0zj5a1yxoAio1Z2PLoD03+ldHaLuLG8Jnq2I2rfngN8gXiJCAt
HQa+0Z9FAO0eaNla0lf0GocryjRnhzkmlYeFOdAFyLjeyWBmhtb5IWOTcF2xeLe1V70Jgo8AKpO2
MCWunC/YaYZ7W1xoSuYI4JALIcudFQRKayY0yUcfc7/0ys5i2OHW55CaEMosMzcXYHUlkGuxAaCq
qka+t8g0BdPvViigiov9ss2WQeYFwifm5npsPw2jAfri4u+B+96LaY10vhDO5fWkygWikum+D/P+
kaClLUs4u8BtBuLTzgciDWDOKoXwNHFdgTC0xCe0NwiFGGOekO7MEL1ed70FuCtyKHm+5yyKjwGb
c5PUTMi3aApmYNI9ZH9QwVRfeqe3gGXTws3cR3mAyXg/OJupT5Oh/Rqwe+l8VME0MAuAxobGIBWY
Qwe5wuiTG+T+iB/QJMsSaNlxYUoBmY94tpNsyAuPFxoGRCfnmzJv5xTuZZKrkqtaap09+tSlRjJL
2N3xIvp1SshsVTu7x5+8J51i+l4EU0nJyriJHEqv8NDFaIQgscw9cPBORqAUAznmglHfl+ltgUNg
PmpotFUyEOhuQz1W1ilvlKCGVCXwvcsk6qPKHI8AgrrOpuPs+fqRLL9Gn4Gy0mgNZyd7VdNlwEdM
EzBTQ2T2XafGxgEI4qXe0bcB0+7I36QAzq0hf5s3OX32EPSDXWPlgZ84WHR/yrpQ4PCBxGbxxDL9
c3Kb8MmrxhBet/JgpQyqf51ss3zVuIAUqwkpPVEGOuygw8G9aJ98WfPxPQ+177j2rzTicSMt/qi+
Ly0jrSafppehV1tAPa7U0W81H7pXuevFpRsA8/fnNERE5IRBshEnxZZces0DjLRigNimMh11UJxI
G5vI+3UXszm3hrd5xH5bZJMYk/JfQekoaH1rClmysrZw3gkgoJdpfU9t6tLeQD0yCMJpHQZ/GU8a
wOkE7/Y8opQOSLAATAM3GfPezVYabpvQ30JTsQGDW+MJwFge9ZRxiDy1Ocxx4E4qPK+gm6edJT3v
qfEhTx6U5TY3SJG2954KD2bCwnAXPU9IQSdoeNOO3oBXMxlt3uQqgdzWpJLecjk7xpwF42kYy5l4
8PSwfsu2pmdsMlX1k54K80mItXlhByLRwp61/CLGrmPgCWvvPsRzXDMoLHuDe40EpEBqIh1DItJf
IQvlHUhTTMExJfbyY8rq5tYhBIQzBxcWXN+WD8NuWoyMAjhd3JFaMSMkBqJfc1KwxzgAuK2AK+gR
tMoJaxFvJKK5DGGYPqVUxwBp+PHb5kRODI+OpGB92Fghe26JiWTAMMzl0+qMbCLVUqWkHjii2+XW
qH5a/O+cvJ6l++54YpoiL7NhPBeSIwGgYIRf3bDBNNQ6VE9Q+dTeb6VDjs24UYFgT7XJf0+1mcek
+s0fjJGIVwmbzr0xwL83yTTM7RPTdoPFWeXEODkM43qAiE5an6UN7iJaWIpeJlVk3wNit5bjxUV8
1zD4za5YIuuPgRjg9qDnJXiqJNsYYNh2/KZ7aEuRkc72YR4W0DFO28pXklqW8kS+bP0WmheNopaF
pSNTO8a16lbW0LqYw8eq5vSakC5BkDmFLQKhiXqaqqnEoUCeX8pwbfZg5bPFuGgh+iq13r0hG05u
5bPcZ6pvNTx5tL27lcPiV9Fz0opMwcF1t6QAF3cFdMjhuAHuoaYxugpMgtItahuOstGEhm2JvMUh
48Pyl9qMNya+B3I+MtCvCKfzGCSNnx16hkmScahlI6wDJBu5c+B+ULc4IrHIHrtrJbAi9CvIEkl3
I4w8ElQCV2iCmB0VgyyaKJ+tQT6gOiNqE6nZ/DGhTnkuOSxVrKxFczv2ltfd0hYMWWB6CNIsD6Km
okKHpHYjR9SCyzYQ+qT1Ni60hdruW07ozMAnIyKPZVLjB5iKWfexOwb1M2lezrM5moYbBTqwn7Iy
xUVmMdqEQxVQNHI6H0Li0tcx/wT776FOD6sNlUvI8SyoA5b00eVOj3IZakZUxGj+9BY348oRErNn
bFd+69x8+mL4tDR74KNsTVwPwz0sQw7verqAwqPWLRFBzNok8KZgmHVHViyxF9D/1zBqnREUreTQ
CpBWrKLeXz7pF7kvUxZnBZoAy23b7AznydxdomXtuOJ8UcYkZxRfuTHTaqwbSuAIlPkGaTV1Si/2
QUf3kZjX6trWDgKcsbKvAcH7Rlyb6gKuxmD6KazauJ76RX9MqZlf1FksJyRZFPqRubbrXDLHsmI/
CaswEwAIFV/kmrbN3tNKfqc8ICeNYp8gEml4/BwFVHcM8T3PQ+QBfLn1/dJ/MtzGeBn9qvsEyrqx
s9t5+jzWl9MMqSsjORi99J4WiqgMxEWOpqVuqtA+hFPI61Ac0LVYOZT8LgYne4fjrF6kL3L6+VUu
9TEtRUAo9rBZ6nJ+GogdDbxNnzikUl72gjQcyiaqjoOadf0MnrOs46J23SOEFKdDthIS2mvqVF9B
NBjJrIDmwFCCIG2xmvl8ZEXdgKwjnjPiFOHS4+yVnbXLdQUlbm3c7rEsZ6JLKscm/bNzAbFE6bal
W+KPTltEa5dSgBpkSjw0YFvDmEMbSdNSsw7vjKDNyec0Jjc9jO6g7qD8i49QX2btQhkUj6zLpGUF
40h7SdFDuR7rtTUOgHJH9AdOZhF96jSwbUnQdfojgeN58EnOmCug0uJNi5a5dd6mvm0VyoQZ9Q8q
mgxZj+0Wd8sYuN2OJtZW7bpQL1nS1XV4ylcdeklPFOqIhHqZXrVf0Kpx9GR9jtSnWOWhTWTRqLg3
zw2pB+lxAhQ7IOo2yv24cOPFZHeEHoroGop/TYorf4IIHw7xNtTiRaVu7IIAsE9uTwb6rrGN7LPb
St6mKac6vOqHsDWO5C6RPNGGHjeWM428w7wqiPtZk3nu0ZYbXy2awKaO7D7U+Z4T4XCTo9CtT3OI
0BdFW80epwutwkiTUoZ6p+vmbd/nGj2Kk7qBSOoQ4XTK5Zv2hdMhtPIG7pUdDqRAvZs0q4p93WSs
zIuxkBGzELLuxRcrMlRaENwHqxg8L/K6S8Rhr6QIEgEO+4UneHP3Ngr6h6wlZOLYc4TyEMfKPox6
V5nkO4Al/iqt1n7nsLGuLBV6++Fozz1jA18str3Ue3ed1X/rC9H/AMKMmH9yspCgyWV2v+geo7vQ
TpqjdadaWff+LMbfZ3+BYk+h3n2EjWchL1QAnQASBS/sWq2PtJv79DBNU/vAjMP0b2CZqxdNyCNC
MKbZ9xUSn3f6GhLav5FpCuluGMZksIasQ0t32fcN8H4tcGSCEiJX5QCCA04XPzapaMnAgSahTZHL
FsulXd1EELij9lOQOt/twpRPQ4DuJK59abo3WzC01b6AavPNt1eSyC1NkjbrwmTPx5LkpPx+yOkV
knSU9W1i+4MvjrlGBxZ5LLNAzGzVuMkmm4L5Fs/vvdgET8RYeuonYNNxOtoekquILZVI96nN8iwu
zG2qX4yyaF/WjlkOxgUN17rXDjo3QKlNol0OocfJ1z5U9Bk7A5qjQl23C6FPkTNP4SV6gQkDfT9F
EIrn4qyjzyb869GpyEYV6Ktkkhpo0y968fyh9+icR86YorrWliw/s0qKcT/xEK4Ik12QF4vygjez
Dpc0NgQRm5Dy04k3bgkJifKh9u7WLQicY+XQ+eAmytK30KC5E49ri/SEnh4tt4HMwt+ZNfRWUrEa
XMDKyumTpq2KjxwGOQXmUJDVhSoBOWcrQCYfWZqn9wCJR4q6zG2ov01aTzBcXGlFFbREGbmyU29t
17Zf+LStp6IJtNx5YzZzMS85DqMYuhdWzAlmkO9qTvIVStiCBZqc56H8Lla7pRAgwSA9rDXHnp1D
6sm7JAW+iEdSv4YYGvJ443aBiUyyDDtvN5eX1onRujmvx9By5edypDy5tIDpdtWtkR5zILnIYQ07
fbftprsPQS/2MS0BST5uQ9wfop/iPlwK4dC2a8QxJQkv3DvWVN8iqa6HfWFYMoxIvAhe/GJeeYoH
uwvige4V8n9diWDfenLIdrTuNyoaQjeDPacqeZ2ZDQBNN031cC5q1b5L2qxEAkmR/TTDVFT7Rhjo
3pewUs8OM1cu2v/h7rx2JLnSJP0q/QB7CNfi1kXoSK1vHCldq+Pan36+IJvTJIFuDPdqZ4EGga5i
MbMi3Y+w/zMz2rLfot6MKn/lQ6g3DdIfVQxTgRtXr11YnDVzPidXHy+FR3H5rECoREEzqvljOtay
DFWtYl7UYZu1/T4V9uM45y27PuvDvCl0Nf9k2IyIlGF+EL6Uhbme6pyuYJ4YrXqrloUyAzNV9PZj
bIw1CvvWRmhmpXTjm5p+jWJfT2L61s2h/1KpH8w9dho5HGiS4q7QiUm4G1Bd9drQ7ZG+JHUCyKfj
KJ+DtnVNLjqoFmfJOkFbFDFWO9uAnD4Z7M9Y8ACW/Uvzyl6fhrFn8ZAEkeqx05KKHaHbCsupnjMl
pTE0oqDjOrMa846gdu1TQQpDT5pt8ZF0NTclwwTr2pLA1iNxqHbz01FhLwJGAfEVxWZcvMxO13YM
tYvmoLWWc4yXoaUgsWku3YRIt98uzQqsTwMNiYIg/cgvuwL0GSNC/gG0ns28T3WFuj/UDHQwSZtk
b1AsaBM3pLPMLhwRKRXs+8LxuLc5HAHhq/odSUH2QVhF+5WZSpKyjjI7YNWcUvAlh5/ShtIXs/Ir
JPOWI2+kpscF/UwLxtVOX+HOeVi4sU011aQdbzFelP7aMLXlbbYMl6ue7vL6chQFBEPFvxgEGNYK
BJ9FPiSNZnxr1ZoSzd50MyFVujqSG69Pko2gxj3VYuu405OB00VkrHQ9CXLckTxiHgtfZ+EAo2ec
uVDzaq3ZnimbeT3p/YgpbKJEkNIulEWyexwUAgC+VQs5OzSmR/y77vCtJFPsK8PqPkxlGUe+FiHc
exZnRuvYWDKlbcmlIWbfd455RUaAcqNenm2OWGy4Qds3KpIsdTR8IYbCE6OhxjxNMyUpXl2Zq7jW
RalBLupWVHlTvvBGF7LWlFAVDm+tLmnD3SYJY0qI5ShiecJnP4VNVyCNuzWajFc7taQeNEPTOGGT
RyzsNbbHc44uKoIa9W0NSmusXktMucLHl6WmGI90ect5RNSUVxmcvmxqpB7JADMTMH+TcH2+JXw3
Km9Kve0wCRQ3k0b7VujAcpq+jRiseEvUIIBEBdLOBuijMxCwmtjys1hmke/wA469y4tCZYEAPsJC
sw4MPSYkL58/5f647kLKX2/jbfNkLe09Ji9u6iN307NK44oWRDBGrF7NIju/1Ea92FIxwTYwupdC
nLyxhn2faOIa7aREUaOFJ/Yl3by177Zp8m2ssuwuNXQUnjqSe/WGmycAqkLCruqrGAFqr5dyeeC9
LUWoGrC4u2FlVdg0thJdp4VuXCm1Xn+MDANWMmEUCkyNLG+42UUz1QvFylHIV4lfqgOTdy7CRcJM
auNGjVhY45boziwiF08YVXyXVTyrdc+Oda6uyugqGDD02d5wlOEWrVDDKg4cg211W42pkjwoCNr9
Z6pwHNs0+kJPoygBwdF3+Kr5dd1Ultxy2Eekr1E9y+NEWAbQtmYAqIP11wYGJa5lm2bq5NHpk/GZ
PbPXGAhg2KHh2lKoic3aItthsBquidS7MLb81ds7hQQiDnOsW1hZYnt8AQlARV4Zg+E01ApHpSwx
y1PKsdmljQ2tFLYTrrjgNhz3Z9W3lKLEK1GJ/g5qKX3r6jRFli2Qa7227SZW85TTKtGZ5X3Z0xoF
8rLEZyM2SFbmOJuITcdUINmUamXleIAqd/AAoLm70+ZET+XMFQ5TYOYSYlc6GoXNl+ZkPE9JGVmb
mQDjV2HbnRLUA7XGyPuj9SobTB5MDlKlxzpau/SXZ2Uv93zl4tWlLP04th3zWSqksx93qfOXOYWr
o9auGD5dc2jkF7cYYKwNdeOm8VqzWpWX7g0E5JYmQ5hOvHEuW8RKXUUcWMWsNr6b1XI5oI0RYimt
gQFiZFekZdORSSeGPeM3Y2zONJGi19QZf2CaiR9oO4nwihcmjh4YRSQ9d6pJvuMZY/0QWF5jT8si
MGCqcHA0cdd0hN+60WrSR5oZu1iQ9I+S7KZOqEjgpTBjp7yvnIzzL6rTsCeAsKJwQMmKpzUZuiqA
Sas7ij8SWyc3TW1Tv2WDWO+XVNXnrZE4vPZRRBFEYKxCWdDsrSY51JJZZIB/NU7Qbq2kCKRolXyT
F4Mu9s1kujcOh70ytHHAWdQMJVlkQhsTvknVZswR6911Sad7aihWI8PDSmDHAQsQTjmnaw3X98gp
r9M2G8CXbd6Ni0xd0OrsygjFdVwvuaSyq3R6BOnqoTJUt9hWzKoW60ZNJzLXkTSs6TBNwwxlUebu
JmrYzJgTGfiHiX3k0jDT0JX4haDEXmNGuA57/lExT3Yo8ZOVZyKK8MEtKnD9pUT3skxjOjjwcTU4
iigK40ZTMzQn0Jphgdc0VvfVs03dC3hk7oRCX0ZfTeaG0o3FMPfkQfd2KPp2QF+sorkMaJ9sJEKu
gn1B71QCqPIcIR8T5cwM1aykMx2FObK+TS61vVt1SDP3oDLkPq/UkdABa1MwUrW0YvpWXrbuVstK
8iyMdojhgROiY7lHZsjvA9muW6KkLf7jRl6vjw2EdrZLaktPgkFtXYnozHM579u8sD7xzbqfattP
q4fZUZtclDdRW2fuDti8cFoiPLmNYpePJhp/chPnc9H80HYmt3k3ZeXVVDAC2I/opVDhMzOBsDfs
5BqJqetDdBQRe6pAr4sp9i6G6mnh+krQy7x2Ngg1Jd93kTZPl6LxkcZMdnOqsFIJPkD9Jl0zfj+Y
THYvNi/tRFwDR/kVfUvZ6kwUk+tZpoYbJobdNi8am2J1owu3FTjEQD98pAtUQD212t+4sL/FN//P
4OX/dQEE5n8MIHh679PP9+offtovf8KYL3/snwkE2i8GmYUuAJtjGFRPApr9hjGr/A5nXhgssj1s
6xIY+XsAgfoLuBvhbZCLwMz6JYDq9wCCy2+B4/DvcyaA1HT+FsV8AYj/AJ1pcGGIBoTsEERgW0DT
f4bOehiIeKKj27t4ReVwmxq3UY/413oEjnfVblG29nyv0DHv7q4pn7pz02vy2sIo0QJTzz2Bvk98
G7VzOJzlQwV2CMS5PCbTo7JeJe3N0LdBxqmg8rJ5a0X+4txa9efF0jafbA4N6v2vYNvfehTh7Pnf
X/n4/xlq//8iRX9JZP/3FP39t/xICV/5LVDj19SMyx/47enT9F8UhUcLxJawSmKQwRj/+fQ5vzgq
IzoeS/BbpLN/PX3WL5dcItsGvbeIlbMhFX9/+rRfgOcpHFI1W6XKgIf5bzD0gJR/oY01WkvAch3S
/F3uQcpf8+QYmKSuHcsWkiobD2mSixDLpXkQdly/67U6PGuk6eD9YQbYL/Mb+7bwE40OSQcO6gSP
YHwgdawcPVJnXyRL8pxk67oxh9U4sQNgrGI1tOl0qrttU8BkHU2ba7sL0AgYiK1kYhe6FUVq7t21
F1dcCuSd6Kb2Cr1l8jChDjcKB2ayLIbmqVtF7FdTkoWTOXAR5XIb0i3ZhdLVxGPWt8bFJBjvexV4
0ZtSVJlVmdtbRCPj3mCmig8/zz5q2yFRNEmnvU6+wW5uyv52Wqb1OCMn7tifNUyd6hrW3Vpu4Dzy
U91NZ81UbmL8//Fs3xUqIaSrpt5HwLO+Q9DjxTI/8DHo0bvrJHR11XjyqNb2jBRekJ3zK6IzuZri
NEzJq6BU7yCpKyV8vN9kaMqXVqqDphfXVvw4kRsozELukticbki2Ljf4wmPXU+Jpeq7kuJyqyoFj
0of+25kaAzCyKHfqqsHYlQx9Md4uH2qWKPfGULZ7sRgP9VpNr3nkgqDFBgEEahwAR14h9Jhb6gCp
YC1rdncwi8epIsHJtgam4rUYH2K0NLixhhRWDZ7rkLST5fd5Nzz1OkVx/pRALcQ0elxjd/3EKBeq
VD15JeunV+D/84XDdK6y++hzSMZke+lPv9V1ROaKqtZtEw1AAo2BHzMyAq3ub+yuByjD05+0uj8t
tIKAVu4xwwWz0QaTmXB3GOanuIEdWGbFj/Phw9bTOzPX03DO8zMXmebgLJni9+WabEglqZGj1mM/
zscWxEyUHF0b+ZFoHLfiIc7DqhwfR+3ieejiITlRaYdg2rcN30SnyiHQKi5eNr3YBAQOT1ia8qPK
yPcYOXw6XO8Rz60SY+1S6huFS2IQZzLI0iqc2i+txeDKBZ4KQy2eMU0fIqgEP+70Lmxn5hOcGHFa
r3y8SRQd6iEJ52rMz9KdBoIrCetA0tg6mc5RL0Y1JoDG2NStEWkcD20nGLHj3zD18Qwr3iIHXbpr
lm2qYFgxqXH1M5NUcSnQ6McNyRiezgEOoM6g8Lqed5RrtgdtdL+lVPfo1Oj0WX9kVDl7s75Abvb2
fE7GuQmJPGG+ZcXhOGXHUeNmtA4mL5yejIBw+VFvUvUwci/16F3dmFLt/F6v9H3K9f2qq5urbnSM
25mwF1zQ7Wcn5KM9TvW16pi3lcZAGr2C5ImRVsdONdbQtsX73Mj81KFc30kF70u26MSOGGhm1Nvj
sLUKHKPWwk2bWavHiyDf196wjjJxjG2+MBoeTeHnfRRf46sg2i1LyBIolS39eNPTYOnGZqCN+X7Q
zHPvCD6rRARVUx1smIWi0n9QBffSSNKzFc/GU060a9AU133ntoGzXHBKxyBGYJo+K+LnvbhV9Cdz
LtsAhTY9cvLb6CkjP4bZLwgFhH3IfA0UmVCTLAOrT+tttZBJTizNBWtL7RN1782TwRze5yr3WSTZ
LUaD4SbtDC9xjTMe88vA6am2tdJL44xnksyhKEm/qsV+t4f2yhxB8KidJoa+KApwiWiHNzY7mA0p
GPFgyb0o8vGpFWV5puRMeIktqKBfW3sTwXN96sQRndJLPTD60fojszoPKr2ADC6smLx2u9syKmC5
6xj2gJqhwJBEKA5oUMWGWuOZcUbB+9Q26JZoals6XNEDSRtn5uuyGrpRQiNxYl9o5cnP19gKlVL/
WCfD8oop0vzGqOZtbGjOEeV1PXJZTu4W29be0towGbEkvXoFGS+vuyglaianO7pt8OEWbrqJjfVc
5ES+uE6le5VqJV+WyK2dOrrZS0zN4pUtO/ntEkTzPfNjO+Sre0sOmuEDGc0fJiDz+9LkLdpvdOQv
ghG8QGSM25g0JmSpsTXVvXTi4r6006++V8GC6lYPRK9WT3W/jneXOfxTt5QkCVjrHkNojqqhVbei
HtXUXzJX66DRrBcxm6NXuWXYN/PbYlePUYk0M2WrwGiaRFdjm3+ismBCTfvSbwWtwUpSMPbFM6C9
N0lKkM8gtO4pdRJUyUq9YKe43PUNchHwjVa17V21Wty7uqkQzrZbhLHHwS5e9bGpThw/aLjOm8p+
MBThmB5A1fBqM1HduatZ3fQU1u5dN69P5P2IoDMybk5aWmqVhzIjTzq8IRZnWO5H5knTzZgStx+m
cFsfg+JMjhdVY7TDndI8YTwzHwxk3sZn+LDG1M1XOBj6OhLv7ZAOd6OmSTIonOpOa5LunqOIwzy+
svzCGjqvQxH1IhWQhjGUwXzTnK9psFvPKCjDIcmLZmtGa/5YG+oTijOP2FDWR7eZ9UO6yvmdz4N7
22q19feygty3SzL8xPxLS1Cknf5oE+o5MnrRWCEhv8EspX6TV9uaukFYt2q80wbqORxanQgkIy8k
cu+zDGU/U65aGd0JSlX3eh35AwVBm8EtHi0M3j+pnCzYalzq3bItzC/HqQIBMtIbY4Ag9aFoqA12
HiRJamRERkQLMmAdnZx8QDLKpj0zl3dnpFOZWQO9ohp2iY/LcfGo14N7U8YdIUbzGnW+kzDgiKAQ
sVVRvB0zFubxZTQ0bF2bd5Q5UaC5/bgVa2w+Guow0bU36WelYDlW8jneVJRAgt+voarY3e2Yqdaj
5HUCU+vn9j6zdQ3Q33BvSO3r3lM54NAe2GaiAihpWHMLRidz9okJgJfqnP7iviGZxZ2sb8vuPpbC
XhF9h4kPp5TbRhmML3NBAubs1bGDImQPkkNa16pHk17Ae/hLe5NGwKlytrbEHQxbO1E/7Ex5cvV+
CMhFqq5qVyI9ZS2rOmDyKxr8TqHZS+O9NHGTx0691SKbVdKtZm/VDOUJw7YmPSzw8ZFNqPoeaV3y
yhVJZ9WaeAvDO+leVmTxV9vl77Zw5LVWqmHWzOZJRx67Mxuc+gYN4Tcq0Z6vrRzHYyXG+jG2Cv16
GvpuZxVLhaEHWbKZYHPbos8+x8qNwhGg01sJx3mcqCDkKFC1zo9eFsDlmtlaWw24mzeN7AN8Fola
eLk1Xi/xQcmHOqjKrTmB/ROit0NzpP9KJMVNTL/JYa01uZs7Ru1wxvG14oxDGabEE4Q2Y5pAjeGb
THbYPflht8PKdBxnpns1rcBBLd47gj5GtX7Em9rBLlPGrXhmgmePZTzVsaMAZWQK/c3cN0X2Ni35
ThfkNarRvVucUgc6nqAxi7eiX9vtANuJJV93oj1JoOpPbnTdrqHi107hr2Wc6seiAb9pyWDb5SQD
7KVshv062Npz66ilj2GeeCeCAdyCmZsFVFS2ncOwPE3DwZbF4nM36vCbmdEpHrqcaAkli91QSyP1
II2ZiGFjNfTIs4ng4S01BIczoinQ9i/POSlPzZucUxE2JgWhaVW/TH1h8Hws6VQGPPhxoCggP5yi
VMbeVA8GWldFx5IXrWJGLg2ytMxED+VcdTCT03SZLcH2P4CgL+seHThGnFsqhwu7qe+aDinLK7oZ
IKRZh+dJkrrQOnqKb8OSC9kh6aA8VIx98dd16SUKI2PahdStRHxwivOkUi4eJsllTtro9sNixXAh
gOL53Zzp5VY4kU0V9IqqvxgtrCHEIT/5krDLhubcZknRFbs6Xx6Kye58S8/Ka9b/eEPGYRx2vaQv
DkLrOsLVgJBgynctgyb1RJbXP5ro1ve8Zm7Xx9ZEK2D7MHa1jJHm5OSvFQcNmgNwwGQq3RNRq1+J
ZGeS5HwqTfYkPZfllSEHeciqpnjQuAawMHGpYwMhHUznG5iK2Hjj0xn2jC0AVMfCgqYT06ZpbPMU
dcNroytmUDi9yEnWSE18b+O6H8qIJa9SrOoaHk3bkYNOqy/5iX5P01BY64IUQTbnQ9tb65YRtxLA
X4jjJBxYAay9m6FzlCNYpAghTPR9hVS9y0xDhEl20UFRd8uXbmnMfdY4oEMOsVmrpS5BY5fLjl9i
Q1WAc41tN+XqszWNax5wYb2DB/kApa892FOU8gkQvC+xYfUtoUwa9+QybrkWJbPC0gOafs3QWqd1
amL2i9PoOFqU09xjtLubpHHAP2GGvaXecGF4G9wvfY73xHhsx2ECPCpTzrgqDgNluqu58UGLTe7B
TUhDmiMj3fN85D5ZjP0L3+hrNFYmNHz9LKbU9YBt+3crN76nLDmODGh8BiaeWhJZ5OjnuZ2Fl0WM
eDo7+dHNi8VbgePBV8uFwR3N0M7K59lp7NNsDE9uJ7QQGin23DI6ywLWh+t9cUXoY8UKVDi7lYbq
KOBebJ6VxMIGwv+rcnN+7Je69SLGaV5N3HWgzHbE6VD35qpi9sCpF1ekfjKGaptWanVstcLXZb6Z
18q8l2spNoKExG2rmq9jlDgvLIT5bkrzN8OqGH7XonH4S6eqeCLnZw0brTa3/OjrINI6c9dH+cM0
ckNkaUs5Xrg9dwUu9JBZTXVH9CPJSyqRMzmTLrvYxq6SZWGrjPbFmBhh0LGyLX+wDcm3uU+z9RMX
U0+iFFgMiU1DwBgkumnBO/i47Sc9JZPTI1sw2xtuNnxko6oQW0kciMerE+rNvAHrbrxRmwU04Oje
ae7IrUhGzrnlYuQM/TnNy+LaRLXBE55am5bacABDIzRNSUE6qnMw69yO9G4hg4WsRtfkgNn2V27r
fmaDQ9AkMaReSTjbLLQjfd9aAMrpBovTPsIf3EtRM/JuUbUTtXvFCzjtuFTyvJr8OKjQLLx2tMZd
a4DpVBkb0hRfRXSLHkZzWa/VuXhbDWW89I/bu37kAsrlRfGHElq6Ta/IJIz3FwjVbvhvaE66pfYF
F9nCDABxRQszLFGppQaNuXDgUVTgwJ6vPnbqe9pju8eS9paBvITVlPrZCsnMmI2sRnSlkJ8eBjhB
bpczUhrjOC1hWsV6qw7Vfau2ewZGVNVjRw90LEF+a6gkqsXGif0WJDO6z7UPoU3jFr/AsukQ8j9g
kQYPmYteDvvN7sZjz3G9pVd8O0k2Y9IY7tkruuuhGJpDadfIFDA88TAZRwbk655cqJ1mRTHeumgz
yv6GyWK4MIgrJ3fZDTlcQDRZnryEXTbxJW0Uvc9ve3PcYrQ0QaCMdFtEESFIU7MEVtY90zY0XHc5
hAVxNS+4dQq/qrNtTkiiT5HjOec8vmsiyuiXlUGMXnaPU5ltdJmd6lJ+NcTMk8AK7hXz99ouxMwe
qo4iXbWSt2VnPzBbY6xLQ/yGFabfVkQuXBXoBdA3YjcYbbfnin5xINRLEJGp5BdGbG0Y3kJsZ/0S
DqV268rUZi0V6gfXtw+6yMkwm0ribQtcplq3Brh5owssxYCb+MHy0todxwkTyBHvTdqapp/MbgsT
WdUgYsqe3Lvaq5mDYjogJ4aZuI4DNPYko/Q8TeMgMyzl3EChI4lnj0S4XinYeXaOHAzePCQed5Rc
6a1lDuDYEgbdWP9gi3rzPdZxoeZJdd9o83uvM12C6ZReXpV8RqDDHtEXLRw0KoZkfNtas2TUDADV
qeJOs9pD3LpcNzFVYraOd3GBoofTMAUk4fTKFHl3iQ3HLKa8qmw810bpnBUO1oQZkgyktn6u5Mep
qp5BurOdsJR0Y5kyPakOpBQ5mxMrypUW4ZO/PCfVDhcC20UZuVuifG45eChQZS70tE5SHWB6wJt+
oM+dZaTmgjlccH2OgD9E1DnfzpJ8YnayvBGSy5vwfngsUbAdCmlobauD7/Jycp5Kt+2ArSdx+ztz
lL61Dp2/RGZ/V4IOuWnxQkx5u1+1kplW4jC4UE+KaG5Jh9xKXVg/DmSHkUbbvFlf5cRxIsUs6uBV
0cHmGSpz55HM1oyX3tTiN9cFpSHXCEy0ODVj8mmzKXoD+Qkc4zL1RS354Ed8Y1Zh+qs6jrdM1o4a
AcZGg2dL5ubg97OOZpD6TTIXQWxX1YORl8l2NuYj/SgOG8cybdZFf2cEe4DcPKnRmz3yXOlz+l2U
uHvF5Qk0RsTKvsEm33BGJxq5P5qDZQfS0fMjOX+388iPy51kCOHG0akst1G/rmFiY3fq8yzmylmF
WrRJrfIhtdy9mtM0Xhfc+xiVN7h9iW7KPM1d9Ed8Gz+EdKinZFENQl9MfSMIOjuRZylOTvemtOOL
MPrAjS9RFrL9Imdq3DRdX/gDd0HCarMySKbGTQAsqw/2WabYZHxOOgGcOY4oMhebIOnnKpDttzS0
EEz2ChEaW1fxOXTzi5aZ1DwTvkSKVqLvMhln53RK1pPaaubDGrO4E6XJ02I8C6woNWDMzh3PQ7kO
u7aJP3NaMcKlVebTtHRzMGQzZKoecWzpPNceT2qqHJm+t9yiF5wakFtrY12VpXUmYDl0k3zl0wNH
dCdt3WimpbymzBqcWaOSsom6nb6UYMTfXR1inPLa+YZRWjipcqvlP8v6NCiv9B9fPGBcrArMcHr+
DY65cRpy6xsc+DfW2hXBQFwVhNolb7dInrusEPuYuS7P4wkiWX1QhEHqti6Kr4TYkKCssCnbJPve
ImfqAXkMuMoUWSDhC/IZKIs4TbxZqaju7Sy66oU1bUeYpTPFno0PPvY4RZzQzeSYxDFr/yDoyZkF
faZq9KIZJdxP1oX1KpKjkWfFmY9/3ojB3BH5yDdaJ9WDdGdWKqCjl0G8mO640ZY55FhlkaBVjj6p
EBf3lyrvjRIxbXK0Q6yu+5w3ccuR5JO81jDK46MiNVDR8auK6ivahCJyD7ovuAvaH9rRKwrlKOp4
Sxwlnxh9tSXuRiq7Q3Fxvma4vch+XQ/WajpY8wpoG1vZDjM5mCTJDiH+WeMZQy3HAgeLuTGVkw/0
JEkTUNYzbYfObo66ZsN1quCg3XS32kiKRsrEAOtIQaEaWA1bt2N8d2bhL6gr6jx/6jbfjk3SwmvO
y84FJPPX6X6JzZ2V8hCCABQYzPO9Sgl0z44LCuKl9mtDCAnb0cYerOEQT8lyXpkUbcBASWkEaU9t
X1lQVJDFASq535XDzYArcnGzezmAmcgqLt+IMjpmkUD7mu6wSLegehO7suweK05N6cK5Wcp29Emx
tg8zORVB5RAwiS/wcy4My7c4SixKJ7Yk5ZlHabFTIYLJo7FUYTwNi2fVCAitzYvgtsaxRZjV2fWI
JYQ2WS18Iy31QIDu1WR61qotgzeMNrkcyH/NeV6lPObKuKKbTCwqI+ocjV3dGYH0B0RL+iJqWXhV
Tn7hCn1+3RMPHBaJEOC6bJOwdvFuwdZOMM76YIOH7npRtjshVHK/G5Vzj6E6UzAnBO9ZsnbPXTsO
OBcgnzZZZcLbEONALK+a2Y9Q85S1D1g0iH6FpbMzq/TX1kqSoCSx6hypNQsTe1AcKhhkttnC1Vkl
iRDeVHVvMrT3D6G08PWj0wlfqS9GNSAgyK1aeTfq4SRKCy6vSvd4E5JnzSQKZnRZ5se5hQM32myv
zS6huTNfYlHH+559+ZsfbhuOlYMBznZGzGP4w55F0SlfCWcbLN9RkXzXcN3cJlHEsIo0Pj6T/NPs
DOWUFKTWSVL5t1j0p5fanuenHO3ZL2Dz6IprikNiIe7DK5nIoan+qlGHckYSMreZ5KA5sBBeR276
WK59dJpzt7pNOs36GJWulZ7LPSEwXdEEsKvJU09ULokVZJ9cVW2Zn4ueYl51JkMzU830vExD8zLY
q3uYoPE2qFMdp9qiD0ig0M7VLGVQrtV73MobI2V+AL6Zep3Zin3SZfYVD8SwUV3mCfzAlPr+Qgwd
h7Q0X7V6IUUhMePpaYaKPQyloaIz4eFbGhB6tMhJORABYBzNXF3v54zziFWoM+eOql/YaslCtgvO
w0UdW1tQXlx9tnSeJ2OWX6OJ9QF4sN6QH7uEE4mIG7KySNPVB7bFCUo0LtU7I3fqvaY13UulmcsJ
t0t9rNM1+pIa0gkaUBWrFjqiNHiqywqXBkK2kZIs0KzdYy9UDCGdiNevIa1LT6RqtEUq1Y/1/ETw
hHi35z7iZmT1O0I/htsuNuKA5BpmclVabEkFyLC3uvLYRd3MFsbhAnzo8vK0REUUJRzzyLmIM16r
RTdpNE47RVONoxpj1V1ms+KEYBefDR/AYSVlfIfEQKaDPdY988k8v5Pc8MP/Y/Aiy9JBvV2z0fbK
0SWyfu1MdM01DvU4doJCxAlLjCH/L5Cg/wj7/K/FMahOu4Si/XsgY98V3/+of/5xfv9Tl8k//9xv
XIYgjFCltvlSpk5KGKAbwNBvYAa/Re+5SVmJworoqlTY/jeaYRq/GKpN9g9qODWhfwSD+K2LyYme
JcqgLc2hT+pvoBmXdKt/cUGmYSsKLbaWw4XMYvX4a1GOhGTX1p4OwZJDBkLFO1EFl+u84nh9nZq3
dpxtHVoC6BAAI//Dp3Xz21f5Yxqh+Wco6dcvTraiw15r6vxVlL9EtimacEttQkWtG1a6ARl93FWr
Iv2KmLN91yoFQt5k9Qe6QsZbQXY184BUJdJi6g4dR+UEJTnvfr3BuBdnSHHsJ36RqKqXcWGMnyRJ
qxz5dJmm6jZh8nbOW6aW8+dE1sSMkwGiuCTmIIyl2T9LRUsXzwGgJWck1b5SdcTQQt3jmGwwy8ee
IVKtplp9adAz5HKKosS9LZcyfetXg4zVWDB4YrI/zU+Xka8lCvNdUACB24d5AoNnhHjA1hZgXGp2
/bP0qnl2zMk1fvto/xYd9f8nqKe6v0bg/fu3krb1PuGd/Pz+qqs/81L//LP/IqbohwLYc+xLNe2l
A+u3F1OjS8jULdgosv1cOjCh8n4H9i6xo2TE2SbMOezUpez6d2RK+cXhFwkyhXTCYmP+ndfSdlkW
/vBi2pqhUfYM9cdLriDH/LVlWlmsVuNOhWXTrkeHkVOingiW+U5Jlo+XlyzGa55x3eHY/KZ2zUuS
iL1lTdb7KsSyrRL5ZcagSYS13xhYcVBYLbPe6eTocATGN+2+6rHQNmWubp1IvVWXLgAyveGlxc4L
JFNPffJjVohbHEU58+NGINFMmburuvjRdUKSmqKLwkJx0/u+t+vrNWFv33dLXpLrbhKVXWYmE2hy
UNjqXWw1d3UrQ04pQe5QBGFl1/HMpZOcH2Lca22zYEg4J5x9z2lZIQAaCAI4uUgaqR6LWj615XrG
6XRWocO3aP8MkslZs6r/4u48suTWsiw7lZoAYuFBo2sG08K1IDtYTncSWjxooF8jq4nVBjMr0mn0
cl8/m9kI8SP+JwziqXvP2WeZRTQf2yLXV6ONY2YoCuvKpI90soORjOFkBy1mmTX+rq3ShyYg1KY2
tGUUQTqH5rD0qwrxSRbEV3UhMR5RB8zILGA/jRq8KY+omY8U3d7CSLxJR9mWZjrRqsqe7E5dseaK
eyknfd0GDkKw3LjTBToHCGuLMauUdTr0TxXqojGY7kkb+okLoDvSFLxPCvvblNl7M6NfpMfaW45w
NxaIlYdRuckj/1DkbrcYqmBc0NVAg52l7pnOloEwPaduVkZeX/70K+Bb5a9CrdbgIOqfmVBUT84o
s6mWp4l/WKRZeK9bqB50A0OY3ZpkKFXSMwctf4PylCysPrZvQy29D6vbFG82FhifAxA4grtowOid
uvW9rekvmKsxVMf0Z1ArxRU/NRMNhXzEd0u9mMqFSboBe6TqXFdac2XTIfO6kd1vlHE+8oVV8lPx
02htsA2r1KIHkqz0ogGAJ/GA0PJwl8RFi83QQ70ZhKFhKLDlSkM3sFByfIqqbCnZ9+F3kiJwFysd
KILevmaPDFuhcw6Ko5DigwY14IZxq0zkbekq3EgnM7yswExTlNmPKCx2vZhqslDxZkdY4qkpt8Cx
FkLrNqPE9BK0/raPEeRbg01d36qXVcb83lICULUCXV/ueDivaYBPOfiUDLf8Uut865vm1N/sUClA
8VNPoQITVO3GHzAb2zdxTWGVJQCRgYEavj2Mvr7hM/cqVSJpt+N7y9BHxkcKT6uPUBwVwFQCUzG+
KbAH+EtjNUjljiohDj2obIO2ALuHqA29xBJ73bVZXKWh/63AiuG7KNNyQIRPbaJ5EFKICs44zraE
E+EDO5vhdFOnxrjFkuRfxdWW7UnOYWXajXm0Ut0KKV5W/MQJA2GA97GyEYKQkvg9gN2tMnKFqdD0
jr6ZXcQkFVBE46VQw1MTY8V67yWNxgHDGMatZY/l1jTt/lrnRLsp8Jl7WQ34AjPlHRKNVeviiA9D
QlctFWeH/cuY9JOrFcE5iacXc/Ttc1ia6ACKs5MErNjoAZZWUHlGH6wHDAN+h5RI07dqrFKgz9j3
t9NvAh/iujkI91iD0KcnyBBzB9dLAn1HyjAVp759laiXWgOHfFmZmBYlNiJ24AuAZw7/rXyFZA/f
qiUgJlV/Aq7ct2F4DbbC2CYjwHXKuS7UGBQpKTa5Tr1ydEKuhHIgJgYfKBVYXD5mUTFkgpzmoSI2
ijt8B4lLBUqbINXqTkOVS/KtaMQ90ZZNlkbdPznxdIx7+PbtpAIyn6gE+FTQh3CjzuLUKR5vKa/y
WhNla5HbseB/jQ55oZEtMIDbTOHbpwkVPhqnnNZAS7v29F1NkFDp9vcxyw6DGkTnKsvjlW1mPfCE
8ZuIbA/b5jEgFZ4wm+HVDdRFYpDX4oqFg+gJ32zmkXliL6vC3OKwJWWXOoeOgHVZtt296neLnqST
0voelCJfhCXAF9va2JPyPODCoeQ+bSX9rlCtXxyJW0529wOOPeCCT+C/Ok7xw7ex7U40vJC+pRjB
AgmeWHFPgd2359TIlT21UxgMs3Kwy/GEyz5amXmev6J9Uuh1UOatsv4lmpAxOe50YyONwYoPEUiK
X6LTm4Mvc81D3PZaD4O+sILHPhjjE9Cd4Xskk2wNLuopJ09rUQz+tdXdK2Zg7FstpYdISs3eL+kt
Tqlsrp0+pDoWWmty1wh6c4N8N4Cfi1Psjvig3VVusBRalryiQc2f9oMMMBp2AXkdLgV/2/5GA5Jm
UESDzQGB3eCiwwluI+GJzpEorzGREKlj/QpKOS5Vq6PU4xr7KOZ7pgQfeRzrjSV9rtcyos0fYU9f
Kmr4ENiN2EjLeh3pva/JwDDu1FmgDKuqXrS/VcuiQdmbzFJmHXPfQzrLm9tcKL+3+l6MiXdVzV+a
a4TlI7235lT7SXttqgrY0yiTZ2uWUA9hrJyDDFl10dXqTdA74S+AnumxsUZc07+V2Jhh6g2OKPsZ
1zfoCGsWbQsy7NbZLOQuNdLa3FncLadJ/+HOgu+UZYQtRYKqDDU4alfad7NA3Lbz9imAM/NSScXY
Y7f1aZVRjKvng/AwH4md+XAc5PM5WZ2PzLUWp7fJ5GtXjqJENNkcoC75SDxVZW7bqCnXbkSPfaGH
BMe4DjQmtY0BhNFceAFAinuaHu7eyDIKXVmlHSZ9fFFcv3lL3ARGUZzJe9CwLQhD3rk/oEKwxt6T
tC1v1IAEjF7NECQPvY921zHETo4NWJlGzmoXRB8ntQ/LAxoGJCWmVK9U8Eb7gFHNvF7RzDPBr5zU
mqyqPE3Ru7+YhO74Ae7pBakcIEKK8ArTbXs1xI6ZrCppyYgyflXd9IOrAOttpsWA7nQjppACamwZ
/Zn2L6yIBE2XO0XBXqFq4S6AqFJVjUFDLHy4B6s2jaznhkSXqzCRLxgaOw+7Vf+jNzWFk44GeSkY
5wp1rvexl9KUubXiciKFzJe3UcuWjsOY+S2RGiJtZsUao5QybciiiA52qFp0FM8I0xBm1Wvd9yzW
MLd+6Qhv25DX9pqO6lIZLY+2zsEeqyWQgHSXN13zAK3gnPKITaf/HmfpQRkpSFlpv8NCEF+1bWai
Vg1Q3AZQ+Erz94NtgPmqG18jgRAtyrEIaWFNobYvwWsu+iqhERJ7FHOKG7so2kOZTisjrW9bUhr1
zhQrp+a7TVkl8BX2mz5O39BeUfYe7PRh9LvH2p9arI06EpYpzOhPhls9z+EukstZBCJfSzQBV1jx
TkXmbPFJPMgEJyN7K3k39IS0d9aNGx56jUE4+dgkTVA/dZ6rZwP3PMDDcp05w7WUzVKtMBMn7EN7
35MRe/xISQvii5TiwVSQe1PHNbRxh+BxUao2aXRltPGV6LYPkDnAoKP9T90ti/zHaYI7ZZdkfpOF
lu3toaVl1xbuzRAg7rI0f2Mk6go74KNuVfJoYyBalGjG4kWbj88cKp5ZpA84aunJNOZWc35JWPdX
5P/Qfi9AM/T8vS9Kjh5goJMOb6qmIjV6ldW8Ik+Z9q17PyTBEVXKGplOvXKHGgSfgnk0MonC+S1e
Qfg0IetP6qeBEMZlxF4wrV2Pc921hjzDUznSZIWceY17uyHZxZR+9NPtsc/ipTzJZl5cmkcRSuWo
O8kJP/K0amf/YhyczPpBR6ZBr7E7qU1yhHq+10EoL6c5/o+QrTt3RsW6zX6UnDLsAu6bcPek/LE+
qg3l4J9pi56lH4bv9J0iuvrTQaTKzD2GZ+nwGbWNm6/IWsI+mtGdpKa3Nzr23qxdSoBQgkG8wlgJ
SKQaWBj4IxSI1kNlCQzm1rlOubwxXdUT4n6soifVbdaBaURP2Bv1YzVKpBy/6zL/qHjwP7OkhznK
APL+rkz1V1bJgXDlrnjvsvr3P/SfdQPxr9llNafVq9SMVJcSwL/rBjiEIFsRO6IJzE7vjH76v2b/
k65SaTNsy7RwYf2/uoGgbmBbuqvjtaKKTzDKP6jnCUGh4c/KAXVDw6TEZYGdsDjazyW/d8EOaezH
2WQlOcIWWd2Cgpv2SlsHOwnFAOomR2SygcMcxXMwFipOizp9tM3yLSjS792o77W2eWEf7a5M1OWr
cixJui06nR4LOW30enWa02xdaMmwIGj1SxAN/Xq0WTvEONKCpM2ryP4qiDkb6rn/2NudF1jsYfM6
u1GEHm1DB+RTz5lnnKV0aiCuYLVdZ+oIB6ibNauKOIE30O6qfl84Yk9nINhXSvgwRM1P7ffahV3r
TBYYaUt0vjy/re2FJehysG1o8WP7P4TbE8kgz2THHQc7ecbnxrjLggMGIt1rsnYnSgRznZscfY3G
fmuVt5qqZZs8TgFskQK17af0zCla2/lKerDt4ogT42BTUjpFVEZbtlT5BEOdUg25S5is1zKJr2Jl
TFeoJPwVMd7XmaIre4MFu63GbdwBoQP9nm/cOFs5Sb2xCxuqsKxhTQccbDXrsanVxVS5kHJIVYrt
chm7bOYHXb8LguEsy47JoLhViVOXbbnliM4erdpFA7uDUt/B6Dl2qk7cZ3vsWfwGeHp+RtMhiymS
xuV9mtAzzqX94NYZnDiyoEbbLZYUDYD+W2KDbvpBI42LM5eyJTY9P42Gka5i9ItKXdHu1fkxPR35
ii6NPW3KeS+T5KG2C2XJvqqednno32WUVPIMtI2RkGcVwHnIa0zmplGtYjx1dgYcdoRbACJgh6l/
i4lgK03rFKXOOkriTW7LwgOah9w3qQ+lDA49gU9LJQaRonASZxtYPAvBKSTJwbgrnVxCKlyzb/4J
oKZGA+uvpi5hwy05breRDVCkfYUMcoznPZuogUonmr0ss2RjSNRXBWIrVQNKBjZ3G8suXgKefknV
8Tt2uA2qtXo9tvkRCeujUifXmdVesev0krq7x08BqyX1ErIqhcZmS4OLSzrwJiqhwEaour3ecH5I
EtDgq1MUBj60VEWO86YHmEfqHemZ6tYXze3QaTtVt456MeywkyC0HDnPJC1KwZJUtzXfz6Of22e2
iJyNWutWODk30hdH2JHBCmTNFngj7GBOweME7zP6vc9tXS8DywMpO1uVRnBX5sk6KIuVPfpPPfot
HkXzQ1L5Lqfw1dCUxzHP5V4PDBIRjNfJtl+qujkEGoIZFaAAjpJ7be5KtVZ0Ry2R1DBx1Gmu6WiZ
CPraar+bV+PsoIs2MaizKi83djLcuAoSRWd0j0U6PIQyvgmktoJ7cye14KakCcZWkpBvIIlzd8y1
8nstxrLsJ2JNzX1jqdDDjdR90gGGt3gKjdp/meae2qTLmwq1Zek3pwaU7RRT11djaPOKugUuOTtg
ED6UxZvdpLvYedNSll61Lu4ALO851kCZmTt3VdV2aydnkpjNEebc1kv7KkcJYWBlrrqdbdjZuhwe
dTU4+EHh1VnGQQJ8MD4Y7Z6/gLvU2quxhug3ad/4RH0O4do5s41sFUtpLgQTjlSUPWeWNZTT9ErG
It9Zlbm2ivZe0nRExHbVwclcVkO9SQq0W43aZJ4vVHMDgCpA3BI+gG5nxwzOInGf2Ad4jlacOtsR
ntNFW7gpiedaj27+EDoP7BtJHp2ZViKkK97rN13UMPlP7CU4rWeD9phUFdRg36ud8bVgrw28DmXN
KKGg1G68rWnFrgSS6blRZA7RWY0HApMNiGRABg6gdU4Z1bkC3fRSZ+hiBZk8mi4Ppp1f2yaDDS0K
owTXDZCdxkKdB2Kwbb9FtnlrpBN1FkylunWtGe1TOzd2fZ1Skh/A5CMtekf17hyOerwsp+6tLvQS
CkKmL/QivmmH7ns2t4f7mvN3VTkPVZ+TaIHZYvTRbVhm9tLjMFiA7r8ppLrOSIzACcGUCyPoqW/5
q9oIEEbkRcTW0+V4k1MQwtTTq/k1UwHUUaV/suYOdTeEj7WR/7AC6wjJ9hX4w3WQpc9M57vKV3dp
507wb2dVS/uoVu1Wa2Fu+221Y+PIaKa/y05bW6cligvWDvaqFhJLqXfALsdhz8nth2KBhrdCzvmT
3eMBbE6j5rzOaese1SrKPZX+mFuZTVYlYfY+oNehN1iZkGKKwP3VCwc3kJa1zPKCROYcDm1sW92x
kMH3oVefnTjdTwZpjAB2Fixu2MZc+3UaugPx41eRrhL9MKc1lDgxqS5iJrGD/CkXsVxbQXQd6eNj
pio/OxFSfOybnTGK22bOk6wsG9ClfdPbycnAXJsBF6UoPMdn2QsHfachTHyaeISaejhgg4tAgNrb
ohe4AGbNQTbg1bKpCrdQcHpqHzTNtDc71q55nQ9MXNUxScptApSS6jxhKmXZ3to9hGNHgSFOZhph
6hZ62Xb4SRb0HYDfYkkEKnLa8szSkRALgn1l9NVVRVs+a2p231qxjpTxJgUptuhrR66NIrkWjrHP
SucmKhIi76cWakJHlXAy6FJGffCjHiB/dS64KyN5rTVnj+EQ5hhZBCd2NJCKXKLWKV2jVIA33kw1
3o1+XBVhFS3KqLiNyuxZQNVlcU+3XZfHS+JTytVkVStHdAjX2HY17VFLYVhRk1BcfVtMMoWSpP+C
nLJSKufQOeG0y8qMsUV4i2F0nacHghK11opTVH6z0I20E+cldCSkjewaUz0njbsJm156bjMNC1tM
TA/1us/GdTqLT5Bh7kw4fEuRTN8jy/kxCpDWdtA6i9ZUr0YbvgNCy8LnPVmCaG9ynam/x7yS5KXW
jPCgj8OBrhQZAG53q2NDAM6SbfQSqn081nzOuX7E5G0sDaXUF26LKGYosm6T/xbKZOYLNvnUa6L+
RP6LCuqM8kKiEziDa2hpdGhMwfA9mE62G2X+ikRcLCs3OskAH5TIesDLTURyad6vRRMSbm0m90qk
HjW08BsmsnbldwZa7wHtTlCgxURvR5UFQeO6gjIMFwdNTGMaR6BpoJlqZo1Y7Meu8kG/B0/9LAia
RqlvcCqQF4XQDG+FGqxDkxMfMhfEUiFKW8OALh2DKqTAkdvaiygRtaOqLdf12JyZ5w6d3h2ZyUem
xOhkO/mLjTyDczz4bDD9CvZu9lsN2TcqlkSlaTgeJ1GOhGfAIFhj3QdWvEpN56HRxlurjb7103jS
suhY1/GL3drNorIxXyP76VZaSA/PbGDwjy68cUuWbAV8HE5qTuKGCOyfpd5aK+ZFxMTJCE5OLBA9
zSps7AC+uqi7/krR9NjrpX7TDLOAjrJEX812Y0qpzgDzB/HhHXhVlN7NIdP0Pe0Aqkit/lbahjjY
Q383lc5DbTirSnGIuTHcJdDm2Ry/xp65Dq0Sk7eZFQiJyKLoFHuFVpYmiVNgzM+TAT4oxlTid5h0
xv7b2ATL1rD9Rej2x7FS/QWTaQVLtvMia5xNYf5tDwKOTTIaSLeKX5KhPQpBEV+flWcAf84Wog1g
W1hy9XCuRAb5NlFRGCSyveHr46Tua2+NLB58PwenRdE201eg/ZulgaoNQYVPlVfeEyxTzmEVh1ob
n0k24fBDHseCMse95ldHzFP3OOmu4BXf1nl74BvOeK39vXDm9ogwf9QoXRsVjwNQ0r0ep9vR7A9G
qO8CBBuLronZcdnmaozZUCFXu+5STJRI0slullCZ2QxPZYowO3avArPJEC52CL2LZKnN6r0RYSrA
P9NDitAsk8TfmgqFk9LdNXXwy9fDdmPCxkpZVQBu5sTiAuWQWf+UOCg/UsSKrZKszMrdkR3jHFWn
yTYgKdt9Elpn7CXpiqe3YC5aB0l8othPD8bFYxLOojZmHRXLFdy0ZgvLv0MQoc6KXheHhBqas5Gz
X5KP0W7Hli4gcTLpfgwblfRd8A86WvoJ644vCQbTqV3JyH3piK1f1WnDBtetPds29yWQSAAPtbKO
cGWwTcEubka0Kgl7qJZ1g0yduv7aMbDUqv34XKclJjLVvA4J1SB4O6bZpXEKpcCkNxku5OjRkfkh
8h195Re6TXEmeSEwPObp286STIT1UJFjQIuMbWAHYl3Pq3Ws0N1UYnSZsiJ9HmIc4cLQREUvo5sq
jH8ILZwOsPn3makHy04yJQ66sjGKoNpAHEBfaHEcJSXnrIfZdRiaL41Z6WhOY6S/BODJqljPuC5I
oGhiEOYAwE0m54yWl/1Wwx+CGQhM2Up1imdwQBEHv4AmfEjtLDbdnN3z+N3qoHJk0QPD9RXpwRU9
bc4XFVg7Z6ze3BINnzKFd1b+Ourpk6VX2brSs7XB3poTLE7OccY1NlCq1kkyie+hIDzNCUuQk0Ib
+RAxlQN+TY+aK14ELPylL/inMrh81F3Cu2buyCDfmGieOB56HdUD2sgBwqWIHwvIXZFXWkekAM9x
iFGEvUKKVzcXkBqi/H7Coc4xhGIvCRA6jXpB4BluxjenWE0jLXLcQL5OtldzXXYzOrVEpEqjLuyS
W0u/cvMYmulMJtdsNI1jvSvLcY+vfm+pFL0xp2MGxjdCwfXgqjTshFY95wHZElQImBRbdIYWWW6s
6MZNoz4PvfR3Wmmscw65U6bvrBx7oOHIp6EDV+LL6VHaEJV0TFLM3n4/ntESVWvf1jH8mnNCx8bN
M0ql/U2e+MiQm+hMmtohqtUTwrFTwxYstPIHvJD3UDzvcMk/il5s6zCE0CpqJN4Gns3xnjICzA63
viZhXLAz0dgFaT3kPu2bXzRiQeZfxWG3fY7jM53XhyozVS8I6wTf0PhWTTRSao6mBjswv5+P8RS7
k7LFCGWGYulPlrY0y2GZVtihVD3fQznAQVoTsAyoD7IbgATg6GQ/v+raU8+E2E3yJurGcNMF6fMh
s9wTjfdT16H/HNAyqJ1/FVZduiOSY59znSob9SUAnJ+1LY+l6tBGxnM6ty5Uk8IzOF/DRlFhRc9T
hpf/2ixfkNwticrIYbh266ZkT0L3d9nWSIxRae6yBhVCawNILm6HtkV5H2V0LofwbtRt5aD2beM1
5pisZdex17fV82gb94QzUhCmOJvxNyxGpCHbGTQP5jDVizdzIibCzqczziOgPDQC2qrcqpY4l/g2
hd9traq+R15QrfPxxYzNF1va9i4ZfsXpsIupJGS5ClGwnc4m+Un4L94Ev+jJwKqhqs5zLqdi2zbJ
W+FzF043dudxxBWLDnCpWSGBaZJkiyaKtVU6c7xK1xdr0PleQB+YYxYqCcsyln3RKhtBnU+n6r7E
622TuxFpv6qZ/jo0s7ZGa/yNhuf61JmOsjdrOz5YjQ5ISFAGIGsw8QwfPmjdmv8NbNf/TGGabbB1
0FGTUfnFQ6gbn9eZ/8//Tl/yt/+FhpT/qN/Xmz/8g/5dexZCdYRDEgSZwar+b82acNGZ6mg5NXSU
UOgsyGD/qVmz1H+ZpuOYFuQt8SdkznT/5diaEDDrdNMCUqf/k9rzzJD7Ly0pSlIT0Nh8fRRytisu
E3iNigiGqIPPqxUDYP+27akcWHsZVx3FAmtYv6vLfyAf/ehy1Ll50kAD4NtRUn9f524saTimG5J8
z3FrVRasqN3sEq/ot1KA0+z/aIugTw5+Fh9cb66bX94egC1XN6nw0367uF5SkzQuTZYsW+Hf+l40
J7BH7bWa0tIa6zpF2FOMzc4Fn7J2OfZuP7/fC4Ta78frkt9q2PwCJItzzuu7un6SIX11Sizm4ESt
nVTBPeaxmW4+v8pF92C+ikb+KIQHW0UY+NdVKmQbGngETyv7nEZ5XayhQ5fLTI3G1eeX+uCBss9y
+GTYYrJhvmhUVGUdO3o5YtQ0kMA0rkLAnSld9iJFuhVERy5N1zVXTa9Ms0Om+OJOZyTe5QvV6NMA
eMZuxBCZH/i7B2o4oMqkSalKAqkAyYT3gA62AwM6aRlsOBegiEhsO8zOsoxPGXxq9gIFsHLYpzK8
I9cIO2SSGAlJbUUYL4MOI7WXtUpwDQlkfIv81n6FYBx99S3+laY+vyaka5pGj4fu0W9p9bvfHrv0
oUlA5+MnpnRlhcD1ZdsEKzd2lOtsQL49qMrJz32BCDquFlYXA76z3HxbFwrWbjeM6NdSgldwn+8+
f6/zh3gxUDRy5m1hUayGuDrLvt/9tiFymrz0yYxWBGeDXtrlJkA/RdGmW0Y1Wy8Z4b6vpDZ8ESH9
wYzAhU1hakyELrPxnxcujCjHk6RPng9XYW03gDIkaASiuoY3tav/Yyn7/84Hf40U7g3oHqhF2JqG
pV/cZp0Vvaskg4ESqTeJFKjca056CL40ynmfP9G/hv58KUPwkZqWo1mXgxIAQC1FjZyyKCF5+Q5y
xU5mX9wP3ck/XxsX0dAtqzMeFFooK8j710ZGCKiQEDQewX7+YhSNXMUGpwJswgiMqmk5TXb7xRTw
1xubr2nQQ2UiUG1bn///d5+KIloiv6vY9LrC76/7PJWnzsBr6CYVPppc1PefP8jfnMk/vs35gibT
m+vaGqFDF2M+S9rBkBYXjDLo1CmtEKRiQeQJw4m8Zky+1V0wHFpLNncZg2qb0bhakZaUfDGZf/xD
+Hhs9OQW0ePz1/Xuzjn5ZrAqFMMDmz9tKVPIE6ZuHVIJfLeM3iRNW4VOf00aI6dguauSPl+1EDm+
+CV/v3Z64nBBKTg4pmDM/vlDrLIsQ1xhpldKtCQWcPZNYcA1MCAcIIwqFwkBg19NvX9NERYXBSs6
S+iBll7iaIFm0OGhj+1pCo0WEtFh7KEghWsw4r6OQTYRxkrO9vwbHJx9GcqTxDTctR5O0GXIJtt2
vVQ9FIXEk8nqQElB9/CZNF98MB88HTLhLYfxzWty7IsppZVGbuFNVj3Sum4tC85DoPvZbVpa34om
op4rUyf84pp/rUtYDwwW4t8PB9HnxUAkfC7wHVXAeU+kPKCqUzgFgT4i4Ne/B/X/WigzztyRhLYb
RfbFXCM+eDcICJhp+CZ0aMEXy7KlFeGYg63B6FfbPGaQHWZWGkQsGYZXp3q7jlKFrC1yRcGbFJnX
xEaxGVV4SZw+zJU51BrydFyVVc9CnhRlu7LgsMLThn30+Xj+8FHZOEIYQMAAzfn1vRtF41iUlHom
1aNVQK+oVyoO0NRmMe+XXlJEOxk4S7JDfrJVTA6fX/vD5+TyWbDemA5z85/XtiM3ImKF19Q0dXuG
iAFrfRirfYlfcBEQ6b4OWAjvB7PUv7jrv1cePpB3V76YNWvaR1oj8fG2KNdWjs72rM27eKVw6vz8
Hj/6/FnkkJGAtIbfe3GPsjAJ+Jxa1UOK1axkVbKdGIhFCIQIN6amIYXVJuOLL/Cjl/r+ohe3B87N
bcjSIXXVgTwljNLe5n7+OqnGtUU9mbYRpVD0/jakhPKfbiEYe6aOh4ftg4kL52Lsta1dwzdhvBfA
RMnNkdXRVMnwSHKgpjkRCV98RB+9ShPRj8WuhQtfinVoihBGQ9qXZ2QkcWBPSzZ+Yv2w2bJ+cXz5
YMXh1ubToVBVjeF9cX5RwA+QSULhJ8+yxouSAFt53tEdqmkHuiP6RYlvHJFCl3uDMienuLSycxWV
5OcflTAYGX8uwvwSPFeW6sy2SOfiBZuGSrs4JFa3cjDygwkzl3jbkdvnSbqyi9K5UtquXCLSMVZT
TnWfVjRqlbEOr/QEyRLli2FfcFLeffHD5kdw+cMsC1a1MefhQMD+c0iHY2uQPwAXjei/GnqIBoOz
vEFmpBGPMqHmGLMeeg45OeCVYJxXOJrciikwF3q/+vzHfDT0LNtErybYTDvi4nVpaWuBhu6E16Nc
X7PZDqhEl9E2HhX7Jszc4MrPs/qLj+SjocdcbBkO9SbdNOY3924+tdouhAglhJfFFicKA+eZlY0n
pYEoRQJVtMpNRNht1RIuI5tk8/kti/nFXz5/ogZpkNlsCMGE/3l5J5o4kjiMBgItrR3O0fIoVMVa
Gz3iRwVL/Yo0dgRM8xkNN0CFlcEfzvxtE15ql/6iXpJnV6bWzqqNkhY42RWf/8SPxqttIrVgKHG4
uXxAWWJVQxi0An93LpbwmaO1AfB3XZuNe/X5pT56GBiAsSFyMeaIi7lXIzKgThM4xGQ5mj87N1WX
qZ02S4lEbj0S8fTFB/f3eoa+zWRjhlGZpIDfjsR3775n9h8TyxZwGUJUK7RukBrnw87HB4QiR5wQ
5CzTWgSPn9/n37MB1513BjxRl3Pb/LveXRe8tEXdk4OqOWrRLfCzYtk5uvPFt/X3l81VUG0aOs5K
NoIXc45GMCF4LFPA2DPtawcDx9LV22QZpkaz8xP8hAjpM1TV/pszOM4X0/zf73K+Ont9NnbsqS7f
JQk5WV+oPFtXCV12rabmhXTYHlJUe1B/Y+WLcfz35KGhQrUpj1DIsfi3P58pumvTBXFLjGbBZlpK
0ndMOIrssrPYwzsXAO6IjO0/f5FUHufDBAU56/IkoftalcXzRdXc6E8BuzavJjLnH49Apgahcmhk
bLBq6n/eWkv7zKGTiqeNI8KKIF7kVvDp6PkCUPz8hv4e7POl7DmAY94PXK6YOgI9mM/cEHk4oycy
jDrkhDVeW/zzYiYLMyUoU+gMdFJK5xf6bhDUAQAUI8X816lwbfs0+RF2fkA3u6EANmJo+m/cGWEB
KmVa6s0z5+D95SbLnxoS5RExxJBvaskRVHOxR2qgpb641Af7Dg0tMq/L4qCn65ffIsjvpNLNTvMI
rEzWvV90qxDFjjcIB89gn2HEwHANCbkoPWwtBI2Xo0awpKJmX4yKL3/K5ZSqlNLNGlhOda+2XueU
zjJg+V7rDdlPjpKTVBogDGR5jJ4dNgpemQ2oY6vK/OKhfDQ+yX4l8YWKC/Wji4+YRDiA+nkisJxo
8daJMUho2J1oTc7cUWh0SOs+f+MfzUAs7MLiX7AjLnfySiAIF6No5pWIx1dJbGmrWgf5r5bhnZ9A
cvr8ch/dIG1z03VYSaBFX3zPzpjQSiJZy2vHKNrp6kCkWerDjmvzG3P2Ng1qFH7xej9awNhDUwzF
qwpr+OKhRpZAiewb80IygkIFyrnXgIVvCt2obmhOdAsaBerGkoBkPr/bDx+uZc+ri8pWTb9YwmSo
twY5WZoXl0gJCsTeq6wXOSLVIlzxMr8aUx9NTLP/QOA3MNinXdRs+maIjV7h6eo++gU9a+lcm3m4
Fjbf9ue3pn/wJjkwsCNA2E61xrm4N91XNSSREWOmVoZT2UhEHXMEYhUhK5ZhtVAQNkGj3rmpcNG/
qe4Rts6D6pTk3YHbQYLSkwUU9CQLsAQSGQhhZ4IloE9DvO211N+oaWF5nR49qH6AiZee84OGDuEQ
lYCKzAbAZK46/cbHwA3T3aVXUFMsUuD676I4tHeZNlUHs3eQudoo/AJdtOvPn8IHD1wAg7A4rKiG
rV0e09Doack08GmFfZZ4VqnVN1Q5ilUog+mLkSM+fOD/da3LZTSJSIMPQo1DCJ6uY+aOLTBC4hyi
zJK7AeWt5051sy510jl8hLJrkIVws+IEZXMNmjmWersh4qJadlUHyhYMPb+zs754JB988zwSuIE6
D8UkQ+jPJQQme5WUJWelnu90j9PpvoLY+djQPGN+n6bon48xWp8qiz5HM3wyF9ezbeAq/byBc9vO
v6E/32xr3zXXVUsUiiH75Iv38OErpzJpUvbgLi/hNEpAXntj/V/Wzqw5buXMtn/lRr/DgSETQ8Tt
+1Ajq8iiKFIUJb0gdDRgHhNAAvj1d0G2u8VSNavb0Q92hH1sogAkcvi+vdc2rI1qreiUTjnaGIrK
ANbBe749un5Nvq/PPfShsMYtJVGOX/Jsu2aIVBvpUmYp2qIjujDEYhfPjvFIeAM9+yqLk4ds9LyH
oDMfiV8eNhhdE6LWjeA+yZv6U23hqG7sH2mvrFM7BngtCyXQAsTgShkmJAE6x7oeyfENq5jKWN1h
HDfbjTGSwbjmiDkCRCtGujRhWGsJNC8c4EQY5QzCtqm9j9hpbQy6cSiPMLyhIlhG4WN2mJV+GIOk
PQZ5SRgFCqP+qfGolqyomJL+xZ58Ecjk8bs8t3NzRcyF+1XmzpgCInHIk9Wyypu9BUpT7mIPNgSO
eQvJqZwiiHrSy7rPQZhn+Larnt4Eps59QyzeixE7/ouvO43Fye7vvdKdPhV2gdafaazd1SQf26zp
nf1ScOrJYdtK8nWwOisHE2HafdHo8Z/MSVo7rEj835SVC2hmXv05mBJEzT17vZUmiJl6EGLU0hqn
ct25Dr7iAu3M90j2Sb6iXh+a0OIFn6ni8LHHyYOM8+0BcmlK4GxkchaElvRna4Y9BJkrJH9Sal2Y
m+6nJu+TrdM3CP6xeoHORKz69jUvjX84l3xuRHaZXOD19x3ZfI2F5JoO0QUHdKwARFQ8bdUIA+5f
uBQEKBxzglqjdbZwSxKmfXvolmBTppKyNtUef1r1aZ55OW9f6kKJAfEbcxY+O5pO3N/r27KXcPC+
HqCmBJm3cYJO3ppFDMw4Cu5U5fV4vHFGIUFqdsEUWdvWmYI12kF5RJVWrsms1tsmd+aDnkH7h3Yf
7N/+hZfeNZhvsagMqIIEy7z720lg9tVoYwYwN2FUVEi3IYJS/QZX33VgdMNM3w2pd2VzeKEiZy+y
EQJS0BXgxT572boXRJyBvyaCB2TdChu+sQUO0uITHOpvxRIHvKpJx32WPrFVmCnG6HlI/fHjNBXh
k24Ql64SEiQewPlY5ZVftyDSzspC9OkpFbKzY29FZ/n1IylwVDW1FcKtJAMTxd+A7gvLVjtCF3RG
/7bXlvUp4zQP7d920EXgoE3vY8dBM0+ZL/lUIkWEgVsWd1FCwOsKJ7R5D6UPYjSBup9jIYP3mJ8S
uI1sVP5qDOU9j3UivvfO1LpXbufCwmnTfzQRyFCKcBaE1O8vGMlbrcpipMZGisPOS6Yvqu7FevRh
MgdK2v/z8WTbtJKAQwKLo3b1+nIsQ4A6i5lXq0xE497YIOk3gRyHsftAAMoS4cNn/fYgvjB5UD2l
oQs8nYpAsPzz3wZxO/tDQxAbp40miajXVopYgwDRMaryK5f6VQg9WzxpIoLeRsXhMYsso+e3ayGE
rdDbcoNIYiCHTsgPQ5+lw9MoHx3DDjdeBakq0DMnzcK/xQVT7oxmSmGtV+OVl3uhzPTrRMehDkUz
RuDXPyZVRFaEMmejWAYNcwxmHkjg87FOShJyTF1i3ECFipgPpatMuyuX/1MX4jK2TM/kSaCEkI79
+vraS6XdxRRwHfw43wvydJ9mMUv4kzrD3Smd91nnU9rOMHr6RAA91XNNy6pbYOexq1fgjEfk0y6n
GGVOVybfSyOfz/eX3AY5w/lQnEcA+rBISXgpGot8nvQk2nFPXkd8zKN0urKAXTrto4gj+5KWx2LJ
Pps28LI6AMepqYwqrDf0y2xEraTHkHCtYLEvWmPqSCuvc3AR2xsMUwLZox1dWd2W7/lsfCLUWQRj
1FtQH5y9ElviM8YyQLrX8oVDnia4WA/2zdtf3IWB53BCYVUDCuwhg3n94l2PHByVa9Jac9d6X002
GSIRNrN86MYdYqJyA9K3PZQAeg99o/MrN3np8hYNA1JEA5x9501jOkVxPuCYAXxPVS6cx3lTmhWc
k7DIdoIcnU1AVM56cUzUsWc8vH3zl4b9UlniaObQvUNS9vruSYLzzKSnUpcgViayPndve3NY8ias
YtcN/nSzdAUoR44++Ebw4dJLwZuHHC1T7S50yxy5bCIf/VrXVx7NMszO3z+rDMsq1W02UmcTcBIM
Myp/x95MHv6UeLath5btyQFmEgPSwakwzfO1CsGli9JFQQDJ8KcEfDYpAnxBCuUSphQRltC22b3T
l/MuIb3yJu9n73bqrjX1lr94fptsc5nzOJ9ZlLlfv4JUBEt4I1cMtIPxFrH9zkZWv9EF6JDYi52l
vUj0JPaG/Qw+Y3GsjB+yoP2aL2pyQxJk8PaouDDdOAR7UIxe8KZUvV7/orwo3b6Cu4IOOiH3zXP7
vTHUz6puicEqIPq/fbkLax7HYaJ0Xc7FlIzPijIZWe+hQ5bjJrFIQ0lryRmpZy/pBr1/bZpf/tb5
w0avS1kmQG6LXuv1rUm+tzwKcmdD+7i7hcxIzyTu0rUeLZDtAwaLSsP/SluDajWM6EONj+DKbH5p
iLEjQ7fJA0Z6cbbGJ5FUqgTRupnxwvLdVwRSzd5ziTEGt1tK1kha/fX2I754SZRKiy6FD+q87pVa
STUStcAkN8fdfWlpwo7CFmUJKWwbRC1TvOo0vqC3r3pxdmFmWYSilk/n+mxoV61I2swKGUiZEx6a
HK8mfjL3tgmnee83WC6yofK3MAehu4ZY/3YzQjoyZUrCNydIGibJIVuNNRorFy/o7Z93aZiz2jPx
sfIjQhevx0KXz75Q+Hw2WHFRgwQgr7w6HFeQF+UWflVw7Utf/uD54EO0BgUFEB4Fi7MJjaGgxLwk
ifEWfJInqAu4qZXtgHHX+9CpfxCoNh4zmJrv6qxSB6J5g3U9+CUwcalXi1eW3aE+vP0YLn1+tBiA
LNMYWjpfrx+DrHVfcihGjoloEdoX8jGVT5vOc8orD/zSKGR/h8jUQxeDHvz1laJAkZ6KVm/TGJF3
5wliSIdoXhIXx2LTYLS9Je3lmubn0kVR8tCrWbRZ4nx9T5EoJ5HoxAYfnt4SJbmfOwKqAsuykVFU
H5AoffifP1B0bwBNqPAx9s/G1WgNeVq2KcG7kZevdSPod6sGWoRK5itT5wXNGTsWem0SfyfHlPNT
eeLEkYTvRv5IZjpf3AiIgTSD2z6NiLqueya2Iki2MUfOPeQJez1SPCaaejJ3vuy7W5HCZEUQXx9q
NrbbcrZyRL/UpqcqvjL1XtrosKFEgR9g7GE5f/3y00hFWaY6iAvG5NEWj76WvdUe47Zt8J9l2bGX
87CyqhjiqU0F6u13slQnzj89xLKBgNbNWnteh4ZlWfZRBZkj8idCljvmXBADAw4nVe+pLuIbK8CI
+uP0L3xdAWcrhiCNFZqGr2871hS7ZJhz4RgaWmv6Ea5eGBQcHLp/5VKA8GAiO8jcvbNxJ8g3isOG
ka5CsiZ8cwC8FtvT1m8gZb39OH/1Hv94ngHFXe4I38P5zB77OW6HkbpiRc7svYXlDXG6mrcBqVKx
XzYnsoTTYzM23+io2exgJLgP0hX2+WyjK+wJuTLMfaAUdtvSwUPAvGvlrQk31jfRB+X6NmK52Edu
YWIODzWY1kZcuYtLUwOwaM6buAFM8at88tsBeGqNfI7SQSx993EXw8fZOqVojo3XtOs+UgPbAoA8
bz8668IWBJHqIpKiQrgo5l6PCMeY+qxUmkdHtu5txsy1KkI0I6NXJZuWhurGycXHviArvKrIZhkq
wHRv/4Zloj17e0xO0mNR5gd44qyWF9PtCjOPkVIb8CMs9Mvvat/7nIw44d++0uW7lQETIY2wpc33
+m6p7AZjGtqCmMEB7S1ZTFSYx59Zqf2dm1XdHmJUvzaLiZO3axjrMQjsK9/FpUIHR3uKKabLOe+P
wUpM19BDbBEbzByQti0CHT3yb1aD1PqG0eeDZCJdk4ww467qKN9D5QxQ+wUhtD8Cm688kuUF//H0
lzHnS4Fs6HzBrYopNpKMM3NcadDAnYe7w6oM7IOd3JTsA1ZyGECAsWPbamquh9xxcKHCVltPrK1X
3tCFXRAaA5MFmTWE33O2KCfkJxqdaQqAqH5/O1tMUPNUGSdpDECnKuuKOOvS0EOEsrSisAb8gsD9
XnSq4lzKKIIqbdA5BeRrZIc0Jky2pwZw5UFfvBRttqXbZvORn92Ziryp1HYrNnAOmERkzNQrQU+D
gr42xJap9fyVLhbBf15qeci/zSSlzif6Q3xQ6RKqY2KV3toKXsiVkbPsl/+4zFKR+SV6IYHi9WU8
smQV/Bf4UuVEOiiFoDWKn2ylkAQe1JAxS5JBdzAjUGk+TBFY15Sakx61JalkMWk6EBau/KZl0/rH
b2LceDTVqYSfiwfisVXNuCxwLt0ihL8oB2OnpmRgt83OJgb+WxJOArpnOZ80Npwlrinep7qzt2//
kksDmXo+ZgymGT6v5eH99g7khN+rrZbPKq0xWRdNeuJEna9gPLssIZm8tp2/9B1jQ+F8vNTmhHN2
wdqRoWxGzEW1+SAc0lllOX6JDE2CKZZi+g7FDH5AZv42IQb7pNs42CWjyj7GrY6vfFYXbx5nDoKR
X+2IsxkdOA50/UoxAGfiMoKQVF2VN82mUV61k7HX51fe+4W1kzYQjY/FQLCcpF8/7ZpsxrxrIAJy
YiPsUgMyUvWcEVpQfaY6mG66eGiuXPPSB/1LgE2+DJ/0uXHAmIaqBkLpbEySeY5FXmrSFGFVeElz
bZX+tS6dD2tsTszQfK2UQs8mDxj8kTYImoemN8utieuIljBRRMxf7WooI7VxK2rUYOSDDcwWe533
hbVEfBq7ltgsUAA62toZEceyq+sDYLjizhcYIH3aQztyxIwNTXmQLcIub3QsJ4j3GgiEyKt9I4t4
XY6Ov4sNr3mXY6XcxUlpo1XxrhXZLmyMIW8u7uulS/rHmWwWkPB6sPEIHotkA1c92Nhx7O7hoxHe
mneUmckBP7T93F2ZzS4NWfbiWFF9mhDMz69HELalwG8FtKHe99QePIl6iFxjATGlIacT0/wXPhFB
Mdt0aBHSDD67HqBgL7EF1O5YedPaTkZwahX4ZlmHFrB0x715ez669GR/v97ZJ+nU5ixj5NTYj3qQ
P0NLKLkR3yHG6Q5K6Oy+b4Fzw/5s79++8HKSOh+6Sy2Nf4FHRVz1+sHGMqVNZiLAQB+c/fRl6R9h
4HAimCdwYBCyTwWjaZ00XrTTaXBN03WpU7wkowjUPosm+lyXbLStUWScHDZz2gcrM6ySzyHb8GOV
B+MhJvpt3SmbpKCR1F0tOvuG2MzmK+im+uiV7V3QR9ZCPPbWWrf5/ZBk5ZU3c/EXLi5bzkoU/XlM
r59QShB4LyaylWeBitAdyu/O2HBQ8qTaN4sAvvZ8vQon4J9A0eyd39F7wFxt3inbbVcaotdJN7Vz
b0bAlwc22k9vv8JLLRjhsR+jJeHwQ891jpYySCHnqjRXiNmFHpuLbVWQrAREfafbeoZF2/gveZS5
O8egDOx6bv7ODOP2yqp6aTBh+Azo/JtMhufzoMw6qxsXapewOLaDL8vWhZGJgz+H0dHtXXffD+Lz
zA5yl0wj3cO3H8SlKf/3y59trIpYthNxt7SiRiWeQ6oUGFson0GLMZ/fvtQvseH5d4M/6NfcQILR
uYkiGVIzkHGFMCuL7I22J3Dk2sRwLWR16HGvPEa+re6gs5Xsc9JpH5llfKh9Vr2xDOUjp5nvhZ0+
BRwnj2g15UZao/eJfSFy3dKQ97SAIODnLpL51A2B9jjkLeusu4v72foMc9/aWiXcqbRaaNwyq/Zj
MKDasaPyLqQ7ugOW4O8AXzt3klb0UfZ2s+tzu9/aFkCotx/Hr/ba+ePwqVJj9Ef38YfwlWchSqtH
K8li1b+PY8y+GPc8JMBRuAYK4NwNde8d7WJqTkQk1jt4Rvp2Tjp3TdjO/K7yCI+mvUSEb+N5mx56
y8dGu/a7qK/LveOmJZ95Ov2YMyS1cvCuNVYuDR1MINayJ2IlP5cDUovSll1A9uxCfvpUxMTSmm62
p+XRXllalvnij0dF7xiPNDJHTNKv5xOg4oPfD3TRpiIjIRLVy8pI++K+ppK/gg5fbib8uqe3X9DF
+2OGsKgAerZ3bswAVVBYoqdLI7283zmDLD5q7X21kItdOSJeuhKyi+WdigtneKvwOEAZXKltAVei
WT+GwWA/ZJ5zbU9w8Ur0uemEIjZDuPX6QWJ2afDpMjHrLq8PdlHCpxqscGt72rgyvi9eijA5OhNU
apnbXl9qbijXIaTjnYkK+Z3b5DtPsQVKYr+5clK4MDzw6NBjxQ2BNWzBm/9+MikmSZWTxPlNq6Lu
QJJWtJdW1a6RqOK9JmN4PRlXW10X7k/SW6LMw8ePbefsUQZCRX5ZB/bG1X6wrSORo8aSI9G+wbXS
7qVqIM0dOnhLUJxFm+n1DSogI0E40UkZgrbcTy6iygTtyNYkreJkJE67HfGD7wyjJXgiLptV7C+s
Ah++NVYVtSeHgSJwECFnBBWyYdWWO3KI/DuPePnHyk5tpNFO9aO2O6oTRKPs6RtF+0TVX97+pi7t
DNDD0Jqj/SmCP2ozFolQf1da4DqqbhI8F6vaUNFdm0NSH8Ka3TEZJytPgb4kKxe28mhmdwLo4jqs
ifs2ddptyNBxTmoo4bMGbvXx7Z+4jMuzucaljsUZF1EXJ8+z3R2VLGsx2iIrJxptK7wlNyUm8/rt
q1wYPb9d5Y8PERhyqs2Kr6OvYuMYx7DHBHyBmywGGvj2pS7sMBg3NJwXkgUj9uwYnWuqbR3neSQP
ILsiLxv2CkY7GiDodglhGuR/leljUDr1AT1uceXjvHSneL5ojtIeoBB2NnbNfmJcT0AQxrZNuN0k
BfPbfTN0q/Zv3+jFK7EthxlFvw2m1OuvxOocNCSLiieuouoJQqLet31M4dxx9N+f6f9eEsXyl75V
9dQmUdyp//d///GXl1SHV/9hW3bEV73vf7TT4w/V590/IxaW/+V/9x/+nx+//sqHqf7x7//2rerL
bvlrUVK9jn912dz91/GUpx9j8q36nfdFsYf/+FV1//5vhu/+DR4XGlifwjou5EU/9o+0WOYjsidR
lf3yttACZPr9B+HLsf/GMYDaMLxLemdUQf8jXcISf0PAzjmGiiressVY9s9bf/j758hT+y+RN6/P
goxrx4Z3YC5HMtSEVGhev/qWwLakLOPmFOuApLCmsifrXSaazP5mtPg4ScjhxHrbUTQ2diFQ5fnK
rHF2oFi+LJoNHCewi1L0p3zy+hckOsnjDM7rXaUa1ld7aN3gSUQ4Pg4TUKP6OE6OLR8IdRwVsTbp
yCqfF04HJiOy2mjmhKEKsKdXPv5fEuX/nM74XWy3qYSbGCEghP3xu/gyZYccwbqzWfLVxq+AeKzb
xNfDOkux2hPWObekuYyOUATBkKi7AW4wJWTZMEc9QEOh6ikEhZKjrFRvbX8bY/94kb9H7eIhXOaf
337hooNhTaPCh7ub6eH8sKiSegyxRDErVcZUbSNDTT87Z56GGyeioL7t6hCYZxoUZNMGqbtN80Hc
FrkXym1YN9M7x0N/PGQiOEz1lG+8RhBLlFT+bUhSx1bboAbbjmJE3XbDMReF89IErr5p8G8/6sBN
1mNbWkjWu/tRhvHTEILuFqs8CJvA2DXJmGTiaBrz2AEXz3O1Vm3T/wy6sP2r7tWwiwwrP8TOLO/b
svir6GtjL82sO1kjJr5aEhoc2KF1gxiikLRlbf8WyUa39+fA/0Bigf8uqQKyQiOowmNdeTszrou7
diRJIIEeHq/SkjY+qVblmjH+TBe0fYwJMlpNAwK2qpfp0S1Zq8uweNZ1Nr8ftD1uXYgKm4HTxb4L
lHsTqSr+WvfdT6+bXbwDImvWgc5m0J8gzAoXw3wQjGJNsW8I9jwGZ1XGor7vfJ6EZaRQw+vauumc
tFlpadYfQ0sXW9sdM3/VkrP+tc16ex9O0tuVcC0/RI3yt7MZlhu+Fusvn7MegP0G99lURdNJyOxB
oeN4L/2u58zbWe/9Ms4eh8ocfsIDG9f+QoY94lv2CW6QgPMd5CUrj19CCzuaTLWWpQtoskfc9kWG
VlStOeQ3QHIneRzBc65lHHZ7atbBngCVp7QonWMVu+O2wpFDbEwDOTvmf0baDDgpF5K5cWtHimTD
tOg/hH4Wf06HMg83tPjSdxkg+SfLD513hJUPHwthoWOKB+CwfWbcNq4gfyYhP2I9BcJqVw2nov2A
uXkLkLarVi38ZncTDFP6LRvlrY0eUrkbcAJRGuw8o0ll8dTAFMrVPSIi2R+rcPomLegTo6usVQ6i
/GCU4J8GjiufBm0kmGqwNN/EBiElcDe97oag1Y92ZObf2XRbHJqV3qcOgG1o/MN942GMA4i+M72M
PGuzOfUAsSNeqiyfiZZKkErxhgYxe7vcTuggyzrbpb2HDt2mTduSxnESITwJ+n+kFdp2WKxqGT95
LckltmSDTRCt21ThStcRATZT8WTJ+AXdj1plftrtvJY1eLJGkyRHf89ZyiGzoa/vpqjHpJL079gJ
6r1dzePWybP0hnS3YZvA+8TOE06MOuHrHSGKaq2HdL7XnRfsbTutSbevq4fSmdSTO4fFfYKsm7j6
aLpLI6fZts3Y3xq1a+CB8QYJDVe31Ig7Ou90/Gyis7fSK8KWzIWcCJswjscfTp3YMHD7LIDXOuYn
C/1aduvHOs8/xVmYG58ByBYhf8TXFJinwEvjUx3UZfrdClPrZ8Obsz/OpdM+llNJz0aXTdfd+ymK
pZfAa8k3awHPYyJOiIpMjgP6X8qI1TD0a8OelPsEfcP83vp50TI79+38ABw+olCc+IvrJcIPtDMr
cmBuS8NFW7Ry/W4QhzEW/CoSZJwtSvLMTHAbaJGsfUU46A5hYx8z5cdzv1E9KULE41Z2fNAqD+ml
TAV/YSDBANvklGSn2IqEt0Y32ft3RBaC0lFENmRHlGwZ9OgqGysY4hiThnuPmVgI4v6w2oEmbplX
PvZxNsI5DqkWY5Hsg3nt5EVEkCDzKI4RryIaQta5zE5NUDXzgzBxysPcwtX0Y574Pk5FnYmvdjvg
b6knNT+XAUMsAkzeslq5Lhq/HT3lUH4aG4tnQ1aaOayVkXfH2QaRE2GoAtUrV/XsDKoqVuM053O4
cyzawY9F0UQIYqC7zw/oyn33Q+H6FYxuJ9BBv2Z0ArNuNDZsULZ1aPt80mIufyx2MZRUKKGqW1sl
bXwwKSBFZDYYfqLd3WzyhuKtV5JYSO6x55Ynt9O2sytV4zw67E3S5K4xywlurkH7KC1OVg5LI7qV
mAXhBjd6HJi7mOXNtT85mvQj3nBT4lQwQWUnJlmWfPtgKPB9+aSdbAbi+mp3NYMfQ0ptZab3PShS
H04ylW8PX+o4dED7vVQN3l5GnMKrJI48oOGDyGCsu46GzuvEfnWHOyCLjsFIGNjHYPR1+6MoNa/F
8M16UJscXiOrpebfxj27wdRfwgqA/t7Z8HH6L53WZcLkV5mkJ7E8hZX4IQqzI1DBmUOJMonoTjP6
if28rd/PbWrOByZJoR6jkAkTyE4zMo/FdZQ8152t3HscjTNPKrYaJ/xctlPJlBX2BAQ+NpjAaHoq
qgrCW2n2OKJc5RPRPT/pVUEHWcU5RW9jXYSiIXWzUpONA3Uqxz79YDRB/OJFqbU1EmQxuR808BNU
1hyiNid6sm9Ccd85cvwiSxU+W9MQHOsydn9lf2z83HI/orV9Id8nOXB75U6XwitXgaPpg+bZrStC
ne+a3pzCVV2QOBL049dm6OJVjmBzH/qpD7imCNdaTIwzu1YHdwyNJ7Pi4D1T/iSOVRBYLLyKS44m
CURhugk4r71LPEDpQRK4G6uP5SZuaMy1cIwkkYIwEKGFVjsKo8FxqYdt6yACAO6OTCx+NRJkMJhd
/ohTKkckNuMwMNgZEiMKLf8Y+37uEKfRVCdPIg06BLMwD/Y8hDcQCa0bHJGAlwod7pJYfySnFXSo
G0QEdZZuszILIW+HsZ2OIpXNrV1oCqydQFxTMqplx7OO68r1V4TKyr/sqCZjmePoKh8BYCu894eu
9Jv31Uxlw3cq+mGA6relSn+IuWgfm0iW2CC9flPNePWtsYofq5Q/h9bEe5Z5v0QiC7++a82ydFZT
XHvvUt2i9i4dSSKDOVvroO2sgdylfniedd0W26SrCDkeBieeCAdKCE1vO239DELqIukknI82XXd7
lZdVvla10ZirwISq0yeqI2dWoqsDcR7KjxmEebkjVbvwP4uWcO170J4p2QNMvhNjXqVsASGjb0rp
l/aqLv2WzZDdw+gjtqvDF5339VPCYn2MosT+y4mq8DZztH2wYQ8O6wH0xBJVYgGglfZ0k5Fuamza
itiQFYzK/jhGnX6purZ66GTLhoq79x8JiLBY810v+1AWaTVupmiwXxJ89M+g+0d0gap67BCGH8in
LWo0uqM6mM3Izr9tVbKds2HMCKOXYme6de1up0F3IeEWWfi940z/UVpJAw69rztz1WN5J2JLNIDX
W2Mk57zx44rEoZR8BWiSxKPAnyUnoxP9ehzxX+1ANdFihouDfc9h3RrSibqZDbmwX1N17e+mpG2/
DH6SPVn5GC6hwv384jhQMEqT2PmdB8vZufc7w1QryywaDQUebjjJIo1x9P1JPXe6Ue+Z0NE+W2ae
vmuRUdx0PT6KcTTzaaf0QD4z0gGSCIx8oH43mYRfBfAvT5HjRuomDWKteb4TRZlgzCQZzlOa39pT
BGYqnsevxeB527FNrKehh7Q+OLiSUUJEO9WOct+SxLVTYZF8yMr8K9mo4oYblAMWptZ54dE2cjPN
tYJLvRT+zTlwd4Yd0/iIFf54zk2U8fuIAobnNCRv5vFwH7A/fGgSUz+7iadLpuNQP49O2R2xb2V3
WZ8Vp7osTvjIum+66cITHDf/nY0Kf2eOk7wR1cKCdbTX7icidhHRpxz5MmGvgyxt72YzZYgpW3Gm
MjvjpkZh8k5Ws/HV56ACat+Y5298rDa1OMctP+fJVH+lk6H3oie+rGSDye30fr81Zkfga440h6uE
sC6RcBwrWt9oNlYS/WiAixwNzXfRlom1T1U+76fBIhmjLdWJoOZ2a8n6L6jzKNlGKIkbQxLL7mbU
yYeCGFt0fvW2nOQPORrxxlLFbeT10a7RYfDeDG3zQ8cZ4EiEhbe2ycW473Qk1rNPUgvqjW5LO8r7
JFWoiGD6laXVxfBFM2xXcP0O0qQxVAglt1aRmOQBdkjkRXO38NDY/RDH04xarUG2MGFlbn6sdMg3
0pTWZ6FTc0cqFLFbpTCJWs9Jj/TVTRi6DruxoQ6cnSPZUc38oJ2fFOFmNrNvrePF2JCMYDsMRsFG
p5tuSjfMN5Pbcxw1smgLW61r9qPl6G+TFs81YPNjptzoKNOKUKVgfnRzx/vJGat6GjhH3qecPNR2
cqes3Grf0I+hYIO88RWJWrYiZ+c0FXxdK8OO/NsYOnOSrLzWlz2ul07iPqsm9yEppfGB+nfg7/0h
TNKblHweyrZ+F35h74PRuwvI6iOo95Gmn/0J+JzaV0ntEqkXZRzKLCv76I/4MZC0tIQy0sozM/T2
cxbkh6SyP/d6qB91PLKPasLhoawbfZzmgIRv/Ei3oTth/mef8BSaPkrWqig3yWixpaPX+NK4LYFG
Tm68I33gY9pZ9o0bT6RImXnsbsogP/X0JnZ+23m3TSz4EUNdfGMqI2guNsaXCs81ufbayw9zyXw9
EeyRrUvXxWfsD+P92HrTHd82ht1BBHdjE7tHzM5/cTROsSx6wXo0Gvt9KUhPx3ja34yl7e4iM2JT
xjghathusgPhWOl2svPkKQ3q4V6w/a9vBhOcECTC4otAIf6pBup4jyDIWQPZbW7ypDG+lgNvpJ7z
cseI9rIb9HzzjgrSPK3BvVo/W/r7a4IQ820tRISJVoqtCtrEXVmwjVB7Z57ilMfMuBVVOTAY42Kt
suolRqP/YGd5+4hFC9iYQyxJbExLGKqRncDrzgez1OqmrofvichaINmNcqu9Komsq72s/jJ7JOeZ
MuGAWrJuM/7GvtmyG/4q+bMFVETsJ6lpPViqqo7hstaaja1uHdH4p3Gwxf1i2nuvBpt6/1x49s0Q
h7dFGYlmXc25t+ZUE5M9mlrOvksMPW4lG8CnOPXLd71jJV+DvOMDTGbzZ0xBg509md0rPdbRxi7M
8EmYnXlfuYONKJ894V0JnHHXJvVgrtHwuUcSpLytmgO9j4RxGEyMplFumARQKlmsVGfNAD09s/vR
4zFaTpNQKceh2ueVICVGpO4XlZn215lajFp5PfMY+30emK+8XcuWdcsD+JGL4IXgNWOdFSJ4FLNV
by2Ns3kKC0jyuiEdrCFuVROBe4gESn3CVMdp1SprujNyAhLYR0v5YtpNR7itN1ASkZKf4N1ypJXP
RjuNX13cTjtLDoXYjk4LH9+AFFFEenrwmyUGncRn2lKBAlqwAb5JekiX5V/yOdfqMykeDuYoKxh2
VplxY2VbiW9BEZFUF+boZnmxd2ow0o1T0fBdST2JJ1iUDimFvlnd5YZHlhNwDKiYjh/pTVINWXJL
ySiM7kLXJ7kRFov1l0n2infjMNn1sIdc+WJLVjAggij1CBSMA6Mk591yu+auZ2D33cvoWoNu3FUi
BpzzRNtYflcXdBESFY8jW8NRnyYrtl7SAcCuWYuXlpX2ZLZZ8YNaCVuOOjIG8YC+ohmrkNTHCrjI
2nX4bcfh1xmmjakM3JdZw1kyJqFB7KnAEALpItJiafDYJt02MDXVzq7rujw1md82q3kK+W9Afoal
wb5Rzg1fmOkRGrNqKzO4n3uPpImyGcTwIQo6ccqBlbinWrem+6UvHTs7zVpP4TZ0IUpuvMTsyn2Z
+wZf4Nz4/L+mJqeIGCdIxO6Chhf+ONkOcXTrEg8F74QfxhkhqZ0YqMev4zMTdzh+g+CXETobopoM
n9vMVQ5pczM/1teRX/xIAtXNj95s5hT16hnB2jpz6WDs575o41t/juaUEOL5/5N3Hs11G+ne/yqu
u4cKodEAFndzMnmYkyRuUKRIIedG/PT3B1Jjk8cecrR7p94p18i2LCJ1P/2Ef+icCwt1EsanVhgl
I70BM+QXYVQjJZQeuBXBcMh0JzjCd7iNdw4T/7PUtqjjp9j2o/upyCxamv5E8djikIUvWGE2jnus
Ys0czk2rofAHuWCZe+QThoTYmjL3mk3BCtoT2OqalL+eb2UXPa6Y+qZwREMXJCGXPqradMz2rhZo
9Vr3ekfsUPLiWSg4g+GrHcS5K5ZGlzfFuiop/7auoUy1JTWlWRAkg24cjRHTKuwRaoUlNOS87BhX
ae5VoJKYnPb5UMQ/8WsuKYI6MvSj0oCCvZlaXWrxgh6zGn+C464nsAfB5MqfzNziIl7OXBd5hgAx
nRmrKHjxllbz/wzzZXeFSqlJXarkRKNd+qKJTtJQr+J9ZlhcO3dIbb8RjLGVJBeKazJko7o0i9R4
SEI0eirE1/u0poa36gHEK6UxO6f0eE9zLqPjAVVFCsNhr6/t1l9YniZ/Vo1mdDd94ll8urRzdX4B
6TAvFnsUtlwoBuUkT5mDuPtUouyxCH1SzJsGfyraw8PollgP9/Gx2YSO2NR+TJAyajVZl22AJdSm
8ksz35Amj/EaAmRuL7RAThiUYmDHtmqKhMbiZDKVPk6jwPjmx44CON0EvR2Sx/U9HD2Wxo4jsPdO
JlJdbQ362BKn+dSIasHBP5mXoWgAg/YRhi2hn0mKwdH1sPpqM7Wp9Imnptnh7Y26HVwm8N3cOUsC
PqZE6R7aN44LwyayQJnqWE7n/qpvjCRcgjEjtyLwDdVx3gn+lHA6VKRnRIZ9jDzY5B7bfgsKiYwH
zgDj0ogFKl4+a21BXrlGDtfLkD510MDya1uv8BnTuulEa1LZLYqsVB0OzZlrrr2p6/OzvqlmBNLQ
ansWFzJJbS2Ko4kr1leYOiblg9cYmgYnGygNjey4PKbUNMe98NzW2cTIq+Y7IEmZfhUmxZivCIT2
hHyn3sVn1YSWE20Fo8lPB5F7K7vJSn8zkeyTw+ae9DBkbSoMTvVkwHOZ/nEMfhavR+ELr/7aeVnu
L6B6sGpp0yhvmQygnn+IOMFI2hBd9Ti2doe3LJ9oN5pG3TyBeRUJSWnB524D/LJWMELNr06asd8K
jMyGU3MKyieLT/1AjyixcFQZinEjBw9yrBkVPg6QBAacsdlhhGiXon4H+JiloeJ0fHzdnKo2WKOu
XnvVTleTEyaLGg7AtMs7AzplKE0ag1lbTM2xGWd2v0lJFOVG1XQSGQqVuYm4YBPvjVnDcBFZlsoR
kg+G8ViOZh2cWwApq32s5WhBkYq2WE00YRFTV6rIcJE7znvI8OjNONE6ZuGikKK8pF0GhRbvu9Gr
giMg/OVPp9H78KdV2MZE59n0ZcyLE3R2YEVYzjFDkSz7JuqWPR+ZlV+vsbnDymuByz3QFhyjebgL
0+z4BOVM4dyaUxZse7NG/6FBNAFtqyxIqnRrK6cYoYCNaPAvTCJu/DOmt5Ng+prI5NRGz6MYVwBY
hnpTmBmddc0uIVuXsTfeVTAcTswxiSFRuHTxdURnDaLXkOTk3XHdV8Ey8RyZHdtTrFcbJXCj7TGy
hNl0FzmhXW0xzXY1g0Y5mTZxOvP78xRQTHTuDTiNbdwYiMwGhZzI2g5pxzwrtIe2bVDqTTSeoQTm
iJlbVKTpcZO5mrPqdTfeTaYX2TsjTFV8RLnh3QpRYCDIDi7HWahCsV/jog5X2dRUj3qHDzRwV5jt
G4OW2Le6cv1+JcD8zBpb8xmhxSMveciAWKwBHxjXdiSL4JSXZBeXhRh9Whb8F+quxOFRnr1GTAf/
YeO2q/Ui3gwGIkvLkcrCmhaasLpwqzUtPxO6ry12IKwBUNE+ysMd8O4pPjL5lEdlF4oYL3lLNU+y
Nn216jjxiD4yheU/kofdJqJ2Z25c2nwvYe136250J/Q1ERrvTbUMYXKTKfORdXK2WYt3h3INy8IY
fXJiLEqK8qIXjC/ofKpB2+p5NHjnGp1PfxEVQeve48Rqp6diSOQP2gzVeNJoSsBh4FjsbsiI7O4q
IPOdLnyzs7obHHUrtu9QdEcC38juJM0DfbqqgXR2N5JJfzubyGRTdORrdSh+xEib6cYmmn0099aE
A+0z50macKDoUTZrkOnppJ014B/LbR+nur6zRTM3hLXWBAu7ooT2h34ZdkElf/hZjUWxK4KwOHFr
PFfDOUxh+KThHDmFq2IwNaSWDI+BQr/Pq2LEYdl2i36kO29l3Vp2nPT3dQbtbOX3cp6pMxzwGBFE
nt15C4O2Oflw7aAddd3UaVdeUkyM0ZZ5rA0WKm17sYxjM0Nt2c/i70k9GhhnJq1bzz3sgSnHLs8q
F1e9NM6qNZWewlGWoSnN9jpm7PErR7L11iLrGgMpdg3wao6uBM62YhdjoXwW6En3hJ8dEUCTRqip
GTnul/c1CjmwxPW+S0+DWCuHa7csI7R2g5Z1lrto191gYgpYltYFZvKapgX1MrUH1HImnZxmp6dU
PbtucrQ7Bk3Nru/1sVyiA57HJ35nd2OxDGQ3DpvO1IJnFKZU9UDNquXfAqgvj45mxtUPfUTtLaeS
CqWjFn0VDuQAzCxDiFAqM4NHr2v68FvvDZX/YI8+a8Onven9ZMAyVLtRhX53VI9xtLImLZnoYYP5
JSPKcWM+BaBnuLgdy0a/HulnlYhi8mJ3VhNp6iQH65qfYcnmlZspU2by1WbOT6BP0s4uFgbEiSbd
QH0zBeNDkq6nMIxk5y4K6IZymY/gmk7SuKGiaoww4L1mF1aFHBHzycnrcAGufOy9W7TEpsvSZyy9
L8DTNo9Z3tYjOIegj+zFxBSq3delWRa7GjlXBC+rJJpOplqZ5llJpzxfaMjajCNiFpRnmPxqYJC/
QRGqkMFHL7A/zSqVi6sOXJbYZbVBbK6o0JPTGBOJ6bjr0jxENl8HlzUstWRsoqOo8QvvIvYhVpy5
k8KAmeY/gByaIiUYPlJ5mK17aoYWcq9BT+SrY2uRh7FWm7XNOo0LvTGXbW/X9Arxx/WrVatovdR0
TgsZpOsMTIVWnltap9BD1QorCuMFjilR3a4nLgsM/mNsxwEoZy7fbcQwHBj6GOpARXkPibHJqWvZ
1cO2KzJpXSuBM+7XPBZl8jCENkM7z2DifjGlfKFvXupx/Hx8Awf6GDaa7UgSzBJtmAgaJkik93eA
ho0wS8suT17zttehqVVq7oU2N71/Dsguqb2RWLzfzqwjAgaTHPzFk7Ct0Xy26yuc5t1uH5iQzTYp
USS66GnK2Bef3OmMFn0LggGMCxYcRBS6CDj6HIrrGcVoCG0wjf2ED+lw1OWgXhD0cGlkBYzFzHUo
s/y5KML2krolYa5Ac9veVWJQ0W9JwgMTBKuH4jcfbkY18TfvX1qOPfCAVFO/N32nQ9XfwKbmlGTM
YmckbVx+j2SlWL0fv4H3KMWXqzo89kx1owlB/+vgqlOhQSQc1b4AKN2t2qnGcM+WxM1lRhFb3TBx
iXX0sATTR9IZ/v2oxW539fFtvEd/zrfBd7CNmTYMlIHi6f1tWGPJmJO6cW/WRULVC21KUDNRPYbD
b8EVXy7FFnH52sCyqLUOFmeWi7xr8r7a60NsaseV1cn2SGTxMC2qsoiKTxCnMwj67QrDn3HeA2ij
8GGJoOb7J6v8QLqBwNouiemcr8rXV2iE0tpnTqNlt8CXxHQ0qoJw/PFL/dul2fuoGMBFg1QIxH0G
br5hjmrIz1gedccxqrXxsHVl1q9M+vjyvIgm3utrilYFLenax1eef/K7h57R4MALwfOy/c1DkLam
jwGjlrw8bgLGwstKIRy6ecW6ISrHSnq53G/BQm+KjL9eAJ9/AkBfkIx//dN/5jO7fS7OHrLn5vBH
/b8ILZ1Ftf49tHT3EKnoHbJ0/u9/IUsd4wvSgOw2mB2SpfknrtQRX1ATma0pHKLCK+T0F67U1L/M
8k6w/yAbwkCZ0ZhN0arwf/8HMKpOHYW+O9uX1c5iO8CRfoQrPYhKNgL4QKrwv0BXhZt4OWDerNzJ
rS2td0PchrqOkXbEttxGiesdFWMkEFIyPcblzGuegQ+ocznUwWciSgcr+NcdoEmIug7SDIcsThKy
pMDNx1kHeZFsarDMSxGCVzQT/xOSzUHoe7kSCEx0TDHv5P0dRGC7qjUf9Wq5zgyjWlEVgC/I098z
RuM4nk0FAP2BRycUOPZBGELYRC/MFrwQ/U79vKa4aZYVVtANswKliw36Z2pXQd89k0Nrf+2Gwow2
bxbfxev2f4s5PQhHL7fAesJ1GJMDgP4Hgddz8sohzRfreVK1LmUjT9PRpxpJm2w7SDtf0gvQPomB
CKi+j0VcFoCyOeu5oM+AqdZ8W2/WEoWTX6V6Ddk5L8HlFGEU6kcaoZEJTmhiluoNAIGP6HPQ+Ag9
ZEoXvm4zV/cQqzoPlMbEj+JgBOua2id5KVN7oXeyekiiuY+ZFqAHFnHtWfvKmAAXlPGEk+Qw5aYN
NmUCj8XJPsnlOOawcrlTUKi1G4obyqts2Eb2YDoURzHqspilaNXSLbW83wD19G9DK4q/8bHiKye1
xKObVAltLd1A8j6LDagvEkztVTB6NH+dwZaXzF7T7FYkjP0Wnj1WeEm0mvweUC+IMwuKzFz+jukW
q++p28yOE+bSkBOEPV1l3Venh0G7NgbhlWc+DLzrQDp5sxyBLtxOcmqNrYcNpFjIHm0Lii8hp3Vu
+u2DrGLjhxXY+krnlLH2RRcNA31MT3ZLAC1KLiu9M6iJjM45ddupGQEA8toXgPh8sQCwAEcidlNE
1TMWBcgtCrFiVZYJY+tODS0QSKXMcoHJahWuVAHcMUdVFgxpllnIRTh2tonmjspKtCMVKN4S9pkb
RsNNUAY9RWg2Td5iAA584sDMqJc1gEiEjAebKaRLKQkGAo2FyTPirR4lUKdHOY3Dkkq7abd9Wj4D
7zGukTmLo0U3xL23NJss+1l5EW2SYBwGmmR5whS17h6LOAI7SWkgcLJ3EeiA1olkkK/8bDlpjbGr
tb5z1r5Q0WWqnPAEsLD3rQ668LmvI0y8LE33FKOeyfqWWl21LZsURRmhuXtcSp2Odpknvlelll6Y
lVWUi6gxxXHees60cAbLPB3o8VEeMWC67KR0UJ2DFk4hNwTmJsAGMVsVptPM/dkKeFWui4lRuejP
BiNsqyVqzjmy+kXLENQ2tfCuTLrwEkXMVFtHovTaHX6UQNKA0AVrUFVDfJeBM0F2PIicRB63bcjA
BmVVkR8PIvanEy8ZIBGR+3hXkQOiZBlqoOXAYyToOQy11i3N0bWpnPzcSldTC9hhRRdQFjvRp8Gj
6EZJ/8lLYypiv6TkVB0NKTCM8Y/SKZJsaalJp7Fqd6pYmpnUrPPYmnEzYw5rA3G+pjiLRY5SO2P/
6Wpsx+K7qybzR6AKKk+UU/zLsYjd8zCJHYa4dhncVq3DGo97o3l2Cje/YDgLrCBIm/iSwQfWyrGv
M1c3oyym6WBr9p3Aoea+Nof8p5crzaUATLv7ZnL9RyPQkVkOsRsxmOXNyK1GJJm+K/EB9M+7tB71
BSyeyFoy3mlb8AjFgAAvTR13qetDHzDjghy1MJzYu5CdHSqYDrnx1Ye6AFQXDTDWYGYzq2rQUzjT
VWwlMzzVaFdJy9xxIStNH1Yh6KdqgfKHgeaCXpTYrfamIzDb86bvlSZnceJU5Q92UAz5wgwVbbg8
awHxg9MGTlnQvyjZrG6NsKprMXv1qd8Zh+QIG4NAmlL6ubh4N0sryTp3JV0cPiFSW0hsa6gsozRt
chBtpxJQzUKxdybAyRWm0J4B8H3R6pFJcOnc4WFoa1qTSeGU+loHoJ8tlWPRvyRvCII1FvJWvxq6
Xg+PhR8l9hKUNbp+feLmD6Tb2cXE6qV9WYUmLaS6mM7lqGHQBrbA/+G1ZcxMJeja72mg6TeVZoM4
L0gCdMANGD4uat3ssUGKS4OpttCBOpj5aDkr4KWYnPZNbt9gpKXwoUQnrF7l0u2K475VrMwhqeVt
S/uLkZWeu9kSr2ZwfB8fpTOr5U1+DerDQNZwFu+eZd9Qp3l/pgFaplOep/Zaq1r7Mm0uCwMfhnhK
yyvQi585wP7T1Sx9JpSi9WaTFb6/2lT0UyGb2F5HaaFd0EybVn2vuZuOOv80jNXzxw/3UnO+fzry
x7kon/WRSVUOrlfX+QSBrBbrbgpgaLtRHuK93tKyYQoxtQs7BuRNeyuO+zVFlZ7fmsrVfCAmLPy1
8uZJD2wUGtcK1YNTvc0be4HiLvxurcvH/tTyAgxmqhTKC+CzIFLPOSffp57s832+f46ZOi050WdV
KGBj798bDJw2UlrgrulwasFSNGgBP4qwaziIAOHIPbnSYB4BR9Yb3K90sF/IQmv2zH6R7erlrf5W
jfSfFUDn3TNwxfr5j9OHsvlj0+ZPDwpO239BPQTP/c1Sm6l8vyh6c0H3v/9z/RDl6o+L6Lnm4R7y
pz9Oo6p9Tt/T9V5+xq8ayZbUO7OmFzQ3z0FRnjrlF/uO3xK6pDiZE2rK6z+5d8L5guAxckUCZVgy
sZn3+atGEpD56O1QXcHZg56Hf9xv1Eggzd+vL4Qx6bPhzk5fGPoW9cP79SW0FqQAspZbrGGandNH
X7nmpmqyEycC3yos/EriCeur1FDh0gmvVDLsJ+ziN24Xb8OU3yF8hzs7ztDJNWD09CCYWr1ai9xF
mTnK9iKbjv06mHkP122R3qNc8lOUYgnlaN9K7TgYcn3VgVFbREP81MbmUe+JO0Co8IX8Qa1NXDu8
cLrzjNJbzn8TByAKmzgkFRyCx6xxo13kTB2oa3dYdJbzOHHeZomngdPQhnXVudo60UFOG8K45IHP
LJHfR7q5K1AGhVqLJ14DGArfh3rJtNpbpvlUrHTcmU4nZLR3cZrgf0OKBkycO4jin+7QxQugVTiG
2tW3tMzuvSLDzcU/VowPFgA7j8fO2TAgGNaZSh51u/a2nLPBujNyrATm2yLfAnZSAQnqMFHEhurW
086H0rqYJhfxV7e470d5FgaDDqIpegp99waiOgiUWQA7l8B1I6XfZfThLwReJ4y3tHQ59Ajxm4Ct
Wyd+8gfoDUXyiBl9BjxP9DB82jNRGF+zRoNc3993crxr0PnFZ0Mi7puFj/3kHE1uXC59sy7XYxqV
y8aHYzihPh3Wap3l6YXmTV+nnvdk2nwjJJUXdttetqq8SPSqWcYjz5N4E9NsAjQzUNgorgEvrlXH
5CJj1VebzHG/KVKhIm2RHO2kxkppF7426ctBfGeghtMCmYRBr31hFdGj3wwjwJG0XAetqa29UTAr
LejuIf8QgOsRlxJhiVgCl48MzTqumwF8oh8qBvOW2iAYZS6BegzHqT+eKlB0K6dB/S6ZaWUjMPVF
PnALWjbrptOKZ5I64szUqjXzoOYG1fNhkVdWs65VHS/ZzCSuOijpXPjHca3ri2AQ2wHfNDBPjPfS
zlrITJ2NDpgeO2Rppr1m477EYpcgNJ3SWPeWsbRi72hGxgsjv5/KrgdmLjdhZRwbIrkCR3Lh6Hz9
sFIXmXE2BoifV8knrP6Dcxk1ibm0paIWNl02coH3+18iqC+C1gm2qJaCLyns7RjLnR0lDPpE+kkf
80Dxctau4GpYX81TBZ2Yc3C1rjXAR4R+sHXcQi1k4KG8i4B6kX8zYwYZyVlvM7NXXcGCbL69idP/
0Do4pPm+XpygipUohFWe9/2j5oB1QPaYSIcmySMKAsVKaohdgWiJp55Y8/IhcHHAGerExdZFg1H3
8S0cdC9e7gAtMUL6TKj+W6Nc4HWQQTELkGjoToWJc0woj6oqm6XN1oWffPK6X5Rm3yQP8/UQCOK8
QOiFccCh9kpukQ7AiQ22Pp2UhcJ1Jhzv6uQcNF64qHsVAy30bmCUesvQ7u9iIU9V+WhW9S6FepEo
8NF+hFlevmd+eucV2ipr91Xc3bmFu2nNZGeV1VnmVdvpSVMppl6pWjkjOMmJeJS31mU+YosIhOWI
pvhD3EOFDJo9CfWaaLTW3fBZVgOGrm16P6QUO6VlnIwV6h/cOM5+nVrHmFH5Lsy2MOwfKsu7yQKi
JnrONV3+SVt2vXhyqvpb3DDYQ6qt2ZatAeRINLCA62ibBmW8KMbpzqwIn655l4zuTTjpd2MVschq
98y0XXByuIXkUbspyhk1r/9y5vytvOn/z94yOc0HveXnh/rpj6MmnfOol1zqB4JvD+m//l3zvu/M
z3rNqRzri+Mxd0EhFc4LEoTs5NeUyjG/AIsAgAp6gw4z+fKfOZVmm1885glUYKjavyRcfyZVmm19
QVCMLYkEgQ5tgr7ib2RVc+X017abLz0PTRmJ2cxPbSqe94FGMor2oTloRxrUQDgpEN9l4X+vIDxg
NEhjqrXH275ob9+8vH8IcC8iGe+uS5ty1mNAiogIg9jn++siIOyWheeDkU2a+qLUGwzWc7xxv9rS
yx44SrWrwiiLdef4Sh0pMYzdkrEemPlOJuswLzqg5qWxj1vJ9qcRauwj2sjGpqbx+w2EfBCuoHWX
z1bbIgTXlkN8OrZR95N5jH4zTmH1E2mnrQBL0C59ox3XgOLaU0kF/COvmVIJo8StdXLZ6lNkat8o
p6OL1Iu2OS2WRSqtrF10Zj8fmqArIUsCGjl30ih+fVO/tR//wzqmfM6vVf38rChk/iuqF86cf7/j
XquXfaRU87Lhzp4BWb3dZZwT/9plmmQzcUoKUIAc23QIaLb/qlz4LVfy/SWiIiDjWGx/7jPD+UKd
qmODx59AH81l9f9rvuN8QRmN37Rnee+XUug3dtmLn/Rfy52NxdXBVqEZQrMJNceDEj8uo5H+a0AG
r6n4VEIAurI48sZV5gQAccEmb6HGhmhfREawtshVGVQ0fhstetSPydI1NWTIKBg/ijaMYFjBdQHZ
kxcL0FXjmakMML+9OVXZIrMzbZ8O5b0bdMMjDF9ZrpAsSZaUcPUzas6/Ku1/K4oyh7A3MeTl4eDq
MmfBGpbXexhD0EYKvLzH8Sgg2XzwSN5+Dpjcwtg3BWMFDRvohZcbRwxorWvPzTxjHhRE36YKABgp
+S8TsN/aMucfbQYe7a8p6X9x+T+v8n+/gW5zGjlPf1yrB/X8fuPMf+5XyS8lJw2dJ8SPLYnO59xR
eN04fMkvNEY5aBikMcl/cz4xSyX9c+hXzQcaoftfm8b9gn0F+uPMSlG9ZCn8ztH0Irz816aZrziL
/nFMsKTY1+ZB1y81YhRT+sR+dg1ftd7aLAUjgCUs8Wi6s+0WgM8rRDqvxmYUK2UOdgjOqfD1xyCv
BcQJeHOJc+yhy0tnGPZHteu9LG1OUzsrNXBV6GSUj4hjxtSpmkQZy1oGjiOMZwfocHuVhoOTPrBE
S/+HlVmVPAtkVIHSy4wIEYClKJmknIeGrvp8FaQ2jsBgtewsOzEcQGLeOsgyMGmvqFmt6Qr+zJtP
+g8H6fs0HXyFzkgbWTjB4cdb1/myb6d9DrRBiC6h++z3RR5XO5UxsNqhl9DUzm4CBhf1yykq0+hn
qvuR6X9SJRzsfa6PsCmqSHPPiC/Fzby//hRbbkNPMHri+LQQ/VAFGQ3dB89Eb2RT08qvEVILVUBL
gqp/KnOwpMhoMIYTk+ytYyXDvMHNsqis2jjzbLfi9z5+R3Mu8dc6snVSDQElkEzqRdXuMD4lkqrU
HLTuLAQSzM1NoKrlPfwr9DBHzW3FJ7XMP13PJhbq8/8I/AfB3hmG0jBdvT2jWLdNGLUBggELvUgi
wIWQnoOH33s+YANkjzwfcgxkOocIH6v3YZqhonTmx0GnXedJPOomPRMseiAwVc6nak9zUvjXC+XB
wBIJd9Z5QlF73ufvP/oQRtCHgSw8Sa3uuBTmP4FTbVJXKAshjlpJeZ/Yuv+ZM8rBYp+vi24lZSJi
3t4sOPX+uiVjLKfQLPcpGNnEcgGmOG2+hXgW5gGNrKiNznP6KORkYViYplx8/J7f9x/nx3YEWbc7
NyBcatX5tbyZrAd2h1TSEFpPoDKdylraPfX7A5FJU0fFFDnpWaQZhXFqJaiMXCeNPusqNWGU8lI+
vpP3K4w7mUWs3PnkpRcL1ungRSgZQZ+G4frD95DRrbe4vGX+uAZY0XjjdnTrga/y8SX//vAoq0nm
c5g9gF4TB4saAztMuUe9fhKyJ2xuRsboeF7Zdd82Yh25oGnv65a3zqxPol92X+hjV8Myjgq9/Mzr
6kBubH4BHlZfL5GPhA/zk4NP4cEA80qlPYZR7WTabgApSITJUGxoCtCpsYD4zGR5ZIQ+eMAzKkw9
9bC9zkoZj8scSfj82svCrEYD2C5q8yrrorx5/PidvS+uSIbIKTGpE6R8HIrW4cZse9+t9WoaHgd6
cSwCvYUnTTNhQEkEKafaYreWZlLNm0b1xfxLVAbt0cd38beXRe5LBmshzDYrv/4NAehCh1Xo/RSP
TNA0DsWY4wDIQDfqarT3lm9zkDZBWycPWWznHFF1CZbY3rlaPLMFqxDSx3yUjiF/Ko+mtNuD9Z9n
lJ/c6OEaQ57Nko6JsxqCPTb5+vuvOlg9Sqf5ZD02aOlpdHFVU6btRTWpqESCAGIgN6c5GcT1dTFW
GbwTNwFtfN2XwFghJKdxQM026eM+C6scak2OVqCvlq2ta+mVhNg+AXzAyoYzxgQOaOTHqCGk/NQk
8ntatJ880DzxehsoTQaIsJ0YWXD2AEk6iBisTAiaOEjfO3Zhx0xtaQawFH2/9bx6aQCgJzb742v0
TFvB77Uv4QQpFubNi6FXlkQburc+39DiMIpjvkB2B4oDRskcSA5SB5STmswPi/K+rNlF1dpqElec
mq+8wqadWZie36UTffthRDScESVYlCUBvweDU+E3s6szEU93tdaiouNGcs64BtFlqbdNWpgVI4I4
lscSYsBgd1flC3lhSmXSJ/Dm0zkLiHj7fKAiRwIjWeA2TWrnZsPAt7NscLqwoyY9UO6qtBvIDhKb
If5UMgQRGRtqSVzec4OZM4T0TMyPwHhsZh9GWj4nW6q0M2DgjcyrcuN1tdFdC6uY1AmDbeS4UrSv
zGypoQw07AJBtvId/oMv7jrQOywyxw2A1GPWh9TTJ2vjMITz9gH8cXSDTpM24vDv17rlA48yvDK9
h5PXAAwaKHdLCr0ihtWDsX1PoPh4NR5GI5ANiDEbnNsGedvfrtjUehP2mdV/tybk/Oxl38JEzFcw
ZhMOb9lVtrz3Y2tiEfZmq5rgFCqOwzr9+Dbm+uDdpkA1VdLoZYj4UngfSlgilNVWCOpm6NvlGd7D
CnVB7bmoQmjk+zBpQB3WPiZaF13jzuSaMrSLYB24yqTX7jpOj2OsMoNqj6KYvB6sOnXHRdMbsrti
LI4eWWVPQ7FnEaHcF+vgJcqF8EkN2eyhzjosupDs4siPEzXv/A7by3OT874cFxZzsqHbfvzEL6bX
b8KAa3FAkW7w1BRZFkXW+2+dYDUOALtxbrt2VilbvzItzW6a1y1wagg/odEPLNvhlUIbMFaYQ50s
5yVttXFv+tc+kCb+pVlF5JW7qDStOURWUwM3CuRN2UTbyR4ha8JKyuYixRjdjN3pGMizfLJ6zYPI
5pIBuRybRDWsggxDPwjVlZVnUxHn5u2snsDeUiWCBtFWaQhcsnVf9jGSrDNvyw+HeYsTK+eQUpcV
B40WGtRFxgBkr1oUaBMkswsuJGvsoef3UI19Ic/8auC/ikJrfsQxyCTSoZpTW5vSrTsLnB7nBY/7
8dd6sfJ7+7VghM2dSYOtotv0Qw4eTQ2JAUerGG+toJsjlaorlhaso6j4oXQ3MXOkDVCTu3PMfD4f
M60w+CCDzNJgXE+ZBCy1AUDU9rdkqTWvo3dii9VndRPRJI80jyUG0Kuco1tL2NxFZtkT1hQZCReM
lK/zTxStBq8C82xehQI2B4MLDSoGQIvQM2kkoVYyv585FCa/VVLQDYMuYJJp0xFm2v63VBdoqJAj
IKqbLnMKosNremuGDJMTFBjMMMg/CwsHx9F8SYZKNOM4ltCeP6xk9bgghSwH56ZpDVaIGmkMRlvO
ft6PiEtRoMPaa8XQLFCfGXnhaefnpCwEPd5SXw+pukAZw/Xjja8EjA2qELO7qsFDcAJkqPpcqSHn
oPr12YKqz3mVQ4q8urVgF82fA+L+/CG0ODL4xRtjr7vSi6zgTuwEctZdItVc+H+85EA/v4+JPPx8
CBAk6DaSBR1WNqSDjRagm3QThqNMEX1sE4u5NrYV8ZlkKo2kaRXWEqFAUNVezESsrqLqWE9baG2o
v4WVtq+DTBOnfhY6WE33xRD8QAtL3/V+iypo4qAv9jT7hNZXWSGz+qHHJLQ/F52h07lz49yzy2VF
/ti0m7633e6srmDoFAyH9cw4sfTawEsvrz3ckQbgND7qcW41xQtYjrUYlsHAoDBZdFPdj+g2aHYs
4g1jj1ZcY9E8Cpr0g9H2LVISaHH45G/+LKIfOmRmSweVECCQWFARhY+GZPTbRdWUsdx0noOmNy3N
YbrpJSDtu1akgb+yhDKNJWwmrxgZzqrGw9UCE45lYKfBzjGxNEAhsJ/2PjxOfWv0RggUVGvcUF+D
c87E7Wh3KKbceoU+DDeDGix1qjUq1644MZz2ya6lrG8nlOtpspZ4N4bNpYd/S7L1I9pFm6kQblZg
HIW6OmCTGpqw+2ggiZg/gbIGsLZiqcBUZTAPPXKZIINixDvl55XtrqgDsKnf+nCT5ZlnOFqSbDtZ
mk0aPmO7aSEcuhxAWdXidLKKjiU9GXVThpeWBFuMJmMuStSjWs+PwvQkh5pZgc/sAtV3J72NT0a0
8UXWt/aVn5tWdSRjEQbuhrWCCs+i7CY8qoGzIibpLQJNyEqtQr+e4vGoD/6PvDNZrhtXs/W73Dkr
2IHN4E52v9X3KXnCsCQnexIECRLk09+PlutWpk9Unqhxncg4CtuSNhsQBNa//m9BQMiPU17ztsEZ
MflMsKPMNU32FrWW/szgmCyggh7LFudmLazwS4bZi0xwW8Hf5svw9ZcWKcH8G6k4NP1v11iz7n3R
XeyOF0WgZOqeHGNZYbidC1Hq8GiawqmrjfDH9b1o03bI6aRAFy3vu8HXYMfbQmSxSG/nSU4ypIuR
yBzyHkrcmvKM8zOOxtug8EQeb7o4XjWJUGERL1/CNMGwcen7FQm+e4vCrQMTk2T2TFxaXkKm7hWc
udypAEpMRZTsp4KJIKWTG1YnjETPXQ9pHq3Kdvd2ms352roAyCzaNYNtCUwBKVAyzCJFFcfPGnpJ
t1Xsg7myLrY43iD4ziEfEf+8kjUIlOvidU3vZ5BU2RhkTuMFhwL6K1fMq6CRxZu2zwbknDpcp3x/
HNIohLoxtAwA3PZucBxiIgog232dajaIhcvXFSH/413SJ3xalTmrJETxgfviSD9zxR+guNbr3Phx
gThn0Q7FrbCaEpP+j65jQ9MBMMJcTnJTBO+i2+YRdkSLO+jrTr/Q5qvzhutlZUt7JPPGd8x1VODR
gWTLnZbLY8DI4hM8/ql7TyyzDrBAWeudF7PF31VxvV6accQ0mPOKjbqJY4Cmwsduf52PUp7XvaNg
ZvydwBMbPJbCT2I6U6YYAWgjw8zhWvwaPcnSx/zKsLDWk1tRHHzpNKNGbX+tcWOxiPVPP8Ewnp0r
6/HXpba+vv0/L/LX96EUQNEJXVlzAA7t1eN7mQcyV8ccEjAn3dGIz4ekrpfm9iMb8LSlmfDrRrXL
ODDU2Hlrui0aJ4bnAy0rw9p9G8OP4CqNbl3xLfRkOBwVMkdC93hJLxm3G3ezy19W5AN17/HXFWwl
TxDz2tc5EWTEHm0r2yaYnNOso3V3bn/d2q/hESRlxfUJ4B7zRYTVevImmElJPfyCwWd+FvCXc9vZ
Yfa8WLmP8Ykz9dbL+zWQFhASHCUnuf4WJ1c9n0Morcfo6odsPfSvC2rR0Mwf2spr/XBv2QIh8ry4
IjTk/66Klr2fck0r81X8U6eU/cT9zcfQ7d6dIG0YPr1gxcrJ4wRhuPYUB9Zf6I7rF39MI75Ujb0+
DvUi1svU6CDNpmddpVWaH+AxMdizziMaFrjgHDrwAr7GSl708RAef13yGKAlh2Nyb0Vi8AZo+XCK
dER7H0cHvIn9zMqNts+d7Kyhybd2nyZ8uCiyli0ToTZomxWCAZINtynTZ6DB6+Oseb/yd+WsgyI6
lCwWAX94cV+Z9jT4rV3X24qWErxbSZ8iG9Jbpvn+DOMuX1g0iuqmxuNc3cw/RWrwVQ5SUUdxhAi1
cljJ/ZMq+HT6ztvxJWgSwy4gAWPHyMCLSGPKwXidywwD/7PSmHGBzPAtxmqSuD/TL6QW82YHpmC+
SasWg9Hplz5fkC2qioOG7NDKj9nvfc87SVDOgX30fj4zv+DLfTKVyfKy0nyn4bnzpmwKTsPXqRtg
rVwiT2L55YzKdAJuGCyknYjtAIOGf3PQx7mY6FXrEP/ST6O+nLgCjnbX8x1gOPIFeknH93c5UqhF
D/mCrozPAsfbBsliDuprTwJqbnYBBHAG9Sh0j6L2JbIsDhjABLtvRzLDOU26hd+xfElvCdtyVMNO
+CV6aeKUbH3rmr1Tsx0qhAlB30mwPk+DP+VUNdIyGpgqvSCZeef1MzNNcWCvt148nXurVODqqKS4
UcCy4MfVXHGWbxPLs8S6mJKeUJKb2CtWkbLVvO6uwzLxguGe+LoaSJdJMHZnh2CSgvQEpAtU/k2I
CBR8W8Md2JLzMoy5+YvlL5xVAMKAC1qLZB1uyoWs4u6+rmQxtCjRXk53xXgxLaJOwvty0ZP1qFhM
oyoskiaqb8y3iLTWJEGyHwtMGuswkpC+O5AIP8sWFbbTVQuI6UGS3wLI7R12bnq2q5sg6OScHHy3
7Qfrzymn3TbZ80bz6BXrK/Rvawu/OFRoMz7BaE82WJE03SZi9jLzMIWsbbrPeMzHzn3rkwhp4gja
f6zjreUuJKsuPuAOIiR5Oxg2+w5969UmpBtT0+HBARWxS0xBO1vhar6k1Gd2v87k616SXotAvBXC
A6m6/yqLVLAdGG4xuAy+sPpfH968r9fvaH6q90lBd5G9oaXa4jvmdF6/MfFQJ+o9O/e1tpFXieRR
TlktJjfLMAPaA1a8Vlg4qvVffg1Z1pTMRJhu1n/60sPX6RRXvDKz8sKN45Ihf6ezMJ1a+CUN6rk/
Lwmh2VNHdjTtLdayyoH9atbG28yybDh3i8349m3qDzfoluuRU1PiR399EM5dXmkkDXKzv3ZsTV4s
YUm4AwCq+/Jrwiq/hEYAI6sYDR98FSF7FSiQLbhvV7p+1gXaeiTxXnLOw0RZdLzI3XRdxmU+/UuP
4Vith6V/PnBWW/Ie2SRCrw+5dNe6LRgjs47JMFnckrYqSLN1vc8KQlCTw9cFQQdeJ70yCtYllt9D
zLvMXK8CjPXP26vfykZoOcwPjGCXyS3AB/Lbhh7cDovTUrqPWdsGHHUI/ZCnYQKkcdNZ/voEVSPC
C91Aebce+z9//Kqj/kVPWD8e93sAJkLgWf2X8hyssNYiBhOp6mtqLNCAOQr2ATxJ//xRvwnoPE1w
DWw+C8mK//89BHyiYZJELqf5zzECfqttt51MfP+W/ud1dMdBtt5UnRfc4dZXgLS3vybHfz6Wv8t8
wsagxn8UJemt9hjn7t9Fr2T0XOTbIn2k04BpLMdLyhRN8iFVyaVl6fzvrvO/fiAtQggHAZ0BiIu/
G3bLTNlOBZLzoTMNL4q05I1/DueSae7Xk/3PJ/i7Q5gzRLsl8YZirkuv7e9CpqkKP22GKnj4NWNM
2bKK9nPgzQSfGb+PxkMhk0Xd68mbCwypzTqfe4qpweoXn/fRvzmiv490rjlbqYh2dJrZcfZRqvv7
NZ9j28Iv5HUP1ddDNbGu4xk3ukyY1/NozLkFma/X+jANAusbsbOy9UAK6QG+3o4dO/uDqOGKrb1h
iEC03MqOb+f5SJybnHQhr9tOX/UschHXafafT+LvjwtyIt0dXNfVlEKVkT///RwmEHq5WkR5ChtL
0ekW1nXofQsU9/ffjZh//Sh8AREFJ0g+7Il+r4CQG1HPOg3S09ebcySqk0fDuHCe/l3F9jdHN78d
hwZdXi4lepat/2Jeb2x4RYWR8YddoKr+GgVuUK4rG+VhFT6NUzQ29daufUWHdKgqhPlNxcoJ/KzX
mPC5mGye2X++2r8sIv81P9FRg82UJwfVba1vR79Pj7ZNeSPMs/6oFtfO+r0rzFrU1zjxdftnvzTU
hWldTZEoY7I2FjZd8BwBLNWXvPSwBqU0bkgElCvXZwtv30HkS9P2tDZPiPYmIdnIMTNNGlRu3kit
IhRjr+iLb7p9XekFBBndNkFf76BxoVhdeUD+vOCOII51wijpNaS9FZwdgNXrklyceG3yHIMcUL1d
YCE5sV4PafGtrEIyRH6950OLHwOI9fV2ZqEbMedCqGY2+Fqxlz+v5pQR9Sq27LDWt+lEwyfrQloj
WW43ruZys1IJdHjj9dVaubO+lgiSGiP3zZaRswCk74eapJ6mV3GT7wIZVoUmifpLOeh4+4Ak/loP
/Nz3UKCauL5AWNd3YdiNCDQs0UviU2XU8pE13cO8cG1Ef0K0KlP3bEuQxauievZYPcKjh8sU+/Jc
BLa17qmJXkGunL+2M/E09x4YPKiVqJcIGSFi/abIhqilIVC36UQmTEd4onDv4i6W4bRPu8CHfSPm
eFzaJ2T7tTDEUsp2g5t26NHin3KJaJvuGOdU5Q+Z6hwHZJTD2u3PmR1cH12IwEzuN0eYeYhuUJ8S
ed/EcVG6+6LpLSJGJG4ZM5CSlVGS3jftzL3dTcZd1LyxLTb445YVjiPou4GXN12VkGT7ZUNVd8rZ
lBIzTnkRmkF/9O1qmN4Dm+5wenJ91q3Npg6bWr02CBiW3kRflatfK9mOsnIaXEWESbBub7IqcDH9
fi1X0I/X5RbM53Xu/hoa1c9FVRNWJTsfwsByLTdA+oKaFIw+bUMOg8ggdzOB4IyfmAvb6FE2sVUd
yEBMaZ5J0+kRpIIodnM+JUfgwt4pt73lXCsznhAE2odQBRCjCSq+oXmtghnjj+opYVCf/FS08Al8
N3svlKxeUztvdyZ2ErZ0UByO7BlRZkCgXkbS/taWPI7NJIMrQDNyF/oZmSydbalDERp/X7SEHi1F
Ndh7FrfDPpptj6aEPqg/MqkfXceXl8q30st67Okg6lFy8XOkp7HV8S6Lp+g+lFlHeVzmn3nfJcSz
SCDsftPsRBJ3F9Hi1gfghhRTidzw+dXR3Gx92O2HiV95jtjWvBMzpo/YB5LPLsbpWhLoQyN0XIhD
Vtjto4Srs8ASoyGLiJg2fcZLGn2vLCCvsafrpyly873tDvYFNvss37SW5V35qF0HNfTNj74Ik3s0
uBzbz+DFnw4VE7YFjnQegH7jlpWkNu+dvh4e+tFn385UsOtnoy+8Xs3lRtRTtE3COMmi1xzK83ym
kK8/ehdO6r7VcmC3kNcZQAyAIz+iQYT1zoJMSKwEVf2d7wzFvRnpSxeUvC9FPziEoNIS+N0uenll
Qt++7ANnHaGJWEuR6UjWA6vCa5uMzDMisnVBC1Pm7iJmv09nmjxA5XCT6VHE7/g2yW760VmWWYkN
y/e+L4gWiBOJrXFZekZuVsmKiJVWQVtaptJckOXQpRvbkfnN7IRMxOxM6D7xKu8COk4lL5TpFLBp
7V6KqqalyBMvYpo/bJ0kN77D4zP2esCa3NGnlhrCJ3Zibr29Hw4NXDpfvc3SsLSxqRIDVNElVgLs
xXkqJMRFz/9OgZe0aLdqji377Q0ZVGDFAX/f9xnN+TTrDOlzl83dqzISHDPhWQYPvqL9peD4KFxG
SFc8eCZbaJuMprsYLHC1bZax+F7UQKmpldQvTZtDXZCjcx+jxZ+lS9u6VnZyAWLO/95HgbkqkM2J
EEC35EMTmNUa3ghZYOlVEFkt4YNOGX+n8d62dxHLnIJW6767C6aAVDK3CwIaKJfwNMAuvsPugkVi
ytSz2zbyOGpDmIQcg+/KS54n1kHPmK+X6NhJf94UXZ3+IPZCHLMhBKTHamrGuh/D8FN+R+GzTIeN
nY3jOYhLksFZzoGFD/v4GZJC/O7RWvlUqKR9H5dx+aEZ4LsxbF3wuYV3tHlT7DrTDY8s06yVrzBe
Waovvy12SyB35SQYnFBlb7LZ9nmXGWYkEmUiZBVRBids4MlWEsV6LIVWz1ikPI5/dC8cu/EOReD1
b8hb3R0oMnVy5ip+rGu1XKZ9AYoyZMplN1nnN41vDxdK+9Md4UXqSUWR/+GVcPk3bjcTPUDiwx5P
53TreIO+NCqczvlkvBb5I2qOZIP4O3aZOD9RD+LzQnzmVULs/f3iRtlzhALx1i3R8MQLPz3xsIXX
i2MNWIGC/EBmoriiUOwQ7lbHhAwtM2k8Npauw5Ja7V2Jkn2XmlYCqZaVfVBT0b3JQfvEOolluVKx
ry/x+5RssmtSBL0lhked1mbvhWV0ciidbUe5+LfRmHoI3Mr6tBIXK9fVLAixI36vNuwJdqFGGY6u
SuGN4bC3W/CRA61cMrmaLJkSx+RUN5Y/Ny/VoL7zM+naHOu89DUrmIKm1xsTF7gYhXTyi7iV7jdt
JZp8mWyyr3HM6OfcHYGhZC4sHJqJnfCSbDwVHWK7buKLOosksNIemv5I2XgXxUsd0h44xOOm9pLm
prUom1/OVhdyrQN7GtRVF4/USxyA0tO58bv61jO+dR82Ma2zUKWydp/FUj0UaT7Weyqnc3ZZ5/BT
dpZqBMbCJHGsYzj2PUyRqAFacFyXHvYuhn1ftfTmyHaCDFyytVXV1glZuWxFrZPxGtFhxWRoJ32a
wqWljc2ugitcbwTTTw5LxMuB/ezwInI2UYp5RMlBBCyc0gZ3zmkcAoJBXWM3xdPizYlL86vp7Fhf
uEx29jkCMzAfu2pu1C4be6EfYystC4wsKb11oDoSsqZIVokNCUiYT4B9+NU9NERrOU7s1wpAJJ1r
X01xYRpyXJDDr8OK6XSHz2yhE2zJLwp3yLd0eZQXg0WKUXFbzVYQLx6Xv7FNDYzWrcvV7CRdUd8O
g19EA6kqRVC56NR9y/MQUSXcamd2673v6Cq7KjOKnJu6QS3dLsOaaEQoKvWTUBflqckJgNunE5zP
Mkdt3BUmN6SV0tOyo+U+C1GWCuWcyxSG/EZqEc4bd6KIHAzucAO/x4RQyEHAb0KfCASITGnw4khL
fY7gOnaekrN7bFsov3tQPK52tyzhMqsFdLw6usivzIKH2fLbkIWZBsJfbZlJB76htcmGzD+YhLoo
IHKrkhsB+c7E+7KmRSTbS9e0Qlw7FrDBZ2qidXIqusj/no7jt2XJ0uc0k9/SWEINYZtQP05YJPZJ
lKijzcvDZpIIFFWkcLmsiDO5UR4Nj2NG0pbs5AIqHrcjbCRaXR5VUwU7pYJ5o6OVlabGof4Y0mQh
uamiAJSa5JpCXUQch+mhUNPvZfw7grK8xxAfjtrlI5IJ44EBg1M7nz6dVpb3smvIFu3DkFyKtmkf
ddeDwNEmHZMz4msabixCbAlcKbqd2xB3V3aJwHptO/t4yNrLMhHWtVsa/9KV1P4Aj1EDjtkW7Qi1
HL83ml7ixbg0iNINC/3MjscVEuYE7Q02vGk4SzURRtVPttl2Jb3xftBDsY2dOsGKia9Qn/uAkyPp
1ALTRAbtZ0L5uDsWlKl2ioeS4Ju5VDe85Xn550FZ7UgFrD45hOSBtw4JYzQubnUjs5cCYv43BCxz
wPsSH4mXqA+hDIs7qyC/cqyD7NVu6ueqwFCVsnE7hG5SvLWTS+iooFH5DZCZutCuR8xdokwRbXM0
xguQ/Zx0aiMU52bcsgkHU8S25GKcnPyDtIHwW5mkzmvpeNMVsAHq/LJrzx7K6wsatkuqfLwYufEg
g18HCWmxJQXyaR2E/gc8ITbpM6Bk3trG7d9b0An5vgpy6olosm1wbkSTt9te5WagZLO0aG7hVNDK
XjGPbAIrL8R1JXv3PSOjlQjSimMgJS3MCG3g9/5M50k32SzFuQ60G+5W5HBFcuWaX0ge6PCHZNdG
2qX0PPsbL94JCK4VTePJGspgN0hQ2nkn3Oe1/H5wlrEECL+ycYUwxbseI8nrgZ0n8boJpqI2Ed4V
FTB1KWe8GRuVsqS5Mr2W76U7mHzbo9aNm3yszMcwwBI/8lCyT9MSMfBzpPgzbihsjfumGL0LtN4U
51FuFhbzuC9/APEYk0MdZsOlP7N/I9RegAuvks5auTo11lkSDsTL0FfVWyhHsy17jzhGm0i6Gz2F
ziNFKtIQqKyugKVhyqojyKnhgtmvmfYkFsH57QyA+g1mCKu98bLJsbb0kGLPmWtbyL2SI0Z9jB0M
IvCCdVb48N1SnA9dXJfbomSRpvbrNpaMVLqeXdbUXpMsr02vm/LWbZ2p37GrSNYoHNrOFrlVjk6r
+WjZxPv4t4H26OYunS73vle4Ly3SjC14XcmBuhOZHNflCtmKt+y2jQ/ZacnqHhA6L1wB2p8yUFRt
NKZof941I+E55eUcJUg6216zAZN3wBK8gLAg3NKxPigtu/w1TUu/TXekcSmqEXQJeQ2ZZgYY8kA+
Uxk0Z51pq/6TQAYzin2Gjahu9qKjZEXSlEsJ4yjxGxEToGaIWsVdoeGPCehauI50gSEYKX3ELc7p
/6itOCRAEOZUM+9imRnxKpRws8cvzdOSq24/VPGqMLoQSeRlHNNCROWSeRz9gudwCT9TP7FNcMSe
vPC8dU4f529aThkUiyZCgLPY2SbFFPCKYDoeXnSGoBBdDSwozQ1ocHv2tzrtdVceF4pE3C1eeUST
vHuRbsZ6J6pBz82lpzk9EmRazAr9Fu8IAXyP3iBkvjYZd1nuXdgaFDyxOV4+sMZh75B2BymjgvnY
GtpdiZnn2sUTxdIdDttxgfzHIiryj/kQ1vMsETO/cntwJulq8sFXGj8npmrCuBKjHTRtdLWw9AMG
blVBQjEJ2L/UG8fvYn8fzovnHymf1S8y0tWzhUll2Lg/M4h8zbOzx7RRf9o/M4swkWeq3LdBT3j5
qLB7mM2yJibRyLT2D2NWv4jzdLyjI4lQ8U7nV62deNvSDfR14cwzwDavxvM0xtRTpVUR0mWm8Ayz
aQk30GNJGjXNVDZHNdiYAQ00sYYel7H8BMgInjxRa/JuwHtU7wZvmR+AmZNXlU5WRZ/0wA4xKaQg
DzDwh3pH2Kl5txayVSRZ1lPnPEQl5LDdRIL9h7KpA2/6glxQu1lAdW9sRfz2nuUEPHcyP0HHp5ZZ
FRdW1ISCL2WWHugfGxPrUGsnwuPiQiveJrbf0ok92/2JAK7wjXxDH8EyTEgn2CIo5oIdajj3NzVs
IaJ3baGHVxwERNFjBcWstsUa0Y0skBwXew7i1k3Kzrve+B3r8GtD3coQvFqGe0h71QVMhhZHuBb0
KGBRk4DcoWJoAucbEVPZsUjXw/7PjQlNam08LGqnTlZdsdUIZu8LdX/GBsl92rJbznORh8CR5o7W
cLPz4ySK9wUWhR8gn1kUlIVMryym4f4bm8spuw+LWq2rLs/NT6xgggsFejR/Z4r05qM3+sVDO3nJ
NW7D9DNVDlc+mhaD6wu45KZcFgK15ZqpGBmh72ALEbQof4YuTmHdMpuGsC7If4wfHORD8GtFO50d
RIt8N2Ex+WPyfPobRdmD6feLApefEo8Ql9vD4Db2a0CeF5AZ7HyZqhaM7v0yQ2KkP5heT5e8RN2P
9EZVDT7zOB/j8ZwGCpNX3yy4KtNkgqHxM8ZyUuyGt7IJZ/dAoYVyJbS0vN+lpDcw9Vq0DeSbQYa4
9IiJ7lgUNHN/7WniNFPXAYRni1QSIoNP4mky4YB5d2jAxVNUD7/5KiM1q2YBftv9zPDs4b0RWPQz
2zMokxhXR9nlBDGQLIKBCbnkbqlRADZLIAkILUd8ajvPrgkP/ZkjmgpcabgvSBcdPfnn1GfN3gXC
s50GMb+FzBbjpRkaJXdVN0YPvYAGxscJsUYt5qhAtdtee1XiXkZZVYa4bZK53hADE18CgHHfAQuV
F8aS/R2WN4g6eeR+p7lENzTXhbB3SO4iejX8GcOqf0ayVioakj2N2lHF/Ku86rJw1vDWIZjEi5Vk
0tygXIGtwQ9RzxuYTM5bHmMcIK7EUTctRg17H05iZlMQExqz6SC01gBzi+ypFEaRIFDyfh5Zn+8y
jyySDdctuJ28CRnac9vkhlBv77XDrJBuRl29eX3dvqqhbTcAtNAeMSbiN0pHhnyl3lJYhSlrK2Nt
LVYe10rTJdOju3xrUm2dVcFDvVN5Gd4OemgvBgEFhh15eYUuEJ7gHkQvKMYE9aZNGrxLdyEZ3Lf7
h1HN7rns28HdFmM0ras1u8aB0iDxhH0fnXovawIYpBYLpzqPzbER7lg90MWb7xTi1k4x1P1t5wm9
Z/niXDZzm2Gxm5zXLJnNa5wMzkb22qYDUZT7OqqSP3Hn2juiAoZnsum7o+MnznuLkfvV5kdIjTJc
OJzzr7SuRNeGWvlRrpHJJtLf8fkOd1KvecrRAB8ep81yF6dEYjIa/PrI+4Auex31Hlk2eDz46aup
c9UfBWLHLjJsVLo2b5aNyZz2xYoq/7HIPL/e+qj6Zykbh/5PDIul533MGvWfUB6JHqTeeUEBkNxR
SqYZ6JUdLYFOD8rvW1/cDkXWMcv3gKqx+KiOvmxq7WYmGoRaA3W79tafcaTMxH7Q8uASoWebgchw
ndXFcsYPPQ/PSW4m8SEavy1PRRvVg79NfGUP1i4ahT8pJq8SUwi1NmwGRezkAZizAcAvy8bInvMt
OW/KNmc9G1TMTeAacfBJY42+BU0zMKl0sqwMSSyhyGyxY51HuX9nzcEKr+x8rEq4elnGY06a6dHm
ocEN7gsclZlsf9idNYf9jtoufrd9LyeCEbC65CnRaTuZJqsXmzHYUQZJi3Sxu/vRiwa2MLlnAqVe
2giISbGjnhmx76PzBjjbTVG0vW53/QTVztnb0tN9967LZXTmDb8FIsN2an2WZASSZcwMJ6KpRBET
5zOvZ+IHqR1DZUjJQ+z+0Fa6wDfOkwjUMAzkJgzMpTX0bJgvi7lPKkCYUOHC8fDP5bm/F3SpGmJY
gKC3lsip6tJM+PdiKFJZNNiY7X/UrVxbcYiEWKv3nmgUdV0S73yNg2q0jUW/QF5Qovs3B/D3ovp6
ANS16TWF60eVkKLQ3w8gFzOtPGBuP0k1XA+g/jJKQKyrGHGke/TVVxH7f0Rv+N8IIBLc2/8e5kCB
FbrjQ/5BI8ePZsiH+fz5f//P+jO/QA4RtIaArhU4IzRYcbvo2PlFQIlWlolLzdkjpICZ6b/4J85/
8AOht1JRsH9Q8Pv/KAfxH2RGeCuTy475Fqrw/wP8yW+UACGC0KX7HsKpwJ8iHLEO8790Tls1kWvV
HJcHtuWOS94SuKyprdSFNdCyuyUKm2a+rHJvlOtGe8sKsh35p6zfiBR/L3G+v/3l2t19Fbf/imb/
rRov8GzQk0ujD7BLmCysgf5+QEuKkaQco3A/m8h5ynrawRTrevaAEkFbj9hAgzy+al1RbbvZTv5o
6Fi9bzAmPP3zkdDMxUf9tfwexHGE7d4TaxWeZ3z19Pzl2rARqvoVULAfYqE3S1Qj6ZuxPTdz6ly6
TvzJYs5sjVKo0hFGx6Mxbc9SBaC2HhP7ahGNcyeSrtmymfFe3cQSx06Z+rDkQL2h5mLoHAbUn7qO
r4cwNdivwC+rxX7oxPCBaoTNvRr1FWlm0XWi6uym7Wf7Ak/ZsO09ryb2SOXqji2w9RBmbXPj1rz9
gAqzKXPkXCB5B+6fKMnBsS51clmJsrmmDTnctrq6xCFKTJJNPlNu1ZDFPf+jHpJqO7blNw7EO1ki
mz/HgURz01sLlQl/ZXCkD35VXeKY8lHPV++KV5vvpYOOYrKbipxsAOveB40Tb0Fh30yZfJ7GITxg
avO2bpNfl21WvcKGxDAsnew+TXjHQ4zXSGqOuFJ2uhYMunk/9aq/XugY3IFRMIcyE/1zMzUly6Om
PwNfXA2NjneOsaWwe/Znb9O4qK3QLm5j3h8f0TDmeyFNQHha8UFsF4LVTBviLbWm6X5yCgBSrZdk
C2Ww+UezpJAKajuDJj+WbPJYPK4CBOa77/iJ8+qCoXtlOVmenNZWm3JargKw4P1o2cB8X6RgmR9y
+2RKbk2dUT6wgvrdmhXFzOzPwKXvvssggFcsEuJisE8pxeUNury6LOw+WH3izc4E1QfA9GIXO4Im
XzYZxCfOG5YCw3XjU2LWa6FynH2kNTFdsuPPnt08onLns2IAu4xzf3G2Weu9FzF2Ppx+ZxoL6h34
XwyjVP6ewhi0apl1VxkF45Ml58+iTgP2XiOb3MlSR5dFJx0S2Q+nkCcCJl/LfnE2LtbmExR8rOVl
MZySUjxSyNFkbXanEEs5+zoQ09UU3npLi3hqRVF3JtDBhnkuH6Bzu3jg0Wu8Vtl3sprJINNREh9S
mvPv0iSdT/Oi42dHuNzSzkIbkEjZSFJJfpHktnPbBqW5ywltrLfRHMpLtsPBXVNRYqNWodaRrFAZ
ZIhvZ6tdNvE78gaWcotSm122zCa73I2AYzYyrTaunr/ntl3eW11wtFDbWNSUvhUST9Z6YDXZ0iaX
QTzK7LYdAwjcOSj3AIWDFElSUac5NiRFYWHaZJJWv3u7FWY5qVbN7SFkH4ARYiIjjiVpeTslByPS
8hUc7BnA7ZOdS7EbxhQkS6IBww90lWF277eLWGy+NZMXnj+Jh5mK0TZd2ubgdphfNlanYNW27vcK
evN3JrzyThGy0G4SfOTkV2MwwA49i2+1n1g/KELoexJD7SeLRqlrL6nZWyVJ2H1C4Vmw7pfdwYIe
vAH5TiSeLbPrYZVJO2NcCL59skeZb88JfUy7sBqWozdVtabbI8tPUVwsf8wor5vJ2P3znAfxMYrH
Exlx08md8vBPCsm12dmogm+kjnePkGQo0SgE68tJybxgZedMN2ii2ZE+shhd2JfjLhfNvIEl2hxN
540oYww0JCD2J5SMywfsTjVzGsP1rjZieMlKthSbZWTnBAzPKs44AhMsyiSsRU/0ddbR0TgRUbUb
umSU/EFIgwE8MBdOcpP7axNc3OMyKAbQeh5jkw5enBLXsqGdqa6bIXgJ2Ws8JWFDUGbi30IiaO4i
MSnKVmlBzGzpO6+zSyhs1/rTViF0fVD71GRLhN4ZCvy0ao8sWJ1hPLYylnT/zcVEsUiAC9e9s8VX
4J89GZJA2GiSBhEiCdSNE3OBOLvADWu181QlLeJSN2Ju31ghARooQsbcpSL9hocdpUeRGsk80SRX
XRlWzxFk+Xyrc1T/bdMWxcccisdcxUEIRDMyd2BJzB1DxtyFQxZf0VGQyU0H10/t+146TzH0pydC
4cxdHFXivFrkibdlwrDTYsAkUerHLFLTCVtt/bjyXh5BQtzxvE/njOt/rXEx4pNIbHWdCnYN8Jgc
gLvWtCUBsjqRAF5zExti4ludH40aGeDjUj8EwTjuvA6s8ir1R/SieOf/R96Z7EaOZWn6VRK96l4w
wPmSi+6FGWmjTPO8IeQuF+d55tP3R7l7pmTylCqAQqELnQhEZqTCxfnec/7zDwXSgxDtd1dcV1Op
PZA4q2H+B+TbXIVSSQigMvormpgoXrQQugiyzxkHL7RKLw7U4OZdwTo0LMw2jw4dtxhHgcSPFpkw
6mvCoGi0QQO9S/5Xue6rgNT6jNDtfh40aUQnLEQGl2JOVDYvMjNQ2gVh3pWyYB5ouT4TrzMiFAQm
oxj2KqakJa5J5twl+eOuahXxjZGnhr+Bo8Ey0A3NdTqKE3wYtBUvoTzHUOd8+kx0bbgBfC9dD9NK
6tv2esSR4dyPquki63JM2iZNXqdmMp2kjAlv6yJFg67Ka4nkDr5gLPcRBsMWw4X1IYG/5oxerj0w
BeqXMsjdJvegV/hxkF0jnikfGMyahyCVi/PRSrrTSKrslenr7ZplmTRVhe/Oh4+4Gtk2woUqtE4l
i2MUZCS0hwyqA6vWnAfDtOpyNrlyEHRWro/+YT8hyLgCeU6ipdnKjKWKRNK2Qd5qo9tGDNHtQNQl
RBK9eLCBMk5w97hmeFw8oXDiPRwESqustZ7iUWWrkyIYHoxn5AQ2WV2uBpg4m7FnTglxp5v4V1Xz
AqClZahGLPhdNJEcsjST1NgZhBs7nad5ywmKBnu/2Vjkj2BCDYrAyBJyHi7tjsYs5bkZfN+JG9Mt
RRWvdNLrz6tJt1aoPuolZjLZhQ0954AIVn0OsCsjXWb+BtUp4WUBKomJ0TBm9XmA0Tfb1T7y2six
/FHeqEmZLDVGsM4YdMmOKNLi4XWBQAvankS27T2gsbWcpLG900KB4UoFJ/OleXEWbpmDB/qSNyt3
mQzI5iLqdNnfTb3WkieQJyoktxTz2y5UrxP4YQSlcGcHNLeRpTVXBA41z2EHEr80YaGteTjDOYPW
OrwJitEEbYwCtP2dZPKtaX5Kqq5V8cLj8jGsMSGhqjMzdTh/3ZZxq0lSGEil/UJ4JdH0uVU/Z2jB
WjhFzL6vwRG4t0qf47xtV5WSO5pQOoal2BwAVBNqPqxS3x/PKyYFDhTN/t5G6L6UO987D1JcYBbt
XNwbWlM8YAZSHzxbIYFQL/Xh/PX/pNLghYwMjb+bHtM9vpa+eEB6WnUObhVWiELc4ALI9WV9I0Mp
JUa3ML8HRhq/ILHVt0OS8cd0aC4wvPzBd5FDDOcyjg4PVjwW93Uv8X7aSDsVR2lMfmR2xcM4dfI5
kQ3+upihKeQmVolAqsQxsY7Yh67SLu33Vd5NtYvsXV/6YN/SFQMB6CZRxZBlvv2+3dlnulH+bFX+
yxrz+UD/tF0kHe3XgefYgnf/4L62txftj2q8/IGfcvO785z/zf/oD381yddjQRDC9xx1zvzbfGZN
b/tnzC/ftGvz7//1534GKGzy7LmtnuoPf+R3z40VL9plRTZQAuDyY9Pb/e65bSwSoXoD3/w08H3T
dQtcR2cvFrwldLjXc3Na/0qVU/+iBWQgh2WeTUvIL/x98b+62s9S5V49ZN62loZKX28io5vPj/n9
kRwA5w44JrFpArr1o0vo5ILlw9g3cnShSbhWJ+ZABJGJ5MkK8Yy/Y5E0d5OfqttuYJ9WCBuYslRb
4XZ4+eY+/qEBf/VufHdqGkNpFFs4tRLIRAX4vusNRQ17AEnneuoV7yGBQEp/k8bYSvC5kUiP+Hpw
2T5TlJWTnJyw2GRMnaEHbQlNG6+mEO/uEkzvGr4DcSc16nJHhwW5oeSbzgnPUk76wg/C8wi7nwJ9
E1nUKJhT9VtIx9g4be55P2iv7WoOC2BB8QjBOpF0vdp+fqnKewyPKDrNwGkCzweegILT7BHWUOOU
lwIjequAz/96yDAEWHneEGDfoYiNiWvdVQgPCapsLK3xUgofUqOQukU9BqRSpJkID1KjRmehZyhr
mhnrGSBHYQBbuF+c6XwmRw9FGIrC2/n6XzOE9BaKCKBld7IdBuuIqdV5lIr0xjJst4KoB7sbLh+I
vnUzBCS9T1Wnn012YW0RmDGozRsfSjVck23j5eHenMb+CyTyWG6DhGu2zkEeAoREIqN8dB/NnLaV
Wb7BgLhurvKmHGYWlLXsUf1soKl1TCHiMzpFb1crhDgYda984exofTDy5SQ0W6XnYmyORuVYYZPV
ORrbytdWojal5JCxo5PNnVroAPX43qfBcEYtGZfsQjDRjFqn+s5jJGc3U1uFToyj6T4uJxXstpdP
MN1ey2XfL7GGYa7pd/klYUsF6T3SuDHzJGZfhKWvhUa/HnQlXBbR44jtwrLK5eg2N1BF0ivGtzV+
O8sUJkHSw6wgbe2acqk4wKyKFzq9Q7cwlTa8DuCvSrhlkKVFWLJ4igxfAWmL1WTlSQRkLKmNEdN6
bXCTymWylqE8QsKYrAVt+7SyM8IfFtBzum1e2bFEDFwjLyMoK3etF0rgH16jcRoGrr9JV9gYbsku
AXPXQsSDU0uaqixiSf/e45TzaClxCTvGo9tl/3M04HbMgaZB8C2XSe/2icGotwj69IckJcqyhJ0B
rYj7C5HRWwjINQTT2WV4SxUzLoid7Teo8ctHGyzlVCJVb+8X1rhu1NZzC/hR28BAnynpZf2E4nQZ
pXgYWCRgr6Crprs2VpnNaKRioAqstshaTocsTp16KAlBbMiPyU2UXgqtNdMNibgRcw6iwUHuBEVE
8MNukphiHEdjRSqu8KxInLTq7nHfqFaW8Pq1TEzfvUjywsV+xT5LShvqWd8R2oVvgf0IEfKB3uZ8
GuWuXHatoV3nfQziZ3XXYT8UiRNYo30dkUP14ieIsvcDNMZT4LkB7EFRFrjakNgiTSn1Ycy9J+t7
OPXVoKaEx+PsyhxpfcdMMddGldMQDc0VvPB8hW6aYorc2gXwMvxV324xoYls7GyVsV2OVjcsEjjq
rh3yEAeVARxVprL1+jr8odQj2hk5IxGit6hechrnvH9IINP9kIK6p4eqA2qq/JGRWLbEvyUHAZF7
F1akt9Z1+7s0Nm5JbiIFU1+deWPzTSnVWRhRGEtLaHDdaApydDOuIQUG9K6mdCf0JE7Ii5TWg7rH
ResCf9WLxDPq87i2HL0i4DiJJ23J1wj3rPWaZ6Iszw3Fg+xZBqcpCYmrIAmtH8RmfIf8EMKO9zMS
fCxjFYUwkVo75ImpIdYGeRMuvMCDja/W6n7ovOBFq+AzsNbINnT3QH3op4acTSU2V4qXdxsMEkMc
7SayGQPdH7cVU3pXKuwfbNU1Fgc+Xlit158VYzytYpg/12NS4cOSl/o5o043YwZL3HqC+UBlYDET
KqN2YuCalS4gtMkuu8bwmGYDPHGiKbagG+Y9lbX+WGSajqxCD0/wAZW1ZZugflqEvh1sDBi7uWpP
JB5a6ToxNPPMKrPvYzHe+XVNr09AwAltub9h3OOtyKLUbyttqq+CwNtNXjLt8jT1LuJBTCcNgZfL
3DY3MNrCZYQxC1w1RY02sR1JyCkiC/uVggjxFyKgw0dVNoFAvURNzxIK4Q2iP7FCvuMvod1ux7wn
68ifojUOmTZ+WNFQ3LUZTTkcPj63RN+1ydi+yMbUnyJXrVyDIexEAkkC8uybcQSXs5aWwlTvo2I8
qTwYNUHNMsYstVyA1ZS7wEw7N8WeeD/WUkzqvW/ehcDxhID0Q7bPPUtfWXr4UNvRMq6k4FIqrPKU
3L1kM3VJi61on+0UUeqOgB9xjW2UQSeGvKSm9XVktcaXEAvmEJWXZxO9OQSFw8zszA9aMgRFeJfr
phI6kGHrAvpaO11Eep0uGsx61YWeKdU6mgAIc9FUO1mrQ0cOrWzJO5Euha3mPnKHhJasSS5K9OoO
fO5gixouuofMGN7IcSa/FP7UH4h+/RZPdrhHKF9sgeeM6wEsxCGHVd0qffSCs8tVm0CwUOz2fnqt
qAK/yFZBmpYHf4yybZyB3+RgRYdSAEMQ7umdRWZ6kU7NbaTnFmGK5hXbVLDTkOm5PTKWLYY3K1nN
i51Z9SeRWZ+J0dDcftROi5DGRapzA/1QVW1FkbbOALFng5MWZHafrK2OqUqbwIu0eqyzzZ4cl6pq
pAu0mBD5zNFbapCe6YPDYOVF3rds9IQTANcu09JMNv6IrUDbFXdV6edP2KUVkOajhNhOukVb6yqk
grqxDgWE8SnRo31monCCRqNtTOi4fKC66g52F2z1oBQXemMFTjBB500TQEL1FUTChemsTSP661Ln
/Wbng+CZdfEelaJxM9oZU/5UPA+qdKia8KaNlGGpjN552XVQHoEoXkY9BdCgGTxEngDYHMj+FY1H
zGU3hMYPXG+SF3Iw+9OyK32nKgi7wd+BfDAlk8+HyC5qN5aQKjhqKcObEhJeAtsajxRgRb9h+VKw
ZEP0xqzaOun8vK1WEiGA1r4KO6RPmeWbGdAechA39jpJWTfkHSMCbEme0q5Iu62IbA29JPPWU0nc
bC+RqrmAqQX1JDEUxuAtzLXvGZtTcii7qBd7Ezd0PLytbKqfU01EBbBqKctLmRco32SoCHR6WPLE
rqARYYfuJS3rk50xVjCNpjlthJabG7+scWFPFVX2t+R+luZK7bWqv2izsQSVgbhLySNqbU9OrXJQ
9N5/aSs4gMA7QX+l5tRXp7zmRCSiGVjXQ5CdGMA9pyIduB8qOBN0fEBOqOx+1J0gZFVTZ1LH+k5X
EuWmhTe/1rsuOS0yi0V3NIgaC1P7SY4bbVMJNE9ZZAnS1mi4BR9sEcRuZrQtDw5T0gX4fYimIdDd
dhph+Xe1P0JJ1cSAp0g6FEtJ7gbNgbk5oawYa79aTLnoyfZsmuhGxHoinad6qy8mbGwwgwjjVTf2
qcsqI+8ZmWoH2KbKSdKTyCLAViu3UUUMzUl0+egGAdbvICBRffCHAumd1xTeTkIBv4tVtFvwKeps
W2APdAU1rUQp0VYGU6gOJDFU1E0FgvqNO0Cd1mZeQQ0amZc59g+7AGMOtrG0p3oaMHCcsu4bPOlw
104YJy8rLwzPobFrd3kha4/U2ij6gcm+SZqYXDKc8GfJpVz8ANsMBMKwWr8SaX9VwWui78pu07LK
Hc8O70LuG1o5kFM1Oo0l466eIF9PukbB2nXBUjbUwVVjqERlp53k2dicTMhHgJ1LvFkyGYWHapbZ
pccqG20ilVAZmlglzzYFTMWlUhKkFxFxVi0zwwsxoMGFF+EMtgSI2fAbOSmSiQAXhEfNhvgXRToE
XlOrF+FkQ2aewip+hlbdLmTKy+fKl8q9bHWtkylquq0KNbkPAMYhhGLmPIkQJphZXEs5CXFh4pe7
orNZ34Vsn0ldFG6pWwWBc0U/zSmF7bBQEIOuTa1Eao+/YdCg+hszfaGq2VPf9/U3i8EB7uaJudVF
WZ/UcTU+J1H0gNNevcsVuKcL7HsZrNZV8GiGOQ3wVMW+I0+N+hR5Sbod1dI/NIzcN6HX3fhlZdyg
eZxWfesf6mwo7pWO4iAbqBbgErX5E/xJ06OPTuSbzGJZW9Zm0DfLsDIjBM5mMETwy5LoOS3ScxnB
9Snfb3ooBhU2Ysvp+5iRaZqDBZfG/fMNahvTeoEtYjpp3+y6omNGHMs7QMYgcu1q0A4xJbIbGGVz
VipYhHAnjMQhIgAlmZclOKgPtVU8M/wRiwIhE47COfqmXALAtbL+0cbywZGt5kLzfP4ILmadI0eZ
dxfrhH4vJQg0a2x+UMYSqn025sXmdbaWCLZUjLCqRR4xGbO6DqZraKcn0LKoPi3JKTVfWSoVQb+o
MH8wIB/O4jrasu+yynlZ8xKC6DWYkHWWvWmh3AqnkhozXQ5ZM5s91X7kJri5KUs8KMq1rzRTvS30
oj5wz18yOUQna4/GRsuRhmSa5FYobRYWkHsPL448JrsBDk4v+iZMHCRtd35ZIoesS4pJrXrya78H
t+b7MrrCu/aG5CKOYgXuqchuLBUxImBPPN77IV8lI3qkMeCI6cpMkuEbK8q07urYaUfGXvSLHC9R
CpzBezS3Jj1qjZ/Y1p+VEx7Bma2j+RbAERQBXn7NoPCS2F9tMowTqp1lGInoNiGhdgk3EM4m04aT
PE+DDSVdvNcrX16UzdBfm4a+TQbcl5UyuRrhSiC6SEd8hxBjkCmfZ0TP5+Q2D6LrUKxDr1okuqRd
4ckK+zVt1RTXOpkIRNjw1T7QRxZ5sj/u7FExTodIV8mrHjS3xpDtgR0nAJ/u1HVVDM0qDzt4gbkp
nuS2ui0SU5xCmoy+pXFa79Pe7qHkxwElK1zSJLoiezx+8AJMkdcyruJbWJwRsqK6vgsgRq5Cs/dv
KWylfY7M76RIu/6JlPfqbBrL2pG1kA2XM4uDbdGEGkwtcr4Rt+fqd7lHa4U1b2GtUgwCu6XMZrDV
E8b+iJowzLGVfB9GavTjFdz5L0Nv34K3/2f9I58R0vq/QcoUPB+AGlBVg1QaLAqwXHqDin2AfJek
hBY/oMJm//gZ9vYW+/3j7/qFBSuy/RdooakYOkQqYjXhUv3CgucfqQCwmg5qBOg7g85Zjs3B//4f
ivyXht0rbHuBN7QKjfpfWLD812zMocuyChELnPnvUbDEDN69AfeOb4N1hLjiPQTS2OrRtk35ciIE
8j+YJtB/jAspoPkdT2PhqL0DNXicbkoycDMWaIcYbCtYGt4OCgApouSjNroLi1R8j82FLm9t87JE
Mo0blr0uPIgaGzHdWYycBBOhfJmNCn7G30v9QtFPPP8a+VzgOz5+iuS4G09hcGXFp1J7KopdqaKT
P0evoUdYf+/p7Lq9xKgvPKuHtTV3RN5eofxQw9OK1QftxnJqToW+9tGtyPE3kW0877K30ZCe5dIP
oLZFq59WcOBJBlhk3apIDml0riO6Vladt0dbaWbX2OfGUIZKR4o2arUlulHtAKJyvlEPlKi9TMer
QLue5K0U3ynTYxdvRXDw6g1KDhOMqV9X/J5+ZRZk764N+8RUPFqNW9twkC/RzjCUHcY1smW4vAzC
FYbyyb4uNgM9VI/O9xw2T+05QbCbugcpXyV1tpC7lRadC2nhaRvRbarpnoZyIw27+a98NemsQhdt
fF2weuOalaaHzDit9KuyvvKSQxRAqkJN5QaWG2YA+0x/nSZaj+gVpI0oFrhaFgoGAOsyOPvPWmX+
H5z+kAI4f4r/nnT5M4Lu8ETblv3jf66qp+z7j//1dkH49Rt+Z2kxvRGawH5KMWTSUmw+wV9LgMmk
yNCAjrEis/Femuchv5cA6y+mAtBPZIw7GBFoEAB/j4Osv2TmNpYFDxPQWxZ/awk4RvetOeQLRNvA
CM1kLMGlv0X357yHZpCp9MCXyJMmPGEZEJntahmylDe36U/jnXmy9GaxmYNpEODNswSTRYwAlPfH
0gwaNhpXzYnQ+mxE7aYYFPBBMGXWcsyie6TKWYesleF+5sAkDMYhWVkVZyJkJFlUV7JvbBrgDIdU
oXQhQxDSK8DWWDa+GCy8kqiPTtZSVHKaMIkTqnI8oFGtRtQI+zQHAdOtH0/xgj6aXF0rOOSAJUPR
Ub4U1o1JfIojyg3+ONkax0OAodpieCbBIiraWJlNdXCILa9FFeJi20hg4WiZYR1qmAAjFI4miUlJ
rK2GsGvWfiB2qk5asy4ViYuNg+VEJPnV2TJjtONbFT5b+BIioM/DFfjazpKjPYU4Yjkiti3vUsNC
eI3O+Npi5GF4GKT//Y/5/4scPYPX99+vAosqbMI6+MdtWPmsAz/LgnczYXX+Bb8XAf0vqMDMqajW
4B28nQmb+l/4tKICUFggSFSeN/t/LQKw/DFsw84RhzBh8aN/LQKaLDAytywhW4yZlb8zE54/8nfv
Op+mycyVeB3bgop99GGOU0U1XJu2g5gYnl8/1Es88bFtXwOzvry5TX9YBT4sOByLjx8TQAKzFC7i
/SIg1wlRQXXkOQ2YCd0gDZFZyoVrB/Xt50dSKa4+XBbLpMHiylydcev7Qw0TTlMePaIz9SgKNXvf
WbdZOvSOMuoxhXYV8k2z8ceeRDpGcT+KwYE7dh6Efv6Yai+dfykpesSQgW7So2LwRmy4NRi6cK5m
30rn8xM+nglb3Boo5rDQ5yAvBG7vzzeyqtToexz121ELmQCVUFahg2FmihSU8J/RkSz1qwAY/cNd
MtEqa4zcgb0Rlmja+6Mm+Fol7ZjaToEH5dIq8wu/7F4S1U4ucP849MSUkGbR5wcC3qCcQ1HVR9M+
dPSlmawbDraqThhaZFbj4sO7vNRqIln88lB0t4MU0xYpCoaB7D5E0wtcP9MMnZlvP45zI0di1NXM
cBu6enAb2jqsi0jpak0rcA0Bawh9LapVwTiqwMKmqkCLUlbCOi+SuxolKsks4RcD3Q/KBBA/ndp8
fkXxAeQ/729J1Q8+Dr8NzH+rHRyyxAzGEvFzlqSwb0iGddrav0+bxlwqtXcie/YuobDHdsg315+/
Esp89999mvOp8J1QJHBKaDjenwrsPaGnjE0dRvD5ouvT2sFnCTOhFMrzVMLVShLZdkO8GAM6Z6Vu
GozSqmVvlHd9Z1b7z8/nw0rx/nTEEXkE2CsXcZfD8ZLgu/sayHSn4cChtbdVP0XLz492rIKYnwPv
JQWVLavQX+afv1FBhIOfgvrZllOW+Jzhct+5PsYZP3e0fxtVy1r58R7DGGVlZnSPOfy8ZL05TKoX
GDMjfXWkxItA3xvIrQP5E2F7IGKiQxg2OZC4tV0RaFTfirGDBD4608IUgbGpTYzaglzUa3NILwsN
XTRjuk2WiWcNhxfG0YcWiuVhQk+5JAlnRfpC55Inv5Z0CbiJ8dPC7k7JvsVQJbBvKkM5a71a3xdm
gjNJHcNM9AEesePJocrjjWKmzalCypkSttvSR1JHYFflpJJYZ1aAicwAa1Yk3hO+Ac9x1j/4TNFP
EH9i7uCT6jHI1cKwWVLi8IYgPijKZqkszLyelhwncOOMSbjdZfkX9/mP7/IrVUIoKI643e/vczAk
JSZaiQ2pOxkR2cwjXKSpmQEyRsESdFikKHJgrnCjh/7qw+RQByeBpUe89y9F2b996vNievxhseAJ
w5yFNuoxrUWg928sz8OwqbKChYYicJFiObmQv1Pd4UJfQzOAyPD5C/3Hg1qKYtO9y6ifjjZaeepT
FgkOmvnnqK6RIJio7PWqPAAri4UV4xHpRw+fH/SPyxnetxYfkC2zJB8tZ1kPP78rmd5jgbStCQHD
8G8gW4R7mncS9tp1+wihSlpA/3gc5TjE98/YWGR+fHH5yofNnw/a1JEswn+zDVUcrWYe9nx50frw
CBBM4JglY+khI0oJ5vmHXAIaTgjLl1jYVDuviganhK3pqkI6LahKdpbpSDkzvGGoos3nN+lVbXb8
PvBeMgWFa2fSTrx/OWPAed9Ai+XY6YMmyuQsGU/HmDlAb67gHzGytOVinevaFgrnhOf7QW+ZNHRG
2LpRajROjLMKmVh4UKmw9OHcP9SpZhCoAmAeaZehChMzqCN7PdhoWiTVlJciM5e4YyzQqR5Kq7fc
IpUehnB0fBu3KzN+MmXCH6SRt2NITuI+2ti9R5CWBCOuzZEyoKwpFr0ZPBksa4tgGlc1I4AT4Z+V
IiP0OMVIL/PrvSSXWKSnUoRKJl3idB055lgKJ5x8EJcyuQhj/WfT/2+/rz/tFAj8aF2FRplnHy2q
RlAWWesJvDyJS3I0kkIIa3Nxy2IWq1Y/l5a/hWMewu9VXucvzTH++A6k/O8b7M2i8eaV/oBRnj9l
T+nTWxzi9Q/8akCE+Avhh0pWqwbsScPByvOblKqBJ4A28qiM373JrwbE/svEqgKwEXIbay02Zv9s
QPh9yEAtoEscmQ3stf8WKfUoOQ7YAXtSCJ8zM5XgVXPWnL7dgjOAgxofNt0tmyBY2YauXKlihLw1
mVhpoaKHvNU1227CmHDJBmpf2oVpHgxg+BNNkkERWlh1SNs6l8XOWGMmiW9oOqBMs9tQXpsBv8cH
VVkKMWTbNzf6Dy2Ndrysc/ZgBbB3kSPAQtSOFlglYS5jk0HjJpJpnaeBF+LwgIXwMvXHcG50HvKo
xulgnOlpIs6CHQKrcqEVigGrTw+NdWQF2aqTw9UUcRMGlhZmI2m8g/fX84G3j3WQXxqMNe/nNnMB
NGU/eomQHSXSkPWowCpLfC+GdakF3T7AjMfxpga7Trs23SYL8lO5S8NNjv0fFrBSt4pbS11h0Ad4
kBJz+fkN+aCkpY1hwWHPgeRqUrzNN+xNRYU0LvUtVEZu2/O3CaXBDV5bJH9a4QBT01slOFk7omVo
g9/lrYRV6I7YhO+fn8bHx8K2PtOmdUG0OF5478/CqOQUsWmsuTRWw3VShDUNJ7E1xH8F1WJ2lLov
5UkdFm3Vffv80Met3GsEuiXMmQIO8nfcVOVB0WDGwYLXdxqLfYXHg9wnL5KwbnU1nbacQLj4/JDH
eyuHtAw2eB0wjxr2lXH85p6jF/TapsRzElMNk2BF656J+mVtZV8d6ONt5UAmsZXghYpmW0ebeFYg
6jMms3EJjoNrinQwX4MzNausVHVnQMUCsdpSd1EXGV+0Hx/ovvNFojHmGzO4zg+6aI+Xyi+o3KCs
NPk6LcrCtcwMT7jaF24iV9dFxgY5EJdSK9MtcqG/Wza+ngDX/wragmUe1bC1BLvM66oG91bvXvby
J/gp95GGnLZkJN7japNl5vXnT/a4DeKYEItZsxkWUbAef034OZEF0oYN1X9tbMPQR9IRW8XN50f5
+P5Yc9KyjUnpnHVpzj9/8/5ggFjXGW4OeCoBq8IYhDM6NjXDcz38qg48RoKBmRSQDnYWc3YUeH3M
b44lzL6PSzx3eIz6vi3FTakYcEMzxK4yHo5TVLmlPMK0UxIH8PPu8yt9fUhvaz0Or4KuUxEzluNy
j5YnrLWYsWkcvtHU5yrOT+ShehQyfZ/fbhQvXeUU6Qi7MdcMxBXBL48UMePSmAgODweU9D5sI/S1
4TIWXxTrf3gK707t6ONq6jToPJ9To1DdqZl9buvNNx7N5otbcNzzvt4CIauyCsGaELKjDZcgbVjz
mKzDUB+uBGp8K9duE43K1cKauJYihAnBweopztUYD6J+sKwvFqyPrzVPgb2BvZOyRH2dTb55CcII
vlPeDrwEgE6u0AE5egInvrjS4zr09UKJeGGSAmOMF+79ay3D5Eh7GYevOBI3/iium6S5zdhtq6F2
P7+pHxd9khw4ns62pxpkVbw/VKQntlwabeVqU1FtJl/chznCWRUu2BoVPU4xljp+cRP/dHlU2CwO
0HN1RT56jnZFzvsQ1ZWrF+21byNnNgOsg3Sx6wLt+fPr+8PqywUK/EJQgsgqJKX3F1gialcJu6pc
aLZQ2aUS3zGLxHd/ZHyDaW2/htjQLfrGuidQgIauUL94mn+oLDgFUBqEQoC6tGrvT6HtPXqZpqxc
/OwONtXFPoR7uGq8yRnG9sfIYzkhhCB0hjBfU7dehl31ZaLKnz4eLI6ALBnMsQkdPWg4onmpBhm0
4yG/B7q/HBX1MCrNdaEUt5R25+xd06I0XvQAwHjIKdv/OWn4Q72pzOvT8fqlgxDjDWLKzAyOnkOX
RilOi37ldnWHx2AnndixnK9hrgRuY2SrWq/dDl+/lVnCVBrsxpMWgWYEjqRKbtNACGcCj2+DiBYY
fTK2BxxzINrIzucn+vHlZJxAq09Fwkkqx2k/spWJYEL/xMal34StZu0i21oLa0Qx2yHK/vxoH5dO
thLSM9GN6byjx4HaaMfMtokSaPJG3T3jqHmFxgAUX/qqvP2gU5vdWeZ9SzaFATj7qgd6s3JFESkY
Q6wTfFiqcKSK+wl153LM6nMQywrSbE/+YzVmqzLNdoOv2o5hy/0G5bTTyjD2M3iuMJnwhchi8dgQ
ZrJpeozIiyxVgcIoJpQguKg6ng+xgNYCwmPlFA2Zq0hvl8jnv/tNtvv87h0/KwGlhAZsngTPJfPx
aty3WWAS6jC5LQ2US2qBdTH4GJ1Yk+6hScm+WpePV/+fx4PCQudJI3mM7QZpE3VyUU04ik/jPo9k
44I4RfOLN/B4SZ6PooM2WgAQ6lyzvl8uEj1U0lBOJ7z/psTB0+vbNISPjV6c1CkypGZKvzjg8afJ
AfEoI6WMogaPrJlX9LaKGjBMhQgUj66KXc19URJ0ErTlk1op35UkxtGuQyYd5fpXqUUfZJ3zgamJ
odpzfIYFR1eKwKKJGssa3KTEarZgF1Jz7dpriAuK4Q7uVHjnkRHdWNNLYFpXUA3PTCs78aiAEEDe
q8ySgaoh83z+Wh1/lJwWjQJrFIkWJEO9Yu9vPpUh85ld8y24Nj7Bjjf4+rbwfBsP/rHYfn6oD6ZJ
HMtCzzo3QLYC0HG0F8aj1DYJ/HDWQD/BZzTzl75WOMx4JriJWexOGFs55qQ8GRijjJhaLGk6JYxN
dOjMibVI+vDb5+f0h9cB3SX0PLYL6qzXlfzN5belHnCseHCjGuffmloEPX5dMNqanlRtvI9avFj8
MAlWnx/3w1YtZIVNcp6qsQTPTcP79xDMhvWcFGZ3rOOXBDMaH105tEbHHrIQTVo0nfRZm++JTQd4
iGLQZzKYmufPT+M1LOvtTjWfBuQJHfqnzIJ5/EjaBDMVv5U6V0967dkovIe4C896jC3Wnmh+xH1r
XnfUNqQgKLZ/WaHW2STJ5KSqHVxIVrWNZzuOtovzDWkRPkwzH01WJuFchDC/wi5hyi+EVAVnxSQZ
21iflK1NgrtLkkD2YKSlscmhszw2xaSuPdx/1/gutzT8WblCMlPjaCkv0rEgKKru0tO8z9ZlmUH9
IoFzafaZuh306FsmCbFTgMKe6kYZLps05yRbHSKpmq/wMb4te224HBNsU6weIYhq1gauj/jY48ud
n6U1HjYB4cYuYZmRQzGaeI7f98MhiUv9tIFTXS1MubL2Q6/EN7HII2NdCNx8v/gY//BW8CQon+h5
gPw+LBJEXBMQ2kJr9TPt2vD1G27qt1wUj20dx4sQ+ZUx1ZuSMD5/lL5/8S4cFS0AUyZ0Bob/TDJJ
PTuq3JhVWnqcVJ0LZdd4tlDk3mBGnW3SSb41iHX5ohhXP648HM9Caw/ojpPtcYeThhPTMDNh1EbO
922rFCp2osIgwUb2vhPpY4YO8VnSUk2k4dLsvf4Ot5DoOkj+L3tnshw3knXpVynrPWRwAA4HFr3o
mAcyOARJUdrAKEqJeZ7x9P2BWVktUjLyV+/+ti6rRaVlSRGBwf36ved8p1JHX+X2X13U8SBGg3Zs
Ugy1Cy0JAcBU0DzBMM2rWQxT+FYfiR11sxKkkuIv0mWtb8FvipNVg5h5/xL+uppYvLioP18aAmiT
Xr/UiRxHt+p73qaKCYAqqvC6ckPnyikGnh078PYYM/3ZD4Lv5P2PphCYb9Drd5l9BTkFwA3+B5v2
608PhEeCAjn3ay+IshCTIt57JC3p3sidl+m3XXzJw3gWjviDwgoRynRhp1p65THz/z44YfjZz+yG
s2QY7rNaggPxJIPdCTvWMSry8dGxA3NvFMgPSNI5RYFTH42YwBSnF5ycSi+T1qILkNY3bUrYkBaO
+TVe3C+ZECddJWJnGDmDU4dxKB7heyJcnswMCywoPSIE6tr4zDCfGVfuQjLO89mqbeJVI+p9V0ij
vG4SQy2pWNxbOGfFqbeMmhSossWCgM3A3GuQcXeBExl3ua7yfNVpmFzYb3doWUCBNDrxP56NKHVo
X+DdJWR+tpnHgLTce/o2RGFYMdMPb8zxMBF/Gy1dYjPcdUFYQkJ2RZVfhHVSXw3ayD9jHM2PMNex
aiNGm560uNWeqLPFXd2b8kkOZQuu2IVfz+Cf+JCoEcWXIXEjcuT6Ael/i3zO9CZgaFp4lXjOeAMT
JV92heZhwTMUffIowpFKEOJTYLQC84CJ2d9fOISdrws8C+jfyqw8QeZuGuIsMm8ZjNFwCYsgX0F1
hcweAUoNl57GRIssmIZrYff1HeqIiqQVXy++YJcsNnWJYG0hiFk5iVAUl4ADQY9VYfbVMcvgKAlb
2CS5D97at2FBgpHCE6aaaF0RpxxB8snSL9Qy0ljQOe0ZGMpohw9EzT62dj2aeXkY4wi1bljG33W/
a6/HkYTCMSbFZxI9eMB0iA6jZYRbFYU9MwTUCmjnzGWtpzxqoxkRWSKw+uhEXc3htSuQ7DZ0mdrR
DiIJ5I+hGWFk+7buY8/mxOuvnYY21zaUowMnh3yYLRz50tyPFYfiTW7P6BtDWDG1uzmTnwJ4UDvd
JRAligPmYRFESWBvJjCYMtxaTthiILbDQxD5zi4hUv2WIL+gWiJN6Mjc6pPxMKnRv1E2RcskC/ci
NoGlTVF4Frg8LkpZZNumqPSHyjWzY2gXEgs2kcx1pYt0rYdZS8ZYXK7KzHYfYuZym6Fy1Newtcvd
lFlDubRAui+HGJpR2GYT22s2XnraTEc2tMZZ6CC3Dz1cySVezbUYnZboFFvjJQMGEhlDcSAXxn0Y
uw5AhCeH20qjvsDf5pSX1ZiQuNAly6IbFVekEacm88vlRD/s0rNHwiLq/kBynTrlBBotB98RK9tt
wm0Nt6tZVEXuIC43pXZoxr48SWJuzrwmX1pVYVRycMNrnCm2TWWovdvE7kF3Qm03ySZcTVJTdyh6
1Hogsv1xIJr6dgiM6blIuJmd3zubgkXzNqa/fNnqRbPKktghbj2xL5UiqQj6tfpmsAs8u5nGrfPS
6LGQsbF9uad9HdvrZJh9h+GANZejGkqGwg2GnWrieFWnFUe/EX3npWf1TKtwf4g7wYTgdsSKtBO2
4S7DUC8J7/PHKy2GymXWw3WbGsNtPpjh0RuifNPR2N8YyhvXmuFoa2xEM2BYOkdsudYhTqOn3h5c
MObkhi91DbdiYssbO63ZjIrKXRtATq5nUc115scervM0YFxtTNp01eSTedk3KsIsJXKKxQjgfA4g
glwKPJ/mpR3Krl7YSX+faeWalI3pHOI0PqmI55ePIBXMI4rGjmK0xFVVMSR/2QWbJmPc1QEl5UAS
Gnm/9thrvySKP4sZtfhitFV0xNtkf8d2TdJ62edHUxXhNsXwuE5J+ERzVcVoZwgKCx9z3eI7iqHL
TjDcdlXjdYcywUMFP/6qIw1yAymjPFi0E09hnDg3WpThzRvb8rYF7PB1qurwsz1aIzGUwTnr8QTY
k7JYe3AC0kMTJ3PUgUlGHTIesJDXyqsDsdd80Y7g+Zi5t+RsQGEDG6auiiiqBH7wzLmlmVIcpjQ2
UK8Q2cop3VL3ncLLuwYC3RurrPW7AVlQ5d9ArBjcjWqI/OIK9+R/tCITK7q0SB4cUiAWfQlKYosB
VG2CePCZBjLeJXyl7MDtTaLYzOmWN0Vsw4VwSptUhai6J8GmXwbEHl3lvZf/iIQ2fJ6pC3x03fWb
TgzeZ1PD07wgzynY9Oj0HtH8OQrEh2ZjRh0kAgK3igkuDxr32Cj9+4Tga912zaaJJVqdriwBfnry
Ekt+9HmGPGxDT5FWlZCOumSX6a9pjndfVazFTzE4/ru8GPxNmpkSHObQG83GGIw6ZBXXpi+a1WXl
yoobp1jy16c76U+sN3qyJ9Y+uWE+mv81ZYQoAg/OxILr1d/bgzleQ8KhK+L3wzIjDSuFEFqYBxFE
JTy+rD12NjMZIvSmlBhT4AbWU+8SftVJc7j3SPqYNgNss5OHmuOHroffsOupK7+R1XdE19SJLanw
9wMoR9znM8yrICUKcGnhqPtpMhhcEt13Iuc43rtRa9B4bIY7zkGEQAA8P7KlJl/aCZJj11XkNWY1
9j8/Bc/in/W4Q4UqCD0bNAGjwz8mVXRjyy5DA1a6F9rAy9r5urmn6+iYa9vjgLMVjcaYew7+0OSQ
3WK4Nra66JtVwATy6xBNafig6unLGFqBvmGTJlCHPFGKC6vjBtU5b2cQuIdxMA6wG61dOlQlRw7O
POT7yuuk1zLoKRLe7iIwSnY5szZZgi2zYmtXGXMErgn8xh41KBbsuQpyWx+AZlDIfY5nELx9mJY7
MtsODt/xknKlvmYhTRaqUQ+pnOuYKnGPtgkXQo+6m1744YatOyKFYTrqbeqvIPrCzqSalilprqql
pMaliysnSHZtT3jJGOLw4ZhHuqShPmce0bwBs6lWU4IN2fjL45naSQlrv9BTHEqFWqdaa2+KAN2m
42XOTLV9tMk43yX1wFfuCz5QxsEDVyj+lpYoXeEmqE3sKP9UuiXVtePuY9kNayc16quGzPJ9OzeN
qjIYPtt2Gh5qsigOZPaODzr5s0d4DZuGzABQNSAERa/niEWHjMTMHNPz4MR73TTJaIo6dLI9gr58
F6LnXFl+dMfLnBCNNZ1inOcQVIp4XY/mdWMDxY1LYd04ngCvJwfgqMNI+FkTBtlV3BcjNMCiTjfI
uAPSPVlBJQPDmyoK8u0EjOw0jdEVexv2Yq4MFSwxSlvMF+66t916HSoMqi4L3Y0cWmapEAwvojos
b8kXcS8ckT574OeOSUIDa2Ujzb0Y5n+hVw3xUBZUxIXIfbEO4GRhIp8T0oa4wsIKK0J15XAI+kHS
D/Pbe/6eI9ET3aFj2jZ37UXz5KdPowrlRm9igvV4asHujFRk4JG3pZVY1MledGG00mbFKriHBNOv
Qy89AUwQZGXxbMI7BbpiYPWqwTUHtZstPMO1+OP9s2lr2Rqy7XgK4JquJMXgXu9j817z8vIiIV/j
tgtFuDebWL/2W6/cdobOISdvY81ekcpMiB8D04HlU4wXajJSQNrWeG/3GFQiN49urWg2quKcIeGm
M6DdQJGVl6afkeUBAwIPfq7x1E8c3AioUuWRGUlIKNg44sGtQouXp51ENC4BO8QbFxnk2jdrhFm9
i18s0szpB2Scol+lMC/5e3yvo04vG/t69AKTR8ep8q+RSvxzp8XFvolggW98r3f8FS2L7qYuOOcu
I8SHJ2CI/akj/XNTGi8C3tFjmcqrKb1rk0i7IFNSst1PNgVALsi+c+lhoq9ZtRYBex5aygs9tYbb
uojk09Clf2lRKa0NnSz8tYNerYxQV4Bx4XbUqFLGgjQwEukx6Q/awZ/MaCPiLLoNE/i9ohTuF8iL
2ee008AmzJBCMhvctQgyypck5KJOQHXIFVe5s+qQjm2BlHEIIyrsSrcz7Lv2FO5qkojo5JIkNiRa
eRpSd5l10gWIqYMQqKVD+h1sxo5Z0NhM45p0oGIjiGTzlnUTe+s+NNWuC/xmbY9J8TzyeK10X8mN
52hqI6kaZ5/yiDKz9EbtWqZ+veWMUOBlRkzTWJVYx1MKyBjOj/6UD7m9sitHHLyoKZiMgS4o6HMv
OOA4G3LTi0UUolQqE7Wqe0lRZw4B3nSvhy/hV5vE4ObkvX0o3fHEaE88TIX2XWWR/0BYb/ita3R9
M7V++txqKfIOHevQ0mqy2z5p/UMt8+Bi1DrWdkvqKzib5kJa5F0u+swVZ9fCvL0sJpT42vyVansO
ecTU1FSCsEazQlZIHhyssK686BwDMDs1XdMU2q4s4nIN77496HSvt4N0vYOYzASfZVOsBKS+le8U
vKyzN97ws/7Yslhhk6o4v2i1e0mDfiKOYqrQidB03cnGRVpNxaCYh+Rew/5a+s2dMU4EfNqEuvWL
OA3KddwnZHFZ+iUUVGdRmeBmAcJsJ7OivPXNlqto5ta+H9oKPfpok7Fudp8tI4ZfXmjgSLya7Jc2
A7dEhy07aqnLflcZqy64m6QVHDRdIPsdAgpGLyFjdlGwny46p6K6I30wS6I73ADe3hO6v8poSdCB
GM8YZ+3D2PnwusjMGececrv3TNFtMjOFQwMLZhPrLElukqcEd+vE0nHR8i2dAbINqN3XUUSgGnxp
5RUjDXv2qKgW6qKKmxORklDW5zQfcDXPyDUNeDbeF/KOhtOY2DSjEOxdk9iWLemMWDByyBrpPO/C
VQjO7KbuN5MXuWtTy/fTNCenWtojotk95IYfmZhxAtZ8iOtzAw/oZK+HaQayWp1LzBiUoLYNlr1X
TncdCUkLM4gmTKtQg30RriOd4RVnlWXdxYBPe7+kDYLtVqfvsC4CpW1yHSxcAfaBnBt2hCjEUzrE
/QXJTf7SsCD/EOoZETI4who2sxWR1/EaDKK6FCY8NzDzF2YWh+s45FGQgRjngPI5DGi4zCKoWpOf
3HrgZBcSLAuPWEO9O2wR1N5zE54aP3rgQj2MMt71VrUdB8DfLSyjkh3ZWnckKJYrMltqD8WcSRYw
tYMrF60CveBY2nBtJlF9EERLmdOEI5qVsl+UloRXFQLxu3amarixwhKkP4k22i1ABTIk/cg4OZzo
f4Q4IJe6yD5PzCixRscAz2p4PBu31gjmtBp/6YVei1XQtZ55n1ySk1n2AYcZR1uaBvAImkUAk41t
lrkNuj37miQZ3MeiMz93wrxzJnB+fZoWJ4mob4HK63OYkuRF7FSM3ktMx6wqSbvjbu7C3BDL0DU5
mbldTSVkEiUs/Dk23HS/GvV0n9Q+R0lO7eyiEY2WEc9AoMXL0g3vjUFrEWMGHXaC5nvrRRtWOx45
i8M17U3jmmQmYx2S/XcJyte5QcvsnEJyjlaiaKMd2rj05Gtk0XJKPs1db6IE+5YAVicJH7xxzNm+
Y3lqgsYgc9NPTnoJDrGZbea9+ej4AhxYRu3gYV69xIyU8nL19s6WkfWoxDDsRFvjxZr/ckoDhIXN
8M0lZvk2j6A7tzZHF28S04E2M/MD26RbJgdFuhvBrTvLMNKTVkbeZRMk7jeVgytDWEnM34ILQDct
QVBAynuZaewUgW6H9w1NHhwbzuAZz3JSbFCJsOGLcEA2T51uURD7wJwLUpaeFD2RY8k7caO4B1jC
y+yY6ebokEyt6h8uHgc+LogYS4xNs8ui0b9SquhPkj35+xBF2rmozPgvjzi7iyHxi1lOHt82jd7B
9dPpaKmSgf3Yw/9sPNUy8K8xAdGsWZt+wMOT+3JlEgPGq2hUj75Rj3eCrBLk53F3X09WfsPdxeHQ
tGGAR57Cx4/06EJVfrJmVF8cAbh7yZrzDlAaMdpHKFU+53NSolo59NXSDPJpZfDRl002hEzQqnYf
lS/IkQjpVg3DesSZiiywa05uTESm343Bdetp6RkMYrWryC0iojomOWBdRobPCILz0XAbigwwKnxj
Gu2xqOSTT6Ake0VMV6mbU7YXLSVDdIQVCyvEUck3t2KfmlRPWPyAHfCutANJQliKnyBJrYdsNP3P
GqWNykd37cRlDpaJvK+VU5YznXtgm0gnnBAFBKqHsDZpoxEVeGaNv6Wjt9QtjsSM/ClNzjHdRwo1
uSntcjuYVYTg2AGKwgbmOBUAhYBQYcFj0rrJ1yal+VDng2IIof1lzhYBPSjocKcmXJ/WWtPW3gUM
G5YDAYzY+8iHQOO4ccu4eQhJseDVbZ8r7ECLKiHmNA/sdqkjBS7yko6gB3mMxEx5iPnpsA8kISZC
y7eBcvP1NJDIkXRxsw/oYq8km+wP3WOLbmRqbKxJyh/jINylbKFRtRR6sCspTHq3OxIHV1zMAtA9
/Xry33xDEr3W5fXC6lKo1oS1LQP+3AFMkZlz6ej00YKtz62ODYH2VXdZ+CwUhu5B5m5bd623pr0e
O5kFVLk+B6OaWDaqM11bIFq1eZgG56akrXXxcuAeg6wnDToTF6Y5B9LV+Nx0Yt52TpTgvup65xjW
NkZpJ8G7Y2xGgr8IxMN3uzVyoz0LS6Tbzhq7Dc3qRFsggI62Zpe4O6tvgUeZQL4hy6inLArjx0o0
9QN9NVDqfTj60SoycCKl3VB/95gSHCGcmvtBo01MmE5yQdx8QQJcHG1hckOxzzBfZ2Pw8P7AxZiH
Oa/HLbOEjJ9gK5vZ/luRUc8wKg50o1xjQbXw6JTsd8K9z2J60klxlRGzc5Z8q3tmLj/YnihajFTH
Qt+biXx6YX73vkOga8lRP9GTe2B/+aHOJ1L9wiygvybdD77zbybwknUeIYlpM/Bl4P16RGTRYfLI
5US9mUcW4RwQ/YPBDDgEFPEysRBq1fOKY7T598DkRaoZGhyjtLYuCycjy9FA9Elx9BFt+de5mQSk
wl1y4Ega2K9efy1Tz0p/Un65Nmh51yhNmEfdQOdnOyoDAFlQnsm/0JKPBEnzROzNLUTggkdinkKS
KPdGk6HkxBPdhMBJc5Ec3Bz25GgPhNJ5gborIvMJZfz9iJ546VRRxxGBQl0yMFg0pZNdJxMEgJiD
Fq2HGEjJ4Jz60Mr3qhzN1TRD49PJyJHP6vOQqhIME4BPrRh2/FUhvl3Q0VZUagXLgO4bz15VnryM
AAxRiHUW9O42Bau0lIznL1yI3lBXcQ0owL8Hew5ebtop59ht23e0YwBsd1P3pYrFtKo8Ipu0qDZX
6IkSqpn0i4P1APxdJOzniXdnwauXH63JH3+8/1L8Iv+DDY5XhPkj2gYgEm+Vu+6YoxjtkYsWGuHM
fTVuXd11T3Ti422S23SDSkyZd+2c+j2SkRsKbFZmJPv4g3noL/IlhBWGAXHatBnhgNB4/UgBcdOL
sNXzdTOa9o3t+Q6zCrO/fvm9f+RrustT/vuuqem/Zn36b8RnQnD5H0HkL06n/1W131BM/vhP4B3/
7384C+4nXAkv+lvcOOIFqvRvm5PSP+kYBkAP2OaMY/mZt2R8wgOPc8dGWKpYKvgL/+EsGGD5ERGg
XcELriR60z9g7xvz+vfzgoD+CbEzTCcM/ggV32rsNQcqNfFkapX1Ir2R9KFs6gB/14OLn/Gtfbqn
DUIzxtH8gxjLdtpK0G3LQpviu7AuuoMeMknyK4C/RKGhLxlKcUWoUdGuMFHLQ5V74cnWInVr9E52
7pzayTeGDRv7zx/M/9pT99/XcMdq/s5DyNPnt0//esq+/2vxVH1rv796JPmz/zyS4hNiwPlezyIU
iTD8P847W3xy8dyxzaPixUgzM2j+QX+oT7O7jqAbJlVkSMyWs38eSfsT8lPTcJkKSoTt2Hn/5JF8
W2bM5A803WjH0YkROsg3/1mw2Br0mouoGikVU3UOh7ZmvOqM+XKOWPhmFq4BSLWLvU2vC3i1RBGO
i6YfS2sRd4HaG4Nb0jauPBKFIFA5jlm7JPQQrQzhS5++xYaXbL0J8uwC451z+umaX//95vyLPema
hNym/p//48XC9fMLhZVRICyb9aOYc5H6vP72mg6vY8xlvwpaOT4xITTOsS1H+jku7PyAIIcH0XHQ
yhMvhPqaGiuiFTaj3qN2RJNr7clEJD1eY03IOdcKzgitRnPYD+jqUU2dlHDG67Yx+0ezEkQFl5Op
XTPUmzaKLLO1rZKqBcagZY8T3SH9yk8yZj56htTCjqLgwjMypkTjPEfp6ZySkD1zH2vOMx8pdN7q
neZLwW6GD5HrQZbxLPD9SWooWmrzhDyEFVwLj5NMoBbtoGsoLbGDvX/Z36pq54/CH6OQvDGTJAv0
9UeFeWoJ3IlELagRM0BW6Ida85BSuYzlVO2prd9mN/9/xfkleYZ7+t6S47dhkrxaZ2aH/T8LDaAx
DJc4TV0lKZN+yp2xzU/o3yQOVftvxBAv+T8LjfMJEwErDGiy2en7GjQGAcWlbMH2DoDkzyy+v5Ru
sI9Y0LBiIiBDkv32VZ3SjjE0SV+rnLi7ldQRgzHkXY9F/py7zTcHhExbjmIXGHFxqDtwyqNFh+Wn
K/abBeMXBSTlwVwBWDNZhCPBWwuLxWRX4bS3Vi3EpWPrdAcng2kZRXeDVoPY1GgCMktZ5Fl+QVxX
/4GC7xfr2fz5oC8Q5dqYnV+ihn5+S1kJClEjC16RNK6FK5pQCCWITrsqUhkMCw9Mb4rBX8AbG22l
Q9B2So2EyxqQTp9k2gLQfghqlSl7QeskClZ22RIqSf4jmtSiyP/Ws/9RBfr/+kZP7tJPT9Ev9ebD
U0bXuH1Vcc5/4u/3DlwgHM95s7ZoNbEZ8W/+LjlJXf7Ek65mtyyx5ebM5fj3W6cJ8xOiVGTZLJ6S
F3PGTfx7fyc775OBqQSNJVpdiZjf+JMN/uVw+3+2yBkjNVstCerGpA/c6y1BKOoN6OBEq507Odif
Hc8al6WmW1uNJsuucYhBCkLTvKjr2NiHFQP5KouNJ5XaBG6EeU7wcl1eykhNV77FM2f65nQ124+3
tWPRZSIp9NtPV/c37+i8Ub39wnNUNTUR/yHf/fXu4k9zSikBm2dvxNWVDNO07mCKr3Kjdjco8T7C
br2pyv++QjP3DNM6g6SXhfPndzICi+JMiV6fu9DVH6zSvbJTAKED1Kt1Ozif48TKDw2DoJ0LE2gV
t/0AcbhL0FsqZ4EW5TIGAgz1p/eWuOHbC4JD6nXVJHQOR+ZFuRupjTVaahuRPr03A5p+71+y+bT5
+pLhr8L2BPKBCS0gudeXbBItydVj2pwjmUJ/T4kkHCOcBajIWGETddajqmZw2p7f/9w3i/p86Qxq
DZYxRKc4ON0390oboi6dsqE5597YHkYNeaXhFwBk2qY9uAxHF73S2n3OOHpXjIQippNTr2iUuh+U
JL/7Jnw+lD2sZnQJXlpTP5U/CQVL4SVleybMrIa6mpsXTgBxOmzLZjdKCzmKU4pNU+tkTsio2Vg1
XR+LRJKPvslvboZDzY5LnZQvjJlvqqPCGmKhZ8V0jsecrByP4Ce3R7lU8gRt1ZgMd1hPFUc3YqrE
mBUn3qZ4nYZom72u9Pat3jk3PXPPz+xhDEbqtntwtITpCBvmR/vRry/b7GPkqcFNTybd2xtopkok
SRMbZ6fsQ2JLy+I5KFJ8AFlYXzItmujMVva29UYSLQq7OthdxiM2TpnYkGE1bEhsmDb86xD4lCOv
tJBM6vcfsvnhff1wz7UH93WmF3FSYRn9+fXUWr+0fMJfzhad+S0OkZFGYUiQjxt/VEO/cVHNzzPt
OsUrREcHkIb15kViXAM7Y7CMc1daqEgc8qDAfOVBz1gqTUJjGWlaylS0Ac8vfF2/NWQ/qE3YYohd
k29Roa0ToUEQoyvaYUPPUdpHjcSTzx3xst/fvzCvBfnzl52/oWR3IdJPUtS8vjC1rOTUBMI8J+kU
bkllmTaB1RVbvQHXjCvWYP40jftQI92bYGbxwX15Mc+9ujEckOYur2AuCT3mbXuztZKiTSj4zoy9
5ZeE1qZ36JBHcNwCyH5uSNY2FyQKMNdh24mHRZnQZVmpaNYEEzwuv6ZuMmarphDuXniFTBaDNnj3
JuDzZ3eOQ1dDLY9xKtRMPBhBpGNdG6jQSJh+Jn6AEIY28B1/XadOy4DQM8lbd3to7ZVPROfCbcuc
6PEpFj4smK4HeNwa07Ss84wxhuEN1l3noppegH6ivV4lbfy9zIX7XRl+TfjfmKLCcZy4vlMy4FUA
Jj79iE17gG/Y2+ChC2sk4ceHfKhviVfmyCmLIuk2bsO5ed1A+9r6yP2apdNNBbYAI0UbMCWmYpTU
JRMQEgae8WpsRVBv/AklrK6YXxItUZnYAbC0x5dRjjtr2araRDdMs1Wusrq4i+wKLSoivJjzXmUK
Rm2Eb2w7VPdQs+Ip0vaF7KN9rzcVuc5GikOqRmu87I1eEi1Qkxa9ev9xfFNb8zxiH6WDwMNAv4JF
5c3C52dW3UdRq842KclrbQLwnxKquiEZzfqaS4N0iIrfPOVSnql7g+9DgLzr/S/xy3oGumIGo2I6
pp9Chf/6nRB5HqRB3qizlpbxFlkcElFNmWi8GQGnCpT5+5/3y+LE51H0GSZtZhtv05vFicS5aWyM
wDlraF93SZDEK4mNYeO4zFne/6jf/DS0UiYLtVIYTH/p1Hjgg2Q/uWc45LhLAulvYk1Qp9QGClvD
TTbvf95vfhrbGIUjdRFl41t8TlYMre8NjnuOJ+nDmrSIm9LjHxnq0z+/aVS7NMm4lKDhXvzWP+3d
mCSF5RFRc+5R/KLOI4PJx6Ky69gQaPJ7w59hZF6eVIn+GiAEBR+tr7nB8dMHpkWsqxAl/9lKjHwX
15W57sIkPguHtzSz2dHCBgdPORAqVialtXNjwozev7xvsHx/fwmGZWxsLiQUToWvv8ScL1xXuSbJ
WtJY+kqNc+M+LktkdAn6FA+hJ5rCPRmlUw3znYiuZcND6JP2rsz7qUEnQ+IhCXcffbH5PX29rtML
ZM+FsYC9HUDI6y9GfCAHy9Jzz7DtmEy7HpZdNyPkxBZnhDnqmHehIkjLI1RFUznV+YiqEMTWBw/g
r4U59ZyL94HHnsMQrbbXX4TVD2l76MR3SZNqzx6aq0dJ1OZVGZjIUbgY40qMTYg+L0qGJwMoAxTB
NvTFigGAJh7d2o0fAoAfaFuk/wB9qxwXNOA9cRnXhX5vGvzAVRgoRUaJrnuKIXPKZS4Sy/SXYUGw
/R+/wzzjcANgrc0GZXd+x3968NoKiUpRt95ZCyCrFDb56qgtxaYOsnaDmuCjd/jXNYPXSmC/JlAP
5o75pp5pzcTG/W57Z9egP5ATKRDG8e0UpldVg3nn/Sf6N/eLNhH9QI4EwOLgI7z+dYboayPAL3XO
HCs552YTXhmeP0vJ7GKZtaO/DxizLhgg48+rmn5lDpwLzNZ4rlmZL/2GzIZw9EgsNWSycyPbwTTl
1vEyBYlD4NZYO3uFL2qdFOV0xCpVPpoTL8r7P+N314zHjefeYkhDyfn6V6SUDnqrhcRSZHiNQ9v7
2kXT97ozviUgH97/rF/XWK4Y3Sj4eZzawIm8/iyEy0bZ11I7mz0JkMQqfw36IlgyiPry/gf9ej5i
gYV4hMMdfgqtijcvdd/WTTpK17/LMUN+Lcd8ejLlSNpcbg29thxLiWkoizySBnOjI97eF439lTGV
O5HFhsjzg9b9b6oFvhBFwlwocIh8CyywskaEaZH5d4mN/VJpeX/djJNc9pWKdnpUN+umJOO5tTIY
X67n0CHziw9IzxaX9/VKR/wKXWxKfmoXTmuvLz/ZRJFTJ0Fw5/oJetEEu4gMxz/DGM8LPWHPL7xT
OkT0Wt+89Fld1XZcDuHdFDckCVKArcI2/r94bGltzlg0TnIsmm8eJayjYNOMMLpratiCmVaf5Wju
m7zsVniXfrz/OL1Rp8y/ibMnWyhdrxkEKecr+9NCNma2gT2/iO7YsaHZ6pl/gQQX66sdjpXYVkEj
TzRbDbXyEsxyN7j8oI/S/Byv+7Jnfjm5zXifGIV73Tla/s3ICmtvI8lU5dZM7dqkWM60cCkbVX3Q
LJnf39c3nY7F3I4zmKMxjH1TptoC5i0ugOiu1utDZGNfKFV9nyfWUZfJsyFI4Xz/Yv36ks8fSF+e
i8Y87+02JqMgnoIab3nvMAAqB83fkEOlE0AMc/rPP4qeIzbtGYPBsf71bUky6admK+K7voBVD2HG
XvUo6BajSIoPirbf/SpbzGw6li/mCm+WycqI4APWbM7Uv7PhOPe3dhVrqM1E98EFfBNT9PK0ofeA
fEeBqM+An9c/i5zgKDatJr+LrbK9cezKePRhuH2zM118acVofje7VruM0HkJ7EOxesRfho6GWDns
g7INtfsu57LHUaUwt1V+/hzHkxUvfS0iK7lQEYLwdpQldeDUNxdeEVfTikfSnNZ9HdbXWSxJ0mPG
FhWLLGmqL7ZW2N+qCt8qeivciEuYgJN/iAgSiRZIyvsrrSnVPgrwkF74djdc6LWfxGiXbeBAKcJI
E63NZPqLIQqIRMZXZiPUHYzxqPuQn5Zsns5N1Q/6tOwMkuU2FerMaWHZRflFA1muFoYXBF/1YjDr
RRLlVbIulZEjk4T68ZfofZNtq2w3JB0CDwfZjsAb10LiL9NZeFtpBdkrwq5cSnu/wzGQ2rGGMDpy
6wuzbLQJA8UwnGJR3jeaRzZiokY8QE2hf33/kX3Bor15H4HMQmejU03doL9RZxlmYpXIPIu71E8D
POI8qz1o8C7CPiCl8jDhTJHOadyxu0WFheqbZ1fwq8qkqm7yrupZMcxSfZ6o2RuU/o2+IXM7wtfr
DfXeoSraI9QrHjBqocy2svAUV0QkLu3WxBNYIkheNw4+Gdyx7nMN+79eGuls1hksFf8omVSFizzF
4LjEFSmGteqb6JEQPO2jY5Dxm5WJ4yTXAnAQLcy3IHowqVFjmVl1ByTAfZYkjE+Lqm4jNFtdUXR8
izDgEQpaZKKjXhRwbbW+aRYgYDEQo3n83+ydx3Lk6JW2b0Uxe1TAm8U/i0ykZSY9y3CDYDl473H1
83xZRYlEsZnTC0X8EyGFpFaLzUImcHC+Y16Tr9PUdppl4qSVspCH3PsmWbFmw6sqVRP8uvylwd0V
5nupZ0e+UtFBeqWGx3wyRIQF1iYz7CbxFW2hp0Z22fAAgMaFprl7/6n/+VUNoDCGbpkq6kCICL9+
o7GVjCyvdYp7GYtc6DgZBqNK962RtAKHqtG6sOL0XAP9Z8ZiNH7CJdqMOlmIvL4maIqqAQWf3ytM
rd2yqLy1muoWvJB+vHv/6/1ZWNDViSmigHYggDOL6apTYEkoUXnvK3GwMln5rZxhmM6k4D8mzVzi
NK5ErQMMxHzgwgDZaBDaLu8HAMpuLdtXQQs7G4JYtAya8TZDDViAN85pq7zRurKXorHgwYk59zwf
j4pehKll1fcw2/Mn2Zrko5WjFzlaOlGKH+x1ETcJhCrASjFapZfMSp0fURBY27BKvTMH+psfh1dG
o1893fPZid50DdUjLvD3Q6EMGx0AlVpVKXy1tv86FtAXUBIcb+xcQfURNM5mmMbuJvWwHFWLMDtT
2L7x6A0WSarQgqaTmeMwzAhHKn2Q6/u+xKU+LXvoXRky7u8H2Bu5ApVfoJDCSgFp7nmvVfq20vZh
19+HYaQcUbwYvzVxTtHsJHqzinJzRIReAvMq53q9R4neHldgVQMQkjL0HoEI5iAy4Y8xT5XaysZK
wmf3jHj19K1N6rp1DVOCLmL6ZWC68GvrC+AkI2xIj79x1aAr4m2VVsY3NGGUpdrArFpOYxX9XkH/
pZL8TO6QrQFimlTnzCSYeAOJmlW2rWJ3ENfG4R7alLdRu5pTM661clcGExxYJ9tkaLsceCIPOA5H
D2mGi12uysYiYCu2Tv0IgbmuzPeDBysrD2pl3/te7sa9PJxpKGYI6F+flUGWUNKVoXyfBLFe1MV4
jpphUxjDvQ8U+2NSDt1yTATlBTECNDHqCLMvW95OUQKrnVi5laZB2iGEkO9Ly3eu1MBpvqDR1Kzf
j5d57hP3ULwbvLKqBs5xNkopujbAODUb78sMW++iDLuLVu1g4rTjOe2xty5FPOKJAOKDOnT2uHyp
1yBnquM9hsxQKmQDyzLNSzethpbJ+99qfoqIb8XeA/FY3jgg57NvJTeyhLaQOQKgDYNlZwX1/dh7
NtIqZXcUEh5HxaSoef+i8/mAuChSZljvsfIQwuKvjxHFKdvQtDouCgZz4auDtqj0QVp1PvMoTCzO
jZj/SG9ckKi36NpV1rxwAl5fUFfUpKmh6tyntTOuNYoTAdsOg0PRVTr+eVB3ZLFMmAaDeUinPHRV
3j5gzu4ce7T3zoT4G/ecR8uEn7ESt10gIV52fm3hSLxbunzPuDJedmGLRAkzh0Xfp8q6rPDmhh00
nrnnb+UAEBY8agAB/Gv+XtmVju9WYU/3BkpDOL8bUPUh4bnI8DSbGm/DlYb/531RZclanmL5vmb1
5jJLKi7QDjhKrDsujEqXb9pCanaSXEwHKv3cLU3QNe/Hxxvxz2KMLQR4C0Cf83p2itmDoOE23VdB
mH5E4hiC+hQ666qDo/b+pUSovSydiQxKAGpnjdAASTKLjFyBE1fpiXKvWy2i8vCwd8noq2sjqWBb
jZgbW0k+rAYPFtD7V56fchTqrFiQGAQ0yupv/iWBksjMnp0J0YJR3qO5M16jOvP0/kX+/HroQZC3
cLrUWSidRkgvkinujyktbiLfZwXKhR1/+wnLsRSiah6vtboY9lWZdpepjzHU+1c+6Qi/vrPmqVc/
sVgMpDZeRznM3tJLQ029LyZ9dBtb0m9TA2kv5pFAZhepHqKFME2T/JTVSGosGsFLcBvHUlosbZD6
Y4cpy8vC7jSHFzMoHtQas6iB1X+1zP2JP0mPnEsN2qHsTtk4/RxUI8UyUrKnOxuQ6h3SNF8MY0qu
7QrkwpowwHpcR13vJ9yt/MIBSzLtm9Dyh7VXx+Fj60vhDo9JI0LFKdE+NqMAlIU0iFeJY+XSQgOy
Up6J9dOw5NV9soHSy8BASPSsifRZ6WUnndjEmfEDBhflRZypcos7cD4cICInCK85SaleSWwthOqt
nt6AZscqPffSRFlqaKO1y2FKkZnVcVbHW6uRsgZGZ/kkpS06P+mg2gDk0QJAcAeCXJR1g7NgHZ/m
F1LTAJuAdxIh7JeW3e2EuIK/dtQGhpjj+c1CMaQmXDLvqbdsUuzuUs/Kc+ZKMy1g3nCb9Rg8ZjDe
jN+cublSLqV93mtN+WBpQXBRFCkK8kaEvFuE5KhPBsrRPUvRgL2krYm2qHg10InhpsIZLyWpXOSQ
1YJlNQZaDOMY5zB/iJ1VghpMgAwbL72LxcR4tEubVbPlxDm4P7zZv+rspTB7qOJo3U3MTpA0syrU
QBRmjKk56c1akRX9TLMu+pbXj1u4vlBlC1sL1gqzx83+ouhi384fuq6s1j6ni4bBqR/svRDuHVGS
r1LDrrdopOnNAjmk8kze+WOODSobBCnq90xSUO45ebG8yAk4o7R1a4fdg2PE/TbO03KF5kq8beTG
cCcfhyupj2uUJFQO4wR2Yp+b0U1gpePm/RQxszPjyQO+/7WgAoIh4FevU0QnDyHigvnwMKZ988VS
ehvEXBMgdBTH8BSXfmGwPxrUQv08yRONkW/F/lUGTaBbY5zR3KRaZy3leEx+PaR/B2az+JHdNdWP
H83xqZhTjMT1vuXFWIV+0NT/ffqx/yMX+MhXf7M6EXFu2h/VePujbpPmmY4g/sn/7Q9/03nux+LH
//uvbzlTGvGn/QGQFpPBv0ZIX4btj9cwTf7x3/BoJpUfIPAIhI8oppCEfsZpSuJHYgdAouLQZs9I
1P8TqGl/4IRl8uhw4FHRCoH9Z6Cmgrm7wcBdxj9TZAB6tOevfv3rpeGu/WWbc+rW//Vu0Uaza+cN
AcmDbDQABvHuvYjsyUgsP8FX8UGWijRGZUKugtWgaftkskvUVyarvGxCzI8WqTrG+Jh3ZrTIKlXZ
sGeZQPyFQ4SmQzoximesh7Jbl/bfR2Te4axHxUMgl7C2K7uoj0Uto4TN63k83e7/RN5/gZ1/L/Lu
nl5T0k7/+DMwH/Q9FEE2MsjokzPFGfqblCaA+QKRz2JG6KqC0f9n5CnWB5K2cA2GYaFxxFCB/A48
8SOYKLLw8sMwC837vxN3s9IaqgC7KYaN7Dvpawi/WU5XgPVZk2er7tQ40maMra1WZg6dYf8TsNSi
7u/ROADeqvXfah95ZSXE9n4qLrUsZbA4VYgodeqRd2SNgK5+NJov/7ag6n5UTVv9+AfZrP7Hus2+
PyHYkP0fSGzALN4Lr4e7d42m+d3nWNM/AAc06E7JcwI2SdQ+x5rxgXkgGzvoZgKW+jLWbFiOZDd2
ehxr7EFJPS9izSLFOb+8cAnRvxNrr7sGwUqxaRUAC2Inx4TgZML4IsVhX6z2fqZ6LhoUazUcN6Pt
nanceWNeVCh/XmLWnfOK0bv2XGII9KNaDJuwkFZm59y9uP+/s/dL5tnrIcDzZTCCAMtBFTAfvTYS
ZRBSTB7rzX6d6ylqUKOLZuZHDCp3719qBkr9dS3OKIUCGxl9TqrXB4NjML2Xp9Fz7Q5vNwWROZvu
V5FdBKk2ZRYvQ627yEd/owfxPkzHy2bUt6OvbcXddfoRuSrzzNd/3Zn9/kjoEgAUwgQMcNjrj6RE
upLk0+ChSCHdom67DXp/FSvthS8ebGU/+MlwZq567pIitl7Ejq76I1VY77mp7H/KRi5LcT9kLcCS
aCnRLBiDc2bU8Va4Ki++pYi1F5dsbLiEVcm3LJIIAbVgzzxxe+bhiuz64tQ/vRJAc+iR0AkRZPLX
14isscttv+Hhevn1JGePYGe2EtcCmHU0U/3Yme1F3aDl2OTXsq6fuz654o/rM8tCqJtppQyp7/X1
K91o1TiuPNfsHgu9uoJ/5I51so0zpP+8cD/64T4ynNveSbZlaj8EdXPGKXQGG/oVTIKURZsPIg9w
4+uP4LDZ87Uu9Vzwtmtzir6oVXpAtX0BReQBIL2bh/5CbnuEbbQ907B6YavoTAa4qSjeKivbpU/T
y6BlRygcEqe9iMFud3K87XBPNNr8+v1nJt63+SPjPbSZKokGbN7zllWRmXqQ88hG89jUmKpK/kpX
26XWO3dSXV8AaDtmcv31/cu+ldkgqDMRoZRg5z5bX6WexQvXZ0Rj1qN4k14XeYcNUnD7/mVOGIH5
12NALEhNYrI072s0Ngse0o4e+vb3eVxcZzoclnTSVkWTr+XIwNhP37MsWMuxdBApJsqDlTNKB3V0
MJVIbops2kyIzEkhpkyWf2PG/SptDMTe2DtoI/kIo0o78tdSDsqrgPuGLbWJPWRP7MmDtpeVbsXF
GWCc6dnYwbzx7Nj8yRART+5ns9dtQokqlhrLcTPFuacrvFaH7sI3nKMJNi7BfwYaVbxQtW7NOnk3
CHWnJn7CdXDlpNE+wjpJysMvw9AvEt1bFQaA6uEK7NRykBC/Q3BG94wlemjBAt32lVWl28yi3UOs
LkC5CkGx27EiLiuETGMJq712WSvjBu3p7YAr+IBCJcZOmyxFhtHGuoA7KYfR0lPJrDUvRN1/tWo0
bfG1qLijPv9/4KAZVZZXXvpYWsNloNW7aEgPI2vVdghux16voTpPrpenLZztCIXRFJ24buXVxtJh
IDIAoBcX1NP8mrf8AE5vaaFl7Q8JmqzJl3JsLlLL/t5r0rqusRgN0VUPov2EmqzkIbU5TS6g3i0i
y2tDrp5UPdyHUXbdhYjeSkF1BdntaPvjBojoxujTi7xONngy3E0Oc55CKEVXw6Xa89rq9kf0nm+t
uLkKy8RwC2QPOhiiC8a615EDDlf3V5IfrFq/ubJtadfG4Xc7SxYcRpvcDwEGdsiZqp+AMRwB3X2M
xLkAscZB96lB57iNVsbG0I5xZS86kodIJFg9BNxbkXfFvcaYZq1lK718hDpfLENMCQvN+I5zzTZj
Jsh6E1Vvs7hVovRQedigTYDN+/6CIdW6yqSD+LPybtr4U32FNP/eCrxV3SSHofP3DAryhWWMm1bS
72m72RkE+7pE6tATmoHTg6chdGYQeNK008Lu2PjtUtKTQ+EMG1xvD1FmbkvJuRFZR8LXlkX9EQ0k
xO98JLSMrY8Mkt4Gt33WIRNUONkSCMnXMZXWkd2J/0BXyzg2a6S6EgC+hvkA/m01NNVAwiRAAPwd
ohILi9ZYCPXkVKl3dWkuZU9HFBu1xKZfZ3G0Nw1/1VvdhZZ3S6Ue3cJrdnBrFxUki7rhxlrmDgGF
W08XYIPqyubBIe3kaiPyFWWKAAa/4xOEoCmW+Od8qzN63lzuFxhl79pa34tHHST8vUlhZUsfJfx/
e71fKWXMeKlbJqW/qXNprTMARYnAXtQOcdy1u6b3bymO9/E4uc7knWKgQVZ/1P2fYzxtStVbJcHk
QvK4M4OASS2nCwerqd6zU12ytt8bChYp3NZKPBphkV2FX2qLkW3aL1LipEvRqla8B/TZz2Sot5I8
qEim3aiVMFqfHcdTVZqJ3eAYpiFAacHX8LNh0xrnfPRm+L1fZy6sbtBoVLBoksxKm8iDvFOy3XJ7
J/4Z8BZXaL76SX6NyQjeqfo+HNNtm5nhAhLbqpSy6zjzP4szVTa8T0FHJNVDemvazScLb3JPNpYR
MsbvH0WzEdvzp8S7UdCxYBnNysxGi4Is9WzHhedgLApFBvfiTN96Q99GqrYf+KvkKCiCtl8nTT3q
xoC7A7Ykfn4Owzlbwv3+KAw/T4UShpWzIgVAcp+ApnZQ3Atuw8a+17PpK0rFmyZN0UHA2lxrLrK+
fAqtBhQjyUKXVu/fjjdj48VHmN0N9HaltGYm6RragPqfcJTIi6eotu7fv85bwYFxkw5emEEZMTIL
QtYEoaQ2muNOffKlkPWjaUk4EhjbZnJO70jWeSvLGpG2jpZgTD6P1ZXuSGuNLOR4Feu1bl05ziGv
wj1M0F0ftOcYHG+UzZzfLH0Z2OGNO1caM30kNaxKcdwWvwVp7FYBgL1akrDW6BE279ZK5a1ayXmQ
fDAwKcfb+/fojf6P/Sa685weaLjMGSQo7GhBOciOmyqPQx2sbCQhQ+qgJDvX/r3R91gC+Kig/EVZ
ps0eBtwpK4+T0nHVaJe2SMJHqht5tluo40YrdDLymRm/Olt+nWKdS4KOtej7WWvMAg1A9pAiW+bA
b6MQ4+BoDQOJMp8Bj79CJjNYWKW0Ej8UXWc4+WshGLnw+ngrImKkKdNLtjAa9mN6t0ambGvg5mua
yYHN7b6eql3d+J8nYQaeyxvUHFclrkaRmboDvwNVb2VRBVW+f7TN9JCG0scile4GoFRRWV8pILQ7
2zmEMYdfYLB97JahjwpijRx7Kq10JPXTqEd83NiWZvQ40lWNg/VRTspDxYcWv99gHzQKu8xC2zac
NjY7KORLV71QBB6Cz6Iaa7leVrcXRhmsUFHbwQc4Isy5VNrmSh+9VUcVOE76HnzixqbNFm9J6/Dz
urqSyZggcbaiWOr7dtnG/mdfl1wpp2Npor0fxD87O94is/+gs0Ivnem6zTAji6NubYKs6cJ6p1AH
i0rL4rBtuo7TLdl6gbQKZOkW2cyNofgbTrs9HgXfdLW5mPzhUuTvsdL3nvoYlt6t0JCj4r2ACcMZ
XQwLUYp4nX3QIn+XDEczyB6V1t94YK3L3Pso15TgyHwzhliO4CVFNYqT/LIuiAInvPGpPkuqXiuH
ddk4BxBfi6QK9qzAluIedk15Jaf+rTMOS9iCG/F74URhyIkqD8a2G7Sj5PCfXrrry/DnwP3Lo/Yi
te+rDoN44cLhoGwvh0vsUnZqPLqTF9/EeeKiVCJ2fKuqoX5KEreXx40oZNijfrT1VF1gpXNEZBcL
IesBqe6D5zRXVjZedoBdUFmHeMozJdYwqEBoND0Y5nBppFeTFd1GFUV3/ciGc1n26bWYGdnoz8Pu
3ShYS/RptyvGYK9xCjX65AZhfDONOPfl/UVGc5ob8U1Gwxo5le3i9o5BTLAJuogiuQjuxCxExIg5
jBufNNX1pCdiUByxqVPvRis+jPW00eWUeO1Xjt7sUNZxG4/4tJE4rSYA9WBXeTaV1K7M1FxagXRn
5dwgibYzTLbGEG8VsS/o73mlH95Pdn8eftDZYRU4QjgN0tIcOekoctTy3R1urXQn+gFVby8mqkoR
Blmkb8PYv7OsaRPq46b2KAM150xb+kfC5SMwtAROCU2DRDgb/+RyKVeyhv0BhgsrCNjwA+DLQxNC
9mD5/tel0513iWIYA6BQldkVMROftdpK5khZJqHppxvRXpqcEe5Rg7FrHdxa8uRqE2V8rcc3khGs
SvJwVCofcYR4LMvgtkC2bcEEdu8V0qEL+jWNzEIa+q9CndAefBOtcFpOcoMScTThlZQvJFM6RHG4
76YE+x5blDni5tKkFYW/aUNjq4w0BWHO5KPf9IjAimHXhHHsYpiGjVmMmx5FbwDCMVK+7QVcoH1u
acc81vaGxvzICm/pP25rXp206i/ZF20qkFKLgGU02yWK/1E/5omfwYYzMQaypiXM6k+RPSHGbk6X
mTJe9o3oQDGZQXG1AZudkQWn9KBX5rFvgs+ZFt5IcX7dVCnE+cFbVQZNBQ45yza1yLHEakbjqHq3
leJhhGKiBY0b8dCdvj2WTgvkbe4kDlvg18Ftq/oqIOdkq2OAjsEjYrUoCMe2tjWz4to2213H6ysx
ikDA+jaOYtOVOu8uR31b0XgCfikd0tj/1Gh0hHSOWQePyCvxzounvR+mmz6M9h4ym41BU2dwXAU0
a2pGD5x3a79EfL32/dsSNDkZWYs56xr7IKnQYbkmI7Mb/PCAGqEHK2t7fM6PNv10gpebeC9qTVpp
mb4dFCQ1iYWRZl8zeUXpM1qjWzdFsMcvex1X/q1Is1ZhPSj4u1hNC5Ogqhagst3TH+5E23CAOJC0
OLEgfm6UybZRORSnamvW/ADrxmVpN3dqAZHd62EyahDYzcZ3W9vYQSxHMygota3OJgqlfTgP9s82
sYpFXfBwdS/YJ1hAxyjLa/boAijGES17YoV9F1btpZYkNya5xWryg2i8I5LyRCNVyM3XoEKRX0ql
Ctz4NO6LMblpGuujoQa3tWrfliTnldOmJCw7vYZQ/yBa7EAgHwcLb5eqXcO1cdXBX0pmDBvGX5kJ
JyX68G3fY99Cb51Lq6ywEB/FpstpH82QNp56O1EQbTPJmQsE4C5yRdsz8t8nlnmPx1+ASBvEBWsw
FrmFeGJUwqXX7OiLk3XBWotSt2VFciFO+gr62fu5443MwRKZmlkQVhEDms3qG8Zb6VjLlmvjspmP
3EwOXlO8gnp2iJlO/N3LATBmRM0LzeDTnov7yCjkD1qT0SAl2B5RnwR0zXaWPYlIL4b+zOXeOAig
diJLqMCcYgJqzsZnIwpfSAn2lou+7zahwQZw1C3iSd4ws1mGSvwoj8Fdb8eHMEi3YQ28BwX003f+
NyyZgX3y7/n67yWs4b//Utvq/0f0A63BX4MfhArl0/e8fgWA4Dd+bwYN5wNrPMF4h6LLolc82t+b
QX4kuFVMlekxAPfoBPWzPJz2QcjCCJaX0Bg5sQqfN4NIWLFLs1G5QfHB5pT8O5tBVfTPL6fOfCgY
50AYWUEg4ODMXpwM3hGwbV1aRoZyoC3xGzcC9b2aYsMjgzipXq0kT4WX5KA0GS5rtKOlZaAbVQN1
Sa32EB7qn8bUtepSjZP+RydN3XKqcjFGMqwS+zBN6b8rnk11UhfmQ25k0bEy4WBt/l3x+X9XG1WE
yF+H4vJpTJ+yf+zqBHnUVwEpfu93QFrgcU6gVRLJSar3XwFpKyJWARH/S+L0nwHJbzGVYBvKvspB
Wo3feg5IB5VD1t6OYgFxFyvuvxWQoqB8GZCAzMDhCBql+BSAcvj5i+Vfhl5MlhUB/mNYAG2wJ8iv
qEuotxSLcwtTO+Ip/IJCz3e7V/1rS6a6r6YaBLgyLYu4Y8nt584WMR7UYqox0hZFaKsYGEzeda1T
XihdtGvN7ksix8o3JxiVnTkAbn1x469/fd6Xe+o5qojtLDhk+LkoG0PZYV37+msEZRKHlVZhGqQB
9vLjB4sB9wLWOZYG5hC0lyMLmYCantcmKDKYYDAKQajm3TbAn/UqR0NlkyiDeSglsZqR4akj1s7h
qiRde1fZcXE7TMUnmRXp+x/9xAF79QRIVQbEbOJAY0U65yyodhxCczG1dY26QbBS9Orerv3hS66X
XbF0KkVemkORP+Wjnt0WZf8QlKF8zLBqvAwxjtSWcOmia8baxceonJJxgYCc11DPtvLCd9L+R6B2
zi4Lmi9jXmm7VA66J0mrxH5xRCAegYR8KcljVruDjJ+xk+Pw5wQBxrx542HtgvDpegzCT7KZeL6L
zIhHLcvSylloYRN9/U9WmcP7hJDsX2eVTfUje3otsyx+4Rn5onygO+UUIt4N4kVskZ+RL8oHQcQC
pAxED9qGELJ6Pt/UD7BidLh6zJfhGYtR53M6QZ2ZLQW4F6Q6AFqhzTBD872H7hOv2ctYFvBB02Gk
zzGrUmnPXsORfEYhW2IVEcGDr/XSXEkCmGwMjeW+uCtvvfLziaG4Fh8X1CLqNvyv2bWUPA2UIakj
tzQc6Zi0HcBqTzddpx4f1TiA3hqz8wkGfDN6v7jG1jyBwj+CKx7pxnQD48i4KTd9OwUXKmwGBg5T
vR59qd0AvF6nXR65EKSxWFOlws3QxwKjretLbCmYvSIfB/80n+DfNNqv0u8vMZJvfDMW3wwAIDto
0EZnRYKV+VjgeVweimFCAnbwWhnqfKUC00A1VWcW1TpIqrepsX7/ps5PA+6pUOkAQEqI4WMvfv7i
NDCHqWscD6sPBf+SldGlmTvJ+nguWxNu8zAxIFUIpQa0emWOsFeXyXvQda3jhG5vRF3lVoZcrOI2
aF3ZySxvkZLJmQPbXoLHjO99w+nX/zIW06eyj0ZrqWBZeGdJ094asY8q0pSZhYES4s+gt8MbJLFR
5Vb0vmrdsMt9HJ9a4b9pK9FjVA2WC30shweem9qFhgHNru2N4dN/stgfWYxK4Z0s1j59/5HkbfHj
ZaEuhID+lchk6nSmmQ6FMDuGWSJD2sPSZBEfJ63Z50SG1iygBg3cn5jZn0Cmz4nM+IBqGJM7pDqI
KLLZ30lkoux5lcgE6ZcC7CT0I4TeXkeoWeimM6K24A6p8smr1AkBGRy2+6Ee8I6VzrwQpz9ufjkD
xxbeCpCLrEBeX67SM3ALsdrgOoL+GAtTm02b7vSPforg6NSL5XloR1gNGr4VfM/bsci2GGcpOzme
GnlhglZFVMhq1S+VmiTbMPOk2y4vcaeLlFG/UbNWxeRPM5hK4D0rbxBNqUAnGPI68UpbXYRluJ9G
P9snWDPeB0ZaYOTXYNft4EiJRqy8G8dpQJ/Q8JrWHek01j7eXnBXprEgRXpdfNMHgQ25w+l+t8J/
mQ9PWrjz2wObkyARyHGK3te3B2GGQckmcXsg2jxmVVo8mD3n48qUZOZo2Mjg/DZ0EPzHTHrkf+n+
WtUTqiCINk7NtiGQURSIuAXWIDN/is0o46DI/YcI0eClE4dhjSBAWCG6mU3KwjRK7O7CqMNIBkcY
ZaXkpvK97ph1r1ty774vI0hoYBFKnI/N7QAtI11YZmRfyBhYbPtRkw55l7bryZr4k6xeTTCITxX/
BhpJ/DkCzDF5IRpoL16yNw7FmQwysujo06JlB8yOrSEaXCLzvkjg01QlBX0u9fkwgf3oEgWEjQ/h
mTEvY9QRGPTBQJ1qo/Q4jirAH3DZXDVBKi/VUFEvMvzm7ppeNhBOJni6GiyTHMsfcbvyN2k9JKsz
H1ik+tmjhfaGdhDsbhgvpyXdiw+c+Hh6xTA/3SzzsDVD54rlifM5RA5vYenIYRlKFy60QQ7cLJwa
tmyOscGht/uF6f/rGHvrc1A6Mf63hCzcLMSaxJjCWLTjU9NoK0PytGWm1OeKlj8mSzwf/nx6LUxt
KeLmqrlRVJZ2EkeNG/uoW6BtOrj2UClu4uOrWzfasBUqSysetA1NyvfY9uGKaeTo4SmJl5+7+3+m
OU1W4Huwc2XxQff0OlyMFDaVmue1m+hjeVDzpNj5Wq7ir27gTOrBQLuRNc9QQU417ODVaT8y27ho
4yq7stQGszF7ytYRfzp6M13mHfu2KrszHdIf1QK8T+Zxghups6Y9aQS8CJGhQfGl8uSaPb2puokT
Hicl2zdmL+9b+6qZGvXXbflbo7er9zhDr2Zr/3fHG9BaX7ytgsf0m590+ZTCTzo+VU2YheWMbSR+
6fkQlz9AqRDnN5XcidrxshuhfEXGSFCDoYWIwcLzIa5/EBnKgSkCsIGw+1czon9AGpcfCT490ExV
/ztn+Mmd6nVugU2LMD0yXoj1wWN/Hd1ISss5qM3MDbJyYLJuWd42GrOBxRWn2X2KE+BOa2NrPfQg
EgO/7T+ZU63/SM3Ae0IvZtvirZe5ahE56UIf1PKTokmbrCrya9RGkNVsavswRZVzH0ZaubT6KNm0
au+4A9bmj2VbgyztIXPVhXHj+1ZpLkZN7twh68qLqFODqxqy7T5gvbY088rSFuoIIBGfa1zqU4cq
dkBV97uZthDeTau6HjstoAkZ6ju/UGtkhBvcFBZTqKGILmUqxUGR/ByL2sGpdVQAToYIFH9UVCSZ
pyhlgt07RnQD6oG9kVY0+CkMup4v1UTT0DMx7HSRNB1mzVqHAmGS40jraf702TS9cCHbSX7MS7l7
9NKSAQGAO2MhO4G1bkfLHxdxg3tajlb19yTv/E0ZO+uola8Lr1ceTKR8v2tk74849cYYP/iyvLXU
zIEVWyBJlRSAzjpoXTsHRiE6lxLrcrsLkmQ5Doi8B0EcfnsRyW8clKKgeh0a1JUiamW6VSHu9To0
snhS9Mx3MtQ/ascNKTV38ijZv47j/yQS6EYv63qmmC9u/x+J5BrSZJP/4zb8lv/xW8+ZxPgAu0TM
4JmM8xdBMH6ea1jQFmkT6faBzf/qFJ4zif2Bf9SADg43X7BtKNOf2wHrA+89k3u4Y6SZv8keI/G8
jhd0PoVFFbKmgliJBcEsXsIOB/GoTle5Z4IJmtre1dkfhwswzeGizUDpl2zM9qNq3dlyexdqcbYq
APZRUE/AXXQz3Fqh0E1vbOoyvNoPZhJ8ZSLX7oMAAZE6Ky+UFvXwUOqcK58eZ18mY3PmwJ8fpRyh
6CcR+gAcGDfO1Sj7QldCD0FKrJC9aimNbe2mXojbu1wvpRKb5TZS+jPNjTG7dbChSOTUGHCSxBpv
loV9Q5KabGSc4BVy7GpO8lO1skdHTs8piMyf0fxCs9q3dYYpZGYASUFPHqsIWLadOvcvAvd/kTfE
Nfg2wnuB6EKi43UcNK2GqSieaSsJCQNgwHXvSk1VnHlMM/r3CZpG08naSSZ2UUmbfRWmS3I+AQZz
K7t1XD9JLvLU+eSFxsZpq89d1T5UtQKuvlHW0aTcpPZw/f73FA/lZX7ke6K5geYhKzQ4//IMGmLm
neIUUShBYcsPSd7HR8qsEmB9owDs6c/6Wog/74/r2bz4pGMEYOZYzNCYtHrKPA+Hs3JcYvv7NUh9
0Ce+PS28xLrKHFqBytBvjDb62Znl3ftf95cE7ewDoCoN9oZXnJJmLmWGAbekT7oXgqIo9oVRXibS
pK50M/rpt8V0A0XqJoz7bJN2BUI4mDHrWvQTSNKhUBsQqmlRu/EYotogT2zfg0m/bnX7sgwNtCDS
gy2Zl1MU/5Q53zOknt18TLTF2EvDIm/LCNdlCgFAUsF1rCj4BqvK9y4Bq1bJ/NfoaTeTFmuLbArv
DKV8jD0QALZ+k1fGjS1zZd2ikdX6hPY8+grIogYbUNEDcrW+AfUsPgYCD/XCz6z7PkeOuRiUG731
v3pQY4AcyF9QbXDQT+RHuIwad7I3NCtTTfDUDWwBwRjUJexqGoU6K5b6qMYuRqrTjV7ltotJcb0o
uvQQRupNVEPbO30zNdKPY1eOFzqiDosulOJVJvXDXrbK+BjG9ecYnIa2sKKBKeqUQjHpgZXllPMg
di9LrU+Xk2F+kaw6+9Q4UOLGBtc9PGY14BgBCJC4Q/4lq52NyrAUk9v0q5lYlxRNlzifCMFzxrNJ
3Drr0bDvTc8E/5NE09EG0gmyLCjAkPjhOguzzuXkuVSMTJRgkKoGyRow2tZuEGT5Go/aRzVUVdex
6s9eGiSr1OIjKGE2Pojn6lnZIWpA5idDEly1DrD7yFKWbWHXNG6p7Hbse1d6gIaEXk/UPOImn27j
gOPzIvof9s5sN46kydKv0i8QhdiXi7mYjFy4JCVRIilKNwFKImPf93ijfo55sfmc+jXKDGZlQNUY
YBrzA41Gd1VJlu5hbm5uduwcKC/WQeOP95avqfCYsQmoTDvbDHzWbgxkx7VD652DevvOqOhilaOJ
HE8QfoPjMXK1uCm2ssoG+06vbmoJsrC+1qaLPDdu88Q0GKPEFcBPGdc92xBQ5d5WMZYiAF83Htz3
5FuILhgx8uBeyv/roYa9Kcvkxe6LRxX1w9ffzks928mZdZmldJzzYXrqO/XF9KS7cmiLbRBxXOWJ
RXZl8GKO/rSN/V4FWTk6Lll699yCdNzY0VhexF1ym5phvrPzQd2EgFo2sYPWoOPVj1OE3LsRmahA
KM6wSoQeuFKzT3C6+cBashEEI0fQyprHycABJCN8kXw92+Vj9dgMVrwZbGhnegkqWLLoDO4A9Jlr
Jyyo1yu3jlKoYC75ZRKImRWTPXtxaOSOv7hv+Y+8gn8sjntLYxDcGuC1TmK4SA88/uqWd/mYxi9G
xyFLpvQb+hzvgl65Ub3+fSk7dynF5lU8IGVcajj8RNzehR7NtrbXbyeocN2yHmy0gcx3WQZaNEsg
mQfa8g5619sk4iAx5PJNgyJ1M+YKNrzq0VDzvS4Vj5LETo1W+NmqJWrlPR9MmVim6gTSXcQEyU1g
BeNKF2M2RieOqDV97zQFdnvbvpOnKV57qXTHOD64Nv6J5ucvTZ18y3yOrKVbd3WgSBsRfAE4xeuy
rh6jVL2tQiiIZJXDkQnHlz2kjwXuPGukAZVreJ7LXMog3iFkTFY1XBVhM1wNaWHD0CIhAe/LsNRY
evBOQ23Zc3Wfz2nVfBqj5kfKkhTdyBO/qU9sjmiRfDMYZIHgFu69lYBdSyXDj1WXp9/TKbhkfArJ
p4ITX0fVI0y33zqtfYQh6pF6NHuv56prmRVB2cJP7IDfndvBSxKW0/b1nEqFdZcmIFXbSMiajK3j
oiuXXxR2x6nwDfatw0nsTrobxhjnkpwrJ06KrZ2P8cdOj5KHzvLGmGmhaNwlDoLziK+A8AINJ+n8
KU9Wb5M41VZcmd5THRm8zETa5zkiNJYDeu8wFYWrODVgtah7FLsNq3+vNHzLyW+HD7ZGEIx6iH8q
IFGX4qUCnS+u7ZVNPSLEqUoXfggIN6mkp3Hwgw+anaLaQ/y+aKHRXcHj+2jy+uPYUIza6x6cXIo/
qR+VKUQPnMm96rqzRiKtFkspyDlJzldxIOjGlFa6SBkxWTFuApBXHvkRY0ekT7XbKuCROQ1t5zZx
AbTRC6P6cwWz+PtYypKNURlPiMcIrZa0ZuSmtuFP1ORHXpnGdT2UxdYr5eKLItkMRmbeeCMlFH3W
chR8A90Yfwxl6Ym5JyCAYSS+XyQn0FsWk7RRewVMQV/qP4oizi9CResY8OOwdAlPx4xa2maAunHt
Kb29tcpOfuQt/m1gZAd5jwL4PR6scWFTa4u4qarH12uRvPV27CuqW3VUgAcU92LsVdepSDYQjn+n
TfghfEOPUUHAgHSOBaVGda0rjQQ0p39vdE34Nc+I4K8xIg7Nd3JdZJ+kLPrmJ4V3VSCxCmuWGm4J
8eJOSe6SLk9WkWn5dL/su2ECyRPn4UtbqB8Krb2B4Py7HiRfMiu+jkekAqaJLKEe6Lej58OrupNV
two5cCohbosOxEjSkZgrI4wplMbpeD2UMlDrAZx+4dnVOpfpqXHogJl3n6K6S7dqAn9VMxjDBxV8
qFv39XDFBDK3Ytw82plYpirXGOU8JnE5fW1DB06b4Fvos3/gJV6YZWUijknM1etOvqYLmVI9jmb8
rYzYTRsVqw3DnflCMXDeGyUtfS0aCVZQyGjmQxuQpkO7OEyMoNjEKmYR7nosETSjlz6sVHcKAV2q
shYu2H3F/B0liCY88AzBMFQLt4MyTxAHABJtrfjSGrzy+yC01k0DUl7vbr04sRjaoqLvZ4h0yFWy
Jh+5MRvpQbHKx0gPQA1mGWRq3OeTrpGyxZErV+Uma8ttVE2f/D6OVj4PNzeo60uvkb/T/4HJzJM+
89r9ZBTVdYlmy7YcgO9K/j08uz8iNblQfMD4Ig/tEu+lqKLGDdLwyvRL0rSkA/UvNfEVcgjo+HkE
bo1hxV7k7n3IoRE+Z0Q6/CZEnUgbpU2aECHrJn4/2oWZrKqQe5M2G1kjNVc37OvJ7YGMrNCVGVyp
YFS6ldSr84n4mwfqa+OCYiJvbABQ8yH5vLAKsw5taQ2hMlyTSUqSppiXk+W/ROBxUAGKXxYsvvEo
TFoKI2AUIHCpectEbbWsKb1EWmdip/g4+iWCwNOtFjBpWdfTl9a2LsuIWyVN9F3n2e9EOqlOBPSU
7pjbNDwAFLo5rsiZ5J4USHzlimRg1OJvQ8BVmhJDusxGPbpb15FVXeZq8lIW1aNWkOm0E++aSLtl
RNlZIQTCOG6IEqS49tUgTDZdQwdPJ3UU6aY0kTmkJOG1zOkMVS4JZgWA7ndyQ9bGo+U1p+uqAp5a
1QZLxBFBWH0N/YF0ofR87Toz3hVQsW94SD0OkVLf5ZAqhnDgiK6Yz508eVzjP29G3lx+z8XQj7K0
GYZgjPmJCBuqfUFgTbmL6RgOK8jbJJHYUaVn0a3Zx1TqlVsN8ZLYnJoNybN35UfG9A9YwP4rANij
Uv7uORel73qOpf1/ECUL2/aBn78puX16Qkr8P/bt9/DpqOQm/tSvkhvFe+b6KAVBt/Lag/9dclPQ
bYUoB8oXqvSMgVLu+lVy0//ifYxqMIJSMpV60ar+VXLT/hLzdGgZycgX2jq2/gBK9LYnLhRcmBSg
5csBpXx0XGqpRqPxCq9O1uGobc0xAhRfDxKPnTy4cgiF31O6tJ96mIT3iVL1qD8gA7pDjfKacm72
nKA0yRR6Y4232VQyX2Sk+vTU2H6wb/o+Y6xEjpL1lJdlIzQG2vfqUO0hk9U/xIw/PGVeGH7wkWb9
KIWhwjSBEZQ39RikK6YQmBeuNTOfXCUd5W0qdWO2aYyye5jsjDKB3JIbogdyMTCe8PoV/6ii/Ldg
7iNf/u/blgI4ds617yqaUj+efvwHqNv/uMu/PfnHVWXxp3+7uI4qsOD9wp1BHB1UlcG9ASNBnBqm
6FcOqd8uDsZOp2AJ46VJl4pb4beLy3/BRgbtr4K6lUBx/1GDShQLD1MKaBUp7om/iAYVjI+zYiK9
M38oYeVwg75vdx2M35t+GJqfLvO3ne1XEtcDM9DdMKQhEAFMlouTOz9IfahIDLd4ruRF3l2otcGw
SerOqFZ2XwVf4kCXJGj1pNJcy2M0KJsJLDDCnwhjvB9RSB23k2eQ2ZiF3NUbc8pNYHJhi/SEZkJO
VAeyOuwLTW/fp1R7kg034/BNT73mqpd4A+98xmwf6KvRK+IRKRvrjmEybqFEqb9MJDcfKjgL/Ova
nJAm80Cm3CZhS7GxTdqKcUuAOOC7FAkty1rmBrn0EjCrlxFp/oeII0+m0hXDu84uHXPj0HiSdoOJ
4qRbegyjpJkP/iLKMuTD88lj7MvRWZ4r98700lt96bsqpQseMEH4EDIuHrlqbbYPpZrovQswJ2RK
ScrGPcNEkXY51pV+qUYMV41kUYimpmo30Q8wAOikZdKhARoy2+fmcQD22YgB7QryaBUaDj27QxZ4
ktY5nQwITFqPMl1vBLeUh/qY6ZLEg5EjK/0Vip2we+tNQvEzLGP4cnUpVpkCi9Vv0JLCR52ag/3j
4BAtV7ZFdgsnGnkQMR3S+LmGWpwOjWqNlcQzp3Yu6mFSV44WtNvzVpRZofenGUEZLSrLYFRmle0x
8+zGaWukuOqsv4xD62PdKeo6b/T62taK2g09z7tWoDlyObbRfvCicOE3cOgPj93rTxDTIUyBMOvJ
/z6+WPyo8AYnLST0x4L6JhlgrQnrUCVrC4oNpOfqwgGcNUBe7RFk2F+OIkFlZq/RtSHWZXTHinSg
djoZzRqm89jNMkvZnd/eeZ9K2OKRgh1B5mkAojteW1kgbFDbkeeOTRZKkICE9SO8ASZDhgFUwitN
y4yJImtkxICc6g85rdjnHl55mKaTSNsPUxzY8I3l3fuy43czFe00Do+MLnSbvmEkmpZwGa4Ljo/t
jgCemMWd8mv60fFtkDnWTUQr+ycn2r8vvX/BLS5//A+YN8+2UHnbP4XV81EuJ/7Er4vO/otOp02r
E/CgUJXnX/1qn8J6SJcbN9cRVT2ifVXUv/gvGeCjPmzCjykoy37lcupfwKotMd8H/y/P3T+66N7k
cq9iba9NR8DKGJu1T/NRjdCIT5V1kTbK58BMctCF+gCYgfcvOOzBLin6Iz1cJeUD16b8qdJ17xJF
HvvacKCF5UH26PU6ZcAytltXVmrve17LSoA08tSnG4jv01VvaMG27qSekDu1mymTGwgDYvO+bf0i
oYI2OF/iJLNv/FQ3n9E+jJIV6MfychjUKF8Nsc2M72ia29HuxtXYpsGWjeEmgvva+2LVyrTQdhIn
/+BmZtpGExLCpMwKg4bAVI5Pa5X4k2J4qrKuUUSH0UnL17CMFhuj1sr1gJbvZc1LbJNKRvozUPz7
SB0dKfz57yHKbls9fX86zh1FOen3kRLIENg70X0TqePBkYIRmfoDX4/JeSBOAr/+63nEkRL+CXiZ
S5QPTE7360iRccJ9yMuJtipMS0AM/+B59Kovcuw7olwBoa0CXlcHs3jsO2Mo6/R6uKyoa0g/prIL
EPzqm+K6KyqZl7hqrnPTyrYFUGY3m+Qvk61G1109WA5XfOkhfWmW6xG5IGcT1p12G5IkupNSVP1K
7+ssQDKrrj75SldtgSdD095FuXWhoFSaXGTQ2r90nRxeIkXjGZvczumopeGmi3hV3jRBeB1Tr6az
FE5fbL2sSsjZ+hoRqhqCCjtgTjtXUgbJ9Z6p5b5rk3QdQXYTwMYBAcvQeO1CYWl26b8eNW57NgNS
bGIkX/MQGMuQR+TJTaaupTa5glm0d/vOfJBpbYhuUPF/jyH6vy+Zr3X2mfZJFCA2bd1ATtzWxxfX
wQtNBdzD08eirEsxF9Tf74uLyVueKzSGSNVQ4RLiG79OmcU8kyFGtEGugpl3+At/nTLrLzFSwmwB
/wUwQ2an/uCUqXO3EXPeJKswh4FQhqOa+HDoNnDyjHGUKVxcpWe5o0X3anjyUWO5yBzaILURraFc
06rwc9ILf2YyRTX8tarT940gKIRnRX+kKRFtITanJeCnuyqpPyi9vGraXFrbVv5J9TR5h7jdbd5P
bhNFo/sa1v4o1v//AGc1xGPj7+P9z5IY8+NN8L/+M3lOx0OffP2zvyK/+pdQe6GSBVSKatYBh76p
UjMDVs+t/+qt4gj89knghAr1BkF1TqA58slXTxQ1My57gYX9A58U+NijrAGflNGRpHLHj+BhMYv8
ddWGltT26nqUA33dRSMDGo0U8n/dQ2m+k311VzbWs8Nj3wxTZDibUNpUFHStlomORg3vvL1d2c5W
Hx36ZIjXZo4Qj4wURqWah0YufDdO8xsHRhdLotYfolfidp2H5sk0WatKkbqdNVjI70ZDtRm1Ib1G
jOgq9qSfb9J/e+4MPynS9b933P9JEK2ekuNKrvgjP/0Vzd2/CI4A7GjgHOX+OMlflK8YFIJ0WOSX
eNK/vFXizzAoJRBeJPgG+QoP8X+FUEmnkMtEN/+c8AkACDWYP/DX4yRXsNBaIoZSbANviMSQcOcD
+L6f5lbjBL26B8VFr5YxpcHtH9F3yeLNwbacKGGIdPl3SvTWEifw0BLjEnpsAXzYx7aCJNAGTmf6
WBOQoXdVeS3pf8aO99aeuDwOVjYoIBsSDXuN9Z6y8GWXrL0hWp1f1PEN9NMIXTYV/UlGR7gqj40U
uh4ZEnDuPbWpdZR8VdPvlRLtAprV5w2J3ZnvnogpBoURhQtvthpaVOGAIJS6z0B/lyBhbDtw42L9
x1agnRGdWypN4r16vJykg5w7T3N978M8cNeMHrAcmW5qnNTaxXlTwrFmC8IUbyu4pGHVmjM8W/T6
Mz+p9H3Zo2proUO8HkDxLAwOnfg+wIHJNRRUmxmenbl3l6sFpIaavocVM1xrnXHX+n2wmQq7AP1W
6wtfSVwjb1YFtxHtSoCSqJPPNrCzfYmBPVvf058BOiABL7zPe+hcV0M4+HTjZM1Gh9GoGJuy+06+
imO/emqrdIjXde7UxoZ2ntevgDtWiduBFnxqo77wt4rRCLQBYvF3+dBM0O3L0UtQVn24DjO1++KH
ltp+6MbeuYiKODY28cC/XFjeDPn66u6Cil70pSjNE9WO/aOte1n3p1bfa0w0bhqlfKfHob8OJMFb
PFnu4EnvU739ChPvdJXUEjXUytYWGPFnVcrXX8G9TzwljzQFcvn4V5iFV5pNxyarmqSA7JFXutPc
RPZI42eMtpJcboyiWWWOfAkj59KRP7UJ9Cw4IrTfTMZoZnUBPbdkr9EmY6/HRe5qfkEPS/lYV/W0
0RuYDcNIX/MyLSELjC5jqdLeG9ZgLryYTvwKHrcAxbkJYMSBPeB4Exrei6QOrbGnx1w+mm3mXfAW
/sIQZHwBHhLWSzg9btpxandS2RQbxQsVCseJdPmH55h6FlcY0H+cHnEj9fh3FJpTa72dS9dmPJq7
0bGGT5MBHPS8lbffHDMGrVCEgpgfplNybAbmqVqr1Va6rvy15U1Xg1X8cKD8osshg30NClij7Qh3
C2/8T+dtv4lUwjRTywCg4ZxC+f3Y9JArMWrtk3RtK1eVwoPY/Nkl/9se0JsgdWxAn10i4+RXcqz2
0rWq3qbjVVe5rXMpGwuhUISeo4BL10AUtJCf0qg08vQ6ug/zBFlAp3ac6wbQoauExiddqragciLe
Ql584cPhvTm/cycWdmRy5hu1jQIyMpTOtfU+Kb8o6r0d39fa/Xkjb0LubF0zz4BDxoe+0HSufflr
nz0ZymWf3J43cWIdJG+gqiCbEoPnsw+ENFIdSzpip5I0oanHSDJCC4N/20HRf97SCV87sjT7SH3N
c1adgmCPqsSWoS94F/9Ff/C33nbCD0QmChKLvI/ZILHYg7yoBEc5pEjT7/uiDXbdVF5C41pvoLW4
jr1ivKkDuol/vioue8rYol4A3/exyS4Z26YsGkz6FQjp/ktlWh/+ayZmrkZdaizzEhMVdSrAVBUC
w8ZSSilO+uwI8aYT7C6C34CX5PE6gBG1VeG1ATLPt57fXdlIVXGdN7hB5lzb5afG1hYC3ynXY8KE
5wG1Fmrzs+DTyiO9TprCe1+94e0ovE7qb0NYMP/B/v22M3dxpXAiqIr7YG/G1U7vlQ620XRYMPLm
sUGlSOSVr9K9kN3MLm5QF1VodBhR3psZVPyrdkze80TeMdwolUvJ2MmvdWBt5uhpHFtTmI/BPqWu
o7bplVLJP1Ig2LmjrT3e01CwuUZvLQS915v3jZcc2J3lgMpodlLsYbcKPsolysBOi9wAVJtwU6iP
NOEZL4e5SoHLtW3dNL4Okmc/uEhrzw2lr311k4bf+04Hmd3c+D1zoTms1PE2deJdrRm7IWcc34YF
FZRxNf6DSHf4hcQXPAgODdMfNuhrZJ172ivkFGzhegAmbqRP5x3uVBg6tDRz7B4UeWvAY78PWtB4
xbtyCn741WckpdWV1NY/q2x/G/Rm1H7kjML1qMNDKA7Wgl7c8cI6p5V6a9KCfWeEsM1e1PmLU39V
JhSrx/YLk/J3Pg/SoXyUojVE7V5yGxUI7VbQQU/Wus0QnLk1Kf5poHVta+sbycLZOHGNHf3A2c57
UYvWou0Q+fPE2cokmO9aeBXoSI9L1/KpS0ZoZkHWQW0BaofjvQjlwVSKVgkYHUuqdQvgYdXqenp5
/gOfilyHVmY7Tls78Bpj4BiET3Vb3fTSVzTBrlJ1iV7u5HLoHDCJB7kkmKDj5URJbcQ8joM9cj1B
ka87+GDOL+XUt0EW7l8WqJkcWwjlaOqrjqU0UrKKHaA51e0/yWMg5hJCi3ARwpA5+ypt3oxTFU7B
3lNu/VG7gG3albRi4dl9cimGSNV5FAvI0fFS8rDItAJS771wfal7KKavfbHwNjlpg/YcNREZMTFR
/z8MIqqZy2YYmQFKMTfepLlI4UZGuXAxvn0AcaLhxfg/Vmb7pWkTKyyDcD+omUwZVVfXtekHl5Pn
Fxtm3W5MrXgswh4KZeOLUTfpxtcg9DjvGaei2OGPmDn5YPiaB3tjsGfuX1qViY42B5K8q3BkAN9G
qYCJsaUizUmbYDkhKKHUQLH5eHu9cJQZw+ATXqZjx1QgsOhJd3X1/fjx/OJOnuADQ+qxIWMw26qz
REjq2pWkPRnUhbikpnFpNnjJ0CyFj8SrpRvsYJ87nxrGigZABIZ2ZRdLo7snPRNdW8hdRYvAnHk/
dxu6jBRS9pl070cWszP3UriUAJxcja3wxKJxJphAj7cNcJzWV1IU7iP1xfIn+I3eOXay1ptg4VJ7
JZ6aZxpMOgNRFFUAasnHloY2k6yqDsN9p5mQSjRrO92V/U32LQ4of2QXgytHq8lZy9mWEbuVtOD8
J3YT7CZj/MwgQzYtevCH5zzukyi0BrFQ577R7gPeX0uh5NS7/8jGzDXUirbwYGDD1KUdWbB1ZY7h
ptg2aHmMZb2Tkh8oem7OO/6JGwWOMmKxQomFqsMstLSW2pOo+iHig/1tVBprBe7P1XkbJzeP0j9m
6LFSyjrePI92j4TeVLj3WmPL05gpz03llQsucnIlB1ZmsaI1pagZtCzcC8bQlqaQQ5Xu/EJOmXil
yQUqC3JiTtaRg20YZKcJ95N902YIsnfmgoUTB4qHKtV1mnfAlMyZDzhwjfhNVof7Sn4I1Zt+yD8G
Quw3WSgsnvokhAYVzVrGzDnBx58k1Lw6SEoDfzaf9fSj1N834FfP79aJRwnNlt82Zmcmr+l+RIke
7vVgaq/8GGaaNtcLBO2Kq7SwPkNBHd/KdnnbR9BNnLe9tL7ZPjaTXEpth+3a/uB0D5HxpXFezpuY
qWW95tlH6xPecvCAmOwQjrLaDPfIvSjmzrgwIW3rVh5CURpd33IFqlKHNYanl0X387z1U45yuLli
Aw6MN6rWt0GvhfsYPDGo/9L4HKbyyom//wM7AtDnAImgSzLL1fWitWM5MEiiHs2BSWuE+u5k+eM/
MEKjB9o1Mgwmro4Xkw/QG+jiUtSsCz3eha5iXSdLLnFyxw6MzHbMzBQp0CaLC3FEK8Cow49mpY6r
mhl0Nxx0+x+cZChoyV24e8E2zsxZsS6lpUpgtQL41fxibTZXSYngh7rkCieSJDoEDuTNcHBTdJqF
V4Zay7ayuDcqUIhk1GrUu2bYrvUBdtFFJbBTMfDQ2ixyKKPnlW2EtalaW5+FGkWV3CroluuroL5u
Be/2cN/nhF9rI+QRR4Dn573lZFyhiwa2mP/R5qWpbGA2VrGIkYNPvUCleeK2Yw8Jitzp60pxvFVS
QqNVjXG/y72iXnDWk6HlwPwstDilqjSK2G4JnRoQECtPul8sw77mM7N8hzoYkA9xyAEezT7qlAa2
JLeVCNCQR0qAoJl8HG6i9DHkenOqz9a9kl+SFa3ppy08asSZfmOb2SqU3kAaIThwfBxb2aQoFrTh
/mHM61WADE7SBUwSXFuDttWsf/BOY77qtzlxcA9CWY5oaJqAJdnLQ7IyrNukep6ih/M+c+qjHdqY
Jaq+Lg2WOmCj6K7y/Clsb0djYddOHcNDE7NIaUvQJ5WdMLHW1ZtMRcXxwh6fa2XB/U/mibrAT1Ph
AeOpz/bL85QO6Rj8vw6Qsw3DVe5/9BnTjFrpRxsUezmD2yDrLps4XtAEP20a1iG8QhcZ0Mx00Sea
kosrPS187dKc0nDl9O0ARUZh7yw56Va+V1bwc3pQC1R1vzPT1F/Y55P3Lu8aOoE2TUFY9Y79JZJg
UJAVmfWrt7k55tu4LddTp/1Iw+pG4wNoqLmKsqFWyJtE2nX9ZZjJCy2mkw518CNmlRi5qSo/1Idw
Xyo3DgJCcn272Cw7eQ5hHLMAbfHymReqbaNmjrXJSaAqhSkNzzEvDdPPNm0yGZdx0eoraFiuZaPQ
v58/LSddWScrZFQEdqk5lMDs0SbuEgw3RSJfKZ2+ixRUFuzM7NZw9UK0Uw7j5Xmbpz+rYFFDzwcs
2WtZ8yAMtKg5R0lbEtYN6aYt7+PuQtVQgWq2CuxP1CNb+8GL9U2oJEi2yZvuy/kfcOpig0mLoqmY
hGNu9Nit+sb2WrMTr5TIu7EaHclqdeHonnSaAxMzp7GhRjGrnieKnD9MRelO8o1mlguZ4Umv+W1k
XvaqAsbgrAAjUlrAvYHQ2afBaldpHd524fckWfAVceTfXBbMEhnMbWhMUs0vKqjuq9EpWFMKcfMI
Uc4V1eYgXbh1T7okhPCMO4Ivoqd3/HU6Bdk0z8QlB3tcAeNiZuprYmRrJVw+dyeXJDCXJp0v6obq
sS0liaoxGbAVDTYT8EzW5y/If26MfimUnXQIMY6l8sEI6bPE12EIvilqQnme1KvB+xGMW7Xd2sY1
M3guJJSFS7MthIAT6LxHhmVm3bYff5x3/KUfIf79wcHLmEyuQ4WDF0VPQcV4FQzc4bfzNk46JVUi
UQQAgKfMbKR2EchAOMK9Q3pm2BcM+7tB+cEPthZkLNOCtdMr+m1t5iy+FzMHCafsHlbSsqrWaa1A
VHV7fkkn48XBkuYpRaYj9ZLw7Rq1dE3vq1/8o5N8YGEWkSwNeFNes2kIvDbmRz/1NgGsWjBquM5D
NfkL0en1I7w5ygf2ZuGpHSx0CbyOGhtze+rwPhYDq/X7PLwUraA2vCqGPF4Z8seIMSBDa9dB3qx8
PDJegvws7O08qMSm0kdhysoDZG4i69bz4tX5r3fSRZC0AGYDwIq61LHTw2UDZWwyEiXD9qVurely
Mo3HbNDyhZzpZDA5MDTz/LIvjSEx2dQhflLS2E0yUuoUOqGuXljSkqWZ1ytepYORw1I2IcSr5le0
boA5rLP86fzenfw6B0uaeT56d22hNT0BY/KFYPwzkkdLvr/0fWa+PyL9DiUpNibrPg00mJG+KXG6
Ob+QJSMzhwcjjKy0jJvZfJTYewFxsJjEnf4q8OEzGyXec7PvL0fQs+oDjpYqya7PJigDX0Z52Dfh
gqOdXsxvQ7PPr/lZ4Og+O2aV5nWqPdujvZEqe8HJTt7DNrk30Fm40OdC4EXTWwxRknwPvmGB4tKg
YFYVZKwUY1MloXJt+8qSMtXplf22OTureVICHzWw2XZPMmTQeFzBAPN5Xzh5QwnmTVBPpBjzgFDI
fsDLfuJVkb/EkBSZ3YUePneyW5nbIZMvz1s7tSSUkF6h73A7zL0CSeo2cgaHWn+QyTto63TkoqN+
V6O8vGDqtQkzD+s0EJlPonzHBO6sYlNDkt8ilhUCSZouakdZ2VxacbKpg3yXFzun2YpHZB/XmxhJ
aGu6Naz2U9Oi9Co3biwJwQp0bM+v/9SpgLUWZSFSHwdQ9HH4Ve1ucnLoAfdhOKxJ5ZTsBRa/1dBu
zts5FaoMMN5I/KDvwtD7sR1keopmsJNonyD86r/QBDv/95/ymsO/fxYKo8Cj8iSl0T7PQPaYK02B
QMH/XIwMCHNBZvH6vL2TL3Cw3cAzYb+hUzAzGMSGXk6NWJDTl1uGkPXtFJvaKhqYiYSNPV7VieO7
pRk7qwLCi8fRAaN7/keccl6BbwMaRtnRnDOQaZCz5YbJohX/QfVll1aYZD6ct3Hqw5liPlJMkhBm
xL8/SErjbGqbSc2jfZak9zWv/RXwsOIfBDNCMuOzYlT2VW3z0EgZluOYj1m0L+tMd1sE6VwZNNC6
K4rvddFxWTuMop5f2CmPoSVrChpvpmHmDTfqwtUo52O0H+Ubv77vjATWvS+Kl7ppejM6+cISxRU2
P/xC9xGyOkIbVPPH+xgmDj2KoI32dmQ9QEOptl8i9WLIUDn2PijFB96fC95x0qKpo5gEpQXZlfCe
gy+Xa3KYSIkZ7eFoIedhxJV3y9i4KINSMrVQih4eS8Pent/WV/KK44UivsbkAxMH9DJpah2brY0i
LQIYKPfKd2urw4KeXiuJ237znqnQDIrrDPty3EGlwiRCF19NZu0GwFv8xXL8W8/lh/Cmg30KDBZY
6uMf0gMmTAq/DPYOXC3yWskWHOhEaRgDjMcgRITWBRDnYwMw8ZYw1IOTjHueHIhBTRdS5X2AagYk
9X0/PI+QsvVV6WqS925szQWPeuvAmKcziUoU7UP4PY7Nl4WF3tJUB3vumpUfV6uejnynVG6zafQv
9BUX7L3NOBgBI48gfiuUo43ZcpHOzqoMCoR9aUHK0n2tmZTu+u+JuQ3SaOFaOmVLzNgy5ItAL1iD
47UlBXzOKLXRiIL8QE0/TXcw1wKFhjPxj+uH0JIpNqgxxB80EMrHlpwWhtw4JwGQ9Jc4IolKrpR4
iSvy7VHUFb4QHwoiQxGrj42ksIOGU0opqAlpj6T35RC5ztNoPknZs/rZ6RdexCc8A3MQFAistegr
H5urUnUw6pGeRd7DZyFJa837rHtbNb60c4eE6sfCkVf5+2ZH/sie+PcHkUYCkRJmNc98xUy2hae4
XWFcJoG1s5XuQQM37A8vU/NVukzCZrVU0ThRrxSb+3u1s82tAhua8JGyiRRIFxYUiLA6bT2ruKrD
qyj2bpzW2NSFfeH1zVaV83WB7jxvgIXTcSIh4GeIBhGzSqjRvRkukz07N0RlxXSGSxVZWV3+OkYP
YxLu6qSGu+jL2KKfpS3dnW+TAA6lg0gO9WmRV84SES+VFd/JE8KcCdeU061o4dDnXnLhE0UJYPSA
HcVAAvXFuQ9Trg2NMQHtPo0/5F0gr4tgdGM9QItagQF7dW9cmrupu8ikVV5fn/ewE+GAMEvxHSkz
OnFzwiQRIFCuC6laWd8Rvlwl0V1VMc/8IYq+n7d06jMemRJH+cCXbQuWfqnHVNk/ReNzbqCpm69M
/6M17XTzyrO3ef55weaJ83Noc15l0SdLKWimcF6RFK3fBcZFmF9H3m741lQfAwOmQp1xMypouwXD
IozODi6II1I7UfTkkT27In2vYrsHjk6Q7PXuWS6f4ucaAT0/bl27udNtHy7Dpce+iKhvjDL6y6dk
QpLHwPEOe7lStePA+5hRcVHY9WzB4T+5arYQBk9g1cBBHlia5a4ItE6qL+po6dS6TDFK9ecMcmee
XJrDzKybS+gJyddBEXxQ1XQXOB+9cfhjgA+/Af5L+HzQr6L6cLzaofamSBar7SRJcSupL1aeBUDE
1KIlJuSTR5Q3iQx6mnDIuM2xrdGrpyBVxpBR2tzVteYiKd77Ka3ci1LX45VuPyg607WWt7b0dCO6
hGoS74No2lSqd3/et05ceaz792+Z7b2pdpHW5vTlMkqGRebAdf4UW9UK/sMVOrWrKAihZv523uip
WHhodJYSOYxliec8MViJ7x3o5vvM2tr983krJ5fmCCpStMlot8y2uS5MgyESh+M6KReVvdNQZGka
c23r1XNkr+H6daNWvjhv9EQ2y9OI9g6TX6Sa845vnnWtKQcKtZeEMQmhIOGmmtYu3GKnzuahldll
ouaoQpY9xReoxHdNoF605a0GF+EiDuCkIYXAzWSy0H2bpV3pYHSt10q4B4W0DXC+Ypcb1ovOAdwq
iLwsZHknd49kGZ4lZoCo9xyfjGYy7L7MdaaoRhAy0+2Yt/+btCvbjRxHtl8kQPvyqi0XZ8q7y1Uv
gl3lkkTt+/L199AzU5XJ1E2i3T1ANzAGMkQySAYjTpzjXl+f1QHRzkOExxo6PhjXS/sWSEowwx5y
aDcp2lESS0+I9tzs4uoFRath/zPEzFw/C8UyUUNSrB2MPPbqGET/07BDlQDCGIMOhYTJFy3yE2mH
7/9ukIx7TIoWNR29h/VlSxa/zu6o6oIEsunrdlaXiypTgY4CG41VOzIr9AqG4G47IJ5y0Kyj5It3
3cJKiIzeCnQi0scThMSYa17JmhFqsIDThTLUAPOHEJGyLr1mXeJXKDcbE+eqpcvPXnro5YCYEDD0
MMe4h5LVKf5vdA6QzptBObpsu39eSUHv/4kJxjFmQRkI2jiTw9w9kGFyW+iJyjOvFX3Vz0+sMC6g
aIUoCyU6AcbfJYZgGPdo51iqt+vLQ3/l2nQxgUmFYBeMAxjLJDd2mtVePd2kUzCR3qkIxxV4I2Jc
AYowKAgDVn7oq/YIOZp9GX9M9TeZNA/XB7VqCDwqyLICMwSt6/NDqE+FQepE7J5anF21fpFm5diK
oPVrnOuGVp3txBBzQQHG1WgRfW62UoXYXKIvQEv7ERa1xrmVVtcJ/amAQVm0U5Ru5JNoGbrLklWk
WCfwAjizsoeOAXnqCMpqahn/vj6q1S17YovZQhKAoxNUK1FXgWrS7ViE4iafIfdqSB9NaySbIp/f
dXEpOTt3ddXAekOV8pBrZTPXUivnatwDhGCIXekZEXpFyiJ8LFQNrf8xmb5y9EHmDSyD6P1XWcxf
u4izWmswlxnItWqgDfYH9BhyfH7NQ5C5NvFWpYSf7INqaULoKlTZf6B+2MOdcs8/xXlGmI2VpGY+
mBRlk0r7DuTSpXXUSx4/yNpVQRsnkOlDCgeB0bkHQpwJ2HwLuY7WUOpHaahBLCiQkvMAXandqAD1
/jXDOB+JerWDUCxuXcsqtwWUooC1y35kDcn9LLMIUMXS7EYNWEYnq9e9UE6h8xUKEKkGbaQ3LFA5
HTNdAV0iNOFIvER7UMdwW1doHMOem6efSZ35ZD9Okaz/BwQE4ZNSH4Ea6LwpAlGFom1Ndd+HN4qV
Onjtddwc1/pqA7QFXmMoCLDIEgmKGZYF2uQDGMELz5z94vn6/l87a5Cp+2OAGRuk6iHisiDLhIDn
BhBD0wMZtwd6pxzpnfhWXRLOzl8NtWh8ako4tGmm93w2xxklu2hGNKxVleVVvVC6+QhdJKEYUy+V
G9BZ9lHhFJBFs6uurL43WsnLMq9OK04CRHzq56lw/g0ZGfU+DmXcTtIP9E5apLHj9P36zK6drJTA
TgaBogaCU2YPgRBdHuUwRRHQcEV5XyutK+DlX/wAYiFqOeXxz+zjhY+eWGNmVbJKXSwUnD2JLPrg
TxTnGZHyfI8ikDdAu05ofuTKjKCs90y53V0f6upxoYHLBdlYcBuAxfhsg1hSUsUFONwPxbBpwGv9
leMba/Xn95nBhcOMvSHg96cwBxFrCTFmXnBMj82L+TsxwewDYVqE2RhxQ6j16KcQkpKlm3butwTi
0soLFGu4wevqzjuxSP9+cqp02kgEZcGgiPozmyBzasWpC8YnF/IXH0Tyry/RqsefWGNiv1wUZBPy
abAG8PJSN7f00uij5guJGdzp4F+E3j1ehexKSeYgks/uhfStJu+E7L/SEYJbA0lhKE6gQwJ9BOcT
h4sh7ZsZR9YSQwL87akwoaH3NPFYJ1a3FF5KAITTNDACh3M7PWAUWSwi0ZWR/qYrS4fkT4sOwG6n
25mh2qYygk4hRooi6Tczlej550uGRB6qt6BnRXWTWTJJr9WkHPGa1+TfGZBOKKL0MH3dyMophV/H
UiFqQV2NPY0VJU/EAip5h2ZASU2BwGi/AUO9i6SFW0KBcCw4Z8XKRqNssxDiAEe/itzL+awCNgJ6
VwlVaUDgHBKSW1XEjSqDRnC2XjQt2ffivjN4ZVu6fZntDaQruvIBqJdBVcecUI2gN3Wv1+TQWMjd
6brw1CbpsRPq0C1EI/vnK4fDCpB2AELBH6IxiZFSTadMndJPXEaGEmUlHUfz/vrCrRwfZzaYd48G
rQ0zCgk5dChQzmq4Tw2oU03HsX9pkv8qrP+/rBurXkLrFGBLQzGErVKGI2I4JRrIQV0+6/h5Z9ea
GvtyKGZ+KY5vQh2BmnrSP64PcuXUAp72r11m2TrVzBZTqMhB6KBneRTNt5ZHKLJmAsOiWg5IXFy8
REq8sUQrG8nBGsFYH3Y3yJgPEwcKvXJB4kUAzjN0ACDVyErQtPrQi1YEI4YMlM5HafA6yNf8G80F
aHiFVBRYdZmzapJaDQ2SBjnQKBEUDYmvA4FZhA/X12PN6U7NMLdkqxQhHm5APyQZ6GsyXzZ38jZp
clclr9ctrXncqSXmdkTarVaaGQMyZl8YmsLORChcapBtGSS7ML1M+ectjSro4f5OIXMwFZCHqURR
JQfFetOMow6W9Tq20Wjz7wZGz8eTa98yIK+MaJEcImmnjmBOEsoDTfakL2kNGeiq4Zy3q/79d1hs
qYQMitYZISRerAVVWiNsnZZyPPb57+vjWrsuMX8oJKJxCek4Foi3pJqVFtA+OgwFEFpG/l1W5B10
+gJSdj/rwR/Ej+ZDi5ESXKDe/ZVZBbIBGFTQoQF0cD6rTTg0YasIQKqZAPlBG9TVpQJt+JCeqAw0
qy3gcPp5fcCrHnpikskHgWgrhCQGTI6SdJv1iEUKkDMSMHlAXVLNKi+Oyi+c+RS/8b9RMsch+DqL
CoLD6SHViVPFeuQ3uVLa5SgJdhNn23wcUo7JVfeh+nN4qIPLhq0rVgsIYxsKIpYzr0eZnSA92eqc
QsKqEfRg0+Yo9Piy3GiT0FZoVEEZRu3fgNmM+2du2XJ1tfDspP1PIEzSmd2dVTEBKS5efAkkZtMZ
zWXie1jh1QlYo7yVQ04EsL4bTuwx2zwVyhgiU7BXJeQ+qkd7qfbmcpQSf5BbTwxlO1d2afa94r2v
V+fyr2G2rc4SahFEDgoS1tKuUNGjqJseiv93151/3QqghfTKxH5jptPs8rBNJh3YG+TDjXLfQMK+
VzfXjazdmqBqhMwh+Owod975pgZ9n5F0UDA/EE06pE12M6jh23UTa+OggDokW0F7AgbtcxO6HI/I
usBECoz8XLyp1jNY+b5gAwRK6CnAF18UqwstL3stSRDxdnsBnX753NgE2ffrVtYiAOCN/1iRzkdi
RgO4avQI53xzXyiLB1FEW8r3mqBxLpTPVkE2lj61xJy1+pSFYBvvcFHGUbMTMi23JwDJth1VvIOK
eeNGSmfciwIYFWs11+8gonvfjuN3YzRiW4iWaVNKUWJXqlm68ZzUELTvF3uKRdAqN+Y3U4/QZk8l
3VolsqAJm6C/L8mg7zt1/aEDdB/UnXgIDVHLY1lZdQfEtxQmj3o/ixkJKwVUNMg/HxZCHCPrPETu
VH/u+lJ9oocuZhDttXi/UhkbluhMCRe8xyLAnLXMB9x5bymzY0L5G30gugcRp2c5e5RVinoGyqu5
j3XyIpHaGfQ7pXiHIqC7jNAsGgPwIufmPUD1vig/R4LsaBDIzAIBPGfQFecJuq2laxUaxIKkGKVy
xBTnLpYTMEyIMaJxvbohY36fDED3LuVOiwkkDZfDTOJjlwMjXtSQ0R5i0CiX/aZuW7s0Elc2lP2c
QDe3nkXOabu6bCcfxuziVNFJ1WqAbOv95EwEcvb7Vg2311eNZ4T+/TRwm4ilZAow222WOMJLPX0U
Jid7snrgoTMZaG1KV8Q2TNb1XMNfGsSG0wOxoF4tco671UPixAAzhrit21lIYGCEejb6yyNblh/T
6OX6TK29EuQTK/QrTmaqJEMJqXc8tidzVwz7cdqD0yELSOdft7N2p5/aYd4IDdTD4Uw4iGQtMAR3
AvoahKCNYKFu8AseeN3aWuIaeGAQAwB2hA3Ark6/mJA9qOFlCIUUGSrdBvpnoT1TCg9t65JGusEj
fxB4DwYaKVwcFidmmTUrQ0EqlxEJkyb2TNBYqgho7WqZHCk27FaxHH2S7F6qedj61VU8scusYjIm
ZpbSJIYS3opAPmFgEhriNMtrEFFfn9tVW+iwpk08lJyRubzmFp0mECLG28HYZ10a2qmErvxs2LZh
goQvj/6XTtnFlJ6YY24wYmjJoDZwUCt6Q10JRAPPZc659VcjQDRCgNoQ2E5oPTARoNXkqlZO6E2Q
w0l3pCreQ8pRWt5CdFznYHGJuk2VCy8gzS0a8vyV+fxjm73HoMScD9MI22N2F87tFrKfDpBAdmV+
WMlXsl0nA5WZxYsHoYGgPHo+BLyC8CzJyk0P2Ox9kS75F3C50OgAlxLteEKllbmCVCkum3JEIuqm
0mpHrsA4LE6cWsqqM57YYG6TpQe7YD5KOOjF3u466G/mb3pDXMhL2Sj3XV+pVVc8MUb/fnJWYjvM
JYi0ySE3qm+SkHihZvwSLd29bmb98EL3MzhVwDIASfFzO3pfR13coCWtUhp71rLbKtRuqnw/lOVO
SJegKvZQss/fOWbp2l/sNJMSvlEKUcAZzs1OvVgY+QKzddi6JTGcvHoGx1Y3PE2QilSG0lZQAtws
NQ9zt3qVokqABDPelWgnOzcsIICBihIiOVnKDcdIpmk3hmK7uT4+nhVmeKGEPudGplbAV+sIRjW7
YYrj67qVVR8BEoTSpEK7gK0kAvXZQz4XF48BztresyjZ9MKpxdP1v1ioExuMH6o1uhvyCY8UhcQy
zc1rzpKJuOTm2JnQk/Qvh8S4Y4c8m663GJIS7s3xTXLTlNfyuj4iEGmh0ozsrk63+cnOSvtJi5UZ
JkTImSi/NRCVdU+k+K/E5/+bGl9zAZqIB54ONe1PkcpTM7OuGsk44i7JugVQhd0cq94/X/5TC4yT
yRFRUllu8VowIMYKxEN4W9fc6GZ9HCBmRC4czG7sm0RIJiGDQDbCjHaPTuQpck2SuijtuipeY7Mz
ZUcp3wpi4xfRQ14ERdhwfGLt3EWLG4pDoCEFUQ79wpMFm9NlgMoLFkyFg4PBHvxjver1uuYWie4u
Wvr8hXk9sce6fAbJ5S6HPSE3d+hdd5S+OgrlzHk3rLXSoHVPUdGlDM4h1LzOx1VHWZLlEx4O/VC5
jXG0xtmu6j2SamACHECkGJt2jvebUrjCBHryp56nPUBHwm7u0y9gDsOEiNVQzPgCs3jpG81fcssx
CY+Td9WDTsbJ+GmZJulkdLCia35i2KbIuZd5o2DufqVaGsAM6Dw2Abr/cUeOQsHxwfUxAJMG2gwN
SQ7GBwd5ELS0wxPXDJX3ONJNJ66kxf2K4/01wjgeAStDEdLGXCSEklrem9rPLiw4brc+W3+NMCds
qrWFMi40xk2qbRiZbjVJWy7ifNXKJ0oM9IzgQ6BPtJM9aw41KU0RsV+p12D96EGh1w4gt1wEIfev
z9rq8YCmeircAfg6q8RbSWU1RwSmYkn3DMitp/ZUbrUx8tQvzR0AV3BmKs/HUvpmcakhrbXQGrXo
FNEPCjtvc07Se+1+oqiu/xlhNqWidhouL0R+lpzotrSMUJsbZ8NX1LwAN5jCQ+Suzp9GZQqRvqEd
AudLlRhmAzkwEa6tC5CgzDrioIMm9gUpbSBNqaJkkow5JzOz1risoFP6j1XmFaTGebV0DcpPS9vs
5XZxdEnczBKorcrCWwZrZ8yDK7+pg+VPifUL3SGBoUUHndwtKdkrwj1FK1FGmevOtOq36IFFvQH4
U4nNXwMKUMuLZSLsRvYtNTaNGjkmKqb/zgozeC1r21mrLdxoIt56qJRaz/rMy5Kv+hFwBp/alGiD
ZYyMUSHmiHTTQymbLtgfQxHUa9bsLAPHYdfn7H+GIFp27kBhiSahWRDIZ648HdS9aHQ2RAa/cjr+
GQ9gKedm8IgUSTtgPJU1uXJkbXU1dTMuxTB194s78cQMc1upLREo8AXsCKHsoyB7h7Z5iyRO3x1p
wyB6Pr5wfYFWEnwPYCtAKytzfeVhSkQhxX6PxWB6kHKM6QvudmqBubyqcYzrRcSxFY+P8fIxD8c+
4eWu15wA3SNUMA/tOCj3nq+OXFapCbJrBKMF2calukWfNdFijg+sLQ6wmeg/RuBOyR3OrQiC0UZ9
StJD0s42eKi9FAgAVDMkKOQK9WITwlmctcNRoyqWtBfX0FQ67JN7TEG3r7KEXYr+nz6xi34Of0VL
YjhmPZhOZUFaQA6lr5zIwHVBj4S244Cr/NxoOGWWOYx5elDV16rwcZluhBctdpKm2lw/iFbn88QS
4xnaWDRTETXpIRxGn/agxqHfmAPoK3DmWfUYbUWF543rNvH8QicaGvRZEpyhHuVSWcb00NfATKMw
W26qTsl2i5VCkyqdRA+Pdy9Jic7Joq/mOkBb88cycyLOZThVBehFD3Mzo8VXioAono99L0Fa0AE6
LLZlKDk15B3Ibs59t7Y9EJzQHCaIodC4fr6kRYbWWLnUUqgcpN+mYp536py+JrMecQ7j1UGi784C
0QokiYGFPLc017FZZgkiVWWsvDJEyB07Q1r62nur6DdD9ZKPltuav6470to+ObHKUkjIc2gOuYrQ
tZSOcXdTVAKQxo9TtAdQkzOVa/faqSnmHshHGWSYtIqQAzLSAtJWN8c2iVAUfL4+pk+xU/YqOLXE
XAUCxiSmFJ3VlHaRZF6dAGA05R8AuKUhMlTG4KdiZqsz6pDh+NrnGzLty/FtKYdg5G1VuhUvPgY4
GtAegF8FsIfzde2NKDfiEqlbvalc6FtNeeVfH++aj0Jp5I8FZmITlMZAJgML4Bx1+9TwMLHch8G6
f6IPEGVCxJoXTUxiaCCmTCbE0LG2ydCRXopoJkLMGYbuuAx2qUyy3fX9jZDxWrZXnfTENLMJzUZK
ynDBS6HJfAnndzTZVt6APL5zRp1LzUMX5HLB/g6UuatMI9cQyiOujq1n4FcdPUr8rk2hXSiLm1bd
jBMILS3xtiMC575fdRU0W6JyqkAW7QIgHBJDjjQK7YrezPB3FHE2xuoOPPl95oipEqjSpA0QcdC/
qZrm1ig2Wlx6YIfmDGTdEJWyBNoTlXfmIiRzak3ZjIy7KpfelC0QrJM2S+ELwONf9/1V10AEBsYo
yhbH4j00lSCypOi7LhcdWsiF+raXtKZXK5rb8FpAVnfaiTXGEWOlTVGgxAQK1jE0gfwAl77+4/qI
6CKcuh8A4hAMMqk8EZg8JBbYlPblaCm1DhkVyc7xvNLcECoMrviz/5XwsiPsOrG2GIcQ9aZp5MKU
j2i/IIcHNOiEt9dHwwYNjAUWvdS20aLqCUZTQZdVtvHGV3+Zlg3RkYrX2cuZOLZ7XUuiTDNiA/Ji
xyS32+MiIs1pK5Ezb2VeDffiNPwcFz0G8aRH+ZjtkFGybGpLjSjHnIT+AAamxrWGAtzApWvFv6wk
MMXOVSpezuQi98jaZTxQb8fCyk3YBVRmOYCNOwc2E2xzvon/Scf2dvzGUzW7YPD6tAk9M8gtAVGF
vp3zG0wTwfsspbFyHGcv3466DZSr5bQ/6xzaZjYI5b/zTK4uJbSrAd9FOIfWgnOLwBo0ak9S5WjV
LkBHItjNNTv5NT+R54lwzqqLuu7n8NCmgKKuDFA3+94ucVpkfVEpx/43EuHbYSsESjC9pE+prxoc
Y6sD+2MLdbvzgY1DDwluq8BUQme0tKUncCFGT9Gv0jXfr2889mA8HxXAlueWhEhFKXuEJdN0tMFv
f06/Qb+Wyf51MxdsKqwd+dwO+AF1OaV2BFs8Jj9QUtWxt3N7cNK7eds8t+/GbjRsnXOV8SaS8cm2
AZHUouTKcUDTSQJBIWgYLW5n7sBkJ5Cbmsc+xLPHPLhiNBVVYYZhlog7oJ9Q+WBpSe/IQ7MX7q5P
Kc8Us8XFxMrAfAZ/FB7Th3QfeWFhl0+zaJfevzNEb4eTN3IoDCDF6srPMYH05lso2GBWFdDj7EgK
x/Ev7wHdQOoVIDPAP9H9xDh+jFa1DC9m6zih/k5SEcT7oKyrbiGOAYHhX0lU8xyTesD5PQqiWrD+
AuGDCASVmvPRpTWpQKxWhkcthkZi03l1CPSSZNjjDKZT7Duj2KfNYAsktaXmro8Ed4aUOGfcdLGu
fQWzPSqB9FG55JBokD/mdFMWt7Wxub6MPBPMVhBkIx2EOQuPvSr7JNtZ435Ue+cLRqiMHNZPg0YU
4yvo554hGzWExzZq7aG66+pDb3FK1peOD6ZR/KMhjEOGmT0cVW0WpAyZz8BM99qrdFspnkh+tdZt
VugQvuJEjmywjZrkmTXGP+ayWSS8/OMgAijV6fNCsoVW5ZFMXOTLwcUmottQBacJ4KcXjKbxCNrH
ykhI0C3FLi8fE9WGWEIJFTTITRO86qGHrsepZy12s+xGpbZjA3jHNLslIHUk+uCF8z99ibPfxAy9
liuhS8eIBES19nXxqIzWLsruh4Ln/SvhCkhFUXYDmzgYoEzWbbJeQysmitCBmXRubXyritKB6tdt
FLvWvWjHgZzY04elcY7Qz0f1+bZD2Rt8zaBrRtbRYvFnypK0nVj2WdB78wZxumcbD4VL/GgTeZIr
eK1rupMDMbBNbstubCcb3U/dzn+WfpmcTOQnN+a1b2GOgMUiHTGHIQsyGRjau6W0kw40OsqAtOTN
IIEoHs3xv6AfTkzkJ9thM0NCK9uiMU4WXrvETn8kuWviXS14I2gbyLeseMxjVyLEjm6b2iX17azZ
2Q+lAbmRY4rfrIyXJL7cK0guIALEmxTQEFlnTm+ypLNcN3oW1Fn5y5RKBEbT4z89YM5NMD4ZV6Kl
dpmRBZGI627YTbo7Nxxs1po7no2DWQrVGCI9a2FE3Gg/gVLqbJF4YBdWjotnaSgV2HLlzbyg7/KA
Ph8ac0ArAygh5RlWNcFNxZs28WSZ88xaCWJxyAAKhvZpdHSCiOH8thPHKNLCti0Doan91riTmkcV
9IRjAvD27GbajlIijG2KXhyO6ctA89wys3DhOPXKUnZlkJuPP5Sy8czMoe47ypyrdOXNdW6JWb0W
dYWiivoyqFLfkNwIj3xiJ4I9mpvuONsgfLvukqsjA0EQOowhsISj5HxOKwVYEgt94kGufheQIxkM
Af7xvQZNXyLzAiR6gTKnBKhJ/xpjLlhxUvNEyisMrh/Awnir9G9GuWlGnqLzymsOs4geZjSv4El3
UYoxSL00aY/1isfaaaWdHu8RtBvoLhHIUQofJ/0OlB0x3YSck3B9AQGpAqsEFLLRu3U+odZS9FIp
1GUQLrsmhhbgcybaTbnp2mdDvGvCw0Q4F8FFiwOuOnD36EiPQqULr3VmWo02rUYz1qsgeVv84u5d
cMY74J80z8S5L984/TZ7NlxeZL1265+Zpa51ElqLSG/3MzEqEFq/qR/5IDtU5ldovVY4LOVWH73w
p0w2qnkcb5Ese0ZSc5q+G4On65F33YvllcP77FuYWe+mqFMrSK4HwlZ0FJ/46bO8SzbTjeWlmQPU
ACgmndCOPXQx2aM9R7YoOqZXflN55fNPiDTj5GefQiPAk2lZ5iqaxQqrQXbgxQvKxUaOyym2ILJ/
tY71gWx/b1EQvDM9aXd9Fi7fH/ADCDqjRxWxJaTTzy0TuTZFoyiqoASuc9bwOp0jJ518sMvLUWVH
ysw5rVYNAisIuCriZQjTnRsc5y6K8SqvglZ7BWjBEccjCSOX6EELog5Qm14f38rxQSuPoLCHPgfA
IMwpXBuLEM69XAX5HAdpWGyEsEYtHxSbFuclsLaLNVSlZbDtoEoFhsXzkS2KmEtJk9TBj9YO3XSD
5Iz9HN3KnILYWgx3aofVAoh0JZYWAjuDnz11T8trDW8ht4JXu8ONiiAOwdwx9k039CfnbbajR/RT
bHO/2PTv0aO1a/zrU7y2j3BmovKBCogBBtbzcYt6QXB45XXQVMQpS+KMPOqCNQsUWgPQJk6rC8Fu
uerJpClFHbRJLt1MBlLZxOh515pM70l2F0KqQgHyCqCPi9q4VVbgv6+7Oqh2slPbip9uUbv1tJvJ
PkSOvl287KFynkfX2DxnDi+3tz7Iv9aZE7m0hLIq5B7Wzbbx8qKS7uQ4mTmn3kpeCmiGk0Eyq6Vq
Y970DQYp74sn4TXZ4nkn2sTdSI56MP2E2OV3zvt1dWQo/tPtjm1xwUlSDHnWpnMdpAtwofmNxdUJ
v+BqptcZYIx/TDAhiRZptdmlUx1YW3lPfkK1O/yuu43XHiQvvNHfI5eL+F+Jgs5MMuu1tBJYa1qM
Kt5pP5VXTOgLcZv34ibZzdBT3ZMH0489y7Werm+31XMGfZuYSbQb0Ozz+X5LIpK0sYX9rxWo2bYO
kkWhK3Yba1NEII4tbBMtlF+ySSlV0ZQPeUh2fos2Bh82qYPOVR3Z8++yoLH3vF6G1agEhyfdfCCl
h8jR+dCyqQ8FZR7rAMJNm3Sb+YKHSCgOnfYAVmS7v1F+jXZs/+ZWGNdeQNqJ5c9JP7mBm7yYc0AT
Mam3k9vsJlt7yG7U28V5s9z+xuCsIZ2us5MGVEsoZQG7QSMw5P/Ox6lVJdhCCxyZ4A4tncaI+60O
enxQ0hmDe33pZPqKumaLuXDjULIIONrqIJ+ecvLrY/4BfZzOFbqb2YrQ53PbolRS3YeFC7Ibrbsl
P/Df+b2Z9sNztGtnP+OCRy4PIWb8zDqPTR9JtYlv0pVXAPAlYxdLj0L8vV5iR4ztdDekG2K4Ue4I
82YZHYPHEnb5Ljz7AiTvzlcAiihQklbwBd34O9yG4e98dor6dlFGt118zXgplxeptjin78WZ8Yn1
QvEGuS/UMtl1VyqoZw563wfmmHuVfj9Ie9koHKiU2l306/rCX/iYBtAtrmVK0E/JXpjXdWIofV1D
qDao8+y1SiO/qGSn7fuX62boMXfmXjCDYp8FmSCUwZDBPp/IYtJGLVtgpp0jr1QeE63ajCVKYjyw
w9p4Tg0x523aIqGV9zAEjqYnUlaOmVvHRS0507YyHtyPNDmmoycULTXn4zHUttLyJsF4qqCawIsT
P0PbtLR4JeYVV9AAK8TxDYUV/eIUlxI1Jeo4A+H/ogJy4zR3NXpALP/66qxM2pkVZvNX+jiYpbo0
gSEWTkvuEm9Bzvi6jcu9hH5WBL2gYwJzCpJgNK46OTs7klVARpM2kHRhPpZDrRT2IjWDi3cNeuE0
3UnbMHWgxFU7lhzV9tQKKcgaU14VeG1OAa1AvcSg/2LpVcR8aMZKU+pANCBkoqkbMfmZqoUToitf
tXhJ3MuTFePGZfUpCIlSCvu2IAUZ5cyMmmCpvi/Rz7KWUeN2FRmFNtSglbHcCtVdVsbPU+VbP8Yu
2nS5O0tBLG41eXBQi9Ch6FxWdjbcWpPB0978bH5ltia+D+nJT16RC1dOm3QoxNGsg76xtl1ROPrP
WEEzovJD2pPWSZ8qw44VtDrtIYHrm8qumo4t1d0JvVk9NpYdZy/XXUW9PCzQ0opUKZrIQDdiMp7S
90vaTaaBGHeuv9UWRIpTlRNsrni8gV55WisBhcBFiRwNSvFUjHUX0HYWOdlPkW6nOueQWHE00J0C
UA8QD8gfL0KwvjXqJW27oEz30vK7tiyXEMuR48U2lIyTnV05kc6MMXs4KyOQV+tNF2igHJX727j6
OVQfCQ9fQ3+G8RasCa4ldPyDOJ9tO0GFZRoaAPICvXsXFCoG1KAPXrY1+SiLzxpKMdd94fK5hceA
CGpLyqQFvoELEv0xqtC8OvZBDBGMjqD+EOWu1r52nWwrVtDuiswGHnn+WT6JN+mufLKGZyvdw1MD
/aZVt9c/59JvVKrFiJc1ehyBUqaue3KIAXc/C5ma9EFe3HX6h5kfiMFjGlizgfQi5QtVQMGjMe4f
q2Um5ErRBw1BsSO6LUrkmYZ/mnfGEGi+A4uIMh1Sp+cDqQpRb0lf9cHid3gfFHakekloy7zn8qW/
nNuhgz2ZMMiiaa3awQ7wXooveibZkHwzLLbZcLb05alBLWFP49lKJRDZaVNGtUKxqA96RY+dTppu
5aLkneYrw0EqG5h4oFHxqGJZ3do6ihYIjgxB4fqpg1SzrXLSvDSoPd9gIHg8scAMo9fRIBNrsACI
i187pZPsTP+ely+XL48LsCObqClCCRNNBSxGKDEsKC4rZAgyNT+OT/qICL7bWRASjBNoMN8vffUq
TvlubsN9tnhzeAwn1W91KGcqXvQUV96oJHZ2BBc1KNHLpIRcR+ZD0VLgkSyurCu+1ECAij4RhMNM
DG7OvYTHST0EodkKuy4bwETYzh/X9/UF6BlNDmdWmICuapqpqWZ0ueTLsY8cKIRmMe5n9S2+U/PJ
0W6jsahtq7ybxOKl+q3HPhSNoCfJOV9WBguiG+x7WvAGkJ35jKHUwwr61HNAZAh4DL2tcQb6GW4w
/gULOFMRUYro52MeVQPaIMUqH2YkJAqcoK/pA3nqXyBRfdc6+UZ3Mzu6S+7M2AVfUbuT7V+6d32q
6Y6/+ABKpAIGWhmIFsbBhTgdU6GV56AtULvPY0cqb7K2c69bWfFvXO54dYCsD1fvZ1R2cu7oGTqx
limcA6mYtjpBzWI0nKL4JvMScpfFCqQAQUkM1LGuo+VTpUt6YmnsCl3s2mYJ0GPmTjvlpnqMPHk3
OaNbePPNbCd3kfObbJbH6yNcm8dTu/TvJ3aTPOkLEd0/wat7x0vkUDdj1+j0t+nsnvy2KpMO0iT4
bctWN+/DTWdntubcpz4PdboSHZ/PHo2hTizNjSGg+xiWZucdjQRueTR36q7YLpv2tXXf2u28EXw9
QFbaHp3GDb2Ss+NWNgQ4MoFXR7UBTMg4YM6/YDEXo6jHUg6meUydwkigZvmNQBdD/dBEL+8dFC8d
Ixzt7KGUX5rWLxs0QhTjbRK2toEkZQWhoqGEZKEnm/b1Nb68boDBgiwATifQ7kEg5PzbmjgH+DeS
1GARssWBFJjqLrIeb7OpGuwGZHK+oIOVRSSKvvmKZcTIoDezoCXErIsBEU9FRfIyaIAxGYG9KMzc
FqdNtCvb18SUOB53ee4B4ILOCFClq4j92VPJNEQigGRODZJGP2pC5UPMlBPxrESSJt5hSKchIEce
WGGGJM1GjpqipQZd7FV3JETVdreYtrnJP7IgP1SBLNipbI8HEPgqqt+lQLbdST4Yl5yB16uwct+c
fwzjdSS0ijwNTTWY78UaCt43kuoYiMIScGjt2n5r+nn9tLxMQDp1W9m3+t319b1MooL1E7Aq2vJp
gACHTbeXkGCboZyoBrUqAPDpKNJ9coMuleeKyLbe77P4KPf71Nxrkm2AqsnMfKK9k/5hfL/+JZeV
qs8vwQUPfgGkq9mssaDVRq0vBKRlP80MqG9b7R7S6FZwkjstuc01rxc2eX2sb+R9vFcDcq/fNvvs
YfmQQk+25W+SsQX0ytqCArnCHuFcJJfxmIlLCpwpOiSJwTvCLFTatGjyJPi6ufvZV4XdWfe58vu3
OvwfZ1e2IzluBL9IgG5Kr5RUd1ff54sw3dOri7qp8+sd6gdPFUsoYcZjL9ZewFkik8lkZmSEW5VQ
IS1er6/GZY8Cq3FqT7ifJR3BCHLrxrFv12TXHY72zqfPv46Pvxc+TJsu2vMgD0smCLhBko0YK6K8
gpR1apYkxlG7xUiZVVN+14+r4CHyEmNlgnx53Vm06x+A78MkWLAvX2xlpd607+MHaW+k1ah7Kl+N
5N4wIcjaO0UweuVKWkf60kDM5VV3/kuFlIEnFW+JmRoAybTUnNhjx52hL4EdLi89WEHvCdDuSXNb
lNpWQ6UPSN0ZRx+as9VIbR2viIcIdGt9WFE9pLrOqZ0kq6WM6BJUMu05clxMhmFIEg3S8zBvG3U+
pFILGdjyy9hLIOFX3Kx225Rqw4ZHtwNA4Y38MEYLnzy7rid2hdTFGHylMWpuIPKBJf8pw44X/7R3
4MJQ8HlT0imk7xXvQE2Rj8axifhxJMmmtfhaM/qF198UvC+c+cSMcFOiWRhCE7k3jgYz1gZUkBwy
FF8VirLMhnhPxJolQqWZu3m6qFAzx96pKGyfb5qSQowIGCHjyIr3pNpHfFUnxkOFewUiFZuwl7zr
kWHuC0G2CIFOEObbiiHkZLmZEG0MTOPY9RnVg1dD7dYxNMJyEH9US0QVc/fxBLhFCQ7JsyEiT6F8
1EeyASJJTFqZVBpt4uVZRhZC0Ez2B1ArkO14SiPC4gV2voZhIxlNZqr60WQYM7c6x0geUvaiG5jJ
0T0TjtJ7tkx7r2u9DMSzw2eSrUp7yyEdHK1s7T0G2IrLBm1SkEEuuNRswmBOalB4kE/TNMKKG6AL
aNTE1I9ZzHa8tKifpq6E/cWARmiqYCrCw9CXHN/3c2f8xdKRNvU6VRxNewJRQ2G82jr1H+2Yts2B
RUulscv+GMIGGG0w7mgT3OHilH41jFzrMBJ9VEChbGiOWtOuqjeYYi3oL98FNLoxHqK7TrLcQX6G
RPo/OOSJeWF5euikaXB3JKd9WlIeDp0XxWUJTUgMkGE1gY2wB23hFMw5JpDnYKCAwj3QmsJ1LBcc
tMkDLi1fres1Clyxqw82Wy182vTbxXAyib2hPIUBNUSvc8ckBcgRkk5DrviEDN/zdPpgO4eHgK4+
bLr6Wkf0Rna2+K/kKLmO5x12r943/XX49fzY7J2B/g7pbvPorQ/vm839ZvP29N/940tO3b0bHN/2
O9/Z3y9Bpubiw+lPFi7JwupaXoN/DVB5DtbfZzLsO1KuWuVWAVzj+vrMZimnxoQby0+DsbYGXT9q
gNgX1Q6AR5U869lK+ZTKla576bO2sw5xsfetpf7/3K11alu4tdDZ0eo4w95o7F1H8bKr3GYp67tg
9QbkDKQFfxxAiO6BLxcF74l+3L/ltF8BBE9lvO9zqq7ZltCSQuLb66nlEucOtMF8Vx/wPCau4S49
kecSUIsQOP1UCQdv2rkrJnqjaSzBPRMMH3m/aad7OqB8vI3qvWysqmyJqWLuiKEnAqE2RH8kRILv
l9wqpSoC1K70ZWpghCpcmNH9eVuIpwtFWsQucA0h5xc+CYiCDDAuZh5X263kbJ9G+m26Ov0iHnG+
fff7LnJK16ReDBTH44Zs2dsLFMbp8PB7aRBu7pyf/hIhhlkDyBzHdvpWYz8cfa3DC+wDQIiFi+5n
k659sXDR1WYQDhnBF6d02KX07c2mn7efIBuh1eHtc/W0tdzv1AmACLSdu6/uLaM+LSgKzL2jrn6F
lDvJ6n6fe83+BWSAC79u7kDZGCubeMSgGCuifEdwZ2RR0ZjH1tdoM+xabZOn7ULImF3pEyPCCkgG
r+xQrc1jj1hhAWGpWBTcMiT/dT00zXrviR3hgqgJqsWc42OaoM+chtQYFCmTYaFeMb9kZBrMMaaJ
gelXnJSt5MrK7LHtzaNmqHgoHNpho2hLRYK5DBO0vug0IEcCj78Q0bs0bwPIZpig9wNk8gUzCcUz
6TEpiuJE/nl92Wa358SWENBV2Td06Iyax8Dej19y7BZl5Sj1UtI8F8zsCQKKchtub0M4+UrbdJUZ
luaxgF5orG3rWnaGsHT7/h7JVI9mom0/XP+ymXsR+4TnLa5xcDSJovZWkcVBwTTzaBvDsLeUsPR4
BD6FwrypUSVyyjFasDjjggS5M6CuMua2gCc+dw570EkaSAgqWqW8QgLnXm7rp+sfNbNdZyaEKgGJ
cjWTG8QTJdGpBlivjrLJuEr/mn4M9yDBvAEeAVAeAdROcHQ2RgFPFBgqy99AhoSYlh/6hVnCmcN0
ZkNwipHLJCAVbPDkA9/SkI3SL8ChZ9cLxUzdQKFjYrYStsQcWsYHuHfPzIy24/Bkmnji61LNaIIx
juu7M+dyGPYCcA96d+CYFm5QNcjSvB478yipeei1Ya6B0NBKqF+HGJ1Ko3Dd5OHCAf7hTRWuGJSJ
CVExuYdGhIhVawo/bJRUxieuUnpDKKEv8fqlcjsvR7oS0dK5Deg38dYPd3fvd5b7QCGfSw+ggHKd
jqp0819Hl3KX2YU4+U3CQqQSQIXgeoD32PyJR6C9Sawmc0s0YnR7oK1RLMlUzvnS6Sqo5xsdV5ap
YBrOPFoYzKweYnXLooUO7awJhBMTEIhpNFNw1y7rU1NCT/2oQyE8eASpKGaoFs73XAgBwOz/NiZ/
Prlf7KCupIjriJNj99Ur/EvKa++6k5rTUlw4zIkN4UxwTa4aVPIxUrEbdi+1hze1w+E7eE3jT0Kr
t73lNLs3jVYrJMFP36D0nhwrgWtheCF3Hr63Dzg+WxMDQZGj08ghjh/SHn9beck2foHUI31tnXpF
Zbox3Pt/cS9TQ0Fk0qixMZd1vkptrQ/9kBNsthHoKzVg5hpSPG/FYG7VRk1vTcxMuQurNrNoqJla
E1oK7VldMIk8PVE6wsjRIM8D2+IFlEMbR82Tv08wMO4P4jSwxQMBKjZE0qEZOhA3EaQxGGGAlnHu
shbd9662Onr9k+YO6R9TaJaeryLLjKo0DAn+XFePsd6+6L36SiKFUzMYDCds+nZ13eKF4s90q6C9
Df5nlM6mmue5yYBZsBml5PjG3QlIjViFco7LnBjvLEx7Oey2phJtV9y1vM55Uz2FoiS9QTPg+i+Z
O8tIrkDHh6rv5WBTZhgltEkrcrSlnWTey/I3KGEXXGZ2fQFLgWYueJQBtj3/WJBGGUMb5ORYhmPs
oAd2V+c4YYaBmrJ2N8brf/gk8Aei5w2RXlRcz80BXDCqkc/JUU9jamAeLbd+8fH5uhF17kJF1xR1
cgzCIJsTIjsBr7sUDQ05Vj50Vrt9xzHguVGG/3p+B3K41lrZFoYj5bvSRIVOX5eNw/x9NkKFcxNJ
D30LXXNw4fSQURn87iYIQZ7E3Lq5k5egx5eTEJOzTUqgULxFt0Pkcul6XtUVH8jRB3GuI2krMPV1
eOgFW5W7huKYGM9watX+h32AchHaCRMGEGMD5/tQdZoF1g6NHJWuxTuH8HtJAt2+j2LjQmfzpzMh
RvJTU5MHntwWVYc5ASmGqcZpVz3+GGiWDw6kEHGYSvw1esi2vZviuVnSW6QBPU2c4NB6I2YXGb0L
1t+BRw8RVoGGthPu7u8bx/6HLA+EXOBwwCyDClbR8x+JAnpmMDCIHKPRfEIS9GRWpHT8XpUXzttP
enWxHEj2TcCo0NkSkcbhyAo2pDZiNG4qtk1o6yqrwavpLdpYG8W9jeh3S78YPeTbgloUJBHo+ioe
Yh3Fh18/KT/vi2u/RjyPZVaERYBfw0zQbzau/Tbkv6VubfC1n+3N9BiHtaOZqNnZmM/5lBTA73Na
1dsh93SoM7ZjvwLJElVKwLKlva1tgVt2C3MPIRst3lsxntOJwyFEqYH2I9xBtoI2yW3drGrJKTq8
fh3TovIxMtHBSmu3M33Qem0NiBiY7dLHYg+vfeuU1pw4ohT3vB97gqgAWdo4Aq/QElBgLu6gVYx+
9fSmQ3323EINYQyc8cA6kv6Ojypl0ZOlZU7eLFxRcxUbzIlBXWcCDwGAIZwpNC2CKMywbRXOTU7f
wMnkEuRG6MlR3EqgxbAx+2c6cKYH/xB4318W/frSqUlLHCzuOfLXlP4M1PLuExeVCOpCQ2/B1Wcq
BJOEIq4utA+hUyG8NNtS5UQLY+uoBb/k4VfW12A0+1Vmv2yj9HQrXbgtL8k4EEpP7QlXWVz2pQY5
AKy+9SkHN762KtkGrGpHEuLWLkoql07aUZ259j6KO8fuV362DZEUmsM9V6GVWvUOUzxt0OCAe7zN
HR9V0/SxLl2mvA+KM/oBeAEhCPHA2herfYR6jDEmm2RR2mD2WpjWbRriACZEhHL2TZcHpZFaR7a1
+ncfnHrQa7S3+qZN9qN+7Bd6rXMlc7Db/7En5DwhSUw7LGGv5dwZ8/TVsF9lKESZt0buBPZ9YSFS
gxxhjDyoRYG+0DeWiEguJ8ixf6e/QYxFIYgKpmmEYw8Rs9Dxs0eiAqBWURBC2PYa0x+qfo8MxtEI
VDGcsOs9Iv+So+qhCjdF6FNlcWp3chkxZKBvC2oktIsARBauSS6HcgXWY+vYYf+PWokKUP5VFI5p
7liwKeOFCDUzhjL12dFCRfZOpmrneQApIYYs5UFhHVMDY5GecWcAe3YM+vcSOmQ1HcH/kW+vXwFz
jcRTm2IPHFX2wjeDHMsOBDQofFYQEdpIHsh76J1FXzPECdChuQP1jxjEdtOFRubl2OK07X++WaxH
DGZZh/Vk3+jBxTrRIfdAXrYOxtjMeh0OtcPrWygspNleV906XxoMnWLl5R7/f81/kCgn10LTBzE3
Otgv7WKnSW+W5hB5K2uYnwzDhdfMrD8h89VBVmBhCFxw8VgPjcHyKxzrQaFgj3Ls2mXISGOyl8w7
VSuh0bkQhedDyYlN4dpjWqFVGoC7R03zwHBLUodgcdEIBvKBmvy1eFb8/6771NzDBb13PA/BKIS5
COEzwdlaapLVWcfIkF2evclA4+TJ03Ujs/uGWi1IwMFeCZDD+VkZqkbR88oixzhOnUjd+NDJJL7H
IZ8nBQvzKz8v5wsngY8A/owKHV6958ZMqQVevUYgwPS3G2/jrexgEpGONKA6ukQBfbJxD4dggUIX
bnQl+oku2MY83OWHzn2fMFI+TbeH547+Zk6GVA7kKOiiqKvn39dXZdbD8JZD4QELc/FeDiVTrbMO
gdwIs6Plw4OHZJ80Ll4hq2ToP5KqpEH2dt3o3E2PjiRQxoCDApEhpCOykjfoh8OoVWs0S5CNHNJ1
Y4N6LUdOoiw872a968SasBclr5K4NODQJkJioX7q6u8Br7XrnzT7hkQ+gfFGG6AnjBSd7/hgp0mm
SiFCv/SSNjVl5mdbb5vuKQjeGN8wThsA+yCDrJGbODumyqaHaGMK9ZmMfMb2zTARBTSgoRoKr9KK
Vw4NySpaF9a66DbXf+vMSUCGANYfA9kgRH+FGkmiayPUaLD8ARQYzP5d9x8wOUiT7q6Klwiv5rCh
KPlgKGMChU2KO+frktgQQbQh/XxkSPSRl5SbMFyPZDNUkwhyCIwyHXniJijStbQf8T+qoAR+MrqF
4z8b1yZsIDjLFBTZZOGHBMrIy0JqraMSeKHh5fk6fWgqB9LCNAQ0Wnmol67nOTc/tShkAyTVgzgO
p7AW4a0ejNJ7kCXg8+eY8fqqku6tQ0pyfWuXTAonq/HBLs8GmBySxBt15PX8qWe3OaaUA9Z5umQs
RLolg9M/P7kNU3zeWLf9ZHDn79Iaauv+7zJ4IJB1y6J2c/3z5qIVOm54LgE7MFF6nlszGlWrK1Rw
jqmJ4ke1V6xNJ1ETKEYQ6FpvjbSQYM3W9jCBPbGoTUN7P3nwyed1VZcBPQGcmgqIjLXr8WoKNsWd
tgJzIP3QvZKau6knodCnBORJLX2qnZHg6etlbGFrJ28RrhSwmoMjAmBOTDkRYWuVoB0gS4H6MBzZ
I8GnWkD7lVg075a4mebiw6klYU+ZVDBwbcAS8z+4XNHpLaRYjcsSVMekhS2d/SxdwTQ9hHRBuixs
adCGQQnidnJE8wkZVLzS1YDWZu4o8lJt+AfodLGEPyMawJ+gpSmEgKRox6AsIzKhT6J4i0GAkWzN
/Gt0W+k9gRJNWLjJcyNR/jkokz6NAx4IwGGardY/DeZaTZYEkeaikoXZXdNELQlBWcRmlYldZVKK
4nHapWh6PlfKg255oflRSOmW5HdakL9o2uv1YzS7wSdGhddbgt6C2Wcw2iLmSv03kIsuz78bzImg
f7lwM04beLHouBDRcMWNj8rx+ZmVJc3MogbG5ChVHcaAIJRYucT5MetGJ1aE09GMEZPbsUBBTtkN
KTpx6Aa1mILvEhoNS4CJuXcXeGFwr4FnCzSYYlm600AGiKsbZbA3LrufY0A1H6Q7kN14CF7YAsJo
9tOwdDgjeHGDZPt8AUeljFkW1yjrx+8WRxDXP+v6VZWWQC1zG2UiIwNwZpqFvkiQScS0Nh3Isbee
ovFo8d9/73UTwvYnH7Z0cRK+Iq3PMR1BjuBipkb53oMEws5eSj2gnfHruq0pRIlOhzmbabkwinMx
El9qXRzHGHPDRKg3qhXN1Uc2ogdzX6N8vRSZ58prgI7+35rIiYp+CFOBnybHrLa2Wn4j52CWit8r
aatkv0KQavlOZSCyhWwfs9AtKgUcP+OuZ5UHLQs6Qk6o7hy53lrhC+mhtWjf+t095Dha35HAdt+j
yB3tk3KnyNtpDHisd+Cd2ILr3GpxcB8wIgx2EJpJmBzJDiCxbgYqpQ8kiKg6uNdXduYKPvtWoWYJ
6mc/AvkFOdZq+NDxNRQHHUDiMUm1x8hPt+XKUstpzi8tnLSJoQTQCrGl1yF71BJ0TY8piZ04k28s
qdhe/6i5IwbhBgzM4VSjkDJ99Mk1b/tNM4CmkhyTXNdpy1TbIRqIAOQUFaUiCMjCpadNr4EL/7TR
eIXSAIg+xZ4hkcMkbbhPjjdvBnWBdQEU82Wq8L993HzG7meO4uwb/hpQtKSdqa6v48/aZE77fP3T
Z0Y+MS+DmSk8xtB4Bq/3+beHoKXWOhU/Re89DSpIxE3NfRJuzGYrj9u2T5zuyGswfe9kgN3GEO+W
FXJ3sCTyJfoOcRsmDiyEB/BD4SJEz0PYhlG1M+SSBFox8SPiKlg74mgXL3yw6MDnRi50FzDWYYaF
BHlIKOtI1Y02DFQ1vbj/VoJuI2kxxTziwhV4US79sQlOXoyh4raAI52vcexnIVpoPuRt+6fOuJMm
iZAKhUrLWmljTJGs9DTEfIdn5BpxQu6kWelNs9O7IiV/mUf+/BYiI+HCpAJAH0IS5EuxkvAavwVD
t0DeRjf5j3ITQJmL4Gbx5IqmBNcqhq5JmgQambEcrmtkkrWirK+7r5jK/JgA8naqXmBARRShH+wi
7MweipJafaOGlmtCThQDeA4DTFwyX/7BmA2eCRwXbaJ0Od9G22paiRcwVtXhS2/uuF6tpKBZS8nW
KpqldHXaiNMY8fNpuInRzEfmZPxAXk6CEoIh+IJsWJPSe58kTpWBvEBbeOHMbpGNWS1MIeCzxMYB
yIMw6EOi5JBy6cOIyXAnkzRc6OnOnWtcjwh1AEhMYPTzdQvDqDQSrUgO8pjROL0BVh0d9iCEJFuz
YGpu0YAun8iMQTcCReFzU7U9+hhwhBqivlN8J/tYEv+Y87fT/3/hbdQZKXQcujI5oMkgj9o6w31u
sWFXoJDTsXh13eHmvwbxGWM7IASRhcvWLllrZA1iVS+bFBwAQEfaTrsIkr94hUyuBnra/9sRUsxM
HgIpwfjJgbFDktcoiHCH1K8lEgjFT1eKVdG++AaB8kJgnHWMaVYWDEnT9KYQ8FvG0oKHiEVZu6vR
jQnL1zD9zca/TSF+vu+PnZ/vPzlKVSvl3AgQiLL0topu69D7h32atAV04LZwewkObiUB8esImqal
clMkyOrYLrQl97qRWdc7MSK4NpCXSaSWOKpJ5vrJ79Bmj0pi1rSRdh2XFzCmP4PKYvQhJ9YER/fT
rOuaYYp1QFaiYRkaNU2gBvNe1GszVw/DaN0y+dHEKH+AXJXrTl2X28L2xlB1o+Ajre7TZkssxwYG
gD3IOYY+Cad9aTxcX5a5+xyDrkjcgBQFmE1YlihTfLPWsfYZc2zpQzUlz+DAJBAqSVsISgbJ/XWD
s4fyxKCwMlZX65HZJIhmle9yu3BjwBWyYaGwNrvbJ1aEo0FCi2BqEVZ4850FmSeBmdd+MmKXFd2C
Y83dAQD3AuINnhawDQulay0cIqkfEJ5b4n/ZGGqt+69/WbI/FqZfcHL+Yh+oT6uEamtX5JiwSmMX
HSYHfbRo4SDOBhQgxcBegpodtNDPDYVpbUW1Cq1fO/7woficQADHb5x44XRcEA78BJQTO8KBl/Oo
CwwJ10zKdn3bOVm7xwvN6sp1UbXewByffYbqc9NkzgB29a64IXFwz1Gyy4Ye2vb1wgLPesvJ7xEO
ATCPqsJNLDAqlGG86QzymEs1LctmHfAoWAjbsycA9Thw3qCoj7T2fJWTtvLR4cpx5GwGdMOuAgVW
VywcgOkYXQQg9OrwPsLACO6mcyOZVtjd2I/JwSDdWxnq91oEuhJop+YuVIdXMYn4Qi50Mbo+7Sr4
2UAQAik/jKAKJ3tM8EY0W5gM0NTtpE2b7vzyTSKYUir3Zp67OggMwS2QTTSG79ePyJznIg2bWiQY
s7h4+0DpEVPzLINt6U4a262dc8hlNg4mIxY66NctXTyATMwJSJWM3VPGErOO0sqq7jvo7uDlsuAn
S5aE9AUSvxzIWViyGd9jfvaWBfxGAguNHCX9wubN+eSf9UNX8dxdQGWAUQSJQVZ8ZBha/6isuz77
9Q97BE1OjEmBaOTShgL13jTFKePdWtfDfVDfJMAXsLFeiMjq3HkG8fv/LWnnX2NUkhTIaovzDMUn
SO2iW0w823cl0Lkotfk76IYb1ldrO03vhlh1UpLdE5bfhSDyUkZ5U/+qG/acxO0qCBTIrJN10r1D
eW0zyLVNmd5vQ4lDcsGCTu8oL6V18wcJsqWov6G4cTFsjqYJS5sIPz/rxufYwCBetK6GL8UKHctw
QIW6hxrUEXilfRhAeEfRFuLzrOOhDwThJyRkhkj404BrusMADQ5T6idrJbbMbZun2ouGYuqxkopi
4dqZdT7gcgH7QWPRFhsLQEv3Mej84Hysrl1dbswVz8Ap3RWlurnug7O5OlpRqD8DIgf6d8HRW3PQ
tFiCrdy/a6UCvVQrh4hY8QjQw062hmfQs3qm3660tF6Afc0lCqemBa/kIe/BYqokB3BF5A4xWuL0
rbqkkj27mBjUAmMc3tjQVzj3fXUMY+R60Fk30HfCSW74zbKC/ZyHoGKg4c9PHX/65ycZyejLyEdy
H+ltBuIkAlxfUm2SBo17IOsXwMJzy4Y+sALYPCYtgOY5t5UnWl2STMJDXk0eCeaG1LxeGmKfW7RT
G9M/P/kelUuZGXbT9wQ1WJduIDHnLuaks4s2pVZTORZcIYIRq0zV1GA2ohLvwZH+UUAiPoyaVbwI
G5hdshNLwvYMNrbC8C1Y0v6zsozK7X/Xj9Hsep0YEJysKHU/CQOsVySvUY6jSSQ7iynM0noJ+UQT
ktjHwC3uC+kGY+9bq7oZ2pUqZ6t/+BhQIIJRBQjxCx4JoNE4hyYp7tnqPk8ZrYbnRdH32R05sSGk
Y35gJQML4cSZ9NzWoDEO+T9kC5MsqI0zAoIdTbDQ1hwwkTRhhzLJvarma67dlwn3AnPplXBBNoJE
D28dMN6jCjph+AX3wpRDAOmuBiGmjjAuGCKhk6Skc0GGaiu0UYNk36Lv74Ssklzd528aOEMbFld7
o00iN5el1CNGRytLMv/eMc9+muCYROr7eKjxypfbyun6HWcQWbYWnrDzC4BxOQiLo6GCPuZ5uJCC
Nm36RooPkH11g1zfxMEzkBSlhgkb/6WaYEE7CYzielA4ESAOfB93UKVQl0C8M8dQnyhJDGQaQH7r
QoYYEaWVSY4qA6kk0OR5dqI6Wv7818fjzIhwYw5ZYP1owx8GlLYibfAijK9yIi/czDOnHXI9mo67
Sca1LE7TsbCPgJpLEeah49BkEiDYrgRX1kClc/2D5izZKuodKEUjv5GF3fNTo65MCZbwO7xSAr1p
U6wUsje6pUxuJg+dtLfxHtIw9oMJ8HM/CYAA5xLGMQ6oiEeuyvUdyVogFqX6HcWw3GmjYkmkbM4l
Tk0KYcAuzJQbCqoRQw71aH94YKDFCWLF/Yc1RNcQ8+CYbkZj8fzLkkoJslEZsFud2tG2hR5J2W4g
iWgYTP/7twmedWi3oE0BVlVxesoHIKsMYsRnfXgGFNCAdvn1j5kJzuDBRQJqguES7zQhnilZC3lV
HrADCzERnoHraqIfWHofz+zMmRUhNMmsKGUlixhyplXfYOwKYZP3+cLzdNYKdmWaVgHOW2wWGGVV
KhD7YgdfQVlxfCirG4uXC5ns5LdCcQHgxz9GhE9RWRilFkgDD2VOOm/skke5qww3jLlFI3CWe1xq
LDce44UX5PzHodZtIXcHZbGQQcch9ABaG1V2WekjVy5rL+fQdSTN3z+A8H1/7AgRgkkY+DFbLGJW
xBuALELSYRShB5R7IejNBAgYAm4Yoc+A6qZwWruq1MeoqtjB1JSNn3IECf2oMnXTSooCLHG4ve7p
swsIlJgOCOeEyxPsaXZThaTK2IGn6goPY1dq/qsZWXCPufoeJq/0abAXhOL4m/PowIpwVFmNz+qg
1YPWCNDZjHkkkW9CJaFD4x8767OLyVvAfYePu9BsV0mM+fEnW/Gkuni2sqUvnwn6Zz9J+HLDDg0f
9RN26CuvxZMowewp7rG2iRaeK7Nb+ufbRX12JW+tYWhrdmj9597XNwqwKSbJnQxcDM0SY/FcqQDM
VFBSARB5yseF0AUWHY6lLdghHyT+0qQs3padEjotBq0dIOOye6uwmodMCzDhGSexC4DvL73T4/uy
zey3f/AuE7PGgFjq6BcJx8ZMFZbHI7wLfFJPkgwyhILIbpYsUSj9JJhi/MEYggxZasyPAupw7l/W
qPLRBl/HwR8ZmCp66A1b1MjAzFncV6q/kuN67evNutU1x5fXevJfiiZw8piw+z5ccPa5I3XyW8SB
Hm1sE9arcKy4xqsOsISwz708XUg557zq1IqQ6UECVs2HDPssJ69SDvpR2uqgznxf6prPYS3wzv7/
0opwubwHJhnaeGhkUsC7ebX+LmpnADs82IcfSUEb3/3PXwjrc2fz1KYQ1nWtTmvNQriQIVSfoguQ
QmymTJ/R4FxI/WbPC+AOEygAYVcXM2Yem3YgydittrwntYueKQLSaOyUeKvWbig9SsRLFCduH68f
jbm6Ex4MfwwLCVMBkJCiRB3WtfdXUrvrGm/UaN6vwGw5NQQxE0fbki2kabPOeWJVWNmiqVgQWg3C
QwzqzhYyo36y/B6atQI9J4x0mwqGKAXnDOoUagkjfIaNuRtgPtnunqXuX04AGt2TgM7EpiSc+RYs
KJWZ4Mw3ykeoVesELx2MBBUS7dkS29YFQhVhBfcxCB8nRBWYV4TdAjc5OHj1LD1YeuNxVdkCJbMJ
oI9iPtry1gcFaVB6RvkRL2kVzC0lBILwlgNbAFQEhMwqQv4ekKhOD35x7AK03sC7zJaMzAWTyQK6
lsDr4d/n4dOolNSsiZ0eKmL+bjr5qS7AFZCqTwXwW320lJJeZIuIJkBv6SrwMRhYEjnlhh6VZikO
+j1hDlqWkqysQuS/tbIPNH0d1P2C08/Zw6fhkplA05h2OP88K+Us7ru+26sN5kfB4o8xFUUO3BC9
vVWbGb/QvrI2eVyPzsIhnxz97F7Cl0IJdqIGx5g4WGjOLcul6feV3HV7kM7FdykkkB76xHyN9NHe
gF77VtbK3w2X1YOWxe0hxNTP1tYgvXH9Z1xsL34FYhsk1qbjgjf1+a/osnpouBT2+7TRUI/9yDKD
Mrtc28VeRqP/urGL2I33M4BPkBACJBmNN2Gxq9ZIiiAh2Nz+qLWxl+jGDQAxmygzF142l7f+BIIC
VgEwNTw6L+p0LAvCZCAwxd/0XXcjgWIoeg6ekxv9Lj5Ku+o5/6w/h4e//j4YRcUWNRZUiC+udwmM
thWx+v0AvN/Q5Y5tJZ4qJTSF7Prfm4LTYDIHrXdsn+A9A2hUmzzlw77HXIFd7hgPaaHcZMnLdTvT
lgheCqZ/ZRJxJ6hhiXLQJM1NZYibYa/Gr0H5Fi9hLy6j5wTmRrVjIroB950YPW201lItsYZ9XkUr
ibzECpSBigQo6+xgscwNM2T5BXFG9a0zrfXff52NfyEBRYUHj/pz79fkZmR5ZPd7PPZVhwcp4KCs
7BfO2IzbTzPM6JCBX20aAzy3wnsIdycc4IRaNjyTy/dVJN/kdRVTDKQs2JqJZxiJn8RfwfWNCQDB
L1R1zMayDrCcZgHAemtCtrsA022Wq+lnRCL5kGM7NkiiZO/6Wl7cRhPBOB7bP/A5sMBOv+ykLRKO
BNMfKQjaC9bSECxQcMfSXHhszxohmAaRgQoFUbRwG8malCtMDYe9DIKHujQcGFHVv00xpy+xAY3G
lYAEQnyRDgqXtaSJhn3DvpOEg0ElRpbiWAsLNhN6URRD1w3jQQiGYiUpVwO9akp52DPzi0grA10x
xnZQknSsdglGMjmycIxxtKZnFkSBASOZ1vVkcwxN4n7Eo3GPxsI6LYKndkx3g/YfBjccVXWU6rkx
+4UkbG6vINsKdBBCMBJWwSH6LpNK/BSEYMgQ+Pp9BpUO1EoWHH5uFRFuCYhVQJYE2abzL7OBOQrz
CKTVBQAyieQVtfbNhuLYFGTfsWxhz2bC4dRWlEH8halqPH3OreWyXlXQeBj3mLOqIOPHGghLsNH6
+4vEJADVTsAHiNKJo2o12CbzWDeGfRTWOjh7bMQM0Ffftgmifa5wdWHuaS5qWLiS8R90CNAiOP8s
jeud7UMmYK9k6UYu9loofbUVrUiyqstxVRvRQvYz44/IBaaqHIY98ZVCmIKEoE0SPZT3o8G9UBm9
LAGESnsBrUSqer3uoju1YHImCsMkBrvA/wMFm5+p8pMjwJu4ltIYJsMyXHE79aQeHEffWrmwljMO
ifkxBZPPkwqCYgpHbRgJilhmI+/9WgE52RDrH3lOwlVhQokSIpDsVh79cn09+M5s4NQGAWx5ksKB
Z55v4GAaUZ0RddxH/b0FCief7RPFoLZv4NkY0jTbXLc3t5in9gSHKfAG140MDgPFhdQbwe2wjpeu
srmFPLWhCt80MKvyIS+8b40tYfcd5vFsFXM5NwVnC8s3E6qAgpj6O0BmQ2haCFWg8yMZpFRA8zvE
a6kGqjhtvarzFxhAZ1YNTyhEw/+Rdl47ciPLun4iAvTmlixfbVTdarkbQtJI9N7z6fdH7X3WVLGJ
IrTOQBhgIEwFMzMyMuz/T21vSJvtWt0XdTqoOeRuvRTagVteenEbNvCk5Wu1zSVRACQyYkifLg73
TAuTKCqDFNr5M/wlUR29CWrCzG8lb4C8XPHqlzbvWtT0KVcXKzMGWWkkRMXaixRJNi+LO64YxAVd
oF+PMhxQClOD4kwGbICiWIf9cNbBOJPUZ/Vn09IPYTAxtuJYL1h4TDsFAwyFzHM507qEFfgayItn
N1dsgQ5Tefx1/+68T+8QMuKcgWTNozX1P95umFD7stSrEovx8ksWfHC9g1l/zMVj2cFRWfhgFpwi
8eN9qUunxFAUtg+9w+DO3kl0ckwSX+ZJ0QRGFoPxoChRAJph8/fPPtwhlCk4L1Bg53cpVELF6wxW
hzp4brEJSyJ5K9zeX87yJoK/9Sd4Rc7sypp6Vw66wDnlWbgZhN+R+73bBc8Aph1b4WlY669cMLCU
XPBv0YzpVZ6Jqz0ScgZkemc6HDaeSLNqYguRsQ/lUzkMJ19Zo+1ZuMAIJGowobiR6AO6VRJXzEY/
rvLxrPYazbhZ9hb4NEy49Fjs8lH+ubKdU5w/cxCZf6UfVsIR5fRm4iBO942mr8ZzUajdSZmGuXuq
hg5sJt0hZ2TKHtQQOOjSN89R0CsHRQzSZ92I9ZKpb6s+R8mYrrzYC1eR0jtOEG3PKunC2VWUpVEY
5LrG2Wp8ER/VCp22yP+WaAonDilo0P/i5c5nXkkfp55XNOO5O4mX4R/Xvr+zC57OxCvMTC1YsYQT
k2W7so61aHqqmHW4Vq6xL13mil7M+GdsRMfOjUXmPOoIyINs5bYv2EuL3ggK1WTuICuf3XahwZTo
xsDW6T3w4emmHV6SlKegGiE9+XF/iUsx/LW0eRmrKxtZTdIWXT0ZX4pPAEmmO7iDvpiNkx3lNWmL
O0pOhz8TUsh8js7tC3S4YkdLoz7nsnhggvBQuPrHofkZx8+a+8ZU06NSbYxxU+TnQtzKXfhQJDh9
YARqLwnQcYcADvL7u7B0YUldGvRS8m5g/W4P2h/1CZ0FPVKUF1V+DDs4nsenMFlb/uQk3N5U0EkZ
uOB9EumCnfPgemap0ACLJdK7N9V6NajZF/Apl781qf4UBqpjMtKunwT372NIBFOuY3ZbBsZqTkvv
JWMTGVrBKVc/Cqu1PdxbgB907Vf5zddsv0pWdvT9QU9IFvhepDJkctzTk3Z1dQZR7+OoKHEyxfQJ
G0kBForlJH9oZMYtumOYS90m1tYgJ96/lJPYqYNkcgSoSt+K7ayxS40aU6jHnwVlX1uvY7Bibt+/
JlN7CrZ2mgMnjzEzCmUTM1/mIyKD6ncINkOn2Kr1yRpG2i+znfvXfb4G8nA4GG4kyaXOHc/GiCtB
UzEHYizLh0yl8ksE43+T8mAlQfO+nP9HFPx2JJOBO38XZg2j2vOUjOf8Z1qk+0RoNo1aPZR1zxC7
v+laQkovZcDKP/fVU1cXl2R80NUYKFavpdzfOWq8Bv66pEgorMl9oQmPf25PNCKZJPkJb6mUfGXm
BAKDhpqofKi8h5pE41/7w8S1XFG60Ke2l3nKFNwbUw91cTy7GQhlvxlQbNaaCt+/jLciZgui/FK6
kSqxyd3ndvyh/H08xDAQUzmUICdOiDl5aZ3oelpMsTId6DtNUbh6fvNJMIK/HTxCWah0YjRJWTIi
L98eTN0wkh15ATE53c36vqHP5JiXT9AF6yte6fsH8VbS5P9c2ZLRNLClBZJkkABDqdlZVrBh9ug8
eP7GtVY8l6X7fb2u2Vugkj2UhhZpoXD6JdeOpzjasM2F/f0nZ8lS0WDGtDJ5DagkZ1FROWiJVpuT
GqThxo3zTU75rx/cldW8L4RPx8SADHmTqaIyR7Hrc63EhyG7IGAydHidlcYO/SGF4LTYdP4/qVW+
Sn3+3EXeHjajKrBWXoJ3SKTi7AtmCs/dTV3cGZ6COtwJfvUwWU3Ls04D3OLAzIj1pzjId4G7keNt
BCa2uNZyurjXEBuzz7ReSfMI1G0qtWtr9kDMn0x6DTLtQaj/dqJ+WiXUBrgRZOEog94qqSa0cV63
ZDz07ns6vjDztJpAX7IcnCPdDOgLVZfZPejEtK55J/BSNu2hfLuvj+9dIL7/6sdnap+ocuWNJj9e
C6coe8n9x1FnXnN7X8riVaYljRQbPhAJgdtdkj3KlXng4tuWBwg0NeHcZXZYOk23uy9o6dkgfuXM
p3ldWnJvBYmDASVYjiDqOo+CPz7HbvSL2f5PCpCmbvtRJrqHiGwlf7ikaKQ5uNZYkKledCs1FOI2
6sRIPOdR5YTloyA/p/TH/xdLuxIy20MN5vcq0ULx3LfWp9xrthlkHUATOLkpO2Ykb0vD2CVZtGKw
luwicRztEjiRYDvM7H0wVCTruwJ7X37UjQ960diK+szOhiHxQvn5/iKXdpKxLcorlPbeE1XLcT6g
rEiz6v5LJXhnoa8eEiE83hezpPXXYmaLSi2/Lgq4g86ARGmtk4TnMCWf/em+lCVlpFHgzxQFb+Xc
BntWpFBxLsWzd4ilJxk0xGEHAYGwSffeGhby4sZN4SqVUfre5zXZoVD1opN5vjSZ3LHvbaXws8Xz
cn9Fi/sG2YJI6wHV13lnidWkRcVohHg2g8PAlFarPBtU2tpoJeu6tBrgagDhIV00Md7eXqjSVbyw
rFqcGYyECrCSxIZJ4Y+/X821lNkLVaZKUjR+J567S1P9kowvwrCX/3puhwcCz5q4nkwo6OezaxvQ
vtnGmSieB/k0DPtadNxmHzQrG7ZkYFEw6jLM7FEEnTb0ylcSOP18GBSRydGnlDWoTeX0nmO1AyBo
a1Hl9MmzcBbEHdqL+DfA6vNia9rLJLh6oT2PIy5z3UehHaZl/3r/dN5jbFCTkZl34tmYUE3nrSd8
u1iGg9uei+RcGF+6dOdm5zR/MOWvgvSpLDZueBp+qR+6cA+aeQDURzw8mK+BcPIPGYNJkLA56g+l
2VRrnMELmczbT5tttzhUldUzRXrOvrfHePMy7ofdV/FB+3p/C5Z8qJstmO7j1bGGkZW6po+cGqSC
8bEDIRh2KMPapsrRh1L0axddVOXgv63akz+Oy/tD/nf3Zy9pxNErXYvoMjsG4lFx91pK6tmWpZNW
HZLwsxo40hfBNyD12blghn/MhA/5DqiaUgC58GXUybZ6D9EBtHLZ+lXL+1J/KMdHj/8Zrpqd/xa+
5J6d1sWhEk6pyfD2aLtrHF5/Eg73ljFLkppG15ZKa7Xnirn34FSGb6Yr2XL3Vku6HVFpMQw7JN8E
89bYOf7wK3uskmznCS9BuI/oIA8zOCO+aLl/VM+a90UqPqTpRlNTu85VJuI28Rg5WgOj+Vso/K46
zw5AlVjDSv5Tgby3jOmpuVIE3e8Nq+i97qymHygO9vlmVHRIuw4T+Mxot0725v9MbOi13M2IvWxS
O5rIJnROoTjH9Mj4B5BdASP0Pg/mpoVXvfU3UfgpE51CP9fPwaU/eid5q4LwZjVbNs3mWMqTlLxm
u+yDADnt8KxeTOuShG+R8NSLe2g9X/tPhWQH0XP7BPdTJts9Y380u7rPVrIB7cbyV5yghbwlN4/O
JgCZ5AlzeHae+WAKVU/K4QxiFi1/Q1Jt9bIYj0mReY7Zp/I5zOLE9hT9GWKg7mNSNaHT98PaoPk7
jEJAxyTiT3LQKq458N23JyLFbdG0XdCdR9SFHkxH0tqPLfluMqvOWNZn81dhwI5HI0VWgGhp6VtF
PFrDt0iz7LBTtj0sx+RYavBeAyfuoi0YY4cp2Rv7EGaJdgFec71voEIzp8w+c7JmcobS4SDqK+7r
6lpmmyo3mVzklk9fo3AafMf4oh0ErkX2rJw9qK89kx7cbd8frGYTJEBt+WSLKU1mx0h6Dp8VA3LN
Q7AN2j3ceK68abN/sp1/IsFoKBf4z3gubO2vPTi2n+4znB2KLTxGt9vv51nbKXrSnb+pxw/Kh7+2
u7e/PtuQQPEJKmN+3a1HzqLcJfK+Nulbz5ypmiFIT1Y7bmEZ/dooD1XuETT5a6/sO+rsPxrGdA0o
rQQ0+N+3SzTDMhSTJuzoKBmeBVH4AB4YeNb+hyzSTmkwgtZf0ryMGcsoGAzyRoRjy433mWy9NOb4
6rfDT/J3jz4MxnbcVo9t4R6o2ry4XsKhOoGkbDxmF4Wd1UuHdOy2tbJTzLPRvEB8efAM3fHWIMPf
O5BsLJ1gjE1C2vWuiSQXwdCNzbQ7Q0BMD2S4mdin3WrrUvO4f4Z/ApNbk3kraqYhwMiqRemVHb6D
/lJ6KUO79Kxk+gVUkDdFCzZxKtD3DRy5Mjy2XfyljfJN+lL7v+KqtkGbObSmaDfK9648KYnqyFq/
l5PDyle+96X4yqnDACeHwqg2O2TXa82s8sfu7MWBsRuEdpemUrVJPB2EeKEOHzLBfaJnHJsfqVug
qItNrbbhRqgGGN4gWXPGSlC5eE2zK2goAUa37h98LwV8ok/TbVCYNlYyIc8y6oSMtb6rZLV+ub+M
dzCpf3QVX5pueswzmBG3usrgA4gcVtWdM0AfDRnQxwacUCHTjurY7ivtaJr7fviuCo7lPxZWuDMt
O5W6nSkNxxxPpou+y8UaWcskdKYBdNdQxKMIwkzhHBOe/j1p2loYC033JbX2dXaRIA9tquRAW2rR
nv2x3t3fiIXjRCRzoFNpEpd1Flj2BfPGViQiMiqdMTwBH7m5L2FxUUDxWjoNbcQWs1xDXhudUMd0
v6c4AJBF1PKTIcdO1e5jas7NKRtW+rKne/JuF68EzjSUEclUyzIEQsegBLbJCIG2H7Rtu3ZjF952
uIzJKU8wDVTl5r3YpSX0XdyzeZJxCLPwgI/1qD154lP1s/zUxu7Ok1aMxGTH36/tX4mzCNCNTTcZ
PSQG4aFysp/0mx9hqr9/YotCcFlosP1Tt57pROOpkalnUgcHGrQ1wzfLFXZB8qL47bFJvrVrhYBF
BbkSN1OQVE3GPPNZU3zsHkXdMZ+roxDa6alaUYwFWw405b/rminGIKtDEQ0IasM3OUvwRv8xhAdA
ulbu1EK0hV5cCZpFW00V64lhYiOVLxDh/HK/Jo7yW2W+065WihvLKnglalrzlZ8dy2PNDDmiwg/l
B0W0hW2zSzb6rjzxgBgrV3ltA2cv1EjeNTd6hA1O8sIYf/cMisR93VuIIG/3bubJhAq1BaOc9u7Z
/9DWcDe0n5uNfxJ3zZGGtubzirzpxry7UVcbOHsIIl8rqwxf4lzvGA4o3pK9shcffFs4anQUr0E9
vM8T3axuXrdLi97KVGPoqDEc2uap6tHFtSaBpbftWv3mzQtB29RWIHJ/m9guAic5pL6djpvxLKcO
euHb/lnYmzvR3hjt1v+2cssWl4jOUcuhEZwh4FuNFPogTQUX88s0wimusPS9ZKdrg4TLenIlZqaL
VpgkgSBwmb3zqGyyX3W26ck0tLu221m+5wwFlt/fgm/lrLhAawucaaghyFIYTk+mGm3NcO9re3Mc
1q7B4lUjo0w1DKAphqBvdzFPGnjpWplwIT2q+/BBOWexrTvhcwn1dWNnx3grQvZxUcu/D1hR0Wlm
DBJTnOv5zFgNugosTwoqSjaklcdD88XSsq2Rns2oA/WVqaP8K5hpTqe6K/blT8/5/DJOADZMOE7T
JfMYNR7rKq9djeet8C9qvK/0z0bc7tX0YRSfNQXQWe8HYPVqCBqW/CgFwUb1zk2178qPw/Rx1lfR
2nnq4e9BYo2p34auRnoOp97QmZVwg6wFIjZm8CR4ybvfwvht6D6tWKIlvfpXhjVvEgvlwK/pu+nh
HdH0A9h6u/jsP8FDfQBu6qK/wsag7O/LXBQ5OZugf9EmMscNEoXU8HKJZQ3990p+6rO9alzui1hy
JmjC/4+I6ROuHihDaeWiYQLr7L6pzniobeupP/lrrtiSD3EtZWZ0NEClCD6iHpP3aliRrYfCfoxp
eNH3pXis6sMqGNg7vlIiCK6HQuhAzh9G85krJuddkoIq0Z8By9hmB29LeQEe9UftZDnloT31J+ND
8GPc6XvvWTne39Ql63Ate2YdjCQ1tXFMmSnbt1RPmM476W/3RbwfvJ/WR9V/6iCSAdaZyUhIAElq
hYxyQ7/1wTwG+/oQ7Q0n36svwi7ZmSslgcn9ml/+a4EzPzARI7WvcwR2Tg/r6P3lLO7Y1Wpmvl+l
JJ0R1gk7lnSMuBfPUv/DF9onTnDlTr2jDvyjGFeiZhrfwzrv9i3rEF53xUv+sdp638FYOra2eRwP
wanYRCf9WBz7fXyQv4RPxleoVc/VhxXXcPFu01YDrArwpkzr3V48OXRVWI1ZsQa691MM8YyUpyu7
uvgKM19Dw5eJKHFevjbpR8yV6cysXfBWv6oncwvg9CF4KJ9gS2x39w9xofELnbwSN3t6lVCPsizN
mXL8XR2s15qbp+yCrXTOD92H7ov/FH9/Jf+78uAv6s6V1Jnxj9IxDnRrUkzg+rst7ZJOUnyMmpUk
3oqYP1HFlaVMxD5tMh0xrXkQytd2fIbqeVjLzC+lma73cN6oBtA78z1GhpjikCQbCCmPemHb6Qa2
jY10ql5VewRA8YO2LRzl0p6kk/n/t59z32bwMqDVmoL91L+I/d73JTsqe2BsV9yJxRvwB8KVAQga
TqYNv9pQpkVFK6vq/lyM+4k9TNgMawOpizbrSsTMC00MAHhdEvznHh40v3qS2MoVnZ/s7DuzeCVi
pvNZkLfhYLKK5NIVdvpVg1g+fUzbF7rmfukiU6MTSfZ9ofJUr74ndKbyuuHpUlyzLrLnsKH9GB+G
7+a+PICCtzMexZ84vPrP8HBSvhJOCLm9BtGw0A423fQJfnc6O7rMb89OrZs+sqqSDxieK1gZK0f/
R83tqiOZYzP5/r1ZAyi/ry1kxG4lDlXZikHOPgMJYQr7INhW9coLN2nD+11FFSXD4JLNaYQTT9DV
UsN8mUx06J8S77X4ANawvVrDX0wLcIv/I2l2fqJbdJVbccWiT90JNNydfMwP7iF3wCn5r4wyzpfB
fOwEYjx7aNxq9EW9aTAo8uZZae0xs5Uv3dP42fJs/cE4df/ojeP+zDZEuqm3Fq5MXsG7Pb2SPrvk
nuunqmCgqdBAQ+KS/bZI+R29X5Fsk2U0X4t/qnS1mLMYqADW8581z+59UOZy0dLyQ586lU3LexCV
jVIdw+degVg0Lm1zuKTW0Ys/+/oPCxpmK9q53TGof0Ze+tlL38K+faoH5TCsDRFNJ3tvP2bmogB8
K1Pz6TTKz6osgJO0HQ1b/pkGFy+GX/y/ilSvt2KmalkAJvcotaiau1WKjcSrXDhHyvA8l1R67PTw
kCeb4KN1vG+jlk3Ev2cwz6VIrhqOo8tKw+IYfygHj1G6z3q589qPpfRPEX9rJVwu81Kv9hos+8ZX
ome2ohEsBqVCjl+8uI/6pXJAc3fybbcx7WLTn0pbXrEci+/MlcDpkbh6ympLEwO3E/uzZ2bSphB6
phJdQVlJ3Sx6IFdSZh54IEvxIIcdywoPpWxLxBZWdFJXI91pe+7o6LxQqA1ZFHnNZGpBjjjK7ddE
fG4kuKJdW8n1qSyfCc/KsMaIOan+PbEzQ4XPo4pDzPLATYoc68ndmYehtovP9xVz6SFhJht6FIoq
OoMlt2eVuKUfxvXYn7MhcPR+3+Z4jWswMItCGFdheA+EKyTdCukFKYNEVCFyl09WLjlFfZG1teGY
NSEzK+dnwKlorkyIq3zyGtMW9WOdvtzfrSXN1q4WMrNXYa62XiUjw3Rf3fCHANHbfQFLBvFawOw4
urJjTkJCAP1V5uA0cO/kW704MijSZwyrrTxIi+shd8WAI0VwhhZvDybMK6mRMsTlR8FZg4ZYPJCr
H58dSO9rYZQ1/Hh0oCT4RViJQP5MbM9vyDQs9P8+fnYYUzay7wt+X35M7Ev/3ENPZBeX8Lt08T7W
zm/+Y3f/dBZN6bXI+fGYptnVhkQEGbyBA0RjnnuqjcJpEm1jViBEVb+AO0uH17woaREUQVctG3vw
vq58x7R1s6UzhjItnCSfxaz37bmVrqfWoaFyoeIgMZxWU/Lvphn4p1AeYm+rxpo+2EEn0lQmxWLy
6vq5CnpFKEn9MSoN69AypxxvBLUQI2DZEvOkaWn/UGtW49Emlq/18S997zRTymlha97NQJmhGQt1
N6l1xZhw2iTCz6wo4r3sWYOTupp/NkZlbRhkUehkbWCVYshpXvDs5V4MQHwnomrf5O67VR2LXCXu
+SdXX++fx4KmT3PkRABAptF2Mf391YPXws0SdzGSol5RN2rh64dQLjOHwMBa0fqFRYHdBWo6gLfE
vvOT95RcaFSRrlq4X8QiYp5zfICUyxUeBz35eH9ZC08Qza40k5AqmcYYZto+WKXqVqpL430rfibz
SquV9TSN5CnZkxiOG4A0LvclLrzpjFhBBTihTijWHBi7pVLEeLskMslgebtkjKyNCbndsQECroLf
ZP9fiJs2koQyY7Pz2N5PzTTrUrqHLSAzFYokQq3uI9H85Rnl2vO0cHDMJU2zLAoj7O9QVwMzgVOt
i6WzmrmAB5eO349OxCS7ro4fy3qt5LR0dhJAejSMMCrEnP6tSha5b+g1De1gKY27YDjUVWltglDY
mp5xqoz0S6FLv/5+NyeAF3aSvnIAQm9FtoYnim5iiufot5Iov5O6gG7iJ6zHv/8LORwZTScSs/Dz
XG8dlAaMto10TqO3VI0cBtVrya6qYuVxXLjVmA4iX4CBpakb8nY9klxoaVS3AC1m/hfDynfdqG2A
P11RwqUCPNPDjNeC2aAQlc6OKquiSqchSTrLQj5eNC2pNwlR2E7qpX5rWq2xHfq6+mVaoQBMbusd
W81cQ31c0M6JIngCw4Jf6h24QiNHvRdQKzybtKfWUbuLzXxnet5jbclbP/rn/gkuRfw34maWRVL9
TIW+QjoboejkFCVzo9io/Q9MqBVHe50HSFc9p0/1nQ8R6d87WUgH558WR3ob1VlA1A+SW6TgsZ4z
KbMNlydvdPedZdIu/Zjn+1hU/4mFfGUIduFC8l6DdTPN3UDIMxMKAXhVsfvSOUn9jzDqpp/TVjkK
4sdMi3eKnq90nS4dqEZfIwAWCNTm99+UUt+1Whp2AXbapCHN5W7+EBTRLqk8CFU1dyWBv7Q8HFem
fCeSIXGOYitHoyxmeiKfPd8ZRSqhtAN6xWPrgRxdPoQ0sNxXocX1QaPCWBhA7FRhby9nPQyNnlFz
PmdjY0/Ax9aDFgeHhK7sRF4D51p4lpjI+Y+webJbH7veLIxKPjctsz+tVDDQRFCbBIH/oW7X+BRn
dscE0If5axKKTJdOU+MzTRmVOgZ6NVUupVo7fvhskB3q+k/39292Xn+EgGrCS8S84HRgt/tH5VYx
XLVULmb33bAuY1fZXvAQuUdApdpM3NyXNjut/5OGE4GBAZjoT6nkykESq7JoDblXLtEYCHYXBlu5
iautGhibnAL6WLcrKYjZif2vQOan+QOVIu3st8uz+r6EKllSLrTVhc2lpFE/jU8eUIL3FzYLoP5P
DpaT5OUUPk/bfLUwBYa7OMOsX8pQaZyptGUrntTs70tZXs2/UmbKngedFgatrFx8qqdatZ/AJHuv
sOF+vi9oSfWY0SS2gJ9Ie7dtcZUUYWgpykUVRCehuTzINBvsjPtSlpfzrxT5dtM8+jh55FgOMNK7
LnpihMTWpdJene1dW85MyQWfoctMRRDax9DGi198Mo0VQ7ukASB8TjcVfAMWdbuYcRgDrVa4SBUt
xOR1g/Y5UuM1rL6l68rTTMKagh0zjzN9zqymm7rn1EtjvZresyZm7YsFOH8ut6+eoIBDJPf98f4x
LV1apujxs0j/84LMVqYUeRO2TN9d0rLcmuUvV3gZKWYwObaBgmh3X9iSTlwLmz7m6iKZbl/FYS6g
E/JjHnxV86NfOq62AsaxtCQTaj+DdnCM65xSSGgBT9KzQL0AgPNJ67cjEyXyA8Afh1pew6takjXN
1hGiG3C7zo9MiYsAkqtOvfgfg/abzgvoKf8kdbsN85W9W1BBVG8C7KaoTbA7XYOrvZNVb1DNPtQv
njuWR5p8mS6JYQK/f0IL65msHNEXrUWYutmtLUtTKhvAqi9eCtyM2WqXViodasCAp5EL0wLvy32B
CyrBSDRkuABU0uQ1H0bSRjXSozAxLjm3byNA/+cYhXZm5pyZsGENzmBRGnVzqkKg0MnzJ6qOuirL
KqQNteYnDnk+aJ96Le4bp5dH8wcAlr6y8nos3GrmPIGq4FGcWhBndr1pAmVQR14poXhUgMQYGepL
j2FqPmUuzXNeuaIoC/YQfibg2olEmZadDxgXCdNRSaUpFxecID37nvi9M/ZrScXFnbySMnsTU6Ue
iyLDbtCOp7S0U+Jgdxmltv/itbpZzmz7QrGPtBDoiIukjjQSS9l3vSMFaLjF6mDckvIbHBVZJGw8
pbTbK1YonZ81oQdmb93v1fEiDMGHwmsZE4hhGHiyFAb4MruAF6c02/OgPSvdRvAc3z+MCWh/RaGs
+L/T2q4ygJPjIRuQRoDLRIsf2M+3H5TKSSm6uatcRosYzf09xLITPAEZM7qXvErgdem8w9/fRwIK
ogpSeEyhzM61LzI50pNcu8TA3xgQSbbRazL88ilZ3he0oKaM7k8Q5Lga9HPN1lalgyHW8FVcBuHJ
pGsUDEh9JRpb0NEbETOTGY5DTkGi1i/+OAZ7M9WPkRi1zDzHmo21yVZWtGChYdsxgWgzNDKEc2xG
r+38UDaBfJazwDtbQ57YSupmKxZ6ad/+IEtPHU4TYcStTpgDvF51G2kXrw7x5kEOKAMwhNfC54W7
oFADQem4D5jLmZhKx4kfYIK4+Oo2NBi+pGN7hFanUd9EaKHv68KCniMM/5qoGc9nrnSA6DUgBJfa
hWh2n3m10wHiXv5Ih7cq9nci1DrRp/9CItAINAgATkjvw+0uwvzutWqGxMGT3xTfj05NorxVZW3Q
HA6DtBEH/rEdBGEzgvS6uS984UVQIFcGzoB3VlfFmV6mQ+S5QZhpF13dae53ZSM4YnPomlO4Nku1
dAMYGiMnz1FC+T5bZoGb5IpCzW0WFDuRv/WNb8du5UTW5f6SFtWFthjmxAgAAXy83U/d6npSnK52
YbBqW4u/auW7Ub7UgNN0a7XaJVHYDKowimJAYDAzHFYFsBYmSr/Qo/U4enbv6NbKAc2zdZPhnchb
/yNjdkK1aYSxFKX6xWyHXdgVb54OVED5K0sTJ699CMb7feW5H8JgzeQvnRgVVFLgU0qXMPp2I5u0
77zMGvVLosNJMirGRu5cR6utZ1MKft8/tHml688yr4XN1KP2gnJMw0G/6LKbBXsqKaK4hYA5fzBa
yfopjZ0OZGSgf7Ci9tQyFPUoVE30bWgFc+dLJkkZFx33nCqSrc/3v21xH1QNHE+Lf+Ne3+5D6HcS
+ZhYv7hF9nOov8keAAFe8i1xV7l6p5+avbIkYIC5BSVvAsOe6W7oFsX/PhMQxNmgZwrSxk2NQ10L
zijZflrYTVb9qvtkJ0vf769y6cmAxpQMN1UloApnq1SDdNABddIvzK7v427lqVjaw+tfnznzmqsJ
kh7z62BOgJsSOfG4j9/ur2C6CfPNI98pStxE+Ef1WfRdm2M1mKDoXszsyWOAu5dP/030zdZw2QlP
sZbvZjC0uI5TMTMubnLOWAt87fcXsbRRoCUBPjYhmfKo3ipbMPSeIRWFcSn9Ccto8A4QbKwCzCxt
FS+NiT5rjPwZ099fRXCD7mZRNfQ6iaq9z2DX6zrr8mQd5qdxLWKmygNEBmbfIkIUvL1h0oVkBVvX
BLMi3MqF55S9eAzKzgFD9O/TPcA0TWEwxGNcopm/0MUuiYvJbmXutgytjVQZNmS+ctOu2Oalx/NK
0DxNa8WtELWNjM1i5jltwYx4ECQSckJpi4lkW8pKknHx1MC/JjWMeYCx5PbUGqUcTCm39Eueazbd
uzvPdGkOXkN9XhEzr2NL9ah04YgYvzTM56SSugMEXT/h6V7xtZZMDqiPNOETVgGpNTM5AtyFBcln
41Ibnp3UodOVa9g+S9eJ8WM6ZcnAQCUzszvDyMRkOXrYBCF35K6CxeiSyKFdr/L+LEhC3biygLtz
OPP21SHvfWp1gn4xxE8d/vZYnoGmgV9zxbVf8Dlu5MyUwK37sUlCVhQDD2O+MMZnN0ayMeTLYDQr
+YIFTfhXFm3GMw/A6hq3SyeFE2vFlhm1MkPHVA9/bfEm0A+iFfIEVAJnCxoHv7XEkKcBQ6FuMiXN
gbYcS0cqh8ouZWOtZ3xB68BVAxYWRF5cm3kK3aol0zVlEi9F/ZMeLieVXu8vaHHXrgTMFhR6AGm5
KgIC6WsUP1UKA6be8b6MRW0D5B9scdJj1PluTUGU1F6VD6lx0eqjpP2mKSPILxXtC/fFTJ86M+Ls
1b9iZkZcbRVJKBuWEuuBu9VK8AjB22jtNJMCp6qG703WaMdCz6xXP85XzN28ajv5hCpRMwwudIQw
azVTP/iPfZc5LvOi0S4ht8MhbUH0fiPitAHiO/j+q5x8b7SXVm1WLtm8ffad6JlpkguhGAMD0Qoy
JaU+leW4l/xoY2ClfqagJXtuv/UU9ZBa8XPlxituwPLaZRopJBnAGLolbw+4iyCGKtqIBl0AiZre
O8EbdSIJAkzNA7OlZ1n3z2Geg9VmZi9Z9OX+uS/dER6ZCauZiSLAMG+lF7EatRmvzUVuK8BdYzly
AlFcc3cX3k9KgRatMKgwmYrJ1F15IeOYxVlSlOYFz9Duy69gPe069SUEl6cLdl3z+/6ilmIMCgtg
0OEjTgMUs4upMSAl9K5oghuy6fvXyNxkGQCOh1x0DxDNbmq93IzmR6Ht3/LCLi0fZK21wsqS+Sac
g/ESuptpb2/XnFcN2lon1uXRq3eueGhLxxQ28Vo7zpIY4KwoyJNSoD9m5gtHNI8Z3kCKXuj0bWe1
B3plto23zXX96MkrVmLJGDGJQlCPRJ2+3ts1GU0B1Wun6pe4zwGBSalHxpWiHRM513cyHF0rt3PJ
wJJDMChN0eFH2fBW3jAInhAFCoGpxXCPqOWKTU4f1LRwjZZrcWUTein5a9rS5rwKJliPmtWysqGt
aWkygAjoMskuvAc/0FfewflY0R+bo10Jm115rYa0t8KjvUBXCLxCN8T6IdcyUOsEaJg2oDO2dluo
1Ubxgmwr9clWk0PGSWr5Y+ZmIigG2bDrFF92OteQPtAfWmz7uFBOREXpQRhCBuWDNYyNJUsxbQ2V
TUA99DlFiE/BViz/h7QvbZIUR7b9RZixL1+BiMiIyC2oqqzlC1YriEUIsQj49e8o587rDCU3sOo7
M909ZmXWHhIul8v9+DlgK7+0zfwJEuBH7NbGPbBuAokVFD2RKKiNoDJv6ezjrXwhlfubGe23WZ+3
ZrrWzotEQUjGXymbo5wXMyu7qe8d7L0joio1Dv4wnCc/jTKDg5Qn/7tZgtdPjZq2fKSggYbnnuLB
VVkTEHu5l6UWxoNjSY67ORAHG8qKP6ppGi+3Q9+aH+PZCvQpfBjgFWV5wTB37hggOc1BM+TMQOh1
TdiBHDGg+9uW1j4WzguI/rEwpHSKE9cagKuikWnw6JH9HOBYum67xRSyuh4k9RZYZfF0UG8O1mFK
wmUyxaLiUJoN+A9B08fwCqu2JmlWF/TGlLzE3lxSvkOIMbloQwJQPMYEIo6hX7tb0xdrIQ3JKAjB
HdNFy0NJdUwJt8ggp3UJUmaGmtt3Ye4tI4i10q0n0ZYp5QsJUY3oqsqkvnEPonb9cCCYSqumZSMP
XitdQisMMH/0sADEVjUvU8wLlq5d4PFFn4vxj+b1sVsdqmlPvBJ8g+UuIM/ZFk3Gqmugfo9+O/JW
S329zgZ46IICRh3WnOrBfuZ+82znoPt0u+Rf+DqyCUkFIJHCimvkbSrmsUKtRrerRytHS1D/y+nq
10CB17EkGpDCrmrHtq8ylwf15F3Gtj+KgO+LNHthuX4P6Ygft1ezFgLfmFKz7Ur4Zbv4MFXa3clx
fxPrszm0e4m/3tTQWftIUgwE/5O0ZyqXNvKEEUUa37uIZpeB5rgGt/Gu2gLkb1lRPH0xdMykI/G8
GGbIloRNMerXrNnf3rc1KwB2QkEWb2XUOOWfvwkQWKPBjBoRzxzqe0JOZmaF89RGGrBZf20JTSlE
PDyS5atPsZT5i68Z8j3EoMYQ4dH1BfIxO7+v69AP2q3H/4o/IINEfRBVPHigWm1Kg8yaLZ4Hl6kj
B7oEyEDwNaNZa6KpHH7XVlptZEArodbBIDq83UIJHGKD1ztJgeZrh6kJLo5b/W5JDXamSdtSBll5
0gKeinwQKwKrn684RVdzpxaiDy58iMwKHLvwDFBWLm3IvjVsd/uLrcRaB/+RrIVgKULucr2i2kBW
4ZMhuBjFwkK9MLOwc8lHZjuH24bWPhYKaTbeFbJdrt4faZC3S27x4FIYvzt6Cri2d2GsaszIsz7f
trW6KNB9SmPgmFJlk5GSM4xqzMElGxKA3KjxUG4RoK+cKflO+/8m5HLfnKmyyAk0IUbsW2BHaJTs
M7Ag6xmNicg3DtXazuExJN8vqKsixb42ZU6kbkWL1Yzej7GwTs0njgnlRc43bTXU1lwPOBX0lw20
kd5NuFe8cYMR3azLSKAwGeXt7rE4+T2Il9FRuv2N1uoHYPX/x5byJptLn2cz17GDVVSflh9AcAYJ
OZIx3Glg5tqiGFr7YP+YAz/+9S6KbG4aDdT5Fw/sJt3ZbO+nz67+6/ai1vdPsucChIJ+tXltBOMM
WufPdnAR4ltHXgz7Ux3EohvCIHsy7TKetoQLVn0D/GL/NagEpNERjp+ZSwBEWBb6LljFjC/l8tzo
92PbbQS/tVPlgstBhj9cJK9kMm9cvhl1Y0abLEAn/tKJj2PzLNo+ur2Ba18Jqbk8tGDmRAfhegMX
d5q7GtSbF3CnRQa9OM0Up/afTf32tbV4GGVBNguezHftJYrJqd7o4Ohp3pcxwKQsCbheP1CTHv7F
ijB0gKcG2mXol12vCNqNnC52Cr+zXjDIFTYkQW0l/xedFxkg0EPA+xsNRuXSYHbfiEDn6YWncelE
QxDW3sfbK1Eps2SqBxsQpJOYSjlqdL2Uuu5tzE7qKUaVnWKP3e2OvtF3EbdpEYH5md4bVfHZNH2+
Qy1tiQSoY0+08ehhqA3tqZiNMbaXfDnUuaXvrLEENsvS5wczB31Mj5ns3e0fLLNbpTb8CuRAMQuq
5UAxXv/eFkyNU+8F6aVf9IeUZ89Uu6fph2ocDw5aU3Pw9ba9tcMogSP/tadEtLTIs2YEf/IFEPsA
HNNoU3fZ92xLFGXt1fJ2XWpuqmvYL8NJ00vumL+C1IDCUFHHHJUTQFvAjm/g6ZLui64Mub1VF1g7
OACgyeYeqq/vDo6/VOVcYnbrQsR38KuFWv/DZ1u1jrUoAHJnmMGbAlUVxdE8sDtbpC/SSz17oMXW
RHkwSutr39ogFNXcLXKxle+GsSc5zQJBE8h/yJ/zJrAZwgzSPkfQcZzEJH/aYZSn1IVwGd3SJF65
IPAakxgNuCPmy5VbKGALUMGs0i4lRA/tBvST9RwZ4/08ymHkyC7TaGm2bvWVb4aaJ9gPA/kOxNV+
vb6U+tVcMU+egxnosDDXsnDLKddsYFpeapOhbI3lXdtouTYV2mxrl0KYhxHDJSk190G5u33C3luR
UEEUjaVqOeShlO3LjBYD7gyOYeJ8ZbkdWhAZNe2/HmC4tvIulqZGACRPenGpiFK7ifMtfbL3Di4t
oO3rYFQdYjOKx6W6hCUKml4qUBtaX1KRx1r/UI/P/2a7/jEjHf+NYw9Cr1OLNDhHVONnEtjLyUjp
XUODLWrh90foekFKqCVTZ5MBAnwXD2w9XZzHziE4TH85k4kLCJ0mtGFRr7E8gLWVbatJhwRkNAM5
olWnfqTrew+IqgLUjaW1ke2s5Kdy3hq2DAl1QnHoevO4NfW1wRi8oN/Xw5M+j5Fj38+ijrRq75bP
lfkxE9q+CpoNdMjKPSstu5JB3pEIT+Wz4eXCOuZgM5vuh1F84lZIPagv1HvmHkwrWfJ91wJhR/yn
9Jnyva7toJ4RTE96Xn6xU/8jr7em1d6HLfwibIZuAR+JQTwlgkARyLEIavwY6vpGQcRO3GhsTrh8
pk/mkEdZfNtv5b/u+uIGMAYFBEyPYV4EJ/1661Fc5D0y7BSURwiKfNTyuGiYvZFrrgQTmaZLNQ88
5iFdeW1FaHoGsv4O2zwjXJU7pIRhuzVVuLJzGEPB3YLczkFepuxc45FSaBoC/tJO+6CLqvEFg8wy
EWRzPM8/a+/X7b1byQ6g7oD6NsC6YOsHbPd6WVBRsnvac+3iNd3Ed61mgKdAw6gM+FOWfvrhjrww
Q8x71B81NKaGqAV8t8e0eB/8PZBBOnDg4QqHvDkQ2Nc/xenGVvOpo12M2kFzvm2/T/a4NXCokljK
qAAGElwIeBqjb/ruZTePUzA3FhbsV6Fp1kfbg2ISMiFr9qOg31cUVHAPvlU+YWRhP2iY1/p78CB+
gkTyAtYF1n31aeRQz83Q2NUuwjwV/DMU1/wugn7H7U+75rBvrSjbyfhcOmngaReNfen8ZwvqqmzZ
sPE+Z8ZKZCUICQo6VuqhGLSeGzwrswSlE1IdDp74VDTx/KH5+5FHFGckZYskf0ARXnHTBXQFYjHq
LCmyA8DDcckegqWIhvLr32/aWzvKneF17tD1bpUleQHg29yeWjm7xzZui5X772o1SsgmS9tljott
K4oFzZFTM96ljhvSHFQ0W59o1eE9M8DhtgF6dnXFD9qpZYPhd1myNF8rawfizcLw7yzNeHbsY86q
uODPTtWG06Uz2+MwtVv4u1d6KiVAY9Dmn1+gfDwXgo8s6/oseSFuCCSCFboiri/DmXhhXkaMoHQU
8TS6j+p243Zc22ncyrI+AGL1d6wBrVlJgboxS6Te3rwruv+ROJzmjZOwdtrAf4+nDsqiePoqD/cF
3A8gZLCypOJPjO384ZCLDd9cSQNB2v2PCeWeE5pjNuliZ4ksImoWD13r0avyw+bY79otBAYZoI49
CVdSc5kAhNNeTnie9M8zOXXk98TPPWsjkn0f+FOqky1wkEzEVQd5Y1B959AFctBc7/OEum44Lr9b
rYCGIBaYSjKE+8bIQxNU7FXRhbeP+1r8kvO5LkrxKKC/ZnVvUl7Zd4WyPAyXnO1L30Ga9FmgjTzb
6Ok9+MMWPdnaJ3xrT/GSpq9xb3pdngQDGFfmy1KmoWSq3RrkeJ22VHcUKRGqSLjV8X+UR0kLqomp
oyJPzPLOmT+z7py7P4XfhNy7B+QMqXCTPZgQpaSJsXyb6IdO27f1eCDtvzgXb3+IsmKP5DoGWMw8
4eO5yr515ks+bbjP2tGTUu8uak24UFV10SoopiU3rTxh8JM+NSMdRJT9uNWtWvMV9MR80GVgfgTj
wtfpyTSYVhG4GYEGV2w03ybWvhj1XZH0Xv+99D/edsw1R3lrTDnrfm7zUvR+jvQdLJOTfS6N55yH
Ztfv/m+G1NuhNoA86rw8IaSM2fzbqGhkdwYKJ+aGJXX/MIGG+1tOGaDgA+0p9WrtcZqttBCXlu6C
Qt93RsxasDdZcb7sgnTjin33IFPNKXfsYIAwlMylgLKEjfwuMmls5D8W72fmJqZrxP78ayZ7h2wg
YdQLB5ghSwdnDIZzULWEWMC1l5jMIY6TWvpl4e2+0iBYafsi4ZNWRyAqOvZE/3P7A64ZxGsLNSLZ
rcVo1bXB2uB8dMvaAHIWkmvUvav0F6/HbeeQaCRbsn9r1vDYQpEN/SqMdCgf0RSN1wqLGZepJDRy
Ou9HSvV9yv0vwzhfSGZvPQrUu0jKacpBVhPvAUBtVMCAX7OmYxiBuCx6GXmjc0+t5UXXmhPq2lFW
Dc9Wm+761t+ohcjP9DZ+KmZV8MBMwIk9lzCLxOJPgCQl0LuX2x9uy4QSogtwXuCZmaP+W5qnuur3
aHhuHDk1Mkr4A4DoKLDjGIELQPlanGU5GzySJUFW7xcvOOC6uCP88+2FvP9E11akz7y5RG03IGNa
ITfXpwrKm01ErSCqjQ9VVUIGGJ264AGNyA+3jW4tTUabN0ZB25iaYw+j1oCZ1gxI0GYXtMbGaZYb
dO0GWBowoCBBBGYSrYxrK3NpL2xyYMWmXWjxNvI6EWGatCq2YFlblhRvSIOZauVMswQip6guTPoO
+izlVlt9ddcgMeRKbiQUr5X1CIcOU8dgxYGMEg3A69LGm/fxu5oC3A6FSonuwbFF5V+x0mpM9+0J
ubCYPMDqMy3sPAwfV8/dnpb568xziem5GJwRl9te8f5MwTKcGGkrqmGg57v+XrSiEDEZAnyv3KyR
3BSgfS1sb3/bysouokqBrBG5Btgn1Oq1S+2sS3GbJYFJj+BQCHsjO5bu020rKx5xZUX++RsPz7Tc
LMFBlieG7+9y+om5p7xne63dGOV/90CUnwvvdzwQUXpC2Uku942hyWKFZddIbKz0ezlA6iX3Y4de
2PSn5Y91923QjXB2jmLCWAbUMuu/JUZ5tY+CMFAs2FSMuV3bB5geQNiMEtySRpxD+pROn+YPQOhv
Zd9r301OAMibGZxWjnLGzKz2uyDHS6JIlwMdIW0wanee/fz33w2DiFItFdgfvD2vlzMBO+hX+UQS
wyFgdvEiM33qdOCftzQM1hwEXQE8XsAmgLlmJQT2LuXe4M8kcfwDRAiPiBm5DsnwKd0ofa6dKvCJ
oooOujP0wNUVZW1WUuglJKmVf4M8bxkaelbGt7ftXcKGEr0O8BxcEbsHL1S+DkgKoBZOWZnUw6d6
vgweuPaN/ljZe79s9oB/REtbhHjCbA0FvXa0rqO8xGHjv64O0AxO9PUXM4dZ9zPLKhLNm0MHUoqL
f9BdDKU/Tdpy13rk4LFoIGfb6/Z638a8+sKLLf2S95sMAKHUiQBoB0AulS2KkzRlGknLpLnQZIu4
5l0JBpuLwXdUJ9CLf3XL6yVSWzCt8LIqyWrMMhwDiGOnyTQM92Qs7wJ9VwJ/Rx69kh38/AD1m6cg
v2uYeUHE2XCm94cQE5/oBuPVjY9sv+oZvok23CYg1xnnOpmrnxb7BZxkKzYi2poJeBJgfkCZOuif
Xi+WmFAoCIBBT/iXdngyHv4anYbdBP/PPwaUiJnnldOAn7hOUscJtfbMQmNGwv1QoFB/+1SsLgXM
upiIw0UK1dnrpcxF2teDaOtEDNNRpHduQx8rWzvetvI+kvhyq5DOA3cCcLNybfKl591gG3WSz+7J
Rn/DrH5AVeS5nn/dNrSSGsASzpisTOARrRZcPML0bE5NfJqqiwiYSYcvPQXRSnlqhi4yIIDk2kgi
0y1U3NoBuDKsvN6XzPVnrYBhlyW5aMOx+UTsE5vsQ1WzqBy1mOEfZQSFewsXzzD/QerqolwYJLe3
QH0GS98BdRqa36AmkGzG118UpFQAcS9unbTjEGZFFmbiYyOOLkKP7UkS6g0PWrX3mv8DnAxIr7Jw
MGv7HooiOG/G/MlmPXjMK0Y5Sq2TexSWUUSLQat90djj3e2VyrCphFW8PxDQ0V5CiqHCyatm1CYw
6YA20B5OboWXgBf7ekx8+/OkTRvG1oI4uMACXISy5AVyp+t9bSuHQ1B9oTgpNZIVwE6e7IKReGBp
XGiCRXVP+r1T232MSTjt0PhedQ/lHH40mjq/y/q5jP2JVhvDPmvbj+YszhUiBqiYlFAhMPhI55Yh
pAf03k6dT7VbHa0qPc4sfWzpEy8AX7y976u+Dt5aQItkgwsd6eutcKArPg3EpYlnPE5fcnEYLYT3
qT2g8dtmh7HNw2Z8dr2TaXShBMmUL9WJbTESrlxoaONh+Egy+AFTpTh60wKXk6W0gbo9BtoWq/V3
BsStNq6TtdAFXXfob6AJjDtFyRp6w65NvJ2axD+gHfRSebG+8QXXQvBbC8oBspyZm4sOCzlSEGL+
ypeLvWHi1TmVo4LCEeZ+MOgBtLgjvejNpdiJ3hQo79Bk0YMQ3Rlb+5LuTPHTPvjQLKEsttM7M9dD
QXfcPVXVd3CkiXMKetv6z9x8oY+gZ1imnegPAi8ux9wPOrost91qZR+wxQYOGEpcAFop+9BrA0h7
DUznusV8mHspAwDO0Zxv1VnfzSojQqIbjXlWNI18KXx5vRlL7QwGtUeKp71dhx7zwbuuR0CE7wbn
pP9g5IWhO86cqExjbRO8sOJQV9bln7/5FAFdFkFz1MV18FX5j4t41IxTSb7/i82Ur50ANVH0pJWq
HRQGyxkAR4SFVMNDpwx7aBEU+daLR5Wn9F/3Ur7D8UKQg8nK8dAp5Ny1HKEgW+46BvW27GlE7b8L
wgVwK1E8cHYoFoEXbBMFfkLJHhhE0KBFEJMMiX8qPhHylE37fooMNoTQaDhQ/95I+UkTG626lXiB
lxGqw6C7QYaocouSXoB7yvRoUjWggXJ8zEQOrNwCBa19XmDBQEgUSL0eFWTAgmmZRtemSSu+Z5N+
IGBsbpYw9//c/sDvi2LoiUuaT0w5gQtNnYvWjar0y75qktb7EADwSro/flpGM4BowQ9RXUTqbpzP
lev2yqIS9Yupr4ocrY/EB59cS+MWusms/GO2dTxqZMPY6iEFrRPQ3QBeAwipOLCRQ6JgsUWTzHNU
NFBjZi+N9xx0Xcx5H2XEfSmHIx9t1CzsS0s2aiNrj0VkFJIUCfcLwPNqjKiAuEMZBrlcw0IqplAn
+UPqj/vW054Fm7/RJgvtYfxYTx2E3btl49pZc1acKlTBQWeGFEcJ2PlM0jEHTDKheqrtu76ln+dO
0zdKCStWJCMtQNp4L+EyVU5v4OZVUbUlS6a283bCX6ZjXXBjI3VacVVURZA84WUvh9iUvew0tw28
0WbJYH+pskdoKx9S3bgziLEPmBd5AkiI8S9Bk4hLgMkB1QiAKa48lWmOt43LoZzUJnXZ+5FrNFY0
jvYW7ejKkYABeAeYclCse1VAehPLqyWnmaZ1bQKClI96tSPZeOdlIiLu702kwcr1eGVLuTeYXfht
g+pA4sxoPy72Oe/mkxOIDc9//7Hg9BAdlggiFApUUKNDa510LeWJbu+HYbLubLO193wqTkXBHk3C
v/W9bu49P98a3XyfycIySG9lqgVcvwrBqXAQZsiT8WSuT02BJ1LwiEqQVpSxFSR6ujXx834/pTkg
EOTALWrv8my8+XZ8NIE881ye1G7cjWeteQRoZiOKrWwmfjHAayhIoJuljl1z2DaCivaJIdozAHBP
fvetJGcQSO7R4vvWkJ21md68P9OB9HjU64DKR7KnRA7BhQkphKLHljFnP4vCjLQBAM3b18/K7mEK
35LDh6iyoFRxvXujy2llVO6QcO+n5lyo04R18eW2jbXdw+gNBEAk/zLu7GsbgShb4jFnSArLiHWi
IVEt89PYVdEJCil/SpYBbLQlObRSrQYuPbAlmwsKCPjr2ir0htyuLPs+cWrrqekDoBWtYzBmIZo/
be7cL4SEZVl8Gco8dlMSj8VjUXUbgXmljiF/hRRBla1evG6uf0UNkegiHZo+gTJC7E47XJThUO26
+attPRqaHjbNGLWYCbi95apmG/K5a7vym7w5FVrpt0JMbZ8Mf4Qf+3ZYagkDac8SO4/5C5Ru8t2E
7pQVBjTytp4pK7fulXVVoajOFgeXLqzrRP/Ox19CHLLMDiej2yGKz90dyLTAgRPbuHRvL/x9JJd9
JANsiAAZSkHd63VPKG96xchhmf5ynKMpjiVDR3MIl67b3Tb1WoG8foxd2zKvbYEMtCzxAoCHSU6m
A0ufevuFCtAYQAQDzNBzq4Xsx1dLPNEuQ0Xjvg5+ognJxW7acLOtVStPaHtGX7/Lxj4x8/HoBGCD
gIy88702/fvZJhvGVt4Kct0ohSMsYT/VRyhEGDyQHNZ9wtzK/OVbQj+hXhTM0PjV+Z9hGQSPyJz2
y64EucMQ+mmhG5DD47TZ26MYdkta1Oy57dGiymrH/tHRglUhmSrvQ1NTk4GYoRTObnFNcrELbnYx
KOpL7WDoFasPeeMM+nHq3MI6+xrNn4gl6BZjvKrl+3qAUIpBLRBKKijK6NcftxuCcjKdGR831HfN
Ybornqw77y496TtoOEIGIhTDwT1/aH64GZSEY2+jNr0av97+AMWTCbcm7tClT/ovrNjbYXYxd3V5
nqafi35XtEPoHXkbl8ZGwvr+3YOPa5mApWA2AcMCqlMzUZRDjnUPZKgi5qZpOJi0vpu8dPzs1WmW
bJwiuZHvTtEbg6rvlrThAWiGkmJqofTT3pnA4XjmsfSauEfVsZ5eanuJICd+2/DK/YoWB4YO8HdU
WFXyJpxTSG8ZZp+Q2rSiMitF6IxLtr9tZeV+RYECgQi1PaTM6v2qOT3vda8akrY+9+Rrav42rY1M
b6WMhwfGGxvKHeOlmadn0DJKXOeLPiZtdRr5Tuya9l6AsqA7AwjTfXLD4Wx2D7z9ngGAfXuRq/H+
7S9QbhtqiiUbRDkgSz/l2fDAOysu+e+8xEz0rj/7Vn/mYvjYl1tcDWsfEfUfuKucmQdP0vUpZXln
Bhpvh0RbfP1DUyB9wWRA+un2+latoKSASjyaRKiXXlsBR03WMpMPieM0+rEyeXt0MEm8AU9ceSqj
qocEFgQQQGSivXJtJuVjkbLSGhLM7u3t7/7BjZoIEu0vVtQ/UnvD/015sNSD99acsne5NfYDI+aQ
CIKRW4dMJVhjp+GbLdw8Xlgx3DOuLU8YJcTIvmXQs+WmqAMZ/hCBsIfsliXrY9Q09EeMbxfoYNf+
sZrouNfzRew7DXO4tpm2L20ZVI+NvoBePSNbI0TvEywA/SVeHd0DIAPecfHPePrYHfHHpNZY/stq
qzyighvPjciM+6VjKeawrQrMBtBqAAEPW/qTATbZn7c95N0xx6/AM+t1VBpMe+pra7C8sZuLSgA+
bh0JeEl4nh37fost6Z0jSjNwQ9ToIKqHf1x7iJbPAGqZg8BJd6ovmd+7E3hdBGYdbi/n3SXwagfl
ZfA9y+KUEpMtjZaZmLlIWnSh48qq/9ARjIB2NUOlijTxbWurmwdSu/9ak6t+k6uahe/QDAlT4gY0
jQK30nZLBZZ3jkLJ34bj14WhzSSnjDEyq2wgLVs+pW0nErQcwtZMT1U9xh5ZNi7v9e/0jxnlEm0B
+iks8GYlue98xGh7ejLHIN+I+6vbBgIAEAmbMt1XohLRB8FIPmLbCn6gkLB0W34SvrG7/XVWfeEf
MypIawjs0h8xVpr05u9+PAkICY/Fh9acNuxsLEcVNvTKhTmag0/jY1LZQzej6IbQ7c2NsCej2lXU
Qx0JZwjlSKB7MHyoBFkWlCYp00kketHmXxsvBaNpztMxFLo77mxgxOOUmHMMabGtKsLKCkGXhe4e
qCgAX1Jf9BWDioFXV1MyaF3kV3gIunxnYGr69gdbWyEIVBEpoG4BZjX5M94cp9wg2DWjmVDM2jE7
MTsoVFeTEfEcSxt8wMTrrcmdFR+R1PmY5ARcA0mzsqkm68AhaC4TUCNWHbZ8gNynXvwmeYPZjKmf
726vcMuccnP53LLGwhVTIoTYB97ShT34A0KW1lPspP7GvbxymDHgDodBdQQzu+/gU73JqZXrU0Kr
+s7WxwOaW38LH4VTvjWhHGV7MAX44swpcavPdifiTnso7e9puiWPs+qB/yzl9TJ94xqUD0Blm9aU
lNVniJLsjLKFDsm8EZiUDUOpxcScDDIylJQA41cbgDlehaVnt+aZMq/c604KVoy8X+LbTrBuBQ0T
sEDLfrl0kjdr0csuHbySm2c0RaeDSdw/LiX1xkWo1lH+sxZUxqQFsNOonj2VxTL0+D7nBnpTLOR9
sTxTnc/Pdse6Xd4Y5T6tnV3GfA7/68p7ralEWEzFsssnsDfnYHo/MX1xQ0g2T9HtLVAz///5dVIl
RYp0AN95vQc+mTA9YArznOcLJnbM0MyDQ+kGR2HQuK7OqQOeaDKcO37R/QNtvTBbXnh98E3UnbyN
cyIP+ZvI+vpjgNWS3DeQMEex7/rHaJpe1Bo679CHiIbue1AXIW8O6TyHbrlhau3bu8AMoKKGSeB3
VbUc9aWuMTXj3GnOcFfC16KqnNiGH79qe6krwpw8cIbwMbQ+lEhaUc7qccjgYnVl3jWLad+JNB/v
nAnbS3yqJ4vdF3HjZ5+bFN/ZyYV+ENZwtNPyI2jshuPgI+nkM8SbjL5t9xC4gwCEGK3Ixr85LHiK
gXvKtdjvKxM1XrDddqlR7Xy/0eLAWty70YHkAaWtEfdCe3Gssj7mo5FiW/Uv3TDZewBx891tt1Iu
kNcPCYyXgckIwFLfkbS2XlOOYrHNcwvumbvB19OzzVj50867r6Ie/TtoiPrxVHHrz78wjJc4xByB
cXgn05eXgdX0WWCeF83d85Q90pzuWcefPH2+s7L51FRbnPVrngT6ONCpAugLEQMl09XIwKfcrqxz
jjIutLxOUzdvdZfU5/HrhmLmDIMpgHGhh6CmgyCOQ6HfgqwxPczdvj3kL93XYAlJGopf7o9ySxhQ
rR29M6isCp0dYzBTGCysKczqnfFDK8Pqu/uhJKH1PXvOrHhIwy1CyHWzqKUYUIzHctXs2malZ3Do
D59F+jzmcfVUPrj3o73Xh9B4BHXHy/DM+41rQMVz/WetwH8g6nig+lUpfjtqT5OOKbxzNwxRtjwU
JG7EztE/+wVK3EXYBKHVvBS6FlbFn03U3GoIBpcmdM4BFweiTKkTTk0KSW6RmmdN80FBVdiY0wc1
6hLZflYf6wbE4KPuLrvFN7qfPNPafZt5zanJbIDng/YD1YwsdI0eIAtC+X3Hpw+3D5Vy5/9nfzAP
BZITlPMQx67DMgk0tGQ01EoN5i9JU3fDzrR659BYYqsOtBY45OjVf0yh4HVtCkgVCjhtZp0Xa+eS
HBDNY2Ciflg1RyQF9+bWw1GtmChrA/3jtUFRzi43S6xtsNlpbseHudb3QmsfQZa0L3gTMfNsWNVe
c+cIYM6I0++3N3d1xWhSyfc45ApVdW8Ux0e0X4l1tjsAzvu2+8J0PTa95RtzSzxhluxASbmR4K/5
HNp12Gh0eNGIV0ENrp5OWlb4+plYp3LyD6mTRfZsPgbLr/5zBn0PK7amh8xjZ6Bn4gU/pPXEYUbv
a/v4rbgXzjsuYeQgkLJWWWXSLEhpvlTG2avrPXE+pp12bkHkQnbV+DgDXmYy/aSzp8y94wDV0vQ5
87/pabZxdawkH8g60aPFNwBZ2rtHj5d1lWUL45w2j/jSCD/pbl5S4Jh+lwHZijnKA0T6Haz5mItC
ezsAYee130EgrhUsNY2zn/HQMaZ9TeeDz8rPwnVC9JyslMUEKnyVOYSTc/a8LKZ1dpl490xov9Pm
rcLQ2hUjawAQV0AyjHaF8gIbZzevG80zzlxvXxbzU25jYLyqPwQj2PJn0L1OKHgE2XTsrc8m3UKf
r+2+rH4hDKJeBE+43o+hdN0hmJCPjZq2r+eT0ZU7KqoQ8+rGFi5appFKUoZa0X9toSB7bcviTe6D
h8Y4G91pfulpKOww+Ozeu/2JbDaRV9IDSVGEKTH8TeL4r40V+PR+xUrzbFuQQxnnKAC5bP7rUvCP
Dbp8ws0e3H6OZgDROAYU0ssMhZTbIWbtJ4CkUI4X6oCmqPDYwB2K0h4CHDDU+2KNuiiRedVWn0Kt
Br+6NLpdKCuiOIY0RYndpj0RDLcQPNrG9GBkwGA7Hy3eRS5vdp6VnxpwO4xpPPblUW9pmE7ndlj2
jLE/+WwcAkSgShAwP/xqIAg2LfXRYDkQxPoRYr4bx+990JVJlAdWSsAi8AxQon5lM6hGlp157vkg
8Oratdkn0u8666inMcm837c/wIo55KIgckJdF1NU6jy/5RaawSc8slg2BpGYwWfEnTvuNBEZIVPa
8xkXuNhqQK4kU4imIDVGmdfBV1czUyPIKUKdYYINIdhR90edApoexIFTPAyAyXsvxfKzan/Z2c6Q
RZey30JA/i+/QOo/YjYGSrfKPoMQJdCENpvniYgCAw/NsWDp/aBDBNn/URt/cq34kAnn6Gndb9TM
cM/TaJzGw+3tf3/e5T74eJAARAdqFiW2THlFM8lYc3Y/1Y63y20oQNf7AXCYIXDu2vICKMNtiyvB
9NqkEmIob7J6rPEAcrRhiElptXtvWazE7Aux82eojtmFTX91NoYgeWVVUV8TP9QGtqWVLg1dx7rr
H6LcM03huwRB3TwHWqHtpypvn+dgqfY2H/XL7UWvBADYAisGkIo4/vji16HO1YpubIDmPvPc3hc2
ENWuTV4gI0hHJ9K6JwJ6cits/h9p37UjOa5t+UUC5M2rFIqITCl9ZbkXoawob0mZr5/FvHfmhBhC
EHWmHxoNZCO2SG5ubrvWPIdt0gCE/bFU/PXzaAd28lTNR3f+hS6LRUOTJ9K2hQ/6FtmxXL+62y8U
diNNSYFqqq5HaZP8Nknmg0kISI3hMvtJMt+35Rvm2o6Z+iVx76oqhvuXao8Z4iwqy4mLVSdYy+2n
CM/t2gOCccVmRhR9j28gqNXUgBl3EzuXXVC1hz6XZAhF9L7/kYiGegy9wcUBYt72eIC/5AF01tUj
1Rgmf5qe7Mlfp7hvXT+3tDvd/d3l7VlDpwJqoPV47LVPC0BaRgIOyO64pBEtAjeVfNUHK6eooPgc
JH95FgZQGtuv6vS2a5QW4TPoncpP+pINYZ2y+aAu60OfGMrTauUZB+F1XnM2YNrfq9UwHbUXLXGA
qmba3xw6Tgcvsd2ga0h5yDyXnYk3/MD/FHkIm59BQfFVG53ifnTK+qUp9OqRoth9mNHTFphrtdwx
Omj/hdHhZFXclURftpgo5U++zZjykQKZmI/84PLSaB44q8xGCRrXfja8FKCUjap5PtAm3H9/4uBX
8sl7TlV6VQo23WrUDWBFRTYzD12P+qvtu20GJlxfWWwf1BiyqoHYzcQVDO08aJPGWaKe/mEfLvKp
tqM4CcCWjaiyKXh+mdq/zcxtDjQryS9A0S2xYbIl97OhqM+ogwOPazXitNB6dGxkC9q5U+/H1I4a
mrq78o/XgGmyLjsSK10iw6vYsQR4+pG14Rx5mBoTXqZiTsu805gRAWvx1Jk680lH9QMFP0OgZ4ms
Mn/tgqG0DO0GHzQgA+Blb7W8npmW05GZkTJ+1c3Mb2TgRztvHAwG4BnRxY3ZO08wJ4Bf6c20nMwo
AXxE3nSHDmUaw34B+SDHLjmXhT98uW3v+U8KNxfQvUBddzDtgUlfYU1N1TCnHXMzWlHCP1eGmj+U
tAe6IXG1QKV5HrbUbo+3he7ZTTzlKHXAlUKLkQgLY8OIjWaZWVG/Nl8BbnjXGeRTknnnldKnjkVp
ClLvNbs3k1Fiqna8OMSpaKNFjIiEh5gmmr3a6yzmmpHX697dCMDwEPTvQNQGVe8xK9Db7mP64U9f
p73ElnAbKOw0f1Y5Hwr8UoTKW+1JHJu6wFe0opJ5ftFU0NXP/SJ5vndUlI/wAHEKDjGm0wUvCZ1M
SEShjhEVPTDRUuDS+J7SyUa79jYR3ZUouXDODcDsbJcyVwoauhfLitSRRZNpBA75MSd3JCVhuyRI
1UqplPjmiJuHmBJ5NcSW6CAW1sXAnk3H1rWiOT2kr7zIAruj+uCcHxcUMoP++99Klj7duRrwgDCG
6RoYMoKh2a4Sr8JA26ayIy97r6ujWpwy4FksaRXUxSypMezJQuoSINqY3PAMkfZan7uUoohkRw7V
T5mNklynYcBKORl15Xvk67/fvw//DhxRSEaDS2K7NKoNnTKamhONygNgm60xrLNT04CpVS9eGHVj
zzxUjYz78VptgKOKHcUEDJ+m+kjhXjwtfedmxFoSJ6qSKUxrjQXMQrzg2SAxnKeDbVR54PWzjGbz
+k584HnjVkB1MMQlXDxAeKwN4lU30vtiObZafu6LXEZIu1Mh3EoRcu2LArSUxqzdiHbkq5EW/qoB
oUTJD4nbHI0hOYBS9Xn6YqDJ3SPRkCg+I79ZnoWtDMj1WpfwJbDp8BxUDdMQ/BguttlRulxRaepG
baeGVfaAlHe7UF/3CMqQkqzE9Qu8lSUU+xJv6JiNtyKqSf4M9iyE4XZolE9tucqMzs6jwWUhvQqH
CKOetrCucp7Mzup7N9L4lios+5GBtRDofW1xoGlfBOgg1e/TykZ/Axo+HuyumL7cvjh7qvQBeAD5
qLSK2ZG5aJaETYMbKQR4geo4Tr7RmubptpTdlaKHAg1tUFc0HAq6NEypqa41daM0f5vb1ieV5ZfG
UwWo1VmtTnnSwfK5hzz7dVvw3mki6YNkGvINoPLimnWhObrDZtqm2OGmq7q7dZrnFytVHxwyqw+G
Pal3/y4O0C0uXkNgjeFB2YorFNAvsmJ1P15ERXma+u8ZQfCiyZIoe8d2KUiwAN5sNEvXLW7EgN2A
kBmjV/7tpcgkCCcGksSFThUkqGake58XIlGJPdPJ2ciQf8RLdAWRPqOX3lRG1Y2AMOMnv9kLfTLW
E+CdLFlW7doH5XPxwDvCKBWedrGWUleFVc1UcSOv+ZbUPjxpmh7KJQzq2Z+sf5vhRbABJwzjmPA/
TRWFZsF8ZG6PTSttN6oKDKebTdIHIDi1JEbq2vMCWRKK9wCWQHUXI05bPWOjTee+H5yoVt6bWQ0W
twnKRbIUmRBBmdsCTJVqNjpRrhN/YKrfag//30JERTZo7SaA6IvqMg309hEjagcAz97W5Z2VwNVC
BMiB1TFvKXh3nobQXV+IGi1ZegaUYpR1RdCZ/eG2mB2VRhQFU4MErgqMVH6lLoxNr0+TlWEeP7Kz
7OClzVObxoUJsCTzy1oC8nmYJd2YO9bNgM8KdAm8iTyTuxW41Gu1wmKrUeucbOuTEzRG73uyDM3e
7oEHBdON8BrRj8+/4mJZtZrOdKlWNYLvzM5uVh4KpXaOZJbVevYEoe3F5cEMIDOunvlUUdVRx/6h
2/17b3dBTbxn1k8Sy7MrBiVVdL/A8F7lXVHwtAEjDTEGxlSJ80DyN2q9/7sq4N35yGdBF0TvnrSF
2preoEZVN/pLf6wZC1n7h9VfwA4nq07zR2wbSoB0nVPzApSCM5vxBV8eEIIiF3VQNUofx+Rh7JpD
Z9tI1t1TSai58yZgegbVQW52kE8RNAFkh6uaO6MaKfZPM/kLnOjbuyb7feG1HjS9MMmE31+XR7f5
8d/9PvwsnhCC2/7hpVxslDFreWl3DPSkbjfAaAJ1ovD68+1F7KkX8lugxgNWOeobgm3urIr0ba6p
UdH8KY0uAMYYmNkkfs3ukV8IEWxzYmkK2nl0rIRlgA5mT9Dj1CI/DPU75gMkrsCemblckWCj9SFN
CzaqajSy4WToP+qZ+oVdHCwZveueAYWJBicSn8MHiPBWkY0FvaIMRxcBq77xk+HzvL5iftawj5Us
d7GrarAyeBWQ3AWEw1ZUMqYIXAcPtpqjMq1Akpc1M+ztmoWOaHCZ8Eldse3btCZtRYivRpgo/KGP
5qsKMgUj98u0ON7WuF1JsNB4e9CcBBuwXQtRrNUhKHxGtnGsTN/qEI4C30g2gbp3Otw6oxwPDH4U
prZi3IJNpILnE1nU8+njqIUKcsQac8ArRFCslvjSe/cI1XD0fiK2BnSvYNXarCCNgRRC5CTgwkOl
Gv9P2MjoLnY6bT4aevHawDVEf4HwaFc52ogsJ+MV/u6hTucoK6zFz2v3OFr3tkf9MUt9DSNSY5PG
s1oeEhn1+d6+AosW4DQAB4fPKBiMRE+9rNcKLVrG0Tfp58Z99gqIWk69fWjKl9vKIpMmKMtqtzZG
hyp0mFbE7802HFJ1Anmp76bHVVnCbjQaibe6Z6yQkgGVAs/MoJVtqzhqXZS9BoKiqE1OJqDl3Imd
dO9P3pcBM+ef/74+dLMjoIY+oIdIuNhqlxcMgx1qBAwUtCt7EUUOxk2XQ9756MH0rayUmMfd5YHm
ESCFGH1AnLldnp2nhjY3UFQdjcE6ECFYDYaP6oysM5xMWdfE3rVAyy4sJB5ieLPC+bl2vqJUOGhR
Cz4I+15PHqxcAsa1UyaGO3EhQ7jp1Zo1nlWgTgXaAh/9Xrh+ZjC6nyZNOywmyJDqM+phLPs1yjAv
9vaS+37wZyyMlYovNF5Uqg+YcuNpvBXgAU36a7KVAGQlcDclZnNvJ4FEAU5TuOw8MNyem0aYQZcU
smwAqCeF9bnu2mAcKon274uxkBwEWDKHPtyKwRMEPBSNoujXvBgU03qFP5UyTNG9JwDKgEolupqR
EOT7euHZIA/ZKajDaNGUdgHoH1Nl8Xv3eZ0lMeHOs2niXMCaimS8gUh3K6e220ExeSwwl8XqzyjX
nfVmkBEl7KyGmwmeLELGyBSzNqupLXNTz2rk0moOU8McQmPVfJbOh9RtFYlF3DkgxDZILgIMi5Na
CtreTI1lkAm+lJm/5c7DOrxKWaL2RXCoDBhBlBmES5sgYKIJxQsNQBIPtNf2Q70MDKQ/g+R8ZIKE
tczuULQdFhvZ7V/g9bbkZbEkTvquCFRiOEoqH+gVHkzMQ2l6xteyrLXvLvd4v/xaxtm0q2dAt+Io
qbggop5VSqZkZCJaZGgJiB4Xz7xD1fTL7adiV80QpqNiADMAmKmtMk+Yb7EKrdWi0pzGQ5tYRaCY
VnIeVzL8zjy01t6Wt2dXubcJyGqACF3PH6yDN1kNrbVIXTt6B5679WBaXR4g1aMiV6SQ0MkqC9yt
HRSd5Rir0PQW2GWTrANqb+U836wiMwbKGFHlRy+Dz6PkcDma3E/1h8FLPrP6YCv0VbJk7rwIsSlC
BxdtHQi6XCCcb/dYx/DhAvhPLVqPPaaW70fjTEr/VHyCyzhKNHPn8QAWPe8o49k+2PStLEyvecyZ
IAudX77VnpMFDgbYfZ22PZrm++2V7fhRvKMA3YuA2sfgpbCwFmPEszrgLJsqqupIcdGSa39faXtw
jc/UldiofWkobsG66+gN5H+/sO8aStYd6bG0Hi9wFQL8cQjM311/0GQgenuqgUfq/0kSLPw45jD+
FSQxkBU7P9vq+2RNgV1LzmrPilyIEZ3ecvIyYNLCaRrcL8BqClTyAzTft4+If6qoe5cyBKubzsCe
BaUi9MF3T017ok74OK4B/T2VktXsaR5cToDxAawTl0o4ntVzO1Y0M1wJo9UP7rDWoelk/R1cVBrU
VZs+gWJL9kpeLQ89kvA20TuLXhqUkQV1H4AJ6uTogYj0dfX1JL2bUvZ1pMfZ8+6Y2frZ+nsqyOfb
e3p1bkgzcbMMHwMtc2jS3yqi2mcm65muRErVPCndXa5Wr541yDzQK7PBxaAXlneO8IBTDBkAh6N4
ZqJEZdUdNO+T/Ru8Oh3mpDB6lx5p1t3NtSSZurMyPAUo5GJgCWM1YrxeFyuGGkyVxAVakDhNHlt9
b5KopEyI8OQsMP6sK3QSZ+odyUJwCBju138+oc06hK1LQPhrVBZEEHsAf9zfCTdYRrxw9TzzQPli
rwTVUzoPQd20kNi+r4/9P78Z+HU0leA2IeXMp/W2OsayEj/v4CSm+hE5fd/64jnfyvmYzvdj8zcF
A7jL/l2ted6eczqh0IwE1FZkZ5stqOlWAr5idD97PRCHnWBmEjNxZVv5wpBX4nMl+HBVsK1TSlAK
Gm0Sw8cOFLVAz8fga9X9wv7e1oEre7QVJIZRau3aygBCuBjAKwh+v1RZnNgnDB4GqqzD61qjkQni
IEBIPGFNV49uohhAsrSqOMO16VDBK1M/++fXAj98KUQ4HjaYSJCsEKIQ4FR5kKAMx6r658sJKZiG
5W6te42MmyxWzlhuVvHq/gCAW1CX9zWRnMx1VwVfyoUQYSkjIwXShUYVOykapqopZJVz6Nvi6+Ky
By8HjPWU9L5OzZAs6EI0eowYtl2MPsVg7lsMI8nSF3sHaPP41+TgPBj326o+IWMzszrLYo/EreWg
THXqZCPtEhkiK5G5LmZONJLFs/e9V72A3+GOyvLUMinCe28WxGuGHivp7XdraH0wcFG9929fLZkQ
wYJP9bC0GRcCjqUMZDPaMh6sLJXEcR8obBvfhVPAoFUCPT64XMgNbk9l0LOsAS95FQ+s9AuXnJck
9QsTsMaBS4sHlbZhAzAKIAPEWvMFcK5G2R/ZUKFfuwiK8g+U56wO5p2etf7aT4fbm3BtyBCfo+yM
L0T+3BDP01PJ1KKPq4lbc0DrsKMUR6rZVZCB3jNcDJqdbsu7fm+28oSTBStLqhUOaWLwoh7MdQDc
x/+nBOFYi5KSdZyKJp6LNLDtP5ksXrj21rZLEJ5lpiYLsSwsAfVMRnu/zyFH+aPZL31jH5AWDe1Z
8pDKdk14pQESipCyLZvYaKyDZj0wR5Xs2s5l2OgB//tFWOJNTd/QJG9iqp3m1YtW694qZFDXu0Ic
hI9A/EXuyRGOZrEykpZz2wDxEZEICrdfWQsbktT9n3/XMv7+I0THhUNVfbuaIlMbDLh2TVwRwHxi
Zj4zHzEdJmuG2rk8KAfBuUEmCKRj4tyyNqCPW8HocFyBb8wJ3K/TgFlLGZj8nhQ4GYA54Ox9rhji
D2Pp0QxeTVwoYdWqL4Bm/gs0NPSsy5pRdtQMJ4OxOaD/oIYhDsrWEwaRmV03sbfWTZTYRD962fD5
9tnsKAEvd2rIIcA5QuPL9mxAsuK2ZmU2ca6mw90MzvWfyjzl/oj0nczE723dpSxB4Sa30JEahqxs
fVe7/s6yvs14k81aBkl53RaHoBEZW56GgVd4hcU5sgWZE2bjhjrKsYRHEKwFPbV9HxhGeWAqKFO7
9Kkk9t0wPt/e0B17tBEtbCiSShVHhsCtQlXch+7rhxKuKGnCsfzt5b3vKGVMs0VW7drdXOAyY1Ad
ziLoH7YHqRXJoBV908SDP7svpeoTcnbY3e3F7WrLf4SIUSoAIoAlwnCTVWAEJ+07zUEiXDtMVtna
U32kSpDWx2gw8vvCJqJPFFwmdIFWjsS8N5pmPixlN/u3V3PtzfMUGsBD+GgIaGD53y+srO72VmEm
aQvvCXVBpYpmhz4iE/Yrw1ir75m6JPre3T0Mg0AfwQkHhKCtPKOhZg3I/yZ2s6YOi2VtQqXs3WOj
Ehlo2d4GAt+QF2E4rpdoC4eCWnZvFG3sdclp0AeMvSYWRY/M7R3cWxHaimA80IKKGQlR6ahW4Qua
Nh7c58UG4ycioaFi4W0pO4tB8oC3fqFPCvZdOKcxK12Q/IxtbKon4DhDwn/hdyExApcQiPCAdBGf
QjLmSkl61sVF1j67TRk1ZP1j6uSPVRv//LQD7gJDNIgMAHqC6u1WCWhZFbXmZVWc5z+U5guiAtN5
ub1f16eyFSH4uJzXjbImr2IU+2aW+Riy0Or32zKuzRxkYN4BiVo0mkIFtstYCWgqehsyStbdJTYA
0t+76cFNX43ypAKfRpVoGt+Wrd++lSdsG1CFUTbTIc9DvkJ9WIKifp/cO1VG2bi3d/CGwIqHnDpS
MfzvlzahwD/I4FdxCyabOrWjMnswAc5we/eupcAdAvAd8mFAgoGgrRQ3b1JbqecqnmcznJdXZtYH
aTLp+oggxDVQzDbgFcGL2ArpOhjPzkZwP3Vr0MyOb06YNWB/MzIHGLZsTkNTStZ1/QhtRQp2e1z0
0aEMkX5uKYE2fXbQpQeFmGRp+939A9IoUqVI96AdYbs0NBZl9qzqkDOZYYUJKQ9IA9Ie2p3VoPOA
I5p+wFSIsOVLi0eosJ0q1tsycBINUVmFpIH6Jj2qawsHK30hSbCjy1qp7WhBkke/ZPODN8m4+q4F
oCMLbAJwDlCPQyvmdsN0V9GQUFqSqKvOdTEcl0zWnne9WXwciTd/wvdC86fwuAHX3tDaofEihfZh
oXxOqxXD3fU9R2e/fXmu0Wx4Lxaal4DdgoEkhH/bxSyr1gLQsUvQRvG7Hg+e+hkFD2D2J76++Mqq
n5lyj2FnxV1+tsgktGOc9nfGmIWWbIDmWg+RzwK8M9q2eGu6OKnX5h5dDbYC7mxxp7h1WBmuE8oE
vadWZ8mq+QZuLSCA5ThOFgrEaLX0BJtB+hy9r8WYoBYynlr3z0jy0Bib86zo93NVPtu1ikz+4LPy
J0CL3xs9l0ye7SwWm85rFB6aVK+QDSdArQ2IcpSoNdhBN+Isfa9TWa7p2s4jQMSAONwjvPmoAm7P
dm6AHzyNyLB2ZnL07NmHdUwX77iQ79T4cXtLdxYERUUhhPcP2AgZt7Jcq++MlqVZDMzGn6XzvdZe
itr6fFvIzs2DAcFTiTcSo5wiyGE3VGPRWUUaZ3NHDyvAzoB5Ysr6VHa2DXi+eI9RxYRqiLZeL2m3
LkhOo9vuAagsj8bwmJsvWsVAuvrz9oK497DVQ0S9qHCDUk3D1KMheBd6Bax/kihI1LnsUJHhDsnp
xBiOYAgOyvZvZ0uS+9enBHkYquenhBsmEqJQApd5JV4GjsvlbJI1tlol8gCkcXtZ4g7y7DTSE5ja
5uBc+M+tMmTmvDpZQZHkzCoWdYPSoYRU1Ue1UeA7Azc0yLEb/3ilMHqHxAsmDND3g3+LlK1VnpYm
otA8Hup7RXvnJaXx7+11ifoHEZiF5eylHKHxqrA4JJlT60VWxMTBeE4zp2+pVcnGtK83z0KwAawh
KLqOAiY/wwuvKZvcHLSDYxEnaGFz0VuROHq4sOlXA8TCHBSpt9ckqgRfExqKAB+GZikHyxLEgXVU
tYDjFjsDUrRAks8x2/LttgzRe/qQAdJADzklzh4o6IND3SzvvbmIwRweLC1acpof9vwMLAN/pp+q
3mf993+XiMlevCVwOxG8CZnMtdKzqnWLEij62q+eZuszqHOnJxeG/dANfX5HEns5zd00nIpukCFy
idearxevChCdkL4AYoiwXnUGSG2v5mVsesCvyEf33FLr6+hOBzrNJ2O9lzo9ezuMHkGb7zEGfR3h
QZv70cxAmFLG7grCFkz8GkEyjUdT7Ry/VIo8sEqjCateTcAwxQbJfb/yIrBgxOHoTYYZQy5P7J5V
qELd2SrreKUunNWs60+WVrLABF3MwRmm9qSObRcWekvPWguYbz+dc++unmdq+LVdLyHYqNlrMyZl
lFV981qCQE2STNq5vJjPBykaXFzeEybYWpZaIL4xtDIG000RlorZfy8tpZfkJa5wmz62ghNKAsAE
vZTiJBJgxGpX61ywFr837d/8Cf2Ozcn+BCDG5KHQgxacAX8M5Xxb3XdsBm+rR9Mj3BlcMeESewao
81YNx99qf3v2hzzqyn31lr/flrKj1hspgltqUqepUO8p46KOUjhHBRjVnU/Aw+qs0ldlMD+28Db+
z0b+Z03CFbaM0Unb3CjjsbLmYNL7FNg1lhompbGG6TCmh9ur2zGE6BUB/AeuLkBfROeCpUXB8X/K
eGmA1oj3/r4yJc/v3jFhWUB64rgp+LWtrbXKgg64QWXc0BbkqWruPSAoIve1VjrPjV6uftvLPM29
Q0OTCowh3GqOfb+ViQxSNhYV9JEmz0sIRllfW3+R7m/+5/b27Vgg4Osj74OIxUT+SpCzuKRTnR5h
+MAUDJWCcewVZH7DQ5vUXbhMinWHdCt5XBrlJ7pmZaWxXekcCZbHzEAYEZRFKTCdDlicKu7m4kjK
CXj03TenQ392HzKlf1sH8r0uJBqzp6FwrpF/9JAqwwjIdmsnc+rQx2oj85AUPq99zuQl6d/c8PbO
7ikmXmjUYuDMA2aT//3CIagza3QmMNjF5Xg/AIzGSB9aWcl/TzMxOvlRyMXEoYjzNhkWnRaVy8h8
54zmBVAWOL0/yegpP0ZVLj1efqtBG41WMB6XoHt6uxiQ+ZiTV7V1vLTPGUgA61QNAMGdDy+G6qs1
8PaaY0XRU/C9T0ZfaZ8a75AoXtjbqT+Bz5IkBpqsRweD0dnTMH3VyBkcr/ftKouM93b98kP5jl3s
Om3x+Swf6tgAiC4K1uBGP65FJTnbaxVCMAPcJ05vifyfOIyv0m6ZlgJ9Yjp7L14NxNyrVp4BTS57
lq6Xg+Q8B7FEjyvQTkQzMHYU3YytWsdz1fgaMJsU7WdHc19dm4BjglgT+olG8q4Vb66qIM4v0J26
+oxaR6L8vq3QO+4CeFPQ4IpHEhniq2CxnjAMttgJ+nH6I63D5LH0TuP6O6vu4SAcyTidq1UHZjYo
5ubfrZW9dEYfLPbfKTve/pKrFgZc282XCFZrtbtW0UGeFNvOwVxCdDw90ZAd2bG8I8/uPbszXhvm
F8wfymPbPK6Fj/mL299wVWATv0F4VlsD/SDApkaK+fB1CklQhD79Oj7Krt5Hk8z26m3XKtjIrB8V
pRo92MiQhtqRxeOdGWqfvGNzj7fuvnjJ7teIRePZCZ+BHntUTkANPuFundKnv+fqrfcxFnVmp+ZQ
h0AbPjoSc3r9UuH7EO/gLvD4zRbsXDf3eQcg1DruiqI/FsaK++86faCVlJ5UKzfCgdhJWNej7Ah2
biEk8xyJjpjBEUMuYy1zW8/zOi5WxR/bU0eDvvSH8e72Se+JAXoTmur53BcSnluTUilwC9S5q2PV
KktEPmCNMJuHHqRZmSwds7eXNqIP0GIhYAWZ4FaUB1vuei2s19wDrM9CsyhlsZFEQFJDP073zSpk
BoZ/vKhd3HviWLmYVRCnIVa3XNBCReq4BD+b2h2V6Y+DheXfEwyxJxoGykugxKaxpZ0nycj31cwC
v0EXssWMDYYhkxFdsXXcr788cho0JLDTb2U3gk3I75oXOv9q2DGlkohCKlewHgl42oq8gVzPtY/O
5B2q4bkhd9q9Bz0CWfZKgf+4fG/ADXJbk/asOQhxUJLklTykibfHm+vNWrOlx1VR+jwgRZ2jEI+c
kTY0shrbniahPMthUOBagc19K4qYy4SBSbOOMwswvx4hyokCJcd3kmk9Nt6Yh7ntUMAR1p3kuny4
jKJKXYj2hJziVHVriT72Ok5tKzAK892zv4/TUfPyIzPHO20EraIZrsDZfPOWA+LLab7P9C9zXz4k
dn9axmck6s/6s90hyrx9AFcjuVzlLr9NOHrHzAwHuCM4eu9edw6Ddk4JxlQ4ltcxXZ69cEbMgufL
k7wWH0Wz603hk22AoQChiyB4ssfO62psSvWKRMrdEzDQk892E/zpfS1AZsUfgzLU/db/8g1sJ0Fx
wJhJ0AbZMT3y/y4O8KfCROLGcCW4+ijkjpBN503RlmDZxn60PaWYYEDrE82aoFme1urYlPWJ+F3u
+f0qg4m7vgGYFOSHgE5VpPzEajm4XGadAr0tzsvV8p0+jRJPTX2FdOfbJ31ttC8FIWW/1f+8Nwbd
LEa09TE3SgrnSwo4r950g16VbKJ5tYlcEm9T5gC3GIDbSgJF0YQsCho1PEp+IrtEA1ZWRPLI7iju
VoqgPwO1KRlths4ux4MTOAZ6+8frugARXbA0q08s0KJRkBsoIWgVBr+1TElubvfokPXm2O6Y7Pr4
wgvP2jKnVZn5jjreOxK1vfag6u+3D+3aaGGRmD2GvTKQQRBf2qxzhzpRpyaeXpzxvgtay19JkHwt
iMQOXMdNW0H8TC/W4updnTvox49HD2PxB6U9MftofVJ7ybXflfNx33mGGyvaylkKw+xyqmLPRgu3
6YuWv3kDDbL+3gUQ7u3N29X4C1n8/C7WRJKxc9sUskagAxnhopEg7UJpMuTaZmDrLsTwz7gQk9Ne
MRN3RnOXE6S2j9Fp9D+l4XRIx3DWj7fXJNs/IZpzU7evqkVrYjv765IcicnXEvk/xZYC3ciWJTzN
Cy2qui11tHXRBtNc9UPuzL2v67Ovo9uZ1cdk0Z4WI5VMBskWyD/rYjeHCXxZpY0F9qv5UCbmGUTs
B2s6I0fhO4ak83t/jTC6jsNz7CJ87aDNKfqnLQib/ybZb0sffavyoYxalQXO86xNEpXcX91/BArH
V69o+1g6bKpm/cwTf3C7YLhLzCf79baa7FtHwKv+35UJp2czuFYEwHVxnsX0s6W4n5YxnPLvS89O
63T24Ld7Bb1DnI4RKYmOfoyhbF9RfiP+I1w4Q+Dzlhpi8DZG63rtZ+1Q+IpVIJPfo+3ST+3lq6Mt
KFagB9MJ88IDmKXRZV8S284PdpXX9+6oAOJTAZK3ZFv403P1ZTaQFxElIYtgCne1Sj2mJBO67arH
LOoCxfGV9+KZvumVvz7/N7L4zDanlEJDgmDqLKMavGzB80DcU2Z+NRrfSObAfhumYFS/6S58nPb0
X8n0kMZDdoqPR25vj1fiFRks2KLxuKhWmHhfWfemgwPaeFWm93T9M3eSF4qvQtxRoLyhuRqpQ4yP
Cc9wq2lDwioY2bWtn4nnPYzaEt5e1d4tRf0LvR0853yFHTGpJQAMaxe67JxHmIGpigidgkl9rpLS
J+P3zvy3EiwHDgC3LyJb3miN3J5wezyau84wOiA/TcfAGH9rw3uySq4of30uNu5KhnBJWkrmqW6U
+RVccQAnKALgZgcs+Xx77wSD8z9SABmNrhjepyES1dZKW5RJT5bXZFzVN4LMyQHp5fzctVoVKn2m
P9rJMkkcI8Fr+V+hKPoC3A0Ygpbw8HbeSCkSp/Mr6U2b4/IrFfhiSbcsxzUz+1+AADK/oH+3PU5E
SYa720sW81Af4tEABsmAr0LEJ1zyTllXpVKws1PePrrrWTFiC73PDbtjGDOd9PyVWmdv+jfP5n+l
IgkKSC04NmIS3bb6es2nfHk16auplCElB4V+n+z7iXy6vUD+/aLmQARo2IANAq4mYXuzAh1QxCPz
q+Mh5eIm/TFpCttHUUsNjMSUhYh7p4kIHcNqaCEH5KbwZjlVsUw1+sRel9QYXr1hmjPfynubHT2y
rCVq3i74AZd0ARJPYjfp+l9sLJxsntPC+L9tCRbGLNdCq5m+vq5tj7bF7OBW3nkeqz+lMn8zDCaj
t726MuCBQQEG0AaAxEGWS9he5B+6inWMvhL4OosFmgwUgHv2UyG/ahnz29VRclmociN8sJAoFNNb
mrH25aC49NXOpmPd6gB6RB8mS+90XbKL17cCojgmMEw0BsrR+7l9GppiYs5g9AzVLBra0wPU9WQm
85Emv0un9VPa+pRkn6itSHwewXy7wFzWYU7xHPEtRVl9K9ipwLRcTC7Y0ts0mLOfLrnPCNqCwB/9
jSXWScqrsrOpQFRAByieCszK2MZWYIlAfW3qTH3t0Z0JHqmEtC/6nCOMZ5I3fl8SClrofkPfibg0
l2R9XzS5+qpnX1odnXanPEXKQpE1wO1sIQZxwOMBEhGeuhK2MNWyeSarp74WvfPY6mMILynGSGvn
9P6Y53E75z+bSlLk3VvcpVB9u41aSqyMogfhNR2yYCB3avob938xfv6jNQMkDNqr8N5ifWgkFN7a
HI4i7RasjfxWQfGp559tvQsWQ/IqXFmxj9FJDlXCQQfwMm1X047pMGnFoL22hHzTFxPDTIfK1B5N
wmK0M1Bih7fXJSZVoffIkfO+RWSRuR8hLCxlWqoas2m+4jYeV/C7YTLw5JZeUOuln4OVZXYBP07b
t04tQI71SyL++viQkUDfFXaVt7DpXKcuAinWJ0pj2av7Og4UBD6PdVOc6h518yps1Dcv+9vO3/L1
pT51xjnPitC2vysYc5DsArcqm7cKmTSkLz6Ab3geX7iL3lIbdVLayWup9IR3yCjRBF8Se6HJ+uau
7Ta659H3h9IynioMhWwXnLlLqZW2Tt4q1fSN2FOeugHPUhskxbtkb/lXC6tCaR7+BRotMB4n9ghM
CE0qZ6HZmzGU1v3/Ie3KliO3leUXMYL78gouvWql1nlhSCMNSZDgvn/9TcrnWN0QTzPsGxP2jGPC
KgIoFAqFrMwwLF/6PpaukzGTPS0T2LOVyuCOESHqVafitCsl/aZO+nqfZM1B0QV5JeH6McsaJhjt
wSgQoT8KJbXzoWuFEhuFhO/pzJu6e+iz3k0MxVsZ9Y8tBCvQW5nftWZoCT/qBH09UvQ16tBhf4yb
znkftvRPbPevOVRyC9skqWs4FiXD7Spx48/z68s6wjrwWWhd4OH9hSwF0JzvYn8wE9JODwbzo/au
MWOgsf7kReXKeAwe1zSCuOvNjK5GmyVQNGi9xXsX77+iDJldAGljPylDVxvBzKdlzsq8ztH7zJs4
G/M3nOxUjApvING8ei9IrWSbOpYb56T7U5Di0VipryzP48mIOF8R4jSTO7GJ/dbte5cKtu60TmhL
rWNQZw3ysTZ93J5UNQFt0S2MCQMlgfIRR9ZKdsFzPPxnhUChCOABnuG/XsZPZk8JLNaGPfwCJd5d
cgjvLLfbAxDQuaJTXfVb4QGcAWugih+xZl4yBUkbnm0giPyl+X5iNM4bQ09kjIviJLbBGOVERorz
uDHv6zj5xeS1stiPaM4Z5FYtTSPUr0L4SJiFhFnhnsrvlf6iF92KfyyFEuRpM+8QNjpY/M+dsY6r
NJG1IfZjScVjnA6lkRQZo92b4hpF25opzu+NKJVBbARTY+qPAgQxrIDgtrHmIIvbC1cHtGSgwvcj
/9RZmAyTHGB7iZ9hLm30qLmrmXIVD/s0LXbKWy+XOyEVrhNjjcWXB1H+5ZwntrkcKg2UCt1PVuyr
hj2ldmw6hQeWqip4L4WrUiZGsgs7iPsSXGsuR5UFhwErNgh9cRedW2a5dQwrLdalDttCNPJdUo73
ljpYJEU7g9I2dGWOF1YS0LyZ0hcXNWBSOWNp3uDRLMZKVhDutnFbvBcAot10prIyqoV9N7/KQ0zU
AK0fTqNz78x6M8WHYC2lG631S9WNFZRrXfYPOVTmdZurg0DHI2dBgwGXu6UaOJ4z0CL6yMi3gvWY
pNfUlFaqTD+y+tkI+usRRiAqAJj8+WDw6ldFbZVSHwzcEz3GTeUI0j2VNlC9JEPROIqwkgTzldm/
xnVikgsjiRLJuKeDhD//AwB+lJOXzDFfP+UPybB1IltE39ZrbWZ8Lfo/RlE4QMMB+rP4higpm5Ai
Roz6k2KzP/k1+6W6/Wba6XaR7FhnmyswiuV5/bbHeWNNtRL4adjr2r31XKR3kQiWJFstAc7erGHA
1oxxi5hVo9BQpQCbaWRB0xS3v9C0jcExBJ9Zu34wcbVYk036ebX48pzvEXLL2GkVbVOKEYZBD+jA
QymSIXEKpbdTZXCT4DPsvQq1Gq1fOR1W15I70FM9VcRhhM9Kv/OW7jrJ3AqPZTj6tDl2UFfrIKdp
dpFt0eu2XmMamOeSS5SwYb6HPUeHk1NXRVuxyMD374+qkLlp0U3Ik8rMvRw5lzIkXNgQPLVZix6v
lOdmKlaMeUcz6mdHxAgiG5s038UyqSO3Ekg/HdZehRZ96MQgF9UYoAhgx8dy6va0pRGBMC5BS8n4
/HF5ZDwQ5a+deGKIO47KABqOsgRD8dP4p/CNg/nJ3kAN1bvpjcTI75Qo+9ejnJNpsLN7yZYeL3/A
svucfAC/NUV1oGMD98lHEt5Dcle56j3R653yodkYO2fF3LwPfjjMiTl+cwKfOXUDzA0OFJ9/yZ+3
6k3hKpE9bI7WrUM/tRWLayvJbcwiajQG/mHqV8FVpwIa7/coNUgzhia6zx8oXQN+Lh3z0KKcCVih
tIF3rXNfFaQuRwcIVrQvrgdAirI/6a8q9y7P4/I0fhvhNn2phHQM85r6QSlDNHvS3yO5kux4HNaE
sJYSphk6YsxVQ4D9+SplltCshkwb9RuNoiljP3rBTjm29aOm70P6u6y24wP090A2L9qXB/k/Nse3
aW6URi2D2AFipr453ATpZ60flMauIcRchmQUD7XsVOVv/aF9o62t1k+hGpHgdwri+7q806xn1fQo
gEyXP2p5eb+/iYt4jPUl+IMxHSEVAkcrk9ZjEN1ywNfpC1PvXra2OgVc2oMaMYtzI8dhVkde9UUN
kHYktd5DrbttGryJD3s9tYtiP/yJqLTrze0geTSB8CpQxbEtTzho7xRl16ZreJ/lnfU9E/Pfn8R+
kBKCmWVeHZEd5L1uD2zXEesxvBXXWCXmoPAzaPxtiedb0/Dup+n5PAlaJZFxrGKnVrM1pvr/EQq/
zXBBP1etyCx6DMiyHmXDTY5dRRKFMMd8pvvo8/LK8rrMf0V+cNjOdXhgDHgmICFqhSZsOhwxzBWt
a7A1b/LuYZawGmWvtB7THa0e+9o+FB9mfRhbLxV2eKGXXi9/x7KHfX8Hf7bqVjK0oopQkunbfLI1
wOY36nSV6iN2+w3TrwEBaIqayJozQKFjyOv5OQQEv8ekvhOCbSu86Yyo9yuftVDaQrPI39PD3yto
NxVKCtCE33XRq2B6Wb0dI6iw3+CyVqf5ndqWNtQ89lWxTazfMn1lHYmlexT8R4W6Wauin2NbjF5W
OqkW71L5KmS5M1XGQelJao4Q0lx7VlkOlSffzB3mPbqEkwzvGr76mP9K/eSuvGKbwe0f1OfoLvGF
tXfAxVPgxB53dqezYhCkzqlfBuHkjTXkOtUSknto6lmVQ13a7Yj+UPSxcA5A++B8t6cMshuSgc2R
KYB85yA7ZOFO7O4VyynEbRNNKJw/KJOnN/ZkdiRgDyOEY0aiMrtGsm80hIUrrruYFp5+ExeLC/Sl
CkVTYr4hrFtPr6qAz6KxkwuTpzS/k9QkRfcLbxjeZedcXOhTw1xU7hV5UssGeyYKD3nmK+BlVuIb
o4QSwE0ee3idDNCI6xTGEULfl20v3bdPTXNRt+hLxaATTBeiAPFZNFWHR1ZIJHox5bUutKW4e2Lr
a/5PIrxeVBZt8MuvcomoYkyGtS2zdJqeWuBCrqpSqcZjE/WZPG7TUd6xst5OuWyLRrSCLFu8ogFs
DoprEBRAAI+zFcb6WMgiRlNnLk5FV3gz7GJT2MNVdzWuZAnLrnlijAsF02Q0Vdn1MCZCPtfuW6cz
ikPhBmBkTdqtML2M+pou8mIt4XSEXDwQdDxe1wpiptwxMha21mwr2a4erBsIVeRhTFDJMFsbbQuG
8ASy1MueuRSNTq3zqf1Qp4ZcI/oFpZlvQtSEHGtQcW71SO8vm1o8qk9tzd9y4plRkVVZDq4VP8wP
+mQz8UoSK/AJX5ktEYZj18d2WN3knrmWiiyGwZN15cKgNBjDlIwwHBnbQflTooRh2QMB4csmNj6M
h8vjXDoET4fJBbhEsLSqwM3Xj7PrSsxcCpAV+heDDpWicEI27Fy2tzy6mSUOL/XzI/D5tHYgqRHC
ZkSQ32mzXjCaIeyi37DGMX2lWq3FzjuOz+sABvrbHOevoZKAI87E8Cy0lxdueCXdGzbkx5BPQK8c
Vei1u9liQEMFEU+E4DdFLf18fFWVtawKTBiMBIsofTyRSUMR4fIsLj2ASDMD3n/NcMeDHGdAA8Y4
l2l6EynoivaM8gbN7NigRJ1Vdz/BmgMUvJ6RfIyIItuGvlYWWoysJ9/AnRNDYaF7geIbemiGb5SD
JBHxM8/son6uPpTbwtGT61R6MIt9LWR4el+rMfLtuF/57fckoFfsfK7DqIuFtJVwOIt4ZN2Hj11G
NPOxTYAW2pSQJEm2TXKf9EfzLn9Oio0l7OMUbYAjtTuZbpgBRjz5Ni5fe/OesnHz/1ojCKuff16G
zj8UX/B5TNyk6Pppr6Nm0zbvU+JlUFkwvSm4E5JjI3Y7EUI1dOqIWa4xoC7u778X6QfV5BQMatfL
OspnGytyGPRa7vw1cY7Fcw8iLdAdh0fOSuvnI01luS3FUI5965BQvHjIo6vGH8w4Zs0vWrWkLSSn
Ml2te12Z4jla8Nv71DC3DaY+AelrP8Z+kDy10R/2cA1Q/F5sSDh+CJS073eXDS65POhtwNGD54iZ
Ru18oEUzRlBUrxE3NIoWrRuRPdYhOpToWt69FEZODXEDi9OpERWzxFvj0JMi7m3NfLo8lCXHOLXA
7d6gKzWjqTGURCtsGZrdU39M0puevpeZp3Vr0sOL5oCKBmEbKlbQGjifOSbFqqDNK9VIpV0WmRMk
KWH1CIIgjdogRJUchVbe5THyvdpfEWLug4dhsNrgtercKpUEo4CGJqw6zW/BB3usFji3LCbdtnSS
D8W15c7e/lMUOG+Wb4ZKhmISpxJmW9TmSXUT/lLuRW/6JT4L/ya9PRkhz4AkxSzr9R6PYzQNbL07
KIbThHe6tZImLGab0CxEpXgGm+DSdz6TQL6o3ajM5eqkFXEDEQYnluP8Ed3fR1nPqrtqTEbCytI6
gqamuVUTje4ur+bsIvxmP/2EeXOeZGRWbSoCayn1DclRq4ZE7a7LRpKZB0FdSa6Xth8QjF+wF3S0
8RXJVmzAglSiHBSapblnRaURlL4E5/KAFgs0Bm4LcE10O6M36nxERt3lOMhxNzFGvwv3ffmEfadM
f8rPDJBN0La1CYk/Js2j74Ho9NY2KFzwQL1f/oylwZ5+BbdJ8lFqhbrGfS8MRX2j5wVQqSJERi5b
WUyogUMFVGumDUSX/Plgp1bvgpoieU8jF2zcEH+RXXAICvktGqlwbtuleSUeu+ZjWK3ufe1z3nVO
bXOu00xDb1QW0kB9uIESxz5ohH2bsx0bHmVx34nzqyS1h/pVLn7HXWqPkpd0x1HAO/Ouq99Hzeno
VpN2de7B/50weBMKukskulVjBrENYUeHxI27zb+aM1wGgN4F5pufM11HY1QzIlvuGfiD3nPxapq0
rUBUUFxOT1Gyi1EPrQrPWDkc5rX4OV9o0lbRoioBWXe+Vs1kQVodOZJfRyogNqkFMgslKjejAKno
y2Nc9D7QLv7X1HzEn+xqPe2ntOsnPNegg8CNmmLaor/k4bKR2YUvjYe7BnRmAMxmI+LaWkjbZB9V
o62HCYnCwA/Ct6A3XSNcg0EtZkWgFf97ZPPIT0bWlQGASwyLZ0rhLoQqgJZR21BwXW1jJ1RyJwI6
Up+OQ01EOjqXR7y0gqAymnFKwEODVOjcOLrpsq4HG5+vgqbMlXMt84QkEpyE6tm/iMsz1auIjAik
nDyHsQC5L7TSW3OpipEG7+9x54CryhU73Q2zlQxscVxggJx5NiCPwodMVFhLfaRR4itBBPWtCBDb
uK9jp82mtcvjmikuLqrZCEALY4lfNqm+SXAddpMkjD2RmWvFnMUANdOP/mdYOneVEdtECGSqp75Y
VKniNmbVpCS0aqP1qribyqtgkno27gUNtSxb7BXIz/VxH4BFaJI0N8FTYewWuhwrW4UGibRjkxG2
h8aSB9mRY4o/h0qmlHbbGwK7M8I8rv5IYlSijqjLw2YMNJoTLav08WD2MiivQ32oy20lFtCf6Tqx
bggIMnLTxjZC09ba4bAQBWahjhm6hKoAiMTP3dUaWRqXspIgYyrd94mUzmdtx+Q3utUJBQ/A5c2x
dPAiK8SVDOBzwLV5sYtyStCUaDapX5kfkl7tDZxJgRpEQFSIvpB/1gXImgSUntPp2I7ZVR+7avKQ
9YHXK5+D4AfaBxQ4Pi5/1UKKrKAUg7Y6IF3BeMYF3czq02YoQuarUUVkQSSZmHl6Ct6zwgOhAin6
18sGlyIULH71S8zvrrxAMxLHoh6FmPmN10gkgxCqTT6Vt+mx9aFd/i+Mgfd2Vv4DsyUAXedLTFtm
5KBxAhXPrvPZpi1J95TubXZD9+UKGGhh5wLD8W1q9raTyJtHsCV387hSHM+RaXxGRfSmSWwt9C06
0qml+UtOLGl9EECMDJbGfZ9s0TSNl4hgfIRQBYi/trlwlbmQfFfRlYkW4ydTfEZXM3qbafG4MrtL
zoNoaIGJd2Z55U9sZkJPr2Al84fqapDdZLBTcXAtkE49yi/VfVm62V2YzRrtTBxJGt9nMomGjZbf
X/6QhSR9hs/8/R3cuVMZ5URLIWc+Yw0BsYlUQj1zhpaEa5RQSyHj1BLnT3qR6T26epmfefFdvvYI
/9WFxaUMZwPhfMgI43HMAkxoPNpG7tBqQ5MHCmqpQ/ZZvucR6T4nQBJs8XncZo/mdY+FX8uZl15O
544DdBaCPm9WNjx3ryZVI6jXNHCv4Lba6eZ10dqDI9bEakn1WnW21P9uniDbmFWkViBYdlt2RNoY
FS6b2SpmfXFbAdAHyciZUcfi1pZlU5fKJb6m3Q8QWJ+C1044MBMPUWOxbYQDMAGR9qrqN0PbeKyr
Qd4a77XoH5I1zbdrBR4Gwm6AKEFcyMXJZkoGQVI65j9J6hsUkYhpQkync1MN9LCO3G0DyVeF10R9
65W1g2pxRaD+jqwKgipzM+b5igxlUFamOcC/79Hy6e7U3fRebuIN2xl3nfsIKjhbfLccEQxo9aFd
iWtLLv9t/EfBU4y6KivUiflgBwZSoT4wcRVaPy8i7/fzXRRsvMAwQxTsfIBaOtagvxbhctNeL+xU
9Wo8dkDr1NaeqkcLotKGW60pXH1VRC5Z5cpDGpoUQTo8j8zpnN7NnBgMel5zo9rBSAbSOsmtsFfc
111zox2Hh012310P19FW+5M7eAG+j98vh7GvesalD+Ku5hGa+2szxwdpRN7Xb4X3Htm1TT+uSnQc
dE7rar61hVjaZ7m9yw8WvrE6CPe/a8dww431aDrACuyabXiVklfkcxsJ/99EjE37QElqX/5Yngjw
a0ecrhnnlE1eNqHc4WNBgIk+M3YX63bqN7bgyM+udK+57Ta4Fp/bXWNvL5v+eewAyYzkf0Zm49GT
r3HLdWlQVR0rPxUg8AGiSSvy8GTcIjyhyhag6HvZ3jyS82VByxO8E4jiGSzGP68USpJ1ZVU0vvmI
gXa734BoVk/MWau/LtS7ZjrRWdcGRK8QcueCjNarJkOHHAzFuwgAg/beko99rxJjKBwh2ZUt2oRX
sOHz1uIHZ4CYa65Wgopa5E602urCMs/zxlepdpAoOnat6KPqFK+Tiz+X5/FnJIGemwgBKgnW0NXF
uXcwMDU2Aa3yw1o8glYCN6k1ScmfmcC5Cc4pTdpnhT6WjW/0g5fWBd74tmXpxKYEjMzKmbAyHL4f
KBsTvdVi2Boa9T5ME08J1lDQayY4hxALneZSOw9nhJhgqBEaPl9ek597CYuPqzrYcvHvH9IsUR3k
ZaelWJNihIIJmrPqyHSmOHe0NHdp2f+xxGql33fNJnekA2+jikHAGp8F1Fb0cjeaIcnYLeIJaTtg
bdTt5UEuTSPIEkBkMAtcg4Dn/HihCjUyNcM0atOou6NBwQiliy+XjSzUGuep/LbCHSd9WKlpKcG9
S1I/ghbMSY7PQUumva3FzrDSEL48h9/G5r8/uQPETZZPmpU1/miPI4nfrF/NCNq6p8tj+pl8nQ+J
207MqsCeH8DK4EUP0dPaCby0W79nDBwa54OQeqxC2CD2aLXqCpOvWR0SPB+dGq26clwthblTU9xO
6pMCgLNpjuH17wIkPGCnfRT+KS0qzsR5vgzgHiGHgjDHBVNJLaM6jmFlGgSHFZtYUrxKoe9Na5LL
K7M8nm9Ls8ufrL9lRXTI5abx88zKSCBDtljKDsAdPQllvpIBLnoBmsyR/AL6je7fc1ta0wwJ1Ub4
Whk6WQQ0nvQ+ISm7PKLl/YPMGpzoQGT/0AHogaEvpAlmouoqrAHKlitXsLJdYYJhO3JlI7wGl7Wd
h8oLiJbdIRxeL3/B4jjn9BrN1qCw4RUZ45CBpCMTGz9NXnMLw0yPYbQGL14zwm1cvYWuOoskjNIS
vKiPDqnQ3zIhXomxC1dJaDUhnwYPwcwuK3HRKAgtoTXUAA7CPgNUlkQTjKCpDcZHVkFgNWEknT7l
HlzNCmTFBpd2zG1zvEfk9EZLclvGFbSMH4op2l6e5YXE8fzLuBkAWqWM28rAkYNLpCNUTnBfAej+
J5hcdm1sewmoYMd4NK61ztM/TN8MaqKp/tq95mfwwWfgTR13XBk8+HxDQ9uomRkMHZr7EsuO5NtB
lg4p24+MaPrqo9t8pJ1nWXOlGrdpgKLnB01uzIIgaGOtFu2MRp5iMrJdlbzllqv9Css33HEJkJ4C
+wSb0Mre/Xn0AYYETh1QviDvsniSYbMYQBJioIUxMn5p+qFK3i+v5kLOCgMzP4GK5zy0Kc8jPwlE
VatOearSzm/qvtOJVSSidNUleOk/sta04g3+bL1LgtkqjsrMCVL0SWlsZQE4Lefyt/zcWmigx1vf
fCdAdyj/Ai4mU5iYQTT4KFJLsQMWDnFLR10sHOj4rfFN/AzAMCZDr2S+FMysM+fjbgUmheCyHHwh
TXcqG2u7kBAzBjrg7pitpc6LQ1OgBgQOEwVvmfxuHqa8Neti8AFzEfdggtevBxDe7mRDpCuZxaIp
oNdMRA2IHPEA/iDWxSRTOwxsBHUVelPTrazlCiip0Wx4ecEW53CWfcFlZ758zJ9y6jtm3JVRIA8+
zeOahPI2SsA7Oo6D22rj5F42tgAjnXmlUKUEFGTuhuDmEC/vPbLpYvTFQbBurVCvO5JrIZitQChk
TXZojEVyi32c2kkYVp7BGqPax6WRvhdthzufkQfpAMFhqXtoepayp8sf+HOr4vtmBla0Ac9qbVyK
UrUtOKrREugHAA8fmKFmc2eXvDINP+f8S+NJhPOaMx0Od5gbU2gIpSKMfomGrgO68Me9LgjRrsnr
+EFU+3IFsbcwKqwuOHGAwUEbNXdLujxDP11z5s78/lncDKFAJAd6qI6+fqe8Jzv9+fKPX3iaOP/5
XCwDpUsIaTn8fBmaAr+SQ+TvrJqgCax4ZOn8+4q9n0fQuT1uLTRGlRY8tSNwm5AqOaT1Rnqm+q+h
2gzAiprq/SC4UkPEXUEjG490pB/uquijVNd6+BeQ/+dfwkWzqdC1sBgUdNeGrtIe9De9uJJRjivf
qFdmtphpoH212pu3lRmYM/zzc/HcLhcBLFkVJrzdjH5rvRSlUyXbevJY4OGt+jn8nW4um1vyfXQu
zvhVaS5AcNcZpYMsDauzyY8TGa/veTwCWx3cWHEZkE7O1yiIF/1JwaGL7Gvm+OYpLuK6mSn+88lv
FdnR488E3PoPwe51krZtZ4J1PDa9yyNc2m06eGRAdQ4IBS4h5xF1tKQ6VnpxwrVArz0q0sIbjWat
UDX/FH7VTq1w81imVhQMfTf5ZpXblRRs8mLTXqHnnwQH06IrqezSLoGGDyg5cXXH+c7tyrRJMwoJ
tMm3zJBdi7gnkLQxyp0k1MqmVnO/ozTf/Yt5PLHJ7cxOqvoeQRo2xY4CJFQMG1bm5vbfWMETPApi
QLL+6FFDrt0YTYzXX1ltrqAz/tIDq7RiZMnpZ3JBa5Ys1JHwnrvEkEB6vhXxxCw3Q3gVSoYnB8p9
apiZM8aaujJxSyEaERp4K9zgNPTXnltD+VLIg4KJ/oQjjvRm2/zGNGfXWtaWKyfZQuoJQjNUEmc6
QzAompxjhJ06qXVgTj5gj8puGDJIhCR1bkP/YbSzRAyfugbvjkYPHZqygkCz0Vv6Sra0OLt4O1eQ
veA3PluaG1Mko0ftYkLddE8TiNzHSjs6CSondjSZH//CY0ygcOcsAda4xZwSmQ1GAFo1oxtqb2KS
SMyqEOx/bgV9BAZQCjOvKS+yqjFBLrU+Ev3c6O+yJClJa7X3/z8bfAyxWsGIU/h+wgSJxF0T2p21
9pa58FQODBuyHA0RERVunl/XSIzMVNgAK6jg79FtWx8Mc7R2wTA2962Iwlxi1tDKCkHtn6oV8KXh
qBMpCEe3BNDb1WLB8vq6h1REOU5OK+jxQ1ioqR2lY7zSybW0dcABgzcNtCNCh5g7C/GUXmYWk0Xg
P4PASXA8+V0DwqeWpol/efKXTUH6EIAmEJ3yvLkClbOwTizRr4V2tOU06h7z2lSJNgIJctnU0omE
V0uQE86iypDfOA8Ig6bFcVor8CWxDa8nSidXlRvx33jTiRUuFDQVg7gIIjYoqFvVi9oi3+lpq67k
D4vTBnlocP7iSo1K0flYTDkdukQPJR/MFmDg7IAdLCaZXqMkpa9swYVmG3juty2eYLtQAcKhgin6
DBUFvACZVdYdJYhd9NtQmcT22I2xAsHxeuoqR7FKNm6V2BJrAnn6Gk/2qdaiRJaqOhFjrQ5JU2lo
fc5VikaFyyu8PCsGqFdFA1U7/m4KjYVWaKRARINcUuylxtBeRrGv74I2t1aeXOYJ5hMPaJECyIf7
CxDS3BYBJM4oGiuRgG6UH4dJe69K+T7S/FBCAwiy5xlb0qykVEvDA9nUfMZABg5CVOeLXkXqVA41
bPZVEYFeHlJXhRBFHsAT4YqppUwHZODQV8Pag85SOTc1Ih3opLyQ/IiCzf7Q6M4QuNCerfqVnGBp
U54amv/+5OIdBEEiUzOfHTm7ZVFspyFbKTwtHIw4ngDcQL0LdLI8uXGvzlft2SvCOtxnTb2hYPcg
Ws8AbHm87IBLeTZeaGfpduwFA95xPpyxqyJr6DAcEVznthx2jt5EqhcP1XBtqpVgN3HeH5tKxcu+
Zl7prTk+M0EpVmZ1ofMD5RK8ASBXha9IfAG5SNE7DZleCTAJnYR5ejWo6M2XnyoTIgiyZJd7tQHB
Tyg7fYEb/qhf12nrtml3w/J8J2ThsLI1F/bL2QeZ5xNTVLkl9PK8XyJbV2NPTvNDgFlox54kkPws
x6O6BgJe8C3YBCGcgXCAOxa3X8yhgLBYXMNmyByV3orZWq/48qi+LXDbZMCVy2oqWFCrKPBSvOhZ
g9/28WPVVShmxHfFEBxLq1+5hywVkM5GxrnZhLJukVaN5I/Zh548C9cQeSD5ND5QUd3kNCZ54xRj
bFtK6aKj9jrJSWytELAuvJJgcqFbLQPzDIwWT5KeTRlyagExAqgsBTiVQujtxNDsrJcA1swYio/B
nuqNF0iDTjKqHJVhTWh4dhsuDJ99A+dWRo0TxRpxDlZ90r6JgoibX9Z17fPQIVOaQPZ97JNOdiaW
rQlnL4aVk+FzR7Dem5kUz8M30I0gmL+Rvdqq8T6la8Xk5aDybYk/gMuqpCEgy4iRfgoZeei8X6N4
TZ/Kh/5GfV/jTVk4ZTClYMXC85OCZInbNVUQx1FHK8nXm6Oq+ELtqeNKJW7hdDkzwW2brpPTdOxL
RCf9N0YElkGZvYW9ieNsdzkgLy/S92C4jdKwXut1HRuFTTYQQlvNZCTX85t0WEnIlvL7szFxCQFy
zhHCSwgFLeqzZbKrmKfXqq2onzLeKYWodyTJFqhyCyFabzA3RYfFi51KHb2x059VpnxqsfhxefiL
8elkLefpOTldJdzNJKZhok3pNYodMSiICgX7+Fct3GTSjRL5l+0tXYTx7owSqw5eZvQccgazlsYU
NQrkDR2p4KsKWBLe9A8mExNIpeK+XoPBLkehE4uzr50MkeWTOA7zvNdR4BYlFJMma1NAEHUMN6rw
lifHvpU3RS7mpO6etGYlFC+eMSfmuQDUsnKEsGk7Qy4tCK6aEiV1WFJ3ZV4XNyWkL1DNAH0mGCXP
R2nkAwjzMpjRTVt+3KnY/RMouo4yQbUG5Br22jVmcYueGOTcGWJEMV7KsHFU6IeMaUVaU3YF6ZUV
kdNML5eHtzY6zmvCtiniycIaFnnxq27TzDapJBGWpol92dLihjgZFuctvTEa/TjA0qQ1LtPuEtOt
lG2tH63RLorJRjFqxeJiBDqxyDmIxXpGewMWjS7bmMF27F5qhqa5zrs8Mn4jADCH3sITySBuaMpU
qjJlAXSQ2hc0cNpSBciPIRUHGeWgWSdFjmtHtXKSxfdmfR+NQeVc/oR5KCeH8Y8v4IcalnGDPuf8
iIsvpPuSRItIouPZwmAHaIc7k7C5bJDzm/8YBEgRZQrQVvJoZFVsgCQLMGQ1RRk7sCO2Dcw1FRFu
Ab+MgI0JeEtwXgNwzR1Ww5Rl5tDR/DhoH8pwCPIQtFgk1FbGwp/yf9mZB4LuYlRhecSO2IURiE+g
nWWFqWPKL5adSrktaUSyLXkjv3e530TxSlrOXxS+rMIe0M5AlaN5gstixFEtKjx85MfwSRD29Agq
XPog6h4Dfl7ZjNJAyo8g9spyU472oDr1KtXT7Je816gacJioysx1MS7fECe1CBTBgN7j/qYkFpn/
UTyLvOTEk4EP2Rdv8Uv5fNlzllxVNQAiAsYbN2n+nFLaQeklA3JtKRLGJr2JQWeWFrnN4o2sXBXh
Wofbkj1kIZCORosbnIlzItbXWieESnE0h+Yxrx7VPL7K0pcM93hDgLRP3dxdHuDS1sCxBE06lIJR
1edmVSq0IrfyqDzKldld9/LY7tLe2KfVKG0vW/oSmeAXEMX8WUIWFRHgN8/PJgnaTHplxOVxXrdw
2+zCbbitdj10ysOaBBvgpnbmPjw0u2SLa++2iq7C9Cg64G07Rmut63wG8uXQp1/DzbRUTUlmprQ8
KvlrLlA7MF9ocEUDY1PrgleU2h7yK1AAfLw8C4sb6dQud0LXqjkFoMUoj8MweCpzOmbaoMAJhkes
sZTYZik4VvgSpp5036H/Nr+pILTWrm2nhd2EBig8b3/pn0m8LEan0yArenxGYvUONa5oNRBpaImi
hbaar9SJv8rv3NJLeL0HDAQK0wp0Ms6X3gqNRhX0ojwejHnnPoEQ2QGi1cu3Gv7717tEZvRp6Ebe
X78S+xO4Sht9UW5AQluzRUeyB3eEuLFIlJUHkaUTUUGJFBJwgOHMR/D51yVjBzDMgLlQ24lAchVC
MPHrpA23tTHtxP8j7cqWK8WV7Q8dIpiHVwF7Mi7PdtkvRA0uBGKe4evvwh2niy1zt6LqdHT3iyN2
IimVkjJXrpVIaEm4BhroOLDJn4z00FaWYII2VkND9mxhAEcb06eaDNPTPLOHrAm6ASI8EH8k9XSk
yk2C1/Fl/9sIMNjniC/oRgBIhG94jnUqzwOajoLB/tKCnUJLrxu5dfP5VI8gD/yzZ9WyyWANpVCc
UwZSatwmS6xBLSEs1wRNStT9jOc1yUR6E593MnwYfPc2hCstuJjF3QqNpqCswX0zSKM3Ne09drDR
f5t2XqpaJK68viy/hCK6Zu6CCKkEGAXmEwBTA3lkgzsPY4nljtEONECdkvlzr+aBhMZf3+prdp1n
auE26NN1O62Bus0cC1KVn/wFDPyLNLmyoOSWJO+5x9I0NOdinGkwpVC7GlDpc5mehb4D1atTNEBq
l01dJri2LZHpbBOj5XZRXF6qsmiq+ugFWr2gEqTJ7DTXaFCosluFyuvYgJf1D91zsQE4/YIag5Py
522oN92oWrBBqZ8bPjplLGcX7vT0LRLlPjfm8MzU8vfVcDRm27NdmjSAqzzEWkXM6dbo76VKv1Xy
+8vDEtni1qtQu6zTDJ0GeU+i8kH9Gv0Me0i5CmZvayss4itAYi2tkNDNOx9T38mTbeQK/CJ5qTsT
EshfrGqfXkXMS6+ydj6M5fvlkfE4nGUjnJnkzjM0VElaZixeUY73AFRdpTiu4tHwzKl17Qj61XEL
Ib3xTh4jAgb8WX/PGNtf/orN+V2Nmztf+qatLUPCuAvLK5odO2TXloRWuMtWll/5tAGWTBeYPtB+
xCft+yaZy0mFxzQUvcHIFMXW3cxm0SKqAjPcYCbW5jlKxHDMZg+Izz6eC+Jo0l6J72LvGv0ueXFf
z0TYev7pAbOs5Gp4XBwt1GyQnBB2qfpO7dmfR90dYoCvW0H0+nzgfliyIAcKYBNKrNwInRk9FPkc
xwGz9ciPSx34YmVEGnouHpREid2M5a8oxvwoWjSmgzajdCeaP2pAogvO/q0xAwaBxL+O0wll0vMN
w2o65lOFMTO1PBmxb9s9usFnIgnsbMVOqGSh2QLVHly7uLntnCo2m8KmgcHKZt8V6os16JUgQH86
2zGtayNcREuyQkm0ycBgavZuDm7xo9SZGynovo5BM1h2iXt5Q2zOHoiflnouFCz5G33XMC0eVYzK
kW/Z9OpYJfgT3VZ9uGzm85MXA1NV3M5AZoJbkswdtrYRmXaCJv2g6CEmtVda000S8BGhuRBIGtB0
u9ItiAwEG3FrOlUgih0Ai/Gs57000uM8N+oRXiof6LiLC9f6XocuEoRDISL33/KPtS3OP4aOhizO
YAvFVHfI8F8pCF4iC5xzROGoTuMEC6BaBFdxTdLuz1KcHycBUOWWpgNnjv5rDjdh47Knps0cB+ho
9UQJ+q3Yu/7xJWiuTuu0nxKgYOACclW7o/lmgI4vb94EjrZsdz7Cr61w56etGDQ3+2UIKAq9xH5/
+GHvUt8kh8uGRKNZFms1GlmtDUmWsBg0egJ/+r6SK2JroqLX9pL/XhAuzKahk+aTPsXBzAwSd3eZ
/j+uOOe1oW4WdlJgutDN5eb0rlFSwR4UDYHzWq1ugaWcMIQOnN4T5BPbWADQ2IphKq7yOAJwpuNa
fb4UkqJQQGuxFBV0nipQcuaJ7TvNW1X6l9d8M5ws2TN5IZsCVu3cUG/0DdSTc2xxWz8aSfzsaDeN
do+zCa/7pQFlEjjZ5jGrriwuX7TyslnVK6OMYJHeSsiq6CkpH9KryTMsorigvO0LwXmw6dYrg9xc
DjIaVU2krALFeopY5lcQGTRFRnhuiY84gxwCQHJoyF7AYOfDYnXe1FUjx4F6ZwL5diWnRH+KfHPf
+ewqezPu9F1Khsfkm3VKInKskp0p8Bke6vTPJ6g6OPiXfAa6lc4/oamkbFQbMw7SaTfczT8yz6yu
nPA0l3dGqgeT9twgi3Uj/YhoSaw/VHr7ZJ2bgIam0TABPRbIzTcNqOy4lV25uraH92z6m4MJaXO8
NdFd6AASfj5ShxbUyEN92eKmQxYVFA/MJ6LS9dY2x+0LOVYZEtxACZxbMcKF7glKrQEgHwfHSU4T
WoQvb7+tfQ7MK1q/gMJasvTnJoDn6QCDsRHawZuoF7voqzk9j6Mgnbp4OH+AGKCIWkThDVA9cAfI
YGux2kYhrKAlPSe4Xu5avXNbAMBBijBPvatREa/F5qtvbZQbGtOwzXUTRrPpDXWbIZRJvTdeTOXd
jKad2dFj2D9fns2tcUL2FQS1qDMiK88dxy2408wwceIAty4JydzInwP7tsp2fzU40GEiPY2L35Kn
Pl83ZoR2UTQ0CaxxxFNoj6KfNcXERD5eond01EgSQ6VLlB/l6/Qfm8zE3Q+Zsg/5Ey5cF01TmZAy
jQMNp06sNxDWzUAPboD+LXKr6Mv0Iik3oLk5qeEdtG/V7xDdqXb1e2I+WpohcF6+A/Wfr/moX4EG
1YRS/fksSLaTNugBi4PJHx/05/zO/j7vuvvobrg3j6iiHTAx6N7v72rw7X9HgeLycqvLevJ+Dcg4
yk7/2OeOkthGtVzSYD8tSHhteMaP8RbQYzLctcD9vSn7+crxJT8bSB9+iVywPx3Tg/l0+Ss2nW71
EdzxojbgYZYr+Lk6PFUmGo00m9SzW2cH1dpR1BBSkFVeNrl1aC8kRghNoJrDI+B83ssoYaCPh4x8
OmsnE1roVnfd515FnV10m32/bGxZxM+T/NsYd51y4sGhEYOx6RQfkodOxdYShcHNt5QJODBwYctU
8teQWOk6qYBCYtAv4MYMfEVm+ysKoQ+ta6eSVbfLtVRz2HUUvsZA4V4e4va2QgEReFFUofG/8wkt
yqgOG6iUBZOL+MjuisTLH5Kvc0uG/XBbR7v4Rnad1+JBepVeB8cTmF/eIJ+mGFw8AHmCnApJ6XPz
ltopc4QutsC8G48x88Jnxkj1NbwNSZV//SmwtrlrsHeX4gLof/j+SNqUTBpBDBDU7XiQh7vh2v4R
d0QtbCINT23tGt6TqEl8c5PAUSEbgboliAG4ESLtXObg8A26b9ahe2IuQEyxiyYCwVRu7oyVHe61
h86nvOyTIQkM49mZUa2zvdwJdP2bdOzrURB/No+45Q3+31EtM726ypoqnDbOYa31fiEt9Rh6XTB/
QcFSmEJdPOCTh1gLBhXesXjJuaVsbp2QSZi/AioAI91V6DFwK3qIbd889s+jtk8ZKZ4b61pFmTQU
JcC3rilAUv9rngv0OZTrwpJhoLvxuwaWtEgQY7bd4/fvc4GcWU44GzF+X73WJ+IsAh/5tWU94sWD
jkpSCcz9Pwv32x4Xs5PRRlM7YBFB3mjvSWLt8zI7tvZtWJhANqOr5UukgYxL9NgSrCJf0uuVUVbN
DGa1HQtOpn95Y28fh79Xiae9KvI4CZsKs9jvJj/81u50tNscm2fpq+PZ++hEU5LKZPoRvlpvukLk
62kH2j212l/+DtEouV2h9n059w0+I0Kfpiy99f1NXYlyIsvt8dOGwLUZJScF2Ut+KqWEImQuW2/2
otOrdZhc46p9id3wqr6LHyo/EQxqM7Cs7HGBRdYL2QarZBKwYp/pd/PCltbca8O1Md0U6HS/PIXb
5+HKHDeHhlT3qK/BHGDvJOnBCqfv59KrAou5RnlbCzHZyxPg0nwuf1+FsrJzAL6OMJ+Dm/nTHS4S
pyb4iWZ+MvrN8Q+R5/9cHFfDW1Z3Za3QzB5nxIe1MlBdHRJJ/S/D/XV5Fjej1srK4qgrK1pnRZNd
j0mQHezbydOvhPBNkYXl7ysLIEPJc6rBQvdtvMJd/Hq8yvzSTwA+YjvoxXggZ76HMPDlcX3oQlxa
LC4cAw6OZzGFd+h7pUeHvQ7638YDVA24BHZy/KZEf/TkUe9F2ssH7ZW61b44yFdIRRwMD93F7rT7
QyjppyXlQvg8VGae2ljSUM9gx7AAusw6EVBga9vjzgJUxMc9iS9wNyUF8olK0F4H3QQNS2QYBBt9
c3KBqnJUlBAWpRhuIEjxoD4RO3ja7XqIR+/103Cq9v3PdJ8G40N0lQcOMjmNWx+aoNy3v4qvzT57
BE2k3x07r/wS/Sj3wtTOst/5FV9/FHdgaaEaR+mIj5Ju6p3ql17jokHWBy+yW7r67rJ/bVZPV9Z4
AphJjcsmxUsaB4nuxqDyrsiPnGRuDvICtMoJ7mzaVuxZm+Ni66yifGlmGFwH7tDhMH79qewoHJre
DN+0G9mH6tJL7WcnY68cwpsSx1ZyjeuOStDCt2+fbDIepH0G2M7lafignrkw6XwhCV21nRbK+C5P
vpZupCPw8Eetc0FhUUNw+zGGGMH0rB3yb3j0ncwr4GOsO+pDNfDdLEmDZ+hj9ENz5Vs5SEj4hQoc
lW+j+dhx62njQnYzZ4ZUMKySBrTSc7X8a7mvM1Hc07uQdF3ggDxNjx2VaaUnMCafHBITbb/7Cs1H
kvjfRG/BrevDelhc1DaMCDCMZf+l+nuX3mrlr0yUqvwMd0Pibm2Di9udJCc6KI7g4Iia9EYiPQFn
/G7aRd4Iwnpkb/bPvy570+Ybc22TC9pQ7pUMp4HNyJ52ZVe6cQ6oWZju22g6lOF8krrmEA/t3ci6
G9uhX3ow1pcpmL3maa8plR8p9tPc3UiiaoZwNriIN05d4jQTvsx5YADATb526CAKl0LWXnJ7X/Km
r/mpFOz6zTv4ej64kNYNQ0WHGess7+P7+QBIxp3uZbvKawV3xa3HxcoQX00Hw0doyh2GN/hGMF/p
xNkn/kDo3eUF3vRbkCKhnr5QFvLl4IY18iRlEQtYXHu1AoW6wk1EjTofp8+nmPTbysesrm4cOmR4
jEKiLFDqY5z8UkZ6sOyDg1fTOPW3Y1wSajoQxirdJO/cXhsOVHGzcHJbQNzSOXscJIvkXbvXwmIH
HkcU+fQDqyQ/Smq/tbSbhaY0rNIHh4HLpRFxTSwbi/t8IO/Q8418OipOfB6gVAagerOWBjraFcq2
JjrEP9XoKR8Eq7HlXpArQ04H2UFg6/kSQdaOEE9hFqBwbXUo7PSmqXcx8x15r7IncKg1fYSGfVH+
YcMJcHWwII8J/ikA7jmnbtBrghdeEwcRwG91Dz5lE7fnQiRSJjDD56umSGdNl7VIfLYntLt5k0Ld
Vk4FW3TLCiCMCy0dWEEAmTy/3WIhoc+oI/HWwH/8Tn4Xlmo33AEIyd8Wli9YeXMlOUWrNyikpnN+
NRTGKbPHXV1Pz3Mn7y5vzyWIcZ5nY19C3AClTqATl09ZmQrruZonFVVhNfVZH3v2pGh+OoKLIvFH
s0n3PbUFiKIlon82aWgqCECATLS4pFc89Aker5i/YfSh+01qNkCi1SSpkx+Ad3AvD3BztSBB8l9r
3C1KsZrRUgpgEfTBa81vLPweim5EogFxr1JgOe2mk9Q4aK153Icg+/CkDFyzRja+dwZFV6eui5L8
mzbRybn0OqAF3uCcUKF1I0kpSn0KyPnp9a6z9tUM2XbBm2rjkEBd7LcZzhObUi/VqEDttKrV+3wA
LUEUulIrHcZZ8atSihdsjzSK9II3N4COBIajfjTec4uWqtCbNRoDYIhk+DEa895RqTewtHAZ2lgu
O8jmDkCGG2glRF8IMJzvAHC2qEPVYoixcqxcDWhZzQWtfbULy/3/ZokblaSbk9bkqMughUqJnuqI
qFqQ+FN7lQssbXrHakycR6ItoS06BfXTpVkr95v4ZOduyJ6G8G9i4coQd9kGcVut22wxlMj7pDhB
yMLPKgEaagsbYUM96N8l4px9qHpHYjOWiOrdHvL1u+Ib7femHSjaW5rtcwvlNJOSqJncphZM5fLb
n6KVCXIOMJx+kDty7qEnkmlUKEJo8/sc3Y2iHhPR73NOYWlh0/ZoJwyi+JchvwnPkq3fB5cBqGgt
CF+o5uIqqwDf243lTG2G06oEFSzV5tOoOqI+xa39ujbCXZVbI0sLo0w+9hDwXgwdQIl+a3e/Lm+g
rViOlsAFXIgExKdymD61Q2wqLA5q55qx91oVKY9u7RskEEFOhXq5aejcOCbDbiBxjMlC7sqsp70c
SQTRgSjZSYJOzuXRbL1UcRv6bY27FVFmdaHNgMBJ6DAw0EKB4GGiEdpo0taB3r3a+5nM2sciae5m
C8o42NfDl67LDZDPZo035MOTzeZUEBA3Peb3Z/HMBPZcFxYdFuxTHEnuoMv6jtWySMd2cy2RsAJ1
CwBdSCqd+2XdVFPbmxUAm9roIhSKF3Pr7EJ73r8WuJ3Vd/nYth0sALP8UEBAQRpDEqsDMSGyquuk
VPVT+4cKEUv2AVxxGqr+2geFIWdUaamylOZxcpnghenZVdOUt10nu0q79ArR6HDZiTam8cweF+kt
OxurqoI9+BGBlg7aka6n6i/O4zMrXJinNMUDRYGV0rnWx+u0+5XG150peJFujgVRFi2VoJgEXOzc
JUBeoTEZ7KMBmLMPKbR20UD2hwyW/6wPeMkMSwXNHfpTz2xcnvuthKADqq5/f4yb/A7AN5PpOJea
pEt2eRQfG4lGt01b+FMSg3aO5cWusIpfrGcsSMwKuDMteplqbT42Yydq1f4AlnBnFb7HWnQ2rIXq
7Xxw/zEjI9azFKdx5KRXuVmd5OhbycKXOGY7h5rELJGA19C6OZMEal/IuBA73RVM3VuMXaX68Con
5vfLk7QRUvEuX3SqgXcHFSW3qFrktFmqYY4kyYtn37iq+kdkrqgoFSeywwXTJKxKsDHickXL4gRN
r4M896SixlEplKs6KfaXh7Vx4q2Hxb/Y5dTMjKED4gg6v4DZ9aEXhqeqETxeRFa4BW0s6N9NFAua
ETm8/cqs51ATBJBtEzoUE9EYt+BdzzbEf5TEaMOxxrypYBgaxtPgpdpXrb/7m+n6bWVZvdUtpKIW
ZX0KK7FFRqhgBg7zhVFq4+DCmuBNufBj4S3LG2l0PelmoM8q2+5IMhqWO7FRBO9aHPbTJltZ4Rwa
OBk711VpuYScLHtwddDEhvNtIyfEgCBuK+Jt3Hbs36PiHFuzmgT5gBhFeaO9SszyiaVvZXormw1Q
3CJO4YuDAwcedypnSg3K0wVClWgqqP4g1Z2mRP7aFTcMpNXCdNRmxDfQPr80SKI1k5tLJIsspIYw
tqF0cU42r0PydNnx9GWLfFou9NjhBgx9HqA1zj2v1+2xANcSsrhtFPtJZlVeZNPCnSomkanPk8cu
lw2idyz1q6RiO8ijfx21ZiAOuLqJUjbQoDexuHpb/QLLSEQg2qG5c9xnLvaO40KH+5uRNh1plfyZ
0ol5VpaE4AFVbNJQLYrQ3gkiLWeOp2enK0O3VyJ6Mw+R4hUFuk7LKrVJXvW1j6QI2GVHcwwUCsoI
Xc4tX4kGieR6bYKqQdN2lydne/p/zw03/dSu2FwmURKUYDIqae9JkeDpthld0DgGcBM68T5R5yHq
2B3SsshmG3dKFGjTIZV7YohuXVtpTZwvv+0sI13FF7NLraSQYcc8ZY4P+inJcEMdd+VT/EM6aoVg
4jYjzcocFzSLOUElwoJT0VvSCXi0RFPGOSxoqls1VPDbBRCj+k19ml8vr7rIALfqZt/WZjFhrqIk
BFHOUz1YbgSBkuT5f7PDBa481bSyrWAnTE9tvbeBCG6uZVWwwQWjcbiI1RWdrGQapit86r7Yt/Hj
KOib2QyJv9eauzH+x5IgZFAB6YkyrBKTRkaf7IF+H1rfEU3YZqRfWeKuk8AuaOqcwZKS7tBG2oHG
KCJot5RF3dTb+/7f3cLTPKuRNqF0DkPQPbLGmPT0GpuHXF7+zdGglGF8sFtBHeZ8S+rN0GH1l+Wv
7x0ArCSzw660ifVuiigrNsezPNfxD/Ic/B2mkaK8yMccwA95j+sv0caMVCIc2eZ4LDDQLjl/yJov
MWEVYlKwGUixUSWBPXgaGv/yxiKZRQma/ypTcF3a9DkkP5G1Brc0HhjntpwK+nVFgaRQk/lJ7I/9
Dgi8IkNjrV+KME6bsWxla9lgq3EhHT8kUgdbUJwFMo0KTgDRz3PhTJ37LNQHQJi7DlmhhumW10Wh
IAhsOsBqDFxIg+JIVlsyxpCPX1rj3ShOZUwFd/HN9QfhCDRU8DwFvPx8niKUGPBqRWIIGXc6o+Uw
VUidUlLIwZAK1n/zPFMhemTqAAZDA4hblKjspG7GtSVQUSzxp37+Yg2VvI+aXPGiqYtdNKdd6/ak
e1M3lmS0lVIQvbemdCnZomEYcB+w354PF0q8C2lBgSmdfybR4/gXPaLQq/r9+9zpYNq0zFkNuHUV
tV7OTGLl3ytN4BdbvV9QAMFqaUjsoy+ZWzStAlcL1VARLIerVK4qF9nqoG1vxw6SsmoFtZ0YhMFA
sGBBWXaXdPZuMFoyGrdWLNJj2ZpR3BTRevUhPydzMwr1MzMcKb5FgXSOh5xQ5RZpetM3oqfwpqGF
ZAWQfRAW87xUTeGEqg0C+aCf1fc5zB1fi6XOi7Hv/Msxflkk/nINonJNBXUMFBn4um5ctCMtrQ4N
ZwV76ssuKKebXD7SWXWb5muBVsY5E2zDrdCIGQTxL3S4ECG5WTTGjo11M+IlyaJddqghT0gTd4pU
qCpHJBTRH2xdL9bmODelWVuotaIgvxZbR8XJHtMyA8hAqUgtx8e/mM3fQ+MRGZCIASNAj6HZxTPa
9QkdapI7MxnvNfVOo7Mni/oPtgC1IB/B4wjVL1DT8D6Zt1WczDHaM/NxZyjsqgBbUnpvQ7DPdiDh
l3j0yoxvqngQXA62TgUL7a4GmIaNhSXgPLrkimr2po7EBq3i6Bfy8RB2HgrlL2LY2gp3BZETZ8bp
htEZfXIoNTxxkt3clrvLy7blImsr3LUtS51J7lJYsdTpTW0ILnEn0JK5sS6CuWxtbHTjgPgK9w+k
+biztIFzUF3GczlEuuAAxsnvaFSW3ZiOf1EDAL8Vnm3o78TFhtf1Gys768PljWDONjg1Z0a9tKlE
Qj+bXvDbCo8EUCeIhWk6EjaS9q7jTQ5aGIGfbaZEgTwBcQnwLjY4hM4drc3R/Ki1qEwZle8A7d/u
iidZ+lJFBJpzTvvejcfpJ7rhjelrEuVuOrtZcVSb28susnV3sNETiV5TtMwCpXv+Fdosda1VlWgC
Zsd4iHa0OFbxl96cdhoVteduueMihAFhKA34FH7pJKuu27IGoqMPs33fuK9ZGrkxtBMvD2krDq/M
8GtHFTsrLXnBVTx1jJgDsX/Kr2Fyw0RNPltnzNoQt4nHXjOqvsNpxn7VrzDFRnI/S74ZeqL2gq3t
hTIzopIpozLw0UiyugnbYJXHVQix/qZ+AIHcn8NenPWvczWUGhiDNDTw6xkwLrMcQMeC1ajXGK91
eLi8NlsDAXmfgbQ7Lqto+j13t0zKwLK2dGjnY31vVsY9LdqDIb3/hRVUGtAyZxg6+DbPrUwUv9qC
ACjI2gTUqUQfHqypF7jZZo0FNV+grUCTDCpT7rzvBiY3YwpwzVj7FYoWWtV5hvPIwJmc5VDVmQ5O
tjfpHiwnJNdOkmztLg9zaz85tmniXw0IBJ5zgsl1ovYTJtOqkw5N4s6uBDbLY1lek0iK6B+nf5B2
RTf6Rw8/utq4WZ07KcxKB0+ZdqzcvgXRYzUclsSJUQquG58HBks4uOCUtgoprcWLVu4+d44VVTXa
rvAAjMEwA5oZOa59qFogdba/PImfPfLcFueRc6N0TZnAVvZspmTGMqoCC9ujwfV6aT8HRyoX6DNb
KvPGwPOMDUB7JoqWHPIia0hvxg6xLWb/j/a47TyDKN1o+g64EAkdLs4vLf+FHSZkPNmeOCTHQUaF
56DFuX9bV1HR6xNe51L5DdjV27xJv0hRKuJP2sDYfAhj47MBz0SdbjnCVt4Q5nZm5xHGo6Q5USPq
WplMTLxNqijBNb4lppMc0gatJc23rjy2peVfdpGtBUTX2r8fwI1UytTBnGc8CBPnSTGumXSt+YMI
qrdx4cUw8SpC/Rc9xZBEOB+mnDe61OBRHaSx39YlQQmUDokXVRkiC1qAdOr2Rk70yjdE2NutpVyZ
5u+8UHGC1PTSS5ajFy/dA7yhiJItG+9dlLVV3NoW0l7oo3C7AIp5mVyOLSaxk3yjPtivJfrgUekA
MYhHpx/j5FVG74K3W8OKdgxkY5DzyNSXy2u5geo//w5ud5hpOVR1g+9gz++Na55qzwi+h690Vz47
p2onnczb7MF6jDyB3SU6nj9Iz+1y7/2qmpTJyOFEEP/O/Vx3F5xHuUicqie59dFzlovynBu5GthE
PgikFwsprMzZlJ2sGEKIJARR3qILX3cb6DSPzF+wcGZ46vqKaF1AZ8FDeKM/4dzu4m+rHWvWLcQv
FMxxQaSC3PTmnnr6bfUENCZue+19ZRMzIpSR4WX6LpjnxY8+zTOoJJEPM8HQwve9lDEDE4eEaKtL
BpHrH05HfUrHveqMu44W10mb36YQBFJ6DDx9M/JJdC1c4tGnL4CmJS73C7aXpxqpyz6sEiojfzQN
X+Qa7V9O8x13rJeqka6bXn8VjHjTs5CMBQwRIqHQPj2f7W7OqtlhM+gB5MID0v0USwPEGkr73niy
E7eRX+rxaIDTlTBZMNtbkRG+ZS48CDgHeDac2qpQ1O5UlDBv4Mv5jZb7qaDIsTmbKxOcL1m4x4Sh
pSD6U8/OGMlr8E+ZRIo7txKBBT+/+uC3K1vcXSAzZy2aLB3J7c7+0To6gSjF/eXVWhbjk3NA8koD
4gTrxefqp7zukeyCc0AmlGit5KP4VPTgVVPeY+naljpSiE6WreiuYYVMSLiBHInP2GrmPMl0NnGb
MrD9zTdwPClqJ4hvm8u0MrL8fbXlk7oowaxv4cGcOYWfOGbk945M5mYRkbZaSuoqowKbm96HTpEP
Xgwk3bhzuU5snB+ZkQSj+pzLlNjs2RrfCoAQL6/Z1thA0IwnFoRmFjaH87HFII4r1RobbMRIPOAm
+2AKjd7T5z521YH9BNuDIrC5GbuXwjR40Ja7x6c7cEj7KXNwJg/mVfUyTrcmdH3qOHK13HHH9GRX
d5kl2GtbE6oDAwhSfbgJvPN8oCxP+l6zsZ0p6JgkN0yQgpZuIWgnOCA2J3Rlh3OWmZmjkZqw04/1
d7l4aBjdOy8gr9xNUuiQy6unb+w4kOwCbbmkg3EBOR9UNZcFk9qYBdaLAnoFEW/44mT8hl7/POcc
WqmqYz5kLKjmtyEKSQkG/FJ66KST2lJ3Gt8vj2ZrM6/NcUtU4vYE8GuOdrLBIMVwZ4OqTUjyuRWk
1ka49WmcllZpvQADewc8VbfhkHrKeGeMnmP7LALkSwikX9Kql6aR28u51I5jDcXdICr2eX1IomeQ
6pIeOWapfoGIomJ8TWb97vJkbvr7yjW4k7MEteWYtSlD4gN8XMo9OnKIotzMyOVcNrR5I0LixrJ0
SJviqc5llbtGZWE7Qx0qlve1Cd6xNiXR4EB8pKM3kxTvY8P0xwGi4uzYy+FOyWa/eDBAFTbLxZUc
doIduOVGoISEwNPSYIVa7vmmGJW0NSSjZsEkX1v6E56IwvaBrcn9SCmilAZFT37IEKjS4zE1WICc
BFH6XwvTddSYRFVEs7vlriilIQEGNRu8LbgdLqu5I1WzyYICFI70GPXKVZtHV+nS952ftJk99rUA
ELwVVFAfQG4CCVzQXXOviN7SJrnRdBbU2kgSvEmFALQNDP5Cf7tcFQBCQzjmAktdO+EQVygK2tEN
uu3dRLpeukQHb8je5iulRHeVhtIEXqSy3wy7zvzj8jjs497woQ6wNP2du0hFpbHMlkch6+x8R0vp
KXfCP09snhvhdqBOoZsGfjy8CsN8p9WM1Nboivlft9x9NZaPw3Z1O4maymltDQ+htFGP0XiH3ORB
7IebVgCyXAjJ0dHC3+3K0hnsBfETJDMaNXIFANwqV75JTieid9o6dJBKQrMsSJKXRrvztSmdDoVP
GzefUkrdIXX2kIGF1h5ohwmi0L5rIhkCAfTmchTb3NFgWgeNJ9zRkDmrUWygRCUv14P6OEnWVYXm
jw7LVf3V8BbxBtBRymAMUs+Hp2G56nwZHkD3h0SzDuDQMhI8bmJtlxUT9AhE163NpVtZ5PazjLZZ
Whi4I1dsOmrVvpsg2WIIrlebq2bhgYFmc4hu8CwdRl1pYdvDP5j5Fb0zzc4Ij8rwXJU4fGpBXWcz
QC2VJQ0Zahth8XwKW5pCGdx2kNKxhvY2ylTppsiqzr/sEZsjsgGdx7MTzsinhCErbwGlhbtVhyzj
Uv+AvO6XrgGHzmU7m8uzssM5hNxYLJ5sNNGr/qtMBGfhplujiWShIcUxxcPoeiPqiorayGur6LJU
Z7cdITsu3RaZ4LqhbR1U4PqFVDiEHxZGnPNFkbFrZ+i0I6Q3g/3aSszwpnB0XGBn6ClcmlWTOULa
IJqDpEpUF8QalOh6Z16VveQj9256cprph2pUnqikQAQpV9Nd6STpUZk09MqH5ew1ddK8xO1o7MBT
IRM7Roa0mNP7PqsHYrEOqRiqljd9gu+Ixk6BYEkZH8Z0iN3CBOROLszJB/qH7fsio1cRfploCcBR
UDwSib0vEYO/9S3aUXh2gyIP96LzCQHJc2UXxsyCUWIPU6s/IJVh3qVMS72qjOgrlWpDsNqb5yoQ
zoBp4HEF6SLuyKkjszRjbcS9ZCI1VFKJ7jovyqP1wt7lH9lPxfKS2gWC7rIHb4/0X6t8UTLOFCZr
CayWXuE0p9F6jep3SYuOg/F02dLWzgfJu4OWShRRQKhwPqfMQL93U2BO9QqAw1pmj3VYiSZx67qO
svEHFQCIIfj7I3JctdJJE0NDlHoY2xfm1Lcy4EnOuK+cQ5YPRE4r0sWPl8e2UXPDubayyy1ejF+V
egf3LlpIJRlk9jQrcXVTGqF8lY1RfhflUYK2l2HyBtuQjqGqfM0jRfPGKSuPgAxQwbpuvtNXX8Tz
2tlAwVUS2sOgoUTKwPoeKTv1R/9NJl3h2Y3A2laoQv0NupuoAeONzg1fahql7SiMRQla9upjmqH5
N4OQuqi7ftsQED9IAqAUwdesYqpPzEHUDSC1I6P6oLQtsb6JtJ83NwUwi6D7gPwV5CDPXbWZGrB/
1ohDFvkOQjn3lO4F/rK5GVYWuINj6uquzwHMQnVPgwbNXXsAi8lB839SMnmSZ4M/6H+0yMX41LBY
0g89SJStH7WPJF+qd69S3h4UegB0GqnLyb42+oJo0AewUtLnIuWfrUN5QYL+d1aXOVlddtOoM6Zx
mVWQV3igUz2yffxIRR7ykVb+FLtXZpYze2VmkqosTBqYGRFFiQHlRWhf7WMSvf0fad+1I7eSbPtF
BOjNa9KW7+piO70Qaqmb3nt+/VnsmXt2VRZvETMHLWxIW4CC6SIjI1ashRQ/seo9GrZC4w15QBNl
AKPc+KfOfPmazDWo39J4kXRDQRoBDdo2qPF2QgfCEt7DrVpOegTWnAps4kX5OopmWst4meUrp3Ap
GkEIjCQZmODx6qRiK6QJQ5FLowRtyFDE0NjwLxosj2m8liZbtCMhTgC2G+3x9O04VoARAGACO/V5
KLaiugG96uPtumBiphXGrMlzOoDOMir1lCRl3kMf05Tekl2wxri7cMI5RPASFG3RFI/b6HaToOTV
FmE+JHPeQwRqwCk7aETqvPefL8mNHWpJarFTMlnrkn1afANjDTqEVTT6gksEnAQ98RgIOoFpwVw/
jGOVkcdkXyQKNNQPc9tqzX6tIqwXl0TWZnAzqt0y3eQe+BrDJq2c7HvOlupDH5kA4vwXq35lgvK7
vpqoQxXBBJArdbaFCXDgPzaxVLWfMV6AxfAzfRTdZIEcb8MkLTA4ni3tPCuycF2TRh+dvy9r+Z+l
qODGFuXlkUbvhKCGrSh6Ufqt0IMVHCBRTcgJGxiZbIC6usrNPnkWkj9rKQxhcWNcjZTy+KHfZkw5
j5QJiPZHTci484/dnn2ZLKRo9WT3yTmNMewaM7Rao71EeuKURv7S2tA83o2W6FQmCgnhTNx6AdPc
qqdeCNZupodykJlcFUI6T88rZ7DmQKYND2uKLpNK94y3/IkFzcurRgLz8R5Y3MlXE0MdfojuTFGB
+Gyf9J5dSWbP8rY6WY+NLHqYKyPUyR9a6FfLBYxIhYvwOmWe2eGN00dtZUP/oKmo++5mFucPubrv
hlDNRWkeDWe0pDy2W85SN7Iu4P2Q64EebTgnPhbWZCg72Sh17vir3labAIx8tmCAOt1gDdEChZve
XqD9xVvJmYM2beCMRMbMCyQ2QmudE3NeW/qr51LjnHrG/UhnEQvNG0t+BrJCR7xyxsl4PPtLqBVA
+XDpIs0ogQKYOnqBx7ZKwkBMoUBDv0Cm1PJidB43r3Vi+iUpEqLI6SlVVu6tpTN3bZY6c7zM1IkU
YlhKpFjNgGaXeOD3nNz+lrtgTbF0IcDAGKGmPWfvZ0L325WXsY19QcIYY17eRLWNLBuX+VbiaJJV
Kysh69J+xtsUST1EGBCLoHyzGHqeVMx9qXVV6RGb7ZDbNuv8HLIDeKz/84zU3K/wv8ao1UsTKDd4
HWDbQjAeJaU++O2HrHRGWJWE5WKrF9fExBYXToNuFbpusSNVyieoPnJ+RYamq6gGtG8sSpAuy+hX
yiqRIxF6Q5zHG3TZHhKyEsQqAOinTq0WgYpM69Cu5HObX5soQrw2FGuv4Xm30YcMKQwUU1CnRSKJ
8kFsOPh8PXckFdwrWxRWh7QNH1748j0QN3278fmAJGj9VeKvUnTS6u3xGJf87LV5aoxjFo5T4hXQ
UPBkwHZzZK+86eKX1fNjO/Pr8n6YqIDPaWdke6hDV4D7yAeyFq1fwofISjshapwqvfDq75J7SqLU
7Jo1monlof1jkjp6PtDCAIAANYV+idoAxdqX2ADjl8rlytiWjh1KEf87Nmpf+kLKTFyKJRyjym5k
zSjG7tyoRaALckkYaAw8nsslv3xtj9oyU8h4aAqb9yWYjELxuVX/PjawNnPUpmD7VuO82UDhSm2g
F/lFlFac8Np+mP3m1Y1YRmjR6Ersu6yFPFkCOtgWtxz7BOI9IU6gq/QtAOP1eFiL68ShxQRHmYVa
KLVOI7KbDC8AhFw8DYhifD3unVggTfH7sZ3F6UOCEOlgvIzuWAy9ko29aYawRbXyOXpdrHucdxiG
NcrOxX0g4D0xk7jNPcm3cyiViaRmzQxXG17k1mGky38xDtBLsKIKzQXIbt/++2HQ5kiJAW/Ug2oq
lYBcAa6U7dZoB5YK3OiM+sfOvFeu9oLHjjEj96htMBxMeVYag2kSzfvfSMPZvcIDNlOKelKpH+iu
akhWP0kxUN38sE+xmD66Yx+Pe8nv83DGyCrzM+qaGrfADOUY93OFDLlCaYN0/hQTdU0IaNkKok8I
mIGGj9YBYqApzEgTRg1kcF18NngSiv2TGK/EnoubEdRy/88M5SxSX+4b0CqhcATGRAgcxwP6gZI1
3OI8JVfuHY9/DaOAX/9pi8fvb5dQrHgOm7HhLmKVkuDSRzbbiMQXQRMSlgaXtitHmRoVbY/OnHqD
GMWNVHOXQd7UCpiFvYxM7Epvy5oRKpwCsCP0xhCD4nvNbEU9BqLEY18ebzb6sXs3FP526ngG2g59
BSvsuf4NXS/72ftbOX+iYwm/sXJTUXtutoUeOiSfgOmFPCDdgZ/2mgByPpa75FUl7TXP4569XGI/
AzzpDWBKpJVK4rI94Crm9nJNoJO0YiSogAPBXqfYo7Qbco4wfAakluKszCL1Tv33yP6xRM1ir7F5
1eMavvi5KSebUkNYmB0iQyw/6uSE0K3v+ZU9SF1h/zKJoG0GC+MPdCFdRKVuyIWRuxTZ1G/YqkCd
rMoySwPY1mxadnqWoioZSSqKg+MPorBZGfO8/6hDhyIKD70E9DKik2jev1d+E+0MUTOXwC/pa/S3
rMngSsf+PYUEQXPMhpXRLhyGG2OUH2G6pJFzWLvUYbFL2cpMmlgfx8ZcGdSaHSr2SDUlL4QcdvpO
NqTAP7WlCm6jaVtCG67h9LiFGhbEEIicZKei1zZqHG/ZILZjnze4sbMff8/iIl/NMXUXoM0evEa9
hGH7k+uLWy6fDmFc6iMn7MIEqPiMNZmoXpmFxXNzZZVyp1D8y6DVDqt90lqN7FueFxpxxltNN66Y
WplvGt4yMHmkKT02UQMemF6c3pX6OInKWiKJzrP967T8M6SfZMDVZu0g1AY4CobEpt+p8t5Vybbl
VDJxuRnmPCkTxglwZbDyZOWMSNCZoMvxmibXymr++OKrj5DqvMv9DpuLQao/7KUtcplHMZJ3UtMZ
UtlukgTE+MLaHC/5eByemcYNRGqoKMyLcGXXL2ORUUIGruJjaFAQIx2Z9G1nZ+cCjQyk+3i8aenM
yr8n+x971GEtI3CQIrOKRQ1Up4CQbREKZp52+lCg1UlE8gjlpBRMcgOYoWsttFbsL24qEGEoc78f
QJKUN9a0WGrKTuUuWQvcwBgd+jEC5Kw7TiiqdFpvSyNyWaO8qydA/FC+j6BMGzoyM5FWWEEeLa75
1bdQL89q4JoBfIDcRUisnkVPA+jPDGU0UeqdkDeN/5srD7xvmF2g5pEguV1qcOuWCfrkucs4fIBz
u58sDopNa0L3Py1Pd77/ygw1KvT01lmv5PwlS6B1AMwY2BqLClh5kY2gZNQWaP3Uo77WSF1Hnp5K
wHjVTdGbgpprRq1O8ZavB88OWmYwO378CJWh3CnQLNlCyEk0Jx7QDyXOJwO9P93RT4to83iTUK+X
nz0KSkPkxFjIL3F0Pbr3NUTzos9fYq88NVV+8Vt1rVF+aR+iDg2C6LnwAqHg28UI1ajt0P+BWZLH
0QkFX9moNYeWfA/6l4+Hs+jg8IxBlAPZS1RQqZsi70cRefKCvyix8CuOZEtO7J4/8gIYFKG1EvJG
wv4OylBP4tqUBuRUs1wzH38E9cLFMw04GlCj4HmLXzh+t+NVhmLyQqWuXfTV4qWW6EgJGp7wXci+
4fPPj43dxfyQWECnLSIgvNUlAAtujTEhM4oc09VuFxcXpuTP4QBN66JpScFOG2YqsO/Znl25kOlm
wHmMcCozE8CcUkVP7K1ZH2zRUyoMtVtPo6U2nV0k+yo+46Ax9WQ143uFMhvr+o3ZcZ3d15sJsl5S
YzwePK1j9fMZKH+CXwRPKw6IxtvPiGvQW4+qVrtT+DKdMkEH/CnpbKUlHprGzdH2GVPJAG7L536q
XShbKWe256IwA2nbjNBiJeU+4OxQIKiDeznYuI122HEJaZlTfVnLfdAl9399Ly+ATxBdKIgZKb8U
KKVQx6VXu8VG+Uy/QrPTS6j/TY5nNDv2qTIF3Ee1U1mN1TvtHhJcl37XGNOJPY5OtLJPuTunPMtz
XH0N5b6YXIwZNcTs8XZrIkett6ZPGB3xOi5Gj/z5Go2IfPvGyjNh4Xzw4OsFAwgIqKDkOv/91T2c
tlPpaxnbuFxoDHKut/zbLKfN5fCY8J2Pt8i9R4DIBFSOkdoADS02LbVFynrsvabBTo26wlGyys3i
D60q7DhooAPl7/OYMyYOYgZy/90wX6361idr4NT70GP+CHEGjyFjjh/qlEZew3dMIdduDO2OXK6A
UI3O/lnKjUjk9bExcsYnpdaZXtnPXX7c+8osLLgJ5MJAUgKsAKhXVWrOvTALWTULG1eM3jyI5fb5
V+TzGyHNSKuwRClORRxshte62vTFoUh8pwoavRYMyX8POTCJ8uJKREDD+OazIHDIeovIi6CzTaGu
BabnpbZMhcYVarCdCfu80hnfHhCNDhHJNckY2u9wsOXoqWQHAkoQMxb4leTCPO83Fzi+Af1SyPuD
4A//ob5B7rMq83A/uX5eonqhASmp9vwahuI+EpzNSOjKmrWRBOVOKKEKRjALd62LFvDa19PYjNXX
UDgqpZX0rpcb6Pts278raz47k9vBzSJMM5Yd9IVwjtSadxoAomwUSBd1clDWG4/joIsDKFKlnTYS
RASoWw6DM62+Zu7PHMAPIH9Q8RxHTg24sNsTzoAfmVdKXr0YjGNtPkMTHcuE03V5t+JK7i8AyhJ1
sBJeaiSugqXRLvbVJjMG8pUR1ZhQ1BV1aB7oFgeZucbpUKjtzNBWDRmCc5wZGsE2tdidb01Pa+2G
Py3KNzNPfdUcEV15uFwSWkmCH7i0+qgPRvRX3WabDNqOkHsgwo5zEisxcv0LMCvgNwx0hKC2LFuM
zVuKzZMRoo+xVdjJSkPInb+nPot6kEyJwNZzl92l10EQrCtmRgoAu9YUuegOfchx3S4/tfE4sMTl
efRjJ3+FijsGnRmuT/68/a6IR+q9R1iystt/WNHv5hyZfiSLgXcExud2zjWW6VMpk9TLZPWYc8GR
nMkJdW4bHUcjNVCK1WfVQWOLebUfn7R5PJTpWZABMQgwP2BWpExnfNnwQ9hplyB3Vf5QQi8wqj7C
4pCgQvrY1MISIsWLBk8ed+ec9rodZS90clBFaE8MR5KXOgDnPhqyCsQtyMcY7Jpk4Pzl1MiuzdFK
GhMXTNjKJXNRUAAto8+0/o+nbq5eQ0cDxGMCHmrU1EnlIHAV4H6u0BREkGqiFhaYAXQEEDrnrzXN
3S/UjKoGjeusxoRMOXUARMavIyRAYA0wYk8AUdcH/ybWu3FNNHfR0I8QHk45dsb891cOIBHHLs8a
IXR5tQSkwkzdAvmz0inDlVv0fj9gzoASBzENq8HdUhdYi9ynpDBh5CqXRAYMRUzM3GtIyehJTkKW
N8H083gH3j960fsgz8Q+HEDM0t2SIdOXF1HsR24DzfP28CluR/2bIdEp1dESacfQr/xgjcYu8BOY
awUbGq4N5wLzYGhEXwzoeOFobqdWFRu2GYQkcuWXUp8MCHY6taW3byujvHu0UmaoK6znyqiKgjRy
U+BiJaBjR7Mkgf45EX5Tmb4tkuDYGhUAsgkQRB8vhe4ba/cIP+/H2+N3O1bqdCQIWJQ6xEcU777D
EAgG6R1p4bonCMKKxmA+TdAIBr86KWyVwLmiy+rEkmxlyZd28/WUU9eZHKWcL7OYcoWM3ElQdBHS
rcUuri6PJ/0uSMWcz9opyJYriMZoZ1CLoyxncRO5EhKDahZA8llkeaJw534D9eHHxn7ehvTkXluj
RlW2bQhylTpy69+xmeidpRFsJ101eZ3XFQtgCNJahcmRwZiMz2cAz20ZEPfQzvcQmgQcrCH1h0za
DUsqGxqXdqt/VyRyGCPSIVVvDEZjMBt1ZS1osOLP/ldmnj8WHXy466jPDqKoq2JejNzOEoxut5mI
7yikPU8QqeYB1B51dtsYxaa0I8s/P7dWb8kk37CWkODu/Z0a2XYYyCU0mKc1feTF9cPtBO+giADa
Ukdz6BvcFuH8aa0GKJDTtJPRlJwjI86IBJKyz4+XcOl4oHdFZkF8i14skbLHq7GWMl0ZoxNP3mRT
oufeRmaUPbOW6LsP4LEzry1R3qBqSzzqBlhiRyJYfmmVreUpu6S0RYNBbuGdzTf/t7FRRz+otEJg
sgJja6GoEzy1w7ELB9Ks4Mfosj+2E3pR5ssXNMyoStIaumEaZxzoFSKXV4yq3aWJ6yMYnTboUSEC
YPitiHh02nWM09vxhQMXyFe95tPv1xHfAE2VmXEHcRQNcWSnPpA4JoxdeXQq5eSFO6888Nzn4xld
HCpEaH4aVYDW0KjYaeAHvLzZOHYHSzsJH6WZfhdPkcFvYlOxAYQyIUeSk3IlFb1i9i4B0aOFzYcm
Quw2+9YWz/m5NlpLM6dta7FWsVUMeJ4TvzLYe5eNABGncM7TIb9LY92TxO+TmB9iN2As7yAe69gZ
PaQYuBWUBq2OPO8fRB44fbIM0ti7lmk2xLu38NnEnfb1+V0hJUGgDzEUC9zC5Nl+2u/f7K+nry/v
vT/FJ6Yg3Rr39cJQkVuGCADy1yBs+unZvIq1UsjYg0CrzFzvV2YxvzkTitrGyta5D7NQ30UjLuA9
AugJ6LB7LLjS66ohc8et+Nr+Ck7+L+ArbMlhnse/jdlfvDc41kPMkrwworUzOnuX25sK1md+JjSM
gdCYTqBXvdCkZSBkbmEMe1QFdr4NgDSUXXDTJ4c1wOVP7vaROcqtciPklGJJhrlN6qTnAWrWOrvR
jtVO3kAN0xGM8kU61hZkKuzGDi/Zi+Z6Juu0b0pE1CPzkbysLsDaFFAOmNXCiCm0+ZsAgC8sWS/t
wAIg3eCN3PKOayKni+t9NeOU9y2KLqzCXMlchmnIpJ6F5CCNJ7HVtepF6HWQVz/eYPfR5u0KU5d6
wXTKAB7UzGW9I98lhlDuQvE/pESejyo6vNH1L6G4iGwota6h7I+CUrGBW4Ozh3sr1tJcC4MAaQLC
Nkia4hEsUIPoMg10kjwXuJLyd2iemMwOvTXI0cJhR9SPaib4GRAn0pStg5RqgyjnkXsSDNF85km9
8qC6T0vibXFtgbolkJbMGK+ABc5/Rt8TUaMnLjmwo51Lf1Xeyl3R34l76bcGkSbUcB/vg4XUybX1
u8sCFamU50dYF3/5pd6/xl+SNe2Sz97wD0RwxsgUN2GxKV4EIq/JWS9cw5hVHnRc2CSAkFGZcjHL
hFaoSjx5UtLjseNUZ3kNojYfnGvfghADuXgYAUWmBPER6hzXUx/Wcu7nrj8yJJaOKjKiK1NIn13a
BHV2s9ZTGj+FiWzffzN/MJzX8pX/nW6DS4i3krSNPTJ9J8f0qXfZlXzkXaL/X8bR74eZxBjpDENX
9VWujhGMu8KueAv04CLvE5N5wmEIyNrNQJ842tp8Wq6uvjgfymKYrYEewBiafRIgrdG9Pp5QOqqf
jSD25aCBhXzTHUQSDFJT2YpsDterylb5Eqf6MKFFao3E+u5lTxua9+fVaMq+SdOinHJXIN6o+7v8
Jdlx2+KoOmtX3KopauLkiS1UHsRMLrPzDsUmOfm2vw+eI7JGfri0QteTN0/u9Zi0GG5XhiFFwovd
+1ui/yS2Hy/Q4qZDaUdEFRgBEERdbo1wMiPEHsflbr8VQZVJus/iTXsBpe6L8iRFJF0pmty9hrBQ
SHZC8A6JSCTuRGqhKtw0xRySuMKJT0j/XJ/VEyLNnfAdntac0sLuu7FFrVQDens/YJLSjXfhtiGe
U1rt2xrB4vyPUF7pxgi1SoGsDuD5h5FgkzwJDnvi92tbbnEcQAdCChNvSRS9btcoBACdj4uydKc/
/W/hGHwKFeHfvN+Pt8JPUyY1ElzxKOpCDw89wXRBnJfiBDD1vHST90Afds+2ZQ07gkjx6JE3/exE
pHUem1yYO1hUORbebq7nUrc+GA7j1mfr0k2f/ZLwp8bGtlshLl84RbMKBl4y2GxzH9zt5PkZE5c5
w1Quyx2iRCMsgOm+v3JxLBlBeQ7oaaA3WOhD3hoBZUnKdUVQuyG3iYAOA6WhCiDB49m6v//wXJqz
9ygG4sVEo/mlRKvKosyADVEKFBwTaHnkbZKY/zcr1FDYlkHPPPioUW+8MHxO8mFcGccdAATThIFo
8AEofeBBRF3kUq6GUe3BRMttJ/E3y2iWzOuyjHTUUzGS0Wr0Ltc1f8sI4NDaZNnKllicSBEqBNh7
eBbRNRculmNJ8NPaHToImkN6M9XbauTWhrlsBph6QItRS6VxLlLQeuPoA15TofNWAqW3nk961unQ
YgFEkn9n41/d9AtdM1C45NaYbuiAbJ5joGxmx44WbAAJb3fkxKSA9nnAZxRj5UjsmydH5si/QhF6
ZZj3W//WEBUycYCwAf6u1C5Y9/QUfXxdge4O+/GmvKuK0sOZv+LqLmQkLpeDHCAIiYAuxKoPw6f/
lYHCe5M5QCmhJhgahe0oPRmsyjjzZBuQlkjGnH33kWi/tPjj429aWl5oS4GKZab2vytUB1MupSmY
+NxaCYNnTmM1Y5qCesVF3pVMfkYORD8uEbANarRXVqZxClSVaVBMULfcLn02LFbPLG6nIPMEDGri
yDvUfHlD1zYrl/UPAOz2RsDaXtmmfGdbdizgsLANDo+3A4rRemFUG3nbnWoLGWEr3/zOrdR4ZcGl
kpiXv48n+KeZ4ZF5/nbRk64QuNb3WxcQTEu1i5OEFBFrFxsvIcixW5I9OIreWyhiPPP74Zht16re
dxgBevbpY9SnQ88KmAFf1fPmU3kb6q2nvDeBpbxFos4FeOTVVlySmrMzZrLTBqpmBpv9HQVQs+Z7
kInKSg5RMMbI6wg8BLrMGKmG/zs9t76dD18StEl6kOHnjsZajydwIVRFagCQbVxKYDBG3fN2AqU+
koOwBXbEL/Sw2Ne+KTM7xqnfsoO2X7vMl84Dbj7QQSHdNfueW2NFy7FVybCty7a/OzEmXB8aj8ez
5NMQlqBwAdwNWvOo2DGMQlEZorh10ROabIcmzzZgCqx0ttU0Agh8uWJvIVgF9Av4G6C/0GvD0ZC7
eozR3p6kLZ4vEjlEF+ngXABp+348rJ9aA73Pr83Qm0xJlIyJYGa00V67lS7SH25nWQfOkJ8qx9vb
0i9iE/LckeeNZka/TWZzPrMk+HVugfe4FPpIvleGLsxn69E3zat95XDZqp4krcU3ySOJ1V2kAFr2
zAaWhioGqonIJJ7TF1S1CneSrPYd8gWgNwIiWzFKZwTLXG02L0K0474bblPzn5rBS6Tae6MRrOW/
7iqd8xm9nj7qbqjSusmaOmldPt7V3UEodNAqfPtWpmuG3pN+hz9BToNEZmRWts4/G+eEWzlqP2iG
R/NF7U1+6FiG9/LW7VN7jG0A03P2E3gtv9I1h9HOtbTV0nPan8piIkK/S4pNyH4WcqInCkG9JE11
gXmfVD0+KJWhycaoPXfAu8emiAezuO15K+3B+PpdbKoeDASEY+wqPuWxOag6VOu59hgUx8F7impQ
QtdQHQTBR08SKM18xand7tXCnGRL2IR/Ij/cqT4wzcQfVql47jMovAJaYfxCUW0ust/um1qrO9DN
t7X7/uv0CdAMQ5oN9CyfGPIJlWKUnufyM7L7DKhIfFBUzT+5jt/jfzIAFR2PW3PLku3vxHkRTHAi
4mq/QMQBoKsRKet//fROpuMMPD6GS6cd0iTo+BURloKVkPKWbVWl6aCMCAuVTcKyf0K5PYhv0W+F
cWTNyqrGVdvXKKrWts79SUNZgJ87msGhgffQ7YwJeZh4yNo1bi91E6mn8pcYae9s5B+0cGJXzvXS
lQASUrDKo3SEdC5dAhaiKsxaecbtCskuHd1aqo2CFQ0FmWn5PRJOaUfqci03uRRJ3JiljkcplGzF
z3Bh7QSumeJJLElyibf+i2z0wK0JJqfzhNmwBoc0G7OpwUlTOsF/WgyBp0A5Z04wz/iaO3mQXgkL
kQH3pcuz25BoqsVHvtG8jBeQ3A0CAAomHognsViJXmdfSfkGVNN4iN8APwSxV2qF0zFKxYpFHMNI
h5z3Sc2vYYbuUJM/I7syQc0vE5TISQ1e45acXWApwVLS8YHd+VbMbAs9LxD+9p+d7fevj0/NQtYA
c3plmUpOyEXEa2mAweERY1Ub0FHjJH915M8f4BuwnJxe4ZLyDQ0/aziMu/ooPWwq5uBFP5vaIAA4
9iBuO/Rxwqf42wA+BXh4/h29WaCktMY1Ps87wCBtl3ok94pX+SqD6a7NClCNQJd1DpDBeC8BBS+k
eJB4JLeyc2xoAL7wK4XTuzoDZZ5+E2ip53c56ISRgiz2zFE5as/Dm3JUDoPdfmpPwWEtbff/WWWk
cAG3RqMIjUKufL6T/QEnxxtI+ho/F5fAmhxNz/8EGHxAUmhGfAjupTZZn6SGd1TNx/tsIVE577N/
voBaalYAoiAVsdSFYCqJ7tkQHEudGMyfEfF44p3Y0mT7vytWl64zNKmgdjp324GV7dY5qwzrZUKN
MIj7M2xk9LNC+f4Xa4qCFfobtHezT9y4V/G4vIiJ29ZAxPJ6E6+s9+wf7v3HPx9BxWJ9LSVsIGPy
1aTtzYCDr+5DIdc7uXh7PN5FTzWrM+OtoIKjmrKk+YPG54WE9orpi88PbNXojw3Mq3Q3lCsDlCvU
hKIFaRPbuMOeeZccCQ+h3fQir0zY4i33ozL973FQ7pCbqkwReq5x42/hD/Mef2kv6l68lKcsXxnQ
8r68GhHl/6YxK6ZQgKmpJfwvSAimhyTQS8CFd+x+OGjgvft4PIfc/E/SkwimIZTBoB6OTC3lfRQW
ZDXg32zcAhS/H8AtfaRbSQLj5vAKwZ16p7jpm59BJW8l47F4y1wZpqXixJplEFZo6ATBI7zay7b2
ru0gKIQnwXdqhU9riuFLbmdOYeHSRFyETUmtY5ShCzXj8eJrygMe1YFc2VL0UokvVTk5zWDmqCxB
RiMBaHUkA+uIol5lAoFmb5tvq9TTszhz8szK16iJlqbi5suoZW/7SuC8EY8OMXL4cieh+6R7CviP
LIYy0NFjrPKjOUzbJPp8vPh3DolD3xxAyDNNB2JVuhG5UoO+aRFOndGPpgHoL+u4BJ/b8an0KpPr
PXT0r+HG7/O1wFTOhMNYARXMXTRXR+jXIgrnRX0OmJM/nj2NMQbxlDVA7FTb8S0AD568z1tLAPGz
ZkSjzbZfj0d9nwXDJwAWgM63mT0MYK9bP5wXahCEWlOfWwVtx4QBlyT7K+EbM8hZi5MYXVbw1jqG
4yYpN0pglOkTz3xP44jWrfKkQVXmr8+AdVdvmZUFufNo85ehA2mmgMElRFelJ6lpK/SN1mehDoxO
3JfMd1O7/fjeyJoj4Lp8PBN3d8FsTgbpNiJ4hAE/J+bqXd7kKQN2kL4+y34MKYSdBkYYuV7Dnc3X
2o2Hoazw1HRLapqM8lCf+/RbaTrSNGCA70qjZpFBYp/j2Ip4J/NSvWydbHqBCsCKW11e8Ktxzl94
NU62DSTJR/vzuS31KMhshWnMqMwgSTVu6ik3uFAX44JMKFHGHx9DuRfjX03zAkoZ0wsML9+KSk20
6Am9Z5yfOf/FIiAZiw3JgjmXjr9yPmNDOZqggAEIQus7g1frSbf5z40g2YWmL4DlIfxMvaRbVQ2r
RvHqc6cyn3UdVk6sTImNmvoatcN9lhPLDUERPNfnwwUI9e1k10IbgFiNa84d2/ySQ8/0h8MUAqUs
2rxf62CTmDuPBCdLjVp47tpnYdhKrRM+lbvIQ/dU2uyn5BLwFiiQgl+hHpk9+mFT79SVm7yzc4X0
4P0o9bJcQ2ws7pM5NJsBoNBWoClU8gGKy5OmNOeY4XbgfDKZviNjMD6HaG4Rc1FP1Sem/p4FVIMa
oanyiXc4qcOnPgSyGCJBcWLx7y3eJ01hJCJrQOd4ZS/fhwiYXg3aggqafFCJ+UlgXe1lcRyjMpX6
5lz2BsRLYtxIe3SRe2ZXkfKi/AWEczQeb56Fa+LGJOUvGy7yJbmCSejGpocWeCNmeBbGc4eHSva7
X+0XnDcj7TBmNDDq0yi1inStK4SDRMbJb8/td9OgOV4m2nPqPY9P/VARxKlOKK00pC04QrAnQEwF
7SRzGyb1HhgEoFQzqR/OyOZMRlr06Bfx+RiKl8qafO0cZVCDm707cuhoPUaXARUVs7lWBdw4DWdg
royCh6CV5ut56bT+Cqfe4piuDM1/f7VRuI73q6Jhh3PX2EpSkCbatuMa69FdjI8A4no0VEyl1jXu
2Bqj6eM3P/osvNfHW+8+j0YZoPbe6HFyGPkwIHGEU5yu1YPRQlsEyp7gxp2O3Wu3Eu/fLxB4DGYP
xvKojGNwt/Mm8m0SK14wnPM8zO1AKuJd07OjoU5jDmQ6v8bzf3/no7yBBhok7ND7C3XdW3uTJ0WA
ZFTD2Q8Vpzklok88rzbTsTWmGBvej9a6wO8XDQAGYDN4mEX6ju7B7kTQVKEYN5wTVUPaNETLd5wp
a1buXxZgQvh5WEB2HU6LvgjGBGyRaihhIrtS2VRJqlrAMfB6zxax0VZp4QwMEztJhbdFPWbfndqO
ZjgoHfEhwGGCxcknaDHpLED0fFONh8QW/GotyTxP7+15xFdCblSYM3kqmvNvpz/spFArQVp71oqe
aFqos0Adcr1qqL0VaWssAEtTf22NWuxa02qJHxH3dmVu+LXkiHW2AhxdGhDPo/UUje2zqgC1f6Ew
Kra9GI9nAWAv7yWUsI0OsvDKcs+PzyZ/H9jBO+OgiOjmR+xCq6bGiRdKYtqO56DIrSD5xVYWFNxJ
1OjDqXpSfLQ3qG+B2htQGcKx/RVGz6lvR9oOTAcFeo+7P9L/kHalvXHjyvYXCZBErV+l3tyWl07s
bF8EJ3G0UZREav/179C5M9NNCy0kby4wuIAHXeJWLFadOucry9zAk5wc40oo/d79gYfjrZpuIxOO
MsLlug5QCfenZphOTZFEmQ0oiN9MQZOyNdb2pSUFGt7DwxIpWRzhS0NO1bnmoLXTafba+8TiB7NM
n6/P9KIJ9E9imlFPgKFLE64GOlRrwFhSI8WThRngHm70VbFtGYirR0FiYXEpyUZYFRo2VY7RcMee
TlUMKZEYfmGfuEa74XbVhmnnTZ/tTPQHpqU8LKdJbCG+Wh5bzkVYtrm5uT7opQXE+wwa9nix42Aq
zwZKh6rmuTGdbOE+2Ng4tCsfQG+0v25mwd1LQV7DARsXKtsqpItSF3vD0adTNqQfGFgxipltOX+Z
1tjGls6lAzUlXC6yiK7G+bMtHLMhxXwSff7KC3/D8K8AdaKNOftPTSvWyjPvwza86c8MKiegbc2E
eEMCg127H4w8NOofFnuiOoDbgen9IP32+lQuxKawiOoTOFWAuofTv9ynMwgeyxJApVOZH42ObEzj
GDsUjGZtkOBZnVg/p87aTXPy4Or5jWDJylNq6ZygGRGUijJzhDj50v6QGw0Bl+V8AoZyDjlJ6j0o
ftfECN4n7HGxucCbwfH5Ll5UynGceKqVTeYieeEWB6Pe9NOGZ4HZbuLSCfKPxN2jaRksXPta8/d1
12zIbN6C2UegNJsV3wbnkJfNkbfk48r8vw+c8WHoywGVJ/jQcZIvx1+aouXMxoeN2oMDGItJwlTb
ms2D8UzqXWZ/G9ZyvEuHFBMBQBGg2eh8Ut6VpoVSeWGRGacn2Wox2QFTccPo2gtk6ZDKjlyQaBLw
56tFLxO6rCPV5/k0jj1Fc3kO9gqv4YGTgkBpSH9en8eFiAzBN7ickKHCRlbF9dq0LvyxTfSTUbX6
vsqKZ49qdqgnpI1Klpf7khvutrfGtcaVhRMLw2AQhWQysrFqLAK4s2dNIoXhj+aRPw17cwhndmx/
Gd3X60NcWLcLS0ocUuolMeocQ/RLdtPYoPwAtWQ6uY/XzSwNCMUOSYQm+ylVh2CVdPZbVk0n746G
OCPNpw+VHZI0rPTguqWlNTu3pNwWEwPxTVzBEi92vvMKGGHI9VOB/m3dexL97rq1pXEBNYRND+D5
e2a1JK31Iff5dHJ1unXTBEAsY0O8zeRB0Vr/wGoUSOOn6zaXRohHiYRighLnXdcUZONByVuaGCE6
EqzThJZuMMcxEFTu+nwFrLdmS0mY0cTzYurj7tVD/b4Cjh80FeZttWJlyZGiVQBYalMHlQI4gi79
ldVWbuk11nSafAAQu+qhGtjGHvNdnDs3BY1ybcuBQBke7WzYs7n9pCHjEP/0nXvdBtV9yE+T97Ob
f1yf6AVnc/FV8u9nD+dRMwZNyxAGjQk6nr3+xsxBjAN+sALEwddNLc7z2QQoxzD2cAih5TmdEtOi
gWCo+pgJhCPxEsHOzQcs8Zoi7kIYgpIrxOvRHg8no8Y7E0uKnM4ZPHarn+JkX8f61k9vevoduuHX
R7fkZCTRIsQscDOgN/ZyImNjLnpOqvkEcF13GGJv2mkWnoI5mZub66YWygqAz2JMUnlVuk9lx1aT
A7851/OpoB+5+aksXqn7o33w8k0237f8E9U+s/q2LTfAVILJLt9ft780VAQeQCqiPxa4DOUe1D1N
DCmdMKvWWOxLJn5ALTXZzgLqBdctLbmeN+0wXBEe7kNld5qg7vMnAzfuMIblB/Kxmh7I7WxmIDjY
JenaBl0cl1Qq+581ZYPyca4TrXLmk92g9tgDJOxl26ZLVt6s72F3MhuBix0tFXhRooPjcqu0EwL0
xNLmk9VvoO6uI91en3z/K+N1UAoAveptbh96jYdD/pOLTYzsSPEYkyAvjo24acw8APc/rUNzvrfH
p6z2gmJw7xy28ihZOrDIvgKRhtZVdIAo6xyPjTV6djyfgNjWA8LJYwfq+bAvuBH6adZvBMiww8pr
/yJLhB4DZGyQF4Vqipr2bSZRCxfceSf3C9QOLFNsvAQQ8ZuyGTfl5+tbbGHREWWh5I1YElh0tXew
QKfThMeffkpBJLg10tII6rbKtryj9eG6qbdshPLmRJkL6tx4FCHp5sgJP3O2ee4Pg+MOxslzkyeH
6uWmihE509Eww3niEBME1/hm5Boa+WcHDJX2bOw6rpeHBI7sA89GBhHsjAdz5xS3HqLfndv3w45k
WRJw6nd3uWmxjUcNDgGHytsy3kFKanZi4wvpx26LbDPZAgtRPtJJTz+MaeJBcbavNhT9XiteauFm
AbeFfNAi5YTCm7LL665t8rRj5FR1Udnyu3J69ARKBp63sk2X3OG5JdUflWlWNXNPyal0d8AvAEA6
IxLi25RVByO7dymYwaAUV6RBZSW7/NsU33ZsCtxR+3p9gS2sn7K+koUWb0Idyt6oB12ub4faH/d9
fIhusI2wkGBfA8S9x23hWJybkNv5bAu1WjmPPivIqbBvnere5WgwQCwxdObeHaNR3LtAAiKpSqeo
dabQBDtRviVA/eQf/maseA7hRselp/ZUGYUoROs05GTrWkS0PoTW+NoTTz6h38/nfzaULZTzTjfa
tianKWRkQ519GVY0dPf8WPBtE2/ol//XmNSNZPZor6IlxpQh9W4DmQUI9nUL7/E1wAahJQVHAnQ9
aEVThkRGXs8e06yTGG9G55ewPreBNb12kH750ZhbbXfd3nvvBnNoGUP5RXodXblARWvOPAVB3wk7
c5exh7E86FSsGHm/7aHoqkPdyoGLROFVCX0gbyecAiyepyFF6/rEWrByo6q0cszlzFxuBlAPwHnK
WhL+5Sj5Fk2UblJpjn1qd04DGvk50kItO3H7y7ORr+EjF+YNbZXoAUEHNrKdrhIK0KJPRJEl9slp
yqgBdEzbMNL/MaoWanUukkdSCBu3nLrf+OjqA3EFhhTXfAeRag7djBYssJAFitiYZlvHmr1dUwzG
YahdUL11bnrvkrbaN2ZSHQa7yFfWUg5MnWV03SGhhEsfV6JyRfE5BzNRX9snsfXcL5oeNNaPAXAz
bX99Y8qNd2kH/XXYGQ5yaKDSe8ci1c4OKMmFcZrTja2ToPrhjDt7WmtxeL+OFhDieHNJ/QH01ijD
SSX90VQ6Bl6QDd2DTg0Skpz4W+TT+OH6iBYeeNKWPNcEdUBAbTDkM9fs4wrVbWEbJ2P+nAn/Mxnz
rYnSeqFvBrHt3SzsXBGgZbH1ZsCu9pljHgorqKqbTANA64lbmwL4m/7n9e96x26BwhfaeLGR5Uwj
jFZ8QOOA9j1D7eo0gESrBRNoNzzWzRfRzN/71ggb5CxpD7LaRA9J/pBXGQp/D7z5XOnDUwOkiMPM
n2T2Vh6e748z8FAWJgreEJl+1WkY/TBwEB2aJ0M7umUVDFMFeavQ4+mumj+NWlBPK959IU6QJmFN
bjp5jV4u0DgkzMjxl1P5YepLgPXjTV7RPEj0ItRaxA167gX9feMHTkEe0mGr23kY9+5NwruVY/aW
DLrc/6A1Aj+wbPoCN7G6/72mKvphSq3TwGN/a7pFuWtiYzz0UyNOlVXrQV1pMdBiVh/EXuUcNCC2
0Yc69L9Wtof0zu++BMfdkHptAK4qj8mCi9JJtMw6ucYY2OnW1b626MAWXh4YYBCm922o3zYQIna3
1y2/3wGYgjPDSrSkt4VLhIUpKPwanJJThY6XEi/ZsPSPWvEo0pV310LGHrzMqHqYtpTs1tVUduxp
BkBQ3DmlUZU+ddMAAvC9dsqRgtSGgLUssIdA+GSn1yuQiwXfANNwdxB8kB3NKhq6IGWsJX3nnIib
BVlJAt/6NsQAscA56ClUjCloJne83hIRJD/gJiq+raGUGteHybrL8pskoVvfG1e+6723l58FZw/m
FAi+qfgM08talluDc9Js80DETZ2AEns2Nqyyd/Gfg2ANmxiQo0ArvoWtpvLa9qlhDcSe3FOHFtgm
4uBJldnEfNrl+ccJ+N8HPtxV1k2aT7eusRZMvr9xbAKYjY7MCdb/XXq2GxhKJH7vnlqyHUBz6cQf
eyjQdR9p/5M2H9xPI+iy2ZjvZ9kH9hnIrWlcaZ+Xt41y1C4+QQmUdPRh8zEb3JNTh4a2M4tPwJ4i
eXrntbc5OMKvn6/3d9/lgJWDTTxjZpo2uyc8f51wqCHZ5NYTsCRetfZgfw/qxdKiQIQ4EFEmErdK
cDawdk7b0nJPY4qmyvpTitKbc2vMwHJbVXuD7EQO4IW7ofFd0T1eH+fiwp7ZVmYV2j452GmJe/Ld
fVY/VvGHBCrwK87j7YQqawdkB8ExAWkiOrvlbJ/d7oAw2ExQkn+wNB07pKGxlW0SN+7Bg8BE3mz8
3EAhuW0IMB1ZC77eu0YY4+esTuomyNEJHR9GXWQvDQRrPmu+D1UZFFnYfV6OYHPoqwlaRT7+42TD
dIq+jD5LWXxoi1z3wnqmswexDGB5N30yuK9oTc7qEGy9VRlmo8GfPXsov1jppL1Us8wG4BTM7j4n
JW53e5hd5wjCEK3bWVaNNKGRARMYasySPwrB+XAoWvrSzgLaRGD8AFkpiSGTRDmASE5ajJ8HvYuH
DcucHm2axChDlhN061Rt47KwcMrqS+6OHV5kdqU9lqDzAkcYCqR2OEFH0HscOWL3V1CUE2yCYUQG
Awjw6TsvB8GCsYxtdj/D133uREdBIo+2jagwKG3CmsflBsxjA+gFO4+OoMhqtWjWSQLxKGTYxMbB
3BSbwZ6H746TijIUZY/iS2ealb/XZttKXkq/hsfRO7tqdlllgV9zKquePE/CotEUA6G2kutXTh7Q
P6gO4mL/R3hSeT24ozWxtIK+JaEol2aac+oy1gdet3J3KzfobzuS+9yD8A1A/oodcM7E8wyx2Kgq
Y/82n3wvJOVob5qizMBwMvA994V3U5nNRjP4H7KK/c86VA7whpEVUeXMF1NZxEnj5lEf+d9R7b1+
qhVf+fbrkIjAExnRmkyYXZ63PDWLmJRzHlE6bbnb3mR2Gw4obpX1kyn2lfNnCMJ39hRv6Y+J17ga
7LnYo5ZWoPOvClbbhJQL950VJeapamEwzTDQrO6MWCH/bhb+g9O2x96vD3mx4hnlr535rN/W8BKx
kD0HbbFaIpecSBPkNfKIW7MeVmUyhmQ05s31lVJzGr/NgC0FL0bA+gArvVyquqrKFm2/edTY1c7S
Dxqgg2bIvWE/Iyc9UbpBF/pG5GvJDcXxv7Mr/37mkus6JRpxsGROee/3+7YUO79+7Oq1AS5O49n4
lGNm08Iwq0aKAY/B9HFYeTcuOQs0Hvw7e/IgnI1C83F59nL2TIE8pfaiJzrwf2ucOotWAICUqlGQ
w9GV4zTUdt6MtobD6tf7wRSBU1oIc/4snvy9ImdW1EPk2yl6rBJ0cxqfnLgOWxNumurbanoV5Pn6
tls8Sr6Heg2SJ8CwSud4Pm+6gJsFs3CEJLQdEBsEg6TI9I3Jk3wPTXKQx9fFmnLC0jSCAFM6XFAn
4OV6aTRhsYFtlhWRYb220AdH7hzdFKfrI1s0Au4/pO3Q9vyulzDGcMvaY0U0WsZ9b+v3SWvfj6A1
uG5maQKh1QcZOgCn8RBVFqsvy34yi6aI3GlX8BfXiliyAXnkpljr+Voe0H+WFK839GgI0UxISmPf
3YAqD6/J60NZNAAon9QVQoSvXkXJQMaubmGg0cutN+71CV03ycrmXnI3KEf9a0Q5Qg4FRYveVUVU
o1Om2FbJ0WX7eS0puDgUXKnIPsrHqq6sCgFgeS70AYvPt3qD6JCFKW7z6/O1NBQE6bLxCq8/oFkv
t3ExVzEYpu0i4unWQqtlHPp4hpvb61bUV++bOzg3oxxRHQGWcElGI52jwRxJpiHks/HVmCrUPOfY
iSF2XtINMlTpdow79Ji1LlruLa0L9BZqjNVUh8Sd2B5vVG3bcgfEG9mYbHoy96E99tCam8j8dP2r
lxbg7KPVVyo36hpITczN0EdGsyfz1nBW7uWl2EZC0m3sVTyH3xWA+zxPet6iiOvcdt1zY2UPpugD
PE4hl/k6EL6yEItDAk7Rx9MFOUq146PRk6rqjCGPSr/NN31r67eEg3jG57m9vz57S3ellJn7x5Sy
5Jxb+ZjnXR6Jrbtd479bHgdgcUDQeGD0Ui78mQ6dweW8UfTKox4QpvUc+sOK+108HCjR/GNFue45
mZKZWrAiTNRSi/poTzT0uxeQs3y8PlmL48E2QOcFLhXcY5fHUACsX0+g1Yja7MV2T3NyGujfDAbg
LVmbQYOCCktxaNdMtEUIiO7fabACd0Z7s39aDZ+XniJSVfAfO4rbsnxRaOaMWKzsyNau0WOooWtN
m0IBlh0IsYW+AWrMdGUCF0NPoMSBaXaBE3nXYDShRAOpQQRPk12HKX1ATnkPyq6xH6B/kYVp/MNM
3NAT6Hy9vnSL+xzvEuAXARpAAvdy6erKzEcyIBCgeR428S+/WuueWNwcZxbk38/iG2SxLJ4KPO7G
+HkYj0gOB0P36fooFh2RLOCiGdN2iMonmWaOMzg5nnAe2+tZGKPR19j6YpdDQG0NNbQUbrwVi/9n
S5kxMfQFgBawVdTAC1fgG7QeAMlyLb4z7TXg0OLyyLQm8JioeKj5qNSZMzSeIITyEl0Hcyl7rCq6
ks1TlTzfrjf8tOyiQ7SGUsblCrmj7BPkeRGhTuh7IkAuT2TH3ei9aOa2rT5ZH0F0p9PP6C/PIf0n
SACGrXHc1EMRFCbbXV/LpfmVrKCAnslmGPXB3GntPI20LKJeZ1tWnkzAOibw5Xkl0FP+SgCxtDnR
Qg81KNndjmTR5dCrGCneTEfsSG8qvQwa/66ESsn1AS25FHmwpZI2uHvV1+tk+HU8QsMj6lrtmOcl
6GHotuZ6UPQGx7BA2F+2QWVra53iS5sHIA6gOAB5RVeNEui1TtEajY70jT6wjwxrNozFzfWxLS7W
mQnFXRad5XQamEUjJPcc1/po2Hc54TvWdOHokpXFWjOmnLxSttdqti3TUbtigGIjmHZ4tkusMeot
b8XYkks5nzzFbWndaEB1G8aKenqw6bxxMiugQ7l143tB2Zaaq2Hm4mYk6INAKCVZopSYo5RdpmYt
iqgUyHMEDNm9LhTgcYXge2oCC+kwDpJxr2SgO+0MdIHnhoD661SZ362ydZsgSxtAUBGGdj9K7orH
ciqyfGsPU7aTqVdIHPHhNfE5ICGuiPWndHSzOHC6In7sqOHFONxIOt5pBR1XQsXlsfl41aBsBDpF
JeQxvLEoOii/Ae+H/JARJO0B7CwrJ23RCHqtgOjEP+iSvDzNcYLa74R0XqTFRWDOe/QwBrr1cn3L
L54qFIDeRMLhO9VdqFGGF0eBR+AAraEM9KzbagQY/7oVOR9qygv+HrPloS8GaoOXQ8m9ueMetJUi
NEx0A5pUAKI7rsJ4FscCXLHrAnyr4wK4tJKOggnXhfsDW6Efdk/Xx7C4HLLXBiUa8IKqsJDcA3+9
8PDrtv9c5PduyoM2/XTdxuIIzmwoDly3oEPNMryYBQQ8b+KKaUGTeWJz3YrKt/X7isRbVoKdUORX
U4Nzq8UAMco387ybaPDFu5uCPgFw9YAcPS0+2Ae9zEO929vP1y0v+TzA0lBmxIMHrHXKCo0TmAwc
6uCCysppK5IOPBMugzZ7P1e32qBHps3WJOiX1u3cpvz7WcRmdDrLRWth77FhB7GDO1CBbAUfVyZ1
eWgQerORFkelQXUJmRB8GNwiSi2ygY7ypsmtjamzR7/Tg5Kv1DJUpMLbEgKpZuM6xGZ/B4WCjn1v
1UmPvQ5J2f4+hRDRkTOwmRw7Z99+OfhP11duaRaRSUalWHadQUj5chbdkaHW3SJp0FSP1DGREgU1
RV5tr1tZmkSohAIbB1g54iXFSp0RZpe9hrWypw16rycB7jn/ttfLqK7YX/hX2TEGImEgD1AsuRwS
KnJ4Ss4EWvc5uP6afQu58W6tAWFxRGdGlKhFc5wY2RYT4VI1hnkP4Ge2m8kYxrG3Id3p+vQtLpIF
eBgA2vJgK3uwmljeNyn2YK/zoBpOsqTXr6ET1ozIEZ+dp7zyi0FnMFKgfJfP8R796wCLZSvnac2M
8gr3CUUZU8OxbbtgTPeFdrcm5blmQbmU+nKeRMJlSgmAoroHoz0kfTN3BU4oXZp69UGi6Z81URNX
U2KPCWkwXZ4twh6Uenz+ixqZDLCQtEIVAd7nckHsIbar2JWHJncC1/+e58WGgTjtL/aWA4UD2ZUo
2VYvrRisaX2iYRy2/ovxuyTrQFPwV0fyzIiyJHVGu9ijXhFlAqwkNtDpYB1fK4csBSNoW/lnJJZS
LSjqbGhS6ak949i80PjWoNs16MWiDRdcR5JIX8pIXc5WDhiCJ8oYwW/6mXS/GNkPadRYKyu/ZkXx
YMbkZSl6T+GUjTu2Qac6wunHvl/xKstW0Bsnmddlp+3lWHiPF6yZ5zQSNjuY6bFofQio7v3q5foO
k4v77qRAYvsfO8o+TrwM0hU1eu6AcfBNP9RrgSfKFHiQ0svId9rr4WrAtTY2JcauOlS626JELvxb
7j939y54SMB+cn1gKsTt7bJGQh9BAWBuElh7OYOA4OC6xFxEbH6cPfMwEpADixvahqTFe0UPhPVa
z0/NDOgZsbbXrS+5OTQu494GQltS3l0at2aGV7o/Ao4AYWTQx/I7N/t03cRiwk/2DJtIuYD0Q+2i
dArdEH6Oql9txWlo6nRvZdO924NDhn4g00MHnlEGTKct/rAbSk6tidIS8gHy/yCgvRwdpF0IumTg
/Obqqwa8ahPY9NjqIcrbv64PcmGrQPLSQF4OptB2pWzPGcQX0zg2aAkF8hqpP6trdrQ4sLWM3LId
jMSDFK3lqgqwzazVeWNwGnmW9jxa4qUf3Bs2JccKz9GVnbmwNzCm/2zJbzm7yxO9aiB629LIbY92
tsWo0n7FRy0EQBcmlAUym8KeKhfD6RtcgGUG9j2T5I+cFifQ6Rx8iNVcX6eFCxcAdtCdW7LuCKzK
5ZhKQhpRWdiLevp5BmTWWytrLvipCwPKiKhHBRlbxI2zhoBx25jTPilvvMekSncOF/s/5dv+vccl
1QP0b1AvUMmKa97aBoWcVTQkzqtm2o+QDV8J7xc3nVQdQMMd6LTUKGX0Z1cbJ4yp7UL2s25vE/+Q
1Csh3eLKAKYH5icIcgE/dLkyo9BjCGrAwTM0vPSevUvHPw+2cEX9Z0F+wdl+nvXEj5uM4uykToDa
DTo4/ubEnFmQJ+rMAnLzpJxmWHDMUwP4DuU/UUz9CyOoCoFwxkIJCtv40oidu0aVUNwXpXtbf+/8
m3jlTlhaiXMDyiicoZ6sgsEAqQJ0sA7FyhlcOiKoa6FLB5UnHTyGlwPQud5bKBNjAHpfB5adoJHS
P1DTDVzQuVrDyZj0j7aZHq4f/aVdfG5WOZnj1NKB1YxGaXyni1fNQv4bbZnJWplp6b7Du/G/8Sl3
6ogUVO6YGF9OvSyKmamFbTvQDZi8Hqn9QCfjYcr8b2ywHBTT4zX6cvnzSqR0YV4JkxOj7yyzhnke
P8z0CU0bkKHoQBc02VUo4pVcw/KsoqCAjA3KNm8cXGdbPutFSmsCaxDBSQGyNaHzTo/MXqPtXLRj
EmnhTV9a2fV4KRup5WP1gLGYu6NdHRk9Qgrk+h6RW/vd3IGMCxCet0SNsnSaa+U8mXGNw0Q8nDCS
1VL1mglleWjqCjCPwYRldbh/CvczEN4PHltrO12esH+HopJUFq6PDmkPV2vBJPQFeipzs/P/yhmh
yQ8RD96xSEcrZ7kGiLDhPY1a79lLvA3c0VA3Kw5j0SHJjCBws2jBfpPvOdtjxqTxWGsxZUTT2KZs
UAzRcvsP+a/eLlLcboiCXZxQpOouhzK1zKyMGlaE4Wyw+KC7bwzwavcb01jZZksDwlWEGg54daUa
+6UpgK2ZW7YGjfy6gv6NS/UQ+e9pZdqWdpqktoAdaKC8gyVps2n3gHLDD2VAYZP4q2RhoL6+VvVe
2ml4veBYotYBALdyc9d961U2JdjRwPvsiyHwSJi5K+/MxcEgNfxWjZBh9uWUUaPibWKaOJkIQ/pP
ICPzxIorWwpGwV33jwmVO2Ei1ElbE6tSQkyX54epv3OSvaG7kBxay2Uu7QAikRfop0N/ia4Oh2RF
M9t9GYkm2eHhJdPO113ZogXkSbH2JnBhnvKspKaGN3OKWIRoRaCBXpD9BbgO/aD/WVCe/mXdjzZ5
ex6LF1GUR9b90ulz4tKVi3vxQj03pDyu0sTNwJGAoQDsGCdHdJySk/2MPPPU7yxwmw1/EWGd21M2
dN4Rf+AyjJNTJ3EcHDQFKy+fpUMDTkr0G4ASDSdUWR6v6KaucPC4MmOy17gTFAIiI+23uFoj1Fm0
BFoOoP1xPtFEeXlymrLibmfARRP9U9U8+sgqZAQ1sHJNKGbpiFqAVuB1RYAlUyFrqd/GYE8Z396L
IiM32AzF6rW2tK3PjSgHB16gqPMWTi1xbGQNjiA0+IvVB8eyIeuqePG4cphnt01udXHf9bAwlAK9
QQCI2K+6vfIWWZyrMyPKvUkSQ3PMEnNlZeXG737JAwqmkc11H7BmRQl5B6tPCpHBSs3QJUh7zw1H
r4FeGmhNVi4bOe9q5AQqOnhPH12JSLpczlozWQwMnPDP/RfnF/3I5iI4aNDn4J/Xik1LbhrU26Ao
AfwJb1JlfagOSQY252Xkc1Asz4wPP0UCPp001bXTxNhL73RrNNKLZwh7Gpo8wK2jCepydEYyQLuc
FiWu0hilzzHkhQgI6zfO8Hp9yZYs2Q4y9QZQpoinlCXLtFRrKkbLyLAjUbNNnZ5ADhxofKU5bmlr
ANolaQMgrQFN9MsRjQOvez9hZdRt4yb8ztcYXtZ+X5mxmvWax0uMQ3dvuyoC7DrpH69P1dKWOx+C
cobQpzWyGrK0MpczDrfFSzXcAqMbduQVpQF0Tx6v21tyPSAKAGAS6kTQj1fuOwMlIQZWxxJndgJB
jxV0f4HtQzQoU6VAxiASUS4FU3AxJhDmi4omRpdfs2XOl+wrB22xW4VlsSZUt3ixAvgjIThA+sPj
XW6CckbkWZcV7MXiUZTpqUKJINHR2Zo7WjDS7wn7NWQ7I55Xlm5pl58bVqaS97FplAKGRcrR8QcZ
7KzfxeWJrgGDl7Yh+Ahlclsyvqr0Pm1m22zysc21bu9Wx7jb/03JU1Ie/mtC2emlXs+jQD9V9DZZ
WTh1xz75dX3rrQ1D2erg7MmTEcTfEaRXhnxLszt33P//TCiOx6Fp7HPQ48qZQp8EZsqqVg7Q8igk
OgaZcsmpdbndiJ2DsIu3ZWSSZN7hGQa5POL+sicj2V4fzJJrwDsR6QLcFCh9KlFCnrDaYD0seWML
TojG6PGQs4Eo9vmoQ1Ylae+62GkOc9Ma3+beXCvsL470P/sqHKimUEyxIbUeOfo3rFdcPP/denkg
E8TxhdNQz26baFTWMXGEvDr0Kqgtz6G11hqweE7PjCjnVPMGXMGuV0ZZMuyTZNwM/SnzzMd6+It4
CNisf0ejhPg09nVnKm14IhCGogMNmRdXrITcS4EDeF6B/wadCIJh1UYBoqLGjsuIpDp4re+ExwOm
a8F2JepaSsDhjpDlUB3P4ncpMQaJFqGRt7FoZgD1z/Sj99Snd6s30tKIzi0pl7jdOoJ5vYUbEKoP
KXuOm18W7XetiIO6X3uFybVWIzxXSgPaAJ6D51U5vQMQ31BpgrHiVwWCOrRa3JLNo9eFUxzQb86q
yufSGTq3pwyuL7M+M3JsCTJ3kds7IwS4qtBjTuC06XZC+wAQxeN+8F/Ba7ZLB/PYdvYX3xzDpnBW
PNfiRCPDIRkgIZer6l7pcQ+2NigzRZ1+HFKy60Qcuuy2tT/Gg3Vz3Xct2MLDQPYrSYr7d6BLCFJM
HjpXs0irfeehmXQnIAk0H7QBDVmuKCtorlV0xWGqYhgy+0UkJF6GAaCVUbl97NJtM6hXZBGaW8L4
E8hEwBU++kFjPkx1s/VJ9mjkd1TrQT74bRyQUTY+G1W3bdNfhK1R7Sy4HXyMTPTqLmjCVfCVM/ha
Z/d1Fpl+u2M7W4D6A+RLTbXy1Fu2I7NJuCJwhSvxD7PtVGdml6FfI2926LoRgWVl4xb9WMMBbW7N
imeQW1Y5QhBN0+X/EOCjW+nyAtRAwirlmzDJHTrV5yJmm260/1CY4PdSnllRnDaURTOX5LBC0PnM
+C7NdsyhK7t04XQi34fMItBL6HpUizigNhOpxYcsAqP73jUfy1q7ibO/WZ8zI/KonD3F65Lhee/1
KKKgNzR/iskr+CDJyrWwuAnkpOG1j3SMml0uQM9YGy5G0pvkWOjb13kCpVWxklx8ex28W/szM4r7
zCZ7Mud4zKKkSMPCOBbOQ2Zp+9qewqG1PoLQLjCTk8GeJ/3GF07oi3ETN2JjmfctHtN864+Rm7+A
ccT1DpwccJYjrRA31QBqWePBvgF6dtvV2jYWd95a5LbkkwAkRQsfAVDEU7sfe3NoqtQgWQQyNq7d
NjfF1/61/gsUGU79v1bUlGUJuei+tWAFIShiu7AA1VrXWiuZisWxIE8BdCdaYXQ1zTuWBqrM0goj
YYwCzzyHyWPcgj3o6c8dOa4LoKiRIwb8Qm68s91rjK7WtR1KgDbg1I/US37yNjM3c1xqezuZkMGu
cY1ct7l0LM9tKidmTrWBig6Dw5UROuXLaByzbuWuWDow6KZHCxXyljZafS7HZbcjuGJolkco/oD+
60643yt3n+yuj8RacpboV8INgDwcEqXKUIyc1mZSwkyztfZ9pB3AtcA28Q3ogkKwrYMDLnADI6hC
GpS7dFdsvz5/5iE5Pvdb+5A88lCYwXDj7kF2E/CwuCk2n1jAwnxPb/rXlW/FiNWzff6pSoq1n7o0
ztw0jzKGWEh8T8n+uoElkBg5t6A8aLSxF9SMMRnEKfaox+2cEXya+hM1m+0IbjIvP3JbklO7Ljj5
1hrcVQrbtyvlzPxb1/jZVo6HImFWhwGa4HcGHVo3B+Ib4JdQnnjoX+Iv7ct4D1n59ISU3/WRL+8C
EBIDOrbABgm9ol7PaQWOlwYqv5SyepO6hr1ybFTCxd8DBDrfw1WGRhRfuTOdmDW4sDnIxbSdnX+L
h2zrOvmh7oIC3EZZAL2VAAVBNm3akX6whgNqkA6kv9DhmYDgaVoteix5KWQV/v0g5ZD5JWQ2kwQd
zS7U7Tn6HiBRNZpuaMXIPY0rl/ny8CV1BU4aaGcdxVXZaVrqIH7G9hJTWMfFZjbToIi/pKAp7+7I
Hfs+mlVA+p3Z57vxzvigT7vEeKyQsYHa4vUVXxz52bco577JoaZWgT8qggK5O/8YNHA/VYfKCepi
rXq91OuCrkf7/0j7st3YbWDbLxKgeXilhp5td7eHbb8I3oNFzfP49WfJuSfpZus0kVwkyAaygS6R
LBbJqlVrAbKDrO58DbwOZQnEHyytR5e9Lx4zMEk2tCGxdBDKrT8anh+ExG8cw4L2tDvMtH5Qmeg7
TiZ28ep9+RGs7xUhqgESWsrxgu93HaKWPdWHgIQ5CZ6bL2twpI+IjGh4eK6feb1/SwfGpXHGzyjw
L2qqoPl/DFJn0D9QsrK5GlZzdLqJj8iez9S5mGT2smiF1VgOE0ZYbRJcfGV5W2fbPv0pKvuu+wS0
4z+cUOhDAdYU/Mlg/5iDykW40qYisyCXic3TbMsQlUmgPsMceR8eMmEpgwoRRgWqRkja4lmgXFsK
osIXAMGL9lnc2Rk9lZJhz9U8H1RvVocmDkRpPBJP97fIUoMPqOhBNjMztSOxyfhtqsSRkVK0uw6F
5ZVTYk+J51e/+4pI+ziyDtb0Ama7bcS5KrOcgX+FSdxkAHzGPQ3VkOvhSiItlKSXo70l/4rkAYXE
3NW0kPT5LqOBU1EVWK6RNJCjTaaJ6GG9xhuLk4lYun/Ai/7+CCZYDX4WRrUGAgHReAPizu5BU4CW
z030L9lOv0cLFwJMDUhRCWt8PVplSDUTepoxRuuYjTd9NgkJOjv8ZWIvct4HS+ccSgpoBQEuztLZ
uo806KkAAQE8dULtD4TleihjRQYntM4fzO5DA73maLJDEgN9aNcDquN+SnGmwG00F/KatHSVz5zu
W1AK8orBS1H80hQTVwCAQ522gKnezl+lfXIugBol/2EbXBphdp+a0ymOexgxZOej7SFxTDo7mogM
DmDA0Y73zS3OHjSuRFAvyVCPZqwZUW5GZgBrviFuRnUuPxOoog4SGDrA+Ftz3HwpMhsWQCIo2mOr
s68hA8T2M0YIQbNXQjsr/YOVJF9+5fMO/6WlgrYJtIxRVUV8ZrwCSsaBFYvgG2mUaq1JEDhJd1Oz
gha5RHcQJQjKjIT6g2y9Ql+o6r1E1Nd1Z9PpOZB4mKWlbWCCkxRgY/wBsZprDx3yXqzAfgXOM6WI
N6bRRG4Y1BJnsy2dR9hkQNCCyRldF0wEyfJJGYtBjfZT569oIrhZCLg+rR0IzJMm29Zld4yMgnPQ
Ly0omn1kMD7gXoH/XI8NVDho/kARZE870wbbgwGZWe5RuzSBl0aYo0+SclXqgaHfT9WxmF5VOnE2
nbzkLpcWmCXyJyRstByTR63HXG8dH436WppvRZBKZMZE0mB+VqetsKXpYxQfBNxYY41EZTxrp/do
cVMJXvlun4SAcRoPUe8GyeSpyqqWSCZV60b2jJDXL8/7ambJ47ES0Dw9L3m8H3NovpsQ3PgIExuU
1pwZWl5nCLSDTxRQdnn2vovbB0gitDi3cEiCCQB4pZAISCkmknc/Gi0uNMDyqJrgFoCGhmsr0IiQ
u9iHFVqZAJqHNvi371tYHMeFBWahhVqahqHBlOUSgKq9bpsg4c548KRlKwYwcMjDzqqQ1+NoAzVJ
2xq7whgMp0PpZ85hDePq/liWYjcEAv62wowlDf2SgnwAXEfTQfY1x+r/oOjXVQkuoyDvDf6dRvf3
zQEK8VD7AiIGWXzG2/J+HNTUAldImD0gn5cO8aEFyyaQesF/cTbAqpC+ltFRqDEDCys/zmp/+IuK
csSNwepfZInH7Dp/L3txQLPB31aY8WCoE6TwJjhbW7hJC71EiMcIwXaqee/9pdA8pxihL4E+ZWB+
r93B0OOqMXwsVKKHCCe5XWq2lvxAq0ahxq7UuciQ3neNxchwYXF2nYvtGmZGINAQG6nOO8eXZW+0
yoCYXbDOG/pW+bxSy6IrakCWzWIa6H5iVyyP0zKeMMI4qyx0L1faetDrTZZBt6FMgtDp4U8QmIp4
j5X5h28W8cIws4gUTJhDmOGc1+cW8/Ygq3/QaPVf/BEatyogdDNPoczMJkBz/uSDLde3lBUQoTGy
KLXOuYktLhmYw1DDRfTT2RaYwAdpdNggZqAASlol2gxvVgcibzVfWXHLuTSzGhTzZoYIB8o1MyHG
3N98PSQ187u6ERAHzSIkVJrW4Ku08NLqUBGH2Gtu04O4TYnbJsnK0F2jPN130IXNN6uXQ8cXBTHo
TTOPPRoogqQlSYzcFNLvYMT/UVLQbOe9YftBzrmkLBpDshUdWEhaiyZzeBltNSSxAMqXXhwz6Jol
nZ03qQK1+TB2cSHlETct2jMBT55JP1AtZ3dDbGq91jegQBgUNLh20jYda1uExrUc0l/3J3JhAwBp
DRkBaPjg3GQzymlpyoWIzYdyOboHgmRAWgnN8Y5a+BHHaXimmKBSj3lEBVDn7CUfGYCwJdIQkQri
HPdHtJSYhWcilsyUumCeZfZ0H4TFiPICemv1E1Qq7NyJn+ONSPzHfF/YnadtBTvfCJv7Zhf235VV
JkjjWhAJqTjfpGxqG+SPsYqd+xbmPcXEKihHoWgy09yhwshYEBKovbQG+jSrvgP9jAhFJdq/37ex
cNTgSEN3sGrhnWWxr2EKbRmj0NA5qZZ0gAyvsROD2J1yCHpIbh6m77OamPB13+iSYwAZooLyAR3z
qDtfB5OxT6I8V0zcQ9GXFVcfCfL4Am99Fo4YFLfQgYYsDRomWDBuqldG1OABtW+C2o4t2RODk7al
hi0KL1z22yVnAOIXwQLMRxCTYJ6P6djqkFeAsTx7TS3NCz+UyCd9lNoA9P2HyUMXEBDzMw/rDctb
UVQi6EUwrihXSOAL4gogrNQuqpGn6L04qgtTzGNNmCCLoBbYwCFAAWLz0fen0XyskCcpC97BvOTs
aDxBsEVWC8ULJsC3XdEmaY9hWcGpg45vmqucU3kpT4mja2b7NJH+QUP8tdtFcU+NXsEZgi5iElgl
7rwj8DSjHUPFJqynVZj+1pD8tsT/0BM7cy3iKa+aaO5lHV4R9LgPIjQPFxCYf+9KG0/6+16xdIRA
mQYBHc4HuY95y11c4FC7pxEyauDFGpPnpB0gz5Vvw8hyQ14ZfGnzXlpiom1Hw7GFGhWY3ZoKcjCh
Dg1kf5BtU0tETgDkmWICIMS7oiHPwUNS0q8i/eqqD1PlgJqW5w2BHFsXyXmd2biVnlpJbmA0ohrZ
uZDaAMhmeeCFLee4WB4LQGPzixgdv6x/l0UyVQXG0g9ul69njRBOYnp5KP9YYIZiKkVQq/C0vTna
P4EZ8nf/pbsFiKR/TDAXW39qISs80yf58jstSNV9TrxDjzdPTMwBlUpGwWUI7oBio3oaJO/W93fK
UlADQd1MUg4h45uygV6M1BpDsH1AVaJqCyg6HWJ/05vH3/ftLAW0SzvMclRKDNXhDHY6CAmAX1WI
0tW/twBSbCRYLGRHEdau97zpa1ZuDGDOqiQHeJhReb3/+98gTfYCcmmAucBZRS/IfjzTKkD3XKld
2c1zGwW6YG1M5z78mrJNhPJ7Orl9V9jFG5TI9AnCfB9japFoGwWbwgG/sMAjAFnyERBPo20U9z2A
yZiBj6PQVLWJ7zJMMNIKf4bgyAXjLi0fqlkooIFkBGctE+b6UhmMzrBw9kFyt0Dbgapx9utSwRk3
r39MMMPwAzm1cgGiT00arQP5MEa9rQ8OkPqPfgT0ueKLRALocSifm8ok5TnOHciQrXIpdhR60sJd
VfBwLUu3phnTArcCCgCPrWufGpWii7sW3xQY+UHWz3T8LUXlTs6Uh0pRNxBs4cHU51HeOBngLfO7
Z+41YyY6ESe5A6Ej+CLyJ0kqvcL43c4Z6XSnpy/3HXoJfwYptbkPELg9eA9zAyggDpUXMtizzIO+
zfbi2jwoTuNpu24tO9oxtlNXP4eH5nH6CZpCRyUQBXMEwHoaW3VSz1iJhC+NvOhp/3wUW38fhBSy
6jE+ypexidRojWu33VnqOhTNVTzWTgMSSrU9DKNqm2F4zOrhyWzMNyB9vfvzswQFuJwftgqCykjj
1yqOEOExXQvr+CHd+p705q/BO7mPVu2GJ5U8Ly67+Fh1NGSiqx1syUyQVP24kIf5zGrRzUp7Ig9v
XQHacE72YMmrL80w51YKT5cFiikeurNc2mHu4hCO14hPDcfSUlVaRXED1NLI2+GeNMeuy4tYpXZK
ZKCG2Zbq2dKq31bQ7NREa8gUPpuQSo3dDLAGvzIcqdI5Z9tSYMTTHg8RvOgknArXxutWSOUSHL/7
WFn5k2GXDfWGnIdKX9qxgGYDygAgJFKUzGwGyqhoZQRMH0IF0aNSABoTKqQWWiSKTv1Fa4FTqlo0
iHotiLu/lVCZoITMVNMMOuaUbsyNFnqpXR0zXhphce4ujDBzJ8l9AKJmFahB1Go60BCW1odscnbY
0l5Hq+HfI2G8Y6IdANi6Fu49wln6b2oGditd/jQTR9uiNuJi/unRTZyUxDtlFRVAqKlOsxf/1Mfs
adpJPxQv2qg2XotPYENYScNLE25NHvREmRfk3rcwJ5slVnjsWPgWizrBjv6mtvZD84CaQiU8cf2t
spc8HGyZ1+9psxtWwBTFT+oufR/c/NH/lT42D7EXk+HFAtjAuR/kFm81lxM1B4uLHdrRSfRpAG9C
eHPBCot44AZgtXPH0E6R9N4W71ZDTDi0PW7CzSA89L8bN4Sc7NrgPAp4js2cR4Y8yuE0O3aKFFXy
GjrRhnKaipYi7D+jxTl7PVpBLBoKFSq4tdMedK86cKbzvkejBnf9+6GW5KImYKlF1w3s+0t1f3rQ
L3D925nq97k2rxRulb9yZ7JFh9fPen/XQ7H72oQlxD4uePh8Xd+J6bbX15L5dH8UvBma//7C3wR9
avtkhiML3RZ7lNQSTzWCN083UcWnqODM85SQTgEvKNQTfsdg70F+4/5YlgrfIFz/3wCGWHU9GAnH
XtCZMOX4+YNsfwFo+x458YPsPge7/iUsyR9wNMpe/CTvRrymV/GP7iVZ87p2eXPKBJhI9FU1BiRk
P5mHfMAtjfIu57Pf/t8hDJeH64FOkhhUZYvjQAXeWiGxI702K1QwHyG5bDxmq/vzynNDJhD0UFNT
qgQHd7b3hreWU89YrN5crBqbfFAgMFoF82Ca3+ODYA/neJUgEzUS2S7OeNyF66p46PPDyLsqLObm
Ly0z4UGmVT5KJQaWk8Kx8J991JFgLb/Xm3LTr6wHtLL1EIzj+Ok8X3dW7xtKfrHn1I6iNdSHm07g
RjZJHnq1RjonG78U80xbjrPwrDFBpDQGQQDhc7ivHHRt/ujW8SawJZu6/19OwqIdBiqoQyjPgURw
Slp4sZK4pc45LxbHAvUQ9ACh0Ic2imu/T4zWKpB4w1hwdNMt0GSKSwc7fRt3PNq0Zbe8sMU4R0Uz
qgcR5k0UgEQZZGJNMhkGY9VZgMtUI0RSfkg5oUl6DFsDQOhkpZvaytTTjjQxDwC+GFMuvoY5bcxB
ps1o4igwwi6yp8E4qYXCRVvPv3LjmRdWGF8x1LH3xdkz/UPiTJ6xFj1lb+5x3Qi9zuM1tC+eDBfW
mLPHHJVBR7YYp39IUvR8bIzeKYz/cqm9MMIcP3kfS9Ygzns8k9yxfBlTgeP5vKVhTp1W1ZoytWDB
yj7SfpeLPMTF8rPtYgzMgYIuJKr1LSwIymvUqq4fbcao9dLYBZYk7LcS7Zwckg8mMob3dzVvwzEH
TZ7okVjPDpF+hdt0VbjSTnhRkfnZ3Lfzf+y2b4zjDK9lY2IVDtVgBS3QqHIM/t+s1XTZDtu4De1i
SDPJMcV81PCgi8eeQPy5P0aSCUHhcjImSM3kSrFuZSkLV36W6uiGbUIch1am8KjU5gHf7pB/vpPZ
IbRDlRdZCkQg31MH3MergriB/DT0nBlZvBqDx2RWLEG7EFty0qVJ1pW5n6iKfRsdNhD39vy+dDrh
D2fqFzf9hSUm0IldqJjBGACtXSd2pKNtxoKw/PNwatDJ+KJCoEJHRIPYliKd75teHCNEtjUVT3WQ
pTJ+rdVWImRKCslGOSVhpEikMy1X95Ut1pl3X19cuQtjjCsrk5h37YCuFRpOH2MfKBsjG+byGhXt
skOr1Ah9M88cK15CeHEPQS8X2rYoY6MD//rQgvpppdEUMOHG/2khOxr2j6O8D3qvCh4joIkASrk/
rYsjvTA4f9DF/SLRJMGnHQyOdb8C2zHwSg8D2HCohCqSpjl02t43OMfQm01hos0CYB/0WbHrOJVQ
/gC0B5v3K1Ky7SjVr7qEfqD7VhaPC+iqKio4jmdSvuth5SGE9cyhjvaeAU29YQXNq0glAY/HcLES
C7DGvGDotIfI97WdHnjB0cgxmgyMBhM6F+VfebgahYRI1RMaU0leAkrLw6R+s7yxkwjpGfgHGl9R
gmOGF7Y07yCYMnfwDftxrW/pqj8EH/3J6El7TI/6BqfwT1kg065YZ8fRy5H+bc9lS6oXpN5XvNfU
Yki+/CBmHpo+MuNg/qDRNjzLjV3DzlfVLvLiF9WLH5X36Dhxj7o5ft6bBeYwpcmo9L4PoyLGHz39
9J3KFVaTLe1/pU+8h82SR12OkIk/BphujEr4nvLM+4PmMpK59332WyDw3niYzT/VqhaGPUyg2PRg
QaX5wartPTKtO/mpOpXrwm7XCEKetPXfg021bTfi2/1PWPbnC8diw0EK5Vi9xSckG81RV/G2IRXx
8erlPQGWwvnFdLIPOb+S/TS2YAg0PlVzLIoteLAhGPZ6f0BL0ebSDHNeAVg4Qe0M4Q2JcpEoNg9u
qnDcgr2LdMFUmXqGcSiP5bp1BxRhfLt4V7fEeMgf1E3gTtthpZw1u/dGJ1wlGVHd7GfkTQ+jMzzQ
ff+GP7cyiX/SdWZrnJvBUo8XQIZ/Rwq2zSWaIoocJr5vzF4rAP8Oql1QEiaQXLLDh8wRjZ++tdPx
TLk/8Yv30EvDTIga6kBPwaOFEGX3tkgi29ipxHTSjUxMzsZZOsMuTTHBZ8q6Mk2L2ZdcbVM9IS3g
zhlPzoB4rsREm0BtFGgtwcph+P0UbwZSk87t4FN/ILOxsR5TTq6DNyom4HRSM5Yhhb3G0V3La515
XDxVCN42ZEKOKhZmaHUwMklEeJi2MWzcn7dvQOudqMaClTTw/mAY6EZG+yay0gXo0u18K7u6o70W
j+Km7ezukD0MrznCd/v7ExIw979gcYxo6pzLsoAtKYx7WFMoRsaEM9qqjuiJtYaPWnkxWk66YTEQ
gD4F7YVoiwWTyvVNYESjU+CnDYDnGimz1oY8W2Q5U2BzFaWXD1s0CKCFHjcOQCqvTeVgksxSBV0C
ytkA+73p9eh8McPXQZK8zpRtlGBJi94Lo1XBM4TmuYOWfqZgILk/r4tFVjTsoXsTDXSQap0fCxd3
x0hM9SHyMWSpsfvid6B7ZeF2UJX4EYofFaiU9GkgVpS6qbaflC0PF7lEo6CC2nuWaECvG7I81/YR
3BNTG2Z0eqHabfxLHQeigisy69f9Vxp5PaRI+400bAfrN2foi6sN7rG5cRBYU5bxWTSpphYUKHLZ
7Aji6pC/h6BMQC+SoK7zVvSadIUi9Nzcj2uj3ahHsSnJNBZkVkfhaWnNp/LNFgPiALpgYIgGxcb1
RGRQUNOKZO5FizOTJJVwbnPrHDbQ07PQUulGSURJD/Q3KLbid85UzEfoPePMERs3RVUJBTouIETm
0Ep6VpX3Ltij+2QzRepD3YIxLQ3c/Iv+BxUBFVhfVHCBN9dAsnk9bGQ5grxp0ZcD6ZfGPITmvi8e
Bx5b49Lkzg0s5syFix3HeHmWh5Xe6BZOl6rbBWG2lYsWIyufSyrjtdR8TpX0AwRxv+7P65KHXZpl
kgd+PaG/aIJZedWgMSEoUlfwM+Ib5aEZW85WXjrbANqHJ1ugqwWa/nomR10RimbCTMbFF8QEc/Tb
cpWjls4z8B6BanXeszL7tK3VhFIBCS94RmDnyjtufWqeOXHkji3YgXKJE/YXM/YgZEetHflfdAow
YVKUy/yv1pxCQ2W0/gxKkP+XNcmqo7VuE8ErKKpM6JoWLVQQwnUpI3HbTK5ZmJ8FFTnFs8UpRicN
iFegegCkyPUUt4KYqALFeipqRQTpJVbQkWvw+u8Wr11g89GQCAIxIt7X12b6MSrk2BSwJ8Dromza
JiZibKAvsnO6yAXpilrYYWaj9nPfXReHB76VmU0XOPXvWvXFWeBPk5bSJoIKXmfOegvaoDu9z3HT
xdGBcUKDpBD8CIj769HJUiMnStECnR6G+c7MRMWOlZq6li9Gm2aSGw/5T2U3Fvhfufmu9KW+a5Ft
5+Silkg+gL4C0naG7gEnz9wFm6qLLAEZx303PgWxU4U9gWoiUbS1Ybj55GqCcoBQVDnVTpDRd1ld
++pBQBIin7Wsm2D97yf/8nMYT4c2tlah4QZQUyNatyB9mYaXTOD51lIgBA8mWtjB1oCeeSbQQ0o4
6/sSp0xaG65hfYxDtcsNNAfrIHGsgwdDLkmZ81iUGccCyhxJjrmFCTvZAkUVEwfR711TOY3CkxTo
T8DquEH8KRgD50Cfd9/FITZbQbYIvz/Tr87MideOBa7S0ooDKzpBpv1N8JsHdEjxclLMPfQvGyZ6
v0DcDyYAtk/dV6QuUAchOuERYXd0l/ZbE3QwVfd83xsW7YD7x0JuGbIkrHynoPhNBhhifGqixBkC
6pnhTvXLjRFy0EyLk3ZhiNmNwxBkkg9p9JPY/PSzl6l6uT8Qzu+z6p0AU+r6NObxyTLinxa4XS2d
V/Bk77B/Lco/Y1CZhQdhXw6EZRqfgDQ4VOBBwD/SDupueLRuBiiL2aWKd/n9gbFplhurzJ3CL7VE
UASMTP8YvPGP/6RugBzc+2/T+31LC7sHPvC3L7AkzYEudDpO3vg0mLUnJibaKsPWGyyR1/nHBIf/
NyIA6WY2XvQFMPOI7CgQl10Vn6LERgtFBGolUqVE3WcrfuJveVT/GGOmr6NahsQGjBXmY/rZPwgB
qUuI4TgZgda8PRwyZDid9t9F2ZshMpEoCNVR7oUyPrVqsR8n5OOAUQSjFo/Cg7kofduRdAuXMbBm
zEDi61jkl4VOC98wj4kvP014x/mFhrNc347NsUnfQ24/+NI+k0FhgTZK3JVwrF0bDCMQ3UFZ0zoq
/VkytyOUNe974aKB+X2iWiAmuSE/kcWu1sEGaR1ra6+aj1PAe+IvTRkuH6gpILiCdYCJRC1YDJPK
8P1j3si2Lz3OJPRhnXoAKwF7p5Yi57HPXgC+1whPbxnQ2L/6Fq6nTCqgJi6XVDhCGDsdiZ6oThu+
Vv1r0Y2bFFCN0mnbs5WjRvQqhiRXU+JbnlYWdpRzouTtZgCsH4UhMBPgDAM75fWn5HkX52UxCEf0
cdtKNbgpdPesiMOBwCYSMWJIlKJ1E9UONGrjLXRtJhFKo/SzKDjtfo6n6Iemb6eVBpTjJvyl+nZd
cGsKtxFFh3IbBoQXLUbFZi6BL8hUqiXhSW+QAkcsKadV9pR80VDygswLeamwhaAM9m1cbWYENxQr
2TuAIYjDgDdseMoVza5pulKtN+uXRh1Nslsp2U4GPUxosLu/N5bMgtQMkHHkMdBCyrYNRIaSg3il
C081noOObqKKlFqd4fpK1Z+itMw2htUjj1L0dBOHpfRi4ZHv3f+IWx/Cm8xU0W2H998sHnG9uEKX
QnqsnsJTEY6mDe1vbJ8mFzaF5vNYk5l3LfwIkhvzNUsGJse6Ybo3urHvJDHKTsY5qIk3bKNTvb8/
mlvPuTbBjEZpNT/JutmEREzBbVpiICmXmcdpSnZJsEZzvvvvLSJ0gmsSyZeZkOt6/rogTM1QTLJT
BW6xgEwWyZR9YDl5a3eqSnReAXBphJf2mHinaJmkxBrsqcioixOhhStr7hRvZ8Bk8iyf7g+PzTh+
L9qFPZa0wE+KKYxD2BMk22w+9Ypo7Y6irb8p1mlud0AdhJumzBF/VJseG+CPeYJ+bB55/gYokss4
o3BBR8fL7MMXL8y0TsQuNvzspJcN0fbV+NAJn35wkNrnNN+1xa+6+GmlxPwapGOTm26WS3YdJkQZ
wl2c5yQJ0u1UiZyds3ASzJ+FpUd8RDMe2ybRgnQjRF8bPit1hGCvm/v0XfpUbGoQ8WdwrlNSrbRD
v6k9GSrCnOCx4Acwjv4FsAYhdcOqgUVNAkiiHuUnqbWQunBaBP/VUODKgFbT5GBwNtbtywJjxdNl
fnsDa/L9PL9YgqxFcbBShOxE1ew5PskmrkHpS1DEK46/LQSJuYsfBD94+mFo84XiwlBdV80YyUl+
6ptPVe2J5e96B/sqdd+/ANj5CoE5M59rDVmOHHCTXcl52XyzBVy9B9FeDTZk6CxiVZFoYD5gbBUx
1GtRPZVusc8fko161I/yNtoEW3MzHa0PeuqftRVwPU5lWxue4gib6DBxElzZZ5xdMyE/niLxecrA
idLV57AMQVbogNocfzxBQQ/opkdrRJtixxMM/n6H3hv77AUXk18VQTYggqsn2c42AGcCy9XssnWz
RtvDbliHq2Cje+jzA0u5fFSeYi/35LW8SlY8Eenbo3GeBeQjwbsFdjeR7eLqSxEU2AFmQZcOavGp
yls8mogibjRhpeSnRvN6ULxxfE/G8Njho3UfTe4zhxU6Za6HX+pFMZRhqZ00In+B3xQapYdgD0Gg
J5/kjzz8ze1K46KBeyQuOLjlqNCQvDYnjqZet7Kgn34kj8GHmtltRPTH4oCn2hQ5Iucad7OxgBHD
PRGkrQCszE1P19Zi1IrjIImtk2y5bbdJwP6u2iMRFI03jYuWQE8wK5ZidOwOqruyrto8sU7dutt1
b9m5PMjvPvpkzHX8GK1ql+6zP2rNMcuzyuybeExQrvJhdaRf/lHov6DARZqVQSte3J9/6cpN5pm8
GB+zS9K2CuqhxkwWFToI3gIBPOWlTtpTJQIFblvjq0w/UCWCu65bdDFlvPz2zZsHT20Ii3yX9tG6
xr64/QJVTaBi/VOrAfau7GI7CFYP+sv97bAwzCsr8265CAZS4hdpP/X+KSXe279OgzBDYB6eZpsL
oggY8al9AF7TeHzun/yWFARp+NX9Ydw+X2ZTBkK5BqYuHNfMOMoEBLdCr/gn8Sgi//7L8rKz/y5u
4PhRaPtv1hNPFY2tP4CUFe8IEPuCdwm8e+BSuZ46fxQDtdWk4Cysg13YOcPOAvH3NvXO7Vr8WR3M
h/xNczSHM9J5CzOOqcMfIJgFThoR+elrsxpStBNVKT2nqofXSm1DUkIBf74C1YnS48nsLnghCKeR
90fAnLV2mQ1XVqZV9llIz1DTWRkp6dGN8einROR0JtxcPbByuGbh3QnQIAIXc+PV8zgLJzBZ4dGA
drrfeXdG7zwZGx5m99ZRwINswoQxVzFmFqvr6atyKIkFNU3OKLqZK/1PJRL6Rt8EnAb70KN/tN/D
vwN6AAN8bZFZsEH2A6Ccg+Qs/coK0r1BsaRGMZV0vBrNTXBkDDEOqfZDGYgBhhYGZCDayYDAu7K+
73438YKxwV6c5M5IJBwx5+7JcnERvf/r3NVh3A0ElmYZKfh5+pw/1HbkGA+xvm5/OKmjCbgJEkAR
OCbnL77aT8yImEDfgb0gqCeY7N2f/Usi2wCuHF2z2fr27yPkfu+bu7nRM9bmNbyIt5bYTUY1D7CE
+yXEfwJ2H7e96WA9qbx2hyVbFiIFOLlkFFdY8Kokt1Yp1TLWKicA3wlIsfwaW9tcz51hPIzC7TQC
rgIjYIkA9tdihXnooMRTH8T92RRo9NhGfY1irMEj2rl1cYQGlFZQhoQtAFOup4+KjVD2NFPPcep0
mqvhUbhr8qdJPd5fpls3hx0893Ca4NZ2I7iqamOSREKrnsHvIjUotQp2aL7ft3F7NQTU/dII4+xp
Oqll2Q/q+Uf8CXcIT9RL3rJX/Vf3Gb/dt3X74Pm2Bb5otI5ghdg4ngHiA669ST033hB/qB9ZR/Cw
tpRfqf8UxxutGEgS73rI0CDnLR1n6tPqta42FvosWlLvEx6x5uJKgnH3fz+I2Xa9NknRmEjquXxN
RzeHPFGkgr4F7GfKhjP22SmudzjmGQgiVJXnlCOb2lSKqa1F6Amed739w0JT34fqTpCioU5oD/Z7
/fz5+TWSc0t4PVQ3h+c86ReG5w16sdmDUs/ihirQi3qJdYAjo89gw+PXZ1FSOF4ujYDr+dqIqGaT
YUwyjByKc7H56W/ilQUwlrUCG7d3fypvE0WMMeb0RAUA6Vnces9dtRaRGHo0TkpAVqTZoqeXBE/d
g+47Am8el3fK3xN5s+2TfLImMcJExq/Ks2yraISXjsZBOCCh6t4f4s1FhBkhc4haRZlIEaLC2SmP
m+5V4KRYbm+NzO8zB6ghDW3c+PB7+ZiWdiQ79GlMnRZcRcRwa+zK1EHLy69pdFXu03deHWYj4DCw
QEGJ9hPkshh/LBShR02XaudqDyqMnb9vXP8RfrKqdzwK56Ulu7TFli0iK09LXfPVs7ga9pFDfj1p
duXm++Hp/nqx5ESz/18ZYlyyRguPKoQGQvW5evaUhjQ78V19yna10zom8LvVC9AiBRGe6uDfX1eu
bTPHUVcOCgRZLPVcUTfY+U9PZFoJH9pq+lLsgBKuwYWAcjVWxjnBih3EcYVJ1cjkiW63tlYVOr45
M3p7lF+PinHRtMjHtBwE9dzb0SZ7Kg9BSdB7gQlV7O6Fbtu3mnOrXDgMrsbFnISA9lYZOL+1s7nK
yX5wOXv6ZkBge8CTELJUKrIjEouYUONmAJxWBUkUWA2k4g2sUZwpuzliZguGBMTSjFTFv9dBOLSS
dH4hGufih/hleFGEzSzUZPQSXMXd2KG8m/KNJ0DaHmIneJchTwHtzfnvL46WKsy1NFSk4BksSNIz
etehO4XNDVUbI/LMCkgHDTzgp86ivGB8EyBny7jrARmMRLHBtl5RJQy6KR2CZyPfmHjplri69u1v
zoTevHK/rSA1DNoxPHPZ66TvBxR6JBifVlJPCd0KfcdNDeDBSq2njW7ETrKSmmB13+zSrKLVCxVJ
5BLAtcgsowJgTQMl9OAZgCF70g+omtkFxOtyupKiX0oykfv2bvx+5ptHixfynwjHkCa6XsVGUWil
jDJ9HreiG2yDjeT2nFT3bZJ1tgHvn7nhQGHO1v5SYQitsFPpM92o22E/7PRNvVc9wDI5m/j2aGMs
MbPnK+VoxKpGnytPACkXKLi35aFax3bhosXoGG6kLYTveNiA2wsQY5aZxBjqu20/wWy/pU/hWrWz
J+n4Hj2UG9PjYtIX/PJqNpnYmNF2EoRcp8/xw3MAtbkzdLy96FCuc95szrN1dVgzw2JiYimLgR/7
GJawNleGB5q933jwbCVXXNODwLnYLTrihZPMm/4inPSpqdAkw7DCh0fpLfvMPd545rvF7XDAhYid
BRweC1zNFCvRYlGhz6Ldu/o2WA9rUH89Ig9yf0vd3gcwb6iUAV4zv3xv/B1J/1yP9Sp8zt3Jk+3J
SRzQ5u10J95MtmJjMzuhhzbK9SvH8P+Qdh3NbSvN9hehCjlsZwAwU4mSZW9QkiUh54xf/w5Ur67J
IT5O3euNN3KhOT2dpsPpa9GYN/+ggIbhEBT82ec2WvJ1w0Oj/Lf4A8IZlZTky1ipOx5c+YJKX1Ji
bksdpMpPOlBq7G4zEc8tnB+KU+9yjt+87p7DPM35kWaxOROLoM9Db5qPpODZdPzV3f92TVs7jG7w
6P9EYYznRnksZLxaMUYTGtVBb4SlEqjhtJiLQkaVCzGwSAgYU2ih1jHRwzarh0mqlgDxj05Ia6K8
bktH805yMJL5pD7eFgsW7sxEuxKaQv+QYoLuPJyMBC030al0qn3iljSxf3VuStI11hSu+4KM9/Kd
eVdutG/crvFx+P2BCRLerlne79BnlpzdZZTCq5cNfke/TTYSNKPZmw+of4l0dDLXd/xVuOnd9jXe
JC/R0VoptMEsqrHhCtUsnZeW4IIhLJJxYJYmIkz8kMJu7JpMNRUemx+/fwJy/1CtQtdzPCf61w1d
82QYtqjNXcAytlAwKhOnct5p2IV36lx0Nyj7gE67yaOmLd6V++ZtS6OH4lD+kHigGdeG9ZIuo0Fp
ks3JLND139SttJMl1JNFjohdm9ZLGozWDEUQos/qW2swEU7eddt7Sl2ei5j9DXttGMMBFr6GpmxE
s5fyI8hhM9ZYMHTKtH0d3Y/ahzfyjDcLefetLOdEGPdaeFJRtSOIiCt1663Ebf9dk6/dEA0W7cpb
1atqLW0nx1jpbm7nbr/mpYuuHwvYMzbDLc+wmJqsMpIyWo2vAEY+OenA0x2UjsQxvW0S5vtgOXlO
gZGJpI2iMpKr5NRhkG8sjqmZ0W50hBg7Wx+VJv/3HhELoIFUP0s+oN3ZilEkGxF2NqnxqVYehpY2
AlrtHL9/FBRghkmOhhYELxU3eSuvKoAfAm0L64PtHNOUxV4PAIWVu7cZsCRKeEFgSTB+F4p1jChV
ctpCFWWw2CtaG/nVyU6xMsWJu+rtNqXrNAT0fgYUwcMMy2GhJ5dS20+mmet9kZ7ar/oo7VK69zfl
b+k5Okj3HFJLgoPuV8xOoDQI8HH5klQRR03RhGV6mpJplOmY+8Wn2rehQFsMRn0aTZMbWIfcTHtM
UNWvozyMOk18rz/oUpNjbFqwIjx0aiH5XWt6W644v28+Kit257+PYUWoR6Pvl016ivPdkI17C8gZ
wYQRdjG05eQjh09QtQyra0tbeQ4GNGL0D7d/wiKHdIA2o0UYwLPskkRNDIU+nZL0VJja1gLErVAD
UPNf0wBe8rywDxuN8Hhk3FyRpq2PPHB6MsUCTauR7FMr7yyOBC9FRsDjMeYWIhgtTWOsBOYyMNAy
pdmpsjt7siWEs+ZGt1W0qFtbFLzXOqez47o0BtOL9YdY1YSiM5ZqMO+BTEpVAahG2QmArzMQKGbg
7523YrU27nkB5sI9gZSBOTM0SMFhzn8/CxU0oyuLxsvRA0bvefnVZc6dfZw5h+UNRjZWRXby6ra/
s4RKftXGqHoQiralwXyzRBI73QTEslFAJotawiJnNMYqdNCRE1g1ZioltC6SuRc8sOqAc7fXtRIN
T3J0CCuom8FEsZ2IjWeMfmEa3UksqIn+kgDzXwCXeij9zwZTx2iHsh77bhPJ4RMm/kjZYqV4ffLb
gI7YMuXZiuBYCvocyn3Fg0n7Ft9LJcZvQxYL1XL0ImIc7/JqxEksE12o+pNQrktfcgvvvRVhoqNH
P8Ao+LQes9qJtZKkhhsK4cbr0LeFTY1pSQTsKnkdrNdG2KNtJU9cXXOCdJ0EXy12Apt3JtDE8L/b
6gAonbBDk/lUECDq6WND8sIRkNESUdQrXgUVIIWHsqht0fudibkTHMPPtFtV8bsevVo9qdEOf1ur
r12mBpDo735xrAKVWdsKI9pEnaT1pxTdCCTTO90R20R01Sj8qtUSINmy+dG1Ag9r+dvbM/xGMlTB
4AHSQcjrMb5aCgF41ogmmgGHH542bAbRzf1Nnj2O+aMY3isGELJfrOElFBAvB6SwJKe4U971jSxs
0734FBl2ZJo0OgJeqvCpJt0FNTo5N+pONV1Nt6XDGAJge3gwRqdwwnvZcrENiBQVGQ65vupCWirP
1qds2bcZet1ui3AAPeHQcSAmIP3EBI2ZVveGVwn9SYwDNPgCOUi9A5R7rVNDXQXToS0LbIS2jQeN
6jvNf9KNQ1kNxIhW5jENSBDzel2V2WSyrD7/RYxoD5U6xGPg9acuzIjk9qUbl/exRWu/oYWVrkYd
a89tVEXyvb7Rg7fuxQtIJdxrIk2bV6GzsX/QM9cQxsMYOJNhy+khAyaJYEtoXPbWcVJCcujY7Hy7
CXje/6q2gvZ67GjGug5s2kbfFuN34j4uhkke4pNGbG90xgEvV+dpJNo9Dyj5KnpiKDEFj1g2QrXI
+vgUeYK2GbBznFbTYNq9BFyv21Jy9bKYSaGvCuMnSNxABy6tTemZXVJOE7aUEdsY3Y6iTQZol7w3
8pW/mclosGcK3KkOMPpLMrXZRgk6sEHGQkc9IqSWymbD82rfOeMLAQMZmA5c07yRCvBvl2QkSy5S
Q67zU10Nwjrz1RyosmLoxSup1HON5qOBWZ6kUavVlLRtRRM1CU3ax2Ncka4U0fskTKFZ0Az7oUaa
eSPWxHlY1YTeryKso1XUtp1/DAUhCMiAkR2JKIonP5WFYkE0sXaoo6k+1gkpWmyPoWIQ97CylWch
IRXo/VtiCZHntlMWKHTKhO5XmAO0norVaPCAKq/dMJihoCsVeSr0r2Gq+5IZolplfWpJyWlwm015
VOx6FbghSnTR8U1dJwNpObJ0HcAwFJlb1ru2mzofUX/jFvtDqGzTnoYbGLgJWysE23vk9hdfRbyz
q8S07wxFBzQOtlukHau4UNAQhXfGsXH72kV3MRa5tW7dOU32ou7qjwCjDIiDb6vNdYIOhDHKjGkG
FW4DAHWXzJUK0xulME1PtWMQdXsIqL5pnPHEMeKz82EE+oIMw9HECMa0wTayU0vT559PX7yGMu45
GO9XW4BQ8AsQ8FbGriH7o+JEhP77lkaGXYwvEo1uKop6PodTkghmxiTHAA0ZlHMtS/Jwfi2Mh9HC
yautFNeCJhgXR3Jdn6gbk/jU2Ebk30JkYSk6pABvHRT+0HeCxfCXUtBVolmFykzO7p1mI3/WNule
KqL/+Lh9sKvoiCHEiFswTNHYF2F6egUGzc4nkZO6HFG7rrLMNPBog5FGYh1SfXkYxEgo7ow5aLh3
YNtmH++fHrh52cUbOqMiX1KJzLLETBmoIO0gEVdaY74TrSXPzwX94jxGl5iG3oEZOhowP6hJXJIa
JDNOpNDPTkJAXvMBCPCRT9br2zez4ECR3cOIi4iCqYWw/ZJIXllKqSotXlLE+6XcZZuOiM2K1hzQ
zUVFPacz8/XsxdYi9BWEDHReJ49YB+KfmoRsn0zeGPgS087pMCKdJ8qgWCHoeA8yral+h4KKwxG1
qzgQknZOg5Fm7Pds20JvstPO0wjmuj4GHtbjdVaIIcHYNaE2kBJoa7Ar2cgrkQqO8EuhT7zS68wN
1j6fn2Tm5tmtiFOjaKGEk0QbfetW+3lIcWNUj2pGnoJnXvJ0yRucU2MEWpI6yRprHArTCG9xSOgX
52Jmxt84Drv/KUGyUK90vNybjWpHW87Xl+KD83tnp4GKDCspsRswO+lbLBDXHJ0cK7r+GKlCyh+3
1ZInAGxK1Kh0v6uCMjuNFAEnmbealHa6lzArw80LzpH/LbYxugnE8a7Lu2q+FwQCrhyR2A1dweZI
G0c12aRN1OuDUE0QtsYenrDwfVXR0ObtpLluALzUHDY3kifD2I8xGFd+Ra66+bR2Gwxlak78NK7l
nYyn1cvtq+Idi4lx+kjQ/GIEQTt8/Ez32zXvSBy1YQGLcy8RPUUEgVeVSmv1d0J5FQUeBcYM9EUp
tJMIxTQPu8kdCB7bPN3n+BnWmQWqPyWxhsvvgc5Rripniyc64XjMxRjgj4XBBN2lPRsBqiUbdTdL
8ki7PWCyP3p3uzapsPm4fescY3AF2FP5k5pWCpTGDmhkPeydZ1EkPVF/1AHJKG/KheM/r18KSu1L
ojCbNtfWsIaDFm+pnWwLymPhUoBzzkLGGPiyL3l+8W0M5j0fJq3cydbW1Q7Y6g2lCeXwcQ7L/rfx
wRTP5ZX5tanmlTKrT0x+KbvI1u39c3zHU6LbPhtjvZdkGq+M+mYE/5A2VDc1dpqvOQe5bUVVdp8P
NkkPclhB9vBQbZ7M+2BHHWryBu+5gjDr8pnLzoq66QXAf5zEL0Jqd6IUqI+E5+puWwRDZSxClylS
NuoIo3qKMqdJ0QF8F9CQqqR7y/A+Nb7avbDKHN6Dbpnu3KuITBWGABhjGvvV4CM7AevtVPahJtiZ
zjHXy4boDwWGf6kW9qKYJ9lJesofBdpsFRRqeSj6vGMw7JNKra9EYEAgqv6FVLy7Vu5vSxuPABNK
ifoQImsCAulEEpIR83f0fJvC/xC0fxjFtmNYLcZlxhEkDr1p63Q6OkrmbOnI61GeeXFtAP7QmQ3E
mUAD/B9xVRZnyBGIL5Ft3j0nDkc3OXeuM4+ceauSigWOszRbRMCE2+BsiwOHyP8I2f4chLGcUdFp
Y2VEMDGuuUrR/yyQeFXb0TFZ89Rz/sG3eMYYzaSvUiVt8DSM9jtgTrumQjr6czpkdM3Lii0bzj+n
YgynVDZdH2khqnrb15DoT5yjXHf9fMdrf77PaHxm1aFUtbgbqd4aRJJtSSPSUTiidkNStyJOgu6n
x8f4M6TGQGREVxyDsCzoCpLHMwYfOnkZiyBrnVYE7VxMxBKvYSMRY41mI6CHUZ6vmyXg6trOKDFm
AdOebVJoqMnKn6VPK6R0AmLZu+FQ0DUn2F5Kn87l2H9OxVgII82SNOxwqhFjLwCB3r9RJ1lvv14U
RCkyR/YXH15/iLGQBciN9UgHg1iwCZ5o6d42RYvG7uzrjIUwSyv3YCCy08uvKSCP6e+n299fNA9I
hc6QC3PynbmWEl3BQIBA+GsPtp2ux+coJYisbhOZP3J192dEmPsoirIqpAFxjrmCI109Y+bj7ygo
TPBbCRhBCnyE2MHrRLBABTPs4poTHi5e9J9TsFuGAX36/1Hv4+qBI7GLt3z2acZIy2OIPs4aDJJf
+pWGhQTqmnPPPArKpacpmsKKMdwKU4beusZ58h7/8giMWfbQ5YYeGRBI7jva2w73Cb1sq86YxFhj
IKT1Y2BAVAG08/ie0/veFvcV5ZyDI6tsuSuxKkBNqaAyPry+W2+IMD/+ShlYkxtYQiO1MggEp2kd
r/a5W61uU1h0W2eMYnR6HJs011BCOiUb/1nERjiO31r29mcEGH0280Iok/mdpK5eKlvZmcFsM7B3
lqPVnIOwptVQ+ymKS6hFecRm3VNGeS/zhctGu5GGFUVoehLRUXipFWnp4UHRKDnCFrzMsafHJZnP
k6gldl1QmY95FuUVGCm38A9Km47ivktkgwUWKNWMvPB+Qccv6Mx/P6Mj5WU2iPNp8P7fzAwbebK7
cCEampvQQg/gHF1iu+hjVcGuRV3L8RJ35QTtrEPJufKlHNYFCYZZQOkH2ooAEt6v1ulf7gq3fi4c
0ZZeaPwREI62L7i/C2oMy6wil6am0PPTq3dwxZKqQNDATgFafd5WSR4dRiUr2eybpJ7poMccO7OP
1DvyHl48GoxWwocImt6BcyPVV94DMo02eucrUp5un2XBD57zjM00x43RG/FMB+jJJO+4yYSFrIgm
oct3bgxFOx27M9dqekkSJvAqfOmdmpjYnk0UxIt89V9KZF2QYljmCT3w22SQ0jAFa+DR4gbYag4J
CJyRiD94CZ/FG/pzsm8Pd6agdaS0cTSfTCOWK9COYj/5F8e9LFubMyJMxCir/tC2A4jEJNrsRmc6
Ik/yzImFuFSYiGXUGssIRFApHXV1iHcl9Z+lr+fxB4cQj2VM3DIUU4w2iW+WtW/SWn9ysl9ft+X5
utsKIDDovBYxqAm0cywsuLSbeS/1VW+o8xPZO8THYjNu06O3Onl2eAgPaIXY/xxexn1uow/CuU37
+9tMaHxBm/FAPtqVRaz8QzIjoMlHZYd2jTUudhWsUsdX1y1Q3ktM8lf9trPRCo49Mp1CRWekwAwZ
fubpjBUS7jCmoX6lW8Mpt4qb5MSsSHowD/I2xt69zzImVUTS90rBhhYSvfb7zLd9b936KVUOSYrF
kWvxzTNX2Jyn/jBjGgxv6DoMq1MzrboMG0w2jU46n1MXXXC+QLXQMFuJsQX0/DAxe5dlAACvJLx+
JbvYTRp5Dm1OpMIjwehCZ+Bpq1j9nBOXqavv3554gxdLUenFKRhFUARZH+VGzE55RV5LR6aKTzIN
fHzgzfYuWasLUowutNjcaOoVTlM70aZI6CvQECtaJnSuuxiblOMbF+z8BTlGLaxABmZ+CnI78ROt
UNLP26K/ZEIuvs+IvmqqSTOhY/Q03aHKb6CjK6AZWb/ka/nxNqmFwOiCEhNTlOhcUHwJlMaVTA/1
yvy9/jsCTBihxloVKfo0F5FE+q7fV5wDLFjBiwMw4cMg1XmWRVAVpIY3qlMl5G39xblunq7Mv+HM
OZV9KPdtDEEOMXPnjq0zKmtevun2RaBr8JIGNuRWem6ARvt1yFeqXbx4nE7825wCOPclhViZGtMT
cRPec066U28RmtuU42N5x2B03it1bBcucYxdh0T9c/9vMclm1Ix/DOPVBE4i1YNSiqim5OQQksh+
xE5P3iQG7wiMcgNFP/OHekTeR0RRMrGxr5gz1bfwVrg4BaPenpDpvZTM5iPcok/YlXlt5xwDorNV
pyEOa9nzQEHYidvDXDUBlNbgPvs2b/b1tm7oIqPfInL0U23gRsqSmIT66EQo11z7Pks/EwtccIzR
8iI3NCVucCeveFvJ8PIGLffGy5YTUt226zoLNIMRtFzJVBzmtGkI7xHC4RQb4kKqVStK8HGxs92J
pJ/hoSm5yWQOp74l48xW5Wmq1n0Ae9hTxf01z1XqJLyPeM9djjH5LrmfkfFUI9C8HAKmEdcVn+hH
7nCM7iIFLP4C3IeKFQ1Xbx3dBD5Cp0BJDHRT5RPRHkj/wYmClnqrMZfxhwpj2utMmULfkqEoa4PY
dbIukX1wsUTXBmB2TjwUt7uViKbiHIFFfNRX6waj+O2PL+dNvNvy8qiLpufPr2FFBLF4qAgizhyT
/Fdp/0R/NYeri0J4RoFxArmc537pgULTEIsK97se6nrb4y9atzMSjAvAMGSRyRlIvODadFDJPXKb
Au8QTLQXoTgkqA1kPKlsNyTmPtBJQTmiwZG/70rKmYQnbVDKfQ8iGgk6UuPlYd25GIvJT7cPw6PD
OAO1NeuwbMCukf6qJtfCUAR1tOfbRHgcY8K8ajDDWsetnHbV3kVvol29VJz0FE92GUcQdv0Q5z1I
GHdut4vWPMvGE6v5iGf3UetGbpU17gODxlhnDHDhp9s84hFgTIGVTahrw/6fpqdX7bF1uX3Vi6b5
j2J8P7bPTqBGQxCnM0Q9sPc3FnmNjwNBWTPZ+u7tk3Cu4ntQ8IxQOygY6BVAKPudkztoevjB0fHv
7bhXDvnsLIyS10Lb6q2E2y6dxpZckWqoK2F/HwrNIWZKu4oaD05Fnj54zfAcSWYX+mlq0M4zkDMT
JbuOyI9tT7SP2/zjqCSLEY4dSsVYlKARbXrHfPktrYzV9Pl39uW7An52SYPZWkVmgEhPtRywW7ZE
f1bHvyTC6L3ilWMC2BXoffkCA3ZMNxi6orz2nKWq8rkXZacN4WCbsZsFzh6sFcZhO7ppTuVr7Krv
O3XNI3eNtjC/As6EjzEFUe11fVdD+F67vaQ74f5wwhTifTxgunjYKi+UDoONc0qx84Xp0f+Y2Tj7
AYypiFo/0QAEMAvhwV/7W/XJJE+Gbf6XF9sfMmzpVu2GPgtmZ/0qrnbjd5MKJgnz99vSvpynOSPD
xARTYGRF6eH2BrgG9MF9vHk0W3F0aql6cX5p35HYmbyLMBajEYBn6CXtHawv8rCQE0imAOWRDxEp
YD142DHckzGBQuiFBobjwEC7yUgekTfk0UJ3jeUnf8lC9dI5BX1UjmoIFuJVmj6Hqx9vGTXueRk1
ju1ja3KJKHhGKmnfLb8D8TedIz7+5UEYg4FxyiHVBpA4pGvXjT6y2qXJ620ii8fAIOPcWYOt0OwI
Lza7l0OVm4gUAOr8Mwd4nL4O/4vhO6PBaGgRh7ogJaCBzUdYHk+lrfo67nhJ1EVH8YfKlUcvNQ0F
a32O3aKfygP68OdmX4NzluXX/BkZRkF1E+gTBuK3kz3S4N4iWNxNpG1zXN++l++OliunfkaHcerY
3GD6TQ46cbHCKtVfHplRxwh1gKG52R7r0y7aCK65rYmBF1EBoF5MVHOe4Mup3LMfwehsDqxQvQjn
w8r5zn/AAiH9CT7kR0CEVWrzfMmyiTgjx2juFHgYeB0hKLuDjGlZW+rmJhl5xTvWYvB3RocJ88M0
79O8NuanHSoT5LWz/e309XX7Bjmaxa5yrdIuCX0RRDCGVr7s5J7gZYRhlNtUZhtwS0zYSH+wAg/g
zWjJAdAQ6bGK5j/F+mfMms955ivGLA3GspsFUSeqjeHmj787AWMdQrnBeFOP7w+YBTlm3LaGWVFu
cIh13BgCH8dYA4e+y7Tuu++EG/oWOTw0hKXJBsA8/GNK2caroJeRFRNwkLmvQaZ3E0HXL9a9cfv/
OZLFeu9u0L3c83GilAD4mbYkeHhpMSQs3AX3xaYSVx2qwhjbMU63b4pjYdnZd8Hss7kMPb/CrSfh
rjsBL8DVA5sj0ovHA9jY3OuHJnOWj5g/q2BfLRid9qXZxZvn2OZa8UULcEaDsa5jH8ZC34PGTl9l
e3Er2QMZFfr2396ZJuZ3gVcJ6CgW/QCwWXHoYxE57uolOQFw+cUnITBT4JpuX87iO/OMEGPT9C5t
61KMZkIG9rlgOpDXZrws4GckmHgEm5wnKZniuQ1JQnQ6OjX9HCh8uR0QXpZ5UdbOaDF2bWiGETu2
wLcupkeg+uEFEdoWL2ZY9jhnZBjjZk3mVBgRyLxO9rS/1+/a/UPOSfMt8w1bOzHFD2nGuoJLC1p3
04hFENnc6tC5+Vv/hriU1vaYE9WVba7IzRHIlcH7Q86YZf/MYNcR1oUJYpHjMTu54wtQCsn9RL1X
yeF4uGXunVFiYqHSyqwu0kBJxEbsu8BWsZcpxYF4wrAo22d0GG3FytVWULA68mRj9YIAPydwavyL
JzHQoYGFIPOIOlvkb3u1i/u0grgBTVKnc9wxp5v5nexL/vqcEMOyzPMGPfWaWU3jY4iNWV1lN/v3
gZS2/BsSUe/LU0P/y0WdU2UYKAqNp04jGKiQ6TXFu7IByHyHnBCP0PwhVvbOCTEB4yB1wjCmbX4y
kBdMfqq0Jo8ZmZzqWGw5KcJFtTqnxUSLSST6WVPizhoXEdzoSLNWubVdwFrwllYsmaNzWox11cYW
Qqjj2roZLXeNSY7cBly/fduGSzzpmP9+prpGrVhY7A0yBeqdM+owcE3vsKkCIt/RxsEWMh9mkAsL
xyPLGFv0yEpGY9WzgZrcagOQQ1t9Ux30LjdOchx+SS86f7/9klKfs5QxvXGC9uUYeIbQhCkn7cvo
GK7hWq/9W0B9FMoMk4qak95zR424gsPY47BTBlOrcNwKXMYAGy12gJABdmyx4oJRzEL4vxXiarOK
kia6nKiz4LjyjJy+d6W9TlPNIeMTT3qWgpo/HAXY0qX04JkdCQ3GZCCkyYfs+OR3b7cbb/fAkdL5
O7fOxFiTvi/6Rk9AByhE76kTuJ+Nkx1lLJHgxtS8IzH2xJriwu9zkJpcFeV/LBhCYTtD1yM3uJm/
dOtQjDXRBFUWgxIXZZgR0frOVZTPUX2wUHzMRLtCXF3Zerfum5XVvpVF969hq5FHxcJU9RtHDeDG
jFAmRhhWQT3OTZcGakIKnKlT4MWf0du3t6x2/9D59oRnJgYRtyb47Ted+lfvSk62+g/9o4DNBEIW
ANRNDDgxRxFMVWgSY5jlELOP850JB+2Nv8VwSQ6x89VArV6UMRbGWBC/t4TaB9Yt0ApE6maQjntt
9Ry7H7c5tmgvzukw59Gkegw6A3SAo/8bq3ZJuBldayWh+OzbvF7/7wtgBfGMGntBQ6iqqSeDGpYK
k/dh93t62fLQkr6rJreIMKZi8vqqDGaz1GNFXUqU33jO2fpIgGVk3z1OtovX672/UVVn+IrWW2vD
29ayWKY4PyZjRJJQlNNOxC+Yuq2W7553D/6xJSI59huEXSZH6pc83Dk1xo54UxsbwgRqGlAHkMho
X5u321KypFfnFBj7MajjACGFU/Hf0FvXBdTY3CZwvXMZFuKcAhODGPIoNlqNM1S2PIPaTHaGPnCD
aJuUvB78h5AmpHfvVd8enh37bZvRL56VXHqan/8EJj5pBcOafG0OuYA3ECORK5MvHrY7jwYTjBhh
il0uc6jVvmwKp3HefJt3jMW85vk5GMtR1lkzmtq3OBjYfnpCF7Hj2R26TZ7FnXV/++J4B2LMR5CI
Up7O5kO5c2cyAx1R+LhNY/7GDX1mk9+Nn3v12MBPIhEkv6kkxeo27FbgRBgcGWdr2fI4yeEQgkoP
sQO48xTQ49ffHYQxC5k61KYggFl2iGCXxHSiMTqmeH2Fi/YAeJGmDuhCVWOf5FZUSHneifnpl+JO
m/heXd8+hrTIqj8E2Ed4IWCZc1hOOEcWOK6+1ekAEIiIyDmp4NWPWUW569JmE3MlBGc0GaMeKYkf
GSX8LhDhaU50DGvP0a1ud1R0aXn3t2dk7kou86KKUzAR8btKBSxFlJ8TN6b6qaNvgSNsxHnAtVtx
pHDZQwJcX5ahw4rCCnvXFwrANiWkHVadHf2saSCS/LSNBm79Yyn8BLTtP5QYjgoqjNGogJImQ+Ib
VyOHIbenVStzx4l4pBhm9oaeD1Igzx7Kjez4sN8CQp9fhZ0/cy0jf07EOELA+YZmquDO6niNdDF2
P6tE/S05tJ9cnnzwaDEuEQFtVkQJjjS5HRDHowCQcgqt7x5CjKjwckSLNe3zu2LcY91rWQokTYz6
AIFJcdK9VSER0KzmVwlaBnf5GuUyGqxuK/qi4T2TEMYjApV1yMUOVBVzVdcvRXtvNivtWUyexdZN
RXKb2mL1EelK7PsC5jKS4wxL48IQBTFW8Eq527hot+sP+wHdY/+lYntOhuElVuAVgDZU57e5RVqV
SLvil/7O0+NZe65l8c9hGN7FDaDjJR+HQU9fSYLXeRh07xHjBeiGt/m2fEt/KDExRYuVv1Nt4dEj
OqnzmZD9/ITkxZjcy5kDgbOnVWUVrV/Ol2Mn+0NmA2Efnl5xeGq17Lv+HIaNJzxDFfQAZLJ72x3s
1qmfy434NLz1JKKV3XLS1/OvvnFLbP1MSLByIvegxa9TRopjge7OjIsx9W2zr6io2GEOtNN5zfRs
Hs94JwkAHw1KSNwMpSe5r6FNX9qQxmtlHbjyCZ35m+4xcTyeEC5KxhldxsKj/UHViwR0K1Q0fpXP
9+X9w23ZW+TfGQXGsBfoYoy0GhR23gHDhxR2nXNDvDMwNn3E0nuUy0ABW1fStX8cPMDD3fX12u//
y/QuUuR/7okxQFpW+WMpghYG+GzpUSTZ6oE3bThbl0tZAIi3ihlxCTuvjKuJO1X1myS31PZkb3hu
dv55tz59ed23L/Y6xLv8mczFalM7Bv6ktEBUqd300LuUV3DlMYK52B4Q0L2vghHvj/e8vlTet5mL
1Icm1VsD304pd0/YwvvqkjWs//AtoQWYdntS7MfaBlyPs/fhfJ8+nl5u38HCzMAlJcaHFLCEQjez
KCYboBb3ZAeD8aTbxKVPj9lq98uGvjm2g9FDh9MR+F2IviVMjFfxMFEZVx0E4OD+6p/DZ9NJ6SfA
pw92d/cY2Fj3vqHr8Mmhrf20Pqa2R33X2nzc5gDvHhmng62xkdhV+BHuI3KjHL957Wouucu4mrYz
R3E08fGBfPK0fCGtdv7xqyk7s9W02ve19vQSO8IxXRXvCQGGe/RsC7wNarfVnh23+xuGY9/lpaeS
JW+qNHlm+D3nKnm/klH3Uqg9Lywhy3/95ZnymXftplaxvNlUATua19h5WwB1FrZxFMQ07Ef8ao0Q
wsmKL+QpL2WEUe8sTpvQmmUE6PePteXI+fND8ti4SCnb+499C9zQcbdXXhqNGofgPRhItI94UPzy
fKX/W9Gv5up6yRsNc9YxLLOmComxddHdz3ntmmTr0n19Hslq7Xz9pTgwmj0aRtYJIhg7EMr5tMIT
NUaxhwKNn7GOb+NRFpckfshXW+duP5JHaj+0ZL9+ox9P7Y6u7BnbbatEdsmLYzk/gclz39bJ63VL
5oWcfIfmZwIeBhLGOSacZ/erJahwR7Z78DYVkYnziS0At6lhz95tgfg2bWfketmajD6BWJZkY1tk
M9jCe0w+YpRM67VANpWLscKU5CVRVTs+HtAgo20EZxO4u82I9LbsE+X9Tju+Nhlt5d1pAKg/tuWm
zkEjok9Kxy+c9bRuV6/16s4UHeW3/iBhu9tKxQrflbVXsE+PBCYJsXxy2JZAtiDmQXoEKgjxA7Sl
Jps2Ic29/iWhi3ID+AX8h8kOdwM2dWL11yrZ//hSIpTozWNlS091Zkf3nYcVHo/Zvmic/MVwc9rg
5wq/zTct+u6IiDLSrxQXu0Vrmu89JJfSlYR9H4f7fMZL+zyIm8ZdFe6nRTRMuG5QMaPitnQOPYiG
8XqwoxY1baQ0tHfRmXbDXUm6pzvTCSgS2dhEptPALtzIJK+bkmDBNLxZToc79PC6QkM2rraCpFop
xXOUAjZYIW/71RpYEI/GKnQcw0FG+mA9+LsiQxnjwdymDqA9e7dA6Tx517BBbyKjPUjU+jR28kZt
iJai4nu8D+x8IBs9nPum9B0SdA8N1mv2nv2hYTrDJGVP92/ie7ra/ih3x9LWXu7kzunIE9anZXYK
vCdlI9gP3rZ4Nk5aQYC4CkhjLA1yBITGKwAOS6hr6Meut8e16Gza7XP+ntZUWwU2NVvgxoSucYTv
cxpqFEDywlwbWjQgI1gmEE/I3nkbp1g/9UQBJm729dHb8t3647n/oSmEBFtb344b8xEDF1t0y65J
9an3ZLXVIfyTQJoDJRkiD6rCdP3GiqaToRC3wuqK6NOg1iY6otXljjhPFUmc0o5tIH112HH8o/s/
0r6rR26kyfYPXQL05jVpimXb2xeipe6mS3rPX38Pe3ZXVSluJb7ZEWYEQZgORmZk+Dhh99jjtEud
704CDJRfk+1OOdrz3Sn2RCLd108RNOAjHF/cR386bfE/ewMpRxwaMlc9vsUJbZy+r3+eNHQG2SZ+
KE5CsF8jJ/81bzygs+f4o+TuM+Jh19KLgGL/Z+AWvwZAXFM056pkcOLStah78l9s+qVubor9qbPB
KQAlDJSENzH2ozyWG+tWkvaUdE769AUrN0HyD8EB4LHl8RODokQtyafoy6TxZ8PbbeiuIPfWZ5iT
6Dt2ptfAezJusbK6fOpQc90VGDl28NBEMrrI1/tE2ey2Qu4EIaQycjs7P6LgvbG1z4/UBnqscr/A
/uw6p2ls4lOCo/2NTKiwPdGWTDfNnrp1Soi/dSuAxFsOZqZDV74V4O+kNyXxJzvA2XxDVwGPlLT7
p8/X7OY588a76Jh8OPnozb6Ix9DR404H/9cV2pqZ1QBkpBqqomLIl1WfepQYghAHPXpwFQ9PfyTv
8WlpyKBOmxHzRvcWGHhri6vaxej75pgjLn3Gp5LmRqmpavWAj5QyW9rHj49eDDz9zkPv0G2xLeE5
K7cW1Gh+5EQQP7wxxv2Cd8br0rMoEXMTtKuJvD9aQDGI7YAgS+lfP+SV5h5MIJwd8mIQz4yGKIYG
xsGF/vHVid0jUG+UU/WKx6Jhna/Br3H9nV27JMfEYKHZ0lmvcadlSV7epOeE7CUPD4DH1or/B7YU
rFRRZEUHRN0lW3LZR3IfhMOjRVDtz0UPGhKj9MUtet0T4GFVt1wEuZUKwMLbH5rMUaZV0mWhCZpA
ds8jmEHsdom974HDG89FuWTt+vXzfhbzyaNSyElfwkNx7jlf+Xf659L3YS46Chupxjq3xQG3SOpq
Jw3A/QMpOGRkHh3GFwcEWSE0FHRePQCqEXK8Eez342PowtQRH8uWnveuSB6efR6+4oqEneWD9J9a
29nDCdOmkrIlekExixe98DxhdgDKMMdyEJbw5Xnfe17kPCboI8nJyyMcEO+e+O5W2+yeI2IDKv5z
snehw2uX+ekBZzTQBX+MMx6oMq3aEfy9Os7x/vPmxq/IG1xLb1+QzEUTpedBzgt73+8DB6umgP8W
EmdGcdT+3tyNtvvg7tT9A0wDuY2d+28Y6+3uy/86ibBQLwo5HiO4YL7pXpfon0nSK9/N1uEEq28A
2AAvWPJuAue4PToDPvXd0/wGYQOG1TJPIQdsMCxueBV8zmv6iQfORCKZJSyjXtI+me3yxE39uxR3
8aB+wsGzH64PUT5WSzDhPIbkuF1OemO7vx7REhMRuGm50znOZ4xYcEJOZ/HWNMeGa6UThE6c3O4P
jP+1Q77UQf9PKXUqpDI+BnsXnO3r/Ut4p25fN0dnW9nmbUtcf2OTB/yOyRm0Feiuiw+0N/4DlmwC
JsPnSSvnMbIVKCEyTL1fLh2IijxTvPDC8moh/a9gWSpGJv4yJdEUZm2GpbkIWGoJbtDwavoYExWc
Zs+75TVtdk6L0cdahL4yQNr10Jqx2/u/A/Kw3OX1J7LmXGBV9R+OGN08BXGWjroGhCf7mN7/ymz6
gWkGLgL8CgQArOEZHUY3W9RsCksDHQMB3+C+K79qrAQB2m0O4HIBLfnYckrcp+/au84g7xSZFGjX
JKjw0p9TFN3w3YDteTAGwmuK45ExL32MKLGmOS7BnkMDomQk+J1BKChe4HV2VjM9GNTBDlHZ+tny
d0lIi4y0CEYTPtpRwvAW7EHtC4g4IzQH1YgiMif0Bt/Y0q8FYaHiPPa1isI5deatS6VSTnG1UO/u
75tt7n5eZ2815XpOgBH6iTa11CggIGVeNjmF4cqB/RZuxca1nqfAwdXxFhf9LzSBD2nIhoRd58zd
iXOQCpOFR320AE+k7xIkxlt3du386V9x94cSY0cFbGvtlATcOcFzMjuNg+A1dTpfxIUJnMzkagpo
mfX7L7ZY4wcI8bzuY7BVOhoZsHNSIsFWxKQSIPwNoBIRDnNrRumc3mXl6v+l6jiHmQTm6Nvsa6eN
LaMQG+3Ch+t01kIxaJI/fLGhWBA1gRojHEIipfBVR+k9wS33aKWQ9xkWdNFjAL8Ccf0uQQ1dP1UG
4SmVNff+4huYdxBh+0sTLRc5IWGUuq1vHiT3ofr1fz5U5j0EiSBgOh2XOGGHDuZHsErHezJP/2KS
f1HPfw6VMQOJLFdWP/0wtKDYZQBaGDxs19pwOVpe098m9A8lxhDEuqlOdARHy75QC9BZPcbTMT13
WqbnAvhKCfIUMQYquZR5AsqYglwUasuSlnfuAbryVneETQiK0u11AV03BX8YZNRJoka5EIUI/TLM
jKQbCszlj5jbTSQvInbtHBld0immhZVLuDH1bkBGFTt/bQAIo8BYwrG17MCLATW66aE9d/QobMOb
xuf183Gukm28oEKTyYEK2zrZzVPXATNGD0tHj9w++P6PzxT4troqy3C8AHLLXF02TGVdCGC2914b
gITVmDx44NnW9fzHGRXm5vTOmucQ28Afny0S2elIRiC2hqRxZDTJUDf2wofpF5fqykVe8MZcpJpR
Rc1UiGXv/fiUiFUlF7lIb8fdvLFyYWek/pr1aQI5Dqvl7WVExGys5srOA68FV+ERYeyApOtVGALk
EcMV1j5/y5Ena33Vre6s+/mOmssIM/rd7BKOSuF/13eyf4D2zsnuCTlSx8EIqgP0Gkf0LW6T/ZoX
enEArO0osinPlxvGWYumXdkWenl+BYfbr3L/UqIDkOj+RITtFKCKdl2E12yGJqEZ1FIxPIP17wzt
XBPDNEmgFyYbs4DB4fBRct3Dnwl3RitcEGEMUzYkA/pBQaRys5N1Um+6p3Cnb6uN5sZ3KWZ6F5t4
yl1/PyIV/t2hIes7vxOQQicTBi14yYu18OLiexj7ZaXaWDUGvqf2jrIrqmQzuv2pRYMWb7yce76M
CcsEo+z0BqScYKnDpMBAfnqw3ngR04p6v+CIsV8i+m2pFoHM8Ve4uzUhMgPR3euysvqEzkSFUXdy
V4mVOoFGeRscalf17hDDc1x5Hh+Mskt1KQnFFtnXY3Ibu7+FTY0Q7N/Y3IvTYpQbxnjkpBbBSeU2
buF2LpqwYd4z/kLlNTf+nBTb0E5DadRgeIdHzCgTY6/sQ5TcToXXPpVHHl9rSY8LYoySs2b0QqsC
Tk+6kV5FKJLj1kD1U3I8DBu+q7vpGO6oo0OfOG/d1s4/NL+wBfvgKiqBaguIXW130VFBHQpFMDfw
Tju/f7suRWvpr4uPZDVO1MslXU7EHDGs8BIrKH5h1tkYvKL3I33TKaRQnLjeADM+kW7iicyaHc12
Ldo0c4MExSM0zk+lm0ROMu/q8q6pNmL5wPnM5TOu6CyD0VkJTlJvW5QdRDvYaS/hfvypfG5ccQ+A
YD8hNg7o12cFQJTYe+YQX39quqFgyELF9hrmIkddn7QiwkVO9vDxilrlQFoUzHMn3g1HaqK+N9vl
TNz4Ub2B5erwtykZ9pZTOpwvWSj9dQzYAavDzTHlv9ZlirKghAI2S8IxTnokyiWUwVG9/aq2t6Mf
Y5TpDbW3h4Soe0zBObyhpnVN/af4IzKaOlfqwIp6hFVKZ6dfWDyabfFIHzhcrmqdMyqMkg7TUpfy
EMct2vWnYKdvyMrzcHHXLcEZEUZFU0BCyWYCIvAknnUM6cSIBodHkdxdv7KVbMh5vYxFs+7ESqzV
EnSAOXwvPyiIAP3rFNaV2hkrjJae68zM2kU8YdT6m6836hcOx7fmHhejoxUNo711DhoTNmdIfrnv
d82nnWx4exBWn9ofXn6+4yxrHUY9amY/EgbpHrfCve71yFFdP7F1pacZiqojQaYiR4tndkYlVsU4
78p0QNoU2CLBs5Xayh69InCrTY/69tsSj8nozlKRJdCe680nR8TXncyzL2BkXI1o2M5KNDy+jjkB
lGC46/cWOheWsbqEiPv8aJ6AQ4nNy/mGG02sKtMz4ozsT5aiCmMK4mOHIe1tToKDS3rX5SjttbZW
9D8buqZi8allqQyTcRJ1SqTVA96Yik6FPsadAkzDHnPsYjvGvrqriDY77UuXkOYRWwT3ZQW1JSYA
i9Rf0gf81y95XWOr2uXsoxjmUeoxZp328Juws4mmtvr4BMD/5uW6iK0/GFNSMOAiqYr0s4vmTMSw
ayaPKRaIPE67GZWkN/uJW2hYju8vY2DCDIiijmkDdtV5gKUIYxSMCyf5q/6+V+/ojb4d78eM5NjV
+37Ha6RdyydoGIlXcJ3IA6kGc6EF5tc1IaDDY/ydPi97Z5fMcmwfvJffJ1RxQmIcpbsZfTcP0aZM
COdIFxvP8gtQUdQhTFnXFIXxeKdCLMZEzAao0gnzFfVj6gKz8iBieeu4eeBNKkuLErhGjlGrcSGV
sZlWA+BmsBuiOnkjIPwDdF/ZwkbjwaH91Pr+oiZjr4JmGHguLHZPmNdDlZuQl9oZveSxzezQsHVQ
o75rH97eZjiDxZuIiehPzrGuiZF8RpnxbtpgDoq4b4Z/YPHRUXVYMhtYgfspezKpkOHjmMS1F3hO
kHE5w0kJCqEDq1FAjsqBEo0S0Wt5Sn5Ny0FULcUwFqnRGXHp03mmNQDE0c1mEgXrAKvcbtS7rMQO
Y/FjND1dsGyM2tkWsJ6KU0DfMsGfjI8kkklf7goJ7Y153xO98KUIw/wi5wNXZv00tFj/+UBGwBq5
iJVyeU14SoaX7kISHr8CQGa8hbbo04oP+7nmjJxTZKy4nuS9YoY4eQXId9WONtDKjbJ0IQrBq65v
T/PRQkEosnv4+MCj4KLarvmvMnSiaOm6pekG8wFRLCjGlOADNOBVHu4tDBWM9kng5nHXNdUfQuaS
5z1Tv+ZQT3O7yNgzkN0xFPWaEtW1vPxBAnb5ToUkOKcPeV/aXU6SnXXbHnk5rrUqHK73f3hlowal
l/tUrPAJ+wXPvN8OX9WxfMn38ybbfmCKFOvtfTdx/WQTnHiJpDU3SlZ1HdOVkiH/BYg700CmtJwQ
UldL1gy9ftx+lpXhcIjvGQ3mLlWTogevAI1je5un9pJL2cFx2TwhL0nQQiM4vJTH+ov5Q5ItVwVS
VQ7TMA8oRGv7DFHY0izr3gKwPToKjrStfnELf6tG54wkox2DIC2nIIGRdZa1Zs0dNnYDcwyjxpAa
PhjMKjVNwZJUTVct1WTOVJxpjy0lKkz61otFO3cAf6TfDIf2PdlNnOTOajSHXPl/E2NNTtBlwE9p
QOzZQK4FtWEJ65tkABNRnie4mjU/J8Wcoh7TFFi18vAYbNpPAEhFJ9nYNoWHX5UboRw3PmmbGWnH
oeNUWtZKnNie+4dLxtpYHZ30IQPp1jPITSK7bUvQJ0HvWvRkoCuc5ySten7nBJc7PlM9WV5lKfaV
LDmmREKKEQoOMGtEQOviv7Hcmr4s9FNMQ9YZVzZFTDZllrY4gIAyQTvVEkOM9m/Z8SOX31ewGmjC
UVBlxGD4V2OkU0l1QQACDbTKqKAR2OyEfiZinc43eoYdyKTvCqt1yswACGkfVHFFWlpLNRYhmp3u
Bp3cfiuCIf2+fgzKQvYv1wkjt+ayJdmSf1r+zg5cnFOhkIZ0fKQI2VRb6l4neUcVMnYDsaLCM4Ep
Q99FALBKmKwx75P5d5eSSrmjKBHRV+3Douhp16pfVLqTcyJPL0jduU19LJTvTK5sirZM+VdaklRE
YzhJc1uvN1OzBVSDoXMq8quKGwA58LKBCWWxvBRaIhqDkoyPWDmY6F/9Q14AlvQjfVCerp/a+mX+
ocQW5ipDCmtZBqVkawH+G5MY4a9p3KXYhYXbe4+jTYKs1rDlkF0psGqozv03gz/jiGeXtXhrIcDJ
Row6SuixQ51OsXctN9O/5uksa5PRqmFhP6vB+FbJqMyigBryY4xFpvOpueXlwn6iDVbqzikwj8FU
hCLF+Mz4aBToVxUCok/u5NY5xkHi3XwYLdJv85tStbVXOdrSaBOUmGvBcpaYdKMPeLbGlhVHVLBa
dDiKyKclkNbZnsqtGW6EHZZA9vqJmk5X+hY3lFrzjaETFVFRJXRUaaxSVAYxzUoY0trJvo+9YOvb
EvtWXLv86o98t29Nqs/JMSpxztWhFtRh0cFL5HZ8zAEJZrgvS13EdL8fkDTlJjnWJOCcJpPjmQJt
bNCpPmBvOvKIN0ADK7DfRd9mAO84pE7hwPfzNR4kz6rjeU6WCZHzssvieQbZAljWwIO4AYQCVBFR
B3j3qrN4RqI/oKGx2hf72kmOhYsqJye9tKYRl6QLesB0A+vDGdkstC7IzEZc2gt+UcdwZ/uDbnjz
Fqs5rDMqbK4uTxDEhZUy4ClX5NeNQFBCsbGqryXtQ3pI9kbFG7FYdQDPSTJ+RNHKFBBRYGxy1a/5
0fHenf6gOuFtv1H99HfkcrTVmj92To95J6OQi+jkBL1jif1KcWl/zacUi75RkFnis09e+nMtFteA
5CRJeJgiFnNf+g6tkJbZ1MMlU/uAOpGBCHWMW2oLM+Abr/O2LiN/SDHh8TAFoix1JlLeG+W10Uhl
OAaGtASA+crerHKorZobDRCHqgHwaBMtNJecha0eB5EKzhy4ts19sQscmJd7fZ9w+wPXD/EPKUb3
d/0kSEMCt2jCts1xO1UkcNBdgBJa7jrNg7BF0wBPUNYC23P2mBcnVvMYo8F5CWxFuzuF7u/OmdE6
kXPL9+oiA6zhOSPFBkF1NTSKoIAUzSAXrS2pkUN1W0If1rxLO6fMqUs/x+xYFLHddU7rDvNrYs5k
AAZZvlPUozU4Q4AM4S5utloYQpTtuvOCzrbeO+uRFvtAd3v6u41em/JoRZ8zAExyf0q9CBhjoVsg
8qoD7TCoN2JzSkY/oJx1pquxJTotDcmwNFUBStCltCBxbJoUKMyPr/t3UbcLdHS69p3lfJcYn3O4
TUo/Xgd7puf0mOsLRKVoeiUYgc09oQvSAvbIM0p7zvZ+e2/Yt+7LmzERW7Opv2s3wCfB6uTwBrMI
n9ff5I/T9dd3oPcDbXayohkq8x1FinW3uTlMj6+vyFnMAFAFrt/so1VhxNgIORD3I0E3Qb95KO1y
843N4qhF7u+ufwVjrYHwLqsAIgV4iajrmmwwSg+d0HRKBy05lAb8397GTdjzszEqJMtmW54t+zo9
RqD/ix7gWCQsS1BA9fKyp2Y02xA7Bg5W+gRgWS9JdiZyUJ3J4YvRC//QUXC6Jja/mprKqqC4CUJz
spKDoH5HAjwrdLi2ssBRBatUAL9u6SYKS6KmXnITqunQ9m2eHoqGHrXuC2h2Xjh/XT8yxrn5h5Uz
IstHnHnRU5VVVTeX6UHFuO9UfYsY2VZv58zJh5qjuZfvPRPJv0gxJkkQsmpsRvADaGGsMO3EgkOA
MUR/EWCuJW/SuMPKh/SgD8qLBBQ8QLq4Y61uDQRekahuzWB048SoyfUzXBW7szNkdEwwFtYY5mAs
bILP1kiJFo+fsy7sZ1GpOCLOJkD+YVKD0ImGgVCdlfEaCEFGiM3Gh7511ehOHG1Rv80zz+xv8vDD
lJCHmI+GEZFSP4bia5hhOE0Y7JHydgaviufZhzAelFZa8qAO+JAyTmxJfpL1lJTz5vrRrsoMalKG
biAmhxa/FE8rLYsh7CGeUogFLljpFFGdIzWrt3dGgrm9ae4nXeghNWETnWpdc4y68SJD/cwanXN5
q0d2RopRykFVqEO/cBM332IJ6LDoqzTc6ye2TkNTgTeN5lKJjca1UpUGcWjTQy3mtil81Sam53l1
bx4R5u6p1WZlh/d2MOc7IUiJ2B/7yeCc1qpqQsn3vzlhrMeQTdhbZ4GInGFRb7kphUeglNpzX9hF
+PZvTg2VSBM1UBk1pUs5k8V+CtsaQrBkmar6qTRUUqccSVs9NVPWUNtEqIx1O5dE+jgb+qjs0oPR
BAPJgarum2MReG2Z8moGPFLL35+p9aGgkhQUOLsgf8477Car7rD1iaP3Vh+nCcgfE6lDNPQzRKYa
vQ+BMqSHpjaehtn8AmIPRwbYOO0fdYfslShqkiFa7JKlzIh0NWum9JAZYUfSqD9JarbPM+qEbefF
WXvb4pnKfXLE6IJd9a6eh7HbxJGTKuFh0AOOQ7l6sGffw9yhLKV9EOnjwvNEiuGu0b7K9Pm6MK5o
JE3E+LhookUMqG+M0qvzHnx2kJO86/xRNJONLpfI/FK4joPIixTZvPZyxBfkGAVYylbRhyOuMSsH
L6+hLoZf0iw+meLwktcAG6bbFBNDKO8pWebmJbrVJM41rziKGtbNiKYIhtFJo1yKqzCisT+ferg6
SU3EJiOa0KExcHYjGaEGUB/G/9yuXBBkrjHVI3Gy6jk9tLIC7ObKQBogyE0OlRUNdkGFeSAN1l2o
OVbpHKbi20yA5iJpm0EPSZm61yWGDYr/ucOzA2T0F/yMLmkL3OHU3Uf6XRlj1YVyhL+v3aZ4KyrW
xdfHFjsBup6jBP4X0gr6cxSAllkmc3eqSE0xbRQYNf0hhXUOS8+IiZhuUil2TW3CCuHgaAInR5dP
8AA55FfeI44YJWBZURT0czAuf44+jilP5fQw95mTtghbsQ6J3l8/3hXHUhMVQ0MV1NAhnYzdNktq
KpLZJYf4O8PSwrtA3aMrm9D5IMPby/Sv6+TYobN/bvMPvZ+J7DPtXTVFWIt9nxyizBvybXRI/eiu
o0433KBIQigwccb3Rn6c0J0jFW6oftXNp6TdBNTONSdcUGdc6UbYAALm//hljOGXLU1qUw0noVMy
y0R5CzYwZbEfHayH8jFERnpj3kkAu7aIuNQ7iBa5onibB5ntozftzdpe/6AVE4QePwi+CigRhPjM
94xG0lo9GgEOpfo96u+FybmK1Res4h/sAEaPH9t4JiQdhC8SkwM2Ve+j4TnuiQwcH+0buz5urrPy
M/nJxEdLv6Jp6HhFKizqpRIs5VBq5RjRsoRin/AyZI6kPsstYJrqBqr3EcvUHKoaB7MIgUXk5eNN
pHlV3TkC3H9dfx95Bc9VrYzoFhMkqi6pGvNBMT40Gi18UCfurH6jl8DuAsa5F8rvXX5P6b4yUJsw
nbzcxOqT7JTd+6z6EU0AS0U573z1ojVTMnETlmVpy0WdPQlDjNIZyK7JYdQLW9PerJhjdFff+BkB
xgrOtSLl1ghJCprnzpw2QzVuFXOnVb9r1XwblWcKAO3rN76qu85IMmpFSiAHZQ+SOX1S412IRuyY
Ks51ImwV+R9lguKVbFjAiJF/PKyzk4POLKQkM0GlTAqXtrPuptjO6GG/D2yt1bZeEOczCcUxdWJM
GWx6Ke45hnD1cJcagoKUCXrOmWea6UM1RJEABVp+KC+QIhdxay6m6BmabdO4u87yqtziHVko2C2F
NflSVnpRCcIsAMeTqt1AWznjNJFm8LU+36W3o9hyBzTwA/96uWcEmYcSiEVUKyPyQX17DGcEEBJP
/FcPELVORTMV3UQe85KlNC4lLTXj9KAIKUnoR9bZUmPnv/TUDXJAGmg8336dIBqrlmQamlwZuwoc
AwRKCt6+oUXQ4+ohGWdXTagbZoKdaI4qupEa2tcvjm0k+UdWER4hUwtGgX19yWbVIl+bhFF6iNqB
OlUmxbYxlrrToVqzyTqUQtHrPDsCNTa1ZiW+bEz1/WSFMUde114mKieSZgEcFeaFcQ+V3GrjtMN3
ABIPZsuWX64zyi6v+WH0nMDyAWePMlSEQRoL3Ke+UZzsI3SHjfSa+YYX/W4BU/NY2AmaWA7AxLvX
bEUBBGJ6SrboHGhu6H+47PGvb2F8R0OkDU0ifAtcGn0jFaIrKd+9NnhZfVd371JwiChH2a46jef8
Mxc9zr2QBwCpPBwnSsrX41w7E6oqAFNDPAe1gD5qXkF1zYJIqOMj9EYuCZ0Dl0c+BFarjiJFziI1
SFR9y/rb9Utl+3z/6yD/UGAeaVELip4uB9nZEXp8UTDBTqCDEmMmNfYtV/GbgMRTzLEiHLKKyDzV
dhK72mxSJOJ6kqj5hzy4GCXu+re86LdjeyNTEo7PYf4U0obMImZxdY7CXb9OWbeQdLegMthpOLVq
YGKQxjjobfmV9nlJjEnyaIIptHa8oQbdYFRbi2JbCP0mlHdyLvucw19MCKuDJfhppqLgBmS2SXdK
6FhiEBg5eSl6zpOM6Al04yzYmS77MobMRHkkwGu3u0TwRvXf6Mtz8ox00V7EAZgwAZqFXuCgtCut
QuOzFKlLF4xYO4qRcCz7qpI645gRNylJtGosF6PafeQxZjaRiAtF3v7cNUMAbHKAy8mmoUqs+xDn
bSFOUpAcwhkYqiI6FiO3Hl6V8F0sDplWeYpac3Isqy6LIuKdIn+5bLxm1G+aYpI3akRoJKOBi/Da
jpaTJq9xhlJvjt299TEY5rusHzj2Z01FKHD0VR1ihIWRDF0DI4wVcIaRCk51Yo7wannh6qJLWSlV
DeD4i4BsQI2Keav9IE1NKkAJldZRQSNfFj93I2py4ff157Doz2t0WIcrkttICJGcxwYph7ZBbCtU
geMsdzArsLCIJ1LeTPSa23XOG+N2tXNZi2aJHOqcemb1PH6axXvnyPVAaN/8i5uCe6AYGF40kTZi
zjGssbRnSGqo2uJbCICPq71fP8C1x4W4B79MBBxAtbm0FtY41oIxI40+PyTNURhDJ24bjub+KbD/
dUsWitImlKYITi6JAGgzDC2K5EUbt7IfB+bkTHHROtgjLdiNoEj+NISCO+Yxmtt62gGQqJXsWqs0
Ipt1+U779C61TKcIg8COjGHxlqbaHYvatINGyGyLhgrn5NcOBk4RfEJ8NVq+mINJMYiVxKIA16gd
7bTZmibRe51zMqtE0G2Owg/eiPbTMHTmHgmo5fdxWtHDHJMyQ6j7rra31y947a3DYOENyiJ8ArZ9
MO4CFM+jmB4oMv5S/50XPJSutfeAKB6aBM0HEFHWx2maUo1EMIFckS0g9sia0G70I9R1J6NWNnDU
5uqhndFjpEnNEb+aSAkdQvmuzlSvLwabm5teYwqeP3wdlGVUJP8vRTbSei2XjYYeEhkzRSlUijS7
mji6llh7XZH4asND2ly7qXOSjC7TeqEpkr6mhzL8QJ7aEc2CI9Or/ss5CUaoLZFqbR0M9NBVvbHB
sJ1sx2KEweuqCjc5Iju7Ltp5U4pGsRPiEskXBeKSRejzrVoLY4b/uWyef45yech0pkJnaOA4QrSX
mhgB53UwrFl1rNeVFlS/xbAvsnT2wDRzUCujaOmhLe5gfgJHSo76oTgImh1w9oKsiSVcQiyRtzCr
gwGIS1KtbgY060t60Pq9LN9JXURk4en6ga2ZVQNtzqgdYKxeshjDnWI2tA6k5f4Ky+5zbH5Stp2E
sXneG1s9NxgdtLMYKFaw2q+rAUnX5yo94InY8zhvVPE90d6jXNsFUeHUk+FGKS/4XxVPmAlxqdMs
O/4Y9tDkA2AuyaAHGSumxUG7K/LBjilGYZXHoZ9dZXrJjNQ2EtRJo8EJrIoXPK35E1hDhX4XhE8W
ZnAvLxFmqA+kOVj4jmaylIuIPueJ3Y7mbjJyVwBm/vUrXVE0OhbJSUvzoqzLJqPNZnUoCnnMUJEV
MLFI90bp9OrNNGOfIn2PeeZ+hT8djOFJYAemrv/MeZ+9hyDvqmiguNdIPsjpSz7+rj/K4jTzSntr
dIylIQooExjl/UH6OKOT5qmBMrBOD0O+V4NDqms3U9M8aQDj12Xp4/oRrqVT4FioQA9VUTrFROjl
raVWbBr9Qq0xMgB/9FLplA0QNtI6sVDeRoeelfW7gRqtjQVTui1G6rBJaS1srn/IyvNE97CqK0Ak
Wtwc5i6rUqpFqcuyg1BXdl/+njvHhDfa8aYCV14nsDVQCVCwbBsFKUZKW6lI83Ess0OtIsk5tKQx
t9VWsWxpJqr6lQNk6zpjq9f5hyAb9w5Fk1eRtBCsnLhwUWGfX8R2J1H3Op212oAOqVm2extLiZSx
gXjrQV8HOMEm8XMsQ/gGVo/qtJFton/4PkSq4WXejN/Y2qDZPgVmM8dbWr3BM/qMgSyTOBtjDfQT
HbGD+CCUsSNZPWmTmXOka+8euxbx6lVwjLLapcwqoTRg0YtGD0XgCmLipQkmaTQ98obC8vOkApiY
JfMeymJQGUdchxE0ketDux3Qpy+JyguGnhm02cFAv+9pbMQ3KdDRPGEFkUUGWpS2WaaZF1BTO3Xh
XG5kc8yfxjSPHCsZZhcbWBF8X7/zFbupo4oEtAMRjYbKz+M+UxXqEOSyGaTZIQ/7zJsz2tlxBIVk
9DKvnWdNjOGk/ig/tHKwXVZ1WtYJQGXpwZi/9Hra9eJucBDMbXqB15iy1r8GG6JiaR7m07HfkJHk
UlJiqY/z7CDV9XDqIyNwA1GU0HsYhS4wA2K/yAvTjdERYE/SgJ4PWAl3HLrSpUPduNKQ92iFEIf9
OGMPhNhUBefgV09Dh4a2sPxBQd3kUhhaJc/EaaozVF+LYpMWpbLR8sjy0kKn7qyp8a0aBPn2+m2v
PTA0ei79dAb0NZt6aNpYmVt0Yx5mA03fhnI7Ta+1LhZEDHj8LcLMCjtsOdA0FFVWUbK95E+icRwO
OYS9rHeafkcL3hNe4cUQUapYFhaiaMrOHuQKli3MIa641O77+B4TTYOEHTW8pdIr9wRcYriUIjKP
BqTgko82DpFIkSbcUwR7amLEaSbaKJBJbrfV+Pv6/awcmoFmOhEupop+apERWynPrFCPJLzG/CZp
j1nO22W7RgAQ3wisod2haZdDPXvuY5OnVErATVOUppsqEnbVNK2xuc7G2tUArAaTKEvMiyrLJZUU
g/taH4DKOzrpLIyRJYTyJjTW7uWcBsOJnpcL7uPCCbqFkOJK3QxT8ugD4DX3r2jIBXnnf5hhHuoE
MZ5o9/9Ju67eynkc+osMuJdXt9vTM5PkxZgWuRe5+9fvUfbbnXsV7xVmFhhgHgJcmhJFUeThIQT1
KBlo0+Ip0zMSmH/uDi6kcBeS3A5zEVWQIvWbqd5T4ur2bqm8pBIUYkTrxkUvkWo20qhD0DhvFtnT
3uu3cfZN0elcNTRAWQzkVUykJdjfzwxtmBtNM0obA6F1VOopHokBqmiqYNXWDM2AB9BMVOs1lAUu
pbTF1Fco11dHuY2+OdFdFFvhmNlbktcCk16xAsBykE3FM0GzMPL6UlKn0UTDeALsT91YB6q34OOL
9WKb6EQL/vj0AIEAEQz1j7wU9y5vqD2BbtcpjraERt/muS7etRZNFFSQfFx78KHYywjCHQyRAbDq
UiejKGsrq9XiyPKOD5L+pTfBYH8Eq6c7SgfbWzRv7O6kzr+u31riHe0iGpw35ilDR87LxVPEogut
OMpVt53jLNCHB6ccDyMoTMyJnCqDIoN1sExJIHnFXACMxcvIgPtDX7h6qTDpnQglLBgle+F2uuaS
6nXCeDb1+bqGq3JAi4NOVST6Vf79VUvUnBoFO0gatIxObtXue3oqRXi8NZtUsYSY/4O2l09XE2kB
za77pDzm6nsznpzpTYkF3mJdBDAOjg4OIzQCXK5YvyBela2iPE7SW2m9xcCFjfn99dVacRW26uAB
iW4DhrLizDAuJjtOzepDDQNlxLb4m+04E8B58KqWJ2qmTXmkzgkI72VBAyg9Casha7vOKlg4UwCh
YIz65VrVRKnLVKvLY6OcgNnVLB8vtEjkiNakIIego2gF3ADAaJdSSnkeKHhOy6MyHDBQ0tWz7wN5
SaqX65uyKgZpXuTgkVUGVuxSjDSrMm36vjwCPbwpghYMp43aeU4j8OB86xwrZ9vGb0EfzuLsopit
LKNSNcDCesfV7C6AwDDPknsEje1wYO+eZGzc3HhKc3BlLsQ82q2zX0CoOfySnac/Vhtwno/wGDgm
BGKXahuLUs9djMpZWb7pw2tkPkjmXWL8+WVyIYW77Endj5VSopCdO+PeCYwMLKW1qGF2zc06eG6i
Yx6YVfTmcvcIOsvUxNJRvQLiopotDJLEWjYyGEnzvQH6kgTDCrVSQAix4jAg1LaZ5wMqiieESIta
aVIwCR0TeRODHi+V7pROcHGt2Cajj0OWQjEwF5afhoNyLaa09jNavPTZH0YQqlZVmKHhKkKv83V7
YGbOvWIuRHGnzaGApzc2RM3yyUyHQ4LJglTeIeflSeWvuC23RAmui2Qmdk0k0/7sQERaKbdTB+y/
PT03flkdLMt0W/AOKrNoQrNIO87aY7qAodWCqNoIoi9zU92l5qHs36h512SvkVMLVnMtVeggwYxK
JywDzHjcBYxDEdFZASB+ae9TWXWpFIOLtwkWXfPnOHb1xB0rT7XwYCga+89LBBfCufOAN2qhqDX2
Ui3fR1VxFe3e7H9e37y1mOpCiH65e1YXG7FtMw2RP0t985ukeBaY2WTXjl1HdmcJZIebxrAEfpT9
Lm815yvLGSoeyWQeSyinDJU/1L1PzEawfswrXRPBGebcLRGRI+Al2tgbNwAgmmAla3eiAr9IE84o
LcUETowo2XHch5MgnFn/bTYvEYMTkeLkbjV0ULZV5GCVkKNVj6LLY+0uw+b/9+d5hqqqNQclYpX2
fDc/65viV7F3vPwRCJZbGuwryZsDZ8eI4q8bnUArhws80qJv61FHJlHqaHvTkqgNIkUSEkyyTMfn
/f+tHXd4C6fNaV5AO+DEQRnNZsVWno4BtqJpZ2tuieF3DQW1KKQpOAsAiUWnkMxAZvSEgo90iEGq
3Poo/yP7Ilg6kSjuJkaZRitpD1EjRhBrzuiR2PYVirSz+tJ2u6x/KGdRZkwkkzNCSZ4pbRvIrFDL
pmMIUJtL07Cd+23pHHr5lyPt/sJAfi8on8MiaizBKevQUtlk3QaNutd/fy3dChg0Ag08RBiBLLeM
cV21URmhO8fSPOf4UB+yvRRY36tN6/7QQKv1IG91TLO9LnUt1DgXyq2jXY5SP1gQSn0SPIj4ONeu
YUzlRepSB9oQfdCXjlxN8HKWdAdgQ/VVqU6yLG/N4hmPnzz986oH3le/JXGLF1mxosQpsC5W41fJ
5H5v4Fv1Iry+WqtWdyaFWy08sAZcDRG7mDAseqy9yTgs7YFkz2qJKVqU4SxESa3Pjgm5TBbf432H
t6jBaVaqJLFB/47KIAAPoaKM9yOVRWawElQwKcjNyuoHzoZzf+acg98tz3OUxybTzaUwHbxGMzbq
oLgt+TGDVq2cksPwJTIE5+pzIArJSKN/JFMBYefWFPG12dslsDeDgjFrKiomWurHAsCNQAjPn2K2
dYJ4GsgGXT2Nec6erq32HOkCMSs9sBfK8MW/fErkfFEB7MkbeVuRl7Sv8bjMggywUtp9VZtnBVkT
ZzrOT2mxGUoL+Ael3s5SLWj/WrUaZPRQk5fRa/WpD06imkkLKGwWNxqKj8byfP0oCATwjW9a4dC6
ySvgOED5FJVvqajvc+XphbVk5CAM4snK4pfOI7O1vqAW1lKNwfPUGmHd3pXyaSjv0hnT4Mt9Psku
mUU8aew8Xd7QEMtw50i74+bk3fBsOCwCmSA2D/AEoz9V6a5IiqCTbV+IXVxdRRMJD0BG2PHjjt2U
KmU2TExYbLmWdIfHtCCm/ezgoQ4rvqBRDU/KD+6ys5dQGhlqvMSQkMUmImhMqkAfZFWJUhAiMUzR
MzFIoAHmycQUgFgxwoS2PM1G/1fKMOSqDaIzpCAvpaQU/dF9tKCGVLSspRvtlBIRhLcrTdagyIPJ
GSy7CegH98RJc5Q9dTmDKjd64aLpwWnxbLxJ+42uvhmt5pGo8+I5Az8JOJtFac9VF3IunlvJDMDj
JCpwsGxMT7Osm8J8VJPEs+WTlGPQ3+BLNehS+jc7NYJObbYWyCILcIi5ppDS4/P1jZVQkLFHBstk
BEWXy43JrHZU6DiB+qahP0hC0U7+K0VnuXjRP8fFl6K4W24iuSGlDbROabmJQEBObuYkC6tx9orE
r+zCVUav/PHnPuxcP87D1JHZDfNc5Cwxa+nP1SC6u9kP8L4EuAh0OSD6wR3OadVQuZLlBehAWcYO
WkGTPBDyTPStuZmeJUlwOtY8l6aq8Pdg1AQPC6dOvsh1qc+QlpAhDpUa7BvRLM0Q3GY7s7dykLWi
Qd+ycv/6OgoE89gai2qlAYpxnBhW79iS0c+VH5OxMbLHGCjQ68KY/X9a099a8i7TpmqdmhmEjclP
uzhFs+D310KFs1Xk4eRpDiBpW7B4pLJdQ38mBnExHM5VSkEwue5oVAD1WKrPBBDq8nhZYK+x5GnI
jzOyiGP3XpDupo5P7Y9K2qvaD0nbqFoUyGAgHLQ9GOmvr+Pqpmks2kPqWEfW6FI6Q+0VfQ+PraGX
leyQTFEeWr/zmvHXdUGrXuRMEKfmkEp6nRlAfNLp16B75jEtgxZDSNCC/v8JYhqf3UFpMU/90kGj
9DUO4xlzFBI0oQieaWsXHcAYSJuikAnKNmaeZ0LUxkprrYY2U/GGNvakPZXx+3U9Vi0QRUsGqccF
xNM02FU81U6hIuLHVLTCUzxRiLO6I2cCOB0GgGWySYWAeqeAApx4iScL4s+P9phPx/RMBndVS7KV
T5UGGdXedJ91N9sDqL2/c4J6+4u6uRdhZFYbUO9nidet59neixY2wbu+lQRfsrphZx/C2bm8pHmq
zfgQzdil3Y08hnLzeH3DeFZUGANurzMZnImD+oqmbQUZ9Kiif/nQHLJv8Q/tvcWo0ACE0+HgGdSt
H6RHe9v4vYCOgB/u+Ek8Z/h9ZseFskB8H1gh7N5b3GIPUoKi9paD7kqu5VUhEHPETb/UAcUU3cSn
Pga7hcqm/LZ8Ub8X35VA2an4y/WVWXUygOAwGgBAGHgugL7ItLSXNDjrb5pvAPJ4VLbmzkq2/58Y
bgHMVCYqWGkR5Ob7AtPzxncKqphyqzU/gar9Gw9wphN3zS4TtZeIAcuNibhdhBFHSOVqgvLMqtVi
GCg47HUDfEqc1eqRk0t2DyFW/Iy2PdeUvrR0CK8v20qiHXZ7JoWzW6VA23aqAq1uYW+S3u+jraYf
R+N1sN5Qem062wMtXgbYaiwqCq06OUe20bAIgDWoBi79qFZFZSJF2LJE6acNWTTdnW2q+EpBm9Jt
bE0EAF5pvoWyKMHjNfxx33JeT7dJNyaljbe5vvg9xp4PGIQF7lRDO401Bp42lUcR7Bv3GUHxJgOK
QhdYzuppOPsCzicqIEkjUo8vkL3R+EoznMdyk+8B3rBSUTC4vr6/teUMyDHjES+JCC5pAUdJ/GvK
HqUIHCDpl+s2tBbigugDA6LQzYsXE38aLAPYvi4tjsZLjGlFlt9aX8tkvjPIrdp1gdpI4XWBKw35
mMmIWxHQceB60Nl2aTmTaoAnKY8BQHGovm9HrXA7rUuDZBhG0IllBfihzCXEEz/Z9XMVB2jek7ZO
1/a3Y1ZrnlJh0s/YRdJT5UTfSqvoUS5HxtpoZvA0oK/ULUHsEAxFj/6isrf3WUx1YJQm52QriXMA
jJXsruu0tlmMuhslZvD/f2KKzEkltYCQ5kfJbkNkY926S7xOzgJq/zmTCVZPN5BvwJsEr1z1cvUG
DJLMTLC9Hg1cTioNSNm4kizYo9XcDUNGsi4fDYyQnFWwpsCojeFYph/9G3rrqw0KlBMiTHDKtgJX
ubp4v2XxvFJVl+qgYcapQmK+bPZGtTeUnWyIUntrL1RAZBGT4T2HpnVOJVlfTIswXP1C1Mhbxpn4
tT286uWSeE41fkuzPg8Vmnu6XoCQcpiD6zaymqI9+4BPetZDh74QoMxrH2kc9L88qZ7zdfhOBlca
/eFvMjqgNrIxdBR15k9z31S70SsiQ98CsyUrbw4NR6TR6pICQw0+FrTVouh3aYuJbtZtM0rwUdQH
o9ty6Iow10+xdm9/zTBU4fX6Cq6FvQyy/R9x3G2XTnkCPDdcIor0P2n+rETDhqh1YBap33WCoIyZ
Ax//ossNPT1gZDE/kRxMXVdTx8JuaZK3lKH0I2+nm9TeGXZ6C5Tq16kyBIduVT20yaLeBmwTotHL
1ZwjqxnaeCiOWdH5pDmYPdrL0AKC6l+cCW6ytfBEB+AIrUag55A/klhnryDaZ+qsZMDAVw0NG6kO
5MrZVxiU8hc7diaGMxAMbdTtIu2ZGHQIVfFmAM8JkEW+Gi37ZLE7gbzVM8YQS6xpEEzc/ARHOY7A
9WmhS0itvkzdNgWBJS3pVifAq2OiRFltULyKm5eu1QWi12KDc8lcbKDmMUqoZlUcB+K3Ro45bL5B
pk3XSnuYneeM99eXdm0HwWGmojqMgEj9SE6c7aCSS6na6GidUNr70ky8MjkllYgCec0kz4VwIZc5
yZhVEcFMcmsbV4qbppU/gnI+2/SFCNO3qhCuTx29eug04LtVFJNWeh8bQPyahe4Nylx6iwT6S8uQ
RWqtijLND24IaMDTv1lLq1j9MMIstQHDDJRl9ivZ3qkA7AvONDNw3ougjYF1IOIlgELt5ZmutNlc
5joCyteuXamf/D7+IoOCLKuDPzcHGD10gS3Aa2mXgjA/APT7Gpom5mxfgVBX3iV/o8qZBM4Wur7s
7FkDUDpuT1UWDNQrol0pyt6vHaNzPdjWnZl1mskYpqZAj8QIpSXzx+FB1t3m2Y7KwO6Hp+urtro9
Zzqxv59Ji8EI31sM0I6n4BQsiYZGyd7yptqKQ93Cg+q6uBXlYAeKivc02mgAor8UZ6ajUaY67pQ2
ntx52Y/md5Bcqt2+bG6KTOAgVnRD0h/4TWD3kLrmSZicqq/qsWcOqdnO7RH94LEZeYNoisbKWUIl
B7c/8JUf3uhSpwztD6QEquwooxvasL2m3xuS6MCu+KELIdzCobgwGRrrBsjKoKfePJxAtV02oFwR
ePE1QaizYQgjo+8DJ8mlNtpsLLOT4byichgTPZCmN1PK3d58A9pYYA1rGwSQLQDfKO4BMM2ZuqrO
hZRidguLe6MsSKs9CB6XQRD3iqRwS2fVRqa0C6QUyt7A2GrZVZv7VBRsroBfWJ0ETZ0YEobF4ysl
vdSAK4Vm5bFQUdTVnmwbGatex61vVUen1Y9a+y4BcCajlk10+z2T9Q3Ga6GkESsHrRQVAdYyI+CS
Ad4C5EKMdEG93MiunLtSRwMj6lFBPMWubQNGKtGTUhEMTbvTc09z/H54IQ4maefKr+sH/YNOhvP7
EA9cLnDA6Mc2OGepS908kRaA7jJLNnW0H8ddIx1oLKHkN9zj1glJOyM/03p06mXPKJ9HucH0gNNk
glThYEi/Iivss83Y35TA9I7KftB+lUhqSOohUTdFt7NFPD8rFDmgc2BgA3RGysAUc0tGC1nq46UF
dN/y8wS1E5Nsc4yZQ4NP7GFskuHWZA4kZfEsaXDxVYPsVslNNp6UCZPRFmuD5+rt2IpevGytPq0l
JuCCM0A3QBXFvOqZk5Ync8CbFyBtSa1IMCFI3tR60wnKxisn35aRr0cru8YaPdjfz6SQSaexUycA
pOV7GcTG2je8lxzrTlQCX+kvR0MBEmfsHcP4tzlBvRK1ukHBtuA8xuN+iH9Y5WsJYpxKS71c9um4
HKaW3DrfUvqrK37FyfDYq9TF3WfJ2Rat6YKnwIqDYIUQtCQDPIS2Lu57RpiCBSg54+PPvC7v3/tF
3Syp9TDWIje+JgoMj+iHRckME8447zpEyRI1bJZBkWS+He9UjPLEeHDPKUWoiXVJeNigYQdb+om0
Sl8SW68B+3/pnM3Y3NTmyywCPq1VDcDY+VsIF9yhhCuVY98A5q/afh45npR/l+zSM4hxY00/201q
IJswD6GtdY9x1PpxtO20ISTIB2M7gQSTjt2fA+kwaZ11taK0xdpWuO1MJduk9QJA4EJflChMxr1Z
v06i9rWVM3khhTuTpVwbHXoE0RKwqbcCg2RfyJ13G+3giGHZvGnQBFyeREMZ2qWLALHt2j0aQYu9
4RyofXi/7qJX4ha4OXR/45GI7lw+fz2DXgm1fRDQoQ5oL7ULLJcbPfyFDFyHDmpLNpDWXFBuUiD9
Ma8GOXL1yViOBUEXsKidYM3SWXfpf2RwN80s50XUUMhAcheASd1LsxBnHeyXjn9dm7U9Z5OlQNaH
ywHjOy73BY5iqM0YYNCkutET8I8TEfvOSnyMebC/JXBWFTnA7xcFJMzLVp4AqHJCsEChbQCNEYYh
UGd14dCWDboWNLWij+ZSHW2iWLgBMKHkwUiCWUcyFTO3ry/ZmimDZQC/z7LdIPi9lAFUD1XnCDKU
F8v+3jxY/XND0PEpiFpX1+1MDJfatEo8Pa2eIe3eJKA9XTMCG7z8JFsPrShKWEmLIUbA4COGuwHm
kzO3Si2JvZTAbZd5e2vp7aND5JvcRP3FTs0nRZI36N1HA0sxCc7rynZdCOaiZQnMIHlSw+OoZPJb
XUV+v3XBQevqMhU4oDUd2axbNoMAUG4+U0z0xSLSAH7TBTHjouyc8Wd9i6ESyrMmt15uquF1K1kL
CVA1+K9A/tWBXEqf5R1CgqhqlDvD6kiYamV2Q6auCArapyHN1c7tMwXdExFmQGlAnXjORGcvARGY
Ow7JEM5I2D8VY56YaFA0yipUQRIZYujYJCjIryXZLj6XPzkgX9VsAgJWu9COsfMcN8ldGoF1Nzok
jtuidpMWxO+n2bWNP3/UOsz1wKAByvo0HiJDZ2KmxlgpAy/BTpndQfluyyivmpLAd6vMOXPXEJse
hJDIBhsrun8vz25Ulo1VqwhWtBYUw01gp507GbYPstSt1h604kAwiw41Qa+1y00au4oVls2PMtl2
kePL9cbBDMQJ6WOQlM+dmzr1i9aLTv7aO+fsKz+xc3ZzS/Ko6tGPUgRD+4qMmTvPt4PWhxJIcgEE
/xpjkmRJd+1wo/XZ3XXLXXE8wLRj8iDgR+Dw5oFj6lJLTZwhzMoZc9i9GZWeVHvKMLskwpxkS/k/
5XGWl9djJi0j9qRLjugxcrVR3xFnV3cYgIrin/RX4oDGA0M6avgfj96zN0EixfaUWVhcUJS6kv0s
aa1rWqMrYeiHpD71pBXcSR/48k9G90F8wtrzca9fGl0NZ1YaM4bLGCOqvkOGlsQ0cWOt21PJxJRQ
zNTEUM/ymaZ0m49ymESWZzfLczFHu0h5KJZjrWkgRU5vuyqsnJBo9pfrW77mhzHnll3TKFJgttbl
F9pmQyyaoI1GHQbgMyQ09qtWF9bqHJiLNgva7dZcMZaeLT9CbWBQLqXFtdWrFcYlHLOqCnTMhy+B
wzHRU6aRuwYDcNtW/bWU5va6jiuxIdtzAJSROGO1hEupXVeCjQkIYRAnPUlW6S7T1lperstYXUe0
7bL+LmDj+YRJJTfox28Qf1rpt64zWUcDoypNRBMa1uTgIQBKOIYTAVjwUpeoIPTfJLJquq+d2cXw
cq/sQ5OI0lnsh3jTPRfE+UtJbbWSmAhE27gPi4Y8TfY9JpgMereZaBRoLdlcX8GV4AqcVgBPoVed
AfA52wC4pRq6D/Rv9DwR/VTqJ3nwatvaF6qI7m5VFlhYUREH0RLIyy5XsZLHgXQK2jHsRAfH+9gH
FehKa+emy5ItJneJ+IpX71gkIf4rkDNBGnX5XJjAUyfFz0UK81h/VuTvmNjgV703kfsl1f0Ixxxs
xH+xqiZKkIyOAkNMuDdLmTtDO/VokdJLP3d1zZtjvxA9Jdagsw5eX0jmoOcOfKXc3oGK2WhTHVBP
ajlkO0gMFt82i28tvY7yki1tSjPKD2XWkINpNlOQ2sN9rBDnMWlU46SAG0HgetfOPGbnsnQsIFVo
HLnc4dYaYqfJR2DlW/RYOO82vZ+IKLJc3VaU61gyC/+h4e1SStNZ5tBrChBE+ngzYiBhNVm+MRR7
hZj4v9uoieO3kr43+vusW8Lre7u+7GDTYf0X8KZ8U2m5aKU1jRYeCiTH5LdIHfxmTvJArmM8Hsdm
8OD6Ok/PyshP+8lGz9NUep2Jh+vQ19JRXjBa+Po3ra47MGzIMZnIgfOvSrmYqjwxGI6sz90stdxl
fst6Ecv12vnFztoKCAfZsD/u/NpO2fbVyEhH28ZfAP4I5LR23Cjp003TFzdtcX9drTWBSHLBjhiN
K27yy412TJAVDwP68drUPBXjqyKj9fmkL3RvJtnuuiz28bznPZfFGdXimNG0sEarNmaDYdVICsis
W4JLcdV2MRcSWEa8//FqZjfNWTRU6XY+EgdnNnWaOgRhTRrEsR2F4ITDJNd5nLaG3M+BNillYOaL
o7hlGdHjbBfm5rrCa1cNa4nC/ABUnbCfl1+iVXQ2B/RhH/WlBg/vAMAhATF2OJBs8nIt7jDCwHka
k24QOIm1yxRhIAiw0Atr4RVyKbgkTaynEVZ60N4pEvaOfmr71Lf/AvOM/JcDMchNmJ8mQdRq1k56
BAUBGUKQY+vZFnWCxu9mInrQr6qETJsJqKEMlkjO388DLoG2xs1maID30u6UaRj9m73j+S/wPmsn
HclSQJHYeCp4/cvF02s9GlvWsFDQBzTpuwmmfKnF/Bf+BIObNDD/wjKQa76UgpZyEMUOqLFWiNJP
eC48d1psbReHRO51K1xbOcSIyGWrH5A87oirVewQw0aBNWXuvHGt6mbKfxix4Lm9umxnYrjTPS/l
kOQ2KB5RwVWTdzIariOquq+qwqoAKP5g0ADfeQSgf9Z94Bcdeh9HtQ/aPQtz5eLi2/UlW9Xltxz+
vYhiXUntEtdf0lI2yDrG8I86E3iHNXeIJzvKuAwiafAsdXBMdYaLBO5Q0UCVVPgRjO26Huvr9VsE
+/uZKxxnqZS6EiDMOtqUke3r6h0aCeW/AJHjYfBbDGfLNuI/qlJokgNpoTz3zo5Gv65rIloszpVO
lPYVQUfZUYltV2oaj8iWwGmub/pvLbhzHwGZIukNo8ZWLHA50ti30WwG3vi/cTAOghtcuSZaHvkZ
H0CfO8SKIKjXs1BTv2kZ+mPs9+sLtrb1KA+C3wyMjkh7sAU92/rKjEuSjYBE4Tg61ltrSC7affwp
7QRmzJaFv9UZ6xgevw6Q0ry7TMx6jhYHBIEmIsP8Phm+ob++wqSRWPpKJxIo0x+HLMCBg/UewDn8
+4RHaDKgPKwRhzOb0OIx3y1268oEWH4124309U+XEY1r6Ln5oKxE8oizu2xqQDhSAi/Qlhh0+T5X
x3p8I+DKui7mc6QASmekKhi/sILd4pynlKvLolIkqNRNEsC4gzpQvFxwhj7vFIQgnEcbBGbY6Dyz
iFxZheNQIEZG8HuYsm/LRUiHGhfcDNoj08MNginL8/a6aivxGKOrBpMjaFktZI+5c2Vo4zwWMVLx
oK5Nk42hvWtjlLoAt3kSKHAyPXOnpPKyZT7K0R+fachG4hGnGkuLru3LU5DkMrJAOSo1uFx3tQaa
6HFC66joDHw+bJdiOD+rV0mn2zV7jDatmxZhh5y/qTyYdnh9LZkjvTxrl3I4R2sajVIuaMI+2mMR
ZA3gt+Np1Dpvmp9GWTQm9LM/ZMLYtEMYDGIHLuJSmiVNpTFGxFXe5vmt0nZgQRAw0PEvPZuRzxmM
/UBD1zKmN3HBidH2duWk0fh0kL2GuP1NHGKebkg8jBS7nzbv19fvYyzG2QJ+Eseds05e5NJsIG70
KjTeuCcMLS6oRwO0a3yRj4H6ekORnqWud7S84DkJ30e3CDN/L0pf8LWUT1/CrW5VVUAAz9L4dLIt
/83+ld074RS5D1Z98J7fu2/z0YvRunhdf6FU7lZw8r4bihpSffIQFm67NdDFpwYxQPDvLoAd6uCW
m/hkCbaZL1J80pY7h0Nu0Ea2se7zM8L2TtqZGJqDOTbeNLim/FLdTY2XvHZfuvdmJh5mFiSh87To
X9MbEwOsPZp+v74QnCv89D3cgY1TK87aFutQIFHtbuTQ3tZe7QlC4o/n+jVz485ri6pNO1CIGfxs
8cqdvLd6l9x8Sd1vQ+A+9q5xO6IG8aB6025B96T1lmyKk/pyI4ebV+cbdekmcj1veJfD0b95lUPN
uxfVl/kemn/WAiNcWIkE2XzOEjGKJ8tKmUxPmQv/6AH3FoCTZ0e8PyUl+ySJs74kGouqniFpCf3p
KUXeLrvrvCwULDt/43ySw1mbpU92gnrE9NRT923Y1ehNbRN3n/lb0UQG4eJxhqTNbV8bOVQyT9lN
f9OflhtnU7duvhGdXR739kkrzpioaRZOSqFV7Uuot1gyhu4M7qTuFMst3x+neIsWq3pfFB6qQI3t
NuYuTTyKIdJAJwguIr4A9M/HoPpggI2aARMuL1anRDZAtWDZ9fFkLx7K+Q9K7GanO2t2q/Dd3npL
0O7SAz2NW8Gd/j/ujN+yuZjMXHo8qhssxER9+9vUH+gd1b2Gel1gPlX3RtgBFY2U4XWXsS4Wc4AQ
RqBOgeTrpcpTZmoDCKnHpyzDxNJ7q3tMfxZE22jgtB8wgwTUrT80AKmMeidqouDCw3+v9ploTmO7
LhOqz+zacm6k3rNTd5p9xzjMNaZ0CfRcl2UyqnFkjxDZX6ppEJCfTQN2tgv7/YJJkW6zK/yf1xdT
JIS79nUn6jCWEAqp+2jjHHL3VflSCBRZP5toDfyPJtxln/VVZS7M+6rjE+62CbDBW33edMV+no9W
9WwTwfXKDvsnd38mkPOki0NjreqhVRPUP7W94onY5oUq6Zeb0y2OSjG7c3wyXL95QKwJHzoF0yYT
nG+eHegfi/u9dpwLjWqtRRkTguyNgXb9AF0ufem9qu4+Rfv219G1A9u7bhN84/Q/MgEEwfgk9NfY
3H4V6LVBQh8yR8/qvegdveLxaxbc5d/K+lD4efB4XSA7sJ+367c8brvmWM6iIYa8zviJcvlz/YZJ
ssOz0zUCQf/DdfyWxG1bjObVrBzi6enlO0Eh2rvT/dd8O27brWgqk0gnbt+cMkljO3UQ4BlfkwpI
wchrBQjk/2GEv7Xh7zxZr/SOBQzye/Ycd27pyn5/IL4kcBLr9ziSJP8xCM7jFilVu2XGsiXvL3Cy
4Q6DfWZfdQ9/5SkAncHoQ2Z4PAvCLMugCYgqdrUCzbS9tbyvxVPqbq/b2/qleSaG02fQiN6lNsT0
BhiGPSMPJbfamE9fs59dULy0kmseQTfkDhtp/46WyuYgmry4GveefQF3kQwLVQk18AUpnj/e5LZg
5rDdb0S0oMx/fzpaZ3K4N3+akrqzm5otaOylYXSH3OPuNb8ftyKojUAj/rpS7CzVohaSqoDcxN5D
tM12IBcX+CaRFO6+Wqo8TXsKKdpj/GR6qd/4cri8v183kHUP+HvZeA+IttC0XjKIiX5pt5ULUPEv
J7D9KJTu86A+7UX0zeuO6Uwg5wKrom6JWUDgEFrubXXqtmSj7W9m19kdlN117URryDlBOZNHpSeQ
5WzBWgPjM4Kj/iIamiSSwjlAIwEFlsWOsnqSetdxiSs/WifbrQQmzn6Ht3C0rWH4C9gNWIbk8iYe
la7V9Dmbnzp50MC7GVF/SJJqM9SjIwgrVl/tqPijPQf1cHCGMZ3PcrmlsQy5jNEbT5ZLDsNdfQuy
99TXXWujBFXkRq4Zxu7BxsDnt7964JzJ5ru9MVRR1/UcssP8Nr6N4rsh6L/Kjm8HURVcN5BV8z+X
xZ0yw5yT1qkhq68O+vKWR26e+HO/ywM78jP5zgSqNdu1vorTp2/+T+Fc9NFFqEyDNRuO5D06HXwT
tOkET3IWXwEZFDj3AnlrweK5stzRm+U0H/QC8qiPLPlLEkievDPuy0MeIR/1Srz3KvJEZGyrcR1r
NUG/Cfg68Ya6NKXGZlCCnF1BD6cwwQxM78F0k8FT/cfHd9EIn9VI4VwaFykkGCmPtCGkYTbSTZ15
7YYgobFfZlFIwhbr02k8U4u7WWlF0sw0y+nJ1xafBqqrutvtexSYN6JnOI9k/YhSz3XiDn4tgx00
aaHTS3m03OxG/6YVvu0OgchARDpxpz4zkxheBoIOYewNX61Dsuvetn7kAcPuXTfGNad5phNPsouZ
85hXMUMU+UIatz1Kvi9cN5EM7nDPbZwn+QgZX0bv5ZDdvGl+GPvJsxEUtes9Ihn25bpSH7njK0ah
cyd6IbaZ9wPcyeG29bLg+/fG3Z3CNy0OnnQ/nYP+CDq6R+JvvenkbUuk1nY/RXO7RQdO5455BBC4
FilsF091mBGP7IA397ZbEv7cDiLSwNWI+XwjuTuWNlSj/QKVZ+/FcvNb0zddxutn+SJonGg7OUdi
RHknNw0kZa6f3Og+2dnuT01w8/H9qf8+bNa/SLuu5caRZPtFjABhideCpReN1JReEN0yILy3X38P
uLMjsIRhxZ2djonofmEiqzKz0p6UgYE4VK1EGrll0aRhmOVz6LX4u9yHvFG91n8wir5BAHoUiGzY
+qnYn7RmjeQTIOkagnNlpRMnn/rRR1DGpWzzeQLcd0iuvs0316e5aVa/M1Ivj7+QbHNZHX6TTpk8
okdZmCCp80LxQS/VXy7ofNOy952mHVh8DT/zQz0w3ohCtArsN/pso64rhDSScLZwLIxmeSUaq6Q+
Lf0jGtTRpYHvdQmm4s969DtSjNpWDVnfzJ9XFVlvE+RkGJ3wkxl3tNn+zRR1dmqp5i3ngSD39qYQ
fhW4pkuOx2NPUFVdRdZ+eb7qGSCVVtnpyz4kfw721dCeNaP9qg1Xe7a10wG2jyXIA5+Pzpqy5WGw
QGNBJuLRACLvuls+tnTTb9I317d3eOQghtdEUqIUP48BXNcST6uVfTgcGB7vpMaPiFAGPKqVOdYd
gogeZZqoA8NOg1Q+5mSwT/Q5KRxg+gEEDcgW2tPl8jlmT+Qeon89CsFcTwOe8dRNuV3YmI0OcEy6
wXenXBI3CVLRb6PuHDe+id1empRhkYiM5mjWi0dDk96Ml4KF7gOEBhbE0vV2ILxVhYwi33n7R5At
jygliT6PaIwwVUN8sizNOHG/vvK34F3LLd/4wlJFbGQ3Phj3dhsJ/3Goo++gLq4qr3WV1agRX/Rt
QjKyD1YosIkEnzLjNGJpOTlhtRP+fIXbhrS1sWZc6/znqcsYXsWqPczGw/ekX8EGO8Jr0SmbM3ZI
oat3VW+AnueTdO1tSkOFe42OYhtzWIzL/imy92Sp59CR87pvJJCViIMLWCw3GDUyWE/hbYfZ/QGD
DDQDRhtJeomekZgDS0Bwqq45yxbWcTorNzZUEp96HeUAlah/fGzo0kUt3cSqLgPL87f7HrskL4iY
besXn7U4acIc3H8PZW1mZV9iPYSPUCZQpVpPlExdziup+Uq5VARk/lxpE5LPs+ysdvUCULWC4hGu
qXiPOGKCQZJGjGKWCaQXLkEdhq+S0U4P1R5WwUH3R0YqUnzeAbIBcvEkITMVSL05JmZ3/L7Qd1+x
9lxvT/42+fXYoPx85O6JUu4XJwDDwlHmqAFY2XNhOvsTXCH7MY0pKbutzcZKnUHpqYqJyi+aGUZk
BinrjMC46pKFNXeEJWYTzp38n/Xcf9Gh9DiMSq/IUtCptNL0Xnoz/zXfRcuUlBorMST+9HnuaVGX
NQ86xVcT0GpW8eaMtdD7DB0Tig4MUWF5gflYrV0iAV+5wu7ZUpdXfKR3RnJcWu5V93/3hmj2muFt
VMN3dOXQbDqC5msdm3G3OjNH8fPVuP9Y6pKrNhDDDvINyQqXmbE9L3TF4JcyWaWWozHM6ZREjW+b
sik510sh+oaH275Aw7e/Y43J0HC6tEEZ06Cca8evenUm4vSHewbYKErypa1os+1slWr//9zm/elR
L2KmdNm1aW6nl5B9uXZMA9BwDCd66gEYc0Q5gk4mJ2hVBJFsO7fQWcDqYpjWQTQQYRQIfXR0o1fo
NmUDnKKhoWPvfhq/v4r1y7/R8m8K1DFVRTvrghYUFGi5r6f2gkS6qzPN5CCsP+/+mw51Ul0lK/ls
aJWRzP0l1C4JMRev9UtkMp3zwV48okT5yq5zlfI2vHG09yxfj7SYIAxubGYQPK2g3zxRD1LBcb6g
YpX5uTD8c0bgjDdEPMkELTe+5erZmoU2MZF5GoT6b4p02rLLolTyVZziS3HItM9e20V7V2e4F5MP
7ZgKZZH9qxjUqoxKmER6889V516dzVxD25iiB4yHjMkRZZE9Ob5yznBbEakMExXZj91Mr+x/d3LD
MiS4awNuI2VMZW7mFhJ/azN5cw94n1OCjmukXwmrK2wiOsQljUhRprSJWyUL5jdSyFaYiXb9hXku
c7Zzl1psRYWWMV7q6Sd0RJEyrIUM/PY0RkXRX7b6n2Dbrnq02bnmgeX8T9qjESHKWihOERdigOxu
ZlyAEEICHUhey8cWabAEP/R3RIO2FLM693w1aFEvv4TQpnDFOC4WE5SBkBI09TspsqrrcNnbNQmW
qAyxgPluk72P2KCMw1zopWpW4ajiS2522tv1tC00NMzB20BXzYrT5kvsXNQTkqJHjv8QXxVNJqK5
MI1XucJfCr17CpYradmw+jkG/h58GR1WV3P5mmQZpGUrrnoE1sOiD9ZSy1tI+4gIZUPUtqzKSASR
lzom2zdHC+GzSNibsF08OaLeahy5GrvVkaiGZ3FnPf4MLabSM276ZuhGvnmueE4YqDdDphJuu0Xd
DBN69mu03D1rCTA65SPLM58gOWwcwFjtgDz3E/cxbAusU6ia86U3keAu7UJPTgyvY8rCDDUz/IcV
1wMCFm54xJcCUCPPGdpYsNfJRDrBrNd4C7SZFRpX8uVoH481kobaGmIcYL+BGBrtsUvux6x3EIuz
LoYsrwtZixBybs0EXZVwSF0AXphzLdJja3GMSsIdH5O+4c5ScnRHmmJ1xseeFIswptkXhpSR7mo3
wIIZvuBy3ab6GxpsyWyXEfzlqitaY/JP4qnVfgendieuNS3ZrNTlIHmuGVrKE8N7mqhh3p8M9azw
Up0D1Bwngz5vbY7QARiBO8lofFKZp8XO2Dk7ackqOU90XAxUAcKCsUEMRN4qjqP7j6UCWx48WDAB
FLG1BPUaM8QGUrSDKRoKqKsT9k2uZjowAxGxsaRhwu25o069NlKEQDt3kCPnLN7a8sbchhdvtKuU
KG+xlfxKWOI+3DEtAzLG47AwGV166N2/F/fASevKEcGuRHKs3KksxA1EWs1WwxvHihv44Q37QQ1w
KgM2Nx5yiTLceVi1daCgtIGQS1mbpmDyK4X4+3ztaf5uZqWGYR/QTk4M7bUj2C9CHov8pHYPeC5/
fQDNLpzK5FoOtZUSseccnkNkYZvtNmnIDlC1QF0hqP/9C58PE3tol0YyC7sU6YnptpejayoskAbl
V5giNk0k9nZPqGq674/Zmyh+yHeUKI0uMFLje4KDEovdohckxBPYmxk2NQku8TT3HKN9uteePMOY
vfmaq/MuiYiv2cp5/sSszQ+iQ1/2mG1Kf6WO62Kxzruz6rTtKgbC1ZsYZCJJs/q6zn3F05xFhOEN
LsotMU1F22nQ8s44EdZHUA4jJti92s1w9sLJV5chRv5rglVftVlJeiiZzquCLXSkCrUU3aQq2stN
ACFxMGr18vGXTBr68XFQql3xghJWlYLKSabPNmKrJYKlJLYYaLLOtautf9W6bqe4S69chxpvcVr3
RxF0xldMeIB3EkJ5mXnJA4JgrsJBgSTqso6hgo2DTVu1Jq/hQRxY5ZWpN3vMNeVxxlEu+gtAM0Dh
EnhEv15rqyMspia8rjumKK8zRr4WUQGYEngCJB1+ngI4zPCWhaJhSWYUBUTsn+bqr0r98GtT9o5e
eeY4PSsPkVQxtitM5M7vdZCycQFG0aUwHrS9T8g2In2lvXk7f7mNl/4y/3ANxUgV3VsqVqXH5BWL
jHVjEWk6K78x0f2PD8GOE4ByAPxV+jEh6JScI3lud35pL2+L7Rtq5+rv0NrpBN7w4BF7OisJOJWx
vaNJ6Xzq+ErN+aDJHSQYlvlp69migT04T1e9tBtcD6alHI2VLphyie/oUmo+a7q/xFoB8KpS2DPV
Vk5K/AaMVBHQ9LmJzskaTZJmFGhZuF7EprAgOf8szFcznwjRLwwQXQtTbQjXr5W0IFm5LYNlmmvu
6bEGTirgAFOCETZ1gMm9f3ALTkZlJfO6s2CK2kxTVztWloZFgdKGPi3qWdtcu3Nk+7qqhTtN/XjM
w9QzjuLU3zxQIj4HGIbK5QMPRPijtRZLjCaNxt+/j66j+zNyfC7hyw4c6D0OKd2X5FVz/jzm4ebI
Uc8TYCGG0iFgP4D5SNnjMENtBoFAdy5WvCUaEigdAV2sfcpoj6sPTNdj4lru6FGWtxdLSeRnoKee
hmw8suMFukLlpWs1pmoBYtrk0A5xfszlhGUEDBc2N6HFA6EGPXQTzIH7nnco5FX8IZ5hyEjdifmc
VKUdu8ivp4yFRxMXd0eOEr2scBO19EFOgBrOFgoR40O1WGj+PCFq9MtRKy31Xh6zOJVSuyNKSaM7
z+QrWj46ND8kL5VVbSOEhu/FRnj20HP4mNhgR2ihGZ3nzeaOooNuVkZqGKBAe3Xzc5Bc9by72v8b
CSq6F6uOx05IkIgq7D7J//jh8l8QwF5IjO5B9iEb99qlKknhVoNMLAI4okqC9TX6YwqD6vw4pREF
6hVYzDzF85yuO7toVr/qDUN1WT8/XNLoEkJhUQmtAAY8oMLyga7iofUUlsJO6et8xARlH4pZlbrK
cA9SCBycKia8g3GgWNVUQKEUDK9hYswYSEojapR1COeh4vXRvDuv19tbyR0573P4fk40siTvm9rY
BBvyipFOLTZWp3wba/H2Azlj8r/dHPU6OTO+TXwPn8H1NSmE9waLp8uMFQdOatGIWcpMFKGEkeqQ
687olkZF0G3MVuYZQnJbF/dICCmz4KseVuwhBkEb3dZsjh5WKrpE3bXEPx2PQoF4aBOTFTl5MYn2
p6/F8Wutnj/WnfX4RKey8KOb/YFjqszKoG4jSCt3uD61y+hY7+d29OEiSc7CTJ08V6w6GHrfgCh5
O5KRYoheVHE8j9tz8pgshI9rxXS0Jh+UEQlKtSV/4clRBxJwqVCU3+775Tk2z+0auT/LMjaNnqKT
tkQIf1KXXx8MWz+p+SPqlOZfAU8i+QruVM0vUvYrjo2oYNzXJIM4PSQA0fGDdYr3xqXtfKn1aq8/
Y4vJO+97eqW2mtsWH1XGlcY8wD4IB6vfHwvJJF/YdS0jNyEPAFz3RMUMjV69F/TnPNs6wS4vn+YA
1/3faFCMVUk595Ii7M/+4k9S1UTlVzOXtb+ZxQildKIaOiGn+jBdea0JwrJO50YG9/8xK5O+G9ZZ
AMwFWH9A9uLvz6tX0r6a90l/q6KtF9aMzMlMc8yYzKxEB8ohg+BU4mpYdXvDh0MkReOmIjHRKYs2
7eHxbmukcbCudJOf+Zc/++RgkkzfKDl5zY/RU0665SnW7MNjjqcyO3cfQL0PotSWWRQW/Xl9aT3i
wpN76oztn9Q0I+3oaZluVHqaafFvY8XrOSpU3h5FWVZO51YU/2FUR+dACWoh9q4sAM7y/PKyTTdv
BfnTJZpLrJlmYajPfdrxGEUL9Cvaan2EBQz1n9TNEXVKhBf9bIadMnl/rtOD6J4a7Eni0mdHSg2+
hlPrzA3GqQ+n+ohdSpxbTnU6rgS7a7RudMbbXjX/FNuWLD89zTJ85KBzLTmdDjP9wHqJhUlV+maW
RhSTqqCKeHWgvb4srDf/40187uFPLYll1Eajv65+n1aN/bXiiPZaG8azT1jFkMn35AYQjaWNAHyk
zG0pNu416mKcN/+ZzI65eH58vqzfH45g9F65XiPO0hpq7EdvweJZZoENTv0+zwFvelgCA8g0ypXO
fb6Yt6XcnxU5uQjX/KIm7b+w3MCwGpDl0MwH1MZ7Fpqg7vvsyvVnJ/OI2i0r6SXp9MfHNJVVwfl/
Exn4HJ1TL6qF70s9tE4yZY0LMYiZn86/Il53n0qjMdGNWUVEOTPIDlaUlv4BEBtlfVEFDhOl7Jzi
R3xS4a1v/Hbma42K/m/NddUyAaKqmDmkjwrP0SIBxngtd6q69fy5EpKyRecmqbw0NLMwwZLnx9/F
T3wXgCqxLXtYyoURb+q7PLnJY7RQzGH9Z7x2RQuXmW2j7blHJWH2jJKrT1bqClAoK9uu7Bf7Mfmp
eBNNwFh2Byxd/IWGLxMWXhS5fj8/65etqHkrrFIwVl8Hhq2bajwYk6FXCmWLIF9IPbjMjIigpyd6
w0rkV3anzWDDqFu+o0MpiSOF1y5qQGdmw5/b7v+0gBTSesuAcSOng816Q6Yeb7SKoI1jeNCw6YBS
GcF1s67OpPkZbaMJue6XFozphjONFUM3fz4XCqQDM5DoC8euNI5SmwX2WWRehYFL3SxI97rRepa7
M+Hc35OgLJiz6OK2yUM496t+TYzNanfqGOI+IQj3NKin3828fgY4dcyNojKcaUuy6XSDcVQTQn1P
hNIp3oN7cQUy93k9I+LrDi0Emo4WF9arxjww6gmfcWhShBeKpPRWwJxKfGRN5rMunXqyna5M0iof
Lr04dJeTfGQYY8bv3xgc2WIVO9v6PsHvFwglY6KV1olhXwb5v1fIu6u4ycOIgifU6AioQUEiwyS8
p11t2/5g3QSLj8HIjqi4aR9ltYSLCH6rv4Faxpr9mCi13rMxsDkicPWxpqNHVzDib8lOLBzVClLV
kQML3Weimf6eEqXnkp8gHy2CUr/fXirtcnm7avY+0f7st2aKYZ4W05Z7eGkMn5ylM3QGmUvdvJAG
5Z9f3p5qQjaG4ZNnhmb+NM8Dc5iCAODrsFSPUpjYl0vPyROMhKAZA4YZAQbpXx+L3ATY2j0RSml6
NeNnxTy+Wcrn4x5AW619PLrbqtSPm0PQ62pKXLSuIqvLoMxgT6RS/dd6mIPnQfm6qY7oedkUGbma
nlXaCxzp/Lghv4xkifHcZ/SZKq9fbo9Zq4UmMPVholx2dwa3bpmRvKYz4DjlHA76ZfH8ssWLYS7J
k6JtcuOXsdNYQvsPhvDve6VHTYtFobrXGOSyDNUNlOLWB/1fmapvEpQGtqKMybYhMa5nJEi0X4DF
81lrZSfK2vfHRimfWmIZcIOlpOetbprmJ/9kPW2MYczL114iRrcK846o57ZVrorSpTg05PR6c2/O
cUlWbsf2BjWbFB2gbIyhn2HYPX/U61tzYd6kqKGc+3Vlaur5sfz/g5X8viPq3ZXqGCtiowIcXYLd
FlPHZ5RmydVOdzqzD+VnNHvPCmVKAvTW+XyC09O3LdAgfBNDDxoxTh46zFSd9QBMFMLvyVFGJfHF
wuFESMZ6HRF9i+taLp9qzfos7SO8yxUGjFUMeLAetn/wl/4+Unq4puMKzCLNwGbkatLbCqK4QKNY
YTOEcfoB/SZD+c0Jdq5KGNNGJjQh3FLe63bDamzgh9/46Qp806Ae6S7qvFy9DvKuX8xCQzcrci2y
TgxDO6UWJjZZQQeLKcpkSN21Cbos687ys4Qo01xG2qeoWxiCe8XIK+sImVdFGQ9BnpdKIkFE4gTA
ZO62uKwwXX84MK5qopXwThTp7Qbzq5C67kAHYgibgToAOmMtQzNsdYllyaw8Fes9lSij4StZr3Jh
irckQoPu7S05f5J35McRU2m2q+sfDDvys8/pnkPKjqhXUfRkFxQDstWbbWHiTdnrDCKMx5rekOU7
SMVWKaTjoqOH7UyWyPljpBezw+uFwdLjiZzrPUuU/SiCgm/mC7C0Brk30LuaR/LpmJYRoz8Qev11
+PjgGGu5Js09zy+woIzDzpxb8DryAjBEVcC/h6QoFUkugFJ9fITTGj36feoFS5sudrCfdWideMEE
w9vbfomEnkjQDLTAUdo2S6MHjf1hQkYEKVFsgRowR+IfKobyF1DKhsBeMxdG/fqYs0FVH9GhBDCU
sJanrnBwki3qza/HPz6RAYMsjLignq5UziMFizKHYwOAJ0ahN/OVoK1s9akhTFdw0giOiFGCVyld
IWNxE8rXIdIGKBKyEhPT9uibAt1G4FbuLFF8sJMih7SHWf8czBGSB4AUYdm+ScswokW9U7XQoQnS
wcWopr9PbVQ7r+TwwXIuGHpzy9mN9KYM/3v9wgmA7dbj65+oftxd/83ejn7dLbi6Cgdn+WX9n47W
t8A2z5m1tJCI3/Raoxu7XaRHpo0oj8XaRL7xnjr1SimLrix5FSe4RtNyvwznmELPMfxulppW/AFc
ov1hn565NXMkaNCZBzpFjyhGYY6t5UNw5Fda6LyWJMcCTN68CgyjxxD4myUeHa8az+LABc7yWdkv
lhKypgwZnPbbRzJIGYd83s+CMhlOUEctA17uHrFViUJGo2urzmbVLVjm4iZPI4byGujUgKgeUmYK
xhnM/xhZ3ZC0lf6vsgAj3ihrIamxqMSLAR4CUwKKNrdetdXhUDLM63S8+E2GHk/MsSkhDYYj9FrC
QRQaIBZiBp5XGBH5BJbMnbTT+PqNmv0ldGudMyTbWe2zy3P9hjEm5gs/6d6OeKLc29abJ/MoG8Qi
Ii8ZKTemtIFXoSAdDIAnI7ismGH38JMPVIpOPneAwgV8KG4LWSmiF6Rd5ycV2xWH5dKPjdZ0ZDzi
jjIbRcZXkeRDqxD9DMHPJ9DM4LwYmv21PrAQBaaTYCNqlGPBLfyelxwwpqNWsDUjA61Dy2OhW68r
Y9WRk43wZP3xmMVpPxdZKYCViAvstKfeFr5u5TKdI3oVgJu4T0/nJeITfkkMXJ+NseCvr+aW8WOQ
nX5svslScpNehVm64G9kL5c9lhFjC4EBp16TdoNTr32hjzdFnzlnoyzDKipO1C8GBfmmTsVIHpr4
Qz4vURbTyo1/ftsuSauB/nm3Y6Fz/YO7+E2LkiEf26tcqQet9cu61IfOMI+YR6tEqQG204Dj/fho
/0FovwlSYpS5YsblQ/A8RJwwm4BhlXUL+a+DvGPQYkoP5ZoKkVpggczwqnPWBTN928EZdsxflrH7
bcAbNnSbwd3wiz+1/5s76h2qF7Xvt4P3jZecRBAZtG5Yv3OLifL/Dz7DNyXKYc0iDqvnZjBtL+W7
QgRox9KK7R6e/i/sCek10QRsFIO9f3hmv4lST5FyLf5KphZGqa+v6FBZbIiFWddK0z6k5cHVP15Y
HWEMdUCdHWc+emvL8irW6uDL5rp+4bStYu/RR13orVUx+PuHZ/2//Cn0blX+qkRRNMQyb+re0ZdE
RM5du0XUrEYzYTiqf5YUhaNMTOk1gDq4DsGnbur7wUU/Rpbprd+Q5EQGBvxtNoY917STrQNnzfb0
Q/jMSqFNZwf/NjUKPVkPk65EuTI8kNB98+wR5GNIv0L+gHm202/x99lSlqaeKTNByQeBBTIBBi1j
GwH2Ysd4MWQWGcq+LARXaPIGZBYBUa+YPrt0mvAekVIPPfxrGH3FwFpBlvECn7F8t6zN62qFuOhk
GGR5NR39/f0XBlgu6IdVD8lG+3AQNK9WBsJn7KBnhOvTCarRBVAmaiY7he8M2W0dsHrpElPOM7gN
B4ZZmg7Rvs+eMksepjBbZ0g6JBi51WZvnKkdbBao12BxHkk0ZZGUeZws3CGE7peZ7pAB6/QxG9MJ
m9FhUeandvmSL1qwERAkDw8X9KoM2HlHTJmREqq6MzTvCdCSp8OaiVI7neb4+wjpsqyfSo7KDRHi
FlQLTTW4d23llgyfjmHWsaH73tgFiyLwsYURWoJMInwseKtWTTZIyObaCaAQrBIOw6RjNew9waRr
Efn6SLmt37JhFBsO1vFJBoITT75W2K1w8q3Ht8gS+Vt8MLLnVdqinelWC5RXTkPmB9gBqUG8of+P
hCiLU165tCuHsDqxnFc899huYJ+YgvHYV1ToIq3PtcFCaCEYL+sUGCjqjnv1TqF2uPmGjzm6xeMP
VOyGaTc6unrGu540G6TjZbud48nHYh1iBVpsozZ80mzhVWEJCOOduj2ZI5KBtGjmaoxDXF/R0qsV
uns+sMzTY68JS17uZdAFkn0ZRGBrq3s2Uh/76PKV/cJyDYQUTPjb21KcR4dIWZFrKTTxPIbEt6b+
tsbc5HZ/Xh697ec53B/Rm9QJ5POTEK1AizmQxNTN+hScOttmnSzDFVboJJ1fIDqNB9XL9fXlbW+e
n7CzB4/+6aAsQ43hDLPU7hYJjC6yE7w+zAa2Z7aZXoljC4Y2YNMyLpPxCtB5OsnzsU96qHIDCrfW
xe0iJX2ocyzdZpGhYiS/cv4quJimZKOQrmpHov1eoYYP3WO5oAwduIXGo6Pr3f8akvUWlW7nCYBx
jxWb5XjSibi6RJankKFlnaUjobRf+ma5fofVHwYdWL3eDItFZ+PaMJX6RQtJ8FafGBX/YPDCuhrK
2ZDSSHCzoYauo317eE7QPm4Zw82g8vbCIDb82ANlphNx1zZs8FqCFyARvJ2RN3U2m1uZYx39YaWT
/iFz9bcPQEPBdqnqCekg21WkcxKJZduX7LDdhOpJyCDrmWjF5bHDwBtr1TjjTOnkXFwHc66eg811
88W/5rsvhtZOzDePcw4/ll5WlRf68eA2R7+36D4PNGtpbkXLhCgeXQvlZ7IzMMjUkC80WDGkn0mc
8kHSGXqf8wLcJcYF5Yrzm6mvxe080xutTw2nOiz2WvdLP9hfp3DrJzBb6//ROtJpu7Ly5X6BTomh
/gNQZnjJaPcI8YfB6z+kWf+Woduc3siW5LEwbwtxuEnvN9rIFI2/oGuNQYUlLlQQhKjOT7DAFr0/
iZbaMknOHatnnGETBSpw6a7KwuMCtK0gKvdWimWzrBQr7qeX281j1ZfcAhQu22jHaW8kRU4KgODW
bMkwIgyDSLfAVYJYVvIAJNJo2HyxcUlgHa2nXX5E5Z5BavDfH9irW1pgdP1uUAVNg+fkrOuNTHr0
kJPfyGReGU42QwBEKmcSzrKq9HpwhGAyAawtghWRUdNhZNcAonzvtQkzLl2EHZKkjQZgG32Pja0u
+UQ8TTBFuvNvbQgF1rKxQOKnQxYBG9lUCUN0i5vgjM6Qd+eO4g5mWLVfzMA4y/onEjUGqvZDtoTd
Uzzpno7oUdrktLNr4ce4M4msW1t9Dv48ForpoG9EgNKlEqMRISbMIemYAjLf/iDoQ9UxJOR1h1rZ
Yf3vpHBEkHqiY0EJFpUznCBZLi3HRNcUcYzu+JivSbUaURmEdHRPizSK28Qb3PpeB04cy2RPJjVG
P0/78W4YXtVsUCX54FkhuZUEGIaUJWu0j46NEn8FC5c1ULqG5vhPhOMbLdfsEzJDLJ4mswzfPNFO
etMLi2szZMevmz+4GgV7oNcysFxUff5asCpxkyZ8RIx6diVOjXn+P8T0bWhy77bO4mfS3I1IUG56
KAeq6t2ynKI2P/5Clh8BKss9v4W9P4zqiIp4L2hVWBeRJ+DUQv0N63w+W8BfEcDzoIXHTY3HQs0k
RlmDzG26TliAmH655JuIrBtNRGeoKb5yi322tIvKZFAcPv8Re7R5yGIeMHqgGAApP7EIssMEBRNb
WrKknXVdlF3Avi+40kNDL4roGNRBS5QloeS8QbEEYam6bDD4+vKYO5YQUkZihuaROCkHLRZzMgsw
e8IsObHOjzIUgqemtToIYbz0tu1a1Vr0D38Nzp2P/xkiP52j+RZG2lWv+lbOVBXUXrbI6+MIgSGr
HwGAhT+oPA0IC1grUBEOJenHRzldoh2Rpl7kgA9mfqdCUHLAlA5ApQrypI2mntK9S7qn98asV/1K
2LoBXGjbfkx9elphRJ02J0GW1NHQr7p+iz4LU4KEHhbGCws2YzqRMaJD2RSx71w+6XHAAnEAab+L
GizfWdknj5WMnU7QjChRdsXjS7XxxUE2t0N7IJDkA+jCCnU1m4X7Mt2xNaJFmRUxEiKJu8IHyPVL
ZaDMhYe5JFhFgTE5lIAYd8XQuh/ee+JiAexg+nW0Pv5x4bgtjyiEoHUAG+eZ9pnxUtOevCRLzqzs
QK3SthlxjbmFBTcMvZsuZY0OkDIkChiqsiFzXq3CDdYefAlrKSIuFvbtsEPni+lDsZiirEpbORzn
KaB3m54OdfVt9vT4llh+Ie3F94EwMAUS5j4ykOSqyTtafBdkh1TvwRbOj8kxZIL254EjGy8EZ2Bo
G+rzXUzkIzODwnAJ6aGUyms6vhwODV125Pg5jCIY6FY2Djnj0WQRooxEIquFoqQgtMUG26XHQNNh
/TplGFJf4IXFkLBey8AzLZaPL4JlSW+bMEaOc8iraVzw+PlKa1Z6Oyw8f+9X2VJbs1z0QSl+uhYy
IilRHRZcUzbbk9AhlfmI4Rafla4lOnY5sDYuTmbohG8S1E04M5lPFjFImPM1/xQSnmleWExQt1H0
mPeNHHgtaHnebqs3XxcA2PCrI7GFTWzohkK+iHFD047SN1OUtV4sgiYXOpDk30KsEd48Ga8rjfGg
TsceIpZCAU0WwLn0nMm8X1zndVoNfl9EOm0Lfwz9MiXB/BPmAPEMMfyHSQMwoke5D/NGiMph1PHc
v4cY3BFWsJuMc2ORoORNyGsvq9V6uCrgCaCNbI9ZiSWyjci34WENWNWIaW8M+30EVVABtkxjkUlF
Jyb9AA9aaRHxCtLbA5zI4JW9XfWFt3beVyfMaHhmvBX89YHVwDYpmiPylPB3shPX1RXk9+4BLsqX
y3jIp5MwIwKU7M+u8qKeOwMyKblutldtb/p69bwkR+4DnYCtdcLwVfjMSsFMZzFHZCn5x2ErbtfL
7bnVexI9exb6bIsSXi2Dv0l5GdGR7yO7WG1nXLTA7ryXFwW3ttC7ffaLIZOTD/mIBhX0DC2GpZKB
l7XuALEI7S8oe0uvHwwyw038MLUjMoOojIw69rPmV3HYO5gdPSxrOd56GFGyOnUshgYlekRpONQR
JZSrmlCJwJBfA5OsLDRiBp+u5UpLVmh1KxX9Myme7s3ipcU1k3uI3xpNofJnwAPvWvSs3EX2PLkS
bG4ZUL6vJrf70A+Kj9nstcQQkWnH7++D5emmrdgri6Kb42B1PUwJQYNfTOLj6cRct8OQep7u2UqB
xRKoDtYNrtN6jcpZBNthK8sDQ1ImvYsRQ5TRaPywmQVABTv7oenGLinqkPiA8a2XIkfm85WnC/La
KS/Ps/6pFMxmsWR8wGNR/YlrIZTXPvaHW91yWvpaeLsQ+COdghyhYygpK26drn6OGKasSY+CYT5X
ca6it1xwMZkHWmXx7/lLJWicSLyMtNaK/2jXvSFdLzIrzpv0UEbkKSOjNoojNyIAlaMvLyDe08pl
PeXTkeSIBGVjXOyJVgofMoq5YsA8BWs85QRLbJTVb8E46cyhLBZLlLEJpNjllHC4Qb35jR3DQ3q8
0VsjJ7bGMGw8ixZlbmoXS3MWHmi96MOeh8TA7hc92W3fql5bnEiy3GxSozLlvZQDvCDQWYkHBn26
M8vLZYBsF5CeWC//7Aw8Q4/VgcUg3ZNVRVnaqMHwCF0uzmrpGbDfJr9E4W5IceiJvbZXsmlrOjPV
MUjeA/NKN2e1ALv2kkEx9G36sWzJufp0iZnajqgBWtuWzo85nQ48vsWUbs1aBD46jNobvYQ0xhV7
MYKNbMZIkzEoPX7YebqGk3oS9rYONm7wyzoNK2g3qf0ekqHjdvc7wQJsneHdTueNRsxRViZJ5CQV
Pah5YryIX+UqDcmKOcv12OHjb9nj0dsbql5RiT0cPkzAz95FrV1FNfZCPz49xgNxs6cjIm296FN/
0G7z+PX4l6dbHEaHRBmOtGrCLB3WGeR6peidpwVHRbRyx6gzkr6oWzRFVXbCwsFjCh5lQxbZLInr
Esd2vcLJIxbMFXq/kNhjDc0wNIqu51RC3rbBcD/Bb//U/7YfHx/DFNHlGyGWPYHrcDFbxzIVM2KY
WoZw0b1VCyXIPHE4JfT9BSjsvwKU7TEDDMm6hRsjyZK62dxNEzDgLDH9Uawe/zojGgMA6r1nOq+r
ulOaQTsu22Y1dGOXm9gzi1ADoCRaTQ8nTTNed/9H2pUsN44syS+CGfblmlhJipIoUhKlC6xUKmEl
NmIjvn48OfNaqCw0c6xeX/pQZgpGItIjMhaPJ7/SeICz+GL/Nmy2wwpriGRLayngrI/mDi+lanA+
ebOwy0/2mRRqfrPzU6se418nKAiWZcl7pwQHPkiVUT7Bvhub20FIz+uGf7h6rpk4UIckQ5LR88yd
piW2THCOyBajMMkNs3kHyCCDJESYwxKADF1DjsfytK+C9GUK9zHvzccDarbNKhP0tukovDXeeRsi
2dH4fCKK268+bPf+/UvJUhlGCt2WcsGipdd6W/fE3vHFcK4sO+xYjGfZ7GS8xYb1VrfNx8zuUb/D
PNfFwcltlEdufyvvPcRy14qZIuYnFSKNABljl2CaIbAj75PXtsXzFWzPlKWJqXSmV2rQnBJrdO/3
n9onCmq0TvhfvonYtiltUMSpbmF9GQpayUuPrXy902OV2AUcbw0x27UrerfR6hqD3LhdVwLV2e3K
kqyMwhwylQ7kIU85+dmCqgnUQxyvwQFdthhTdoqsCimWKlktSUJy5oH6v7yv0EWCTS2mpbJTPnXS
94VsYWkK2EKcwhOesu2bjb1v633iOVz+xeWyBUg9/yOOQfnOKM0OG95pIYFOFO6yzcFcqT8TrCq0
nGCdkmAf7Diu8V8+1rdQJrrrKlGyTnQpyfSw8VaeYE9PWGb/xUV4+vj+0yi+5TAIf76ceqUX6Flu
QM75sAodtIxTRqoG29rAo8cVuJzN+RZIY46ZFbagsqziEAIbtEPS+TcMaFICTRopw6/ArWCc3uGY
/nIg8y2UAXsRM0mdYsIkXzYQ6W2HAbs2H8O97Iig07d39Ya3OfRfUP9bJBMC1mLdxoOIDwiCmTMx
H+8o1R1IvjiaLbvMf8Swr8UYjHpTQx8eL/nd9mJPHvJF5faS0DXD3HFQjrFcdZ59O+ssKJqcCnQ5
mOe9Fwf1R5aR0PtRdi5HL96lY5+KUSa2hUpXVGFuKNponofR82BF1ug12D/fdysFkQGvvWc5mP4+
S6r+TD2hkkLVLGElJ8MJsX46Tjha8ZCLfSYaIVZPGz2FEuxalclR9VHZfRlMX/eQTnc4XoZnGwyG
lFYWDSi+AYg3GPVLXm+b3tXX34AO9m3Yh0pUZNoVopyjvMYWbSwZ/aCUWyMmThK7xXj53WmF3p4c
9FtO7mPu8/ZP4J4nAyZVq1ZJNkLD6u50/1E4wJDz3d3rHdxBwGurXXziG4aJLZcmFp2ywX6NNaty
VaXoDz2DvwybFDxQmiADfFulxQBrJoX5Zvk4qKdBBkem0Nq55talq2EJWLpKq82p5ZjjYqO6pisG
3XaELWssSz+YCOpYv9BpeQcY1X+UNujLgP/W/S/deUR7cuR1m8jT7z8jEJ6aLufzLd23uXjG9xRa
baLOBfHYoVqiMyv+dfssF6tJcwGMeUhhcgHZOCqAm6334f3SV21AG3pR2ixgjJ8vgndb4GJGfS6Q
8TOScSr04YR6IHiKNqpbBcljsHm5LWTJQuYyGMcyjq1qiQlkHI+eM4KfKq05r+bF9MVMBEuln7XN
kCr0w2y21T59rX+iPyM625/cpchLfnkuiD7SZojbd1JvJpSuAWMK4Tp0HtEglJM7GpMGuss5OGpO
LF7NhdHIZCbMHLtRSUYIO7sY13Z53mPxoWIomgbifwn1bTZbIkWdBNppkbY5GJjIllpignitgS47
oSIYveDos2QIc3mMPr2MNu4hgTwlIelrTuJdAV7U28a2eIXmQhifGEnNMPYyhDTecYNorXPfi7fE
ld/OFklWrYak/wDdvoJQtFO/5hJDXL0I+9XmP4A6udlXG6I20TVhAkhkyK9sP2qf4Bko+WRyg0Di
tChxvyEDv+dB0FDYgLoQ5m4dcLvrB5q8u0BLDvothviGKqO2LOmGIpvMk12RJWGqB/r9oNhR+j8Q
TO/J5ZWHGdfn/x+nOJPFXLQLBgxO4RmyXjYG8d6rRyNIH0bU4pwGdG3OPnTRBLi3dQ88gXBq3Dzy
8sHOfgBjrFmGCbpBwg9wju8heBDxwggQDRu8mGfpks8PlbFXPTqVyqmCnA24X6rXaH/7PizeuZka
jDWWmTCGY4M/n+OdJK46xw0aLsfzUi5nrgNjhF1cliDTkHBW6PZ6X5HE723VuXstME1rd0RaDZxA
cTH1MZdIT3V2yaaoLOuwhESajjh6nuCePbLfc2egeJoxDnlM1EHGhhhK8YR5bwtS7LX6dPsTLXqv
uTKME1aNyyjlyFvTqAYjm1hIrxL5lQOMi6HnXArjhodKmiI0EEBKhe7kCeZwsouN7z6vg8jjQQW9
HX9cX8RoaJoyTYwJMcL0ssCclaZAWEuXaLgSCp8BAJFzctSwbohhk4hWaKWqKKkQQ/uZjqNj3KsE
3eWozf3V8X1rxCYSz2OuheZkUI28beGgFt7YjzaJEVJ/jv+PvvxltJ0JZAAoiuVM1iKZjndhhOz4
oTiqk6Pz9Iun2mLbujGTxEDQKRdTK8twirhKyDbEj2ewGkxoIdk8iqhcA1+TvbiB3E/d5V1kjqGw
ecXSrM5mWOug2HfCx8m/26+DL21l2rzPR/3FLUthIAoM9FY29ZCzGdaWh5GA12kn2TsNLYu3bXI5
AJmdJgNNSSJn59rCab5kyNOjwc4bMc9o2b7v3+Oufe0C074tkmsqDEpVeluOdQZTcRpHuzb2jZ7i
yKviRXbWvJNchMSZfgxaKbEcmXGLi+D0lMdAuS+PggaU5zZ48y43gyHqpNdFagLjRSQd+pVwn2/O
P++/BuQua+6WHN5nU5ngphekKj2NOMP6XXnF3JeqkNYlz65fIcBvQYURmKq/Q6IdUFNzM8SLbvr7
UNne72pM1URqIP3l7GKleHTvbTtfORHsnJp2b+Lr7oXXebzsdWYiGXwJQQlaiFgfTFvHAJpPb0DN
L6yBeOF+SM4dVxl8yU+YFa3PGo7WpfSuVUsEV30NPm/fgqWn2QzFVPX3kAAtkUIZDrh3teInrS9g
nnIlvlrt9raYxXgN/dpYOIZNjprIXG8ExqY5ySY6j/3pPuCPhi4f1vffZ+5y1oqy3uv4+7XrgD+a
LsvovIuDOdTbeiwHuDNFmHucgISiDy0IQpO77WRP0TraTqKtd6TZ7lD5v9cOI6dt/1+A6ls55kob
fZOnkgKZGsi3iehikTOK0D9Nso5r8vnJZRVYtAldgRmLEs7NZA5TxSLnPqSW1yAy/SgeTs8a5ipa
pGLb58qOQGPNH7mkOvzhaXTLNNHRj9zblSBtFprKGEtorRD7RUGmAP5vgWhBLNnyamywIOdCMi/Y
5bYs/pUPmIllrnPcTL2VyOmESBV3TErt12c76DaBwgVmjd7XWxoy91lpsYtHTiHK0d9LoniFg+Uj
3hOGJF5/ocD66L6+XTzJDsnzer1Gx+mRPm0QwqD69fkJLjf7/g1vqR2AhuN7l+1rdggMBkRI+Gdm
iV+2VQINiHaPBYqgy5BWnLtD/86tE2CiiU4EzZpIvzFU25ZbWSHRyq7sL+Wx3OguR9iiH5wpxSDO
oPZ6LedQCpHnEVuPkEy4l3CAuc1LTy+SImJl2z+2y9yXcIp7U79QUWDBMf2jgp0UUeaGdwFl9gkC
G+S2LdEHDPpj1J/GhVgshfGOboP3ODc/tQi1s1/DIpQRR1ouYmnu0XmfNkrnWfbV/cfPakS4E0vX
UPPWR2XAqRWMVpIViKNV2smJvdXTKn4wCxtZsSR1AoBiaJtyUIGVAma8X9ONU7sXXkS8GAp8a83m
MsVBiaUsgW3hEwzu+xkbwsI7xcd0PeqbdI/X5989o2YiafA8g6zpnJqX/ALNw4x49VpMiYAYxHcT
bOsItLeO203A+bIGA1ZRGGPcRoDAjeoj+JBOqLmsxU2CDVTgq/jkZZOW0wUzBRnEUlNsCp16Kg9t
8un+8hAEIPPkoA8H+A0GfLIqGUvNgBAUUE+gEEWZlpt/5kCvwQAPUvVy2rURXVO88SxPE20Xjgy8
rzxODB6UGgzqdAJ8p3CGNi+IR7FTZSQRePjp0Dvn2K5p5hv3jt2NfRqMHt29Ie0cGOz0zsBcElAH
GVvpXgR193n1tUMpJ7R1lxuZcnDcYBBGC7uzKDQ4zgzLOpxkpzzRuUuMn9iFQP47GDcYeElVPcLF
prIasjlu5cIWPyuU2LHClGjO370Jv02eTdZWRdEaRUad9PvZz56jLQgY96BvGohwx8v2LIdZ/7gN
k8GPpIhP1VACsrbALO+jwIu32IDjNNkHm7+MkGeaMeCBmdxLJoBdhzYxxg8TntQ4Qd7gGM/+TQYy
xtGSzTKiMOxku9FAXQQNkg7yBbztE1xJDG50g2zKXQP7x4jVNc0I/qM7FAs2XJynJ3PjppkMehhZ
lCmpGk8oKKF3BtRUlIQbcQuvZ4aHtyYDHnJR5UKqwNY3x/O2J0VQEfARydx55sWui1nAwgb4oVoW
xanH2V38uCQIxhJXcA3LDu+KllQXp2qITs53iJY+N3Fyb/X27Vt9bea7daQMggiGVYbpBWaCZA9G
RHVb2WCTcu4kLmjUVmFthyA79gY0hsqJG9lmAI8aIZag7x0+UxLXlhiQ6ST5lOk1bv1l7Xm1bV2w
Kh7cysIKFRJsVbyt/HJK+fsmshuMs0maSkWEPSFBucXCqBUYnrdPrybB7jJr9cmRRo2GPWpTxRoM
XTGxh/v6oJ1FKXUna/1k5AgHFafcKhgU9IPkobA/0+0nnjkcaUt3ZS6NMeEJSbyytyANUzWkcBL7
9YLohPtCXcpLzsUwEfeUlz26Uk7XoEEgGfggg8sHr8a0aBZzKYyVFnGRFIN2jX/Q4J+Aww3k9Khm
cQvkiw3Yc0mMAV7qVMr6EPo0KA+2E1a+Ya7dpo2OeD984c1iYd0o71stvZBmQq8/amYZuVaEl1ij
3+ro9CL0u4spTyIeSJ88I+SJYlydZk4FKFYgiiZ3j46F9MVAzkf1BGkvn/nxv7NCduLAkJC9aOiH
C/14r0xEP6GuS6sNKY+/Y7E7an6IjMNrwIIemWdodvFrjJBtPEwWm9h8gV7HiGiWU6OL3hY3VLyx
MtBiHF6Tvlx+mcV4cP5DGH+YxXIft/TmOVunbQmkY005/vtCzgAJ2M8XTgC62ARjqqaF152mo5uO
uR3xSdASoTojqMYENaz1P0xLnG9Jf/ef+PUthrkakdV2gtkXwC/MdmHgHnR5z7Scw4vGOHLY26BK
k9Sa9AriHRLtIqwrSkB2SHBwtxVadL6zc7t+yNm1M2I0BEQKFILf9SjT0hiM4IFHNo/6HKQFNrwc
7+Ic51wkRe2ZyErDHiszh0g0NoPK5n2reKe1tu1WIipxCfyqc1vHxa7YuUDmVih9L5jDQHXMH2rQ
KAe7i88Rwfte9N9nOg0Xdcq7roJOx+kuq4m1SxEt0b5R55O3RUhadqL/GCE7hpOreiaKPWz95QjI
cnR0BIDeKADzAkcras03rP06uT7TSjPFSJeTmr4fHdF+iO2yJk2gHoz11954o3th/x+bYXnaMd5U
0GQdPE4QOj28YJ8DTTGnTrXJ7rIDeFV4rY+LnFFz42CAI2rLpMglao1Hr9+noYMwDyu7UBN+/fz6
4hL3L4ck39+OARDxHKECrUIc5SM5Oog1A8MeDlwAWYxJTEUGI7qFeEtkDPJyPo16o5pIJYO9bNhp
rra2U9nLfe77e1GjmSTmQdLJmRqZUAoHqL2mGKDC8JSwAk8BB6qWil0aOmAlFYteJBOrKn+/Y3J8
KtqwVXGNVf9QfVhPw1tTo21oE33ctvulOuJvkpgAYWx0QShMDZI2xwfv49C+Plnur58EL32Q2Of2
QDRuZLxw1zDzJomSaem0uMJ8sFCMy7qMrOmgI1fzIpDSrgfbBJmuWzvP+2pb+f83y/nJA6+leA81
MJADyIaiimgk/P1gk8vlJGVqKQKQvXB9oOutydvFuf+BLSBcbr/rRBMDKr9JY+A/qoomv4ydeE3R
llhJhhv+w/LO5CMiqfcEHpv8unPw7Udzb3oY+ats8K8EGzy1bn/mpaePLkNxGSwUkqFfzWAGb0mv
VV0xxCKqZ5ut7NYqCuGIqkVIDL6sFV3ExJFIwYTR/TeJzEduxUsyjljdccgfURg2DPCtIh2MnqfL
6w5x9Qs/0bIQ6/4mkbmdl15IoylMRVqK3CpOeKDMZ0i3cJcbL0USv0miuD47zSI/TSD5zWBFPfKz
D9PkyJ+vgd0F1uETflCmBIM2ukV5XkpdcBi6LMkWqsOgeIIJ/y64KWUFz7wcBqWR0ethxNMd6HRc
rLo3CDxkatPqKLIymBSoffPNRFfAR/5q+XY62sMmwLIbUGLb8Uv1ZJ8e9k7PSxsutbz/9guZj9DH
p6HBSiz8wm6NwgRWVWxhb1Pjty64AnE0NrHNu5NKNLpr0/wAI2PP63tfgs/ffgTzfepMzU6xiGMC
nbVGMLyLmoRnkpQbbtHz/sPIZ9+DceBpGlllYxXQFq/ufi+/nQ7u81f9wXveL1W6ftOIcd3DNCG0
i6FRt3acwGpBPI5qbbjbbjSikBiDjZWXbS1MFSCi9bHCeYs9JTAI4cXIAptbNV569Pz2exjfLmfw
xHpPP7PjfKhv04fugIcFbJct6THySHNGm9DiJHCW3nxzqWzTi3AO5XMuUamb7eU+2ck1aAFj51Fd
+dHdiDQBNnPF7oVgcQTa986bz8i5bLoPHrQtAs33V2e7X1IjikfLxM+4oIiILIjfBKE3YsuqhdVr
HBilAfsNC2MZ94aozC09r0X4Z1z3MHX6pwCJCe6g2zKmzZRiXg5yF6uN0F0FeUiL5wqRIqTFR1vA
OAcGOmwoFxXcXWPXw7qlIANpGciYxLKvoGBJLm62Lu0piMjHgxdXREPrzX2ek9JBkFr5+/Xo2/fg
bLK7BHRYFGHpox4le9POXv+mePWbtTFQVp3LyYp13Dng6RHVK8x4Ybce329xQOQK+jNvYqRZBJYJ
nHy4u0gVOYURMcOvkxOlXlz+GEISTY6QEqzTsNYX9Z1jYAsx7W9aMhBWVpbaiyHOH8ko0RYST/1U
E3SJTqXHuzcc76UyIIaBw7yQDPqpHbo41I0wrX9Hn3NdEPs8yKS/+w+7UhRdtExJ1gy28UnohO48
GDjV/OJZJB/u9fCHuDEM92/ObyaHOT9jlEKcHuS8eE6YEmRJRPQOU7vkCFpEgpkg5vQGZRys+NzQ
06MOPlt33lsMb3BbzFJ3LcLD73NjkB0Zw1YLQ4jp7NbxLvfKJgS54x35uYJnKUjQbq+Zi3zLTZYs
WuK3ZHbUNlXNqO87SB6xFu31V+hFnymZRjsHAHHXsC1eupkw5iHQ6eDCkCwKd7J7thP4rRAwg+VJ
e241f+F9Oj/Ra7Qyu9951cdYrwK9FLLdSGhk19y3xuclMHinx+C3ZoSaplaQIjwgunrDNDT6XdB+
Yd+2j6WU1m/asHhtNWCApfauG7Yj/wod8GmrFaaUu5XgBJ+01SV52O04Uhdd7uxzMVhsykWdDwk9
w97OH8y7zpOP7b1TPX8Jzmfsc9dXL5UgflOTCSFP5klqKgMCQUogOedt15H9V/cBrOKuHZcWcXGm
HAMh53MhmieNysJSqveaeKuI5OB623Pzg0sEjL+pxYCIOKUYQjhBVOW0Ht1ymtQ2BostotuZKzyd
ks1kN7uv6TnYF/6XQVuHOF6ASriBy1f7mt0GbBmKLYvaD32Hlrb+84XXgbb0yJ8ref33mQgTLByn
uoWIzr5uAMZrW5gw2v4VgD/T/uRR3SyHTsg7mXhZi5JkMlfilGnCecCsykFfNxUZtuWvbHt6/hkH
6zZz9t0D3rwbWtDknORSS6wuz+Qyl2I0ulSqWsiN7zbH5oCElLJGIsPeo4mQcwEXUja/iWKugxiN
TXIWICoj+UG6R7l//8m54ouIPNOGuQVZGDWVaUJE5Wwf+lfDxajcPsh9Xr5w+Yk6E8TcAbMWc61T
L4gMmgCJyRPJvlAVwtwe7SGU3cYk0lPjdk52cN0KM+iesBvwzCfPvJ7mpaugSLqI9WkoICE1g6sy
s9PEiMVQ0yeajKoyW6mJwwuCFvM+iizjNSbhfypLpX/Osugstia9bd5T2Lshmnob3/7aDWhCwQgw
5xsuBV1zcczRKlqZXi4lxGXEeX+fyIMP9umc3D8H3I6hxSfoXBYTqAgXAU78TFXDG3h7fDh4oLv2
w0AFwwmS59z4a/FrfR8l+/jMkfg1tfx/j1K3xxOCIby0D5E/uqBY/dzFvFzK9W3HQuVMQ/admSvh
hLeBgfudEOUjm9aC5CbY1b42N2vXx3jfL3IXkvs1oSxDur7eOUjlfepPoEX7EYGdxOF83SUQmP8e
GoLM7FU2G6GW6ImLJ7c5b3z/KQZ/7883+4JWyC+7lb2/GuLV5zKZsEa4KKmWn3EGm+MxRpKYvN6v
5SC854RPPNUYCDcV4dTUOcTg9ncSVlsl466Vf0SCLTa+ZdzdPkme7bKM/YaiRxE67HDzDxGhi9Bc
K7VXvk/QAo6nXmGnv4DhNZenZynSUGQ0pEgSTQbrzGn2qEVib0iIx4oAZmVyBOkcph3LkYy1jdIM
z2CWYtK5OOZUTz280/kMcQii+rsxtdPA3oUYY1vdPs/lq/mtFuMIQ6Ms+zM1TONpjwZFTIze/vuL
nnauCOP+5DBPQLglQBFnlO14L/n6ca1+YO99ED1wh7sWY+y5OMYVRq2spyaFGizFzR2nUoOLF9nu
xXurV+v2PeCOjy8xLeKafZ8gA9yndDAxIgEFUaguHKz/wQ4iShnpP9LdATatjg/EdDuiu7yzXXoe
zUUzOH6Rs0g281g6vFx8uGMsb8wGovNMn2MibJt6U5pnpaxwpO1+cEBOgQYDDoQsvpxnihhU0Rk8
1uehukxY84IAhlJVguDcpsOUT+YdyCOwm+/HHquaP7nfbqnmP/92bHe60ieXsTQjHKDTuQK+HLJ2
Pi9sXyoe/yaFgY5ikrWmL2AhL857nhLsaY4eRfIsEvRORA7djsULb+lf/NP9/WOTbJlwNMdKaSyc
Z9cQiYSr6UR7NVBBQM31i/PxFksGCvZmoK6iorOGpepJp0avR+0kHbqL7YjPEq1X3ZePtunx6PuW
uk31uSgGTPq2lXvdyiXq0hwxWiUYmnS7h/VFcrmtZosIPFOLQRJTzlvszyhgG0cnc5tAsR3wlnEe
B4tR30wIAx76MA7yuYMQx6yJ+FMP9qdXDgBTT/GHLcxEMCDRq9WUZw0+zwBbCCL3cCa1ba6Md8le
tzqX+mXZ2r/lsXBRV6LcDCa+EeppykYKqsfqZFd15QqWE5824+T2A2k8K3NArC9XmNxUUrfsHm+r
fQ3Pb6jNQkpRYGeGgqTpYXN2Mepe9UAVOjHdReQl9DHjQIqPpycUk53U00AvpR+SI2bIVmu3Xukl
6VaI8rk9OYuAPTsbJgzUT0XVaZdUOlQmyYZgmmykmi7kSz9x3DrvphgM5li1hqsi4CsUshNbGCsN
4l2wfl7XFeFy71ELunXUTKyi5Z1xSi44apoX2W5XKcjOeuLf3b2t11yWxqUevjkGsIMxiTCdkMqF
tO2YEOy6TG31GL7yKOQWMxOKZijITYDbQmfXnetd1CpdWuLa2NG94tR+uFKeimB8UunS3QaPWtTL
UD9RPjOiP9823mV/OBPO3Nkk7fVQLWoJUQzojbcPuv2AaPepRW6rcUebVucDR336K7fxLZYl2ahy
qW6xDUs6aFVQBPf2GNnqBm0VdLnIXxWAZwd8rVjOfP4YSq0SSjhgNLJse68kWL9l9Q7y/xsu+dmi
heoqkkzgx0PTDnOemgLyifDSUL/hya5u48H79JNgndh6/wWi1Ntfb9khfktjjzGRw6o7Xc4Skku0
KBetxw86oppVDvoIOLIWHchMFhM5WSermjQFmm23aeTog6vKaKKtvef2fZ9hLYzP81jLeZGZRAbD
0iYstKmBdgrpvUK279agt3VHV7ZQvHE+p/1tDTmfTmGALG2qsJyUQTp4g18EqrcXOdu1uZ+Lga/k
lE1CPkBCIziXxxb8shk26Kw2vKnBZUyenRzz1iriVFW6AifnIE2XuCgSYwwS3fJ8cvTFkH0miYmT
2jO4C7TzKCGZdHToS/UgkUP9XNor887/YdvZQ7DP3T2iT16fzTJuzkSzYVOnDZk8tFBy87599w6X
mmCTIrHzICYi7dXfBTzY4t0BJoiaslMVqi20xblqki3WJHkuNnT6f39pyT5ddx/lx22rXCw8gBXi
P4jCbpePJSNWKgsyRR8vdLSnDW6ytRpb8O1ztc5tfhJtMR79lsgm0TplKIxYg5m+gLwnttEvP/n1
6vxh8p6V1yv1hz+fSWIwJW3+c55aCVYKVDg8is4v/Ru6kraFZz1pT7+eDtgq2T2PgRCjQahc6QOq
V7z3LTXTWz+EgRq5bNVmlKgtgdWheci9ApR+x+tHpRSn6OXgfFXOvWH5S4yoaco8xQ1t0bnvvbcr
i5yRtt8MiDS8tf6BKh1H4uJLbXbWDPjkTZdYytjRmyo9YMH15dqCph6mhvvKVnjHyeCPfI4t0Zwg
q3Ybjy6FOBZ3F9sEN3NJMEQn+SBxextd99VXQSmE2RosxEXpx3KcDe+gecbMAJQmq7oeR7g+xR21
sY+zrT80uLDcFyPV6ZYJMXAkoQX+FFrQGUT2qg/aRLCupa8VfGTh2v+tvTJA1IaSVCgGhKW5vd14
H7VmV5Vv3jvoSk3t5G8YtvUZCKlMWFNS7kZdhLluEB3iXZcQy4aHDEJkm27b6TXcvXGO7IbM6nxR
tTKhHuXFKdfxwznF1Ndq9VA4tS1opPVtBImb3I63YNzMt5/crtjrho1bv4BBpegUprreXeCmve0G
W1+2D2f7IyHZekVJ4d08WFdE9t6e99ypM04IojEwFJ1Gs+gjwNDWQT/u+ZXnwJZoVubf8frvs1A4
7CWsbpV6fMfe26JXTfEqr3weLNdy0TmFV9t++Chsu/fXaAH1f/b249Pjye/Qkfocg8MHDB3+5IsP
972Ljee5HbyMgz9yHtSLmVWsYdXpawiN/GxXUHJuDaG+iBSphAADzPlqdM6ZoyWekJNhZb2sG6xb
3+x4+aXFmvRcMHOFxz62Wim6ChZ3GikSgoGP41a8gHxh3b2J9Raj9byU5GJUOJfK3OU6yi2pBtnQ
AZnB48P29JRFtnRCN53KuVqLYeFcEnOLT0mrgymJSrLQ567aRWv3OMu14kpb4+32PV7sA50JYzuF
wKvdqWUGYRuMIEW1l73HD/rhFDvdyi4N+JzaDbAS7OTcu/eKvS7cABdbNwjP79ECLXub57+Duc1i
jId32VClm9gRnvILsas1ZTG6re/iS3ouh7m7UlTU48maoC/GyB4eavsJW698w3bJGr6NzmenNq90
vIQXc5nMk6Vryz6uJ+g2dvaHl6IYgIbtNZcjnWei10acGWzUavZ/Jrpp94r/BsrBnWnzPDUNQG59
KCZoOKVTpONj4QCth+02wyw2OnZji7a1fvJrlvRz3JLGxAVpX9Z6HEJa2BBM16/Xvf+jWu841rcU
5s0/EIMoVtK3RRtJ0kHOVsIT6tFTbIcCb+J7aUBIn4thIETrLLkvTGp7L2hNekBr0uqJPL66oFYC
o9CGT0jN+1YMkkyjlJ7TnH6rTes4GogfntFf/VB7sYb+W25WZSl2nenHNmGMQ55jAhziwKJkecUG
IxLYN4PmiNt3eLGEqOuYetI1VZY0NvaQJi2WFDAYHsopMGgaN7WnjyF2ntco4aeIPbgZnKVIeS6R
QadWKoW4lBREjZsGTcQCGhbwmEQmbLcTOAXtRVucKccCVBVPXTdQI8EpqoWt4RBfbh/gIh7NRDB4
1Oi9gG0DsnQQOlJvtVcw7nR2goW3f+XJZoKofc4AqZjEPE166DLYTv5Y2k1D6BzthsvKthTVz78P
A0ptFBt9mOD7bPqQIMpe32O7c/aw21P2IG4laNHOZ2oxoCQoQpuOggpfZfys3iQshDhJTiY6SJ5w
eRN5lsdAUxz3rWpczWHjvT9MpIY5oIIMegPu64GnFgNPtVhaIDjAIVYOWIomp/SNZ2ENmOAVCOlt
+QPUZ+fHwJIIgujSbDWaMdz2B+lpLTvP1PPetvLFzNPMKHSmJ6ysksZMCohBQln1j9v394cVxjCw
6vTORUXy2d7E/m2RPGRiGSD7TCh6MYNlgAFy2+ApK7tx46X3myoleAz9lwepM1gxmE2nWCLEvRwF
oq7QXYCOjdsqceCIbXOJjXpspRQi4pQMv0R0Tdi9zLOIZc+IirFBZ6oNzWIQKbpgkUwGxl+8qEIf
vnHlrX49JrYPxwjyJRsLSfn5s8WIcyaTASdscFTbONJxizH+9d7fXe4FUPzzYr9r0PWnsX+rxkDT
2I5yXJ+pGIxugtZvIpWH5drIVYU2r7mGgsEtWQwwnZqhN094PRxAxi89hWTNffQtm8O3NgwcJXKj
SXFtUOjD2+S4rd3tGIPUV9mqx9ND5X8F/ChmGdy/ZTK4hB1HDfjroRXSjcdGJm1MDDf/EVVkj3w1
xzcu4+23MAabJrnV4zaHglTYNlndvk2LaWL9H6PTRQaTxm5I00yBLob3gVbqp6dVEdBsOPr+Sux3
szniFsPnmTgmbqlMdQgnDeIERBPHwa32+aZ5AZeLwxG0BOkGiqOUHFlF8yZjF+IQF/kF3RgY43XC
t8eTg8Q+5hY5UpY81FwKYwkjpgiyUwcpKCVYSOqrxFVc7MPjaLPYUziXwxhBmteDcqkh57pHBmQj
hxX6YTHv++MHFqnzmkEXm1Nn4lhHlckTaPhPEAfuHceLEE8cvAeDdOhh2V52aFYwyAMdZSBP57fL
Y6WRR/dy12BpKkaCg2K7q1/Bd3T7qBeTLPPfxFjOCSuh6/hMP+jobA+YsCdYB4umISAyyEg/rTvO
vVOXsGsukPFl2mhkCmrsMqIP2c8uRH1HdHD6QoVhcLcPJNk+lXbuHVZPT6DTH+30BTk+zQZD+8lC
I6sruW5B7m3UzngsfUuIMP9hjG+qtFGQmxI/7KVBG4jF5xtcwre5AMYRXYqu7MaKHrW3Pdu5SBT/
f5kNpTeeN1pMf8xlMd6ot8biLNJ7iqZVDA4iA1I4qwMIb8W3n+mrTspVhXH7lzrktaDxTpH+++wp
oLbDqPXUxhXsnLfuc/e2vS5mI+eKMQAkn/L4fLl+pc3xPcby5yfDvYO1ptg0z01LLHlBw7As2cI2
OrAHMKdotJJ4GRGyHJpuDT4n2WvpRzOzO9PgBLGLEeVcFHNuvdi1lwIjMYcNOAbf3wsHrDau5Z8c
TC5z4JWnFXOEoB6OR62AKNF/2X6oh8zj4Opiq85cGQa/J63F2HkOCdW+dzFZQAklOHaw7CK+Pw0D
3RYl6DciiHAobmBh6woNOvwe2MXHxUwVtqttnCpVSa2e2rPnXbaH+OEX+Uk7nDCz+nUJgtTnfZ5/
geR/VGM72CZwAI3i1MErHbceOBeBhf4jQmQ6uMfLeCzWd+b6MXAcymavjxL0AzHGodxFJFrnMZrr
CWqBPtYt2vuqJl8gPhceaTfzJ8cWF3OZc/kM6tIpn3SSIf/io2MBoIhmVbwCeL6XmgMbMc/FMNhr
aK0RTi3MBXMvZxJtW1ov4djkv4Du94dj4CI3wTaR1tAFaRBszSZZB1LJlJw8p/Jbe/2FMbrdV4Lt
AJy7sBT9zZVjsKNCrN50JeTCXIDx5lsfiB/nD54Y3hkyuHEZ/wO9G8fcHS2y7X60gdqiKy3FVwPz
sE+7Zzi6Lb3e5roxUHKSxjiXE+iGpQdbLPsrSfyDpxjv/Bgs0fUwqyrqLEuSP6qogFwH13jWsRz4
/GMdLF2z1jRZZyowQdi55q0+sjWmBqY7hHuWjesdP92v7W6jbuQNZiQ4p8jRkKVv1gtNAOIDUjae
tInWll17ibcB1SJHzrL3/9aRQROUiuVOmnCSG1Qyx5YMAm2icJDLAoXm/7D2HUty48C2X8QIkAQI
cEuybLOlbrWR2TBk6b3n19/DnndnqiDeQozmLbTqUCUTSIc0J7/lHarh6n2Mm5MYFzIiAzkv9kSI
3YO7FTUNvUdvQIXYfYZxjO8PB//zLtq9DWO0yoeKQiXkMVZSsRml6fVcp8Xbn9BaCNSNJ+1h7e8H
YrWyGq+6R8nCpOMy89LE+aI1A/tjzSP2sLcuuvw/r7sawj06u7CD+valqvyRDPWcGbxCdgNMYjYY
MJDwtc8/D4DM8XcYyVcd6SY1oRPBTKrjRWtRKYC0k1wL0pXF+2WPFBG6DZza+8gOZ3CItltHwd3W
kV7S++1IO0Gz9QEEJLwzkoet84zWcG82Hea+I/uzi0FFG40wqhzOVhSG6WduMHMNLpl+zaeRVdEw
Y6czhHbff+FoUK9Uar8lnZckJG1kSR3rZqtDOj3v/bdx/6QwzpvB0SUB2XkvdmiwDASQ81ofGWjL
wPsZ8087zJxgn5GC3pYFvSQniYZWDnWnxTgy0ThDiF7znwoCmz2ulxQkYehZNGH8AxRQNUbl7puT
rxEQQARvC52SjuSxAUc2BP0AOnjZfwJyZuQ+H/gjQh/gFyhIrZ8sRz6XLEleO4rnDGmuN5Y8GMZs
rx+AmgdVUmXUNp9ml5QkV903dYS9sstqnNAtqLeAaKfdavkj5wxkX0+Ndr8VHFxSlBy34EPZIKmC
66od+oyATu3RFGoq52zKropSNoJEvzboIXZENI6M9Uf0SDz+er19Vwr5lqsKRVWbCY8nHOC8i+K9
0NULobet3d9WR64klFrelnmAO2LdjjSvaXLgkxNpbhO7tQ40SZ55hldNz7cZUxgiubhQNrNdjOsh
Aq0jASzV+eiqtjls5vIuZEH2G1mBaWTo1Zrx+PTJcilgKmGK/F38/A5bmZXSvlnKuKQnmQrap6kY
VmPkfdI/kV+l05zeo1M1P9DRXTBedDyXuvNSR87j0w+lqqmuUbIfrF3oMs4rcW/E7qYVsVFlN7ZC
uUv+ZLsx1XNmEEgKRifaD627rlXLH94dsUoWXc4KyVcZREuyHcMczEYWrRLy6X4CNOP+WXgfDs50
ePmhCGc2kxOXjElGo60KbK01oWVAdzeP7Xf2+cdtad+MRy8oyDmDZcDKBOyWBjP38LvmMXYwHPz0
YZ08QdsCOvcOTyOWrd6pKrsKUy8nDgo2LYue4BDjw6OyGVJl3uWZWd0c0pr0+PVXj32/i07IV6Ma
OTxT5mYZ4O6Q5lFW1f6PaPBveyWPs0VZIJgWvvkU5MWw0gRAsN/C3Wdgtnzdue1J5ZkVJlgeoDUB
PT7xZI1omof44UmFJ62yUvIQW6rzJkOjzirnJeKLdJcfW+feiUPHDB06AC++TxEEqLRZeY6SwajS
dDIBCbGKJLZcL8fIWxd3f8Wy4eMjOnf+ozrLC5/IMOXWUkEDEN/c73Xvuca+YYZN4SeYqh8qU6Xw
0fKOp4CNrE6MN31j+/sv0Y/wMX1In8sTbNX/B0WQDEhlGWFeTys5D0Hip/tXcvhk7xPdDUsn+ICC
WIytk7dNikr55OQBb4IFELFv1hiZl/37Dwf6fNidz28DekqkN4V7kdMFtYjNueDgcERTzaf7+wBl
5nJ3tJPdo2r/hSI0ENIbpc67bqHm290FD6WP9ICqrrNZmb8wx3J6YBAlWg7WZxDQ4vFYBqL6Z9S2
nlAuUPmWzWzqJSnphZLmdTXTAmqGni4Ak+FtjvRtiCWoD8J3HP8z9qRgWw929ayLgVRQQirjIi9/
QjdxFBo6GAUgxD7zmuPh4O7QIYUXzNpZoXjEvCEn33hZyHmBgSUDS2eQ610kqpEax4boycGI5cPB
+egXXxF3Pc0fn7LHakXmV06cbYI4XB62FKFkObcmzkE/dQp04FAviJ1feAQo+FQFDEKKTYA6E2ua
udpO1NbzXYRee1V6Wimjkk2ZLY1jy9Iqo3hiLEfz8ILOEU/pxFWhibzPSUeqM9Zr0Gn2n9A8gnfn
c4ZKdOB9OHUO9RwUV92de0w1V5WMUImLLSU8BmCOLqkJ0p/WPpz9txOWoMErTMd1s+xhegz2B8uZ
sDPFd99h8MFp7zT/RzY6qoyPZHG4rgPIzAa8F6HUwHZk6TrzIJtIEkaZT8t3xuJiv4/2NdF2Ze7O
z5Q7tw23FJL9Rky+V9IsldDDzK8S8sGsbUd09b0xtoqgVsGT/ErNG1EKWoKngDnl4izEmbG9J3PD
xGlKFyN6/4kr+aFaD1qQEwKurD5zsva+0h8troiipffH28lhYlsIDMlZlMhOvcc8yhgteeaT5Ei+
tl/sHg0T88/bjKiISNfTtVi9m5kgkpsDlt5+0PPUtWjqzvYfXJBFuW4DuI4DVVTKlNVgpxqyMvPH
vHWs9DQJhw0/R52ducb2VW64WZ4raG4xZzHOsLMB3YHIMV5nGPXG4tMyVJnPE7QcBadKhPt4SLzW
UixM3xLyS0KSITat0RiNvM18LJdyU3Iu4x/EMhXcbBKxAMeHPjCscJIDBZsthLOViBFFOKyfnXGw
w/NtcdigoQNa0MDqGm6iyUkyUa0p+oS0JPc5TfZFfZ5tVBQWptCejXvRDZ3qoEAAKfZmKC9aJJox
zmZm09wvRu3RmkpPtMLl7HMyHW6zQ69Tf6sKgRDH2JbNKaVyt2UwiL7A+sLc7/ppZafmlYLCerMX
IcBfFAwMU1KbCuxYkPRHBF2TjJWe+3r7mI6VK8LGzeL72g73LVPAbm9djvG/tNajuxbnabbSISG4
nCKzd2Oy6yj1qvHfizIWfuCwiA1aurl+xMXdhADVGoLKzP3W4p1fmGW215qB+LQdwv3t29nkB14I
C8mQ/acyoF1SkEIzhqzwY3Loutzr7VOMxvl/T4QhNlk9ncls+dBiwYTZFUnhh/FjVwMIaF23ppvu
H1ChnOLkLIMLGauBhrkVwbEVvqe1x296evqDn8cIiE2pToCiI938YI9NX5Vl4TfRTmf3vDjQ8g80
H2b5bxKS5nc8oXOagINx2dHlU5GdRf/rD7iwdB2t6kzoJpGsZAqoOFKZIBFXi6sRWBZquYQpBHjL
uDALOIgAJNdtSw5Wk0JHgDOASqtb3hibjmY8MvaZJ/Gf3LmN/VHIVhgW9gNdawrAwCvehnrhz+XO
puulDMXX2ye2ZV3YPyTekhoXysiHtqZZahS+HX5g9KU12WGJLYdgAlTTqt1tYlsHt56aLRAX6rZs
lTMuGiRn7MKf4uKU0MSFPupl4UXLoFD8LbN8SUmyMb2uVUvYW4WvO59Hhb6ruFj/fnFksZUvNKp4
4TOsyaX3bbRr8/upUZzVxsVgxxZEGGuRMGj+BjhwQSXRC2FHlZb5S/YFy5pOenFcSHzMM+YkuuL5
tcHRFS1JbchsCS3SQGs80zn2OuK2fqarpHmLCnwLw6QZUH9tJp1bY7RaqQ1F7hPsyHRqLcRq0/o7
ZqcMj5M8UJyfnI5b/ebqyv4mJzG1zEmUcqsEuS9t1DotEux5s6dh4HTNgdbPbPrBGsecnTzZi9Cn
B0vz2tG3zdCFGfHIfNRUJ7BKneTKrz5JfhaFZZInNk4gGu76wl/G95F1vK1iG4IPEhwxHDrf0ZJh
XAvnkjWmvYgq940ZCNLhB715uU1gm4d/CEhRdpkNbIxWApy3TmKeiuZhtPf/jcbK5IXs17wx51Zr
cr8XT0P4MorAgYrdpiGnA/6ffPzDyMroBRG9pwMWcyEMMZjVu4Yed0+itYVnMUBzTWXdvTersNyn
lh7tgPKH7IdG9H1Mu/TUTXaGIpvB3L4Y0g+3P0x1g5KahHkoeLoesBBPxfxDG779t9+X9CIm3UwB
ap77VrbsbNbe9VGqmLvclBGxbj4UwMlkcsvOorWp1RNERFN3GJ40/fz4BywIS1/BEjAkwaSrG6aU
h1qK39cjNDNG56lVaermJVxQkC5hMOOCB3MMBJW+cfMYYwOqh8PmGSGaJ389g+Qo2IR7Ci3g7fla
8jWezqT40hYKW7B+5G/m5oKExAQKcFYxNyDRY2Qur9ze2JOnWbQKf7h1ViYxsSkC62xsXYZroqQd
krrHAyXuv5LuS2tOCgJbR3VBQEZnmoN+1EmMx5xNq4M29ve5RYDIlv66LVUqMlJ82lppmIwWyNCB
Ox2/11Gz595tGoqzkvdmzSM1tWkxwErYO7p4NsSP2wS27tzUAVyDV4JASkLS7mLoGRnWs0Lz+VG3
jZ+W9q7i4YIt4qruqk1eDLzgkZewoOnSk0EvKI9QTsY7rnqdBsw7MNV08OoPZQEGGsrfFKQb0Spm
TzwCM8FS/yp4mmKR6qms22dOP03p/cIjFUUVT8a1U2jyYem5sfKUpQ7JXrJe5XbWb/6dJ9NmBqO2
wKrRawp9ngD6ZOS5P4TZ4DV69NM2Gm9JW9Mxse0EuVgivGRhn0oyn0gg9rflY73/38kDog7rW02O
N/E1+WKulnmiIkdYWSF9GUXneqBnXrwuIz00ZCoUT5jtA/2HnmSqw6XC+8mClx3YS1L9HAaFK9iU
d2xN/V9+pONsjX4pLQ2/vzd+0U+fFb++aRJw4MhWYJRWvA1aXcQIrO+oiYxV7k/angnsHyN3WamS
uc0rWbMTZN39CsG4vhIzxIOr5GHh53Pyrc6QWg6nndUeM5RbVBlfGUH4LeoxGXBXMTOO3LyM1qmn
fTh2MTIiYzZEh4DOoTPM4XJcxDy4OtMCl6TMesJIOboozDLZJ239WCXJ50FoWO9YLdQdwjD0dDux
j2nQZcKtqzh27X5SveE2D99CLCsMIDRhHPL6XHKravq6S/HOGpjT/kxIj5P592kPA72hGIHA1nq4
Sikin7KS8iYvEEmEgasvtluC1pS83la6TSG9oCK947Gy3swNCipV6HUYcqLvluZFfL9NZPu4/mIF
w7ByGirRbX3GFsrC5925s/fx+NQlChK3+FhJSPaYWMmYhutppcVuqs4Fva8qV5mSUDEi6wPyoFoY
gUrdf5url6F51zeH/3ZW0iOGJZrJsY8ejBiPqOXY+nlZdn9AQtiQLpQFMN8mnRUtyjIRUVP4gQje
mTOLHa6RyEH+y7tNaPNSbDz2sISIUMTc12oSBma9aAWekyNt9jpwm4tIdzBvgf0ZirB+FVPZd6xP
d8EFBvWQv7+mRJLOIHoH28G7wtXCvRg9EfzQ5u+jSI5R/nXmgYK3Le9xSVFSz0zM41K1eeELgoWm
9mtQl4rYUsWTpJpiqLAYWAMFbZyOzfAAiHWns861MJy2QW/tLk0+376vLXP/Zm0Yt3U8YaRTzMKE
FKkNPZ0I3i/OjFFc4RVfaPB8m86WXCDJjgw7IL313wTQHMuFVzUEcBHHKnmf3fXLPk0VRLYuiEHo
AG5JMcIpu5M5z5O8XygsG/9pJmgZT/5AjZAAE8KAk7dsGSq87XUr4RWc4xQV+Wee1Q0Q0/LIT4Z+
UYiC3ITw5hstrIDnKBlR0+aSLHATy+21BVaBYcOqUz5iAd4+TOIdMfyK6I9L1jkN+5kL1WNzy+CB
OUy/IveOzVvr3y+ijDopedVGI/SqnndVErl2/DNZ/n323URBHpU3rHwTlhyt8ygZgZ4xpT5nmfXU
VOG0NydzOlfdEKhi3I24HQGuReiat6Yo8VwzBLCYfgzFnPplHOzrKH5vRlgLbnTeUh8mfg7KCaEG
GZ3OfDEmy+X28GgNvVPcC7t2ulTPHcNGu14Z9O//tU5cfdgqzhcnbY1DR1J7SH1dtz9H9uDEmLy0
4uSYcIWtlJEHV2G6IiVdKiaNgSjc96mf9vO+IE4dnePlpRe2Y5rvdfMYVL41ZZ4V76Y0gfuJvT9h
1aZ4mtlQoDfIzwtWSzaQLECmBL66debwl5ESvNBOhqq5bEN4wec/dCQTjXrhbLcWS/18nIP33Zjn
JxbPz+0A1NvbHG1SsgysQSHQUE4kSoItGhurJfXNsPAY+xJFjVNO1v42FRlW5K+LuyAjWYGhtoKs
MozUtxbX5HbsItvgLEWwX/ThWzpQ2IB6l3bN/RDSd6Qc99zuDtSYsCKZLDsR9i4Z+en2R22yDtWF
GbfhMmQw2saylpqPUCig6znGKQhSJ1GUfjfcEkweMPUAQ8pMxC3XqrFkWok+Mx06S0R8bIrGy9j0
YjX1Y076V2y9IQoB3SQozDU4Wit1tqSLUzDWEV5uqR9qH6OSeWRxys+As/LS6dft09s0RxeUJFU0
GWJjqwaleX42gN+SAA8a68wsgWQ/1iiOz7fJbWWWTST28A9JEQ6re32USWonUZ1oqT8mZAFkep7s
WAVMvcwkodtNWYC9Zmnn6VEwYX45G05AwK2PtCrQNRyl34Kqm7wIWyf/RH9sEwchTMpsOSsrRmMa
GMFntcUZdWanXhrH6J9uM78pqRdE5LOe+z7SlwBEHESD1B919zaBjbCGItDlKIwhJvgNsLAQ2VAl
Ok/9ZG5sj86P/ZpJC6vHCDXL3W1a60VJAS9oUVhyNHggwJZCtQK7i8lUwbaxwvzSNN0x6tuH2yTk
qYzV3IAGRzCIKApOU3onJOUwEF7gwLqlPhUid4IBj27LsdvULQz0+tSvZfq65IDytrLPxpi44TR5
HAWIUS/dYkbZqlN908YlXn2TcS3AtcFQqBPA4LBT89MSL8cMTRM0x/yS6YzTU24AKVgfvKF71zQt
hJl8TYzyC4WtTGmsCCY2zMTVt0h2qQvQdU5C9MGhnZCerCHjDknn6sz7KnCyRcv3U76Mh9u3snnx
BgV6GpICAAiWLqWIo2rsRlxKzZLWraIWrw+dLP/eqlO0jfxNRTpmbK+tRB/aCMmig528t9pTEbze
ZmQrpr2iIR3fGLd2JiocXz6+xIipDMRepPklwl8BEW4zt27EzaMGkJrbhDfV1BC6zdadN4Y8n5P2
RlP06MLyKTlY+TkavnYvpFUQ2bK04O4fKtI9VSWwgDGmlflazAy0YUzdLsvi9NhUnZ558aAvd9yy
m4/JmDSnqp+0d8huYaO0VgNwWgsSVyRt75RJECjCv20B+ufDpKvN2jIqxjLJ/HY3PGgKf7apnhdc
S3dq9e0cwAiibZMUTstqb55+xiq0HNUFSk5spKnZNgKC04fhLgwBoTX/aoF1a4tI4ZdUlCSXQYrO
jgoNjbXLtA+N++U4LMfG/PfPnytJWT/iIhzu2nTskxDyOPXnOqw8KziJLFXI46atwgPO1BlFaVJI
oWPa18h1rz27XRK4rN/DXCbtNzs7F+XX2+q1KV//UJLbtYy8W3D58OU6H89L/yGJrT8xThcUJNWy
QuTtZwPGySvIO314KFWLuNbD+M25XhCQVCTMhyTpEhyWPjJY13OOOc6cPyTkeQ1MQto4WDBz+9S2
74cRizNg7Otypt0q9SCJZvS3LkPeHpY2CB/bPDiEduDkMFaI4vvk5TbJTV3FEm2KEoWNgEU6xhJm
EAKB10RNP6f2XWslDtNUHYjyoOxfQcQFFeksF0sAQ2uy4EnGyKeTWybeWGTORIlTGVPhLLTFrvn2
qUcACqTTyBnT1kkLvFkG5HHtvN2ZDNgMDDvJmskz0ZLVMa/oA+Ra+ieuY/Tj9qlsROQodazlexPL
GZicHB2mYe0GwvfGVeRY7eyN0XfTPGfkU3dvcdVTePMOLMSKzEQuAuD317ofdwlY6dd4XDT3BG7p
0PWGW9PRVvRRqQitf78wMgOfSJeXiJvQOuAy/sg7vDTCWXF4m7p/wY5kyiIDwVlmgZ2UHNFK3yti
H3nm5y9hwqXgoS1Qen2bb7ngQmvReZY04KIuznpduHpxSove7XKUYJ6L2PLCbvfEC9V7cJstm6Jt
BE20qLddH16Z5VWLuDP1DeOR8vCeD7bCKW9KHZJs/0tBSiBknE+YRYAP6O3SmUzuGDH5Eod3WlVn
joj8iaoC6VW7f7NxFxQlhzAXQVzN62hKFmnHyopyZxh2vC8Q2YcOVgYdrfGU6MRbouxjW6sywLdP
lP1WEaJGRlIOfhurOBldfixrhVfddN1/88fkglCTtAj9JvAHkE+nX8IHEdP3HbUcmqhmE1TMSCau
j/rJTtejjFGvuVc9W1W/LoVUvdaRJZtwVPV5OhxvG7tthcI4BRYVo3iCGsm1ZA+xVo5Lik8v695t
kuEwlJYXzcupWPRPcWliAjTonhq7f4qayI96VVf/JnPYIIycKsWOGTmvLUaNa/o6GNPOWesYGFf5
UNTN9O02m1sNl8hfozvCAAQJuJSsn21EuZklReYj8+kuqJZPgHJfGF6NoeGW1R1a6Lo5ceiZjs9x
t+zSgeyDLDp2qemgoWs/6/WpSfT9VMf+GFlfb3/e1iFcfp1kNauuyJN4wteRNnPCVjhV+nqbwlZA
g9c8WTc1CwR6kgEze26mVY1ZoDw7hU27S+J6P4yzQ46IDvCeH44FTbzbNLcimkuakklLLVGUGl/P
PPyaDNQNU2CoVM8BjjNtf92mtSnHOmZd0BBhG3ATkpIMNGsSriN84uZrjgbCvLZPZTh9TgfmLoV1
T4ed3oS7KWJf4rRUBW/yfPabX7okv97whV8SZRLlIpwzH3NklIv0gNI9xtXqw1CT+677EGqRN1lo
3G3ualSIijEanAbJA6+PvKhv9mji3NuIvZZgcWmh2jWx5fv1dTBDiLXxWC7i6FE3RjnD4ejzvozf
5c9pq4guNt/yWIxhcHAn0CkiVXrT1DKb0sZrt6yx2DyI3KH9oLPSzUPyoRWAlgmCnQAkkDYoIo6t
YgbKsP9QliyYngFrdDAIjO+4OHE7O9H4ruh+TtXPevppmotDCnSY1Xcawko9oLtWZVz+D94x3Uc4
5iBQ676+fGKEohwA7OD3pHJ5/ViKYm3IdYd5cRcDPet2fg67uyYeFNZ7U8OQAaJY+IY+Nzkv3uVs
HIZwxKEHhp8zzMW0ptuXjcNFe6hj1RDjphhdkJOEHA0cWQPsWEQM4Yd0rA9a9Ggr50pUPEmWeokb
Sy9pj7SJiX22tX3f6F/1/Ix9tyc9zXe3zcYmMcxgYaQQeWcqAxOJcqwxJQfZMRrbjcddgxUzCflS
IZG3xAofpKIlnR7Ay0TRrPmguNglLd5z7bdZc3q8fixaVwqt2Ap+9AvGpFOs0gk+ZSUW5cNe42cM
X+/R7utm0IXbR7hteS9ISc7LjAcSEs1AYsH6ljflXWrcBUzbhUnpzvwbQtchQa987VfVoIjwNuWR
AiGWosvT+G3AddGsxrILGF1dYC/q+KuJa3esFEQ2PSdeZwbK0tRGvfJauUVml3rX4yT1SBxEeG6T
3EsHGPNg3w3PSCU6nU4UuZrN27uguYrShTfh6C6zgPWY+XZzyo0vBcWUtZkfAMf/4fblbRLC0aGn
gKMW/mbZLghh6A0bDrsaLjqb5kM5DwPCoGrxWhLaTteXijfH5oUJZAf/Kj/LSBxRFzZ1N8IPZWHu
6MbLEDeOpUoOvsVy8sNGR/MqYlqKmPa3yTSCbWJdBas42pnXibY/BRzlWFbpbt4Lp7WylyYhpbN8
T9rsUKGdYtD3UZ4el9ArZ6EqbW2esQ0HZWD0G2csXWbTkazvbUhp07+r23xxRNk7lC47M0EQcPs+
tw7Y0DFfI3SL4HksCWvIgrIPDIooCB2nIDUML4NS41dDJZ/vJRGJIWqQro0nhun/qPKa4pyjp+s2
G1um8pKCFDnqYzIaXWThBsvMNfof+nDALjqnQ53XwPDfbWJb92NQQbCUBnVHtNJeK9ts46UdInxD
80np1kVyrqb51EbvzB7acJvU5vUwnZmm4OhwfsPTvFC3Ci0kCAJE5qdW4jaGV7TorlKNAKqISJFw
zrs5jywcHrNfigHLYeNdlmf/kRPJmdFAH3lscuBaDGeh6a5V3GuNSnM2Be3iuKSbKVIMA1UNjouM
rjjWuYKHVYp+k2M0ulu4dsRtTOJh6ZOE2QsmCwerfkZ61W2W9KXv6XkyyKEtq+9hZCtIbgo2erUJ
w1OboMPuWtYGY9BSE29RP45rn1lorTFPcYXKITqdkeS8LW2bx2ehfVjnKHrDnVwTq0wa1G2XYjif
dPDFhI8HkZiVwldtihsQbDmGQTHvJMv0kJtFpE055gZTu3ATo6YutXod/ngsDrcZ2tRUS2A+Hc4K
09pSxmrSEps1BCOK9kj3FX1tonA/9anDk3e3CW3z9DchefFgh45VHpQYc6uwB6QZpp09vqS9pbgf
BTsy2kTdtXgzLXXuMx44Yy6+NeIhyupdboW72/xsSYJJVswb5BfZbwP06VxmLbXC3A+7BR1XFsAr
v2MyQSVwW9JN4doRkiHVQuRjywaT9r0F7zPOw92swcVWYfUz6vUPtEFlPA+ebrO1dYCw2Ka9jrqj
y1gScDHmYYhtdrlfN41biJ+JgeyJ1u6L8fE2oc1a7iUlyVTkHGMII2lzPwHQjmvMETqm7ZY9tlRY
+5AIrHqdm+5Ew3TAHIb9s7eC0O1NogF7x/YTrbbcNjfDP9CHy6+SrIkWY+niNEEfKvOVix86+Ypy
XpSrANS2tEEwBBOIsDGaQSXmjbHIIzQnwo6k1c7qzqs3GTsVptCWNQZEBfp00ee19nBfWysrEwKg
nBgINMo2dETvhX35hXf1uTW0XdIjJx3rCrXYkh/oBKYFmEAr1NvO5At33LCwK1BHzDFIuZhONDwY
pnD1Hksopl5lJlW0jGv20FDWCbaOi6Hb5lMR7/os8UIkBIJg8W4L65YWIs2HqXw07Bi63LSDyKkk
2sxy3zQmP2G6HwDdSm+7Q5ZZ+ypLFT0wW+8j9JJhMziaoNHRLRllqje0yjs0Qc85oLSs3nrXTp/M
3r6L2J2JFiD8r7M9WQoLLe8NeUu4oY/NsDD/xAE7Iuk+jTJr0iKM2bIIWaWoewzi9n2BJEEuzIPJ
kLFdCjcvk3tSj3fWEjjx2P6B+bFtdGQjpaYTWzZ3xpzEs8Exh2vP9Xms+cc8Md0qHY68VlWHNqUH
mWs0LeNq0fJ1LT2QybTUGaYbimX2J3t8x9EcOMzsXihj7w1SqMYAL0igOR/Peuk+i64AKv+MRnNR
vGIhn9v0k1cXHP0CL7fldJMQXoIIhADxhSm2a54MvWJFzXGDtX7PBHso8l/FfNYs/u8fnYxg0gBA
IrqOPIeUnWOtSJEWwxQF1cgpRFtjTlqgXits8YaRvKIiZSFrOkWtGDA5USFtlfDHmAEDuvyDkPWK
imRFzKWLsDcYlzMM2vsBPZmW9mRo3VogLLrYC3jn3r6kLT0DxRXWx37zAdItVfM4srhaJ3i41TuZ
lbl2+mix19mCR692JXalleHg1ORjCJg5DOicbn/A1rlCOJDSR94a+i5JfmkX2jCWBHpOJ6fKf+Gh
8SfgP+yShvTcbC1URoweNHJaOSiNm4I6LFfUeDYZQY2fIgsAnyP3d8RZhlpkBTCbxPjFC6QimsfE
VjVbbOmUQQBgIlAaR4lcOq1+qclQl1npLzEtD/1sVU6Qmz8rUr8Holaj8DSb1HSiA+UAFUSQu9bg
PqETs1OB2ZBwOTVG54R1/dSbkVcUqs0n64dLbzUG6BCYWnTHYEJUEnzCANoY07D0I/sFm7mX/JRY
d3w8mokiKN+6JgN+DNkapJBseRSlJkZVWYFW+FZd7oqgOyM/fJ8O5od/L9aXZCRzMSWWjYJsWvrt
gpfSAes/7FExT7Jq5m9HdsGJdGSGaCcgnSelPw6Zow+/+rr+o7MCeplApwxegKt8XMRPfRuRkvdg
wqpfQcCyX8jw6/Y5bUQX6yz43yQkgeZTJ5YYk7C+jgFkJ56HxrG7Be0JuzSe7vhEPa2u7rTcer1N
dyviR84XM0I6SisMqaFr3gASH3YdZwDZKBvzYFd5dahis3fioAMOPhEwvQi0DtNksNfR5BhBrrib
Fom5EwmnJ5Q+E5dUM0Arb3/Yls5hFJuj6xuTjmg2l76rGaPRRtbWN+r5wGyOx8iyn837clHlxba6
v7GbBhh4a1gHF72qysX1TvrQ4kEAVdATdppFvV/Sk1mLHR9tV3QuQSl1jO0jkH7c8MHu2D7gozeX
8cMoJtdoniyqapbaEmkAE3BMgAAeANnU6y9qZqBHhHFZ+kXNakc0NHQjGgwKn7dlAi6pSIrTjKNR
DiZkbpraBvazYa4RAQlSBHO1v32bm+4V/hVDhCY2YiNTc82RWZZGrC9FiWTQL44NHCPazKp4LVKO
BAhGd5V+nIw7bIZ0K5ufrHr6AxOO3jyxQp5h0ORtJP/ijqswT6y8aEqULs+zcc6/tFXlKHR46zzx
ruN4ipjY5yTnOeaxAMp3X+PWWs2Ls8PSBF40KZ4hKiLSpbEpB3QEByMl2tsQfwns3zNU4HqbRJBs
gCsCbCfeINe3ZZOgNTM+gUj0iJyAWzf3xTD+wZWgHwZNoKg24bwky2OP+VIi5KkwkN+WDs/uqyH5
aTBMJGZ/Ei6gQ8qimGE1BQoG1/y0CWDouq6u/KRpD0mhfZuN73oe30F5b8v5hvuGh6Am1ApVNOxv
vSY0JyQG7lJXAiWnCxy70vZaF54Fx9MiGT2Wf7xNbuOersitduRCqnkX5MiDtaUv+tkJyq96ijpT
Wf97O4GJ3LdCk0BgJ7fPBlNekyggkGv0BBddewiPMUsVXnyrvcESmGFc74diYnLl9YKXgESQ6Kmq
/FYTh9GmD1H4UvXxvYXx1aWtvLL8ilZat0gapw2wfabQ3DTrFNq1YXhRTgOK7BuKKBo8rj8CgxRF
Fvdt5YuyOpVNcy5U0LsbEoIBP+TE0dq5WiNJtVC16LM+ySq/aZlTB+8iegjDwjHzyAkmlWvbYAfJ
aoQVqJOZXMgDINwKC8GzuUJqRDcXD9Jff2H/Q9p3LTeOLNt+ESLgzWvBEPSiRKklvSCk1gjee3z9
WdA+9zRZxLDuzJ6eh4noCSSzKl2lWRkEeLLdl8MlplBVV3B3IHLT093LrTdNowh7YTRYDVSK2Vrt
s8jpMlkgXoE5P30KZIZYLjCHWBwVJnAH4Gwalj9F3a/vANK2U5LCjqcWO1Mi8V+MvuPoZFzVPB4p
0c+yRsBaFmMwCkxgGPqqKbh4EwYGt5HzoWZowMIhzrekivMwjabQOLlZxbdI6qJeEuJ/cLBdWtrI
ZRsSdVIlJ8tCg2h5IzGSBkuHCILIomkoDgFP9Vrgh8ZoudTLyl3iVR9cMLeoG97qvnQsWCk03WPg
HZk6TD7ScIihp/DVEMjlLqj3OqA3KgOLEjD+8c+pIEem/zRYokuKUt1Y8aIs16JqJwE9V5ueURKu
OPu/o0Epb+QPYi1FcbVLcslclZj/E2JGG8bShaBzAK9aREuGSmfAmm4Ua70PK3jFyNWn6q80+jdD
3IBqwkwY2uRwJ/QjU2oEpWqlosIks7ryNc4SSt9uW8+9f1qz7Fw/zMAEP2e5ZTwtAGh8LVtZXtUT
kDzxSFf9XSW/q0JFKuxG7UIW4CaL0qxaF76jiYoE3j3IMXrxpEVvqYcZO/UYc2/3Gbq9GzAEO4Cr
wWPt5m7qSFObUerg3T+FkTSsJznr81SaoQCuk98iItpxsWYpmpXFKkNHWBSokEsu1dAPWjDQ2zV2
FN0/nVs1x1MFePcIr+B0gJZ7fQloWBibQsXPr7yVZmSkaV70gGEjF2kgV4usgQTBoru4+TJDYtjX
cAPVSQ9fAF3Mi8/32Vg6I9iQ/yNBB9hiVfvloEJq9ZFk3QsA6O4TuBVWoFDB4M5qAYdJqwXW5gRj
Igv5Lq6HigQq3+4qoUBVvigic+D6ieEnf0KKaz28JkhpRzH0GEsCFM2u6kx9XBWFVT93pV35DrcJ
s73QMQSBxSAlx36WyQOPeuVOzT3J1OXSWw8p95bxaEyVqrRiWMxZaG/ZAwoEZrg1hPjzhV4of+px
QdZKE9jjpN7KGoxayYgDhL6yxe6rlBprEHKOeGPPsG+3Dns+VzS48AivFIyPXxPuvCnUJA+vJLTt
pIWTZr6FnQBeHZhhfLovM0s8zvWDGVMdA1Q02jlGx6I2ExFgGVq1S4F+p+UbD7sb9NQRvYjkukZU
VlB3qwiYLgSkELwEnLZKr4jL41xCkMPXO0n6q5khthmt1AvHd/V96vgyMdL6WML3+yFE4uHgkcg/
5iGJdcbhLcgjHB2ODREIesVoKIgZotOQJrFGUP/VJwfIgoKZvJSZSFpkaCYDcG3EOfTukzStFW0a
vHoXqIpbaMBFObdcbk5lt0kURl1wPhxK6OHCQQiBAt5KdBt6PuL1LPJhA98akhywNnKA18Tbfalb
JII9JHPec8Z6oUKqKucmX5dBxMd55dFL1zpJ/XKfxoJk6/oFDSqk4rD3Pmv9pAGgDG/qSbQp0dw6
YE3EGPJ2UPwl9TEZGjFkvFgWhVvXEPIi1oJmUcJXdbKnjmPaAH3kMctOfc/KGS8KHV6zEj6PTB69
fSnRcwzT5XWz48uHZPCQoxksWKRBFO37B7jACerDGsqyc6ZQuuEkK3lp7Id2FwLCwZb6slvXTWiw
nMjsvSmBQ18N3qyofKMDivZaDdcEntHK7W7MJjMxkpc80PedIDh93BA17R/HNn2Up2yjhCs13gj6
i9q93+f0VlTQdoX2nhmNFu8+2tDDP6KyqUodsFO8zA7QWeBEnIissNh7pBLjxA58lOax2mStDGO6
vk/99kJBHYlDBUstkEuitbspEBY2pd7tMHBndsZEEn4F904KlfEkuzUj14QofyZ0eub5ntbt4sjN
EqcvnB6jPf6eU1l3Ouvv9Z2i0g7HhWojsIoRpF87sDr0Kr1Wu37X9FEZA8Q7KTe8lOl2BuBcM5yA
YGkYqWei+7wixeALDsfX+er+ud4aGfwITNPgwYvXCOqG1z8iFFI1aiDBu3TyrMEHgkQ0EK6SGQq/
cH3Iy6K7B4qCoiGdgB48LxuVHnCMem9HD7U/j0rugiJjkLmV0fntDgBQbI3A40eZf8ZFMFKjdpJo
cQVUQaXkt4XUTvuAw6yT1CUfjQZUbnXka1dOxic0okuMgIRejIhELWBaMZ0DiDk0hWs0k8XUTfqQ
a8JOAXDRKGMZ1nQukn3y1UdWvDWmx1GMCN+ZXuso8aZ5xIdWo3fuvjP5KfbWvBqaLAy223PX5zFm
oCxiLhGZ//nALg4kFTMFE8WBuAuHurDHiq+0k5FFXWkqgZJjMK9ARYdhEhcGlQCuByCfeWACV02X
h7tWTLommbDOSOuIhNGz1MAiSk0nADUlcmlYeaLZ4xTZlfrPzTGKttgZgtFDJMIwpXfNry9ESV4n
grCTUg5b8GJV2dVhU57vK83CqaIZCJ1ceD4A25TOFZVJ1aH/3cepZqGw5ju14kiOcTzSSnho94Ai
YBilWy2FD0M8iCayGXuUzoOV0TToGhbd7jBdKQKyTwWW1mdSKVW6j4Y81BmSvPBmQfXL+MELQ4X/
pvyXV6hrRHkt7HjVSktT1rDNjRSSBfh8LHgzDinGcIZ/bOGvaVKhCB95StXrufADhlH0D62VK6UJ
DPL7d7dgIoASC6lELx5QSnTxWkLiEo8KZPqEnZbKXWVOSiOkZpJXGd4tSVzmJvp1sTdEL5rJ8oMJ
I2gpB+jG+z/i1skg9v7P8AgwIG5wnbG4TOcGrsOP4ARxhRyTbg3APHOEqNLWyhQ6fSuHDLVcojnH
4ABlQ/4E1bhrxgGUPw2A1xN2w6jvRjXYj6gAklwyKqz64He+ETGYXDppdGug4KehfQ4Qd9cEE06q
5QZYhrss638HAYYVgTYppmixBOykm0WxyeU1KeOKIb0LygIvAPWHd0UbDN2vK1SBWIUDbB66BDlb
H/rmIxdTw2yiuhsZTnzBEgDAA04c8z/okaXR0Y00RaCJbQbAePIfmw5j7HFptyqwiBCb3JeZ20gT
Xg31U6RdMEdwA5ob91xRdQCEwyYAOfgo1apzRK7iGYe3TAWJYjR1Qu/pvjxfwfpnARZoh77qkKRj
0bpx0bM6xZeuCK93fAhigcLgfKwXbqnvm7xPtEja6Uk67Xip/ZYDvzFLdFIyrMoypXlUGK23KI3M
WnFBqYCmxVGcSDsvUT6HXnkalebAdd5f9y9nkQy8PoIPhOjATLsmg3I0yqdJKqHRRgSAz+Abqzlb
4hYlPzGScLMLuw4bsWcROMDAcsEasRvxngJe4WpfFYEJn2zQGGVK5a+y4s20e5A4boV//zFrqMjB
agiYWtJkmrVS08SgRSP+rh3esikhBobbRBZszK3YoQoNiUMHJnKXGr1TmpeTUAFAuAoQZRkj6sX4
FqlDzDBIi0TQcYVCy7zKQKcMUh5WkOfBBxG5bnmrLHOU/Xq90MN/Qwjg4FByBdUkeiTGaOMiz5RS
ncE1S1PMUsQ9/pQ1X//0ZnD9qJdi1QnMOub+roWOnyo5wpJPFQtR65S3a0PrSrcbEQKRNiuF6PGf
k4Pc8ajFoTKCh/U1ubbxKmC6Bdou0aqWdFr3JAe6q/5zqA703fwn+JinRSWKzNSWPUCoQ20XcOVu
pgIQtn+cvjHQ64nMGrb1oCmBhvcxklTNE87Xdl0TPuPR4qHKp32Vic6axLt1DzMhoNb+JClhtK+P
TI5Q/vX0WENR8b2OuXOOFUep7IQCK0GwREhBPRueQca2KXpDatW3vFcEgHBWc8P0eyD0+hhr54Hs
zLqe+5RuVn32aNHkWx7XA9gsW2zeJb2w+hZomDrLt94GLAhU/o8nLIC8PrygKQ08SEFJ8vZCXh2A
xVRw9UHwSzxSGdnQZa5gFLBqD3Dd9Fu8L6HGU4nzE6MwMDNfDJyqCB/yNM+2mV4zFHfBEKG5DH0W
6DJFmw/NWQvg9jble0QNASrzhBP8Fw2dzr/v6+silblSht4RRGD01HUYi4qXiaUIZKKoKEkmidVK
QPD3j10fYOJ/2rZxfIgtKRkvC6HxixQA8Y2WJFZkYGwn4XjJLFVhsP8FRxgBAfQK5kDQa38tEXko
CllfN4js5LAzgRHcAf9D0xkVjcVz+1n+DPMAAz7//UXIANjdSdeDDlAXUWo8YsIyctQs0K37vNxI
N5B7YbQxwKbxSCDSHZZcDyA+H6BHuzb1SeXJj1gYZ9US3LkmP0l5zTg6Gh8PVYRZBuCs0WyJCSu6
DQCV+7hKOkE8x8Ta77t1ST7X5zUpLVKQt4Nimi5nnRg80pmAG6JzWvPiKDlJKAwxB9Fg3VhWuKm+
N+726/5BUqp7Q4O6rgHdKRGSMeLZev/FCIbpvsmbb1NhndBoYewl+LazH9ZHfx2Rjel6NoMMnTi6
IUOpUMeJXm2g0f78sldITo4DWa9+P+yIeXCfXItxXj9++iKAvKFGhcSNN1WVNl/K1noVnPd9/3hc
P/5e2dzq0JiA/jJZYvDjT+9RnEPaCzEYkYeJy/kYrb3gVOvJeg/M9XpNCtcmGelsyXyOyNO3sWaw
SucxblilDMYk82PMVzNhQDX/miDkvcvkbvZDf8/djSZ76v/jbgvcK2I5ZzK468h6fPj9a3RMk3v7
su5L/PINoot3XlKPbLhKhUhouW+nSuXE82tj7Z2aHB8D63H1m9gFEUyPbE7WC+cwaC5yeUGTUuUW
/bWeF3niOVvz0+ow7t50crBzqz5uzJ48PfHkyX25T5NuDf/P9V3QpFQ7TPpBMpBpO1vBGv2p5kTk
L2GTf0FYXN86nVjjH8v26oIgpe9e3+LQJ0M896YvE9GyXM/8ihg5g/kjN/JyQYTS9siX+rlqJZ5l
k3/wHv/bQ6PUW8vVLMKjQTwXFqQxnuzuPHyO0c5NVu6zWT2fEpNFknqS3twTpd9Sn3Jhg9DgPJp5
gsz+62/TzPba+uRu0FfhnJjSSDnPG4KUXsdGiyRP6EtnS/1yv18ERtKAxnahv093s2nTWMl8CMHb
7jlSmzn+rN5EaxMQ12KJw8/80h15uBk3iH1e6SZoM3Y7mvuU7I/H43n9qK7/enggpv3xAbKbnlhf
rFTost/5I4l0J1rABbXECaC8fR2sfWA66/UD2enkzTdN84shJTQ44s2hUhZEqNt6UHhcWrDbWu/v
temTgTyo51UzEtM9ffmfzKNlGC26iaKqMPnQ8SoY3Drwq91TYtWrwEIZRvgeSb9146eR+Fa0YjoF
hpLT3SmVnksJ2u7Fc+O87PfBwz52Hccn60fZWu201c4UTNGqTPfrdN9mMjSDHpbygZCXxylU8fMc
Ep+wOrSZl0hZF7QjVEk2u569NViOM5HH1QOxbXvz9M2MVJbDrwv5pOyKpqehn/WQmO17fcJiwgfL
t1xGjPA3SoAoEfknA5PPlM2fwkiIJCGWwNG7k1gThHL9AF+6iUhhntzTSSL3r4ge+vpfRfhDkXIA
GJIfhHGmuE3W791azkwEXt1+JO6JBarwN6HCH1rUfVVh6w8C4EXPKXmx3gXr7DzCsvxeETOxn59O
py/Gcf50yN5asz8EqTvzZCHzSzWCabY+28fjBFhxC6vuzXIgE1ljcw/ZkcH+CF837pMfkO+AJKf5
6eFODzGBj2I87Jdd05+fQ3kKoy9kIa7BvxW7Y0/SdfpksfY//Y2c/h8Reva7KTMv7RrwnMdu8Uup
HOI+b9yXlvx3zPyI8kUcrYut1kw5mFE+47PpmS1RGKElPQdCy+aPPF2QKOQK29fTQDq/WEc1sntr
s7F64nY9YQjKcmwO4JL/1TsaVTJNsmAqMMl4loiCP6+9jTeW0FsWw+8wb0e+fn10WdZEQQFCW+4p
ePJa2yOu/3QKebJlkPobV/6HJ8qWFANg7sNoFv79Kxamk9EEWzl55+339DnZ+udTgWDZNJPDm/kU
MaZnfhITd1SPzsT0rZ56fB3OqvfqvDvr848tWxFi49n6DH+HPyx5WfZzfzim7Eun+fWkzTRb80Xd
1LJ12CBc4R62Xy4zXKEaZm5kkzIt+diWUVxANrfb0dw7HHGc9aojKxsPyA0eyvfNNMNy0Hsd+7Iv
x8gANSvwiHBqXtxvFkcs0ZRmji+0DY0sQJzhZ46wemCzn/vCz8UWA3iZzLIdTFpzrHRJK0f9dxBm
zd47KjC4Tdhfhzuz3lAsf0rn78fGUwv155ZeR1Nd7d8/yZk8/Hp7660PPMAZt8Rki4oqgSECGLp4
FnoBIZ6Ot6EZWolpMeKqn0LhHeWSKCvSGkGS8T+O5HVfrN8/OYI3PgI6otkropOPiDwHCBhGgpCB
YfYXYzok9RUgIMwTXhSLCqbTJEnOJTwQans6WVvG92cfeMPaxfcp1lQswUyBi47A3MALBKn8hvBf
45p1U4vqe0GGMo4ybLCnzGy8IBjW9gd7flzf19nlh9sFDSq06vTQq2MDrKSkcWAk9k5Iuq0eWvE5
2gerwhoYnTlMipQBHGLf87M0my9HXDXWq0Ewwz2YeNG4LPeyHDhecEcZwLBtNGzWS6Vz5VTWfFPD
rkqs5yf39M3Kqv4M5d4TCipw0ic/7WUZJ9mCjuUElrqzob4nFlMM4aOrFKLMy5OsgqcIgxHnp++e
+J8MoWAI3k8kcmn5ikzrixQkXvayWT53JMFMte4wrfmsJ3eO7MdUXdAR4xJboH3QGVfbV3X1nm64
gWQH1y1Zh7YcPP2RBLrHxdCrNPcU3M5+H6EJ1kZU0ZMSLpeZ92MdHmUcEo8rAWcLSqX9ah0dZyCP
2fZ3QmxEuOb2JXfvX9ay+7jgjLIS2EiEJaMFDlEiKXlFenP9+KiZDw152L25iambzGubs6X3ro2y
GXE5DY2H3o1z+KJyq8G0XfdknNNfaOdjvPyYzFHGIk98P8Js/2wsEPFqBNytV4/yXIWxzQ0sBsNr
/QAr3OONshhl7oUjp4IgVtC9b/dHZ92Q6VD/Nt3v0+lfnCSaHVAwQ3/KXEal30GdZ6CHT24Qzsww
x45G5FNQWp24wUCB/uu+oPwU+65ZuyZGxTM9hgg6IS6h1dtXpK+Q2FmvVsYJNRP8w/CQC5noa2Kz
DF2otsF1JUDHZ2JIcZJph/1RgbUm9qFu55IQi9wscvd4ozx+WctVN/UghwXsjTWa4qYkQA22tP0O
wzpnZcAbxmT4ZxZNStF9ORvjKKykMzr20szOMTve80/o1mXc2200c32UlIIHWZgmgwDerFe8jADy
Etr16Gwy+8l1J44Z9t7ar2tylHYLEWcIfQu2tq97XiXZB7+Dot3n6daHXdOg1DqrutDvMQV3LnvL
eQ1M+YHHsijTvE9lwf1fk6GUeayGXAf4iITqxJYHCpCd+yQ1x6Pcmq2AgIMlhbOU3ZNCKgTQ9KhR
uRr0LOm4r84xR6Y98mFMK8WQPPoVNE5oka3EnytK/6qeWQI3H8sdNug2qQIhxqSWuJ14JK8QAigw
Iqffr50l22nwqDHoMeSbfv9whiFOxXxq+5fwI3D6h4xl1Bn3IlHWofPjGhOrYGg8vW6js9xbKuck
LwUSC1uGZC+Et1cyRz97OCXU0kkHrZe9xZE98dadiSfWU09YKfOF4ts1KcowaIHYqLqHg0PnftSQ
9iEAHVY2aCE/eU2FsgdBmstNroPKy/61fXkfbYNMxaa1KnV+OD7ZpkreEkIO3Nt2v+WO+61llkfU
jVH5+W/9JY02oIY54M2HWfBDlbSrvwB8hcDKZfdhsCSGshwxn+jtNMIx9yZqgn201kxgemUqsUyL
If4MWyhRRqMVIr9u/A45SrK1io6g1/x3/MQyTQwlk2erf+GPpxoAiH0/i6VC9pa+Msj7+/FMVius
jQ7IC8PwzpJ3x4LIVKiRVV4QA9dQOr8Ovq2QamcZxAeKhq2cumDPrnvIDHpUtFGLeSUGAAdDSeIY
lJsdqqmaaQkPhtWyEngLBYIrfaAH6/hSrPlkPkk4Fe8dIXdOnOMaZR1/Ha536A1iekuWH6MhWbXW
a/yyB3sWzPFxT9J9vzaZoS9LRChz4tel7jUTqLRmv0lHgqRXkxLCPSsrWEoUGlhmmRFp0E3t9Tga
wCaHlEzHF/1UolTVMlNBCw+/6+uiQo0qyBuv7+s5oH+1JmS8Bstb7ePAvi/yrMOjDMaE5YxNb8xW
MiXTNmN8nWXqb8bSiqDiuw5cpC+5SvRNWJi1vpYxS+0YbwbLhzEuhkZQzup6BKL/z5l1Fv9iOOJX
KxLRrV1WwZkl2jQIXaQngDGSQMraI7gVLIff1075Bk/GSgouZPuvJIFGem3HKkQ3PUip6Bl4VYFY
iT9HVLlqsvY3/FOV2cOqhPp+M59DLKNBN7iXmVpLYwF/IqHMsXdEG/1cIV5E6V6zjVXbEVMkz2Zr
Fla2Zxhjhn+h12mIWdzG6ezKksaWJ/PMmYluKRPrNcS8Scp8CB5C0rYCnXFWtMDC8ytxkLNEiMXg
aCHVdn2TVEgi1NOYSkMhoWPnZY8R6vZROUzvSLb5KL0xE24LJb5rcpQJETtMnpXzAwxNEfviUydz
MLdlVrnnX33HadIj+Jj+T1NeAZnefHnVjo4l2n1roxg12bbbKOZ9g7WQ6bjmioo7KjEfY3V+Mr8o
AuL77VQQftWbQB+xMWFmkoi4rmbpLLKz67/DJQ3k6ydyCsyo+TCxZanwTJMnsfXtO6zoeNkgAxcP
85+oA9DtwnE+RFUfjwiOWxObA7iTXJusoGqZlz80qDCnM4R2xA7H2Xhth182Uhzkm1VH+Zu0zR8i
VGxT6mk1TB6IvM5doLW5Tk00HR3QcbTJVu6/fL/8IUe9lbS4B8bJiChgu3/dp3uztswnpBEZRzcb
g1sp+ENlDuguwlFVzSR1wgLg80vBE8BfsSzEfCj3vk8Zo64R9Vio8P2YvOwlSzgc8AZzmR1ayyr7
hw3KEJV5N3jD8CMA9YfhTNu9g3/QZNp8GWZ2KEPS78zRhTfTHfM7emao8LKf/kOeMkyjlnpy1YK8
c3TQAW1jApgRCix0Is9W4g8JKq4Js1INZGXm8BUOGo3Ix/MZTW/+ykYTPNpKN9+G9c0QjmWDC6ST
GTfjZ8HftXRwsdwD5HnCkygg0S4+JG/8X/KxXWc29gF7T5HL7F9cOEkMsWCJygxhB7BLis1BSQ3f
6yb+PHr1hL1ckv/mxw0WzUcFjxrfFIq7XDdGNzRELKPDKOgBMdI/nLJCuR47oTAgr8xDkdh0T2k6
+sQEheNE/lzUpyjxiZTZev7rvswsvJTmFhJAomCIYt5Pen20WuiNfF6X4nmIz6qgkhA4lPcp/Iz+
ULoHEvNg0H+GxSg2dAUTBmJZiQjrY/KarJG1f/cr85igxugfjmth+8iZq8zd/VJJbxUEnIpOu6t3
B/u5Wz0xhGmRYWAcY5PcDHtFg+HHAHJWsrZA83CAlIFUWkrNwupYikcUHnA1gLLAFicAg1wfapJi
3tlvfER3jfkK3NKAGBrpCxL3BInaDXroh8hSDx7jpBeMKIDfZuxeSdIAh055cF8XfbmtRJCVJZJ3
bjcAJY8Zoc8SQV0nYAQBFA3sJizRpduOMDOU+GVuwAIcy/ful7fjNptv4PsrD9Z9wVlS+ytKlFOI
ld6figCUKmerkehs2LFgxZa7bYluVs59akvPAUyIKAYWJcxrSOgN53lSyggQYNliEpN9mdmdSCYf
iREJXTKPnSlj0qKeDtx+UEm3ekaJy2KI5lKRBB0r/AxTMeNv0Rc4+sNQyR6HkHkjHj4HtwlJ6CJA
1/hVujZDJzOt6ciCgVtoANFBFQtehBlLE+Av19IaKXwzjXwqn6VqHRlu26smD3A/M3osVoa6a0ez
1QA7QO6f99JDHGeN6S/IKmYT6Vk0vgcuhOYJxhmJcbvbiutyHRDx14lly3/6jCiBncd8Z3gpINpg
jv2av5SL1GwoJRCyxtG0yg9+7i+oXhJyVNc+mio5kn50+C9pLwTmL2xKLi1pwxO0kwKXTnhg+dCl
SPvqB1HmIRKMrEk40TjXtn/YJ064qc133+WIdkgS0h0iOw/IidWZOH/13jFQ1sHrA0/xMaV+TkJi
PMY7KNKTe/9OF2LsC8aAEn190kIL4MQE2NTnsbOyABjy22Err0OFFc0thFlXdCiJ1VujrgUfdLbR
urVHw+x6xzjIpD6bdpJZGOgnG6w1vs/cwrv5iijlxqJGTv0WI/5n0JxsAPJ0vJV7H82APlLlfJ8W
Q0RuwEgzP1bkslBnmRU3/Ydk9TWJnNRUVHLYSKatvuYWM017X0JUnrK3QZ9w0ZTiWK1qzdmDechM
n2HTF5QRy4EwcA/MLAVI8/QUJVfXXJL3nnGWLIlkK+zyGaxpNZn+M3ds1t0vZVU/R3h5KkRT9n6M
haVOHJs+CnTr6bF4T0jVkDg5+8qKhUBxyz1ATXksrQHyEQ/mKaHim8FPMZ3vnafSUmsM46brXDaw
kQVtwkniaCww21t5Aj1skwB6xwwtpVJvhSHjsZikjL3zK2+fz4GJysUry1mr85VdK/01Ecr2qWj5
NIoKRF5ej385zlY3t8h1OYIldCR189XesbZ7jCEc15hp9d3g+PC22djB4eNwOEib9AGv8RPQz8lm
EzrmZvNkfrCSNz/lvHs/cb6Xi6efH06+6in4iRY67D8/DWTPOytHO/O+JOfVYYOmqWmzEczJdtEq
gE0iLEc0K+7NDwCahQEcA7QI0l53Cn1FrCrPQzVwcrBLWHEnt38rRpK4+ZF7Y/WwLF7JH3J0wiMF
yFg8VYZ3lvXCjNRXpWSAMyyEn7j0CwqUJPulBHSYDhQqJ1uHNXkvCW+Xm9I0zODgvxVkeKlMkWH7
f5qj6WMEvgmWWgO2jMdhXt9jWBb6kOWZPE/F5qQksnkMifNIVug72kGcntExwxKehWkaxBCIRWdA
EmCf/FRfL4WnTryoDnv5jEeFYKGhFO05peUdDx89ye3W1hDLPX3cN84/JVuK0yuilOZilt0T5AZE
KwtaUxOMJYV/edba2b9uvwzr6yt3rb5zyxxqs8lM86RibVRBTv/cDV4zTyk39jl3XFPid8hIBDn5
JrHCk3/yHtZkfM1s9Zf8yZ3vs75gI684p3RV5HVljMpWPmcheS8koq6BwsyKghf08YoIFaj4kVgn
uQIilnF8V/96BGTOsEIR7XSfl9tg5er06F6roM60oRI7+ayvguPjg7Thvu4TYAknPW0yhoXm8QYo
TEf+vUEiSLIwUbBeEdnaDZv+NSHmc8+wZgsTFGBLxaYHAIcBGoGe2IvHFLC3yYjTw6g4Zhh8+1zv
z4SbhwW3jyvNXJmK+cRvRxJm5PskrRlMLx7rBX0q08bJA/ZmK8OsHCkaEOcqjlOaZwQv+3VsPvya
Z6wPz0/BJrCRNWfc6UJy9Jp7SjURoWVhhH3k5+41/FA30MzBRcMljLr98GuXrw8AaghYbQhLpu/q
zClFxFsffz2f+TyAajlHxT2vVQ5zcI+abaOpZPM9fs4n7lsWs4q1qC0X502ppDTWKtIZoI12DB+l
wJfkaU2mk22nDx/yLkIK2jT+TT/E9TlTOorNp502Ya0bnjBOZp1h/FYyWjDfNJY8L7yJQQkpOCw6
RUYFMFnXbkU1wijzdQE3CvX5FLbrVUJ2ACKwUY8IrZGwuo8WcD6uCc75jwuXkoe+1ggTCG6t/TtK
gZChR916VK0VWkzFOWY1kYBgVnsWTesFn3PYcEkW7Qpo7gdZ9JfsC0eQ18lB3H1p5+0peZ+HnlgF
kaXA6+pkKU3VpjTXjAEUW3NrObFbrjp3+JWbxuNf6B5aNag0fTw/V/sYp2ysT8pRW+t2YssHhsFf
Vp8L1imlFZtAEYIUPyRGx8ve6dbAm8ZgyCrc7XbSpiCb3EJnEf//UYddCpWuzoDS3BJb1QQlBunS
fkE/G+Yq8lU1IuDl3RNz/moh4r8iRqmq7End0NX8zGf00GXnNjcVjVS8HatHNWY8VxeyZ9dyTKmo
yElcXhQztcnsMthB/ultU6PN8TRXRa37Zp91kDTWOsBwOR87sqE1ezwvdNKhwoaJnnmeB4ghDDO/
0AZ+xRsNRKdX2HgsVTB6+r7cAOWFkBWmiTDMhrFjM7NDS2O4tYWGi2uKlBnKgzgO4wYUFRSQ3p1V
vHYZJ7joOP9ogU7ZnXpqUj3pQaGwHMXFjt6DbR82eO4g8mElO5f95AUxytqEklJJSobr6ix9UxPR
tM4/8cGDbq24VeKmDmdxFmvH0XJwckGWMjmBkUaiEINsSrb7PYZJEA85a90i5DfZ9RaeehvXd75c
1jAOy8TolIlJsD4qGXMQfnndIiRxHAEWJn/mbLL6vbPxqtw8cVZmJmZksmR1vreb18IFz5SJiZqk
7uUepHMSPKimQDCxAGeyQ5uk/WGbT0j1nfR/8QS8NDX0wo101CPkskGUn0eqcLfn1HxcrzxndRDR
VcUQXRaLlKmJgjgx5BamZrtVe7NCgXiuRP+b8YgrJaS3RjRKpccBgPXPwVvwJH6pqKFybz3ZnliC
+tP+eOfSaOjdwRA4lY8lyEuwU47xAbPV+/al2gnW53re70AeH+EfdwcRo/gHlSCc39na6g04/uGM
/BF//ncnTKfNIr8XpnbWV9EWCK6TxOZqh6ndwJYf75NaaE26PmTKDjWZIqhDi0OGhnKE/3DWAyEk
NCGuz8MKM5qnb5aK3FZbr0lS1qhDv1fCZwreLIWTHIEvy6/Rz+CanGVY/fYJuDu+Zbxxu5pVhPjp
lLx3z5RBiiJfqZIGzGLzpIVN6WbDWY8OkpPtqvQI+nvRtzzXg9AlCz3aWtsn98l8e/uF0GQy3w5o
Mbp/+gvt4tdHQRkqrJmrgoKHF1D3pf3J4eWyFladbSJ70pKv+8RYESBdGdH5og7GGucefwPx1EbC
zQEW1jpcCSkRf7/N44raDskMyzU/kA+Gobz/A+bTvXf6VECkBnGbjZEMp/r5O2atMlgoMF0fJWWV
aimXer/H3UZQWwJ8NvvwYd9ngPFYwMaE66h9mJpw4CdYPsXfOiWJsVbjITAxVsKhbMiRvl3hEdY8
RsQuDZcn2TNDdeYTujlBoB+qPArsQKgUrunzXuuHERafnLfZTvmUfwM1ikFhMSy5oEAFPtUoNegJ
AIU4OInprmutkTMVjrzcP8nlAPKCDmV2gCitBdIEWeRN1B/t1cOvX4I5N18iVmU92JdF44IYZXDS
Bvuc5+fWuTFIVRz17y59xnpnMmR2fR63LRpqWejjs+LeuynK0hj62GW1gHMMv19rrJ/hNi1rUdTy
W/mCLcp4VEFUe0Kqo5JLXv+HsyvbbRxZsl9EgPvymklSpFbLpmzZL4RdZXPfd379HHoG0xKlEadv
o7txbxegYGZGRsZ6zgSDNeFXPJ9OE0jSwnEt6d3MqWH72pOrARu4CVJ93Ij6qOr6ope6pHsz+5Dy
UQg2HGVyF8+YNepZEn/1BuAxAv2nszSAGb0u9iPel6kgowIqQFGdo1awoYanSPQlzGzp8QGGEA/R
T7dBEGP9XSz4T5fnVin+V9h8cKuUWibrolBCVKHv9BgEH7pKKLArFiXdfWLBI/A/y5rPcBXqwPGe
F0iILjCIpJHsvIjjeD/ivJAxMxVDCQpriXd/UxgfrU/QPLHiyRrgRPFqQf/uNC3AuF/ImpmLbAS1
7eBClmbtdAF9WSZv90byvm+WRsWF+zf3n62bGQu0hICjimdgAXFIU2nq47BrjNzWK2o6z8/PK43m
xna1fW+2e6BYrH9+gBC4OGdyPwK9WPHMgPSa63tuCcXUzHSaIndts7H5zVIT4Z0Ov+udnRmRKBCb
JnQ9XIBNqwMpGgHahNKRbpAPQu1oTV9SejzqS0Bb9z2fi/XNTArXtbErDFjf63l3VsxmNx73p0l9
6GJ0dM96TW0+4MpmReDZz060bdpCcLtYcqo1yqEZSI2QHmFeA1s8w9GCs/l3oz9+3qZfnF90MHiA
QoFHblScIxt4bJGXZSJIjihn4FILSL/UxjN5M3MJoDlElyDqbwCYn6mHlHpuprDTmkjOkZLQT+57
6Q276+5cCpnpRtv4MaO2mYT5dKJ/VJ/RnqXnTfKzO4PeWUCqRx+2/w/423tm8lLsTDVEMZPdfJzE
7mrdD6bB/wpTz65Tk0pfAQzKqOkaSvn38aHdzZJcyp29P2LWjEw3JJPRVLDeX7AkYEpujRNw7Zac
kntKeSls5q6ymVrXZZJLzthQtdgn7nr89OOVpi8hUty9af9IunFa60pqXZBxYjvP6IUW3qLtuj0B
fXBpRXfTdJeCZt5pm0SS30yCIlSCgCBsIp8OdN/VE6YYeFNaxjKafvD/vgTo48OfXyTRQ1GtxWY6
sIgAiRBd3vTn7zIKxeIGzh4fEIC3cYWAFWJK/ayuFJS7FbRx5Rv/2QuJri/t5O/Q56OFzSzWGHqN
JICLzEGu/ryTkKo+MxZbkFHT5T9Ut14nrNphjX9WR0zank5rY6RvaYymbAp4m6XvufvUX57szNoI
QtG3g4DvQdXJTIxs1T+3hiV0i2HBvRMFJy5wm1ABAsXJ7ERL4ME1fdJBEJOSnXbmASdreqgPvCxd
9nuO36Wk2aGKLaNqYQNJ4wvcZyamCtHMFpYGbaAwp1Mim0CZFkzMvVt/KXV2sBo/JEpf9JITamSI
9GTF1kidjU+o90xoWDyyv3+X6i3Tb86VCTwXKhqTJeC6zzudWlCl1+UgSc75zAFuKUPDI+GIb0qa
nltFqbvEkJCJPdLGSlzghQ6rhUUvfcDsUEFeCjeRFyUH/ZjuJ7iHeae1WJ96yafIUvTXZpgkGIqV
ECxIvvuAXS59dshh2TNMH2PpaaUXr6jQsu8a3W4bpJ7hahBl9UZZ9EX6x3GJHf1ugHspenbSSMh6
cuxDdP6HN/rSEXlbRqt746IPrtP5d/Vd0yjrbiJ0i8frDDNlC7t+T8GVqasYh86BXHG2dlZLsfDR
V5CIBqjXYfeaPXtHPyanU/fmo67597G8O4BvGmKzf+TNFpwkmOdoFMjbhDn8c5+jst4SF4OA+Rva
mZH/HswtcJm1rQTk0szwVwNGvyzhP5hs09ByyIsiDyrHyQu7fhW8jo0kgPcpToy5JVYkvnLsTGld
T7WVweq+jkdxJGjcWbpnd+72ldyZ+5CUiu9iuk1BOA5caoBmnAuMtDpfI+7as2iLzp8UyL/r8WNd
7yzG/lEWZ8WWvmDmUxRgjxtSHl/gWdIbxpC/MNN6fD2L6/OmWv/1zMFaOPR7Wj5NBijg5AN/E2Z2
rvd6yIGrkaBNzOmip8DhdRR0hk1iTmmcY7XxV9L7Yy37xeqYGbMrgbMlDnEaeHHLQMvQ2w0mQp8e
ej2w2NZgTon9uX5x9y9rg/ivv/UlNA2gZaAGYHWEGYKFT5kevdmniKDrxMwQZjNBEzL7lAoMlr3W
VYyjembUJ0RUHPWrZFZl8CRhTonL153wno0KkbqfJDOj5hh2eqD1JGBzkvOfRb6TwpKEMIExkECt
KNx2oJBLD61K295m4obyqlMye380CsD+fidL/aL3wurLJfzWRS4cqCHPhjoHG6fDvVQ/Qm3zmg/I
30bbuZyRHxm7cGnbOI/37Z6beCV05iYOo8x1alIwDsPqJXwnM/zLcIa0GeHOmJSoB8rtWOfEopfl
uNSNeS+svhI+e4tiP1H8WMOK0wbNxi9RzOrekyw8D7meFaANZp75dCHtfae7G1fkH0WZQ0YUglqI
vZozjsTTojJdlXI8aOG+280XIIOF76K0mz8u+aNIZBRhE4uQW3oMFnRVnBnnMWYw+cZjzwWehjz9
fj5Mpcnc6BkDY6Tgo7AWDnnax6vLgVuBuSQVhKFgsb+BNlMblWXYsncdT6XmLtvnL6IRmopCYtQL
9wZtDXT00OSwcCl/NfaR3JlylbkaSj4PuRVn12/lBkRyAJGvqGAhkaI7OxYFtdgkq8pcOalurrxV
CPc59O2X2NBkNG+mq5gKT4934zYB/bsbmLbBRgCcaW4mJTbrZdnlXad41QKiVhFpv1B8+ioSvdRe
GLYhcr7g+9xq+kzmzDypbe2mviig0Vr5I2y0o0TXpyXIq9uS0rWQm4xmBuxQTN65DpJkiYVHTyHn
Ta63viE/RSsM26hPimtIIE4GLJCJFxhFvh/ASPDjv9bw6UvQWg9GaUng8H+uXyKtGNqYT2UsV3BR
8D98HSZA6bDSUxcTNmu/X9C02+z7TOBsf9lCKv2klVynL626RrN1+7fZKbvRKPf7xIHJNgNkB3lr
Qe6tn3Utd861kbZ56mLHXWcT/WzO0T4jiQGy2OjDNd+iYGqWQ5fBFL1oT8eX+PhyXNDluzf7n41W
ZjdMjbOYEyrVdTKJsBWpWVIbzDF5glcDg/1Y2O38yLRYzKuCx1WTQUI8y0A1XqPVrOgzzkZcucfw
Kd26xkBCAz1NVFwDJhx9piDF8FYj5oHek3aqz2OW6+Xn8Xfc+jmz75j5lODOVbOMY1zACayiAuTV
Br+lkR7ogfkTGnVBfjay8Vjm7SDtTOZMo1Wf4UAX7DGODoJK3ey3ZvzHMYOIOPaOdB+iQD5l0+I3
6+HtaFmxoXx+DvrnCV7ukmc7qfLcqILxHu3FYN9DPDF7PTSv8Cp3gKeD2ZFXD0nA0WkP/jnZizRa
q6tu13FkHRsVQknR0tb1R7gu6brgiL401XbXql1+yiwTMQh9ybgNPqWKLal+61kqCZvuxeNI2GPa
nrEfHwI3LW22dA3QnIhdprVj0OHarORqV4N+CLccfkqzhx01ehBdoCblo0D097Gwm4hNA80QXktF
kUF3CFLPa1kJqySZJkPJpJoOwKdLN4yKWai95jyWc5vo/BWECUlQ2wk41ZmgOgibslBCOCRET56b
jzZCelU+SD+fvB4b7clCyl9ZBBO4zSJdi503DbaRkiHlCVrPHCkz7KUYkm1hyiac9iWKpXuGY6Lt
RkCGf/FwQK73Muo7LQszyGqn3o5ja5mC1Z2iD2eyFwTNPKD+Ml7Et+yAehXaar5wbbpNQ5f6i+89
/VcfIlx/SKYWSpOl+JBCJuI+1Naya/C0V4+N8qemSUPyboHX4DZ7OO3zxdpn1zXKB7YfI4h83ex6
Pf9rmh8fu81mY+VAs6sOKW6xTA/Dt1MVpDkZicNNWYHiHc9zupykvXuDUE4TJQGcyJhUut4Ajssi
FGAkxok9o8mBX7VhvUNeg9TcbLSVGlO53wfvWk+7dlVp5oKqT0by5v7iCUG6FE0TmD+eSc810W+a
DkZUIe4uxYxSQL1Q70wemL5/s4kTZAni/O6CcQQyppB5Tvg1KRdBVRoyUZQ1CthruUOLrWWzdMkH
uCnv4uclDUkOhJ6gZpbne5q7Xj80jX/i1T2aDGgS2kJ0zJmzLAL8NjUZmhgy4ABc7zUV3tWNMFJs
8JCvJX4jhcaouQve5t37hnlyRcBkOSAJfk3OxaJBW19mAXo6TiNz9Gu7L45id+r7twrZvZyqGeWL
V36oiVCdW14PR8VoRzK+ht2notAWM8qKl+nCSPL4m+looAV0zMxO3imCDpb4MqiX/MXJc5grxkQK
Dop4EaSi81YaT8ldkGi33kkwFRdcCPFZVOAw1ikZGyJmVBWMtFwVHh0QoiVPsbfgUvw6pPMPAKCC
BK5zHgAR855Dpe6SKi4k/5SkqOE9qUDg1+HHpXb3WYt69zkCeVqvXsd8xxXvdQ6gDBnI8spXllG0
roRFqEtmApQCU61pI0y5TdHImM/xuTglGuU8wsrPokYCox0MVjISxQTJLLdyt5pKNbOPbPktH+m4
D+zGJZhA5zQ9W/uy6WJC/a+LRIRT71wKyqEwIQJDmkD3Pztwf7l/H1/Ru+ZKEzRRRUvTpNUz38qv
GldiXdk/MSH1DwUJzzxV1z6NdROI8BQXSDfQj5iSp4Oox1akG/nzOjI/lU9LsSW9NjWr8xbTO3ce
SQW1MqCYTDEbsExmhjvhfVHxBhF3bNxxOQlGmj81Ckuk0rOKYtfugoQyMcle1ExPGUtyX8qetM+1
TBtx6XbdmhR8Cw8WQrjByOLP3eABVa50HMLgVGMyObcHTo8/ccLFtxSaQ9STPHJKj/KczkjryQ/q
SBW2ZEBJwQsMPjYZW5NoGhlc+9YxS97hrTFCghl/4S7Bb0E1+trEJnlYRFmXBCffZs6+mblPVWix
PxVC771bkBxD1RmJmD/jdxJ9hOxOCzEswFr8v26C1vAdIlQI49WgJRNm/nLW93JZd2Vwiocn7QXX
R9omJ5QZmuHINAFQfMzyW0YGftRZdVW8KO3Cu3snMgPQDCos3PTMgRltthEBk4wl5zPhqUCDQUur
kWYKzb4r9y0zmGHTFUAU2bakbPZwV5nyuc/MwjM6lWRf3iGSdi4Dt8+swkP4XJdUWkhCTE7dtb25
/rpJxy4sdNn71ShMX1djXNenYYCHCSZ43GnZs8uSttYf3+s7AbKCFwEVAQFMyhOyy7XAohyboR79
5BTy2xx8GJ+sazShXrCbbOe6JkxM4LClxQnEP2UhHQviLXUw3CY4wbQNynAA87CogHFzN9BNy5Bt
hSg9NasUbDdP7jtavGBd9e6tseMT6y08K3cu6pW8mQokMki23RDyUvZHw3OHzsnHu3rrz0wLEuG7
w5OSQSB+val9knKKp6XpCeiVHgiBf7qv/8d02uQVzXTlSspMVzgXU5WyV6anVrWbY78RzHqjrZGs
9kor08UN0yzcnUkX5gIFTVVAgoCOFn6eVEC/R80Igp+d3PKn9s2+fm2z7eOduxM6Akv0Qsa06IsL
kAUTN24BGbl9rnnChhvZYVbsphxQlXos694piQiuYK4VUVK02f65WuLxdVtnJ/gSzWAg25UCd7wy
uFdmcZLw3lldyppds7wtwlgaq+yk/OlK2B3Cbnx/G4WvTH2Qz1VDq9aMM+PxAu/kWeF4wr+VMfmP
V+kXieJiM8OmEFItUPKTD075EQ6Eco5Su2VM0A77wrat9CQy2Cfhp4hHgnx2HTleYzFHT9sy0kfA
hYTnSOFZKtqxOiKFOp/QOLUU5Vwzr01lj5WhVnYbINuyHuCZYERvgJ8Y0qx5cZdypbfahxwlHq/p
WsGdnsfDeSq0ftB1xckPdEn6yNKd2CwEIrfWFyKQQ0AGQeYRcU/u6MV+xWnlMq42FiegfZO+fynR
ZhA8s51kDXZ6lJ8fH89tyUFTAfAmyECXgt+AzMW1OHTDCQPLVsUJydC2IQpHW9svV36zl+1KL5+5
ZwmD2VoUwd/8KxcrZumyTXbo+kLjA3CbNWTv4K/MYS/CMOkSLuix3h7NdoBE85D+R+dwR9qdW1Ht
qbFyceHFucX0mlZ9IXSWmlT6jkX3JoTueoc/fZlf4Us86vGGA+LMusZgh2lQZQWQkxfJpmFrPd70
e0esTdEE7j14x+aXPq9aV+C6ujhJo567pOvVVdSjq1jT9PQzqKlUsfSxxF8k5ptdlnksGgAgHHAD
r4851oTaLZoBHE260JsZ6oppyhGON9Sf4rUBVFFBNCNlqMvqcWpwgdlkpBPp+Iw+GxJsBpmmqLx9
FiFyuPygwzOLMWpUgjTIp2VMR49WT/13mtMeLSONnQP9NqDNuOt9q0ws+YuvaMtYRW7kiE0WkbNu
uQcQSE6gc1iYApC2uRJxPR+oYyuVJ18gbB3TuHwLE+oVZhkNVOg+gmzFuq+ab0bvg/Tci7rYvQjf
KDJJEkD7aaoBwc0UVENLrBDlnQoN16Xdoo2K11mEoiiFKZbW676yaTg900z8Rwn57MeH9Dt8Nzuk
q1XMtJIr4lxmJbk8YaQ90HQFDUfKTgAq17itfsYvdEugBOSu0m9wgXvvo2qHockpK3egimpVIY3G
Nc+uBn2Q9bC2unSljU8xuxUZI8vN0qX+syQcsiflI3gWciMQ3rwOjJIoLA+GdxD/1K6hZFtwJLpv
PbMpV4K8lrWjgqDuuwhXZaIzwWukraroEHHmyFhuZPISLfcZYu58P4S5EbUFFX0yrjAo4eNX/DUj
kVCmAsRvq8JgS5Nr6dA9+V+Nrxcaj1QO/n7q0PvqSwvbeTvbOVOK6T28sKRBXQlyqYrliV+H9o45
H5pVUpAYubQVqwO80ycyXFsyfueg7EX0aqSrchWYS+V/aTq2+bHKGBqAdwkgFO43Grj4jqJlfACT
qeVJOHQ/yp9sX+xr2zc5gEB4TrI1U3DNHAY6mtHeI8pOWoV7MKgiPX+KyRsF2iUoiVhwkGHWkKWv
4PI9WdKKN4NDuBA93klBqtzll84Co6HMhKhilPLEKhVNq59pXFt+SZ+lFU41Mv0lebfez7W8WXq5
yHtBKD3sDHcozQr1momxdgQsiKr7pmu7JrcXDzG4i5sFC3ynTHMleV6OFFJWTmAzoBvH6NXbtNLz
+C7uOpVWFZGb93Gw4XdkehitMwmqwb88vur8nVfvcqeF2VXvItmF+mOnNYungUd7JJ3RDXT2cBNI
YKImpwt2tkmp9O7Sap0Z2Uawp+aUx9/xf+imDDBZDIMBmG92AhIqoV2STN+xKT7lY0X7TaqXo8nL
iD43uC7sxPcY23lKmh/2LX/qC71AomVf/2VDqv1RrCRJiLQuVllrhBFxCVMRraAMkI0ac9Ka6NA5
DLfqxq1Laz3R273Hk+YrPLYwIutId5WFNd1x33G2ioCeAnRT8MpvKfrivnHdEGuJElSnodP9Hs7j
j5xpVE1jq+G3LFvQsGD2pfKvo2ZIhQ+FnIKqIfkyO1GVbRMpkFzosmi4MWle+94nyoe/8doXeQnR
9U61aZKmIE2tImhWfm3fxRoLkUdLDhNWJx/Znerbr3lTrndl9obGIDG3xvCP1AakFlYBGAsamsb8
gkdx9+pefMAsFxf6jd+xWVSdxMiO0SQKt9uuI1utNv2ClbiT9rte68wqyWNa+oKKtbLrHXMIndFk
Pw+ADpJpYtXTKBsyfvU0tk/fGkD5JDZiNRLTlNbGZ04K8ye2LTAn4KminrkUVd2JCK4OYnaBMDEo
DIk4fVxkc7mVhCKR++fHt/QWMAovmYL0IgICzKbc3FI5lZH2rL1fjQ6r90JyYsmSDkkE/FXlJA+b
olkxuakASYhBx8SuqJGnNer+vQcu4rBig8PjD7qTsZk+SEFMh89BxWbK9F2qn+rFQyvj9BU84Y2/
780Ofh+8phocoMx2BIWPxFJVQxMPYdynmEp/43W61MB5TwcRWgKVUca9A7Ly9VegW1nOC6mGDgKz
vylM138dsz9uhQYDt1+IU+7JwhytoigTXbA4z10WeRR1nezXJ/Rj13/gyDDIcCNZiPoDMt8L28vf
8RjUqTMVTSoKnNpZDOgrVdtnY1GfhG6jcmf1hwHmsKIA/IdE3kqQKqp6RlFFaz5aSK/ciwe5S9Gz
e83JeZIHaV6fyj/cVyQIVBh0UaJZrQI8KqAVaUQ9e5GlVb+vxICm6DLIyo26FGjfKQGjI+xiC2aX
Pku7DKTGVX0Cs7DthC8SzNy7snpRkSw+KDq/cMXuGtRLebN73Iq5l7Mc5LnsGmSDEb8rwDGbh6i4
HOvOVhvKRYTlqNJaiqO1C9b0ruelccLUd//7gMxOXBNGN2Pqpj41CQoq+SYXDbGgbr/La8kotZBW
HMYACuLKzoKuTb88904vJc8OfEgbmaswYnQKq440KZxiJaHJaHgsKoHfUaWP9Wda/EmGl6rZ8Jrt
DW9JTfv3x59xiwAzlQLhIQuwKSwr/DpMFxYl4vxeihVswAAn+Ako6KLOp7TYDSHRTvnHj7o/Sqjh
BCZHT5KdbFQjNBpSWZLNL12BacU3O4Iym4hM8IRaOd3Oi0/xo6ARigwmvY0+hl1bGEgzqlNmZOhA
pjl+MtkmEm3Fp8GZO6idnuXW48349f5uvgCoo0gQqHjdldmZ8BPtOl8l1Yk7Z4b01CEhWPMxEVmD
DTaIU9DiVK3QL1z15rABtsjKjVGSD79rRFvrskQdLDiDcHfne1TqqRKs0D7YdsfHX3nPIiKn978f
ObuhuVvwWihhm8qMDAUN8LommyJHmdaj8BofC7sdrZr0Q+PBfAAoexzLzL2SuAT8plWJJ5ACIEsm
9oh5AQSa+nCOnMH2DaT+FupVd2/GhciZHjRKGgG9qqpOdYRsIgJX392noR4qC8HAnQLi9dqmYOFC
4comzMA9/rs2DVAj+bbBWJygI2tvYC7CBnLpVgDQWWykgJR+vK93D3Hq6P0daQcw5LXoOI1bJW/a
6qSuuUPnxbQcISVsDrGy8IBOj/GNTl9Imh0gN3a5FvuQVKcAku9SRjK9qnh7vJw7ZZxpK/9Zz+zM
PCHkWhFgaiek1E7Ml/wTFlaKHg5hK6eEzWx/V7kLycQ7HiCw6kWOkzlN4sHLcb2FTRd4otJKgKeu
fSOEbYzyd0lY0JHfgHS2fVdSZiahcXs1AEhWderWAxWN5ruYsLBzvbEKo9bjJ28jfPVIynGUNVsa
4N8C7ezWYO0ec7D9PnpZ6pC/ozrQGgD6TtUyFTN41+vWSgmZ25CpTnH3Fiig2m6PLcZSA1NADN21
/X+yzRfiZvrTBX5cjIxbnYr0u8lArqJ+5VGwcB3unqWIgaDpOGXwrFyvCR54ONag5j01Go3cn0TA
NEW01BB8TwinqnhZWA4Jfml2lDnXN8wQhs3Jcw1PBGNuDbDzpbGyuwqDth+Mc6H8wqvzN4QpZZGB
p9icSj22e53TxW8fGKQjxlJLjEkaqh3QxFYPkY2Q0X8GyjjgDalwQGuFIVq8XpKfx3fzTucPWvyR
52eRakCVd54H0zpX1Yosa05cSopVceK+2Eb3DI1WZo0cl0KRlMbAscgCxkOXthsMXimmSDctBsN6
UmzipYf+ngZfftDstJVo1JpUTJuTwj0HMs3iDdOtgyjQ1ZB4okfQjoZ0hpmohBe69XjmVzLINl7l
YcE03nsAQGCkYSwOBRD5JpDpub5U27ZsTpsEhXZgh9ntYbSU5+EwYBoayfXYSEi71fM1tysXnvE7
dvlK9qStF4+PKxRqG7E4lR5F9ZHb1X228HZP+jw3XaBMmhrdwF6iKDObPIxilSdj05yEBI1m/a7O
N25jxdWT6JoLKjYZgUtR2tSHgxlG1DjQxYf/cb2YoOVUpRG97uR1en1GOxNaslZorEgB/rjDIOew
9YBGo9JOt1BYfCz8Ju+E+oOIuQ10JqGLVFXmXatjn4ljHhetk4X2ecQVq7/cA8C+u2228BrMFfdX
kowqIUhZkAOas3y2ceNmccg3ThMTvkvWecfu/BBMYn59DAcbnbMLGztXkv8WCLDCqW0Gw3szkyUH
LB/Wpdo4DI98MOYGW7FasO93RUx94yi9oydn3pQDKvE4jbSgdeIElV7ex/DLvzTuv4vA8CHajyQN
hfBZiCdrPpMmQdk63CibjPZUCBHxvGJhHTdlh0kMWkhwNNOcI6sJ1zrYyA3XjpOYUpdX5VZdqWt1
3b2qa8/i9FRnDMUIwGlT2BzVVpmd7xvbt3jSwd4tKOT8oZm+BN1yIiuiLAbU79mCuVGtRjhLrYNC
S2AholIBR0ASBnRJG5+12C2f2c1XtqlQ/fj3olUNeRmQWCAxg++YbQIbh2qpRb0jo5IQGMMuAzt8
uG+eI/FFqhyxsVt+J/NPUmqEeyDtLcifmxysXEVvFdKjAh5xcBfNxGu5X4RZ0TtB4NOCQd+jekI1
qhLtSlmIXIXpPK9tziRLwGAH+jjQHzo7b7UTmc7zGshSWIKnVQuPYrsTUaxjMNMMe47ql9ImeogI
TlZWiejTtv7rVoYslGQo3/xqHeWvXbWJMesubCJulaWGG5K8pjK3RhvuC1ev5czgInQ7FuLS23Nr
Mq8/f3ZSUul2TKlgq2rF5jEDyxFU/LznSPuJI6IJJNZo/PGfaAeHploRzRRQ0JliBr7oRr7f9k6k
6nVlVYbQbPJNu+ZFI3/LuJcBOEma3UZ76b1Bd+B/Ih0sMwiu4Yloc8cVs/61wo517zTls9g3tMT8
8eASXGfiou1R4AifW6laIg9jM6HBZTTrXjm1X/iOaWOv9UbDLDSeRFgJeJviTEdldMwgsOxZh80j
hua8mMDXHNIFIzBFH1dS0MGBRmsg/rOYE0EV8vomFBnPDD1Gsp1YjYgQ74bB7NgnLjQeb+rNrC5u
G+SgBv8rB1b8Wg7UyI0C/LHTH7SXrCTVurcrinKw425VhpQeadfJdvve2cPGXwfcgm2/eRF/xSt4
eNFINaVMr8W3SgtmvQzipa3X74LOyIP3lkM5kZsacseF1d6UD39XK8KLhX2VRHRwXosbGrlHNAJx
XO4UnKUUVpUaiQAeppAElULrMbd8kChXSb4Lm+YzKKpP8F/RcFgVS2b+7gmjb1KWoUgI5Gc7L4xR
mnHTt/QlwIv7eDWGu5J5ioTFVU+bONcltEcKMo85O5j32SaPUiGicBpwjlQZ4nBMHTGlKvOcPPNT
fd9HDFMOutcceoYjaGLSoyhZcNnvHTMGkdA7wyNXATiB632XVTdXujzmnLj7GbVVHR/5BiJZoM/H
jlSwC27PTVZyOmfsq4qhEPAMyDfPWDakUe8qLIAGgYdCXjdgsPk4HGzHbgFNvX1rdDR7kxcfQ5TW
8fXxlbp3rpeyZ7udCBWvef50c/t9U72WmwJN//W4eizlpj/vd4mqhLY2OHdTjel6S5swCbpaSTln
h7UBHVJcIc4BvR0xM7oC2P9qFQEh2nY4EhkjAZrdSTDw9+c0dT+Qn0UIoZvA9b8/CD4UUH1w1PPu
qFZxw7iQXdbRW0AqZ9T52H2cz7uIjrQxu1Whx/tytbFeXvb7I9C23h7vx03hYRIPGwZWUk0F9eHN
1GyHZuQ+qjhHqYzqlACuIZZLKiD/HqYF6A4FwsODPLbje6Kka+1pQfy9O6agIw+PIsDabjC4kqH1
4FqWnCMgpRmjvbu0Sj9Gv9JRaz/6LsGg8qnnJaOWQFYY6ULnFMnEhPb4MyabMb/pE3YsD+smiGgM
uFYKBWNJkS/2nMPLZhYbRYeq9mf+ykdm250CODOPxf2W5Ofy0IoPI4YRSlTzZjasbCS1yiOOc+Rs
H3FgQV2NvYbXeA9++LrDBMAoWUKs966puXqVn8JXEYx3crTqZUdIiOxtZYn2IB8KR4NtKfjhkvIL
vV2xnfW7sUrJkBj5EvHfTc1oUhU4lzgsWCTE7/z1Lg19DWSPElcHvoJ/HjcBimKixQFh6+UHSIiP
9+iOYiioBKIveWL/vQFQQd9bFDPgpHWEMzrTgUH9/fj37xz51e/PjmCUvSIVghoY6n+R/pAwq2u3
G1VaWY/F3HjmUw31n2XM/RENpZWwHbCMD8Qg+qA3C/d3YZvmjTWJMnhFweD3Od3VtR33/vjzbwp1
OPOr75+deS0NLSu3+P0JH1LBP91eXLc28QOaLci68wBciZoFFprQ5UquQZS7+woMaRceH69laasm
B/Ui85MHriQM0+/zP76JWv3inM2SgOnPLwQEQ9Q00qRSEcE8Ghm3KsaN9GaLufufCXdgGRVuQYl/
IVsvJI6un3boXRNBP1SB5U0jB44gAkNzyB/00hmD2e+tn6UmqjtOydU5TSp/IRQjikKZJFgmyCtk
ynxa6vPfxyd171GCjUF6CelBREzzGDNi5CrqJ/KsHbtLXziarVvSPIUgkdt0C1WvOxf0StRMK8Ig
6BUxHUDl9h5tFEMMCL9ZAlpdkjFTDK1FtsIXIIMtaEWJv2+WNmx6oGYPioroCgEBJl8Qk8/ujh8r
bM3E3KR66KijaBpYAaJ2IEtybqLnaYTsQs5st8AEwYsMnlHHQ9la/LQ9W1hFT2ih3S+hPEy/9GhF
sz1jotwt0wArAhq/uxCK3j2Pi1XMfEAESFIWhfjtpCLoje22i/mgpX2a3RExk8q8mviUHPC6PqN1
XPwvzq5sR1Id234REqOBV4YYiRwjs/LUC6opAQM28/T1dzn7qjuCQIHq6LTUUh917jC2t/ew9lob
DXMF7GXtMi54gKsNEZf14jISwNqrKYahY/Sy+Zm6mt97K8HRwn2/MiF+woWJyMC0ApXA7U8Op+gY
ep3f7+WVZ3LB91/amAOsKNhRCQUV4jl5abfZu+2tyXIuGkCIDaohxNjmPMw1aaSGAFYhnHAULwLw
+b7HWvvzswQZmkUF13P8+fqTPvHtNEIa/b6FpegL2LP/rWD2EluhojYhHIAY2OcOTtXL4Pw52NvX
Xbay4WuLmTkTc+SsG1DpPHsGqiety88rS1m8HRCYRecR8yA3RZoszeOuVcBnDw5X7iTOn9pTV3Xd
Fl5jUfz+r5HZljRsLLush5HYK3z7r8uIwhFe/PXZbshmaZRji7/OkSmr7gZ0OwZEqtai4JsGP+Kv
KzuzvYho0qU1A7+7B1Xg53e2NzbKTulXyZAX/cjFemaOvZ+0Hk4L6xGxSw5F+HOx9Va2fdHtXtiY
uXTsh8wTirW8v6MsD+QH4hVoeTeRowbPz89rUNUbbN/824lzfuG4bJI04YDX/Zzs9ifzxX17hUbS
8ePBC94+7y9t0UVerGzm7vlUVH2S2ggtn7ONvg8mcLitLWft6808vR6nnFoNVkP3tZMEh8/n+2tY
CvWvjtrMz48YS4aMLrbndIwe2P58fmnA9+CsmFk+aDbIz0ANqQKHf70pU2qxqjEMoUzKMB35B4Mx
b3yNZW/JiGKgrYZHHqxyc3RdB5YRavEYxLqutR19BZkRWACcaiWOWHKUl2bml6bAhNnYQhHB2iY7
5OrbaAV4vHSuLg3MbkxYR6bUTDAAFMxn+aZ+/KKHce1aLnnjSyOzaxLyvhkHGUbkDHqMtaM98z15
VA6RV+/4v3jnL23NLgotwXVEBthSt0oQ7vh+LZxf3hL0AE30woC8mHl98B6B1XmAvsdkY47U0fd0
Qky0clOWjheILwxUEFHBsb/G8y4cS0M6mlahpiED+tC86hs7ohrjFi5qovBiR8iivv8bi6i5WMCe
o/w+r/dPcjQ2HLIK58ThJyc68GE7HLoHdwfk4bPh/ZY2rTs8ru3WjQaG8KBg6vmv2dnRGHlIQ4la
GrQoPEN26CvD6BvY7bzPZ/C7fX5i8hD/1DsL2FQDnGZr0e1XNXaeBVz+gNl5kaGJ2pkcPwBfetrg
CXx/b7z0ZPrO09PLi/Lw+hn7sf+5+33/e6vi+b6xKyAqmJoVUyezm826sM/lgornEJYxW5m/EXDm
FqBmPjy4voLtDs8U/TpgiJ3VVS9lc18glf+3Prv2RqcmtFFh/f0d1o8bJXXDPdlH238OGJN7Bedt
4rHtGsBtMda4NDvbbahaKA2pYTYELZj1mx0gWCoUXO5/28XLc/FpZ1s6JIUuRxWsyMR7FCykg4M0
UolXgtjFGsLlambvpVk3rZR1sFMfwInInVP/0p6MzAO26vn3ig/Vlx7nS2OzVy1t0kYyMhjTT6JQ
1meOtguf7JefYBj73vv0W+ghXBcT3wNW3B1z8sQVwcFcuEkBEafGkZ7YH1CARt7r5+HtxxtaDSsP
ryFCxZszjf4r2sBo8Bhk5hqbsCdGavX/CfE+PrK9iSKV6VhbwQc67MRWnPd7/WlUAEGX3TT3nV+/
UpCVQwa42hV+A7hl7VHfwvE/7H5/ioJWtGHuZ7H9/Py96vOWnQ+K/4A0GEB0zEE4mhplfMxRBKp9
9bkIBojhnPk23sTfqv2m3tZOtA9/sa3mHpJH8Ct63MPI9v7+Yb3BYX95wIsfMTtFdMh5OmX4Edpj
FmgYZs1e81P6Zp9KWIs28bF8WqNWFL7lZp8AUkDPEdNuSJGuI6SyNyutKCeUdIuucAUxlItAqli5
hovhnqZoMmIwyFGBDvDaTNFbHEN8JZSjPjD8up/2vQ54hgdwlb9y8hYD8UtTM8ei9pJGcpPrZ0DU
pr3xje1jVym39vdPkwKEqTqg2fm0NpFHVqiPluKnS8MzX9NZIGTVpkI/V0Hi4/a5BAMDaw7tFggH
BS48UirAabYMLNQsR6tqmgB7ZE7noi4dY/xGm9eRbkvd2H4bMkCTlcrR2VrLamFpGBdC/xsAPPz3
HLrLBn2kXdPJ56Nt+PU2/AXaIP64xtC98BJdWZn5tUxvik5F3namxmf0Q2rdDiov0yYbfo+/G9BV
mPFql+n26cVtF7MoYC02DNWc3bg07zJTQzp6LiA3Embaxp7e6xi9dozbRcwtuuoVYOtad0PjLVY3
K/f9dsHX1mcLLpqyHcpO6c9y502YfigbbRPyxCn0fdHoLjF3VaoeQcm0Yvf2AYFdywCVmQY2Rlmf
BRx9NrbWaHHAksZN1h0ks3YmPgG1Wfh6+hCPn5W9oRHow4ajYUCzwzZfAOXdNtwNu99Nu/KeLYQC
+DkgARQTxcCxfr0lFxGuHkWqmdrVcDZ/1frzVD2X045L37tP0oF24RVvaLtbo4dccBPXRmffINER
9yo6oFmS3PiWUvtV63RDUJoQp6S7cfyQGtAE7S3e/+TeSB97BbSEUuJM7Meonxr2trIn4kG8dsTX
v2fmIeWy6xOc/uE8ld7IjmaKh5H7hGHY8zlSnkZHpdxbxUl9xZa3ZkFSA/oElJjmo5dT1vNS6frh
LB/UyDX1F7MetpFqbOviO7X+0cxNSfIHmoGT/9XGPOLAT0W9T6e91p20zM3Lp0HpnSY+a+OW6I9W
Uq6EVmLd937gbJ+6GCNttQwEIO21j8KW4m3SxkeJqdPKbbwZBAYyFsfwf59itgNmOsYS6DyHc1S9
p+GrCb5nVEExh58WG4mcTQwPjp4G2BM+QX6oSlcNT1L9QpXnKntV1I0c/bNyJpa8kwkYHwYm0AzH
wNr1q2kkU2FpkTKc7SyxBp/lRepGeqr/sEdr2jCj/NMAG/5YGWXoy8pwlChQkmhj/+gzK18pQgpf
dLEPGHMAb76YqACRHKTuvlAGl5c0ruO64lUTZNnGKHffx3Qb7mrMweh+8pc14S9bmFcEbgZAJECK
5+uG0OQwhk0bpLLkZIrt2sx2840ejSuHSxye2aLg/wAJAQGpqODMHtNwqDGUoqht0LTde2SN+ca2
JW3FiL3w6cB5S/AF8eXE2PH1NraCTiBq6ymoDC51LtHGDFMHrNN/ZmFWNJ5BJaY9DBD5y44Usysv
thZb9jbtSGaeeMgxxmJVmjU5ug1pN7xGA/mtNYVR+KFhJt8tgypnHsoKaIYGu8HMft3qD1rfp61X
Skr5klcM061Nwe13PsTaJx95+cto1OkRQOL0zFK1es6aUfKzKIS6iW5qxWunDp3mtBrPuFdMbf9C
xzZ/xEwSGB2paUut32l9+UtlPP2Zj2FypmGcMcdgBX8O00nP3GIyyEkr5DL2xw4kA25ZJfFHnKoy
emwdOskYo+/HjTrVnb0FIi4DkWrH0+SscxZzwCnt8VTplaRv4kSVDsDlaD9JSGVwFvNGk8HHmmTP
XS5N7IElEkRoJnmMGj9GUREMBTnIhiM5ST8ms+Pfe7M291Quxw/4wRQUG7Rl3NVYZf1gNMtKv855
B95OIP8TP4NW12tUqp2M0VTMvHm5oZTUbRqGpzmLmzp3ylYlbyByHFq/ZpQD34rBuR9xwo101w4j
pgXCFhS8nUzLHJytZcM9u0bC66cltUMHbEr9PwmL+LRv8e2IY3Q9dF/GIcrXsJvzZFHcJUy5Ct1N
iFWDfFH4mIt7m6g0rtV+6AMQJbPBVcaO16i0kj7eyJPdZ14Ip/HSVhzsYHlmJ68Nb8wEH0SDIm7X
cmyFUtodtDtGJf8RFhmwQ2YKMkkVAinAZCogd8RXMXTiqQWxOj8D227qFiTJAXRLzeZkpSYKR8kI
mgE31ExBY4TH6ARWu9yviqn81YZTVXq2MjV/pCJiqcc6KwGXbA8mQYHMjo8Yb4RDTvJc2iltlrcb
DPFXw7axKyAUtSwbmAP8pvky1L0se9JoRCBQH6YRmuBGHU2FA6I8EwP1VWWNK1G/uLwzF4LBIlSX
xWwMaOVmLoSOXREzMvZBTwq36bdEizdd+UfK1sDG8xqD2ElQoKAgp4A+UdfmKaoloVHWytEQWDRS
XiaJDI5t12QDcigZb0MJMG47NNQpmYUkG7xIXhua0oabY4lxRhscp3pJ14YBFjwouAQM1L3B2Ifg
bRbCDtqQkkbPh0BDddrVTEj4ZYR83n8IZ/EqVo7MFJ8XI6AYPwJL1/UZHtq25m2iTwExjQ2kUN3Y
bA5tTVD9GP9AonfFYS+ZE3MViEaJbapzDPs0kU7nUyQHHMjgxzbUIZlT4PDm1dg98XwyXQ0C9P79
Nd6eIzxBok2BTATDR/NHIrNqs68HaQqSgtq+0bb5Du9te8Bzzj2OgZiVJEC8odfnVtjDliGHhLCH
OTu3XT1wbGosBzFNTDeK9OJkd1KHLmwnrSR2s+zxa/swwSHLcNGYlJFnIZzZo0BXqVQOZCMc9wZh
P9TG6rdDAuoFPZymB0aUxs0Uqdzc/6YLV0bQoGMaFC+8qJ6LBOzC+ckSdMq4qk3BMJSuXaq+bHW7
vrWfMRXujjr4Lodz1wD9qu0TXkMTbIL0VhGugcHmlWXxBQT1LjpN6Pqjzjv7HYg5a7trmBKAnl92
O47wyjF70kEug4ECAcqBIOWviAtXCYL4KUElhnYYjkzaFP+XIXLyvvtTJqbutkrDjnkrSydZnqa3
pq8xgB3nlYdmRLZn1WDvWBkXr2hIN87IxnDDclo+WBFvXu9/3NubjzUJCijNRlCD8cPZty0StajV
Vg60YXwo1PJbU2j63x9SgmNq47MhPUGj5dpGMSYVpGemIZiipjmpUJTycJ6Tn6ba2rv7y7m9D0B+
oRagAP+Jqsp8xiLXuoTHWqEGPC11xzaacVfnU+7qQzOs3IclU6iDoZgG/iy8GPMvxwinA6KHAMUU
0rt1uAX0+P5qbkNOfDLRTcFEsEBbz9wy5PJiketoQSUn5VFtaoxrdgZ5YUC+HxERAN/bEpBhDiRy
7WmEbvx9+/OcHide/ACMxon/gMloVgyr7KwyNHStAmXYGGk/OqENvYf0p6Trnj36NUht9An8L3K/
6SLusnH/b34AaNpR1ERxExLn10fHyi3Nzon4AnrutUPkQ9LWzeTyYOrTuyK/lUq5Z6YWUMl6lPva
6ZJ6xaMvbDNCL6RvsG8KgfDrX1C2sD92Ctwez7u3StH5gZqZpYPqIkSV7v56FzZcRAcYlRPXRfsq
d1x4ul4zaUP1Rg5yWas4QvQJql+drm/MtO7feykJ/Vrt0g0z0V/SJpQW7tu/fb4wlqtpiCOEZA5Q
5teLteJBCnGaZHAOK/bRGJPOxymvEdOS7Dtj0l9O6YrzpX4R+ihoUVpgb7i2FyqSPJW2IQcJo2Rn
KowdotDKNlakdk9ZGuYPUtijHsHNcq3ALJZy/XLi++I7qzoKsYIz9Nq0moVWb3VYaqbGbsjt55GO
71xQfbY9ZpTs55jH55pitlxfq9zdvqTCtGUhnRQP2vwlBRlGPFhg/wpKmYmgAPW4fzgNdJI6gDO7
Sb29v6vzarP4zFcGxRm/OFZaAs1yvYVBu+wdqfwntdJNreWP0FF0QMx2SOLkwEpQ6vemsmJ74fqA
iYZgfxGLISFQr01PaabFRCrVgORW7qlppKBL1OU41Ua6Yur2KdN1UyeYvhZtdlQdrk2NGGQFdJ6p
wQbSJyvB5LysJD7h5R+fv2FJgXk2ZPxqMHCOJNxhQ3uwGDlNYfZbTuqHBmOJUlruizJ56afYV3/2
ffeN2jVYoiQ/TDELJANmTT/VElSyPXm6v8ULF1dH6I6oTASdeAKv126NxCzo0KiBoWF2lnA3Kb9T
1rspqI7uWxIuf3ZvrizNzlI7RXnIelgyY7+QQPWDNmScHd/uW1lbz+x2AvRFIArYq0Gadp7cnRrS
bEJjX9hrmlKLhlAzhIdHSwYk89cfDux4dj2ElRqw2n7oq++0KTZWb2AqcgU0vmQIDyiUPcBqgvnA
Wbhg0GHAeLSlBhnNPEZ+8ILsNK33pdRcOatL9wCpJXI5dG6B6545VTs0wbWjR1pg0IbtIjN/Qxyx
RtC9EBpAagfrAR0BGMmgC3b94RQA7pUoS5VAq8PI7a2239eZEk1ORdQWwujG5BPIJu0qS4isQNrY
HxGGgj/Wbt5s3exWPu/totHSEp4cvWq8m/M4toklvYurVA7qWp2crp7qLZpQqXf/WN56M0gTQ1gB
2R2o4EGseL3oNDXxemIjg7yj+4mEp6Zp9xFZiSxv3wcEsHCVGsQbUJWYs980Yy6lcjwpQaqC1Qxy
x2VhoIo3HaFF9gOcYs/aGoHo7eFE2wxyeaC4h8AC/Of1unLd7u0O9etAZ2x6VkC/7qUsJAeLtFMg
9WSN32dht9Cd1xDYoQeKVc5unYSCj8WnCmFdo7JjzAm0XEiMmej723VrhqAthlxcSOoAmTMLZ2iF
BnIiD3rAcx3iRnpab3se/f19A3AMYTqgruis4lxcf7xMqtIurmEl1nPgmQZUdHibWyu3+vbowYrg
1YSPErQms/s2mTkLh0bTA2sIywCpI7iBELQ+l3W9Bla7dfE4xrAmBLUwTjOPyupcmRKaUSOQioZu
jSLHiyUzeZdnqrZFC3l8j6V27fVeWp+Y3MM7iyo7CLOuvyJGiMOc8cYIkkrH9GTcUgqlW1SYdUev
eWT89dHACDwYneHz4SSR3Fyb42xsi6kvjWDKS8O1uqndtHWzRgqztCghlIJUFPWCG8YWu0i7qcR8
QWBGzOHTo52C4YSqK15pab+QvYNcA1dJVeej9rkOBky1yUmQWAlEBDo925NM63dWyOOd3aAZAAKj
yL9/txaWhsECQcaJjpKBSeDZB9TJ0NmtbgQpKTrPimN0mdO+cEbFblZMLcSvQEkIukmsTlCIzDZL
G4200kPbCErLzLY8H6UjmHDIjihVG7RmFe1ZFre7USKaq/cqPebDqKxiNsQNu458oCQqgypMRyET
7GSzG5gMXSR3ISOBLTNkBcOh0SNfZ/+QDMx5isMVMCwTdC4cLX81V5OGpe+N9xykSaAwQN1B/PuL
GL6obDkKJ9kI4tTEEG8dD54eQ5UMsXex8r0XTSHXRq8QBLPIUa5NRYNkSm1rkcAiGK4/Glo99E90
TDIorUvdoK30JG+9NORcUBDXQZtEdHOOhcmzLC51CBEEEocSc5WZ9Z9iCOWV7OB2UcIKogMDvULE
LLOIsp6IBO8qk0CtrOqH2tnaJtPQ7nKStF7DQiyuCHGeCu4UuNA50Tk3AezLJPBD2k3cg2tUq3sI
MEKPVl95FBYNgdQCzVwweYGF4XqnlNIyWN1hp/BYs/csNPMdpOKLFUqJOXMJkh/xuglysi90hzWD
AdYUDR9OkjAwIpt/2EVuOyAblx6rvuoObW/Ix2iYlAMbpNGn4J3fpFTOt3Wety+lku11SjNXTkPI
KtMy3FpSp3+XAX/8RouxeDTjnnhd1aS/TbQWV9z8wq5DRRNjodgKEJ/N9RDNvkLqn9RhYOZR6PII
5VSSG69GtgqJv60n4HJ+6QkCLom6wizqbs0BHVhDDYMGzxd0Y+Q4/iB4q0FJyqTkV8lJeYZ8agl1
GdLFUJpMe/7epYaytuQ5/lDsFgJUhMM4EWiJz5s5PFPBn0djKwgtSr2CysO5kmK78awo3ZTUDHcd
1Le9NEdYV4HZyG/G8CHJ7eqxj/v0lKXWu15R7ZjB8a+kqQvbgfAF8RhmdHFg54prstJ2dtNGVmC1
ZDyTCG1JnkfF84Riy8rVuH0Ukc1B5RHqvSAywhDf9dVoWlHlYkV66u3cJfkvDTNDVYtZV2go/q3o
FT65jcljUBSBug/oyDmT5KhFdWtwMz9x64HYlaNM4LH6/rcPrmg5oDqIKjr81LwYjKWgu5aCznxi
6Mzmg/JbB4uaSyLUrO5buskGMA6M/iRGIXBvwKMwc5VaajMtjnh2CvGYPmZpIkqvselmoUEPuDrd
5r498XxfPawCiAKCJWwYuoPwZddbFQut7hbd9RPLZf11RJnF6/QW0/Bx/2cKGwPolGbylFizX1R5
YCvWb7ItWEfgjkI3/AO6E7PVtmXYaFXT8VOXRvqJMlAhFeowbOu4+ZNKcfLIY7lyYztVXu8v++aE
CsMIdAUyCG/FvHentbkWTbnNT0AP2pOjaRFUvKQwjMBjDtaRYZNPTfWHFsP4t7cQhuGgUGlGroe+
z8xVJRDF6JgSF6d2YsCZIKL0cZwSx8r6ZuXVvQ3dhC2wuAKmCA8M2NH13lKDgdRNA8eTUfahx6rC
DpoBYZrCFeVpiuX40wLg/hA2A9BpZpSoT4o9sN39Lz2HCSKmwK8QagxoIgqlPbEVF8FTb0UxoAxF
cZqUirzqEmArsjEI9IIJtV8VKly0H9lGBsnna260Ru8kIBp7HnmTOZOdkgOg+uamCe2fajSxzWSD
JoFU0AJLm+LH/d964yK/fio6Dmi8oNA2995F0hl2kVTFKQ2p7mcQpWaIsrcFs7Sf9y3dBA+wBD+M
biZwg+i5z7JjtH1ShUjAwU22kngl6cBvKw/5ih8W1+f6covbJWb3AFUVbcDrT59YdVgmpNTQAQ2b
1Cs7pqL6W5H8uall2ruENcawv7+y228IBgjwUYkAVpQ1Zr4fufiY4VaToNSnaHplZQqhGQZ8UflY
DBxaXn9rTkdbWMbJwn2+Jf0yWq2fmjazgrRvAbQy0bW1TmCFlg0nkeOo/mu0hoCf4UYJhT68YvNa
V6FXdSmNlhlEagrts1C2aLdhIO+MViLz2+8I0h7BsgRGF4HpnV1eHJmpSlliBQMgfi7GLeLEAVQs
fe3D2Fgjlr49jtfGZq8AKnixwUDtFLTA9zjIqMBxOlDrr709UjeA+FASAvoG4ODr42jVPJ7yTjKD
pOzUrTZVkHbGKeqcRAdgvO+h7ECMBjOslUbSFZDRrcNHGIqKFzo/CBYQUl/brkM6Vr0R28FkDV7R
hcdkSIAOqM9Tp2xL6Xz/VC58T3CDgR4NhOsY0p3XKqNm5D1FhBi0ZTaazmjImeQ2FkntlXDh5pSA
/Qo5DmhUAcIUJaPrZelWqSAHKXggk3SXmHiv1VaRfFtd65utGZq91KS0tJAZHAJ8pIP0xSfvn80i
WXkrbj4bVoMMUTbAN4m2wNcMzMVTEYZjHSfhwAEbauiGcn5mcpuvVHgXjXzBrVA4x2Cz+PcXRqpY
yqTQgpRg2yUAMhpRmzzIEWNsxfku2gF/7X8E4aG9fm3HsDOUjGyLB0OUhPs+hxQP+sprrMHzc41X
HWcaYQxAXZhDmPf44ia3BD2ZcSSjW2DwsG2pE1K/MsftEP2la4ctwPRAvKYKznZg+69X1JPRNAoj
NI6Z/GQ1g1t6ZtN492/OTbjwZYSIhp+NAghgJNdGxmwUlQqbHGVKJGBYY/o+6SZ775ASHcrRjj4a
5KqHCRi9baRNiWtptf5Nbkn0TIYKWnySxZxKj+oDK7LKHXL9F+e2Bt08qkdkJWCYx6/ix2LqAsn5
Fx3/PMVFfhdSa2LkGL2bhb8xtorfnbp/7n+S+WQdACDoTaHSAEVWNCRQn73+JIU2jZWVZ9YR4L7c
DXXGMX9pSy56PtUWHcHBY2MFnYWhtDxqJekDqTGCIDWERSgJtuGBq1bphyaPH8y6Dk+mlPBzJfPm
JcutwuvHXtpOUxxSr6oj2WsaxW4dMraCR9MEvtuJFSB6VzzXPDbBosBgaAJaBswn6qYzhwJwdT4N
E7GOejYiMdwqar2X2u8p6hv3P9+aoVn8WcgjcB21aR276QhoA/RWNSdPHtPu/V/YwTOKCiGq2mhq
Xu/SpLKmSXTYMY3RkSbi2yz5XuilP0zm5r6phUuP9PB/pmauZSQtl/PYso6N3T6FOXk3y00znhpD
dlS1X/GXa8ZmGyWZoElTwSR4TLGsyDtJ1cuuWWPLWNokGw8iyAaQKaBMdf3x1KxNtA6ob7BMT8zt
tZzta15ZO2tsH3RzVFb2au6bxeED/MPEvLyYqJyToMudFocKh7m+sgcnJaz1KjVhKydvPhqEDAJS
QAjgFBNzcaC2mB2JFDUvaptlHPRqUkCDyIhCaObETfetjjoTQjZmr/6o+1r40jGLB3eoMT7jyoPa
jG7K7fbcWjKLvSoChbeDuroWac7IU11ztGicfnYkz54Jg0i2z1JdDRE+RZrySy4q6GXIY1v1loem
D9LZRI3Kta7YjfMjClpimPaFSxLI0NnFyjV9mAxqSEdA+Mu3znTIDgpkEoX608qHvMlk8SER4YIo
Xcx/mChXXB+PoiaUWVYbBaCybDblQ+mwn2L4NX8s1t6fm6MBMC8alypKZUi+b+DYytgmoakMUWBT
YHI66xmI/p1eQWZVZpLTKN+7EuouGkVnLP824X+iuO562/mjtIbdvLl51z/FnK06R7lG4UkfBY10
yKFnqrblNgP7bQ+5L4lt/9KnfBnDhBRk4wFBm/dr+4aPRtyMUZBk3xJN8rvxs4vPGVRHuuHjvql5
LIndNGXRuDKxm2Ko53o3pSbVAEefokChpaeGhwFzDmO8wsVy41EwkYqqB54X5L8ipLw2Yhu8U2Vu
JkGVW6c2fA+VdNvHIBBuVzKLG3gSlgNLWAtGb+G7rJmD7Gw7DGNI5AS6Ih0Nk/e+hjyjKTX+2pcY
6ksHPviZYkQbEinp0xBb9WaMwXfex1a3xTyO+iz3gK1zBaF1icjlKURY/9gy7YV3GBwFQLlfZZlf
+DwQW0f8i6EtsQWiLngRBeshZkeSPqFBjNEbfa9EwWDs0e/Nn+yDknrGj/p3GHqb8Jn9wW++v//i
b1+WJWAQtpFBw/9ic+bVVMLCuFbQmAhaiHZDP5gH0zPoFWy6HXoI6dw3dgOWubZ2Q1k8JoCwlxqs
lfR3HJX7pBg9ddK3cDMb08Yk0njsQPTPvsGXZua0stZF82gOYxJAKHChHnP9oUuM/1SjbNBAyTtH
LzlAaSHal0bnYFTJKeUBz4LxZBj/RNW3tta9mAKhd/8TLPgR+/InzK4CV9LUSA2C7z3+iOi7OTbg
P/e6Rna1NaTVwpsguKKAyECfT6T516uNB1MHtxZWG467vvwcQpCbdt9zTDmq0ZuRtis51u0pBmsQ
vqzoACBy+BrdujjFPdOarFLbOFCSoLOIW1lgWgEm3Mh/3v+ECy8QLKlIfwDtAlR/npZYYRKpFBF0
0G0MEMiVp8wp3ZhA4qxeObC33hFVM6GFAEgL3tZ51baXCtniuhajoqWKiQsoorzla0bmdBIITWAF
XljUYlCkm7dkqVJP6CBGSdD7QxAeiPtCdD/yJK/y1nTblzbp0tQsTqAZw2xoBlMl/yNJbvTM7GNT
rWRiN4MqYkEAFINGSkXMpc17ToSOdcJZnQTqtnzRPmQf03hOZW6ey5/ZIOha3u6fiKVturQ3i1jT
cjRU2sIeV2o3K7wsRutpXCtv3rrK61XN7lNqjDU07GAlmfzE3wDjpPjVs/1nVWflNuwBvh5pJjyy
iQLuPACXzEgzQ2IkmEX5Zmr5kxzxLTfjF6tKN8Vkuwmr3Ur/sCNwCVhN9TiN0meJOVSp3d3/rgsO
ExkUEkOk1oAlYPnXLqREGF2YeU4D81F5JO/Wb+L94p68g4An/rlvbOloXtoSm3zhP6ZhLGwBtwpq
dihUDDSZP6uydfphjSNq6bTgPiNCQMKBZFf4zQtDWVLGZWb1NCASdRkk7VoDzEJ0Jea5aT+LS4BR
CRT8ocoqMo9rMwIOELF6ogEazs/0iRyACc1f8hdIAgTQ6/V4Cq75XbvisZa+olA1wTgByv4oeV5b
jXUuxZOu0yCSWwdqQw7GnR3UaDp9JdRa9FoC7yeUD8CBMw9STeTxCo5pEnwYGzI607GHeHfm13sk
QCvx8OI5vLQ1ezWLiQ5KJsFWD+JL2/leO98QJYCUsHH7lQd66fJdmpoFxHUF4jRUh5Og9g3/X/1x
AKfQUQYCB6/X9e7ISqfGUYgZh5o2YLHKe0cEZt7fXyRgcv9rZLYCZIcKmYYK4SSUsEnRPBYad1L7
OarWyLkXvxWq+KaNNA2Vt9lhU0E4YttpSwNq5mCZkeijLIGP6/5yFp97gK8QVEA0C2X8mZWh5EVV
Zbivo9oN2ypW8Ezak+FVAAijPWH9GiVNRs/UyPyGDbYf9vaaYN9t1IYYGRA/UEXgKiOHud43pPMD
Qf8QfjAxYk+yrWOFMXQ/lrXPsS4Mb9CRW9xf9pKXsuE9MCEMHj0gaa5NhpNeDWEqLjK1tyjWTDsk
v6lLwWq78oEXXAaiG8AcgOfDLPa8DU4KuS17FqWBYnxyfD+EBFpauWKQ9q+XdGVotpFR3LaFTiUa
GGrmA6N+CHsjACGGf9/Mwjstck2Mv4BlRIxAXn+5CFP6XZ6kaZD0dukXIYt6Z5zsn4RCVBLNSMhf
gxHaaZjVR5jy71chUAtbd/UDZls3SUmF5IanQa3IH6okb1vZeMxGaRfKpHcGS3+gRPtWRuVuFJpl
aHECP0lL8M9QULoOWQ5ZUyCTvfufZelXocYGt4M2N2Z3Z7+KcWDxwO6QBnEFiYWB+tn0YhbGSoVy
6TCh3YauM8p6KBLNctmSanELDJtYe30qyx+x9qioyc5GoebvlwM9NJSigMyEw55dyQR1qES2MyxH
q3xFx3iw+bMu/7qlA0L+Sytzh91qZh/WeRq0PgEGImZvSv2HY8b67f5qxJm8TsOFmA00AW1ga4Gf
mq2m1zqb9tWUBZJqM7fqCo6UtPfvG1k6AZdGZosZjabQIy5nQZyB2FVlzr+43ybKdSiFYQYc4c/1
xcujCnrORoHnoP5Qs3eq7ir6eX8JS8cLnSjkmOCQBY3CLH9RyjwEoUQJE9FDHr4M6b4NPZLv71tZ
2g2AYPHYAFQA1Z7Zhyrb0KgGAx5RAz31Hwyv1a5hYM55xfEu5UkAxv7PzuylruqCS70Sp0Hxkf0f
ade1G7mubL9IgHJ4pWInd9uWx+FFsMdj5Zz19XfJc+7sbrZOC7PP3pgADOASySJZrFq1FqJBJiAe
BI+9ziOs3+hVydpemmyToiTTuE+U4C7jxJX9unS7XnwDtWh5nbSFwuIbkATLPlG1kn+pr8WuUo0g
N4P72xO7cI/OCgJzGzPw8sjPXXoIXoVhLfVRvM+Z/RimxyGBcmXt9DGoaIu11qwFd0cCFakCqHPj
EqWR+W0Vir4ScTEksyfSyF8+xJ0SRVrZVAseiRYeoGdR80cGjaM8smPKoPeqEWuofrBQJ2V8Czw0
WMQ1POvicJAMRncYEGtXwleRr7ZlPfC4ptuK8LmvT9N2zNYwjwuuPxdR5+6nuY9SoIbTl1lYR4qC
Y1WV4Y2+ztbVv5gxLD1q1sDuiEDXXzpB0teR39RyvC+rn+F033VgIgMrYFw93na2pZVBYx7apuFq
CNyoqwiiGBCOkzQMBXGw0AfgCfJ1IbFB1bWykZeWBgfFjN3Egw/0GJcjQqEHQqGtn+wlCBK34rMG
ph4l+vuX3XxUzDjemeiExrjHXdl5aVfDiBwSXzU1/8gFhzJZQ5cshE8oJc1IrrmYBIQtNRh0lQx1
Cjt17JEwjM2qCjexXEJ+dd/l/jZo1S0aIezbi7X0xIM9dLbALXCjX3WPpW01Tj2Hy2nP36NjoCWs
nR1VsKsY7WcXA5K3smjX6dEZP/GPQco9CjZCg1U8G3R5MzGYp8nMTGHlJlkyMqPTgIbDIwlthZeT
GUsTm6bdmOwn7hQPEK7nC+D9rE+xeF6ZvzlCoCIICbci8ofA+SPfS+2qCKT9gC4KCZpVSGqqkMux
oMqr/Jh+QeJuXKtZLO2tc2uUx2dsUTLIm8IZOx+o8g/RB98kW+vrydH5J90a13xgnWVrptznAokR
MYPtblISZ3jD1Zj1ZiPreax38S6MrLow2nIbW7endD7qblmed/2Z5UIWhHTQeHQ1HYpgP5j1Z90S
9eN/M0Ltts6fptBXsGxDbb9F7/HrBFrSh9s2lo4nNELj6YzgH5AV2gZbBa02Jum+bqLPHM039YRu
Jrk2/jcz1NXB1OwQjEya7otacrIs2EzJ+KaI0VrYtDQchIDfYHW8MuiDEFA3T8imON336IImLdpr
rLj350KDtJZNW7oNcX8A5DTzKiI0v3QBoEYAgOKydK8JkaxzHhp1ZWhe3563hb0EyD1eZMCRIjFE
RxCDX2laP+GMQG5ZDyQQCdS8jtIoMHErlr6fvpRLoxMYhx6H4j2KNNS2VdRSTVp1SPZRu23rgEjN
HZ88l7ndFkBe/GS77Rh+pP47Ss8lJ+ljsxZeLI51JvFBMmfm0aEi68ircmHo4e456yh4tBWh1Xuh
7q8FS98+fTVS1FQQ/gG4hp7Jy5ULanA74le6B/eiJeqT8ZFuIfpEBOStM1PSY5RXbi/j8uSemaSc
ZYr9MRb7MEXVo7PYbW+yZkiChpy4bbkZ7EyXViwubASZVdA9ruExBMzH7L1nBxTH5ZLWsTgavSS1
c/CBoTrFBKfbw1o4BcHPIs7kcfN60cxDrVyg76Pxkj0E7NC6a08Jp1fCfeP9YOqVlPnCZYmwFswd
IvpPwPNEHbgNmJlLKcZuy0B+Q7rUj0AJGKV2OorDpmjxnkzRg3kI0YH5L2ZyVm+eew7mhAJ1TSNZ
w/Mp/tsr4r7rfrX7qPt7AAnazYBXR40fRwmI0y4XS+i8vAj8INi3zUcBGD4roRWy3aZoXdVQiL69
aAuegYwsgCPAv83tZdQ+B4dZLTPTGO6noNCzclv7IgS3Vx5zC3sZ0SFCaAB48Ryn87Ig+Uz5WBJR
DxPv06k1WOlL1lDT+Hv0yNzn9Y8dyi1CJUBgKKIcpkgPsqcYLfMe5Q8Ada+cjguejjMedbf5aIQP
UgGhyklDBdracA/KU1PFg8EIJQ6leQ7BZxq/TV3BrSzT4gz+sQjM8KVPiDUnFOg7CPeFkuginv98
9JCBY1WGnNC/cIgzS/RxmBRRxmUeSoq1ByhVz2KA8vvQKiuPlEXHO7NDnYFaWw4zZWC4T0tU8ITI
kFI8I9eIQea9Qh3uCGSQnhEBHUSCjtpL6F/zYknNAKKopMHWuNjphH7tmbpsBMhENOsAlUgvTtzX
EttHyGahCjvJ/hcYtT9vL8rCeYdh/GOBWpTO9+M24WAhZmszEd/B4KtXrOIw3AG8BQaedvptg0tD
wksYVfnvJz5NkNBqEVqAZRhEqfeYgRmBHasft01cO4Aw37YAMs0QDUzepUuD88cbuBRnOFOoeh7E
pGk+hrXayPXEzUZADTezAQObThnpaiWeWuTJ93nhWYkm3UXCUyiLu2AYjkHagK5FcW4P63qnAtqP
CwK1XBxGOFMvh1V5jKgBw53u0aRNOlxEw8lX3S766wPh0gy1fcRWSxqmzdM9OgjAr6y0d1NxJ6+h
5NYGQ90OYeE1QZUVuGdlM0mkkIQ1MoxpmZBK+3V73q7PVAxoLiyheqegTEwNiNeYRI3YPgUi6OiF
xY8G3DbFUGNYwNAGsnHb2pJfgGoACfRZvgyNCZer5LEtg0IBIukgQmU/RHKMGX6UYqOXVfOFfqf1
pMyVu8+7FyUzRLNzkyLNnsf4SjOwU9HuxSSqjBoQTQNMXbkjtMMaV9CCKcQOYG4AbgEBPP1MUICt
yseA6/Zx6EEqaUheBiizWpMitfbtabw6JnClAxYxU3zMrUwsdRFWnswzZdl1e5RUDUYpjCBZSYvM
P+HiAL+0QGMjUi+R66rAWLBbGdK2bGvCYmVNWdw4AO9FOsNWvCVKtWYM8cA93R7gdbJpto8rHnVT
AF+h1nHpKIGacxmC0G7f/RT5e1HfcAokkTJgPMGcqVd6vTLeK8f8toeECd5cKO7QfU5qmstxqWK8
Q63nvwKgocBD3xoTs3LNX203yg41rq70ArR88rAzWL5UEoV3faMS7vjVovyiNyr/jIjaakIrRryn
YUTw+PIHiGU34S8NOleVGepPX6wRWytrtja0+d/PHju+HwYQ04HBw/TzFBjQWFy5HK9OxXnuwP6N
zCeqxrjCLg0gYvfrvsTcTT/zUJ/0nDfM2263ZoE6DPMCGcd09oJa3iWgNfVqCdSmYEj+edvO9UuU
Ggp1wKN7u+VLScD2Ch+i2girkyiSxtl7HSkSAm2I5wHa4xKkD/9Hw/PJcrZIhVT6U+LDsHTktQIy
tb0VlPpzbwmsI21fq/eCrMzpoh+erdr872cWp6aMuYDDqjXsj1g4iP6PRFihfVkzQbl67oXsGEYi
ZlM4dcNHrx5y4W1l4q6yt9SKUd4N3OKUprPzxUFqgPZLC3TxpahJbDQPWmZ7/MpBsXTEgxERDemI
n/EmpcYElvRIAPdqt2fDgbAeLmNhTSVtadrOTVBDqgO0U0d+2O/5gfQbeReuXPZrQ5jP3LOVhxhD
BhsYQhO98c0x6h5W1mTNAHUNBgLH1KUY9HsP2Ydig8aBMrgT3nu3O6h37O4pPEZ6cn/b6Mqk0RTv
SeMDOqv4/T7JSiPnSj0HPjFb03ZbtAK+DRAdztkWdf73s6krQnAPJBmWxht0ngAIUK2cpUv3HUim
/hig3AskOn1SN3G/zz6B3dAjya1Tu+vMKrTFtVLE4mmHJxp0QVQU+0AOczmaIEs8HkxC/X7k3tiZ
htxChooEBBKrqi6+YZFWRrcUvfwxOPdIUwa7eGgqZTaoF4LOhrry0YClpYe0DDJkK26+PJX/GR2M
XV1LbdyrUd4jkTl+aYQMX+8rSM4FbwAREt646MdAeEzH6Gqr9Ghmg88V1X0WuUlwGCP3tlsvDOLC
BHUh5XlRKDHITvc895onn9iuZX6s0f9/4vKVbTu7FhVaXpiad/WZb/Ntga5jSLzs06RGouNdUF8H
KIhwa2/QZTso9qIU+61xcWlnPtz6TsAeggtovapnKhJ5UIYRtTUPWIh8MKJ/LFEH3cyAwY0KNlOT
R3oMvR4xY8xY0BlvIPLK7C2ceSCNVpFSgYimBizP5ah8duRHtUh6YNxbkokT6ZH9uu0LixMH7Z7v
ZzT4DKnDR+KEqYkLOHTPbtPSt0CZSETZEYfUuW1oad6QsEZFGV0wqMtTnqCWg9SLSTug6b8l4bBJ
imc1e53za1z79/E90uMoz8/6ETMO5HLakjzqw1DIB+DkO7dmSMaZRakDbxL/NTQJRHrnlqhBQTbP
71mxHvZQPAATlRAFeltlaw/pa1TQbAZQA/xC5RCB8eWAQPfkK1IIBcFG0Is9a3q5zTLOIJMpsctN
vtadu3Q+nJuj3K5XIXHKDFiqQIh38ifD+0Y4PvO+yXE2UMZ/SeeC997F4KjVGpGX1IYYg5O6yEhz
lqRQbf5L7kOA1FDQw60EvDCANGjnuJzBSGOGLKqnwQWyC3qCUiZuVF9eK1xQE3dlhbr7sjhIQiGB
pp70EvU2qFR6DjSLDxDVY/qX29uJbmigbdHdc3JUCSlTw1bM7Jn0VU1BSvYmv/HZPkRVrelIEDvR
XT488uMdXrZr1S4aLffbPoqxILHCy/2qeBmEaimA821w0R8OZjkj7UwCjjlpEx3Q9ataP26P9xuH
dHaTXNmjtlomZ0qIRR5c0U6aR2kyOghpWlBszlDLy+zeGT/wywmtEb8zm8Q2ZPP2J3zLEN76BOqs
7OacUy1B1kdlXxP12KDJJ886M4+cGi2r0U5B40XPhcc2bowqf5Wb9xGgvSnboGCoq/kuDn7lpSlD
bHDYNUWD6ORhyuy4lu5UBnqHaq8XzKluyk0jc9te7PVxpR6w7DRALKnI+gN/QJ/2XiPLbRsogwt1
CVb37Pn/agNhWPwZ6ENlDbwdbI3b80ad/L9XDpC8b5ZalHSo06sYNfRY8szgDoC5iUaRlyjo+KMY
kh5MzoanjBM439C0ftvsssec2aWOsaH0G1mM5cGtebzuOyPMektCfCB6JxR4YjG2euaZK2y/O7Ta
pvdBAKaRkCdyLxmB/JLGQP1KvR5CiTPb5StfRzfs/J4VBZVcsGLKePRRYWuiQnxr6rAUlRgROfxM
ijvk9xIVVacNOIqUniHV1lstOtCsqb/tzsw7cyoRkF3qIZgwIppQfayGFHRWJIP9BUwjsgcBdzUz
PG0kvp9A9s5kvF2FnAF3KAoXWQsOHBBTG5J0EnYKxNLl05hvCzAr3160pWnBKwigM6RVwRRChzyd
3GeyV6itWw13KaSLivABvjqIoR53GXQCXb8g/bhfk0df8FG0aAngA0RbC2iD6FlRygwqaUznTuyP
msvtSbbrvLSGLDWF/u8eLPMKwBaIy8BTgtIODRTQtBStDqLaueJwLMSAdP2PmLFkHln5HXplxIeV
KaWyGb/tzfhRwFnAO0fTm3Yik0kTJ3TuGLf54zD4vFnALlq8RZ1Fm5ApJBCyCbGYj7zfK9skg37l
7W9YuBhB0gsAEJg08bChRaELMUn4KtQ690ENeGSYRcKiiZL5TKZKT9a6ar8LjtQ5DQgwMEk441hQ
SVJXRTJpLZOlcu/G8pjdTaLEPCRKw0C9MPZlUKg0+XZo4fFCUY2G34BtOUPdPxu11gzHid8zkwqR
RVkY9dEDyRbC48JqlUjV26Zsd22oPkE3UjAUfpT1SQHjd+cVmV5qOMwgctuYAqQ/K64ubKYNOIvp
ofspjo1IWrB3WyI7IhVctwLOG0kop5UjfsmRceaBCgQ1EAB6KUceArb0wzRGWiTJnsG/fi8yH0p/
35V3tfB0e1HpvP23YwEwDMQB6ouQGqMit0RtenCz5L0reqYmbqBVutE46G0FBSn6rw6kg0CDPY91
r6cKA1TxWhmdhhX95wMQFkNeF8VAGmVZdK0/KUzZu6VoeYNqt2VgzRKwRW6A/HBXTZss3Kao5Mvi
T7Z9zFsQHJcy6GJessg/3Z6NJReXwecMrUqoOuAZeBlhStkkdaJU9C7jvZXtz1E7xgWpZKLkd6sB
OpXy+D1uFJ5QCwdwG4jqS1sgG0v7IGt7l2+iD8AwSazIiMHCo/yzYwodCsAtv4IGWl7sM5vUbepX
A1/kfNe7gsf8FFQ78uy8wBXqb/OktgFvMcYWbDrcQLxsMvhmFS03T+DVrkYfizaXmlmwSF8Oeioa
sFlyTe+m4k6MNmW7l5JD3B6h1tuY4aDn6NKpih0X4QidjOwwrTExLa7w2QdQW6tq01IcZ28TAsaU
kpQMUmZ5JxHk4S2oxZRMXInx10Y8f9BZ8gRXuBxFMpY5Grm7gas3ZartpXYt/7h452ID/5lZ6tnC
9JBQ0yLM7MjUDheXBotXeSFvQmYgkLFDtmbWewusSCKpZN/eNv/Fr/4Yp3Os3sAr/ShikE1iHWRZ
L0xk29UXc3p6rJ2VoGt5BaGMiKt+lmygfJjxKiTZa9hS0teSdZr4MQO+c3wQvB/aiqnlSZ2JB4XZ
Gt6dl4sXBv7Ah2zVu332qw8PMpiqPbzeMwPta8iF5Z71lTdf/2Yy0YkFvuqZHP8qesqbjG06bNIW
d5cKuh1LwnOpgNayzmikkxy1bTZt4wS/bhv+piq+2pxnhqmrAHpVapJLPTbnBAa+B1BVPk0s4CYF
zkCcg8GsX5xHhA0hZudDJmPT94eiUR0NwV3fRDpkSTeR6AblqWQfea8F/bGNXNeApFrLdyQWHbVb
eVHO58WtT6aihLrsm6HNMVfgFko2KjJsfu80zFrP4tLUIK0GlsuZUxPhHnVuBUOftxPEKtxIO0hW
YGatLtQFSX94ki37kLc2EvACgHk4+aiftMplMjQ+TB7JNe/EMwe84OX8ACKzbQXsyWmY7F5wBrzv
b6/gwtYAfodFExA41vEaob4SncgBVzDzbNjptB28e0nYQATdGMVjKa0xHC4bgzAB6IZxW9J9GF44
DTGTStiHGQiQHV/ooUxA5Pgnix78rItWos+FlcbY/jFHnW+AjHOgchd7VyPV3rMtZfxXk/fHAA2g
iAZJgtY427tFUuslK5tj9u5vfVua0OPWrxHTz45JOe75cL5PnrNroWSKXqxHDGcnkW5lqr5xK7d+
OHVEioXQxFmHH85Hjx6AcLxSI98ibjK/NCqxMermyDREaTYqdoo3sCBqEoHkqY6VV235sDnE41qK
mk5/zuEOBow+O6Dz0ItEt+OCf5n30b8G32Tzk6Z4xV0wJrOCfMMrutqP8WvHSb8Q3CtbKaqrjEht
9pfA69/fgD5JfADQr9CCujzOO7FotUCAyxblfcA/oJYOaXDZ93WR39zeiUs34kzu8scUFWdE5ZBr
lSBjd5TKscyc5qVEPnQM6z3LbMOflWREBw88LN6aCvyiY+Hl8J0dQHGLOhGF2POqimNguM1Vwmg9
tIqHqFlzsYWwZn72/jEz//uZ/9ZDVkSj6vUuOzpqOFpdvcv1oahI++q3dtUe2506EVATJSPIJ7N3
bmWCv5vXrnz87AOotWwKLqoSKUAyeDNYnQv5jZDEZmvXenM6SpZgvTFkMg4RS0bjrkucRh/sRscr
InfuV9Z6XsurTxFFdJurc+qBpm3xvTFtUU1CQi65G6BTDgwKCzLRykiqlyiyEf+RWnwoX5q6IcKk
e9Od1j40euu93v4QmpDzt3+ffQj1pCjjPJ/SMEda6Njl5AXzzz3UqdMoECewUyiLJliRByXSO7xb
+X4/xQ9cZTWTXset0ZQWGEDiY4AO1ewv6aR+fxmy93jgzYlmmsi7RgisqWE4uEKXv4Ra+Tk2uyB9
vz3+xXVAP9ZMKQ/GaPpxoQrNKHER1iEbOAZZXZAne2xoyFVm5l4Dxss1/ODiXpsLicBN48Kl91qG
ikefttHgguwj2gr1FL+PQZSt9JMvbrUzK9RWGzTBSxSuxNzFrbiHaLG/K4QgsHKp0R5vz+C3lNCV
K6O0gmBHg8Q5TZGitmxWhQ2mEPFUZzXWuOVt3kbT/BNjBXbxAm+xhp9GtGG3tTmOx9z298/xZrS0
t9byN4XZWpzdW9lX8C4pet1u8HtnPoZWoq8FBEvBuYaH+p9vpU4A8LMCUVDgBIj4gOQjGThkBbwD
NH9inidq6Xj+Q3P4N5m4C7PUye6BjyOUG7gyUxxC9i33Hjtho2ZHCTCw9FRwOGVuL8ri+p+Nk3pB
5rHKxYGaDK7SheM2H4bKzNuu2shquNZ1vZSMweCQwprVGbFPqcFVYHlO/bAa3Nzst43F29mJM5if
8uO8uqDF38tWZtfO7QEu7tszo9QAO2aY2xIynJ9M7+2gCBbqRZWL+6oOJBLkgk8AAFZWwr3lG/rM
KhVQpmDTU7MAQ+X73BwcqZkAbT5WDvTUquwA5iPeQ1bXZNK1U2N5Pf/MMf2o5FpEmh4q2y4rNUce
7wYUmFSmXzkM/8v2+McMfRkkUIprmwKFLg1p/lOsqXrHbkOP8Mqn/9plAVG4R2Yt9lwqTSDtz89c
kmidlmjAeOrxMdeCRs8NWcdPNV1BzrQJoZgbGjiMN9Iw6Y1nAZ5sV5lvAIFkiNypzl61+r1UNsy7
z3zxww6ca7osrj1ZlkpnFx9HuTdXMV0WC9hKqWf6kV23903kqqIx9psUrQE6xMtzQ4p3UauSBhRH
2t8ndi/sU57OhBr0rRksfZH5emim+T5WzKaodKVYq/8vvpdw7wqQqAMDEy0axwhZ14kVbg1PfOFH
R25fZQZsO/btrftflvsfM1S46cl+Ns3gCTdiLBE0DSiFiOpjkx7R6mOWaFZCyMMDKqIaCXxNgkOo
gKvliD9SxWHz48AUJAl3XNzpfMit7PG1OaBuzpARS5XvmsEFR5wuxoGeeZbE5PftKgHi8sF5Nt3U
ZTR4udJxbItbIc6tKNzH2l1ZRq+FdtIiJ/OL3cS+CtNDym6jxvHa1gDv5ZZR96W2BlhfGjToCnBh
zFKUV2q+oRo0g5SPOF6UcngXw262Iw7GUMjcvktTaW2WZ6elY4ZzgwL1FGg0MQpKgAj8u1o+CWxD
QITbhlaYb1N+rVywdFegtMiC1HlmSaQZSNSxEfgh97CD3/38ow42LOjC21Kx+4/bnr1kCDV2JHt4
DS3BdNeVx0i9OjOZuUNZGlOBQ4xpn4qqd6Y8PKri2mm9UN8DyglJTcjvzfpS1Mkwxnifex1Ko1Ou
2HH71A8pRNo6XW23grbTCm4rhF9a9pddrd9x+blZ6hL0uUaIpUAZ3RAMIfU2LF/iNc6HJfc4M0HX
yCdpGPOMgSZjV7/03bGqBujtWWEiEjV2q3jtdl1aN2RNOaAQgMgAB8ClNzKhVwpMzoxuEyCNE+PZ
p9zzraP2rROgUvi3ToLGe1C/4fxDsRtKe5fGfLUaoiCACqYIwEpldfy78JbzRIlX7o3rPX1ph95i
ahwloQ87jLZtlLdJeSnQC/pwezDXr5lLI9RR3nQJBBgjIGOAdCh1XvTYLZOPrHXbysLDHWYgnjZX
f5BNpdPbEDsc2Q5QeVcaOH1QPxD9DDw4ac2JMfwa0iLdJn/hw09m/JFKO2X8HJFBKALGkIAaKMXI
CZqfQfhLBLRh3GZq4fDihs8NHzdN3/ZQmliZlmv/vfxeau6BFg8lpQfqLM1P43TfOLXRyQStLLK/
ghpes0QtQAqgCtplYKlSNoG6iaXSjP1n9OXpbMQCrbGC2VvA1mBkuCCQDkN/Kbq0L70Xg2KCeNAw
sjg5CF3g1IVZdY+DMJCybx8zsAWpVl+zpI8nAlBJJLI6GmxJ6NkNu2k7ncveowx8hD1KSht+rUn9
Ok6Wccyj/gEOMBXlYerz+g40qUPNj6iDcJ6pVuVI4gL8wl0c/VrxyYX9NV8pCpBw4Ia+4rUSck6t
AfPhXbHCFT3oHHq9clMZHzXpAVI3RXns5IDEzGPlS+iCJFJ+XzD3DWBG4Vck7aIg+pmqnwr63qDZ
3b5AhJJpfStvVhxk5TNpnRCfK3CEeSLvdmLMW6CkNRulDLdIuManYGzW2kG+OQ0ub3bcfwC4zFSm
c7GNekKAgi1JY2BZ3V1OkE4ryVHWPz4+RP3jtH9+fn59fb27e98+IcVGvnqS6J9/vSywjzwO+vtm
nh26FbQIZLkHTavkBnvgLIhsD5ZkgRHp4Nuh3ewE27OEh9SeHHnDmflRNllbiUiyjZ5Wabuv7+dZ
hUyZ+dchu3HVuh5qvion0DxzJQATiNVAcMoHuRXzWjtrEMWFVDnKmrhPwEAyQ4Vp5RkuiJSwahXZ
ZbfBq2ZNDkhd7jJTBkf47Qnm5uudXuCZbgf0kuhZuUrLjawQCWOryW5OjqMOZnD95eiTXyIpjdP+
dRuQnvy4bfIbu3JlEm1S4JCZ4zealExBa0QBLnLZNXaH6uQerTfrYCT6qGsh+bA2R7ROE9ciOFYe
6pPjOLqzNU2bRBi8cb9buVcXHoSY6rOvoeKfYELZnM0L2VVIaOadUT8ByBe6kaPr5X7YJsgmbdeg
TWtGBaqqDI+GEO2AKcCD84f+Nn6UiSk8C/vpDopm3Y8GStKP/uPKvM/X1I15pwGcbBjhCR6UmHfj
YLwdjtbxmBnWMdAZ8laSj3nSrRRqcyTfVHcG5v0xIvo7T/Kjcy+dWuKsOAKtK4PQc556EMPglaLN
3HiXt0+VJbI/DrXseof24WBV+yS09s+8pZk2+n507tc98J1f41ZZgycuOv2Z4fmUPStdQAUI6WEe
hifO4PX8oD1WnV3GeP9bjfBye9oXskwYJQiivvuiRbQEXRobQN+Rh2yDHZaSad9pT/0E8o7T4B+8
ZyXUo4cAwmMrU3sdAgMaDIknMEKhzQA6RJc2QUTM9OHgq26BFZXMp8LOnZVhXd/NlybmUOZsDrMQ
Ssq95ykua4tbAG7NyApNRu/I8zOqaY7orEIx1ixSOxVAhFZIfEZxB6Mzet13mLtqFz9xD7yRW3BQ
Jzt4K8fjd1WC2jMgcgXQU4PEMDgXKBeVuXLk/aTGKMGR3+0CXTNL/SMwwFeuJwTlfyu3MvJQ2uW2
tOsD0BDWPAep7RPWekiM0ImMgZwkuyKRGd2DJZvEZP76Fn8r7NBICKM/A76o9ztpkxyYTaP7lqcH
mxI8+Y+Mpa6MaNEzzgZEeaOcVmnIKJXiGoXl3z/lx7U+vu8CATVlQKSroGcEQeisSHvpGArK9E3a
KYrbGKIu7LwT81BYkYUZMycnfguMyfG3tc0911ZF1F1uBbuANHZjx1hE74HHPIDc2/Hu+vV7deEI
RK0GrxdgKxfoHiK1CzM1CVUXKnNma75VG8Wa9rxJfDcJde/59h5ZSI0BG3FmjtojMJcmUxapbmui
Px3QfEsxkQcimvmeG6EV2YGJmJooxm27dPPmfLBe2KV2iu/VgVgJGKZsq9tmk9+FZCAdaASey01n
d3eeedvgwnn6jbbWIFoBVhK6d3OqIMQdJYPqenZkCE6zw8JarFOunDlrZqhgVIBoGLKmMIMw0Bk2
/r1mR06hK6+3R7MAnoA2C8Dj/z8c6tmRQOJZKftedV+yDRpwrPgeiNgH/yDvJ7uFQoaCKxJJzVdu
zfD8g+mtA+Y56KajlQp8rdQAZYTyeSKNqtvsy638Lm8TozJFQ7HHx/indLo9zNn5aGOQXkD2QgTm
V6HZd9jIK7m+CzRXKM1QJDihUETz0R6wps+xFM0i+/yPJWo+/UYIIIYXaa4WmL0uBcC17mvBiNtH
2ew5nV8J6eYj7HpgMtQtwC6EY3t2o7ObqUbrSjOlmeZm++hRfuSNNcmz5Zn7Y4Cu9kNIkBu92YB8
YBwgwx/8PWuJK86+PGt4aEArSwJLIJ2+ByhFUzq51FzxwL6XW/6z+gKRmck/8CtvykVLiBJmcA6a
VJHEupywNvXEVml6zQV9RvkQ/VQgn2ahmAl25+ldWXG7xcPp3BqV42hiuQslr9WQnpvhYmiSye/9
e+5Q7ZQ7NtarN0hP8ilZe+EvXHxzKPRnkNRNHqGB2eM5mNWO4DV4FD+5X+0a+/HSAXVug7pctbxQ
uDDuNAS0QUf6d3SEHauv3GpWyDMWag0q7nD0/uA1isYjGnbAhR5UmNLMc424Jsmpf9rwp9HQJb3e
c+Y2PCZPt8+KhUQRDALAxSEXgyZjmkUyYbuMURsYZLcKKe0AT1Jp1+L+DFAVBs884a0UGABBh2Cp
3u76j1UWlMW5PfsCam6hPexDzApfUBlo6LonihlYwkdty5vnO94Aucdr8hTZa+KK12cJcBBz8QyY
EjA3idRDbVSrlAMZlOcq7GR5/KasuO30xTS9dXuCl+xALR1zC6bEWSLhcgtWclnXbVEzLqsVW8Sh
P8vJVxxQvnVmwQ/sSoAw/7SLE1JEcoFDFgMvBLBR0c1joxBD5qOIeTdhcAjHfZUZOdQZTF5ohZV4
U7xaN6ThQVmHchTUs2YE7eXI+ADwmHESJJeZ7rhyyxY7NdoUGlHQieYxz573GULJJDqwgJn4j9Nw
knIi8U+I0nRFsIdP1n9vHcV7LBJ9euJQwcafv6r3PHc09bGvdBY9T/5uHKA45lmeb7S10aB5QYZ0
Evj/UtI+xwlpOlMuEZinqIE9DfFO8FcQOldXAkaJKxRx5SxseHXniJBnSbP5RZkFqmeW9QihUwVp
xAjECWYSRqUT8IVvlu3orXjOkmVVnJn/oUEDsuPZs85uO1EawA7IVLIrDwz6ugfwy/sCX2zqAZMc
SlpqK3Wc3UvauFboX1rauUMJiVmESii2UPdGz1SlDwUFGfAb4CQ4wnjQ2Ii3UvYkcKQ4pIHV5lsQ
pcvRYfK3kXrMtFgvuQPb6yznBIw+gSz5Qxt302TVFfHlE9cCjVm88b4Tq6YAqubaYvIfyVdYHtLG
Qw+n3Savfqp3EmljXd3xL9lWEu9ZdbLCiHi9Val7AX+7vTmv4/hvDwarmYTUH5oLqYHKIjhLmwnp
OEjZnvB+qoA9BpdkWxa+U9TNaFRdwhtxJXSbUqrvm0QGV9dYPvpy2ho856m6pHlGn2Zf6TxC6MXk
eiOkSkh4IRVICT480mXKsLn93dcAkBlrpwGZhngWQ6DjSSHge3ny1eRJqNVkA4q/9I5n5E2QQN8g
BIC9G6CYJ3iDpRXYawiJC0tKo78Vt8ZxpUgSZIrxGPw/0r5ryXFkSfaLYAYtXjMBUAFFlkCpF1h3
VzW01vj6ddTZu0MmeQmbXevRbVOBVJGRER7uSyaZdW59AaB8XM/+SxlDyqEViscYR1auBwIKE1Jh
JRO1PYXaaySseJ/r5AtM63i5g2ocohg8GwvKvipVfM0HXlZs/IFK20Gwe34ztGbkDe0ecEzF/5ZX
u6yWDXHpYGEWY4ZsDt7BCivJoiaFxCdNHnhxZ+gWz6FcNPi8b01FH26aSIAob9802zn05b0Ycr2N
vhLSxXNp6hBut4yhatfCyau3hQxGFdFQoO0KfRBE/Yyf6FvwrsdN4NWJjExb3FCVTxS6iGXbtVRM
dgdIoZm0lb4xAn6GJlqT220Uxzt9EtcQCtdJAnwNyOZRVodwDVwHc98FMR+VoNgIPOFZD2mWuNNf
HsRcM0VDaYx3lmwOg5VHluQfBdlqAhvQnEKuCJ8d0+KP6Ijo/y63GfS2UhKjOvY19Rsl3heKpQkH
RTIN41XzAplq3No8LuEps7RLshK9ObinQWy93Hdn/jZTIM5QZAN21KuvkjDAe1dyssdOe6hkgzTt
ezF8T4d43mTqvOKHfjK0V7bx+kSFCn8Fk8il7UkaRGgblIEn6g9wHr4ZPE0coHEkLPedTsV+m8in
VrF53xTN+lf6yD8Nr7I1jaYSHwSqWbJIpJPykunm4Js9Zxng319zOtcXPpb27CPZC6mrFC2sisAD
XaJx5JrNKFmStg9cBXXD9ihY8gG68u9SsNUeOXj92hQor6ws009hiJkqMCPgFC4g1gW/cTlVEjpD
h07RA68ZEqt4nKrXvLLGYOMXVPW/W87py03VfeRzTCTZCac/NW+qwkYDLmhUiJBvkGPoLegjQlmb
8KWV9qbMbeYJrQkPaWrF/glCGXJtccm2M4iQWsqj9IUKqf9sPLXxrgaVRIvkLvctq48hKAg6we32
c/uhGWSEzGu0i56TCXIs+b5V1jCcP7Tn9wbP5BFkLuvlDEJNnuo2qo1mR9KMT1HgGj1N9lH8VlUk
32bJG1qacGmjOf8jP8XFNlHMOXSC1laVN3E0py812AXckwxkeLHXJrODxzaao+qnRKqf4G1IPnpo
Q5+W7hEaDSdNtcFnr3368k7rvTTZVfkRKMNw0SB3VM2WZzcvDylwpRHpuV2g0xKF4+I1r81Ss6rx
UG8i7bF8R5PK/Zvwxg2OQpMKgD5CNORWFCYhPmlNG/CcGnhtYqsVBTa+CnZgwu9NgLVSIkYbvaWT
W7RoV7PQ/tbQHP1ce1Wn6uTKa6Iet66li89ZgrozJ5LmEDMaGj/wJjeT0fZrN4k5oIge8qQIX9uJ
yrIl84mpi2t0GjdO54Vlxn11qTjOmcwFHpeTLEvBc1RSo9GIotpgVqrzjKDjfGX2r5/8iI0R/cPZ
LxzCoKe6HC7auyW5roPQa/kHDjdPPI9uGOikKYGnyBeaRCtpJgLmpL2AoLnXcRzDaWfoq7R2V+8s
fIn0n0akJb/GtlxncSlWcieFXqErA0j6IuNB6cRxU/WaQIepyZ1GS/WXQhhOQcu3h9wIRrPIJpCC
hYL4XqidQSc+TUyxEoqvkvPXoN7XT3t8IYRJoTIgggQP9HuXc4V+JC3KmjDyOl/a1lFsGlpNAWVv
tE3Z2GHXWw23y+MeSnJPMfea1o5R24kGuPLv+2fmukiJYjeYtxAWYuF0TWUcuVrK0qRmReKpmwSQ
JuFNsycXziqRqejvRGVbE/EjOYIqyLtv+RogtFiGmq+EGxYQRoWJVXpgMcTGCFNPrR5yw64DcPJs
i+Sk+Z6k/ok1N2uIj3YL/qFVrUZvzNzn30vxZQRjQJgvUhoFgKbvAw9kdepTvYz2MAUtwJZKyleo
gysmXHkAXqWXmE9ewoazEy3Iqcwh7ko8Uc0kb4QbsuOhaYDiSSEhUsc5lcciXLlrb+xmFOEQiUBf
A0lcNjvB5cD4RnydejUgEU6zRm6zbDXmGrn48cw1EolDDZw6frwwPWjT6/ClSfvyodfpWmL/pyZ0
aQlZCPTrAIyE3DdyTJezp9WZX0hhknpTOu+D2JWnvVBrrt85lVfNsjUUH+W07SliC5OT/Zf7++06
AYr0DhAu4HKB6KAAZfZL85nIyZ0f+qFXCwsNVjyQZELHp92nbl7HJKs3/FrvyvV+uTTJHK50AleU
0Buht4iJJGJHUklAA9bHPCvfHJJM90e4DICZXyR3NdS8QBYESj3mQI1ZMYKpUos8KRxSM+zmhvAF
T7lBS+h9S9dFfcwlZCGB7DMkeA02si+qJhgFLY69Ij9M6mPQz6D9Qa+Z+I2MjvILfKVpblW2EJPB
UfWj0dqzC34e0jUkFw/JWgX3GuCC7wFvJFLoYJ9ehAsv11ZryzgWuTT2Ws4dFnoJkWbck/Lo29xM
ynyXHXWUJCfSnCTPUE/1uA1KpPkgK5evTM11XWn5FBnpA8BFF4J05jyV/JjVBbiyvFr+KsuXvn5s
uJOUQRIqtIKIqD6a+mNPGU0JtWJ570OuD+Gl2IlQprTuL9Ot7bc4DOAvUfvBZXM5K0lRjYMAJQ6v
kySEQ0aXb2opboHLLeZtrFWpiSBh7f1yyyjImcDpg7XAzcIYVZImFLIwSrw01PWt3Df8bug+hLY/
AIU044kXGysvphsZkB/+BKw8BMYXrojLcU6VD3GOCbM6y3/kaTdpAjQZ8N6QG5I9jwjGm8gSOktf
gwXfOnAKeHvQgs8v2TEmzBKHrozxCI89Te1nVwDDSZKh16Wt5xXftdwr7MnWQEAlIMECEj+22Ubq
Bn7S9DBBggPyR1IE57VyydxyzuK5iWVZz642H74ZXf5x4oWNQAQ9Id2MuP1LAnThlc8/JolAU6pJ
nHgk40pp6taOOTfNBENqIBkIh6rE00tFAzXLyNE4FQBJKjU8d7VCB+1Ulm3+/dnQ8MJH75IKxCMb
gc1hKMy80SReO8VomH3xpcoMpYDGY4nzmK1t0etbdhFHkhHwKMAJ4SZnprfok3AuMEa0qwp2Megi
VNTHaj8L8xNEzxclBy0xA8SqW6ErgQyL0aorh11ktlwNKgR9zq0EGHu7a9QvLZ4kUFtx0SGbxdWW
9sVBXW02lJuQ6EZ7Fxh8Lj+1BTFGmc0CliM7dArSrmjVI7r00EAPbt6jNZVvNskaX8/N/YcpAq86
FMyQ+WA8OF8okyRPSuIZWWOCyhu658/cTLP8BbluqbY7vNBH/dDwJnp++WAtClqOKjto9NAttVED
pBos20zL+2I5i2Xq8UUfuVyho4VaT9NTLIdeAhr7Yz5DwU3R/YxO5fDxr/ci8heouwGhCXX5nxj9
7OwpUpCUY9mmHqiJ0G17kBRzqCw5ByXL531L163j2ILnphhXCWZVCEBJTeqJLnoud+9aare+9da9
RxQEAlZqowlzXyZUg9Rfdoyh37UNjupqNfo6pgXiV4czgxTlImjNHHnI8UpzEqWZh/R0YxaiAMax
BBLT//4CvDDDOOhKL9IsHpLMy+YYXcp7cE2F4gHsMeNarvPGO+piRGxwK1ZByHc6TEnP4mYuiPam
f0A8WYcKDG0tpMAiexwIal/PKysqXu9cYJUBAkQktigpM/EGePzjvo7KzAPczELC/dfkNW5sf8fH
htixqQNcMpjNST1A/HU64P5YC75uXE4XH7B84PnundQIMMU882o+N8ikGqkVJFNu3x/njWwKJvhs
nExcEcgFkPtlkXmlqfqnbjBBHSdCrRdcmDYnbpsXsd6r+XbF6o276cIq4wxVvamheILBacev+k9G
UJtKTPl9pMgE72oq7ak1/X68b/TGXQGboMIGNR0efD+JlrMJ5QMxAIdBm3lcghclqFF/49KAkkXX
JzTqI27TDeJI5bxYA5TeSD0vz3FgagAsQ06V1X1HBSdAoahLvRTsfMe4HUsBV3EgdzQoOQFgLKWa
9ecl9/Ya8MnUkjEtasUpi6ItaDQl2WsYxP1XwhlN/4X3XjMhFd13HCg5DL0O0T5SgUm2FuSyNvlY
1WY3UGbwiER1U6ooRgzGHw7SwYo9JoVcIKVoKJaQjuFvaYyCyOzGuE5cCHmPOS1yFTeCrLT5YN6f
/ptHeSEBwy2NCxBFpcsNLRa9olRllXrIJLRcb+oNEQLQI/iPmkEHR0HBWqdJBDaogaK/F52t9z9A
vHEZQaXtnw9gjrQs83kMUSw8lONtp/CAkHYRpKmTfQM1dokmYJz9A3bK0dYBL0VpxA4bohy4DgzL
7d+aew9fMctp+9QGmPGIGNlzpbqotvwvPhNQZ9CjgnkeGRzGiQ9ofJ3KeE7BHvYd/eK3scOFMkh5
azvqzH6w1Zr0OsEjiVZBR2vlnfMfMiCxe2rUKR0RnCc737dQpkxEWie7ftzVEW58UmmEX9NRuKb2
ws0no3wOjC/QmniZXa5qhwQ5N49C6hXTtlIPXZWQJLSRH5TQyxxL390QWS1y+30skD55n8BA7+8j
KLAkaP9BAbPa6dKrMVF1QDfb2xQ/TYA3ZGZdcWRYK7rf8gB4Q+Ehj/f88nS7/FYurKNhio3UQ1W/
N4NOLc0qm3xiYMotlFNVkqZZsa1rbo0d68aTZkEKgjdpaciBws2lZWgr+VWiypgllQ+2zSg1ABpM
84OSVeXK5XwrBkDhEdIjiL7BWcaExKVWBUo9R3DokiCDz7qbrNgoXlHm2fNJtVYuuXl/IKiFijcw
+vjFHCoO8WXUgcfF4zO0OQmGHXekBS1W+6JONuoB0Vsym1O4dm0tzoIJLKVzs8zt6Oth5MdVl3mV
StTqpCluxx90GweUSw7luJnqlYfNNYoLGx3kvcgso+gKABmzhKNSNUIIyT5v6pGDALIIalm/RYDV
G9KJbyiG6KcQ0VBscZPZN1SzedykAPUb4LKe/wrT3pdXPumWPwNeBjS3GqAzqFBfbiq+Erio4zjE
RqHR78FDC+hIqzyLXKO4EKEOD0JRBZTnsoh2QOyuPC9vpQckuCgDDy+UxsGVdWk+0fwQnOZJ7kGU
iKjxuzahuidvOW0vSZt8bDdp8FjrjRWtSb3djLZhVJQXHQjkHhkPKQsZUEQ9LA8KGavHhs9NA8Ig
fmwlfUZrvqCN+ta3Dnr5SZDZitrANeItWFpos58FFPJCiHSCV+xhjF711OR9Cha++278xjGETitC
cKQGkbNijyE3tUosZELuQamactIuaHpwYrjGGr7mRn0ICCa8uI0lPakCJHK5DFXVqXqZSLmXOvUz
t8tIQyGeRZ6ehKc/NRHXuBxv5QQv7DG7bpjzvq1D2CuIG9ry36Vp4+l7fjgljkreSuiZew3UEldv
7xsn/sIuc9HkudDocyzmXv8H74BEPuThr1zbKEUJygyoONU68RUXHF38+NxwBx+fU5ppYo1oHeoO
RWkV6QqS9Mb5u/iiZQucBZTcLKs+np25hyL50iVQmj2fYdePRAi/m3GVLOSmPUDVePBToqmTZRea
pjTSmhL2phHtk1skW8mu2ITPI9YcyHrKE1q6S5eM1VeUbgdifmUHvyGv93f2D1KC8b1LbPI/38Ec
v6xHy3FoYAccQENCDCKhIExA54p99919bBrTyQFpLcneex5+Pz6upV9vpYIv7DPXeJP3UiVUy7wT
wFnBQVg7eLUU8WbcFz6GH+JRGJmPwe/7475V6Ti3yzIPRVMHlokI4+7opBA02eORTVMf8hYbU9rd
N3bjgXRhi71W5SFK9RBj1LVDDxbYuD350+sYfK8CY26liC5MMVdppidyMUkYlnTM0F6DTAw6g/tD
M+BpS2r5If4cAFF0/bWM9m3P9c8+YgsrShAgqAhxoidhW1SkKyjv8q/8vE++gcyZE5MD7UphVc+i
upKvuemczywzPgzbZxjSGbPLS4+qAChdbI8QnlsNjm/6rCWVDZJXACdYNo16UDlZDYDpVLjDgnlU
7ExAswMY8HccdIe1pbaT2PUv8Y1XOsrrthE/ID+ZoUho1Gvs5cuWuT62/3wM467yTkjDUcA6x6Xb
h9aIdw1HobqANvgUuJ1DZnJrebHbu/gfk8vvn3nI5dELchnMs6Q4Qmy34EWV34ErFlapRNjDiYoQ
2P7P9KGYJa3HcTAmqR0dsX4ApEaleFT2D3zm4hHH9Ra30ifDOqEre8x1NPiCOgwKBKIKq0dTfXws
POQuTJ+0RED3YUi+MjN0je19t8BcAf9tFZhQ8PcgmcAemVoAgK5p69GZqkPk1yAKRi6s+qgrIvlf
emrLXbgSxzBLuFjU0H0EtvkFAYqQ+3IJ56pO0i4foLtlVm5Jfu3Xeh6XhTnbllcGmNukkdSe46Jx
dAbJLZSQ1P6/n7OLETDXhYSkMy93GIGajNaQxLQrCdgHEkUiqajhviiD0ry/TMxzjx3Tz2Y92/cj
aEiSjoNJoYIWn+LiYQAxjpWVYR33lRXmjpiC1DdKGaphQAHa0rtkt78dZT+9t5aPbGTxdn9M7LX/
3+bw4IBIJxL6rKplC+rjTB6w4wcaniDttYOsJZGJsmlsZSObEbKkzQbkis7DPEKijUMvaobm4q/7
n3HroGM5/99nGOyzI0bTl15CzNxJ4l0/BWSWVFqhXaHvVJLEJh90RJupxKsrYc+yD6/36T922dlO
+ToJegw/3ZUvg+V/dE75xK/sVfZOZCbZ4JnLGAQr8ZwZUNPTG1Dkm0JHxCFaFNw/q+5digqLB8Ky
MH7LiUImpIFQ8BqStRTC7e37z1CZJ4UPpl4QnmOoLye6RiK4so2QNrp0KH6R12C5xg8PRJlw0C4G
GYuphm6LocYcbRDHz5rpZ09VaIHmaM7tBloqFUmBVIayd7fpK7vo/Z2clHSeN+heaI2HBpob9/fZ
bb+HLBoKSIs4FXNbAp/eT62BI9zxmwYwNrRdG6gtWr5g/d8MMQ62VmO9BlEaTrENvavdvtuuCTv9
fzbVP2NhXCw3QrMkCXFkWjA2xDi1gq0RwQx/9aA0fDSh+U3vj+n2IUWuBMU3aOMBP3K5yLoQdLIf
86MTCYAoQn2hbmuS9t8dABsa2qn9h7i1u2gNssDEdf85PWdmGVc/gxJDyULM5cg/G0FB0rdA9gkX
rJ3Smwfkf+xcpT5CQ9X5WoYdyfilp5v0xPWbyUM74bKDw48++GzMspfI3Ir4e0TXuoJvhAHIYfII
AJCMAvCLSb2IpRLE6JOBl4h49Oxw1lD+hQaHPYOQXox6mxs9zt+trOly6q8c4JlRxgGm3dACAAWj
0Gp+1DmgBEP0aBV7YBkU5RCAbE98lbV0x+O8hjleRcVKzMXCo/6zvHDvSF5p6H9gS+gCNKkGcRbg
+pUs30jtSyclVus3n0Jly3xvddq0q4YKqVUzBHVdDimcRHju0SwlhsUuCaCG9KkZbpf6+yxYuR7Y
dNjVxy175uzOH2ooyoHnDn5NVWzFz8zWOPndRhpNv3YHTMmTMO1KCN7fX5blJF2tysIFB6eMSI19
lOZZkfnzsJj1AzoHm1aiaRa4NWf8mkfF0nXuX+b9/jPQM4vMPpCmUKznDhaVZ2774p+E/bgXT5Vp
7KKVkOO24zozxd6GWZSG1QhTTWYJ9otvqqayebAg+rpJH5w1JobbXuvMHHPv5VWUx4A9jw4nmNNM
oeipOtxfLjPLx5yupXNYsPLVPDIXYagbSYR2+9Epc2U3z902qICwFYniqCC3CN1GFvBbrxLSmTky
AAHEEFHMmXEd1dL/Jl5d+h9BmmVAeZtZUhUKYkUZiPiUbiP2riK+lNLKtrnepyo66SDKo+M1jEY2
xjUXTTlKQSFMzjugERY84lpgce0TYQCVeuRA8Q+ot16ev3lqpGgqYUAL8heupg1I6JDPiGSrqgoo
R3+IZb8Si94c06J1Bh+M5jC2T8YHE2M7o47jSO8D8FsxhWzBqVvgHffP+E9/2eUhx5DODDHrI/It
JPMmGMLpFmn7GylGaTu9SqZAor1mjVa0a+zv2oIEWoVGBNM4Db+f1zSybo8WnXko9OEy+akEnTk4
NASoo1JjgkWVBrSm8oEz10AP1xc4BgplyKUXGD+P5W0w/KrJ1VSdnEynPhQ/9MoSYrNZJRy+OZYz
O8zZSyCNN9eyMjnxC6+SvN5wGanfav6xE4uVWIit/uOcX46JuRg4IY3KltcmZ7QTolutDW6fDcRy
9zqdHsgMiilj+UVrC+woNNmU8G/7nOxrurDb+KsR+HXwcvk9TGRbJUaRCJmO78FTKY1tX22g0Lcy
6ttGQDGJgAEkCyx2tBr7VAoGGFFlu0WZd5qxiu2K27rhsJeh/GOFiZ0NQP9KlYMVOX7Ltadhk0NY
GDFQKn0OgWVoGZVGZWVk1w8DdA9C7BmUfzgKOAeXfkYO9QlaPLCpJXZs/BnijdY+lAY10Ix8/9jf
2KQory0kyss0osJzaWkSMlkqm2p0/ITULz6oGQ/+sd4bp/tmbiwVKNbUhRYa73poxV+aaQV9MpIm
mZ0y5jFn3bE0nDmqrPtWbsRHSFoB+7HcMTDCXgBd2bbjMMezoxXH4ql2SowqK7dSRwADHEEYD4Lz
FP+2YvZ6uRZmARBQYBMK6lU5XEPAqCU5Rqe7HDnmu9bmrcKa8QjirO/OlkI6gfZjLal1vXSXVpff
P/OV6PyZh1KB1UZWqFgccmBqRqpIL0Ec0zbargxyCUwu74dLc8xOkZe2EKWFuTmx/dCVa/DP1C/9
sPefknTTaZwlSxa3sCyHkDPsf//fzLM7KEhU6Ce22ey0f3RvAOKoQBXYhmZQvQlsEEpECMDXqgcr
68qSq7YVej+KPJ+dPCqpzL9X6tv0ziMXNAx/7w/vtiXIu6LjGtgRnfGXctOluC04bJPuOeY83v8M
67+S/12sMeDcSOhhGRdNcuALsFl/RH3Pdo1u9F1UTuHsxJ1mVnFkJVVEcOFySCQ2vV0VtPRTtB47
k8A9lp9926xwGgvX9+/yBZClEpUFo8wi4ucUYN2pTWcn3BVWG5pFuAVWrbb85/DJ2Pv0GbzGj+F3
8nZ/iq9jt8Xs0vMCyD/4FpgpFjO+5Y0A+3cCmkMFnmIjzNBDIG2b0krbi0/3zd24Ny7tLUt+NtFi
1rVZrcMXTbzLzc/Nr4Iif4om5kgn5bxDvmTl0rg9sZhQsNMDB3TF2wqKiKzQygIcljYICyy3PgJ0
uPzaycQnXzGKt8HK7XjTB52ZZJyC3kljEwzl7PBUOIAIba/sNLKWiWBhMdgrmMp/rLBsrLUWJH04
w0pn5UeRvswkpPP2+PS7Jx8ButPxTqfpBox9pkRXwu+bm/XMNHMTa+glbRMeLqCdKxrJqEHPNUhB
juh+Xdkv11fk5SBFZr8YaisoBSzJIOwUA1PNZlOZ7YR/KdJ30CqVoQLq743IB7QshR1eCnRqdm23
4miXqPTKzZ8NeLkGzrZt3eR6MxrYRIb/ERm/k3HlXNz0dGc/f7F/9vP1GV1MYVgta5mVT7r/mkpH
sTITee3teyOTg84UQNTxJ1iM8e68tJTXit+kNXbNaIPS5XXejqTcttvU1OxjTqS9QOEIbPDToDnm
bdX6revy3Dozj0PQNT0Xw7q6V2xUD2hGIang1lvNiuhI8QHUp7UpuzE4ReUDUuxkJZXFomh+jg2g
ZEsciUerajAeCPRjQhE0mOrWbizuCMypFdiK2VjlTpyQmwUcstUIUs5iakMPtKCryY5b7gF8dWir
g8gNStPMJKD8NTV92M9O8dp2NHmqX/KT+EvrzfxheBMP6PaF9Bi0SQ/Dca1PW725AGe2mY2mKame
y3w3O5VVkQkY4HpXn8ad/xdMn49Iu8gmcESbgP76KOmrgldQR79A9ml5mwfP00lEDfqUkl8B/di8
NGQHqiPCAfdk/XICOlrOQ/0g2gptN8/ecFCf1mLKW37nfOYWb3F2TLo51cQiw8yBVd1pD5kDMY4V
h7Psf/akAy4KvDr4LPGAZOLHssnTKW1m+O4gdZUizEB51OhbjudTIA9nzs0G9HxKedPTQgXBhlZU
u6zuYpSHAsm+/zG3vA564/ACAboM3SXM5dzyvTBVkTg7UfVHC495uuJdr70OBgnWVYAkgFrl2Zgj
BcDPl0NFd1qZAkTWOTmIw+8P4Ua1HsB/EQSN2O7IPrEBRiQ2cqoNse/oXvXKg/0OEEGa2iPlbXE3
mSoBC19qDW/3zd5wczAL7j/g3QVh4Wy/3ClKCOq/Rqx9xy5Da37LKrLrf8svCKkgkrspybST3wD3
B+UMqFS407jysrtxOcO+isgKBxxuhqXP5rJAGjqQfzkHI6XqXnzlHpLP/Gsk4s74NNzBLF6qUwsi
2GarUOnEP6y17V47GTARgIpf1nmgriUWsgYEk++Xouo7QQZCDmggTCeFOyFBhoTmIK48MX/SlJen
5tIac2qEthSMQtF8VKgLwh2jXxxZaHTEzWApdvQEtkc72ajmSJAWJC9PqhmQ08MbUIsPAs1Ow260
eFO0+w0PUMBsQYjGvL8frk8StJ6ROkOPNxC7AGxebgcjnBOtSALfCfOKyGhYXhNbYXsscK1cWmA2
HIgJU78dOcORN5ytvDebwiutxuvfDK9+KJ7zjXAK17KTN6LpS6PMZe5naHIFYbrvNE/tYQYv82zl
NCE5XYNV3PAUSIeAkg0EWJALZS9NfSjDbNTx/oGsPFSrHjJLSh5lIYGnv79Qtw6uwUO/E8awTuJP
OH/m4v2iHVqogXNOBlYiNzz1O+mQPhduyRN5x+/8bfgwOYonH4Kj/8A5a8yZ7EBRUVway9FCa4B2
Bw3ElxtFyNR+rEqJczik6ILoKy97kkKjs5YaWlQrg71lDEEAsnQYK1LZjDGfn0S1mOPAbZtdfsLt
ss2Cmeg5GnfnFSoF1h0s4zo3xeyUdqprNIMmgSv5/g6qdujRrzi7apCoC6BpFyNLwAdrTxT2ccka
ZQKdcQpKUPNgfPXLUY/NyFV3Cbwttujv+7vmKqj7jyV5cfeoUQKhe7lsSEVKOaSWsB8gZuqItLRT
MzbrA1K6KYIW6KtaNSns7Gic1kRArw4ha3tZ5bMdqzadHHfoBnAM6A91wYs6b4ZhG7jRbiz/BjM4
JaOv+8O9Oa8I34E6Rz0HzdeXFqdC9LWGw7wK7UZUzGrkCf8eFwHR/Kdpp0X/NmT+GSGcJire8KG4
Vi7tFckgpnOCzTNH6XM6FmbV50RoAqTVdpIXZs9i5AX+0s1cFcc4fUy1kjZgbF9ItNB/VH6Lc0Tu
T8FVXMF8E0sikwpjDXkOzIEREiQYj/6+cxNvGuAlEqdw0BDx0O0WoVuyCkC8dZbAPYFyHQKkJad6
OR1hO+RdmJSghgOc0o3/lG/+R3nsNhoNIL0yS3YTEs6RvMnmdmsaLCwlGG4vWD4zzqy9MFTdpJcw
XkEJILPGQ3vMfqm0oIkbOUpIEZxPh97inx+4U49OrrXGfzYEh31ZBBJgoRkwEB8zIXghwz12kHJ2
g3yTdccmfBz9kyistW2tmWEOtJQPk1B1MNP87fczXfGGbDjwMwhQ36I9f2nW/nklnR1ZXhGiHAES
HK/ef/hRvQu6ZCWh95N+OQ+JFhuSAiZTlBDA3sW2Z4XQOcE7uw9dUFFuSlvfz2a2b1xl63KW+tW4
BToa94Y5u+UjOGCPPrI02y3KDShSpa6Bmv6/PzAX38PcAGmuo18FPK5uU7/2+ifqgKQARR44yz70
ypsaE5unhmxw/dU4SUd6cK1mnoLczv3vuHF4Lj6DuRN0I9K4SMS0pKDdNQBtN6RHmQOr/l5KNrGy
Yu2qfotVUFBggVrPohKFZ//lWa2zEF15xRi5YQGRqIQKb21OpomAwxfqAXMG0HBpycfRQsLh73Tg
zbAiBVo36Pb+sK+KMP/5EKR3QcGJ9MtP3HO25QYtnaRQHSLXGJ9FheTSwxBAPjcaSbhNjkh+usra
E+CnG4vZggpCKDCBLzh45HwuBy+M6CAbjSkC8Zij2dWIJn671vaxbEePY76VDFuu0HsOEZGvwM5I
qDt4DxX6yhpcJdeXoZ9/xnIaz4bOQYttCNQ5cqXg1yA0tARe1G+O2ckH2dl46MoXsTRL6IShLZtT
3u5P/I27Ep2fC4YarOGosTH+cqxDcFEEWuwm6psOulof5LGCT5LPAoprEfT58nKVRecqrgMuAa4F
LbkiMrRX7UJQNqrKJK1GNyMFEiTgrKUNUalo9SeVzu/4z5+/Tx+TCQZhOpO3miQmtGSQPymBY5gR
rXz/KBLNdKYAFG87YpgDHkbU5BHcHwKzRKIMRFTQ5Lk/V2yyFU9lHU911D2RmFJBkn25UHNpJF0H
CKzbly8RFxDoOyvhykG4cr2LDUT4S0c+WJzYDsI0DPvAL/rR7bSSDCBvTNC2en8YAtumqC0DQW6P
N9AyKmEczKJ3LTekRhhO7kQ/3UNvbul7bc5/QCexRdZTpL9H8haRzwwz+C5b5GjnJhj5geulx5cj
eFEJ2X2+7P5ARcV8WwRonh8fJWLunZ5+/M3IfrBlopITUkN4wKZ0u4BqHoQN/rE2//b019/OSiD7
l9KB/lWPMlqyJPzrV28r+H9pbT/rZKQ6SXYpeUCSTTkiRb9xpM3bYH7kxHNSYnX0/pxcHQNmRpgQ
Tq95IFGnADOymZsXhTP5P2OOrcmDo2Rn5Cv5AGmZ4AvPc2mOrUtyfTF0sgZzB/fT5amZkNeC7Nyv
z93myTXd46628Idj7fe/Ns53vXnfmvfH+6M7fO8LmLdVFo1xNgj4AvWzNWtHpbvPo/1t2yfLtODz
ybPVk41KNsTaWg8Ofd06FiEnsiebX6ZO17bkLY9wtiFZxVJ1kuVAm/E1Camsd42uUrOurC/L9d6H
ahQbAwy0ELcAXgGX3N/um/ujdha6MHNs+v8i7EuaI9W1rX8REfSIKU02drlcbsp21YSoVgLUICEk
xK9/K7/Rd8998c7knIGjMkkQ0t5rr+Z69Ot9/sjHJyhE405+IM78/77n/12T/+Op/2OjXwmBR7jG
RajlSwxyLrjO6U1A16BGR44y+x0N9wr+DRCJUnB/MDqeJbTB/1bc/dvN/keJKt0wUJnjMk5vEi/1
w8ejauL2fm4e4ObSvjZ4+VqsgY/T6dni/P907r/cnT+9vGdte//1CW/g7397/P99EsNSHVbuGDcA
WIZuPP3PnXVwrg7LCGNGkYIfc13Xr6uSnf4+yne4qqt16kT8CYYgMjz4oY1XsO1XiPkbCBHq6d+i
yP8Zj3rbHhFiefNTB/MQ5rb/eDeqqJp8ER384SNCqltnr/RedtFn/rh3kjQFwt8QeNAlZ3MhV9wg
e4aj7YDNsoPvdadPf6cH+1X+G+3/f7lHKboK1Gnw3AXJ+P9Bqv9/maAjuSaSrQ+jVCAxQ0H/gMNo
7oZliM91Otg+Lag+J2G3PRzp7K9cpvUVnsTi81xx3vEg2UmSdOxlHcTZryp6iKuS9scY/5ta5L9P
SlxrDof8G7wKtOofK31P86NS6bQ+LOrbliFYWbxM+78Jvv97E719CZ7Uzci2RKvyn4tGVzXTrsaX
lDfU9hVC+wOmNKQp/80rDOYBt8/6z+0S8wWsiTID8fW2Pv7zu3aVKp2ZaH9FVQPPEw6K3oFoEqSr
5xtNftDcTb8OtvO4RawPJKlRZP+EgGjZM6RJA/JWg5CfjIdfajcifOa7kTr5HEI0/lV8Lm/Zs75G
a5xB+8gXlOO+VsPjAajvzUi/wKPLF7AlccaBRelM5Oglw1Dl7KOU7udkO+Qrg2Fa0U4l2xE9MXAQ
bQpEK57DgbXUDLuKkisvHH/XzhO4YGdmhyDb5/a33ifyZpRm2XWB9ezWwroRBsVpxY+3WK/rCnMw
LVRYPhXLCnOiBoZ28fSXZdVAofEjAwKtQDFd/XFSeSHVddxqEU7jTHwKyfO2TT/DFhUo5rLM2G4q
3IFKYgww2ympPYJpwpyNsI5Z5hzGOyUrdcfXcSo+54oocV1rCUFcsoxwyRuyDUZQZcGPoQ3HBPbl
7NYs7t0tM6zN9EzEOT3KbbzgUkC/iaiyvy3F6gFLOVe8xXQXlu08BiWOVPhguL+U9l2RYcdLXdix
vM99BD9zAUuNK1TO+7Pms4FOXxXLJ8ZL6zq3JOvTLmL6fkzC/jS5SONWwVT3IZ3m2oLFBMskXaW1
Pk9xrKKGh9z6Lgmu6Ao1w9OJLusEA/2FzLAf3Lz5s8PsK+mKShneIR9K44DKwjSdwpjNA3q/uLgu
VqR/NAJHorPMZYT5s4zgYaLIfpxkdXvce7ZVRUO4sAzWZ5GlZ4RAiNehiqFHSseCwpppYibqLMT6
BxDb2eetrWUs+puk44GvN2dub+blUUrGXwrLFW8odOXjSZhlsM0RuHlSw5hM9weiCPGbFmbPo1+G
pFVRnIZLpWt77/c43BLgE/pnLtUYXTMFt8nraGy6nhSUJ1MTVFz8npSpEBziFa/7NMp41pgdsmeT
wS+jZa4Y9suGuOStMXqNk67OZ/ZLCbL9qjMHQdIUrRba7GKHnEZJYt+iNXHwDCwPPC9K7YZQ8zI1
sD8ghxM9X2CQ25W5q4FU57P5Os9pFSOlpYYHfiTWMetMXVIEfDkghPDMSkIbgoNHyMRi9reATBKW
JSYU52ViSdJmUaXwlTGIUGTE0zipBIqHbhsJmPLZkWzhziPtOXqooI0lD2sE3VqfyFEBwSiOPG0x
iXE/dm/q132IyyeP2/i0xbY+cwkucwsz8P23gzEictNGQORtEh+YxY3KZm9HPk5fRQQ7cVqUbGjS
vQaWtTmK368GLLGm2rfyPRa+whNF7OEfaCMkeiQDQ0c6jXj1LU6/uckstERg79sV+UsDXL3gWrLU
vKlWrqAZ2v38lmyznVtg1ebnLvf9mkQijDAvKdi9rFit+4U4Wrc3rdplVzVcnnAXlccVhBkLJBZp
s5Gl+oh0Js0lmTbugMNOw9Edg2B9rM3thFdF9BCmBOADLFX112UpxPbJkZTjbs1jdEvTScVvbr2G
Zcy24ULHo+SktYVIRnh6jCniaVUMOyeLRLhXMDs0BiIDxAMw2izQq0HRXvwuzOBhSOFZjR9dlgJk
xMEkXyvIF0MHCKL8aSqLuu9YFUJLWDzOr3IU+4/F65lBnTtVSCdht4fK6xEzyWpaYGrlYTpyW2TY
EOrUmrtogAqlmWWJDcumvJD9UR1xdpmg0/y5IcCpgvBriIs+SzQdP4EAu8IAKQyY3aAf9I2PszlB
VkDAg3C+9mWfJFMoEDlUe/TJ+WGXNoah4keZWJXDFn1TrqlNiOte7jSF8+C4kqdtkqgxp5luV1my
6Y0JXUXnapPivZZZZK6kXtX5iPdtOcOmTSUNnkk0n7gSNXlgrB6nJyS80LSLVgEnawxi/P2+0emG
D0HK1Rhe8of10Ko8H3tkX+pljj4DEp75i4fTD8zB4k0lYArmtxCijEJmh13/AwNpH5osOezPdatq
2wMiGH/soKW+BDWtWZM6UjzBHdXqlsjKvB6WYyqSLXtRtFAVZ9AvVSJ2Z4Ki8eh5vQFRHum+iWue
Dyt8dwhd5DkaeemaiWr1amYM3i9JuUXleS3C8LgnOGnacnb40VEuqp/7KvX8eBTa2VZwaAxe4sJg
WpFng14e9nUhD0uJmCPsRJViXaZ4OreeaLt1qS9ouEd0HEN8cJwgEmgNmZS9pLbGMH3A1bcJ1ufS
lmAw4TZOE4eb4Y6IZVQaiNdCbm1x3AumkUaQm5zAojy1dGmTFChyyzKzfgMRunpWo2ff0LP5CQd0
Akvgoh5382n1g94us4j2pxkkzemkxxg1EC9qhanOEaI+jjfEY8Bzy8MGnZEU7/hMimtK7YLopHSK
6zdIRY6oIRQ5NF0hzeYaEtnjOy1i3IQBNxr+bJHPf2RuibJWQv2PJMRFpCcmgeM2QxIP+7XQBkkk
GA+OIyr0LdAXwPD13IlthW+eY/AiwqagSn5Hw0yrJzfWWEWLiCvbuiV2MB67sbM77OcFSE5xxSTU
eljc7VCvyxuhZQxP9XWPQJHm1E7n3C657GNq6N+9mPelF1NRPYJQdENOssrPHfcRt81aeo0XdARb
rBsAhpou8irdEPRcRTGCmTN8y3mjGnyHNEJJsxvD7B2eRfwYlVMY7tdkE+yCRImInvehduXZJcq+
ViORU+uGZY1PuhSzvqfjGN1HA11+y6ngz6FwCOmxjINWUNJlG/uaWg8vMK3y9VofeS4+qSjc3BGo
hCsEbAAAfaosdckJduvuiefW0ReVzdo8kmVl9LWwNv0qrCLwuMbsbL0vbRocTvMAsyeo7HQ8vkm7
x0Bz8wFjJlQe2G7sroNH0g2q1DbYw4LYYZftXcEs/O/h+CJhG5On/gIW7EgbFO51chqs5qj1UIOC
ySMyx9Alq9KdtjkZkW4D689eVZoskB5bX1xoCkfU50PWKevIoiV6tRm+Hi/DPiS0i8MAq/a4Ur6j
8cDzT5Wrjqk71m2h54MZBQYoTBDrKxoaNMHJPjv5I6J1RV8GvEOiiSLQwjq/ER+jwppRP6FaIJUP
L2pWLv0scVWqc9WevVusju/pUCbLaTjwH88sFU9qRIvZ1KDzfmRJtLM2g6DmeY3o8auwMWE98tzE
k8Dk8E45gl7FjXx+oUMxwfZzE/FzthMMgW+HLspKnpLfABTYdwy6QngWw0zoSQqqUT5spmCnmMlj
admWMNjjL4pO7SidZo1CxfCAJK79V84dIY0fV10jn2scQLYrDZ6hwSGWNUjhy/HXlIrfDIkC+iTU
Zv4KroavunLJ2mtsjbzNxoIgs5hAr4dpk6FjP4gqY407BMa8QTp4jJksXttxqujnCWwjFC6xTr/g
DCl5M5Mgv6mAMqdZa4emIowe79E+H7DOFxR3uSF+ZDX6D+7Cn8RW01MyDwfEflb8qrGr3VIRHTZG
ZCHCzgSlRv2eyqJE1RGVcoO0IAsP9bgy9C5xdog+nXAaLJbVT9teibdlT4bzLFNMdKK6OM9HTN4p
3Lg/uUi6J0S8DUPL8wFhYZkzyfeaxUBu2KYnPA5LcniKFvl8QbpahQeqtpKdKxpr2zO97fIu3eLF
9WOBkLZmjw84kGDOn+fdmlvjP+MWof4eiQGszuHChmmTXqI7WqAx7ot91m9DugEEZwRlfnNwhBA0
Eduhp1ttSvbe7nNd9bNRDO2dhvcUipEhH7tiU7Hq0MwcEqX7gUERAHWouHjFFtZGU1XrP8FXuOfZ
Shl8MqdRTGc31avFtoXj5wHtlzJnMxXiWlAzzpcscnnapbFZ1qcK3EyBFxNnFj/nNHJTB703nF4q
nvFWxhsMX1wOKCWmt0ojzThqtHhH4mOLgPiKNCohiNXE2Vl+bFIW75md0HAsuUdmb0QmDX6Mdf5z
tJlaNL6c5wIzAFDtwPd3u2mDQvRgo+hy9AV2agQ9GwzcEaRTSMDvHkERTZlm2z0toLgWhcCvqnOv
PqXbKGpUVgm50+O2gylZgmjbHCRajmaO6x3DxrH6oOkI165Vhg3E2z3A1b/IZf24ZypfGq5picHU
Vsxlk69iRlgkvzl2YjISfg204jHcZ2s+dcyWTkHtscgnNc/R75hsFTC22glYIFrDZQtvOpgXO6wn
1dbjCK+ywuRPK/eW9PlqqrXREd1pY0RaPUSsLsY25BiUNBBtYz6i7YhK1IPG/tdgdAMfiNzl9xp/
Q9idK/gjNGZo20U2iz8u9fPnZGZU9mQxeCWnUpKx5aiaaMvHOavgA18V0FBMEtdU5C58iWM2mVOc
YqPBjqKrV6w89uI8I8DqYkajLqk5vJ25TM3jvitqen5AkQxbKtwAfIbyXwTN46mneh7RQjmCZJ0j
nXkbl4v0bek3+XkrMVygyQRTVBRuB0UbuzvYhDsfI8MTWoR3m/HpGbb6JXCmEeVwrGZk+YlbUAji
6WKNeCe8DQityxPcLJEu859JmATB2QXFNsgcqUNflwf7Fbb1eLajz0OXDYA48E+m6R531sDjNinV
Z1GgacVdr6KXkPL8R6IyFfexmUroLJM5K7sUnAPaJAjLe8NuvYtuptNsL0PFQtkRdHbfCB/yGPlu
pXgU47GXfR1x9i2gWwUstBW2aPSCcghOvpw8Qpgr4UjAA3bd1ERj/eyLLVPnfJwZrBfLIt56vxUj
8vWwBV8EJqlg1hvFkybNCf2W5LmTd2gmVIKScANuOZII7SqIlQfCDAauVV+FhCY9zcr5svgpVD3s
vdgvzZ34ooBHs0uq50xftFj18rLUlOOw3uJVtd5JkEi4FoIit0qa8UTYYfOOqFm4q02E+YBnMsHJ
uBYwZxZiOdrbEVo1+REvaIORBMxaKvIluRx81/MZWcA2OyUM9S4Z4YvbKpjGHDg8sgQJ01GSPJZ0
ws69y3h9NGmiUFzPUYr3HmlRcLNTUco+KZOY7b4wGxpGSAQxHwFBtkatDwD/AtkxO+CTkmy3nTKF
SnZhOQyTmRXZ0pRYgoDa92nA7UrzxXUr23PSmhF9QAds+A0ft58htgHixGixvR9Eqb212ig0YxFG
lY8iilcgMBZwVFPvUHfcZUWyj6iorCEdgjQqaLqwEtI2MTlNkF8BXUJTVROyDCjaZ40dak3lfTml
Q9yp2PPPWS3qpUFzhN3uiGWetT6j+dRmFQXffV6pqvpBHTM8VoTU4GcieCTB1jdmvU+m+XiRXqGW
lDdRSxOyIdLtykvMEICwY3BP0J78iQ8VfTt0YZNTiera4tCc8wxByVC3N7LcbP24MFoPAPvn6nEx
1NeACfdEorqc8TOQogRHEmVoSi48K8T3OtHHWxqlAYoPF+1/U3Hs6GWyLYFZeQ63ajKE4bnWEVa8
T2ecf1VGcYxvYBS8RxNx6C+KGfBXDchK402W4bQQbNFo3rfbrndAZ3lCP72AHMbztXzYYPAFL/TA
KwSEpCP22A2R76TnU4SEEBaqbW39tMeknQb4f7RsL+23bJWwyWMTNXmD9hpoD/Pb8YP4LfstQ1YC
vpFF+uJ0WGFMtqI2gt1pjpdZVUxlsJZXM87QOhO/3FzWsi1vFT7AQSOwga80u9Ex1CZbaxOoAXjN
sY/5Ec3TIEIUoe9yFRQ+6aweBx/I0ZN4X2iHcJEse0z2YbftjO3gD1/mOm5cHqsHZWQGaHBU63ua
FBx2sfFhHwjRauyCAk7TjAyurg/1PJfsUlZuTU5p8Fl6miKHeTCbhcRLlgyZO2HW4+FFUty83+bU
xLSLXJJNF4e9/UtdTDzq0rEEwAQoqRpbfRRqfCxCNI33PpskbdYkgYOK8Ug3QnQVGfM26M3+yphN
lq4AtEL6OgUhtF0SMRJ4a+bpTwKhK57NMWsHg3aTp/2R0dW0zqT+nbjKfRaIq8UpAGv9rU2pNt+j
LapRva5bARdvyRHoKdmEWCefLOWHL24Q5A4m5FXVkfLXRcVMt0tIMtVHcisuNdCc0AnIApJGUpFc
qg0NSF/XXIxnGYQgDUY/NfZSGpHP2kYIQNIMVZVq3I6toUO+YAZ9aMCBHQXgMxs1/FmLmQMy9qqs
zpOFq2c7obAijQtkN4D7VQaBDqRPyCiZcjK0iaAxwGWByeqp1gbIsEZfxhD3CL9CuEtHcwcypwCm
Z1h+v+a6MhdKb62Fnne8YgOOCJDdAWiCL1cJY9tE75XuNpnu3yesMoWMcj6j6F3ICFyrZkvnXTrd
RVspIpBlogwgDG4iTNtnnIAos/LlHikwgHJ2gKWfYayOXPMaXdvFIDN+RUTlHntg30J9smyLcQnF
BkIBTCRgz3Oo8RdhBHsgDfEbQJ05dAnMMFEwSYg+UcpohaBLyC0tYvtQtQEpsuRvMtYwYY+UW+Nz
ulQ4WqcAqn8HE49YXlCICNUmWKO/HB4XqoKQs+pcBeDCH1tmhh+oyAJr2bSPSPdc9JKuF7UniHKv
dCyiuymR2p8Oh/81mCRhBkeyTadw9wE2dfO7IYCFwhaqDux+Yk6FXMuXWSfznae8hMx4yXWBdEpo
ZN+o2+flKeKOJnHjj3hMGzLVyH7ZZxCo9b6HgJHVNiB0F6hKC3wlK5qYK3d0Zh5gaVsBIv4I444K
SanJPyOWe/go2FH80sN0yI9Zosz8suIIKV5THNrhegxzwr7gKndkg8VrgaMNPnXpfVwM6fDdK3Pg
gUm9fEoWL1wra05Vi/fLwdwsqzTieuAU8s1AOIXFkEvyqj2BXGCInUBxEu+DfAnL7LGtCQGXXZRG
gRLfcqsEzBPIWsLOcohJrh59vq/qSlOrEhhdqVLLFx6iBM9iceX4OE/TFHUFylw8aaPGZ87VCBYW
uiX3m8vJEgDkGBagzQfJQ5SfTCYRFTSwIxanYWBR3eLc83AX2VxBtzs7RVWKDVuyqItQrfo72IMk
X4GO2wddoYE7z6giEFdm3FQ8hMObn5QTEyAIl7n9nPEYLgkZCwIINrpFtN61IpjS45PEVczO6Yst
951321rt7s5hWoVt+uYvgcot2R7EasLytoaSj0AeVAn5LhB4KD/XJb/wfYvFxToFfnJTkN0OZxB7
56TX00Dg4wezBIaEmgOPa3NR/A21bjk1E5ljOH0QUWAelGTH7ZqQwN76JYbFilAel7eJsroHYLeu
PSrTAkbocivXJk8M2F1RCsijna0rl2eDHon3I8E+2iGbZ9AnWGTT4Qx9SPY1r1Cl4LaRMepGy8N3
hkRT1JDbMgyuP8AhQ7ysd3y62nrN5f2ekK3s2IS0vK6crRjf/YEt8ToNKG8GYHwhYUmDY8IWf7K4
jMGqO5Lyamluy6ZWGfkGlW/yIaJ1Cb9HS6vhF5C6vXrC8ZqhCQnyxkw0AkUSSxAolStVYXY1clSx
EkgNSnsWXdY8VwC6DFPwNx0AbWEqALJi2AGOmbw+LtipTNweNVJF/hqnDnEfFUz4E1sq+Ygwcw1a
XHRkqNLMesBRkJmUt6Ne5PE8ow55iyYUeG0oS/6KITpGOXBsVSG6q8fakfeFp3BC0gdqiQPGWPwa
DjyediGxWDq6xqo6l8Kr4rH2yQgvkWVefyZjVoKRGzyfmwVBXuWFwNf4sfLrVDZhtUlfTsgaHtJR
pv0yoOTrMyWO+13FpmzoUIMemSPZ8XfK5rh6cEpvMbAoAGEoUsu9bLHhrAwe8M6Y50KlO+YcSsQQ
WE4zil06ixyQ9E4EEE5LGFqRFKoKJ8VxTTWZXtnN5LrnUQn65+YQt6E3FZ4dquvxCkoD4AWJs7Fs
lkWhI2JDnL7hZpIv6DD2h9n68rur8bAalTN3rsZjIE1VivXbUdQ2a0TBUXIxXWYUq6DSIOkvowVA
6k35lADHFMALygqqD63J3gAECEg18GX0OgNyjxqwOAds9xLhAzBepGif6yUgrwJTjNzgahTUKBXO
aLxFOg19hd361YdF/jCA775MzqIOi2Kj2hxhldeRA3vql4BOr01mi2sac2408gNd/FeKJLNNvujk
g7NI/aDpHG3N4nbxnKPAyrsNTffer6kxTx7uI8jzQl7e+8YlSrWFyKI/WNBIbbwVmJhflPMbKw80
5aJkGPWUKRveZo6sgFHegHqLxrvfQXoYUcvqyXdsd6Pv3MzLGu9Dbl5qzKCBUdkxgEkIIEW2K1vq
j8DArLxyFP+fD4gIX+joMMMbEo10psG78MgjAwg6Ccz9oEOFcp+NHMSNBMjZ3SqnuTz5RE7XYfXw
B4ZA6oBHBaBMPEc08lijUV5fMAIqUNBMovwSgAG84XDIfoHng8kQwTQcM7bhyF+jCac7OqZtectw
I+EFL3CmN5ERCGUo5Jj+KLeVfF65XjDBSLSe24hYh00sS82brePhKcnhv0DsUb8GMswxRjsOZtTJ
aAD0840DsdvHxDxB1lZMPXZHVCWC0uJ9Sz0bz7qC7TvLixhxPJhDfdq9RABXNAeE6O61xXRG5ZMz
bYkK8LrXuVAwu6ztb1phBtIA/BRfS5pIAGEADZ9hBSF9D+r/WrezCjFs7RK2Zm3BUUSjh3ADnjQL
2V0Fy7ep0fvofrFYQkeJQxlAbVJ47S+oIV0OkB6j7BZqeYGh2ZLv02lZh/iLHnRcNX4HztUSteP5
bnns7dksiOtBCjs0QbtPBWbJju9fZzdMf/1Sa9lSaStMkSZbvspIqgwWbZl6w7QfmdS1Rw/cypUT
dcavTj9Tlo9Hs/qxPk8ZKgbMIAYIn8U4Pht9pOtVzxaLKkfWkUKTCNc3vORBXRY9IS4aES3zC9Pr
IRCxWe+yLzaYRLVxFsivY8ogPNvE4J9BEJi/CFzm40YLjxWx3qYaaIrth4qs+gRggP4Ojq1oHVG1
/bA6Ox7EnALCIaG8E8lNu+JsXbxkjBVQbEhe/pX7kda9m7ZSvuwZRm1Yg2G5bhbLysR5+o7e4gaZ
uwocM0elutcb4ysAt3RFPRSnV8bDUPVrVgQw0cqZ/aj5bp+QTIefatEthxPwyX1od5/tP6JcSnkK
m1k+wJJA1UNoMZYdysoI3uHAA+58GmCp6T2Fx7+MR+TnzCL45TSh5H2pWHbob6CcbkiwMYVaxTmL
wKFtRRXpU7RTo++3tcakuczCbZVN2h2X0qcsv2BekTKMy2MhrtvikDS2lzuSPJiNjvQy8Vq8T3jV
ciC1psh+Aou1yVeIajPzDbUlBbvCw8UH8++MndJoUkmLjTv5BgBelme7r2Pcc+UtbqDZywhtFL4a
YH4Fctm2JXBuAAXaFl9i8AJQDo7Dou+KA5Vsl2Ii/K2UGI13A/aouJd8zkGZwHgfVHJ0H+MFfdng
W7L7oT4dh4UzUz4DnjrXU8I19GVBA6SovPpDagyggLxN9q1CU0aw2kvcSAfi4tzihbC/OCFCgBx+
QM5Ubz5K7jRqe3PKxAYQvBGTll8lxZDmF8Gfq/tljKOxNQtSRnsktpEN4wgqsu5AeFw0NgGjj6oz
Bz7wE/a0vL5fhnVCEBjwc+wnQ/WlCGX+d9MhHnpLkiVpaBir7wRxF8Ai4i3GNBiT+FNZTJG/TAw6
EdCh0ZCCzBTDAjmsuUOuprEKkAGyTKO1L/yOTXaPAE+eIE8u1x7LDqgAZtU5eHRHkBDUuwgvqgyR
+JKpeRwf10IBGy2BnoAJkYNdc4e6NYdB2KgGGLaOORhEA45c0fIiH2WbmTSgctWkeImT+kD41BLQ
SharnjG3F5X2aPZqBigti2d+Ag0GKvmQg3KEqWclMarbSPJ1TpPbnIPDY+e6Bz9UjSKuTLBv14Vt
OavR/Gyo6EkTVYBIfY0Zbws4nvzEe7yDNLJsFhPJ3a60g0sJCV/T2eDEJ8LbqAd1apnuzBhPWJgH
w1jMgUZR9q5E19piQ602qKRoyDr4po+4QWESqptFmu2P1K8JJrwG87mjj9J1OvptEYF92Q0t4Wq0
YgL1pchA/GPYT121ffFA03wnC3WwO7U4MT+aMmbx2eU89dfaeMD1Yp3i6AsoVTu7jCWvK7Sbu3wg
q6IWRXhUu+krALzZodFZjHrOTBjjgIlPvoyvyVDM9ZWoCkOXjUdFgTsMmPmdsiXRZ5kIYPT1EfvX
DO1Z2TC47N/Md9nKuz3UPpzrQVXA76YI6nMVLftvcMUAhyFAuHIn0PyQgQe0MlOneT7IehoChq0q
D/6ny6JtOyXRIFUnFQl7Gx0GwRs+VyDoBVwXBizo7r4I5jZ6cTBwxfkk/bDfg3hnESlBMJltWeEA
R8SAoIBcCi/rdruFL7aoPzx0SCKFTk7YA4gssWZZnqlgQOpx0PqjT+YCugk91jdiUezLcJ41sd/Q
5dCnaqeYh6TVuKbtCh6DBvIB+63eztI9GMz5j5OINKUwUUBh8TG5ykKhNy5kOOEhgwgnOaa/yE1b
qO0Wv6garIr0qAF9yEF/qifkLjeIh/JTP+4Ki0nYbAepzGi1f3BQFZEcZ9LVvR34leppHcDM67dC
ZOzZbZief1ASzTlIaAMMvItEcdTcOxfu0UA28KAR0GTfk/RwC/yWSo23zeHwbQc9wjyWJiusbBcK
b9K6GRAMN74IgQlNO+SQFwAGxnAXoBY7hocgVf4/pJ3HktvItq6fCBEJm8gpPcuxnFRSTRCy8C4B
JBJ4+vNx30nv6o5W3HNmahMiQaRZ63cLukjKMtvAY0TNGa2kDW6aAZntHsA6t4duUnhBTaese6BC
jaM9IE6DxYBXnpyXPNUXBxKrPS3YWYqXSQFmfRZxl3k3DVdP9nNqZDzeugu25U0hRWhPy1xGd24r
x+yYJrZet022uKSURghR7hNb4dFGVUlW1bSuoHOZE6/025AK+SdHSH9gYoNs1cOonHj6GnR+weoK
0tm7WalzCHxNAq23moetd+s4F9CRCEYmcqEql1urTGR8R7qSVMfJwi+eqmpUJVhpRDW3HQf2zxEm
eJg2fu0F7oEYy2LZ936YKFbZKBFkhEOQ3TTxzKqcEVnZY9+KqPnl9mLN0Wv5CN3GTqkaTmxorfMp
Dso63BeTkxRHVBq23DmhcbsLp3L12NUu12Drym5+rHg8dWq0rZLPDeMazbMg352vznWV3JdzQnlr
a5P+cB182XduKTmZIzBq5xb2kDEFFXgvIQ1d5hY/Zxt5DH0YWl/vU9sGsKfg8Mm5yAEGUGysFkaK
g9tW+9XOlcv8sTgcXx0onfFK28D3UW/GaBIBqZPsPDEP8wdIxNw4G0Q3/rJr9JJEGwOHV50nmADY
ZFVr7+A0ypkPoQiJYF+8Ik5vIqcdvWPIlOVX2ST5enKWwsuOxsB/bwYdJD/KKEWeM+E6r2BJuLbb
DVgMwC6SF5oN+uMJm5V0umkHM44a3zFjxPWhuKwRp2nvKiUZ5Hhy2snRt2xzhAzxWgfl96aiH9ss
Xu+G+1kZL9oFZgqBiVyvi4hNs01xG7XS3Kq+oAVcRodYpjFYA8soxIJpL4Lx7PnBWUoEI37YBsHW
G0IUv9ySXKuiW2gLdEIt3ZewsMcW7bHd1BQ9eiNMPDq7umkIvZ4SL4PZBvSBxkCghcNGQX3ui6aP
iq9lO4r3JuhND+ag0eGhu1B6o2cpv8IQB0yuilv3hf6IjKOlLwKOvmLo8wdIk3o+2gaq51w0/nUv
j8Ky94vaRtBWkeWa1kHUb/tSa+ZTrkKMNG44wG+c1PFYBGsIuO2FZbFuuuDaX+nJ8xd0K40bnxsM
AMvJWdsCSrZOKcicIPSvFcRAL4r9OlS7JkE2QRtYxcQRTWvK+MluGH7XLZPs0qgoon0Nt/K0thFo
jZoagQ04ketnTg6cRj196JOvIEOPfTLYT7OTYfBXbTM8A+h3FxX3eUILNCwvOYEe8zHvG70eKpr7
FTVh7/9qWE3hBpiHyiZ3/SWAMl0jyMVodlEXqXj8HTrDEpzSaHJ5eDI/StChJSe3Q4bON0iUMUd1
10XPwwLTtp1Uoett0owoynQqzD0ZGYb0FSoU9+QuSpFVOC4LIzPtmL2JXHlf6c66B1Oj8d5MsxLl
1qA2dk8a2u2n4wVFh3A8qvVWMF073cG7DngKZdHfE3KcYqzKCkQ+C8TBJ4kQsD3JBY3Qdw3cPSEN
lCxb9ON1fgNMEfQkX9ZGbCbbxqjKUtb8Hs3YPFIBeiy4UvcCdGGI7C9pqpXBgkx2dQ5jalBVWEbL
r0eUZOLOsHvKXaPCmRKWdwHzFPoUr3rIvSMBoAppQBPX3r7xwdZ2E5Jd7pnAX/JTIlrdAj+UY3Ns
2pzsP7YrzmoZjQWQTpyJ8+rHDvem9CtDXEMc3gqh0CnqjkEk3AVcWigMbJYeoqmIva3xKDrYYEPT
7UfhIUe0EQQuLdZVPxh5k8Wa1qJbglWY3YXJHQkLPDELDQ+1kbCnoS7MQ4ZSvAGKo4IgDKsgCUMD
Lc97SuPi5CjldvdQ6OpVwf9XexlMDjr5oY7C7eRUq38ukKPaG5gDdoOzIqve1/lMLTD7fYOOtQAW
2kZ52jM4sJP2UxzRH21BOZlNO0cVHH45KJ3vdVQH7lasRsDy1VP/rAvGaW5CGTdf5yjskNQuJolO
3hTznbUdHvyxjH+FbeG8IMmRjybRaA26AbXfDV8G/MsWXlVtu2g2qM37mCwn2oDlxyj7sPlidSe6
jWwWb9iUUZGGj5AVfkaQXu3UHjRLGrjeuYKjY9lBLruo8NEa77UYwvVTFgPfbkCgciKpR5+U0zLo
puowRGv44PJ21LYNdd7fXbU034DE62pbr30+bP2mTZ+TQlPR16ysG4gS1r4f0lMemnwYXjKG9DD1
ZYFMPI5j6oB2DiL5wnm/xgdK0DXZ1UkHNKcHdvhWrk0p7hvpLyd/HVK0tsvYUGrnI/AyT146X6Rc
NZ1nmWOaMbMfJO8jTNDpOkQiRKjBEl6OoagHNP66tC+OE4zL1sRAHu/N6Gv6la4ngI8cW8clfZ+T
GCijXJ7qZGnQeEWa+ROyw1dy8F1P25uaI+4VHib+oUPUjecqHqb3Hg1FtuvDgN3loS+eT7mWNRZp
OSzmqWVMEaOlsmXI3mQwZ/OB37bhGBx957MZehnti5RzeNtXY2hv5jZNtETbEfh3M24OgxhL+1gc
81CqDSjCag6yTFR0MHnZXmGZUr3Lzo2/N5NnO1TAjf/q1Hr4EvQO0y0ZwrQU+yZKpmU75Wv8NHRl
wX3LSaMPVVS4Dgb2lIwpBBwd9GwTl37ygCAzH3ajiYkqo+wI+xfYlIiMvZZCdCvniEh50XUg2uNS
i/cpMNljMWQ+47P8BaixqmjXHjy1Mla6S3OLGmZ2etLFmzH2dlenRw+CYfVnb268fos+JHmdGYzV
IYDN85QrgYNsT2dc39ZyjLnUghQUmroKAwZwcvXWiG78Sf1c2vu21GA2cjZTvHe012bnnLfwawy7
snwPBHYQMClOnp2ZZtAKX2uuUNUxe3g3hGk27qNsSMtvvMAMaTYd6rSzWOBJv+U2rneRH5TfOq7H
i5iFfUeDW4bbeA3RL/WuCYftOojo22T9PjyMnJw5jWHUO5/c8uqSg3rmlm7aRC3ffTwMl7JDa/Zd
68I65wFVtNih18v724JcwfVlTaEyt3lUgCrA8oIH7zHR1NUZNDkZflIGBeIwxpH1bkprm+7iuFpz
rtl19jfGn+FHQq19F6WDm5T+7biEQ7JDIDhF5OOMJngOOxsQ61FwCJxW7gWGb6Rzjhav80x21Osw
l4csGPrqFA5pLW8MV7RzBiOGAGUqLDx85Aaju+N2zMQh9UL48ZRmDMwjTsfnfFB06yIM+s9z1kXL
potiGF8XzdRLpMbc3XEZVoSmetjakVZk0KFjHfcc7mvUPXQLI9Ypp3RgDkiwXb51siCLZwqHRWC3
+hwakOGmOfbaaYM7lqNM93akj9+mLkD4psdpERw5B9dpW+OfdU5KuKj4RlRh/Lxlx+h0MTvvhDj0
L5Ue9fSkhsoP9u0sku/RgOIkr8Iq2c1Nkv1MbZD4m3T08/zeysUBkMGSld15RCJ/B9lQ300raYFL
K8L4uaLbF0hNULSVxxK6DIkxTOH0kuB/QoqR1QPlZxha9uIqE3EY8nHJznOI/JdzSmTzTmi/Xw7V
PMTJnRCJx801x173yHiUjHnrerjq94pIDvF74NArsEir5W1ux9I9uq5G8B4nnXLvTLTC/thmXfz7
JEAAc3Clt1JouK5nZLdvMFn0EwqfCoEbKFhju+wY5kvYIWho3Q48IAgl6Y7FuvBJDiLjplaBc++6
wLIpu9cNsSFDRHevNZRjc6gBBNZtPyQeZ4Oqy5856w09JdyppP1xx2lfO03pcM9dhzAVopj9b7L0
B8xAyp9xrzHjfSC/YshW8GdqsXk2+nsHD/ZLLUGDidAj2PDZsUuTZpvOiStgjG7Rr2UxCkUR7nhO
ezuKsuSIqtLuTWN6gzwyov26dta8arFM/rOyKaOg2m5qvni6noKtqcdZbELGxEZfmCzQoRzNUfNu
vMzWLMB17oESC4opbzvbcIkPfkwQBl4dubYHuwz21gs07Q8ytTW7zCBVLi1zDkIzkULc/gi6FeB4
jNuRweq4N/x6P8zx+nnJVPxYY1bS1MteIe8FcGXNsOdkTO+MlxXxHhVXXt4HQjfpk/Wb1deUTyqv
UTJQXi0IKFsbPy1InM0niHH36yBgiPZkeDjVPhvRunBMZ5KLFnxh3qTNRG5I44bZK2lzpTkZF5U1
NI+19cVPvKvfBs/dTAPIrIx9UjncGkmVFT8g1gXwHqKBST1GmrC4lyomMHLLSuR+QV4dfx2Hon4t
JRwPTpq6Bpalf3UPQ6kiVlOSjd4WIex4B/VL9zq0Qf2A/vlqrbaDN288dwm/ainW+hH+k+rJErSc
7qQ71O/gVj63GFwk2p8pbHFOuADvJiqYihyueYRnorkKnEXuzvEdegSotmqSA+oomrBqm5Z5qbiX
O7j/JOS//gb+TdNzBIrUHvIIqRJVB0J7TrHR7XcYP936PmHupbvPqXgRwcSVQRRZCb+eLykVY36e
ZbFORyEa/V7AXhO9uvqLoe93Tb6RRdb/sqGN3jPRdxwTjVtsCxOXj20yx19crCDv0ik0QsQUt/PO
lfEQ7pqpxR6q3bZ81/PkuLd56OKTQMqem72XquFczmPIvGK0cuGdP8759KXQ4ZRs2MKSmR6QqXon
oxyF8xQ4qH875ZPIXzSVDxfe2/iNspoBohGmBFKekhRfGop/9JAqWSxvSE6JvXo2lmzDT0+9Zcox
7LfYv0dBkR4yf7Mbanf+Og0+8CBT7216ioMuwDOqrs47yCQK+q0DhZThf1zwl3mIuJ9Cbfx70Ipx
AmOtxh+NjSV+mxAkFLgJG836i3rJfraQbdMh7TrK0UMq0c82G3qpeedFWUXKG/0dzXdQ2mkb5wnj
J4a+bbxdkmlsFk2Q1S+tirIO6Ugd6e1oip7Yftc4LXqNpHnCt8liU54RNxTqSbwTTp+9MOEgcG5X
r3b1rrBTsjwMUVZT++pOBTsFyJ9SgkWcVWwKxB1au+Mbo7SGaDtJGL+EqBoDQxfbtySfsvlttStg
tPaifELadV2mc1oGv4BreA8F/svkJJhwSu3NtuYt2dX3tpCHIW8yMEwVCVBm7WQfOGRtzFeAI1mv
pVKf+jh1BwWriaA+F7dLrrC2e3UevPZp3zO/MfYQ4kRpOoCnpY4zMZBoml4hfhs0ORUeBPD/PEl2
0tPzLeNhCmBRfskL3Xl5icYESxFIVFtvw3aapz2js4XZTMPVJR06Ako3x+4ZbKA1vVuwkendlK6Z
N9YUy31N05dzASaJPTbmKtmEhRZPVvCjPJgRxuIMrWY6QgKH5gfi+Y42PQybB37AwoLSoW2FBsl9
fXBV2cIzmMDFYISsEY9Eu+rHwZm6apdWLR2/o/gS+zDQ8Tffn7AbAIWiQq8Db6IUTwmfZXLniueb
7VD3qBOu0s7ZqWkfRdwI7LuIBLfAmuotkir63oii5Z9Btd/GSog72th83bawTp/ThJJ5G8xri3Vg
SsqnARObu4lRLYLyAs5tkJODr3ApofntgJl/cPr26QElPZZBXon1DzZPrLsJ/Wphv6eKKHCqpUne
56sYH9PcWR4zz23EDoq67o9RrezvuseRsinCEf4wpkX9BI/RfcKCxDUV+1UZntwBFf6thrn8UZcJ
roW19E24z6KsfCZW1dDy9/70EHbQ9Fc5ANewHfr6JbC68vakpKGcTFdb3CTMacOR1whyXaIulDT/
rp80DUdw3ql7zmAH8VcSejFaAtfJu/cAPRIJOLh8huJbjiISwSIror5xA6efdzoMFcaRlHkLT0LQ
hz8GfRPrG84u85vUgaC/o9GasmNfh82bZQpaiL6raIfXogta55A3VfyQg09yt+aCF8uDIKozAmiE
KAEfKUJXBBB6tKljcOviieyxO1U2mPd1A5L5ea3D9HG2EHt3QJ3iuRRxpW8LFYFqj37n5w+zHEJ9
mzT+VZg9KTfbV5bqHSNSuf7ARgx/RJ9DYUMbCPEMUZx+jQdqJ/6PJPztS3Bd3m7WMhaRj4HaHREd
nvQ6x2rbVF5yIVwqn/bGquFpdpiifA5hi90viU7812Ashm9r4M49OqWpyzZB1dGyIlhQo0RAUZdO
tplKxRxCKZNoOWtRifUWN0wbP+GvXl78pkQQYYse2/21MBtvhk5mltdYYfPD7QGbZqsidnZFp3sE
lPnsJ3tP1FwWCKmSE1SB+TR6jf8G9FIwN2gaC4LVhyiOt2mW6vc1jn1E3kYsYoPpI/+mVzV+VVRy
bEAbYEexiE9/elRI0IgDOM4WebQ1b7NTTlB5E6fiAebHD+4G19IX4yka7yrMr1jkVMpxRBNf7tTS
2mCTxjWSaQMQ0XInrFCEkx8IXBOkY0aHQFDnP6l5VupR4hpC5Sfn9NkBNTQXG82KcAaf1qYBdXcQ
3GLoTIilchpENTUm1XEr+lb7p8DPUKKV9BRyt0DsqW0fpMNrU4YG/9yETQjmVyZ7E/giOPdD20HZ
ZFJ/7bQzDEdTV3hZs2mqdq7Oo4jTO2l61PnME6TcEl87swr46KZrAVwLvz654L1XG5uu9yAT4cD+
sWu9NYVHHzcFXnaaKw6LG/zwCfr2vHTmL1Q7NbFLkF35Q4mAZvxFG9cQolElhANtwEgryb2eLQ8d
LoLPszcinm1GaomN73lz/7IEKkDPt6Ip5evGYfWZmnTKz2R7mZ9lhkFpg2Cp53zopP81bJzloRQL
i7DN2648mH7qPtnC1i8yr1Ygiblf3icu658GmUp0NUpNj02WO92OjO7FQ90vUPXK2IYvYbKgIQx1
7L9VWXc9ChaZ1FtMd03F+6DUQweItnKT9yNJOmOALGyn+J5ys3AWfQ7JmkBxpfP085hkZf7io+eC
/+dcrV56z2afyjq2C1rFcXoEHdYdS3HFTDOlIjYnCCGA+DAd6/AgXOy6mw4A8pdcqDN3g78WD+OS
4NDFcTageMEa91qRQZeg0fWIbmHU6ILJZsmr93HtYgyXs4Nclavxm2B76x0i0uZdgr+TPoUX0eww
c5Bj0MxCbqGo5zcS4pYAL2JRXMjrVwzfi4UjjiMl5j3aiOwNNRKK+rBbC+JVie54w+Jl9IGI4rQ/
JqieUoTiQ9l/W7nHqcFE6b/QZ8bZtvYbtP0iH/QT2hOb36BbSvnX0Wybc0S4THu3VvV06letWSVQ
SjlrN4gQQkMMvJHczyuQw2geyrUN3rWH6HQjmX1MiK6egbodhaEHQVGEagpoeHgNaNJ/4PSox2Od
aPc3uR29t7fMfmIqEBw9UzNNen0bk5ejsCfUbJ1g+MQaYhbpOgjevvNafyvLbiE+nQdwHqRe288A
ZFA/aTI3bxy6zYOlJhBbcNqYamnIp+uY+yz/wQkwuRtMYVbdLaRWQBh7hboBL/bDE1LYunwOSAUw
PGYLGqinMaZMVOV8LwPUWRx5HSmieU9JtcnLigPHVOEQfTLksmXfsK2k2bGJTHGHfMpX4IskG7Fo
0WZ0AJb2BLjS96chm4hVCAtElNvIK5iptQRCetu1kzPegLBRP68Kq3sDiyCO6xDPIQV7v+jbK5b8
LSewokSiIP1PZegpsHM7Z/Gldeehf4atwmNWx9doAycvXf1Q+c1Y7ifZhF/GIl0IHaY6uyQwT9Ty
CJ++dO6CqcV4zQpp7uRLw4jjhRZZmdLAALRp1YAcXbUboPAsBLZCj8VRGE29L/vFfWiGNb2Q3FPc
TW6ED3vDAafLlxrbnnqI5Ny4VGljgfN7KwLhuOKBEBbaiENb9GESI+2dwuH7WjOPT+9Ab5HLbuo4
kLM9MO/VONMTcny3dx/jZcJfdXQzL6/x9OAHrNNntZCw0N/GPspgOkX6LT/dRzjqQ4lBBXd4fmaa
X+wwtzl0K4c6VWf9t6iLVkEHiOppV+amw5jeRDI55Anjc5pdqz2PWNIipvomAcqI5nc3pD3KTFjr
eb53WhWoFzTqa7z32nmm8hI5MQp+O8pkM/nu8ssnu6W9WRMKDiiGoGte5zypu5uMkzDcTUyfeFeE
N4nHAT7/6tbmkI9/Oqae00dPLgrmJvZKRUKlzavpXDq1XI+NPzP/+ZonAvAyp3X6bV0iXZ+Xbs78
0wjmmd6rmfDPG1L/ODO9Yc3q3SwKaV9G9jSDiBsZRXgzSET43E9esd4OcRkm9ziM8Ft5NKi4uOBE
EUO47P7R2yDIw5a1adhdIXUrFpI9yId2ngFPsO7YEgL3xiFi024EGTDsnpWMAnKMKsQ56agW/lqo
dLOh856vQF/PPMy5bpDEKdd9JMS3RFk/WXfFSqygCdBdFJ9Co6NvHiYa7otuVs9utzYMNPaAPBcI
RsxCVV1Q2XDvNDTiKgk3pUyWxyAJA3OBoOIOY0cGnwY/ZgRnyh5/MI4xBB7wutWNE2r1w2Z9+r3k
B1j3GcJwAdAAsrOfdDT8qLOZ8nEOcoBQWcMiJf7M35kn64xzLvDWr92aOsnJKztHnyDx7GfTyPnQ
RJE3HMchseahsZrolRhVwYtRAH2IJ3ACn2zS4Tol/WdmrciS9FPDCnxYW27Y20wiAEI8yelAYFCR
7KG79Wmt17Hft2PfPi/Lf+4737Wfeh8qbqe9DC4TA00TbTM+V26zWbkWpDws8Zr0U2BPSVtmb4SO
5HQNU63usLOSeDIHVbuvAjeUG/QWaFXzEDH6BgB3ak8c7x1nVmBI/1mz7Amwy9Ub2nbgukHQgV2B
K9ffDzgxXyDyIaj9vnIuS5YB3Oq0xrqeGDX9nudopD1lA3X7AlUFrTp4cQtIiC/tIcUimhD80LrT
2YKh3MbriHTaMqOdAapk+Hi3k9/FiK3TAQWFgKDt2VC1LfaZ3w08WpqM650nAUMxp+vEbOcBbJp0
EXelIRmIH36stG/zYzzE2dWm1ffizjO4CyAQHHC7Tltjd6Km49rS/woUFEuBIku2A4aS1BC0AC9X
bNLB89udV6bzLwT09H4JslNCMjM5Bcd2kClGEu7rY0u06LonHSx8znoyE3Ykd5gnMccQ3VOS0Dih
0mOdVajePo1JH0AZq2HYyQDEGQGd0E8EwOTgWRgX9J0kaOzz0s42eWiZOvsWi0XvSs+bzNfFh/gG
TV9UQd0La8/+hq3FLksgKCpHbdQGckc0W2JCCXhxC6DIPcoTlK4+EQPILmjNXBybOnzrrm3PLgnJ
CeYbR119VsGafNJC4nqGvg1fZCeWHdZyc+mNrg4rctcUNX00/sTEj4IHfwgoPDl9NBsr4K/Y08WL
C3Ez6upXhi3dgECWONaxcLt7B5cT0R2okVESopzAXNqt0O1erau3sp6r5DauKsei9K7Eri4i4gKU
G/Nn1YWknM3hvN73NO0/WswGWNWduXjOVh16WOkwx2zQIU8+bCUK40PhwvOzztRw2wo38Zh8onTz
3AUpOEojmuF345ruews0zDfQTUyTDmKwfDdhreU+Vr291EBb8yZvEl/9ioQDkeTD0B9Tt1SMb1rc
8YUQiajDOR7XdEVj19ToBXr/xgYaJmVowiw9t9EQrzsFEdXt48ljrk6M9v7WvQYN7Zc2MxcOVlPu
oZvQorkcB87xOrnNf+jqaZlv8QNgm5hJIHHPfY5DTNFUowYUw/A9klLZO3wjKnoEv1YB7liMHdIq
AqWMU7Hl8BpmTnGK6gkrWB7I7Bu+gQJd8KDm8ZKlNhru/cle1WnGze8DPBTZpZzqOrgXJrHQJhha
8vKAmiFm4c4lxkAXD/CPHAz4m8J58Yh6CM03BYWRxAQpHI/82WvvJQYH50zXYjzcwWNb7Xu4qJZE
CIw0gBI5SrVNQi3lbBUzxsqDrmic2Fk53OA2177j7aIqiZMbTjmSPEPfuUqJCNcjjcas8/SILJ8g
cxZ+FxNpkq7o/sZtmAeTf0kHOINsg584n7nUMhwaeutyWNfPYEArDk1Gj4WHeVRpe1JhiT0Rym3y
DyvZnMHtMkO9XZFgj8XL9bujNV2zbV6548956v3HOiDXutqqCZTnfmHQIFFUTSQSjsx0GftbpDZ1
8MUlUAIqOHSc+QmIKtOf0UxmGKolWoJgVyB6QRPjQRKCDZKr0nzOpYl+VBw0aEB8OAq5mgDWZ44I
f0TYJqvdrBGjowmHfj3UXTkm52qOjDyS1aOHo5opWLgQUXKorSh02aF4jhSJmlYX003b1HiSM6P9
e2tTkSpQ6sz1v69NoO+8BnT/i0TW5T6OCBDFVq/LGD8X3dgndwqrJOhF5zjkpK98zLHHdut8cYPB
tMzz5W97qSR4/0n1GkofD4yHCA+TeBnUOy9J+6fRGRvvPIEtxEQwed5L4eUpUfDCo7juyxl9j3M1
RDaQEeKGmjctzjZlx54y3srzqF26TKVHogZqGWfvNJh2OBKbOT0aT/bDPp+jySBWHp30jLM4FdvO
tAueLqwIrnMbA94T2pWoLHlKys77UXRO2p+7uO9i9OmKLgSDb/TOkTKSLzRC2ZHmlMamBGyQfgyF
NiCM6b+0Kxdgh4uuzsqbLCvE+B4L6m2wAXzw+zZfev8hJJ0uO7UFegSC0UiP2oQAeQwIroq0fCOo
ZU6vSt1QPLf90LUXZgAzYkL7wTA8DqpH9LbyysQZt1BKze45od+/BlMXQVRPA6CHmUl829VDFtSP
wObW3vgR4h/H+BF+ABm0CWa2yQRUijac7wmdXn8GsQlzxLlj8f0PIbh/D7j2iDBESxIKj+vX+xCu
WprajdE/jfeoh6f8xavqfY0Sjw9E4iQ2q5O+pmt1mFr3HJ/G7ZY39Yf0Zfef0kljD5GRYDgIU0I+
fIU+amRnFV+BqXYLcdfpniCRHeqQ+/rMwIptevjjdIFrgO3H/FDGJYfXSG8fy+KHQFSHxzKVTKf7
ueqXvdFMQNEIsWCFZ8YL4iZAWqE41UrbTwcnkl8bjGtnYTLvkmJUSP4QRfy38RGup9CUMu9eCiJU
PyaZhxNpOlnbTvfQH3uznIr6l0q/ENP1h5f996jh6+cQ9s6PTfZP/OGXXmd38nAoTffxkx1f2+1i
z/I+dPbjVrqveXOvd356rIlj2LZMc7zUf5rM8g9v+r8+/0OuMABI5pGxgAP1Gx11NzLRNNxj6lt+
hvfzAYH5CeYkcw+Z+sMP7P7jkwNiKqZjezz7xyeXOaP4xDgxf6XbrtPDSmoGzU4qjiQQKC7KsMNX
8Ju2E9h5312Fx+N58X97s3Po2vIPS/7vvwMAnBDX132dNP2fSfB/yQ7WIzZPQ3LZPezOJe0PUGj3
Rf/872/7Hz/EZXgD61tG7sdFBUfr2wobw70b1E8o+m796bkIXv4XH0KrCg1AZeZ9HD1eNqk/RkFi
7gmz/awi9xfe9ac48/8Qkv3xWdgWlCCYAqUCVwzjD/s1ctQg4rAjSyl/0+6zJz/F/R8+4uMK4SNc
gcSENOGQmtH9MHPN7YxisrhXXFCjduNeYyqNTro6obH495/s42b/+EEfliIldDjGVGWXonsay+cy
+e2p73q6/Pun/MMv9l+P82Gr5cwsWCvtFpdBf/fyn7G6rH8a0vWnX+xD4HOYlRVcJb9YFWyH6eJz
eS17ZOCR/sO58adn+fD2O8cmmc394iLzT0n4kAQ/g/YPcx7+9FKuX+EvO5IoNhsow881J49h+sBL
EcXzMvx/7paPr/7DeJfM+FitBJ9CkuC2cgnLiL8E0dP/7c1fX9tfHiXHLRAgAy0uPgaU0vlFiCD2
yz8sr+tP/tcL9P89CYWl7wqPnfPhSdAHdE4nouJyzSLbQJzdiBE77r8/yT++lBgyPuRSjNC6/feT
0MihamYgyiXrLjGJsgWRo27+U8/dHz7ob9fD9XG8kAPGlwApvv9ht0jTuCJbyuqSj3egG/lwF0/E
OaMiXLuvSwhqB89FSuZh9S6J/FIS8O3X8dbCzGQoMBVhYP/+6B/D1D9+oQ97y45rsDgJXyhbvX1F
CFoeelC96U47HcY6hqm8/fsH/tNv/ddf4MMeYwRGEg2AQhejjt63hnzJOobX/OMvfX1nHxfOXz/n
w0ZbZQ9o2qfVpSTFtEa5jN8OdRChb+pIqJ7CgFnag8QB8e/P958V+fGDY19y6/kuYu+PK3aKS1fg
DqkuqnEu2CfR1T0SsYcfgPg+56V8lt/pFM1dfRPd1YQ2AYP/ac7IP/3GcRBfpxlQ7AXRh9+4+B/S
vmu5bWyL8otQhRxekQgwUyJlyS8oS7aQc8bXzwJ76jZ5iOGZ7vZDu6pV1sZJO++1hEBqR3TwHQoz
aK2AAZcK5vuljLbU2YI8LFXiZB5zBhKYfYg9HjnVQ+thkxzK5gUpXx2YaQmCNO7D05WTaANWCw19
iUHZYJLTQ+HB3AR3RmbhYMm8TKiEGC1eFRJM45EHnAeLOLYGNgQImqPuRe7PXL5BYjBCwqZVVir/
OZTJcT4LNMCMAAkrHGQ9bKlLKV/1YKOIjyKUYROG4wDgt/HYYvxyHM4h4BA0AIy1yF5wuf18Cx6U
4iwMvrUAeB2NB3fGvb4qgAEqpR52QPFfkPnRq+rPPxcg4/fP1FCAYSIjJaQs0WIkFeOxRxVPEADU
zXw8l3B1c+7uDtZwK4JYA9MNkorQfDzCH9JldRuIv7HmvRhbPcC7URZ3AQTSlRrlnP4fchGJKYoE
B0wj3gZyvkBAzLrxGGf7rvgAKKLJzMN72oFRAYb0ObQAnaSxuz08SCwW26iAIRBEJ3Bh7w+sxkBL
iZr+dGQAKd2kGJDAm0Tnyk4MKG9ySRKosTlEm6DIAHHIvSS19Lyq90v2KPoAYAewlBe5QA9HoxSF
wZomiNxHLRti0U/YYwuMgT3QfhmkK4Gfi4ebuM2oqebzC7MoT+GRn78GMypho0ckFxARD+yRr2M9
aV41+E/AyC9T97mcB4PIy3OOQOR5pEcVnieOSvLRm4S+FxZj8MqhkeJVU579sgKwkojyDH/scvb1
uUT+UXdApALfBlkJBB2kQksx4V6L/cgelRzoqonIfNaerF7SCaWeFKhfG0kU8nWNst1arCfuN7J9
pSMiC2oCMbbepxFKWhOHKWHd86N0MzTodQeGm7QGnojeNsXPBnMvGNCWGqcDPIXeoPRhMD2zT1Up
coHsGXxg0DygvLSljRQwCwNYLNx4XiJuIpppcoyh8OyR61+zjyiGHjSmzmyqfUG5igtvGrEtkCKR
Z4E65EgiVpRjmLwuNDwvYIfHBWcXsmyF01pQB6MAxs6ASZ1+ArrTNFrPz+7x6GY1Ak5zFUpSgWN3
/9zyOuZB2zFMR0VmbGAgAAOEsbt0HaB/rRZ+Phd2JUO815n30ogtxbA/B8vXTcfqC43pzcf0m3tl
15od2Z4purzb+cBB1LVf6dY/t+diXdnPP+BKd/PwATzCb8StkiRfCeZuXH6RAYAPmlGnY7/2X1BO
2IAsktlLL7I5rYq3fXhMwe2qubUT7dCRRRH+4G3wWL0oqKAUl/AfftYQN8JjgCOhQ1iZjn4NCCdM
WG0CWXLEKH3nUtR+gfYMhLjmE1wUK0yOmY0wvf+bL9CQaMW95gUkCe6/YOAldMMDfeRY1wweV/WG
vK3rDWYfSS7G1X9iWBq9+LIa6y382ufCl24aPB5Qb0vcjM1K6KU29KeoRtX/KGT1WV3XiqFl2Ws6
favF6j9Jut7Cm30OUHXH+Ip8vdO5LmJyHvX4dTolLtNjzknN3p7Le9Tsc9oIvjoSnRLMI3GumYC2
Jy322SNWuG5lzwYUNJAhihe1o0haVBRI/2LqF8YYxp8QhaRzMIlsCp10KOUcgx9fUX0GL1yEkTfG
K/QyYa0yV2j6aXGFN2KJewOEQSGNK4hllNquulXYVBhgKXZJ5J09j0dPuRX49c4vKiBFm8D6apl+
HWqxVSA7X9Hox2evnHzEsDbIUCoSINpk4iYNfN7lQGllj1mfhCutG75BN9Q7QwyYgOcnu3RnEQFJ
rMaByEgib1LKZxK6WbFuEfW3eAJMs4PGyaK/SJhhfi7qmsokV3Uri8h2TdVQlGISs8deajH1BWYZ
A+VnR2SyC5oq9j0vMEYkDtuprE4oam3SSXxNk2kbAdPKAM50ZNUpmqElgOzrigbMrowTMNLFHnyA
RQdTc/JDDiiGTDWZOTKIQLhAYcbjfgeqtOLR3miUvGfJXY+mbL6mKH7u0eFHqRbYF6rG8sh+asTi
lDIK0X5awSnhJeAaC82+jdsfrDRFRppkhYH+yU8AIrt5Kf5EbXAXqsE6qXIec8SCg77siWLbF79H
gAVAshQkwhrhjMH1RAbca9ljA19C7yU+MtBbK1KkLDxXFQ6CBPYbAeEecpX3+rZoNfBtxQx3zHXg
uq77Vd5b0QH9wFFpA/ru+Q16fKT3wohgtsIkPyMIPn9UK8xPFPw2VfYTKNbQuc06z0UtLwzEATLq
QgLLa4RCEAAFKRQY6DliLqSX7chUfgZ7wHFhYP4y/KuFSYLG8yycZ40lFoaG6ClskZHGy0A8CkzF
APipaDTAKM7zZT0qFuwgXFhocg0VL9LjA7RQMskjBE1tDdQWvpxWDditVn4u+BQvfVGUzKJwrgE2
ReZn5/PGRjHcmBYtAqBjhfr3N0bGQsMP++xLDuWv54t61GFY1BwOoNWP11iVPCrAUkuaD0kZGjLQ
smEk3RrtFCmQtPKEUhrgZgfuXolBmAasZk1WOQQihGqOEzGuQVvCo2miACQwuu6UC8ilHFE5N8rP
FE0EYfiGKUgArjox5jyFgELP/viwUTaXEYVAXasoERJ3JQswQVj2IApRR7Syw8VJUW1P5X9xURDF
KSJcGQ69m4QUQJxxKE33/BFOPYvOGBH9hHxm8C/Pj27pRd+KIay9WGEgH9TN/DFPoATXTHgCqit6
wZ5L4R79UuzZ7MJgRbj3ZI23qKeC8QBJd4yEPyN6I5n43ABQNUudOPmDhiVdTMGujh7v03PBS2/g
Vi6xi2OB/LugjPzRRwFXTMWN0jtc0djPpXD8wp28FUPsoiAXQj+lHH/MciAbqJ5g5uAis+oK2f+5
KxSMHk3nIgqq9gDzDtcAoEx3sRKH2xEQBZSvmYURDwSU9ZoowvbALMjEaxSbDGP/va8cR3TuINeA
yBcoO7pfKYIFCOLWer74+b0R4jQFsbkG84OTJcV5KKPIsQgQwC76KQBVHLkywx9OfIEb22Cyx283
QVlT3uCjUI3FwL0kqjLSewgz8FE3ug2jNB3G2GLlGJacw2T69JoIx37ktnH0osprTabIWzhhIFaI
GlxBAYEsaFvvBQpeNKCnsteOPNdaJRBA6vBUxi6A3AFJV+llh7aT9iIKnKFg5hfKg7LLC3EtmpRV
jGTOmg9+6XwFb1asYYRGjcQxOKXtL0k7YGRVF6MVh5a4eDBatPcMQGHEloPlgElP6F+cxp2CqSkA
QpUAD2vlFMSUvzWpNJ8f/9LOKCqiEk0AkShiXuLu55icRisP5x1jjNyglYqt4T+u0ZjeoTE+ALMq
EkMYNn6X7ZBG1/zQrTIbAoCCc3OkDX+KJGvvJqFB563vn/qWfysqt4iNprWRYAQK/k5pB0sDQGvF
AIRKm1Z5upPCI8c4flhTntyCUUIDB5x4BGdwWRCE358Opm8wJMXF/gkzk6YgvbETsirVa/7Fo3dj
hwZeNvcNYO2YffGh+BTz+5hFuhdOGPoik5oO2Bn+Kc5UuxwBcw7QBU38CdB3o0DXH+fRWH/n237/
5rHZANsXYJ9YII4TryEEmQnGyQT/BAgnDB6G6GoDnKTmADSFVqdZeOmzc4Fnh85CUSHrNODvmkZl
VPyTvAO4pBi62bBXek1P5NjKyw9GpTw0mjxiaWIELhVQtfmnop2LUUCXybYtiPowzW8CSvT543lM
awpoPEGvEZI1iLfh5d7fG/Ty8TJwUKLTNO59JxHd0d+J0XeHA4yjcyuiyg5c/MIeZX+f9EghG9zw
FZnAZmIMnllpzKYGKLIHHNWyYIyyX2FSMACieRKFtEDj4czvP1Ug4hlQKgKfP26jU/4WfODA1WP5
p7wMVusma3SjXTy0qlO258HTIkQSWr4HeSzYC/voVPcfAii92z/Pt//BUhK/n9CpAJdTatnD7xc7
gI6opYFB4TL81bUf/1yOysvI8sqwjwLpsqpd1WTjNEanpv8hVvVeLaCSUnk8hX7PUM7pwRfHmlQR
7wWOI+wySxxTVkp9w8Qe1qSk2Yod8gQQpCVi4KnInXpsOxdznxQv6zFWE9AOBG8D6gDaGCn6+2vM
jghMASA37VoDXCZWv8LtdDH7EFLb1h6eJyQhuSrMATUSNKRbnEoYVAw7n90hY20OLrMPDdVmnZBi
1R5vxr0YwqiNmhKkEQO263Y9mLGD5lWeFt8+Xu5ZhIaiBroqZv/pfs+0UElZRgzZXeMiO21ieEmv
zS//aKwBObX9/U9v4J0wsjKEfCV48yZsW+wEpmbwW859LuDx2t0LIJ5qMvtHI3s9l94KDHWL9gHK
mfCPGuheBvFcS1YDRFIfsDvlFXMhKYZaMH/zMmyxfT+8Q2h4WFlvhkckvff9l3by9N7FDIqtbFvK
I3uwuNdb+L+zU4X7s2tA/VumfcTuaktDXUEztHVoKpT1PgZNhJT5Bt24fD2ma2oAjeKGmL0F1Dpb
NcUvndeRy6KsZ/lV/b0ewugB+CxtuwjrwfzZJjIZQznxDmPSxCzqiZs7rxLPChDGmDbOcIK1hW4e
EwlB6InsV7eiXUeOdkKERgIuBrCEO0jyTprTWvMjxnzJKb4UG23Pu4JR2vwPcH9ppkAxWrSXQHhj
ILAHjhoPybwRGMVGsHz6PtJWR+iOqeziEvNc7G6yNTsdHOET7reRbUSdMwBXash77QjAVq01fer6
lq8lMppwyNDMCq/l/lqWWSSGUpDM17K1vHVi8m5poo/EBvcTRas8BhfzE7iRRagVnvdARAjCht18
iKMVO4rjmZkTOIKVm4n1XIct6pcbYYR+ySRVmObBqZ374tAs5Pxv7zxmYiGExqiQtCoFtALsOtzE
0Epx73tzsAzE5Wb44/k6lp+ZLCvoHkESAJWw+xMCHk7KMFnJooc8doDYYhWb+FjsPCOi6A2qJEJF
iQwQ6QMBkuYHVuueCfyvdbb2DNqrokoiVBQHsGO2nNfUW51b66EFf9AUt9UqpzS4LurCm80jdFQB
bprEH4tZRw2maMzmUlk3/33rSA2VtWOuSlgQ0BHdwY3MRue+DQB6vfzH20AoJOCBaFwkYEGVDRwH
vda1fWxwBtilKLeBtnOEVmpBep95MVbUwiomGBqBD2g0J5ayoEXl9/cBkYUVr2BaQdawnsGcjS/v
oohv0DTPghZHVyAcdg5KDrVs4nTQqo/yKAacISQwIggZt+m/eKZ3MoiDmSIRBGTq9UoDZ8jUG13P
XcalWd2F/boTQxxLoYEAC4Mm87GAuddgYfzASUE5+8fyGxrtbjZMJqyCDwyEcArB4F3qGN83mi14
Rs0IujoE/DiGSRJDpYkUHnXqnUjCOICkSwTcFBYmHOTTrFcZIwOSvN6arLn+pumFJbuHcrCG6AY5
D3SNEfvIARswyjtltnuDW3wUmwGvSPkVmmDtoyztMds37+bfsshu6x7co0rRXGWl+w7IzS89tFGN
dAS4xLb8q3fgjPw3rydrduO9UJXtrLYJa3UnnthZUPRVmI28ip/VemKiffT6mksb3AxGgDiPoqTm
3/ggEc2O6NTE/qI1GD+/8XV5TuYSQPRhc0Md8+WbwhL1wQDluwGMY4qGX7yriFbRF4oEoiRKhKFv
aqTfmzrmdmmKIesAZX35JCEEe5/6k+Sv6/TEo0NJOIMiV+8x8q0wMm29CwHmHDD/7xPmu32zXi4o
wxhYsxzMGW8kprbPPjFg3X94Duqqhrpntp6Rf7IsRe51hJDc51u5hMGeBokBJAbk1hZzALJ4ZYam
akzbfg+7uuXfQiMFhDbI60zv0PwCJpVZ0wp4C2YChTNNRtyLUuhDNgTYL9h79HoitpbA7WsG5/Al
fJm1LBiX7HQL7jYwjwUv2b7SY5OmqBaf1o140nwwdYKEG6hHd8FWOjTmrtqK62YbOrbN7Vcg5/0F
VrfvCVcvW1Hu+NKrkjRZxIgnhhvwN3HmUp/z7FjjzE+tJTn1LoDN95xZjfA6v6HHCdec3MNp30gk
VBYrd6MvhA23A7YeeIqt3lBe+9Xs0mRObYwWAkskbIBatRncfjUHsp4zGRoA3b/ArJjopU2Pj/gF
VxitLv/bBomwFBETYrh4wjZojnRQT6jun9r1ZIMFBs4WaOqzz/oLVPSrwgCvBQL6EoEF5SQWPP27
TyD0W++FEbDR8AmDmZjgJjDznXfk3cmInGwHYmqDOdMciqVQ5k4moXQQrtUyA35sHENR6LEjXANt
zMybaFfpXzWHssZ5G5+cPdlpoFSC1Atqxe1+CpsAfvmAS1YYmkkVRDtPQqU04IpPExYLE/Cc8n1t
MAYwYQ2Ao/QmuLRdyroor0giAoEKYCzeNK+rt+a43oOTka47LC89etAX/r8KQu9OjogIEGcpVRrN
J4fHMoehw7Y2lJfMGU30ptO8aOpFIVzPmR9GZDxczmDbmekehEbX0+tNYBGtC5pBoG0noZSGZkaN
V6AiWhiizsWYGtjYzMYEVpXFu57jQQkwJwkudmEouDzgCEeui3qqi0bhRikQmkr1AWNQyThVMPJe
80JAmTK6w6ysRBPQ10Z9nPWAZjLUZJ4w29onL4V0XWUwF4L7Ceernrx1uYcqtMC0ufd/NCbapLHr
B6T5Dmh5czTwyurdOnmTK3MywFXf6cq6NZN9sgeB67/MAd7ePZnQVKBJVzWpw2XIrbfaqpHjPK6k
E6vTzOKid4uuYY2TMe8Bt5q45Jiyj6M27rmdvJu+lKvGAFuxBY4Qh5rIXXL2bmURN7xi2l6ugX5y
TQNyr4PdrzoXbLrQ/5njHxtdWSX72SxGeNCAjNGfq5D5Sj+e999LJa48sMNbMB1AfLsGDqaBxDGM
XkRraKUtkrjRkSx4IaDeoacMeO5GdghPs1oEjcHhX0VCNxtKmlToeg5485CFqjvyqt3ZM7vZeuL4
eF38d8Ee2iwxsoAWWTSXEbcyERIkmEbur9cabdUdYOOhL3B4bof3oNqB9fzIFr02uIwy8BhEYFrK
xJmlveKnGYgddyBP/B5M/k1o3HNpcqtyy4wW4JacYpfbwS5HoMmsJJrPunSY0E6AhlB4APORG9yO
gEFKwae20/AyVNxQ9L0awMoy4aXTopMlw30ri9jcslXZpAH21G5cIWLfacbw0ujZ+v8jDprfGfkQ
biURLglAAYdajLAq5QCw+F/dWXEiGFR123xXv7J9aYsoAnjG+PL8MB/bNuahvJvdJIIf6BmA5nZY
IchBT/m+g08qbTyz+lbWviH8YfUGSCMUmYsniD66uSsKtJ6kkvc8j4srqeVh5xi9O+Rr38IprjAn
zW7+jYLRbmQRJ8gBQiYspwa3xZmLoeGf2kVDO8WJXbKYt0KIw+skqeJiABJe3/ysOuHWryQ4eM83
jiaGOCupqvuZEWbetxi5924NNHgdXdyUB75of26XM/spNwFxNRY8CtYdj8Jud6hPwsa3cmSqupX4
I6TMy9OWRHiQDd/zygQS72sNGdTatQm+ZNx22glR10TY1BA2TkU5nodNnf1935rV8mB4Orcrfzw/
pqX8OGas/r7fhE2NwZWZcz4WVZkYttmHVoDyQuDAefuPF4LQxHk2AWlpvtyA69/OOalZ72NRNDU4
n8KDcrpZEGE/85yr5ZlRElZ6tmmxI/4a93OQCjBFE8j65pSvtN//bRcVIjYVOo9r6gBC55Iri8RM
akxrIPgZHkUfXcfAiOUBqoUVkKpWQQtA9kwrKRCQE3HkUSbs97GDZoatYH416ALoTcyG/7rgoVnl
66tvnk60rV1wgO5kE0dYA1gzxWAEv9u8F0feijeTDkxuozMgWDKAXmuldrKi7e2sKZ6tmDjQRimF
gh+w4mmLsi/wcpG8Bw3ONj0OexlOpnCmHOZCju12mWSmpwawHS8lWKai7zjT3xT2wT1axb4+Xpzf
lD1d0Cl3sgiVH03ofxYjLK61wBmLgC3eRnrrSJTHt+QH3ckhtL42DCHweLGmd4CHf7AGg7aAyXX/
oNFX//jgbaBtgtwP15XWqiYunB53bfKRFXT6k22edRg3vDaU2Eyx3adldYmTeEU5sAUbzXPoXhIx
rYBpN3H+hhsbEKLvhxPGen7yf5Vd4l2xafZzlZ7aXLG8nr9lEUYACN8CYJZnWcY1BRvogL6ePbs5
9YSarKkx1CBr6UKiV3VulNbQ78cS62vDsWpbruJ3kVxjBNJi2A8l/ZYVKujEkiCeRWssuiaFGVbt
fiPbtI1TLhL5nbjqEMmjionkmvuC7liLt5FrNFmYcMrhLSmVW5nE4qRYBANMApncwTulL+1b5rKW
YJ5BmGRUVvaW7NNzsxes3nkueOkgb+USB4lQJGfANMTvgDIKwga7lv48F7DkrmIu6O/dJMw4GGN8
RYwhgQEW44yHrJhesWE9ULPkVtbt625VFZ9txriF9EMtzQoUwLT+8yX9cvsNhHkHgCaXNZgw2LGG
t443n7HlW+xutk8A74Qa7U2UMUC7iW4T2stf6qW5Wz9hLjq+BalcJ/A7EMZa8b5zhS2HkeZO7/RE
B4bwaMq2YFUG1N2ZsvW0S0XYDJEreAwRzJbqc/cJYFr9/LJaHVEYGFavvU6rQi1VR25XetW+Nwoo
zXGRwC2D0MuQV5P5WeqHn4npAhMFxlGGZa7meHrT67//6yZfP+1GdNAAmZobsckgc0KdltEn93Be
HecsyC/wJyF5e6KlDSh36pqovxEpVrwyoHw6q9seIiMbwKLIttMiiEdAJ+CQAm1jxgDAqJFAIh0q
FROCJ0qa7w+YJKJtZx/sQ6j/+VNZlQWqpl++8U25N7MZJH2NW5GEmRQa4KCHPnYTtVq0V+TrEmme
Zl29yE5hUCtaiyroZoGEugUhWtMGJRYYBMhI27uzf30a/Dv7Ja0ZszCfr44mbv75zbnxIqOEaQhx
UpzrE7sX84gi4WrNn+0foVS1LgLrhPd/b6NoiFZo5QbOa34BiVMZ3+AhoshcfOqYYtVAtyZiuIDQ
cAxSLMANkPld9u6Dl7Azix9ouy0FCxTCz/ePkITRKDRISxI/l/ExhSkR+oznAQqrZXx2sQGKf+Gg
UQ9gjnOeCyE9tb+kzCgzKGlj8I1MqPZsUnBxIWaXN7TdRIcANXQglIEQwVgDV1MHgYfTO69Gr3MZ
LbYg/KgH0cRWaozi+4kiZJeNabd/AnNCu1RmT7rauRlQpg3jO9nln31h+XZcG5RzJAEwHqQT2yu3
fR9nDRZefdVWEWKUNtXbsyG8oStDa63KPvX6aS7UODTJ4v2r/0syut5Q4MYAuCATrz4UmAA00WF6
SYQvsFUNwJ6Xy0CPphB9wqr6VgdAk0wAbuwC0LqaOcJpUHzXodqbh3P9BOg4IAvJPEq8ZJpJEZMe
YOJVehnA56WuapBVA7TA4q0RGOnG+CeN7REcMvFqEl1tFe+qQ1Wi0izaMkjet9yfKbV4p242Uehk
0vH5lSS8wr++DROYqioBb0YTiWvRR34H8kQ2vWgcmMKZXOUxLZRBdFQYoBqk1XRmHfGwFRhNhx+P
uXyWhOwZK04sZU1KL+kwgo4hyXSxAnOOyq2eL+sKnkoKgsrAk4YsjJcS/pkwxrnYyU12kVGi+gTD
Xc4cMboDLB32DThrpc7+qQtg4vegW1rHbhXYTGVPsAdfw7DCWI8SmYlnTSmA9dd+CMaodfyD34ov
GPEFIb2Hwum3n1pTbAb96fmnk3Nj1yO5/XTiSMC2EsN0tNlFlc1+SDHBA9ZMPel3LNypDRO5Wann
Tn+gJZmvQDAPe6bM47gCBjYeUGrCGKxQvgId6MmGAo4A/RyjebMzjwDBM4C7Na4aUNfr5e9wVV9m
xh1wYDZIDnwBFrvehqLbSpRjJPsC/tqLm08ibA46/oKgG/BJjW2OlmiNf2xXPq4y2NKv4lt0YLlT
G+NNK0ycvTw/B2FJc2Ci7X/bQVyhgGuUoOSm7BK58in+9S5+H8IXZSO76TY0qo0frRrrG4lCY52+
hrbk7jHjekCPCP6/zZu0BCWZOLxuBfSXhll6jPE+AGyxTD42Y5nmFxFAmKULui8A9oMeMn3vOo59
a0LQdZoCINIR6fNh9tpOKfsGnPn0PRe0xKfYkyW9gSSVJGDWHTEI6SeOAX4GBob80jbBZLN1noGY
Pv2qG1Z67SqWNiw+33niagKPGSg+ooB0Jsbs8fMb90YbFNCe10p+wUS56Kohx9sFW3KmwoC7SSjB
8ZhUiUi5fWSQM285UNcRLaPjUwQMO5HA4Ucu5oq2yS98YsqSXkUWnmSVO8JLhSadFTe+iGa5q+SN
wDkK+jcqFEdoDjnpKf/1EahviYBxVQTgGN0vXRiDkZeKNr8wjszteLATi3q5LQHGOOrYdTQ2urVo
ZaBQam3AgRZfivv8ISzdPChRTCMBNxIVRRKsSwx8XgmkMr98IsQsjfRnfm4wKxF+UuQs3CnImYFk
RRD9PhiHIuOFiQ2wUg99IlhoPZ3LAMz0uE1lDC5ckGaAnI6TAPTK6G3lG9NkSW8xQGdK6Z+ONl63
HZ1oHMAcZtijh0WDqjPxxQxnX9lNvr6sXxlzLW4DHU7K7zdKpnBJ52NCGCA1rMDKQOubddHN/a66
IBx8acwvsQ7HBC7ApgLpSWZIe1DItrqS2QWj01wjoqj41xKhTgD7DQhyjEvfCwX/AsO1YAK99GzR
m0w5KjrfcqJTgC9QZ/Js1JUONGBJoJ57zfdWU8fSSnD8wsPG48Jhw/VQ2Qdk/Y4rIw8vH9/geeyP
IfSZ39kgaIKZgXoROAlVDqx5OFD9GTyTKOlquVorey+WNPCUel0cmzFGc0GNNyQ+6M7Hto22GGyr
Y5MdY/5HVgjiD1ClYh6eDeoe8/FKyMFmKDm39fuE1XSN74M3r+CltyqrO/QaKox4EbqsoA0RL9ky
zHmCHxNYjBiTJlv9EhChVp4208Wir1G2wOemdABFinUw3BhM+cl/4HOYNS/o+bEvQXLEGfJn/17a
smeonAGwNF1mG0rcQ/a9zpcAYAn4Hgyoww0kAeJ5EF9WbcD5l5mDR0HfX8yj6VFWVgM4xNY+JlJ6
kLElgzUJ++fv/Rq93St1zGtKwKZH0ydgna+a7+bSl60vqjH4pS/m+8/Rylx0DDQuo//M9Z/YCP1Q
YxSsNHKUMVUX9l7XjVfz+3Qy1hjiM7dbqEGUzhL9wzCcE/44o/76mhmvhQFSdXQmrddr45UWTzzq
KDwYAT0x6FHFt5N2D6iQaSlonnfmyg9wx+l148bBMRgopufxWdyLIbIHgZdLaguA6TPSbJaf7GtA
iABACBO7GwFU7s8PghyixB24l0ZoHz8vYXhiSPN7czQKV9HRePNdbHe7nQ0WCvfP16jpw3ow9O30
HR9pnRQLL+NePqGIuK6peuBVeWdTXqHXe2d/1gaIh3RXPB5/sHahy3CowHZkAPOf4sc8BiT3ogkn
T+VjVYln0aAtFItvLj7EIFN9vr+PjuS9jPmwb+45KG38FGrFOwfJpWxLPWwoL4lMzfx1gJIww+kg
VQJ0lXsJDFjN+knImXPqeMc/q2HdrfcAtPyNavZGMkfKfXnMlWA9EjxjiJs5GYg9Y0vZ74SqZc6A
ztKHxp2p10aQiJafjfyjlyiV+cUTgm6azZQCGgz+fm0eX4kTM3aQJmHqoF6lypuAdvDnR7Tg42gs
IL6gBPG4Wbi191LGCfV/NWOYc27FVrpSt6q+/vbR9UtL6i4pEOyLiD53QFgg0LoXJKN5T6kHjzkP
fmoPxTqqBb2ud2Xzz11mrOhGELFvQi3moIaFIC3rEbuhhUJkwSOr6CH7lSQTbQOXNNatOEJj1XUr
1l6lMecNOCQxmcKf0C2qI77+4gwrs4y1vKEEykvPCi4pgHfgLwFgjNjJSiiFZBKxwETrLBlkeRLi
9ufXYuHuwQHk5twgKpzA9b4/rCKpG7Dopv4lkasfVVhtwVrb6kGYWs/lLLwo1FFBnoLlIOS4tv/e
aAhVifqom2r/ktX5GsA5B0+K37Us/BTKUS/TzuZ4lvKsFrJS2p1M4sAGcQgCQc39y84+AGsfYAP4
a0AG3tVXrg5ja6wdb58gpn2leLvXSSXC8N+JJtQVV0ly3fQQ/f7OGm+y9dYb4Ht0JN20bVez8Amf
SJf7OvINFfjfNqIpY4DLaFbIEtbOpjDNb0pmduH23n3RfBFuDkBhBC2SmtK/hKHmyBO4xiV2Ww6c
mVaNUdc8ZfMXxUHJzFEVSKVk4l5FXKF6fOr7lxikyrwVthIwuZy42RR5SnmYS8YV9WVOFDCqjPTn
1fjfLI3v4roZRNW/tOtSNWofGyromapjvPTQHDNT8oza0xuMbOs+ZkE9XfTOgK/91ZeVnn94NeV7
yFb22VbdfQ9hPcDWC3hthvcvmBTn3ncRWiNs0OZ9R+gaMjyKZSTKWQ/CCNMLhl0p7kBrf6mnVfnS
bVlu80tCIknajf8UeOovWQAbxQwXagjIOt7fIWZo2LSMk+CySfXdpHOcNf7+vXlLkJv63TsCDZ5y
yWtDIeFveUROPfICqWPRp37pI7drNoA8jDdBZytgXGb10HOQHwgnYNknZhIIpiBuuvDAse+p5vLN
Bp1MrF4wayWzwJBtDtk29hSK33MNIMl3fvuFRNZmDJLJY7souGBmGhyHNooeQIrV4V7+9tfGnvvJ
zxPOjfXnfDjYL1sGHd7G68l8322cV/EzPIRmZjie9Vsxe73XHVp/3PLT+HsHyQ7eTFCKSQzi4MJL
m4jXmx81CGAxRy4bkbIGNnW+HgFyzFcubyanUd6V55rTh1/NC5MZo3IqAkoyfiHhhLdx80GEXkBu
JAz7Gkcqge7A++AYzpI0R/AKs2+0i5TbOVBjBeSe2AqY3eu6MMGvq/2p1B2Y6vXEo1XFFqJDfBBg
CkAYgqwE4Pbv7zRAfIYSQJbBhTXUtWjVq+kHfwwN9r03U9PzMIjJUl7skim8lUiYpTHjtbQJ8uCi
VI5cGmONqfFs/InUfEDLYS5vNwoRAggtZrBC4gW1yPB20ojtLkVbAPxCaoqv1T7AvKNm9ftEz0wl
ONQsigGrCbTReoI5uPNzy7+sDiV55oED+R1cwvsdbmfmcXCA4sib1SRX6P8R1pH/q/eNkkd+N4vc
VI1XvKeALb42JFpJcsnxRZUaQIaAbBNgigitJXUyKKozyB9Xkl5+g6A+0sEczRlGbFPsPtk0c9WQ
2GzkekA2AHBA4np3E4hxy2wMLpi1tf36DYzhqReYHXviw00kz3zXRgg+T/6jLHSfMVnFkJQ3yoYv
+XS3H0Fc6anQZqC6Kbi0ymurGprqcJhWGHQ1N8dTHJzGsTa5PASwmz26PEJ8ueIpNvDauEEqRvR3
grIC6htwbsQ3xMXEJVODb0Ap1E4Tk2v0DwyX7rP95XJJ7djE2IL+DZV3+jeLnzPJwE8GnSc5Qz7U
ktr4rAyNZ6SWAogpBoMuq86yfknG7/xToqSOF20UnJz/ySNOPKwVsRwkyGvXaGatztkxtpqt4uQ7
2Qx+VY6wn9bMag/WB7BmrQO9/cQsmUE78nk7ye1GAwHQaRCvSgDHvX9jlV+1fJrUIThcX8F7HZ6U
ygK5G++vFW2fxlv/N7MWaExai17urVTC+oWBBNzADlIDwbDff+6Cr3ZVG7Vuz3bwHZF55o6Ggs4e
ObSOsi7rY4hi2v6yB6+XXumX1/HHpqXcvCXtqmK+HXwQuHgP2IIaiI21VPGCS1isguZctZuM/1Aw
DDrkOm3XZ01N7vqsVJDbUzgQTxA+NagniykRWKT3eivU/fW4C3UVDLV7XlfAE/dvbCcUy8wXi3kO
IMHeH7JWoQFViJnwkre+JYlfvqILvFUMwDbR7FY+srkRYsA9/26AUbhNIxME3oYsGun/Ie27mltX
miR/ESLgzWvD0VMkBbkXhKQjwTa8//WT0OzGR4JYImY2ro17zlWhXXV1VVZmYcfa0uN7NDYZO2YX
yniiivrhHZEbymB5Hnh86GiVLccrjj21rh1KCwHWzDMCTePIxMDASDQ62WGdEAoC9LJDp6k2jKBX
ghGZvf+kDv8eu43x50xGA7iKImLTIBJAfHs7tbxYq2olMbET1ZkBtDFYZolYr4N9IawC3iNAOS88
vGfmT0BRUUQrGQgg8DS7tRhwjexHnRbDTx2rTW8tthvNbM4bAxMPXJRh7yY1DKSHYZsY/E+2BfYD
8R5wxdpz+8VYj6dwfkDIdCOSAhRkSuqZJwgBKhH2xJ405aukHJJhEyafj63MlFOQmJYFGb4dPAp3
Kl0cpQVf5iF10BiaFqQyFBI+V7tmBzLWHd7UAzk3JDOfErDKJIlZvXBIk19Wj79ifL5Pt8v1R0wO
vg+Ak9fU+AgoxpsiuqlS7+uxhZnZRI0Q6EEWsakAD3O7PVq+Vri2zAHU6nBxD+sAjKhtfvIWduHM
QHBpiIhVQMMKwZbxM66ezkXixlmfYiBFQ18UtlItrigy8/FY5iKwGyuTwYCJSfRFaJ47sXZsmo2w
c4NYhzpPzO379E0Y7LKDAuNSLHZf/EPl52pskzuxLiClPGQ+RWQfKRdp+C2HU5gfEu+ZK/EeWoft
Qiww40QQ4YpwIqC4BLhkkmEt0kBrkiiiTiuRuopIGJ377r2orI4HcNA/Lb3H7/YIHCIMgZQYSWO8
XCaL1yg8dAXlNHGCPgRDbpyhbGxDJinQ44hf2Ch3jnhia7KEolrQjgujxOFKxQghzOezFgUEPIDI
Uc1+P94wd7sSxhBEj2lJ0FBhcLe7Mk2UvlQC4IOglaR5zVdTlP8eW7h/9o0mRuAD+gSQ65+WKrOR
d4fjGuAUAazwURNq3t44UMVJlvfEb7fM0ma8i8nR94DjBYgF5OigJjtZKyGDUAtEHDKUv+Gw0PbN
gJLMIz8yur4H0H0gGH48wvun/8TiZMVQh5e7iBEyZ5t12y/oQ9gN0MA/odUQiJ3pp5r8W+nRt5Eu
nfaZ1RuTfrjUwCrIAhE4Wb3ADaLQC3IHrxvjQ9uCSsi1iMcbn5WthcYiiPzu2GGgAFOAIR4XqYTH
xq09L0hl1e3a3BHtFMVu07egxTFEJPvpFpKad7HlxNJ45V55y5BqSDMqsFQH/2LZuNQsufT9wklb
Gs44vVdGpJDhk2Y0QonY64m4kjXiqK6x8FBaMjO9wmQm4guXy53cHIHHIRLRmhn5hHuXnoPAerwZ
79Ef48yBKx5FBhUO6+9WvxoU4kQJ4rdyju0vf6gfFv3QykO9BgfqpSVxs7QF72IfmBNR72fR9CxC
wWAyOLnyyyoD7tIB7lUh2+AzT61SNF7lhKC1UKaLPU73iZbR4ijbzPMIJOFYbleNdcWsBK914aC6
1pMBrz1o9kBQ56gga4UmA/EZLYapobh6E18q5hz/DEsR5X2iZfINk53TBFBiK6Eg5qCboh6Jw42M
ksrXwdGx2XTSwj4d5/AmBppYm8xxpiiNm2td4RQWONy3S7Skcx76ZkYnHpMtfVVI5bJw8mCNc02M
vaXmhC3fu8hYCU/K86KG4RhyPxrRxGOiOS7iU68unETbS7LdvDE8dk9IT7m70UrAZslSKnBx20xi
lFDJpKgSsG2EdM8xxkABP30VzYxa4XeGphu07IOEn/JASwMYSDgm0oV3QGWkxSNzFy1hOccOvVFB
EZlQaXLnVm0EBCJDS4fzzhQEUWpCFG4zuHoF2sT2NJhLNfZ7xDxuQag1/+kn4ez/5dKufAJi+L4O
Ird0uuItAhzOiV8lpCTpCFMPDypR9skWomnDRrUEJIoee6SZeAYiUfBHkJ8TwU8/OSss2whhrGml
k9VvYa03htxcaEZUccHOzJUBKbQRSqAgokGTx8Qv+DVVuZRWThieB2GlOF6xx0Zqid8tsHUI44GY
bF/IwnCoy2iozkDz9NYUciI51AGFymHNGjmYL+CMFMvbBM7zPizQYf254ZF9AbsMyMZs75jounm+
FD9b9NSie26pQXEu/sDnIBcFJThQpkwxFEPea5LbypUT17oP9U+L5mayC7ZK94uVXYGw0h60bVSt
pWHF+6RFvp0xxIP6G78V0cKFcJ+OxF67/pjJ0faGIGzaQq1wqTb/0EgI2j/AXAmIpBGGoeJBSARc
mm8qpAUj3XYpdTPupunSSDz2AAJNqOCwk6XhykxumKyvnUKG6pOrCYNOMwhaP97T/My1JwPpiFfx
iDREgHe7A4qWCm4NtjWnGAoChSD+JS7Wo5AjKakZgrZz5YO6SSHeYIqtnQNMXUL/PSTNp9q++uo2
FLd1raf+++Pv+st63w6fA6AZ/f7jExP/nFwVeMyHtUL5zik4Ip9d6EHbTWEK36A5WkGtb/BsXyR9
prf5buCNNjU54RiHhLIrJTHaaAsweG33nJGV/1wDctKiBl1O0x3+RfygP/7WmTm8/dbJHNI4SiPO
YzunJHvsSiQYPlA1GJEDI11AYD4n2+wg6ZdYRyTxb8H4fVB2a3yyTZFlDNQ0Hzo8WT9ifd+byFlG
kHz4GpOnz3uNfLwG5P1Tsjnd0Q+vnwv275HYo+zaqMyAx9H4/JokpRhN7BI1lzqEaVAZiMxhRQE/
jAojgaCAZ0ikRY+9qy+YvXdct1Ynp4MKWqWKktY5VXfoJcRncQklzRXllpBJwv05vLU0idJ4KFGK
QYnxWZRYR+Oj1zurNge0ilWAX5j6DlnqL1AyEmqjfRsd4wXR2a0Ob02W8tT3vSiTuR6/9er60xLa
yTnndg59SXbCqwga8WF1jmHKhz/K9QobzvunhcQ4oWwAVoyFm2nKnQIGtdvJmJzKgQPsiKvxAV7+
j6u2iU8qcRfVIuGT9yjMRuAnKMHJwha/91GwyiEvMwp/g1Z4kiRhAg90oByDYRPu2/IvTx9r5rta
h5ZMss9PQQEa1j26B4HENuuRkZVy4QPub2R8AIRSkY7EtQ+PdDvvkhdo/KB6vQPzfUz26Ml9jjYe
Of+I/+zzOr7Y6BVE5/GXePi3+gUV71JR/r5za5x4QJOgNozeEkCvbr+AYeJQdCntnZft23EfbL+g
v3M4olQVkHO2tW37YF56stl8luuDs4lNnwD0e1q9PJ6IcXmnTvn6KybLz8UVn7p8jHkAA2LxqpQR
AUPcwnLPHTgsJ1Z85LYALvx2qIAeZEpRZr0TDKZbKmbMaebjYcwt57WFyZEuSjeV/SLvnZKCck6K
iSDg4Ea2xymGFOG52S+qJN/HjmP5/j+Dmqwf14cdOJbT3smMl/0exYKUbPvT29v+w9ePz/n+GVe8
kXD6uSPrgazdtUeehe2a6jYhpumkHHF8UFoCvvq0uoRkYyYHNMc6v4n+z3g8OXOeVRjV2dCSifbQ
aYZQZMYCLcVha+koxnsKh48MXc1UXVjmWTuAWOPtALgs9NFulzl0hyGk45nKkAsfU58qgitWBoCi
+n08orldOxbW0UIDoBcEH28tZa6QNb0W9Q5+U0skCQ2DMt+SBhnQ/y9DdzQ6LeYuHg+pRt9dflux
jsC9PTYxO2v/GcuddnObl5CqDXvIUIP52dtRPAy46NXLlmp1C5M2BRg3teRpuE17pxY7PLASnMME
cqR55K8fj2juuF+tjjY5jFKV9kyvwJDb4k2loc6fVv+LdYH+JUJcuM6xo+h2A9QqL6ZsXPROE9UG
FwM86h2kcCFdO6WQ/rsbr61MLolWgQZtnsAKUkU7Oj5O3vZH1jxaT9mqIeduez6DN6ox3z9Fnnyy
xEB/xuOp/KuXTf3z9SdMXCewE40rFtiAmfG2TYmiwc3sLet4xlVlD4cn4ZSQ3ScEYS4r4ChifcF1
zC3lX+OMgL5A4BsmR7rn0Tn4t//rDiDxNCFq9PF4hHO78trC6NmvAqAyC2Uv7DDAMgJmwTdk7yXj
lhB6/4+VRDfL/xnH1GFIlFfKGFaCcEXJyz4d0QnH9VlCRtw5t0/fImkRezQgeQDBij7OJXowFvzj
wlD/QrGroSptCGFXFR9Rjf5R+5Gc2LP+57OJIh7efmigBJ3E5FxwTZfXitfjXKB7u0wky83Vda4t
4cVnXtIoFgLTA7YqpDXQKHS7anEUikLNNwPwLuC9xp7s1mg+N9bRnpiQP/P0YqN8ZvpqqblsJrt5
Y3haXYOYWyJD8nNwBFL4tvwZRNvyg33KG+KiUU5caU/p1+MpnQstECRCcRfXJ2p6kw3KckVYCWk5
OBQgpj4xRYACwvqMd/JHFC5kb8Zpm5522EEvP1pQWTySb6c16aHyU7b84Kh9Qur4UnOZkQmEfWPC
kyZkG5ov9ezMPvauTU5WMqySNKWlMOCxt+3B8Q24kO6tPkBeZXkOobWeAPewhBmafXUg6wYuW0io
oq16PCpXR6HlkyhUG3VwhsjSYivvWNJFqUGF14AhLburaxPdquvHKzlTf+AQMvzH6ngVX1n1aq1L
tNwdnAYiDzJJGhMgYkXUm/qX0zX6BIVcUADQN5dfPbY8u65XhidutIibnOUzGOa1p2DDQbskemfT
d1+wiw1dYkCbC0yvRznZRKniSoqWjMa8UwtJeOknS+24Oy1hS6bc4X/X44jsY+EFFMSQk3s+QmOt
RwVpcPb7Ut9ayCKtmufcYUwbXYx6YLGGw+nfvWV+nihcRL3K7N/QrLenhUtqdsDgJhbRw4yD+vfS
ulpWLneFoNW0wUGmXlCtaiX4OjSglyors4t4ZWY6r2Vai1oPM0m2b459Tlo4ggQMb6r2UkHA5PGW
mU1ByaB9BjIIATXYAG43a1lzkDXOfNbhyHrNmGfPfD5+fUhoGj1+rdfnNchVLI9ZxCXf3/gKwGwo
mSFHhzLqVD8tr+ukriumcdiBdxgp0yVhycsJ9xfhaANtpWBVQKDITjZOWnh+XtRh6yCiwU0s69oX
t8VNTJLj+idZfb9C1Bz4uU1ZkcvKcYm/+tysQJyjGN7rwizfR9+3nzKZZSAMMiX2otZ5EYhwBPkH
4Sw84AAhovYoVMeu7dd39MgdyuPllC/hVO9xTDiK1zMx8YMqA97fPoJ51Xnrf9H7rx85Yo3GEd/J
u+9X8Qhuy8Oh0nvif/yiWv94/POr/Z+VmHjEIRJLOaqwEln/SqtjrizUymd28e0AJ56vattY8UQM
MDPAz269WaI+jN1XlUeezARlnt1GX63+qeaiNMe4iW7v0lvLk+Oq1myrFGncIrAsQT3F4kVqaJ5B
tUiPQeSilCsttn3uWEhPcbKl2WK38dIHTG7WoVLZoY0wtwJ5iw4fKMb4xrOwWq+JaNgma22yzQUe
cSnKnInNbgY+jQEVf+gibrS7bRCagecrtp5/zuErCPE3um+umKcVmmUf76OZ5P6t0clTiTJKSPkU
RltdqgmI5z72X83lOTo9p5v12pbM1xjJ64Sw1juCQ1JzYwm+JYv8cDOX0u2HTB5MvdQmafDnW3Jz
PM6t+fFRPWukGRM0e1l/Do2znWwJ3e3eU8k8wIeTy9h2A9LfhVt/6XT/xSNXFxOv1XmaJtj8zOrl
DXwXOWIrWbfW4HEGlf75RzF3poIuf55wzuakGaeF0734AePxv/qAumt6Sn2sykgGCCYyRHe4PzAJ
AQGxo52tnhhFfzXNDWYg3p98e+EFfX8z3y7GxL31vSrRhoF9H+2FbrtVM4cDtYmb6GG+8I6855y7
daV/veNXYw1Vre600ZXmJkVJby+axzVUXJ5MbnPQeVwkxtKmX5zeiXMTyiyr6wwmgUqQLM5Y+xeP
NGNcgHflGXCn3Y4acNwbdPS//jsJ/+TzUl//TBr5doonbk6JXAaSu+NpB6nBdgQqAK3AboodFnok
t+62ka7oT6+vkKYAhYQp9MSETmBC3GNGAFHH0q9WC8s+JfhGZHj7URPXFyU094pm/CgoFR2Ra8Td
jvTn2f4mcHzBE3w+uL3/CevHXujv2fDA5//tkas9MGg+Q6PRbkTEPSVGtdtbCnptXeN87s47wpyw
FYCyw7t04agt7PQ/p3xl2QWzjhuxsCzk+Rr5KqvP0m1QeXoYDVba8Objkc7AJm5meAp3K4oy9WkG
e4Xxln/uhR3iQWK3Fkp0TxjixbOMhUWdebPdmpxGbZrPM1EMk5nh7l1bsoKNuxKP7rZf8psL8eHf
9rqazJj+3xts7NXa75vdkJLjMQHhr0fcnf2ElFsiE/ApX7CNFhUslpZy4rQqrStTbTxRMrWr0nbR
cU8hxTismWgxjzKezkcbdhJ/RaqbZYUGW71thAF5wxWVEwvlJwx0fX5S9G/18p7CjxnO7wn0BtuF
bSvMfoACQiII2YzqnpNFVfu4DMMEUZIIQvwaqc1ct87R/qw+B60OAap1dFr7VrUVzqhapDg6gaUn
p/GyWqnDiNlbBHLOQEawz64+aXJp5V6gFlWIT+pPYgQilD1cOVkrA/CjrvVNDkjRXXS8BRamYnbZ
r8xOlh2tgTSnApYC9FSGrGfqOw0y3c1tyumPD+8fiupu1a9MTVY9VSQtbjTcG+A7PjXf4+OYRfDP
618JukCx9PiL2z4X2AVrnOrDgTdQ/E1RAUSXrlW87F4FwHhZkAU15KeoyJlfv9bWe3iQNiZIgowT
2gTA2L2T+6VJGuf+0ZdPbjw+9vlOFGnr1C5/qCPWYThhqT4/UxMfNwDQvIAwsWON9DZqyd0kDzR1
DJuQkVLGiAXZKBenXzGHAxBp6Oow0cOySlA823pfq3yxfex+L6gsz2qyIiCHOjas3n7BkPNlo1Qo
WNZsbIRVta5dptBZlx54VSEJq8TG4y3BjWO6ndgbi9NCU540XBv6Se8YDE+inzCEGra4PTEGNuOC
qXvvemtqMr09eKqiwcfgWp21peN2q+rbPbiwELP4Rr5wqu7f1zCGIik8zJj/miLsuCatiqbDuFxf
D3KCfldj4TTNoCdHEzLqQFgt0BhOct5BiW6/fkAhFvQaY9P9x4e3Ai3BQF77o1qTg34aEuvxHM74
KCDnQSIGZnz0F6Ld8naDaKjZdWHlDZhDKIsCMPZ1PA8r2Sgt4HzTNdGd0GzJb7iojjxzCwNNL6Ix
AjRBaFuY9jG7EV4UTC31Tlhv+tbMFBnURIeyAqQLvK9K9Q3CBpJkS0nF+3vi1uz461dXcsPzPh/k
MIvMqYmfziDI3IWeziyEcPdcCtKtocnRC/NCaXx0qzsvSLIlxhH5kGj7DJ489Pxp21L/Ku1jADFA
DtnGUZv5uN6Z/Bbygw7ohm0nteRVY282jQ1Ro0ul489Nal1YwpIevbdLQJa57Q2KI6TLxi5jkI/c
TotchUOcSf7gcP0l2ea5owVW1PoLW3zmoYFJuTIzuuWr2efEMteKFtuN39SnXEQXx3dMbNM8jIWq
30ts6qvKWl1Wn5ER24+3+pwrRD4QrlhUUe5RJzudzzOaUSEZHM/19Eo7ugLwaOGWESjaIdUFYzMP
h1EgWOPB0YySuCJNXu+aG6IKmaIukOyYbQaSPGwBBo+Hs6J/oUb3qmIVIUq5R/aksJewUOPWmvrg
a+OTxeTdsijqGAleL17JL5mMYEdBlpf/LeG2ihwBSLVIPDHn969tTla20Xyt8SgGzO06tPBmK0XR
Awb8x4VAelRDX3Pl9HhB5zwIGpBkyPkBpYGnyCTQ4dokboSYaxzlFS4flMaplYuGqO0bx6Vr3OmP
7c3M6o25SbBTF1Dn8jq2ccRNaKAnDpybHNWZ8snzbbdaYNWY2a03xsZfvzooYjxIVVxibKKuMFaf
GHnxlh8rb6FONzuHiAxGJC9KtmhMvrWjNZUMlYCqdTo2jp9kKdqrbZoT3+0ls84LZt2GlCMiGKxp
7Wu2JPZLUmTcuDMmuxUHBTz+4FcbEbWTaxwIVchMC1rjBJ3BhraUjUyWzIa+8uf0K/8SWkK/Hq+k
PBM53JicjJoGMpc1LkyKrJ0V7/UXw32JgZ4FWzYhXG4EEQm4td+9s1jmzpCyfZ6cMvDYJnan7WP3
hfbHCnBKCZy3P5EGrdNko0IWtN+n7lnE/63FpoyoBIsnnfoPUBfIneUPBk31EiIWqh0ndg2l+Muw
EVCVrP6FYM3dJKyeV69+/C1L30l7lmtdaNdSWerU3cmZ2SnrYJOHDThOKh3ErnK/pE8zcwlgWuCs
0NSE3j5p4jearkaNpEDJRMy2w6XkdMaqxWPUjy1Vqb+pOxA5m4IKbvanBC3Yr90SFm3mcr75gIkT
QeKhj4UkQNqjNcSe0N/e/0WJmjZ2LS/s/Jn+AvAqQAx0bA5B0PW3R65OmMBmFV/hMnL43JJIBpnm
DOJtVnhsrMJK7Hi9VX3dt4YtdVxriJFWFHTXonjCXpSPP2Vs8GAwC/fGXAx481UTJxNnHQMFGXwV
6C3fJJfsAZsd4bOM+caAqK8MtrVv65mz4Etn3A04dVhVBl25BL2LSbBC5UwGnXDcOckgY4uyegKB
8wQp5Rxte+Hb4+M3c+AFTkE3LIpyI1nAJARDAVaN0zbvHKVigpcGr1Miyp27sJtnygeqwKng6APh
JVhEpr0qkpb6vKsCpq9AsAY6BlbsGlrnG6BqyhpSKM6A8iqq9C4iXGoEAkARrR63ii72F7nYlCW4
6wpmlfkmJ1iPZ+Ce/xPcbgp0cIH6wwUGkMut2w1Vj+ujQemcEF1QnVXQnShl5JT7Pzy4MFCsBKMw
3tKl4TJ6ntseSx5/wMzT9PYDpkedhgEcMqDj9AUMX9ZHa74Z3ldETr8rVFZW4HXNPZ1/b1hC+y3+
y1IObuakgwVgBEyPUrzo+b6dAD5v8Ngq8JwqgF1HtshtDchrWseBsEf52O6Cp3IdblYLo565wm+s
TnZe1Q7gc+IBXNpWVgzEBIkOORGgZPR8pvZPRXattftWdMBa2/Wm2zv6wgfMvY5vPmByzjAXCE/F
8XWMe4CzQOnTGN0n7wGidTEeD3ZuhlH4FkEagHZ6kGLeznCfsozs9SwiUPSfSShUdC/J8DzQVa+t
FXXpsM3cqAJ67QAkhhIG9vTEc8sIFZKy4wbHp7rwVn9GgFEg+fZEZOP79fXQmGiPBXXiz6WIMNKl
aV2yPv76lS9XfCZXWwXWq3wPDk74TQGNP0RzB9ILeo5QBsQu0Urxdf7Zzw9LwtYzeBwwMwFDDcka
BRSxU4hDHEVylFU9oFWKle99jqjeL4AAWx8v2djdedJxaFYeZAlZ83+8yDeGpwMvWgV8TR3eU+GK
5zaeTHh1p4gNSXndTxdebzPhATppoDUCUCo607XJ3aTlWc2oBZ4VlbBrvkTtt+ieNWVhRNLMVSTy
Y1pAVSRQhkzfaTleiFyl4XYQyEsPWUfpLfwn/3Y7zgLbvS5ZOfkYrMZg9WGn2u0nB6UuG9CGQc8+
cUvnu8bcvaPNYWPau5352a85U4Rs0/p10Hfvm83vkg7rzDETRQVk/DzIHeDKJo5USRq2DVO+d+Ls
BLpKLTe0CJ02FQRnEDQ/Xu2ZshCkRK6MTU5ZgaZWVglgbLs/yp+xAbp1hyjnavVt2ya6okEgyYBz
nX9tFx32jOu8MT3ZaY0m1IBgcr3D2znCooB8Wdt/L/sSXWTxi2ZvPpm1tODB5rzljc3JhmvLLHEr
CTYpyV8U8hau99whewkX3MfcY10EAluRQT2CFMF0Y8diVTJDg2lNkQBLjFSX8eYApTS7xgO2RPzl
WpWpvlEjPzJr5emf9Azai+clOZ+ZUhhW9+ozJndi44Zu77f4DBDGc+DxPVSYXH4zvJnikXGaL/Ra
dmjeA+fr+sKhn1Ba2F7j7pk8xABBxx8yWixANzBZYtEtU8wCTl6f/pThoVTPj7fvH5j23gAeFzy6
s+8RqEM4oJjalZ0DOMcHFCiNYSe+qBtg92XACWKo1nt2YUbrvDAU27mgNKIZv6NIAMjVmKcGDYwV
1IOgVUmWTvH80P/zZZN7GU/gnKVd1TmBwpbbyJPUg6TGl8fjH+fvwfD/sN1Xt1TVapXAZQWMuPw7
z3v1S54gukTXUrJ/bGl2OGh3A9QdNOx3uVWvR+NCnWOi/dC/5Cp67YWlC3/JxOgXrwYjSKXUhG7d
OS91r1MIQGBJj5n1hwna0TXaD2VBf99cUKN+PLbZ0ypdDW66VnzHDNyf5Td+s7dGQdHUPgc2Ancj
N8x3Hvtj9autY1RVljJrs0v4H9vTdLmcCGqT103nNLK0atkXVvti5cF8PMK5e/ZqgMokcmMrpgM/
ETajl/5UrqF0r1xghT41/hdm0HIyUougg3BKf9yVIPBphK5zsszT1erLE6wmu5R4ej+2M/fYQbzw
H0OTrUKHCDwqfN85KleaNEG3tuQWBDsoJQkat30Ah6MAybSQ/xVCRc/AvNc0KE+5kmjlSrf2ePFF
6+jCDh6t3p3Gq6+abCNBAhheY7GUA4qYz3ypRpYfFwBKVsCf+H4enfpG/CoYVViAEs4FOJKEqgd6
CNG3KY0n6+rkUEiDuBKDrugyq04tH5h5fuqHFynht6y2lHGfgcWjuoNWAx4vYLSHThPRXcLg1Z8j
L+uWAMsEhlyQRANinJQQ0Rv+iRVa+zbxawUmF9B1dL8y1QcBzIcL+czZuxzpFvQC/CkqTk+OJDUa
hGuAAs5/qffmcqIRC2ba7EPhUxGtsIOIDlR1Bu1tYfONaf3pMo8kZmNRTRVRv7udbd/nG4g8eyzA
HqyeIk28Zw4ZoU/uq7+QQ5nLpYLGEnkzGRIHwCBMwpWk7xov4engGNwrB1KTL7tGsTsh5Wu94ANn
gjHcoBDiQZFQQpw8sSRE8lC4CWoZ4bqq9c4ogYCDhnN8XnrZgDj6fv6AnkbHqwQWBhGJ9tv5q6NS
rKIMQb8GxZK91g2ubJYVksEW6I05lcR5xft6PrhiZ8W8wnzlnei+9WnXMDarJp1MvPFhSCIfR0JP
BV8CjWwjM+lPJ/hV9FwnEDZEj4QqeoT1AH7XIQMeJWdF9kqAjooceYggTrN4p1ZKIJtyJmqpmVJk
b/9Bvd5lLajJMSoSrGoa6Koosb1RiA2bHDufSqPkGDqWzbGlNLGSGkhWwkNYmDE1iEIIxIv6PjC6
1gvldTu02kmgTSwcUyXt4q3Yp7y3L/ygYAzZZ1yBQLs7Y+0hRR1lC2IFPjzSpJKKNyVVmvSpCYNC
W3cV0JJ2UcZChqtdDoARHdpYtLQuFrhtmvV9seGp7I41BN6V9zzH5mhOaV2Bs5K49J7hA/3uQvsg
Lve+JPmKXoDzG2p2Ug7C2bQIQrzyNBGk55osBtVTRNsstAYgxmqbpppaGOKQ9WjN6CnU7wKXicDE
w8dsbUouL/grrlC7ALROORs5qRg3ybckUSDZiT8gS/ZF+YyHllnkpox/QH1AzE4ybTVxpXQg5j8p
ee2jp6wvBIbwFZ+nZlwqcY+pL7pg0NWWpvQjAWOVbAZIGJTflcp7xbdY1tQDe9VQMsmqTkWt3XgM
I4UvYLTxQ9NHF2z8nEYhH+WkKNFJB0UDGsqHplGkwIH8goc2NtSA0ESvRV2Gek/RaEjKe16tQNe7
lBPu7KVtPRgx/j2vSC7V+HumJYkTadDwNdvMa7xtWSAx8ht7XBC3m7KJJf/A1LUsvePHZIBHUKVt
PiqhqirI1yXaczzEfU86iBnyZl7TODXcHITMJo+ZxhdpodIdqoKBZnTdh7xse2kchLua13zohPGi
G0k7JGiYYOsWLpvsmRgJMRsORMUPRYf5VhjEmiG0adLO7IM0gSB86pY51csilSJdzdEPDPqrMumL
Zw/qhkII5RStTS5ZlinDLlFyCI7EfBczusigPWolJBEPuWUFk8SRDMmK1sC3VN66gr5qArbuJOHM
mikEus1TNsHk+W0lQS0VUQ2H1rcqUjuCZkmNIU3Z0nxNacvlT2AgiBXAe/u871duwJTsRVI7QGYG
TS7UD69VlPBrSItMsr2ekUsUPuSgMRs31nqd54PGtzjZiwQsldCJh0EGSxLORp1vOL+XQVqRQaDe
jssiTsDYknPaN5NQCCKwXu1JxgC9tx8NKR7fgoql5x/9IvOZA1ckXGTG1Msrk1GDLrW4gGezgjQs
Ew+Gh2YU9bdNEsYEXcvw2oHax4PqUdv9LFwyM1c66JJR8QVXGnpBptxP4tBEuIXTwQkqaGyH2rYJ
HZZdK4GDGiXRpH2XfDTqcx59AY9Dcj/47brM0NyfgILnVftd+JyZO++/ma8EMLih4D25Hgo6JACa
jKVuz2IqAtE6zkY6WSWcZKi5/dja+MMmFyyq6kj+oWaE0U+bpBONcxnwrrJOIqvUEhj1RVIDK2Hr
0AjZnlqPrc08O3DlQcYKUQsYPaRJbCwUYwDeoImxD6XcSKrAM4GbeX9sZK4kCTotlA8AiAFVyx/Y
8CpEE6paDVkf7YsxgwZzPMfr7MDVmL4KyXnpWRrQiFERPLwqM/ZAqaEVRqqqhrzYn/q3c65mV4EQ
NvJKiCYQT2ALTWMKTQ0Ej1Nz9cDkK7kKVkxuyu457s/gOQo0WwCTWvjrCnoBqa0fEZiWaCHpN81t
3n3BJCuRg7E3FvpCPfjxR6pYZVmvm4AjjGQpEmlApSYd6uEniyNC03UXLMSN00LFaH5sJkZuFauB
AG6MT66WQq3jhkmbSj3wAU+EgrdqOlzE1Der+BIKR97do2Lihd8V/ZWEZ5Dg9t+Dhw4+QGrCdzYA
JU5GOKEkBdxo3oIdi/9XvdNLt5S3nL5y/vtDIdszKv2ijXDKOFeLDO6XvFQPrvYmgZSKukZTUENN
ir3UU0QmqAqHW1rp/pOgQe7QXfWDUVStwS3N2eSM/PeXgJ5LxiEHAGXazth4HEpqLace2mEYK9Nx
+rpwPsZTNtmVAKjhJ+NVARWOv0W7WpT/4uzKdiRVkuUXhUSw8wrkXknW2tVVL6hXINghWL/+GjVz
Z5JIlGiO1OehT0vpxObh4W5uFgZKXuiQJvC4uWuQpdkT/kS1M6uduHwqoAtR1qeoWqkZCZHov4f1
X6PCRuyaqAaiUjU9K3vVrJ+dDhGk1cLclK69GRmo00HSDu+CC3O+3bBL2sLMiekFEitBrWmNiENU
SHpW+VvGobjThj3b9uAaAvNYz/YmoDZniTXmk24Q3aaFVa4cwGlYN1+E/Q/OPTC6I6Uz/6IaxA0p
5VhNTs603PmPRDsllqOkK9k54T38Nb14nhmmMTHbII8s2OElU8sY0xuDXEUKC1eOT029x2MxGAGo
7F7v76Gl1bw2JwxroPkAmJJiemZ05vKPIjprwE3ct7E2JOGJbwHn3owDhgRKRJ7iAizAB67Ycrkx
HoCjuG9MuAf/NX9TXRtoGqgaSMLOMWWegG0qhz5FS+yYvioNKKDI9wZkl/cNidQBN5YEl6h2hZbH
WWZ5tVy8J9pzBN6nrFJ3tb81uvqUW7ZR/qgbezRcviZitejmkLRAmQt4ZojjChcwzZXaaqLS8uSd
Ou7i+DExnjMfUBX5ElPLLsqD1jxz61goryRwGXtTwFq09v5dmuvJwUHLEgVHYP7ne1UdVCgGa7Xl
tV3s8AavPA2MHhCjqc0VmMjS6dNlRdLQFY7EhcjdneVyBGgksTxfhvJa8DCAv5SzA42ezO7b/XVd
OhH/NYVMwnxQGeMgYmoD30ulY+1DswHooXqN2kgEmGDzwK8BModwAg3vcClzK7kfsYEwbJ4oeSk1
N0vQ5vid1pCOi85Bd0gQJEaHLv00SGH75cby936zyzHLZG+sZOBuVxEJIYiSgjkB9xRK1fNPAdQi
4a2OE5MU0kdOS5BDKBCGNrptotRriAcxOzMNHC4UedUJ52wB9zO3BvH5iKsdxUpCkJzLdlHtRmOv
Gdg4aI8YwG9sq2tSAbdLCptTtQPh+GRWntvsYhRBes58j/PSDvi2QaqkW0knLg/sysh0pV1dxjWX
BykyQ9+rk7+gZbW2WWYPkKZCeu8XUSQ3G9v/2a+CA5VOmsqgvzZu6K9B2DJIvg7fHSrPTPY/8kj3
qkDdteHvJHuoyYrDW5rFadWgjwFoAdRi5gNs1SIEpJdZnpQcUWQ/lgepXKNIWpzFayOCU60VYzQr
JbQ8VYPMofKQJ/saJEVIcewy9tRb77r/eyDFypkX06JfuxKZcQtYIBCagYVtPjZ0YJh1POIMdJmX
y+zoo4CsoMW3OjQNUEvGtgvbXRVEbme+3nc3C08LrOKVaWFarTTnlkkqy6ti0N7Eb0893vf73g0b
QKJ2mWv+tnhimxAozDdEW7N+G0JO1pFRBJ/5hJwQjqOhRgjtw2m+KdTgs+4Pa4AYUeR9hio+KAup
5CjQ26xHdWU3KdOhmwdUINuiGmqt4BDGTS0cSl0reBVluDw44NivIQD4uQPQj+6aENfqgbdr92QT
AGVg46/QGNhVz+5wstwOetYDNAbM7f2FuI1S5t8jbAFA7BTkjfE9+pvWqRvcZrK+aTsQSsofar6/
b0xs+PjacECdgStaRjYcce58wwVR3UBggOMwmd3Gj/AgirRdCX1A39pWVYg03tZX4ayo6VS+zZBV
7pWz0UOAINVqB8lSqfktVVsDRLdt8Cuvd0b0eP8Tp313sz44inhIQXkOb6n5F0IvKg70cLQ8ZIYf
QxIi1VcFz/dt3F7rmHMF3lelOlQSRc7KHHSRdTfgMrASya5LgoE+1zlSM3jbyisbbunKBbsb8EET
D60J8uz5gEAbnptBoOGg1YoT0wNehEHHbdPM7VrOwMFU2Aq5SPEuQoWfyL1j6ru8GJ/CPt7UqIOp
5iuYsFZ8+MLlOwkko+xnAXKrqMIsq0kVqkbk4zpUtrp28lvfofIhqtcI7tbsCOe8kat6LCUEUKRR
z3WU7dF9e1TxdGMrmYI1Q8KDIqpCjQK8bHlDDw1OEGXswtBJV96gi3vzataEwDMC93lh1bhr9Tb+
YYZxhJ6l+u3+3ly8iq6WRhMCQRVPlngsMBLQ1fudY6m7APvm7ZcBzefmcTC29+2J1Cb/cgkmkIc4
EwgJvygxrgIIzWBSQofU92KbvEgOxHBee3eiDX4FtwK3VWi66OgGezCOXuu9/L5vfekkgmUTp1FH
2xH0JuaHI1F7NSg1GDe00M4Q+4G0VcnepVq2w3YFFrEUSFzbEjwtrwdK2jRDONbtDPWzhBSCtmJi
yZkj3APqeHJgwK/NhxPVfuJbHMNBCceQXYtRu+lPvnKgylFfW7lpt4mecgJt4z2GJJllCLtRLzMa
FmPte0MqPSA4cYzEcElI/uhRtqlM+UHuflXdyotoxaiIz+NIcRf6UPheA2o3WoZ73TpVEl5+Vmbz
MUntwbCcUAY1+/2NsmgXEojQ4UHLj2ZNR/Nql/o4EnlcVb5XuOqRFzjgEP5xfOrWR23tfbm4Ua5s
CZdko2ZFyiRMbJD9LeJXU/1drkooCUn6r1OHyup/xiM44NSvA6IyjAfa6nZ6lA/VRlXsfvhk8ZlB
vTZYg3ct5A3w7LuyKLhiReGGlUMlx9P9/tLys8rQ+2iCrqo/B/lzgZyydIp19G916baSw5XIYyGR
PJmH0PakzjZVCuYLmKPJYBxSmDcZYzbVN0P6s6A/lODJKl5ougc6ypZAlB0f4wFtkv/gxr+y/uV0
r7YPGH2ToSu473WE2qWUb7Te2BtQaTjjnbxy4y/dEmADxx8FghGy+GBhlZqBdB/PPkhxMcMNd//g
JEwtDRMGV0dkMZ/IAY5AazS4sQjRnGPw2u0jDUzj7YSb2fTfObj/NLpidCHxg+WbfhpSDJgSMWCo
u9Iyi5Ri90TcydMdsrwx2fcouBawV36H2F6BforgM+K2vmU5+hbeG1qtTK1YmvnXsbn6DGETS1Ju
xHqHz4gbQEZABaS/jMUm2Axbbde7JejWwXwmE2Sg3Z6s7KEl5w6UKPpjQHM+RXLzia/NKOjzCM59
YHsef4A8xlbQ6ggdSvRK5Vq64vEWTwykL1DvmmJhoHjm9lhoZKyTsNCQA3F6PX1rVXCgOqoPIEX2
wDl0vdG1Ukkxuqc1W1IPWfMPrrNJ4gp4AoTiyIPNvyArBiaREc4ejRwOZVur2BX6yS9dWX4w1wQA
l7zutTHh7jTltuk0OhlDO3pnQ1qGA5Vw/+wsOsFrI/J8RGYyDkFK4NoRbvhV5cbyZ6I0XkXfIz91
aBfs07AAx1o3bovMzfq1NuTFRcXmwXwCLQ5uCMEN+o0CvXhI+noMucsELHJB6Wp4XuUdEm7pibfb
JvlpFucssvZytDXIt/szsHSPXtkX72+GPAQ1Et33SAXoBh6bffIM2XZpW2jti4THf7TWcr94ZtFg
iqMzSfng2Tmf80FijLSyhXPT6bs09jT511i9V/5JypOdr3ZwXYYbJw7lP8uAbXgcn3XgD+6PezHV
ghgXoQNQscgACBeuzCVeSH1K4Db7jTW8hM3BRC/0YLZIzaHjqgfzADBypcK8PKcvK9YXph01AYpT
PAHRQMI7nwPZ7MoaPp147CH6MW57SEoTpFuwAKVjefHOPEQbkm5kMB855X7t3bL0pgA8gU7d75qG
d6+wBGHT1VUsq2Ta9noSu2G0TdXndhNf0K7QAqj0uDLehfAGBlXcgEizTJpU8/H2vgHtmUQmXm1I
Di/JhrZADZ1bFJdMf2cUfyWrc5TV0zWNQwiJZ2aFVyBNqVpg9YiXJy89fZSbeBsbpkMmRL2+Jb2D
uLV2gela212L40VjDFSB0Lpyk8ymYRQqY9Hgzpcj5FTsFC0E44ajzz+2+alRZRvIyvtzPG3Ym7FO
nKoWkBDAAgquLMJRA1AYJgdS2pbisBByEYF2avI1IvyFi89EzKZO/JogyjUESzxvOp0RXLptbh5M
ZCnM6JSm5t7UI4cq70a3WqZYOi7gWgGwDZBDJO2FdSxYX5eDKsNNE5RBUFgCRUjoAzN1iEwgVP0n
mbbOQBLIwqN5zqgcowNVGjI4iKpdJn/Pghc5eFPWIoCl6+OLPQJNXpgMzRTPUaBFspIx4rVJ+IFd
rQFcpD0wBY4Lbz4KsOfQ7IJ6J6fdpkQj/f0Vnw6NuOITd8X/WxfWQaOAu9UNkE+GD7BuXWdQwfD0
wi5b0Ol2awQ7i6sO+XAV9RIAUMQqfwQ0dGeWBaz1gJ+D1YumzX5QIoQZMWRmi9BGVn4lwbJ0V5gI
r1CemrA3EEuf+42MN8DjGRUB3gNoR1lu3Oxi8W3uXzIfjeeNZZvAjdehm9X5SS4vWXrK+5UrcnHg
k/IYOHFM1MiEaVbiLmlIlBGv13dmybdGGbkGSsY4zZXyW0bJ6P6yLgQ+5tQ7iArHRF2mCiFBrY8k
6ZHx8YpYl1yrQAEnIjRzWyNXV0wtXgTQ7dPBWIxzjDTTfH55L/lBHNSwhVyFg728J6HUH9owBlYl
yc+BBabtOMm1Y5eHgxNSfe0iXpxd1DrwdEEBFwWy+ReQIUyGJpSI52PnWgmyBiFKVqfGGmzGP8Lk
/f7kLo4Y1qDSJKPTGGXPub3R6obeT7GadXryWezWf1Xd0bh2QX+eoUFSB3CHtWrj0kG9timsaCxJ
eqNQ2AR2TB8LKLg3rd0nP/2VK2BpLsETAj+EABwrKoytq9qWE2A1vUr3PzLIwhaJytwKhHafNXNU
HqyUbJfsoRiOyjvenrjshPcAtOTkJo2xdo3hMCgzkEu9o43sSOVrn+7vL9zCK9q8tiXskziKJD+f
9knXj3bUACi55k6XLtBrC8I5LzNuZLwYiPct5PIGxAcR2RC2hkJZusoAlsBtgQQnMnXCidMrndPU
Quill/q5N/dB/2r6h6KMbUpB7Ztt1hoRFocFFJpKFVQ2UHOYb3hNzVk9gRa8bLRcRiyH+62XKNJO
Crf3l2jJcU2y42h7nZALurD9yoYWcpYiyCu0b50ONPL30P9738TijXttQzhKZYLdWCFx6/nJrvM3
9bfR3BtARvsHSLqCtuGP9cdcK8mtjEtsVulNnvhjC5uW/Ddp/prWpWg/Vsa1FDBejUt0g7pCkEjR
sb0V+CApOVEQQyqe5O+RL67+BO9jtUaovXSg1ImQcMJTQq5OCMmtsuMROiCCi5F0kjsqgFePWbZG
5LtUV0b8qynocUIwDDzsfPul6G4MqqIAOMcFkZAzCZKCamFTbD7eCifeSvs1i0v7/drg9O9Xqb2y
9gufKoC0ALAPkstNa/1sK+pwaj2trNnSvgDeHopgyLoDEyTMoFmE3DQjHaVaq3HR87+Nxh/lMTe8
rIsQEB3j6hxa2xGXzECRgQdtD/tIx+eVr1i6XK6/Qjh1Wh5aIwkNQLDSPxDG9o/8e2W94fnhsLy3
2xTMxER3+9zrI8eXH/AlpHkY4zXE69K06xA9kafYEABF4WAmkGjTO7n3PRAM2kUMGCg7lyMIymO+
FrRMHkuMe69MideOHoxmmpgjIC5DsDFBGwdcwjHT2Z6V2qWzWqSjnuMM0ismPWvqc9WsYGyWTo4+
Vcew9pCkFR+zNStqDX0TsC+dB9Doghnq/pouLCkO5oQymzBmuGDnW7jV0UFkjllwqS3myBFaoRLc
efFnWOJJV68GgQtLZ+EZJ8FnA3oB2se5uaSgddAoSXhJ/6rH0SWX5GAe00187p/zyPZfgoPpMruQ
t/dHOe2I2TKChgTTCOQQMF8I74UdEwwJU8rWCC/gXukVd0IdqLWtcluLHgowZ3Qr0cqKva/I8Nox
DGPW8Rz2oEByrqzPUE5sMlys+pspU7fKjhV7vD/Cm3XECA0k9zA+NEQg5zWf2IZyNCH5anBp62RT
Zuq+6nZJ/FRa6pu/Rpx2s4iTLeCGgIoC0huNHnNbaVn82xZQWIDK7Moc0ESD7FYxI2uGBIdu9mkT
sNgMLo3/WHaKDZ4AVN9kCO693p+9RUN4bk08pMAhm6IhZKgqvBiCS98qLot9gOYf2WgdcvnnfUO3
Sdhp7nAEVNxPEKYRe3ATJgVh1oXhRU+9qmMbygYXSQ5XTfNjr0SnJAG2TbbRp+hgj0j55+pYl/bm
9RcIY0UXkZw3fRyCh3Lb+/GBtMdajw6mmrpxHTttkro0+HN/2EvzC7pXUG8B9oSighC9G0qBrkQr
DS8SHpc8+652paP7h9Xa5rIdcKIARw6UkYjgaSFi2mh9EV7UZC8Ffzhyfnn8GlorF+HSYcPz/D9m
BC/GyqANdQ4zbQAq16ixtRiSznE9EZhtYPD+5N2+I7Fn8GydEtg6UtnieSvKQkvxCoM5PjgUPuyD
RR3U2rzAbDfa20C+x4y6K0anR47oMk00z+Pt8EXQK88PeTYMJU8GeOp8o+7IvntiD+EhrD1lp6+V
1ibfdGMKrcvArkMrGxnyuamy4G0f0i68EBVNKg8BDsLZj6BFtQvXNuJXU9iNrWlvKCgqIgoWli4g
mtkOvA0vp++fhl1vJnbci2X/nrQMt2AEu2wv9vPmGVKz9vMzc7d/XgOg9BBOuq9/No+vn4/eO+i6
WvvBg7Kw53x4m8fRAa/T779P36zDE+i29wY4tY4P1PnYvzz93huHJ+flydkcVxZocQ9eDURw+GhM
xuNoGkjgqY/crvaqPa4lTKaJvzdZwrUZK2OkoD8UNgKG2EdvdAR6wVpQ8BVE3ZrB1Yy4HQBxkcmo
ltHJGQcNbkuN2Xr+o1UjO4yBvht+Eek4gh9TTvtdW6BPFZ1Uez5WDgjGHCl+rfTnrIECMMnREKa4
wHzt7h+DyRne+zRha6IFBngrUsFxHamb/VjJOS7OrwnADi5ueEYx3aeTHj27dAwvcXbSY0iWFyuO
askAeDVBcToFeLix5yer6WK17XILJytBT29bwlWFQ1W69ydpweuicWcqQIBOY+pcnFvR8xjwdt9E
UPdsP0Lx277/80v7Y/b7Yj7Gj5DP49PvG8wZw9Q20Uls8AsKBrax/1MYryZ19egbSROPx3avusVg
x8VBon9DCLX4/wQqiorZ9ZAF79jyRivNARPbtql6MQuNHhS/+7w/8CXHjxoEKhEYHyRsRbLGsM3a
CEUuXNVxiOYh8EXvQ9DaK09of0YDtMOGlazeLUR5GteVRSGD0xmKkVAfFsdfgCPbr6b7+vPyGDux
UzvfCRRo8MwDYez7w8emdza/Tedo/9gr/cqpu+29FD5DOHadOfI4VPzwosQPEvhtpxbMEYnMqd5U
Jjqw4Wd1YG5iNLbRmCeqhLueA+F6IuZvDgVKbfhZyB9h8Nr1aNTctcxtoGjOwsiBl4AHWgm+Fy6w
2awJx4ylXdcGOsEGLSHQJLkMUMJGqpBjfs+T0vbBG3F/Zyw4/5nB6URevS/iNKilVMX8oMT3GFq+
W0snyw9dkq9swYVgEYagEI2KEzhav8SVrwwpXS1HYRNHl0H6KFtAMjNXoSAQryE0qqPV/kMbv98f
2m0dZlp77Hc6PXnR+iR4E1WvMgbVueiiVN+pCc9OeYsKo7yTSe4Q3zoQ4Mct0h/06E0l4Enjj6MM
YFDX7e9/yYLzRJsXnfQqURS6YZaso0qq8wBj7w0augCq+raWFvWKd1tcyisrwt7hmTRkvA6iS8s+
VdDfgLrlG882dfVyfzRLKwmqbUwu+ljQNS/EC1GDNwkHVcSFj+jy8vLg6LdZbNftzywNbQv9pg7e
PfdtLp2La5tC/ODr4GtICWxaiB/R9LpRN0FzzkPNSfQVEPaSKSBs0ZtHwaUHdqX5idDBUIIXYs4u
lDvtsE34BkjNUn30+ZmspoUW3SR4F1EnRFkHGANhYG3bUstvOKyl0oaood2yqTbYvZJi5wf0HLUg
SATVr/5Ewm0JjEWFzigreu0ZprzrvLL90xHlV/pTfQDLdgUiVtMuo/cGhcYewQ+rD6G+N+hDxA9M
/mTqGt310qYDSBDzNVG0oto4n61IH5uRsJJdopGDEtwGkE1PH1JaOnytgr90inSkrrDl0EcP5NHc
lM+jOCFWwi5y9BsJZraWpl/a11DQnRCCX2ky4ffrMho0CwKcFwuBKWnHAxvPZfJQhqYNTGLHO3RS
rQlTTmdSiArRIALNCmRBpqSccPszo258MBayS6ajZUhpbcaOSIyunJ7FmbuyItzFKl5EqAl1mDmd
WXbKzd/I1McrN8ni9F0ZEW5aTFoGuouGXaT8b5+eNcul2TfJ3Id6bJv5B1vrvl6KFcGh8QXnAOxf
JO2gnTIgnMPU0cAN44dEYvbEGkuy8R/41WtDwsB4r9XQyYAh2XiRtHpDIewXXiKj3maqe9/NLZ0m
PMuBLkaCEZgR4cZCl3AfkbHGaeKVK7fPVoNCL3Gs6hsjf+6busWSIeOGwhomDkSZyKAKblyKLSPX
Y7yV5EB7TIdsb1YSCOyGJx9s+bE/uopma2BDIm9RtIbjXlg72IZWgoWYAI5PuKrURO0SIsN2qzwX
xT7TwJ6+UfXd/SEuzObMiuCb9KAnFjL54aUxIV9QAHmqswelT+x+1J9j9XDf2m3RaCKrwHDALIQy
/Q238CBHaoLMenRpmCyd/DgpXSkxBgekcM0mgDbFRuu6cdfTScGkMPyTUUfsHOqgyUdrVYYyZ55/
Gzq8PLnRRCs7a+F0yhSrDHSGNL2vBEcDOirqIxRG+GUFuxpEF0ir/+Yq6PJStIIrvktr/qnW9Mf9
SVnwbyBCnlodkLRDvklcAsKMQu1xmXZ98RrH6UtmSLairEWxS+8bsL2qU88KICE3FHmaXAecGXFy
AeHcsBtSqwRlGaug/ekRgAhkiD8SoKqzFAlmdEaQFd+3MExFnUpIwKRgB4i3YKvICgTr2uRSQYQ8
7h39A3xpK27otoqsSzMjwv0Ern2DgJgtuXSDDcYsqBoQO/PAvsR+5G79Lm/XmPMWzg8MoscVvZaq
iqLA/MJlUhb5PvphLlVlxhtsFulcm9QCZC4Lvxu0Lh8DNTVWhikaRXoS6EN01IKHHSGmWI8PdSi7
RaC9uHRyCxzvDnRXGkBopW7smLKSNbnJoU/G0L4CAQc000/Q0vkIFRLqI1dgLJA+iqbfAtxqy0WC
CCtzzItluC39aCq3SyXbN6gT6ytFOXHfTPZBOoUXwYQxRfJmbr/XfavPKj+5KH5iI5sNGnQ71v6J
kYl9BcuoobIjLGOK4ocVAzEOde3a1rX3HiqFJGIr67Y4lCsrwi0ZjCligzhKLwPqNx3mL5+4O4Z6
JZS5edRNU4b/AD2fHh9YPmHK1K5mHafJJY7ptjZ7YofZGxqcVH9PjwbdSVp2oKm5VcEaFlq1Z+Kp
uaoUJb4Rvj4CEnrAFaKRBEzv84+gFAozjYkpBYLRdEFw228UhztAv9vk+PL799/00gHZcd+XLp0M
yLyASwsELQaOx9woyqoQp0qwWXIePkvjEYlO7E9/S5NNLq0hfhaPhjUFCADTAyUglsaNWA4lpZqG
OF7qpnBbhFdI+k1F8gRJiTruD5EFWRe8ScYygcTI33RcK5ovjhjqNjihEwucmDPQkswvKz9MLxLu
EPAy4loNEB5tBgO9x35R+3aS99H+/jTfdAlhcRUD9Yopq4/OYrFIAiaI0e9MWNXAxkL8z3zcy33+
kciO1YHbQz8mnVvRZwW8yVrq2gNnaFrEpaatZExuRj+V0QF+Qp0LIQWqDPP1lprcT0JgVZ9MhUgb
yZccvQl6ZxzGAAkqrUWbUFrv7g9+OqXX7xHwsyEkA3oVtzVSNV99tldZGqKFpI8VK3rKORTP6lCm
wNXLa+zQt5trMgPCT9yXCmg/RBiPWk2EXCrMgLiFd394UTrKAO5QHm31AjQF3XsJVfao9SzmRaXH
E77iE28ywV8DvfoC0fMC0aZ13Iye9ARMNYlLhlMbP2hq8YFqWNNSG+XFpAeHpfyrR1MD+nqPTQGy
MyimQ83V36O9Zo1U+aaJ2fxKO+CmRXwGiQqxraYYSWukDRa8S2l+iHLW7eKE0qPio0EbIt6KPbKa
AtRKuR13mn6Oi5y7vI7krVSx9FENzalXl/PuOHI6gmXUTxxS1Kj+4vJ2i5R/CzX1J2kKiBFYEShL
QS28soHEyH4iqMH3o74Ip6HJ4sqGWVYmg57wcwN+800GAmC3xQ20Yz0L3FTVV6PuRYMAhMENoxUJ
+2Z+SrQxDAnhJT+HKF9l6bPJn2VER2313Fa9bbSfVUcPJOt2/nt96MJTo/2E+xpBSXv/5Hzlha6P
zjRy8ICAjIOiKAjfMf+QwGoz6M7V/AzC40NAj7x7VzKncpsydIIg2qglKP38k9Uadkm4M7YQ3dv4
j0nzM9DabRGcM1Xf59UHeg9D/I8AfTxtfRm+6QTMl8PKXXKz176+VkPCATEWmFu+gs2rg95HyNnx
pOdnpHSOPXRmGvUA7mN7SBoQqb8GcePQ+o+OphOkh4/QnARjsuaqspuCZbg4plXlaKkX1pqTQQdY
s160oUcX7hpY9+vFK84qugW+AFoI7C3hppWqikM3MWnOiZEWo111WvGU0bqWHHkMG2CoAikCD3el
J5bdBEZ4kock8u2yh9qsFKHSbaJlFrSFaiVHr2UBGLWtN6p5ZKXfZ5smrajH4gY9nqXPMqCiiJn+
GlkA+HoRNOxXWWod9J/Nqjj3eFB8hnElIXkrV6x31Yyb4zZTYgUIgTFdI2MTY4xphVTku3DboycH
PZTz/aSqEWinNGQda1W1Cz9ytfZvRj95OIBM5MFc65QQb5svc+BSmZjW0Zf75bKvNgQdh0YPDJgD
XMsvsVPdrY21vn9IbsYEDWlchGjPA6oXjkIIEnXaj1wKc3IOIv+cJj52X3U0tPEUk7Mac7ydfPp+
3+SNf4BJVBQpok/QQuAxOp/GcAyUChVdctbZEbXeQ8fPPZ6Ikfp23454c+KuVrAg08gMIB004aVL
m6BtY+wcL3Zsc8W33I4B+SD0hCEeg1PFC34+hqa3SkMf8BIiY2UnZrWvyqOWmpu2GFaCHzGKn67l
a0vCcUuLLgPttx54ozk6Mhklm3T8N+Hm4/3Zutltgh3BWSZ12QaoFMGO2jwg0HSLLDhpQYpWYPYr
qdbKB2L2A8OagsiJ7A/RHUib5hM4FGpsBAUmsHhAMHPufRfcKtob3gYt3d4f2e0Wn5ua/v3qHLVK
rjRhA1Nh4h+7Z6Xc+M05Tj8R4SF6WNnca8aE9yuhuaGibIlpzKKjOSJKB89lkWpoqgYWrB5tkJje
H97Cwl3PpJih1INmBBkbLKrpSxSjQmL67gj6AzTfhsHf+7YWtv3MlrAZW70hKnj7A08CMCPqHLV9
yPDSGPSVy3Bh08/sCJuxj2qjVRPYGfMPoAOcOJe3tFjZFzfpG2EPio4IsXQPTgVY6ch7pJvvrZ9+
y3z5JL8mT9D8JUH0LGfogdPGxu3WpEJvvdNsVyqC4x3zwlIq6mNXGm9W92dI/8e3ytfgJuAvWvsQ
uYp6mHru+106ksBLLFA39FSLXhpd7pyAVsW2LYvcKxsIP93fH0vrBlIBoBoAt6Q3Sb82JePQRTz0
ukTqbAZk+zE1Bmgk4N5cMbXkQJA+mYI7ZFBQ7Zqfal2vIjwK6tDjaskI1F9QdEjzOgXuF4+px6RO
waHNSZn3u3Ism40vBe0ah+DCcZheSwZgTch9oPV+/g1pAtcSDFHsBV0XfVciC3j9xu82tOfEGYqq
XimE3iRVsaiQUp+EF9H1g9qDMOjcgP52b/HY68G6L8s+uB+R2qx6J6i6TTzGO+b7TqNHngzStftL
u2wboDp0eSBSAOpoPtiyHlRt1Gjsgd84+casXNoNSpmd8J2x0wP9Da4ISGCUFvnOade5ZZkHK3fh
gnNFGI9sJLLmBqDtwvC5UTCZQB/Ay622TLf9OGovdVsBB2RCjqDchroqJY6SlZCk8aM4XOvgWbKP
axJibvgMdFYK680NPyN6NjJPGhR117Ey2WlN3b5JcoAmFLzPT1JI+M7QU3mtzWZhq6H5BTXdKeIG
oZYQcJSjNNC4aVKP1zS45GBw21m88t0sN7dtVaq7+6u9ZA6vXhwucBtIyMXOF3tgjVwbVZl5wZiB
jQzP2TxtICRtOugvomtba8EXoodSRxcEbE7CrXNrUDs0qy4cc0/mpmsEjd0l+sGPon0sn9NgdEAr
1EGNpaG6k1JyUVFrrlPl1BhrV8LCAkMUHN1FUDaS8EYSZjmuQx6qell4JTJMhQFSgTDfWbF5LKq+
cRhrnmUSbe5P9U3ZD4f6i8UC7C8TxbuYRWRTZqCWm9KrcnPfBj9I+VSm74Z/sahTAzGgMb6PhpdA
XmPhX/DWwMNDqhrgeNTHxHqjOeRoO6dZ6VE1+8uNYMO0Dp2lLFm5aJfsAEkxVSzA1ATAzXx5u9iP
W9+0Ci+O4SHVJNVt/ZufaPqKnel3Zi9TTCTkn9GCjCMCcSFhGzEUnPtSyUtvqKMNZKFsE3k5rYu2
avKqaCvx8sKeNZHhQK+zOqlUGNMJuooqg6jxCfqpkQoL0vyJkizbBWDAdO9vjqUhIf0Hyd2pkoWX
xtxKDpS7b1hR5RWKAwbmvTnQXcmCc1u/ddIaQvAmkz+10IBDCxh+8OJOxcm5NWxUqMBYLPMs89DU
NkFb/HFo8AbkF22XQiXp04c6DMSHUuOTWWvb8XaseA2ChgAlpukoiO0TktTlg66wwkta9FAHn5IS
IAd5wGXgWpFi35/Y2+WbGxNusybOyRAXceFBasmOKkD814iHbqrPmM2JCxU3Jkh4sYKCCVJFPDVa
M/YGx9rmR3oCz9IfbV87OSCXQJ63Ng2P5Vq1blqj+SGYrKIeoaKDDm9fwXPHpt5B0AJWqZRselBI
xWj6YrX/kBrF0/05vD3Xc1PCQ74hKC8DiR+DPK9mkWsaz3GyhmZaszGt49UxIxUjFShFEzRDZuip
b4soAad/ClmUnPNv98ezsAFnUycsGEo5XVpIVuxB+8ce80OZYAOaJ0nJndFc4cBasyUcNaTbtSwy
sEzSU65vtf4bpBJz00nStYbKhVfOfJWmL7maQQ3QioKlsITOxnx0evC5WAnyi4MSvoRh5RbkJWUP
HYrYASBqHV0LmhZHilsVEFOALRXxoWNxvwlRfMCG7DInC6p3VndbaQjtJMCjP3+7v4a3z4JJngjn
bSJSQXleuAO4MUAFSooTLynPLDs3xU6NXa7tSXz26ydV+n3f3OLsXtsT3vtGIudDqsEeaE5taZO5
l+dfhT1uUjAurZiaHtfiyb4ypQrBiTzWiVXFaCLjk57XKQ3/9nwHggsHJNfojUZLJ9SDkB4u+nbF
9NISIkkIXNy0gOhu+z/SzqvXbWTZwr+IAHN4JSlpB0vO9tgvhNMwp2bmr78f9wUutihChOcCg5lz
YMCtblZXV1i11rUJpWKytVkDgS9GyY/dUL8sUmOi+JXuzf5vOs3XS63uRZTWli5KlhrnrzMTAUoA
XUt/DMrnGPNNp5Nm+eE8wGhcwcxTe3FwNJvRbeQ9cMcLedXNcb/a9OreRIE+d4ZZ4nke68tw6H0o
Hlt/OHQfirdAtL6F5+Fde4BXXI4ZSHC9YvRA8d//5pvW/Oo3rKwZeZ861JhSvujhP7wf8z8wvEE3
1X3Kf8nF0/9vrZUlB+jNO4NdZRcrPBVRxTAJcJZjXbv5bzhmjX6PzeSmq7u8j9oyFgTSg9mwNXvY
Qq0SKFaXXWbpOB8b5g+knwi5wnD1oMwfpO639tTP59j8kne5P4vD1B3NvTLkRlaLRyKXBAxlLEXp
VUWrkUU8JSYnnNfw1pzG5/wfhlBz+hW/59EN92r62+vhnlCewktxm66vkpCkNLfaLEeeQmiKS7I/
hm6RICPhhUmvLIUmq27pknXlvzldDxS4ZBkUby2s+j88d0yeEDYuKfXNQGWTjGMr1xi4oTdHOX9Q
udNT9pyXb8ds3DHkrWf89Vqry1TLCa0MvN2FZlHYoID2TnJ25rJvcze+JBJJoBKIOvik1yebambV
dcgPXxzEhpPco/zgRzZUaTCzjd/sZK8AtbUeZKmcHxR80FiuAi2zlfW56OvsEszn0LrI8R/TfAz7
58n8PjgP9+/m5jOD3IcFtboGNH2dmMZRbJcT+oOXoPkyodKeUyZ33KQfobVWXBnYWWh6Um0c1PnX
tFeq3NopJIsaPT/4vCmLX59sqYkijvo0v0gy5Od5dJbCY26F7tClnmQfpj2Bk631lmQRyANhg7HG
8ohQ0+JRGRmijuUnQ3oG2+MFwYdQ960C3pkO1p77x7vlZmEfWu4BR4v+yPUGkStFLTXXcx7xykzc
Nnj/Z4r431/C5lOo7WFotrZnL8Ic2A7543okdrS6Gb4UJ8fvBWjFQlocQvNReAZKp33xsYyCnVT1
BlrBt6P+qcEvgqtbeEau92ehTKoINFIv8wy8ggJlV2qXqf6sdc+t9ql3hveZHZwHza0M7cDMiqe+
CWmGgy6s5p7BZ7Qy419S/NR9vX/uL5Cl1RvLPAfzRyBgFw6H1Z11wmoOwiArL3aRPMa98Sza+qfm
VL8NwM+QSg4YnMEsu97Ip1pSPUEiGrlhRPiq6OUxEKYni/mdlJyoce/8to2gR0fCHjYxfh3cM6tI
RDPFoJmjVF4s888YTG9nNXFt9ClKNEClDwV0LOK9Oad+10fuGDzodudJVJ+l/nEOEPyg/n3/By3r
rc8KZSW6pgZITM7r+iMmudADaQjzS2AHnqEzGqtbxTkeEtWvwo/319rc+6u1Vu5a9IVsBrO+xAK+
1J1ohHo1B99kfm7t8Vrv7Wt1+fIwzmzKmTwNWnRA3nhSP0pyeyyGnWx16+nF/Bl4Ax5IEXU92JNQ
M7JLBzcmBuR3Ur0CSFGidwmvTip7XSr7UaYdZ0btrHxvzn/j/WNtVDcBSNIuWHcKYE+YkryP80vY
Ca+Mrcd0Ep+dXVawGxjXctNtma409RsHDq2Vq1bSXrKaoMkvGkB20YwHOR7edOHHzvqZhY7fmu5s
6v4QxA9hM/zQ9c/ZrrTgcmfXdgpznLxgvxlLtlbJQt0JbZ6DAvdm6pmn2iWKh475576Bbj2INI4X
BmmwPSZwlOvbAFAG7W/BRuPiXzsLH/MoPxij+XsqxicDrKsVW54RFm+MwTjbst90o3//F2yZLQ8i
jyJwQP2GilatekOvszpn2o7VWrA6CCyFzAw14bTjv7eMB5uFrmEZFqbVdL1XtdD4WEO7gHtkxbU7
R4Jj2VEPSjDtleI3l3p5JUwmNO2bcJjpFJOh0GWp4jCGGhFh07yJKRrsuNfthZYvaALrvIF0ksnW
bWwNfD9Nhyn5czyATU53+mVbizC0A2CTAXyoMFfvnsb0HoraBBISnKOH3lJ/D6KUXbM199BbW0YP
okGlzA0GGvT69ScK8rKSq4AIQkgDxaL3ZTzuHNhGjGIst5pBfBktNH1l8Ebf285Yl8VFzH0ZPOVj
Sx8moHlzqqSpDR4jSSNXloLJSXyJDuKJh0rOD/eNfuNAqUTTrkDoamkCrn4ELNaTiNq+AKH1Qbep
anauM+9qOmxtVYEDjAotzN6Ujq4PMy+zyDZpH17i3P/qHHr3DyTa3rvL568HZv/dL50LlcTO67pV
+4Z98v8WXVdXnMrO9SRn0bQRPnz4aJCM6CNNZXMQyWPreGMPF9kh0B+q9IuInyQIi+8f7kZcCCWL
ShYKvFiV14fblxlDO1paXEC0mUcrjoKDYFQH0mcmsWytOgoT6bZZq/YK71uvBgAphjiXgSBg1isH
kyNyrkb868LLVf2o5XZ4NMtR99BFGB7j1l4sSklO1RSPjEnXpjc4IAliJcnfM2EoeZlWNMe/Pwz6
rGi5KXg+fti1DYyoNmYVyiKXWkrtZ1E6yqEhLnpSq1p+CmsnPIihmnxDj+QP91fesnGGhrRFuYg+
s7r8+at6qRxNPSzURXWRjPkYVP1DkXhTLZ/ur7IRYdE1WjBXHDjZ48o1yU40j+1clpcuONT1D7V/
+DoY/+6WQ7eWYVIAFCGOliLL6svStR2bUhYcY5XyFbOE0HGUH4dZe1v2s+FThNgbet+4vfSQiHKW
9AZXsbq9cx6NeZGWFXpI2pNSMEYNsVdmnUtN8Y3soT/JaPrcP8yty/t6zTUys6i0FqIh+rbt8NEO
z7H8vbc/dJn8mFOVy7S3OiLSjfpuBpiaF59EWJ6qvTr7xguwtM6WuSGbJpa5MptFsF4wN1yRV82e
NH5vyr34VcXwVoEVIiHQFtCgJt5YvzEykJq0qAea0+mDkhxkUPkVSeOh778M2Rdl6tww+5Slhz0t
0I1IB+g4sQBVK3y/s7qK/WSOQaCRPXaZ2hxyvf2hIZPipVYsu3llV/79j7llP7DaLCNnVJqJelb3
T0rLLp+mksCqm2vXjOXKDeHsfa/09H9657FOTXSN+qRGEFmSd2KtDSdM0EpcBw4epvD1/FlJYdtK
YokmpAM4vIk8dJPS7Ci0h0EqFle8M/awYTZMMhMHMVGC3uga16EFU9prlaAP2X1VutZN9pS1NjZE
dVVZpvQZ7gAIdn2cSQYYpQdtdkk0XTyEEwTrpTFO7xotSy9OqYKaktQQRvLQ2mlxbTjSpVKFEKJN
J/JmDmDQxqGxxVxdoMqjXuW0b/puekjm/9DKxdcsbKGEX4xOr5JV0PSdMkwpbf959KLQdEPtcN8k
t7INYBLAVWkpLd3p9RUo0rxUHSAaYSE92TiZfm692vLtQLhhX36IrAbWHqv3h9p2gzY7tvmeUP2W
oahkdyiBKyCP1nO7k6mHSGQD1gjSmDbap6b7c3+TewusjrFv7JkZrKy+NMXzKH8dy2DPSy+mtnJg
AL4XiA/nSJCzSk6NSoq0POBDFdmxQID2EXIb3S+bB/XI2JZSu/Ze/2Tj+bMIpQinKICBnFqtWER1
nsRTWF/yhaw6ks8WbO36odQgsj3+/fExNrUMaWEoZB3X9yyfK9muyqa+lJZQDmUzy16YxTs9mq39
EJsogAp00vu1EZhyqpZNpdcXvRJeN6u+jFCF2SQuBFXvyYh3co4Nz08KD/xcR1QXT7wKUuCwHO2p
LwUi0DS/wvHJ6vSTJkupG+1sbMtXcHYkTkuZ+aYNQ1FZJqtJxSVN7PqgO/XbIe3KhyLeMfKtA1zU
xhbUzjIatLyxr4K7GZGAsel0QXCXHQcpuijVidlF2vzVh10i840bheoRKQwIK4AFyupGmZWI0sTM
GqTxyi+zM3pFUu80PbaWIMoCsgOnErXyVbCV5sM00CMEO9b00JVYQXLou2yv1bFhBzZhDbugsETk
sXJ/ToD/yxSAVaqwn3srcaUZiiYz9/v4dP8WbaxEsApahnG7l2bH9feR6LdmGjN0FyhRfD3+3ZZf
ZOgJd8lEb88NLNqiBAJUjDLVGiqmSnlV6D0gaHOW7bejYQ/fw5ry5v3d3IYyrEJ7EzwORTn8wvVu
5FhNBiUklCmi/o0+FAUMImhLamHrPAYJDAjjaFeoBDfSwW4n53B/9duzxNUSkwJQxmEAyr5enaHy
quTFLC/NUCEhkyXGez2wMj8oR2pkoxXt7HYDyLj4dsqrID2oaK4DxVGFHD3Sq+qiDSFw4FlqlTeN
nNhupkjWm7EpkrdzQyhgixyYstkE5j9mXyHhVDBDdry/+duLzsfF4/OLMCQ+w/XmYzMfIjMgi4uV
6Qv8iW80+RtaTV1Te5a155Y3EmhWg6kIgmG6GITJ16u1TRoN6NosCEe1zP2mqepveBhjcPU+U9+P
ZUltWypqKHgKKdb/geZKV98MzE9H3pAKGC61XqpRC5utaufV3bKCZWIZWCsunPLz9U9rnD634lqu
LpD+TOH7NnkvYk8MO7He1nEjfgbsDHw22ezquBMRGkmfB8R6TWM+TGEZnIwgVg5Zmhi+FMQfYaRS
d9bc3Bn1UK4w0Ht7nfT1k1wkekI40YroKEtSvqglPll1Unm12fy4b0+3YfRSfKVjT/xFoK6tvrCS
t0ZZqCzWlJO79EMcCBqRip2C1O1S50DFe+fx3XIehOuwp5B54XhXH64kfCYGwOk26UdV/l4ph8h6
0kIYGhv9d2Lu+fjbF5gNvlpu9QWHrnFkmK+AuiTtO6SSHkbzG6iiPUmzLUOBdGrh6LWZmljXsvUk
rGqrIN/hj09DFh6bcTqPPfmBmgGr3+PA2FyO936hOma6cV1T60Yp7qoJ67dT5RRHYMlnp/sza/ZP
efoVwSty30o2XSDpFl4AZAu18lXAuRAOCl1Xqot4k6b/dr56FLaf/mo6VK085fPn+8ttfTOaukub
haYuAOvru52mndT0jV6B9WSwugEdD7GGM+2R+G5dNAjYoNTiFePTrWw/CoPasbqJ1ANlyaKRK38y
wm/jrH+UdPPL/S1toIIYLmZgfeFSX2KA5SK+itCUxgoiKVVZjDosqlgP0VAeR9Vj8DHWvNkgxauO
6vTFcj7KqY5UGcHb8Fa2zlN8vP9TtmwHr8JI9iIweVPsLtqx1LLari/1dFDNSxM/N+KTFT4Y8s5C
m8/H65VWVpMaWVAGkVVT+XVNy+sOpZv9MmKX8efHEjZw5DMbf95jUdtoiHLU0FlQ6yQvQ0Xh+qjj
dk4rwof6MqMEq1D0hdHxMRPDoxwYbuYo9ELHz0mVfZ6rvarEBs5v4R4nmFwaeFQ/Vu5G5HDTZclc
X3oAfiQXTOyI+tyKb7mlu2VyzpQPhvpDZsC8DZ7TEpLXXHqHwtdO3rHxjZdpNeIzCt8EC6ufocZZ
TY+Ik8+ZYVSOuacO3FTN3wmNNi4qThwkwcIouGAwrk8aHY45iwKpvnSqdWkBDMbqM3qtn+4b7PK9
rvNrnNyrVVbuYCrrWY0Ze7skWfZkmh6MoS61l0Nb7Bjs5nYoQ3BgtLQJeK63M4RlbBhxLS523x1k
O4OIQ31stfH3/f1sLmOZssnYPRyt67RD6sJ6DGb2k0maw6iuCpi9ztpTRG1hx3FvPLZLHvB/Sy12
8srrSDI6tdDBikvUYwDp2UhCL0qkj3ELSW3tJG5aw58U7DX1tndId9KCCooa2eog494KhGYk4uIQ
pGYP8a9gD1C7aRPgDemgQAYK8OF6Y0ZQEnbX0ZLwJi4TFoeS6FdPnENa7lylrZXo46IZRwaP01z2
+uoIu7pppikR4hKCrIgz09fSJ4agj3X7575ZbPkthfFS6DlJqnhjV5GR0yDFPYaDuCil0r1Py0kc
lWqafxaG2p5EVSIyo+jPfWzNx1lWn9q43FNQ2HIbC3zzBeAAPGg5i1d7TeBYFcw4igsEd76Zo7M8
fgqlYyzpx7r7D5ft9Vor0zSlPOjytueynXrzj/3W6n/eP8+tD0e/C+k9slTmC1fPu1TCfBiks7gU
6ecwQ+nlO9jMQPl8f5XF+ayd08sjw9gmAfR6CCzMjGpoNEVcYKUtq5Omfbv/928E6MzGgthSoZyB
WXrlyU2nkcw2JUiBQi5/G7HPb7lUPskJ/6+2Y/uQtZnsop7697PqtChpj4AvYI6OvV3bQtg30mgO
DIJl3aFyvhnRe7t5d39vW97p9RKrqyX6rCsiQyY+yOh6FHBbyXRji+mD7rQHWX6XyQe1Pt1fc8vE
l1IcuZxFEX9dvOoaKu78WX3hBvVG7/f699px577zdBHuUBhs3mh4uAliSXeAg6zuk9yHsdLbpriI
Sv0hxbJy7C079IRu1D4TTcpR0WA2KPOw8JsQwFuXDc6Pv98vmscAOMiTaTyvfoKT9yGESFQG2+ap
ip03JDAfwzg+KaHytjV3ynbLB1tfBiYvqXeiE4TprK5cQrNE9HHcIu6bIZBlwGaVBcrOm7Z1r18v
snL9YVMAnFWj9tIivj4kp9l5Jw1uNf8Hv4/wPK1PuksgVFbLSEx2RkFXEbA7o3xWldzLJ+upSRzd
j0ot8e9/pq1NOSBnzUWjB6H7lTcM2oKpD2ScL5hBDTUJvPWtIgY/M+qHwGzbneU2PhRdz6Uv94J3
WVf15cSil50FzUW0LbZn2rVHKygFQRftKW9tZQE06R1moDEKlLfXmY8WpE4kuvZiRVXF4MW/RQKw
Ow51zZ/G2bm0TDYd7VnSH7JO1o6Nmhdvh8gqjlEe2eBgq37ny25snkYDBDcLfw6o6JXbqWN7aqwx
aXjlgJ2Ftqv1nW9qO45m6/LToGH6e6mskImsn3N1rLtIRN3FPDn1U2Af4vq5tRoaa49lWR5VK+bm
P/61GbEmHNXk6WReawbOxrISBoWz7gLxmE2P+ZKVP/7edKgryqSxiDqSZq0cShHkI26m6V9Cys74
UCmam3Sy9/cbeb3K6j40WVhrYhb9ZZjdavrStX6pvBvolN9fZsMUDOLHBVpKVs5Xun7k1DEJsraI
h4tZ/h6ip0jxtPbX/SU2bvYLnS7U+yD27LVPhAullOktDJd8Pifx5wpYdZCqBweq5vsLvVyklfel
HA76htL8kpCtou5mkkfo15vh0iXA76eoeiPqrxTG4VfUhpzpSIZuKFNrzkOZKx+EBcXFtz70OhVB
op+D+X0235ZF4tZ8UKFTp3iXFW/N/rMZm148gBJr0wczqd/f/9VbxwPsjzYSIoCIZ6x+dJzDiDEH
ynCx4sQvHB+JGrcxPsdmvGO32wthtDA3L5XcVSA1TVmVmVY3XJoqP8GG09fahzAu301hlu4stVjN
zYcgHYZ2kgouTN3XVjXO8jimqTZcplOYPA6mcaKKmpiDK3bnvW/DQzT5uIcG7CQ0NNfhTNxn4ygn
cBCYPTgZ3ov2OfHj6Fet/FtJ/97/VPrNtiCQQHxh+VR0ntehrobC+kzvhzzcGN0RHz7ukQ/cXkd0
cMFX2ZQ2KaOujUHMtRk2+VKNzoTqU0RzBx35UkX/W7FLbI0JPeSlYHIEXrF+bpNmNgn+Euojmdm6
ctQAP7ZPcgwvYpp7cyZfhrd9mu3EgxsHSFXIWJoWzAYSF17bRTBaWTNPJK2KXp9hEvyuOMWOE9io
1ALnWORRteUUb7hcRrmxzTQm5OygkfGzWbG80srfmm2U+U4NgyxKZcJPBZ0qNbIbf5xzL4AyY+cK
bG31BVDLGAxPoLO61l2VVXYpU0pBBf2QSsVBD37et8blb7i+ZPRtmYmjCI7tgwK8PkwaJ0EfNZS4
qqpy81jL6Vf0FLpEcK50pfVDW/83UMF0yvXO23R7vQnlaYwtG6O4YS57f5UlS71hUOezxCUOsweD
wooZncMFvJaGbzT94/1t3rotsHdwtsA5SruTgsr1YqoOIppR2f4yAW58rDSUIFQ7SvyobadHSyvl
nQ+3sTmOE4gjGEdCF2MVrSGVUCp5X7Je2T6AGftaBZD+SCgLufrUP+mpfry/wVsPxgZfLbiyFJFO
eVipdX8pHOtBZWYrqn0LdNWMhaaBemKa7HR/xdWR8tiDgSOhJaGGwuImS1H0UBtGuynPdaLAQ2qO
xaMxZLanK8n8nLXGXsN65dVe1qMSzHyMwvPPXMf1J0Qm0jYCuazOFhN+Os3TmAJ/bX2/v6s1mOtl
Gdg7md1cSr5g/a6XsfTGzmgcskzCbAoyjMYTzLiwvSdV5c3WoP1qpyz90A9wUyrTZD0Hij76ajEM
T1Mc5Dup4MqOll8DWAhUJWJDRD3r0rBT0a+MVbU5S/rUHJU5/lxYySfTgHzFCXP9UQqg9rp/Ahvn
zHMLKoCOGOe8rlgUeRMi/qg1Zw0LZvhYiqDGjQbCnDnaMaH1hN/L9ngBqRIjIMA7sjpsvcw1WJpV
lJoiJbWO6PkEYG87BlidNJYI8mMzhdu0EeJrVKa9fZAUxDncUpPCXwHSq/90TS+9T7tJ2G7ezQKy
WCStNZjPs1IcBNxfTGkXhRy5TBhXO3WXdTPq5dejnaUtarC8tzcx6cC7YdV2cxZKVg1uGib1Q2jN
uV+WFmqETT9I9CfC4th0ZnlKpVH+AeSxVd2oq6WjVCdQ38lS95TEyEPrAXTVfRWInc+5TqBefuXS
R1lY0ajYrL9nms7RFBVWc7bg9YD4IhHvGykEHDZmsxfaWX2Umi7zDDNyaPOYSP0hsrjzoV9uzatn
hh+xJMnUM16maEmtrm9VOQWweVIMO89BimRjrgZG6KvjvAwIB9ZInlXGzRfud9AdI8CG3VGADW3d
YhrDn0MfaADMhrYmMlP6+q2dT4YnDCN5gpSlCOmX2FNFDjpCA2xHkVn8jKexb70CQnryhD7UPsGj
S6gla8E8H7KxCxr4wkb5099eHQXcEBx8GhXMBZ58vUsRz5OZDlN7LlWlPBSiURhLJnXoDWe3zL0E
2usT5V0hPsYD0/1YnWhXL0mqLLMWLOR+EGYqigZNghKgE9h+GQbB59EqgVBK0fQgtI6LoM7f0GJO
dgxsWWj9Q/AWELgsBOLQUF1vOixFXEkG9lVao4NkTvwpMLP0oRhiSj0J2rFJ83eP64sxUZBm1nWR
RkYX+XpFq9ENkepzezbnCiZsi7CrnXVY/WFEPmBnwwkoXPt4/9uuAqX/XRScI8mBCRPEug4R9yGq
n4nSnlHmFO9pG8bQGhWlb9XddCAabE6dEumnaJoiL5jN4r8sT7jNPV7mU9fICBkKpbzr+NxmhQqz
buTDN8QWFCQz9N9p3uSPpi41XtoL1aM2u4c2WTdkl93TTiFW40Vc0OirtM+QaXfbgdSfTbmJP2Zm
gySSLsNXa4/mKYZR8aCN8XQYu7LzQqL3Y9PWkkeY80ED+OO1tVr7ZTGEX62+3evOrUKfl99Gpg4K
FcieSn322hzkbmQ0SxmqcxhSebBbpjh63fLIThS3pnD33qaR9q7KHG0ngr19KXkjKQgzVsvc2w1z
Hb2kqqc1KM494n6jK8KGYU9HMjv5FOhc/B0TuA24mAeCWJJCGEVtPsX1Pmeri4aEOZJzCQDifaYz
86WbzeTZRsV0R1oZ8df7Jr/8haubzZgFnvFFXgNC0esF4zCJkjl2xFlSk/koLYZH7XuvW7a5raV4
RK2Fuu16+JmmzQAMLWzO3RiYudcqvSZSj7JVJb2Lg2wm0pMCbZh3ssiNZWmGQ9e+EE/BJrM6TTOe
wQAum1On74oBDA3wdy7B4xO2OynWhn0SRhmLdQI3vBFJtirFEWSTzblGJK7NDM8y24OJiG0HXquy
ylNT7LEBbESxBCVUGGjCMKRG8eT601WDKNK+6/oznsn5GhrZ19HMykOV5YYfGQjGOaOWeT1hq5ui
Y+ZRD6MxGusGMpR9sEe9uGFI6KEwpEwqjb9eT0+OSVkFDTTUZ8Z59Q/RGM7HrG/2qvEbHprSINyc
KCaDkFwPfVc0GOo4VvtzqudvOyc4ppbsTxLsRPNjKaAUs7RPgx7tROgbdkTViEllEJ6c9toxj8pc
FNYg+rMIu96NAOQobf5dbqKHWn+4fx83wmVGIxbeMnSheGvXHIh5SRbeBEZ/lpU2/qgFUmc+5FLS
O17SBslbM+mKD2lgV44bafhpX64acKOtqPPfWqinx0EuLTflGXsbVvH4juL3tzptlAdi3OZRpJLy
rteQaL3/q7cOCI1OSqqI8yzjCdemGIIP68YqHM4tUzGD4fSgTvof2lhXXiWy0/3FNu4alc5FH4OY
fCnnXS9WmYOWi2J5p0bRe5OYLTfLst9tqH6P+tZvKkCZersX922tCkUU46jMkRhk/NerJp3ZWV0V
D2dhGh+b/M1c/+qzUxoQh7QHA1GL+5vcMHR81lJye5n4WyeF9pBU0tiWw7npzYcxtKAW/VLAy1ql
B0crTsXvAMW5+0uu20/LI0uj4uW9owlL2e96i/bExE8qZ8PZmm24b/LJfuwzE9kTyHJPrS73J8ho
y4cwnlI/N+x/iDPbg0Kt082d6GRM9t4c+IZZLY8gbm755wY9r6B9ESZ5M5yRfkqe4UdtTxOV6ZOK
Y3iUsnlvgmdrPQhdAXVw/3gTFxt4Va6au1GROp75s6LPfglK3uXm/Qi18h9i0fbv7wzoRqIZSnIL
8GxlUHnrtCZyiOO5C5NvNSUcZ/63MqbPoVnvwKRfiKhWjzy1NzCpNKHI+NcEjAmPUCI7cXeeTHX6
BJ/m565Jvsl1X/lyMs/PoZo5fiQ06xNzKqWXDY14i6hXerDkOEY+OjaS3J2q4o/ZmVPNzIJTfWzY
2DGggutGSaC6SZmOJ9hT1ONA1WHnxq/7NVgmbxxNumWygCxkHT80pWTZokmHc6JbCYwDUpc9kjrY
H8NQO6Z9nzyEeSveZ7EdPkQWBM2KCup8MAsy3Ti3jlWkjdBdmprf0jU5iTpxjp1jtA9lX0zopykt
2nRm4MqZ/SHKE8mPnI48h0k2L8cL+WmVPcV9D/q0b/d4MDa+Dhrk9Fpsoi/wFmsM78g8lyPydjjX
KZpuAIvij0nfhJ9iem6HYehF7kaN9pnR4slrZ204FtY0HtRJJH7fDfOhm4CHjk3fPkGhHTzZOChP
0OA6OUZonorJCNxCjhGk02r5kHSlvmPIty8/v38h7l5INvBZSwj96tYIWU27wDCGczBXAeOrUgVL
E5Ki973T7d1kFQJIHn3cIiz416vYzJTLaYEv0Fup9YtUmd+EajkcM0vufWvs1J1d3fp7yvEAXJYa
IeHMej5IMRutmedoPJt5r3qpbQ1vILCaXT3S+oOVlpHftnaJzIGxR8O4tTJsU1RRgJGDL1vFdWkP
R3JQ4YWasQpOsRp+TmYoW4fegAFaVqc3baudqmbcq2ffPjk0XLRlQJjajcrA9/UJm3lnSvYg5nPf
nojAfBiCxveG2Twp0mmqvGaPBW0pGlx7pWU9+EleCpGGvfz5K7uxaCpNRRLP56EaTmocu5qCZF/4
vlZ0by726D02d0cHBBklQhReuevVpm45cKObz7A7dL5wanAcjqRx0w3HVSbrIgGg9Kd6qTqZ5rxj
TRvWSyGdQaQlu6aMuNrrSG0GMCJnO6jHaXxMonMvvtv/aRGyLEa9IZhaw/jaSsvKYoIxUyjt90bJ
/Tj7Pph/ItTN7t/FjS/HbhwoyCDIB9ewChQYXLOUQW7mM+M+kXgrJxej+yynkwdD2P2VNpKcBefJ
Zjj9BZ+rXn+2aAwkU86c6RwKchcNvPEhjvwk9RqKELrXfm3bzBUqwEjD31l6uWcr+1xkv4GEYzXL
nOD10kFQ9q0azvOZTmvvUaZrB483yD5iLcazM0a1KxkxxTkjyv3JgiApqvt4J/VYdymXpw9+JEph
JmdAbL3ye5neibGx+BWF6mtfg09UPnzTVX3b9UAo39/y1nd9vdYqsg6bLrJrnbW6ePb1zJ2p6ihP
RhZ5vDE7X3bDy5EmUyaitsl9WFM8zsqojmOpy2fqLm9oANgDcZ3BfzVI/9p/1ErsRNS3lRzqKvi2
BeLNka7BVdTexzKtJ+UcG9mjRNbwCeHp2K0KaQ+seXuMrITEDCKtwDX4dNeGY1ZR1TRDoJwbqGzV
93b9uzef5JZu1hTunOLWpnDW1AyJ6mjlrCJWVWjCcrJYPaNz2D4Xwo4Qv5G0Y1e10rf7xnH7zKM2
879PIW2GG13mtlaEFRqTdk76ojrQ7em8cbb3NnTrKMGZUVsn4Fsu/XoqZLSKIpcHWT13vf5RRXtD
Fo4bo3kvsj2Fk+UzXN9vlsKlMKdFlgUc+PozkVmY5hRb6hkWtXea7CvyG0RWjuEknyBaOAmqNky7
75Skbj/YAlkktaOoCKrWXj1D8D4NqdP2GhT2AZSmNDMk5Cl6eDB3LGMjm2OlhQ2Xh4BQeA2tKcQc
ZknO9iqzVc5G337vW4b5usKsjnkZvlN0VF1rCfKm3kI5KVXq2cX9RO4812/ruP1LgjQcGU0M4Df0
OIlsqAReHzelvn7QAlk7V2nhivyPFny5b6AbBeyXNskSQ3PENzIqthEKe24UDXVGOUlcpdMaWE0C
WMP1Cf8lN6r4EtfxUPjkGeQ1miEykMQg6FqviaVuPAxdO0pepBpl5GVyBO+T07X5zkXa6NZBbUs+
s+hWMa6znpNw6jGqktHUzlbV6G6WZtapS0X/XIZO7U8McnjGjNVrWoDgZ23/7KRu2jHDjWsGyRgm
SHtpaemsXNRgpFY3iE4/J/YPrVvotB4KJz/mgbrjdTcuGXxIaJpyqSEPWJezpgB5rKRrdHj4J6At
PQqqmSWZrqiy8mTIVXKo6jE7SlkbnfpR22X3vvVaZAuUZeGhWeKuNctWKFWJUPpRPzOw9KyXsZvI
ybupbR5GOX4OUwgMtEc9/hErMX0EGLgNBU3edz16b/eNc+PeAzsjLCOcYdRnDU6xAmPsqDzoZ9w1
EyJK7iLq8swg+af762x92EWHbEkeFrzmKl5y5LQViVoZZwcCbKeZTxMiIEMfwlG/s9Lmjl6ttHKf
aizsMrRL45wKAZjua5zHT4384/52bp9S8kkGrunA0IMhsr12GqKqaCK3o3GGoRy11WEcPJRCP0O0
A6dAx4TbpHTiP3wqKFyAPRuAg2+QrnoRNLwjtnEeB8q7w2QB/bAz/Vi19Z4u0sbXovdCp5HEliHM
dcstizSz4V/6Oayqd6YDni6S3xjidw239v2DvA239CVGgCCE8vwyMHx9kFMVR06Jcu4Z0aUnyXqq
tNiPZFjllZ+a+FOox/vLbRQ1WI+iExyQ9ElZ+no9IHd91bWTcc6NWe78nshBxeSV6aR08yi8sY6c
5xAy3n/svIDIvKUpebKkgtH96X84O8/duLklXV8RAebwl2QHhaZkW7Zl/yEcmXPm1Z+HGhx8anaj
Ce/ZgxkBG3D1WlyhVtUb1ApFoEGaNK+SrEi0ex0XVyfVlMXQCTogKlxaG/5W5SwEh2+kQ2ELwSw+
ToZR6rYSG9HP26O58gphNGTgDIkcnOLzajS+pOMBLmsnHJfkKrINf7JTITmUkKBN0YklTFTEpw6Q
/DSMNiPf+HpXXgHLWU29kOj8sS4WqgrZ11LYORlB7KiF/3FI4bg1X5Uw9tqvhnifdYPdtvs0lLcw
fNeuKyqifEdyZk7wdfN/rBIAdyhDneTxRzRrDrjB70nzjDAvrUJY50rs6PJYQj8/3J72K3cHryoK
wADOyafXaLAsWbgHWqWf/B6ojT8G/S7MWuGY9xYGEbJY7MzalLBdKUf00+l27W7Hv3LC6ZRMSQ0X
wDXQlvOvXqFiTH7Vk4uiaOwGY5G6GgBip4qUZuPl9TaWVTLK3YAcJBITkMnWBQI/nDVlCsnW4jne
IVvrxta3KvKfEiCbvuJMYQNfE1u8oN/r9UugLjLjxyk/lppXBn/S6WCFkS0hO95QREE9lWLK3mjR
qFDubk/KteWwVDGoUwKjRrFpObLflW18g+qRoqfKSZW++VXkVo31m06ka8qPS82hK/t9PSrHJtkS
BL2CxVo6jG+EYywBmKpV5LkQzJjEiYw2OMpKcPD9I1/t1SxHx0+BhT2KVXpUE+1gKK3rd8cwao9+
Pu5rLTymof7x9kxc3k3LzyHT5FbnR72lo+8mIoKdmoXppMNV2A2mK3iePH0ttqwQrkZhL1H/oNl1
WV01klkLkYM94cxcOOWMCH8S1+qOxytvFVC/VELMf77aF8VkQJiL5Rxn+OqRMimxWfp+hGJnMw8H
v/FLN5blzM76KT7ensTLPb7oVpGri8im8YRdZRG1WOp63ao6WYTllKmCNk3jDFnhzaOyN4OOd59O
dtE+3w57efESVoEQsGS/7PDV1i5DLQTJpusnIX+Z6udw/JUG1Fu3bt2ro3sXZnVvyEKeTmJg6icl
LvbU+f9I4FWUvHuKB2gjZKKIFbqDsMHa2hrcaoeycfOsIwU4ca8mx9E4GffmVkv8yrJkAlGzJ2eF
5rBuKfVhV1eGjqhrVS+Fm1APHsKxrO7SNM9cUyjbnVminXn7q10eyMtX+y/o6qu14awbYYJMZQ8b
0aVNRDm+L16Dym93tyNdOeUIBXWDdzM1wItycd76kzYkrMvc+hFhPWJYR04mR07FYy4/JPV9Hx7D
cmu9XB3gu6jy+QlXlb0GiJ2oHOaAhsl1ezvYQsUsx+T5VbMMbeEr8+U4w1ezWEq6EAaZptPZcKX5
uGlZdX0Q//37q0WvlyqIpZ5/nyeenbYvgfRF97dkfbaCrNa4nNZNLnTLzholtzZ024+1x1L956cA
UwUejx4txqLmupIXWLGOIJ3F4WsFwa6heuh0Wf6b6l+/v73grn4Usg0STJYdT9bzLx/05VjJQmic
Yg1gpS7FlVMC1vgfoqCtuHQbKT5Awj+PYlZinSxKQqchl4o7c5BoAJvkb7fHcvnWQMqWhj2Z/wJj
VFYLLNFngMZ+a55yMUM7PatEJ7VSE3cvq7lHame2h6L6mSJ3s5EmXwsMZJQu6nIhW+uqBs4k0ySI
o3nyhxnvMj3T93AKMwyFo3k3xkZ6lFq5OWhJXuxuD3ntFUd1a2GXIUVGSkBqtBYtUpQBBLowmCet
fJnFL7gI77NoOM4ZmozR9xFEbiIdVU3Y9dp9v9R1aJBCd7djdbKtpjhCMLo3EcSKxOjeaBZQ42af
ebm1V/seD5u3lI3aKsp45x8/yNK4NCKBfd+m8R8kXMqXThB9Eje/elIFtXDMSklcyijqodRniqEY
hSDGGTpIFgquGSrdvpIG7Yk+qOjUsWp+jq1BBwuqV24nCT/HbE4+RqIwbKzaK7conBD0M3n88Axa
m36XXama6cSpaMySE0+aK+Zu0X8Nxbu5+NVWz5L27fbXvLIZyUhIgWjWQc5Y44CnaLLKyc9RlNKE
bielxne/BVR3O8gVUANvcbb64jXNPllLChtVX6AW6+undKpOhbXLjAcK+S0+JnYy24EV7ufpp+7/
yePQzsKnAKKR3z4EuqfQdpPyYR+Zw0PDc6i2k2FXmy+deazkx6KBHLpLQhqqvV5v5E1vRlirRcSk
gCIBeggrcC1yLqi0NnxOxZM4SwVrO639T5JeWy9Rq7eZMyaKeJA7o88wYFPZ4KocWgHY4Hz626kR
zMuKPt+8R64sAtYQVsU3v7aiwDZkX0Tq20hzUM4DclChkcitK2dIJoVa1v4aZ23G5GxIIsWVkln9
FQPgCF1ZiXLRacjDG7RI/R7CXtF26U7QUEZ1yzDuMnCm8WLtk0/Wd61qDNPWhKw6LX7UCYBeHxUB
OdXQ7mhLeU5pCE/NPTmj/xErROlVDROfEkQjU78otETqOMt8wbC7VEpiB1lU65Cag/o1mJV6sK1R
qz+3YSbGdt03+dcUX5jWDpoi4NGiWR1CmEGZuGA3AXT4shA4ghVxOTbZ1HTuNKCHd6/3Bu/LuqZI
u9O6Qo8OKDrp5V3TNt13sRckeSegaKMedG2qvhfUwr/pQZ/le6bIDxyjy+fhiJWsodjpLGvlDj3V
/JPY0SraOG/fOLPvVwOEXapytIFB6dPOWKPU6KIpgsDBgi1oPLe2ngR1avsNaGVHlmNptJOOSqqC
hNJoCwItWjW00mdDwJ3YDmdreigq+L7ibMp7pQfyZku9NPy26jT4kmVFs9FLXeesEDcwgUFhgRt9
4QiuEpOoMax2bgQKe5FYHgoJDVapHGPXKnr/IRrkdueH4r8myv8XFGAsxSMcoI3VA0espUgs+kg/
Tcmx+2IWqjsXO6nZt9G/liuWSEgac7lzFcEDWg2vFkMYdUrJm8ZSbD/Uv1hVd0dd6B9fF3TDORp5
N8GdXfjUqxwii0q1FDORcpDAhtVc2UdnbDgoyhYF5KLotUTiiOE64S0KE3iVDad56c9932qnKf49
Ns2TEleHoX+M8sxue+1pNJWDmH9oE+tHMmypVK7vHGIDOQNkuqwVRrqKrVXWLMw+mZ8/LXJj8Z5O
q53n2r0R17YExVNCqK/bSJyWL3S+nc6DrtaKAl4rSSEKnpTwR5h+FrC+i/71DbUMjNXPtKIdyh+r
GKmlNwlgQP3UVbEdtrFbwykJMJnZuN3W2QZxkHkCTkoZhBrCGrjRdaEvybVknqQiNw9pY0IUBz3u
QEuT9nLXym6Q6oGD9EcDHMacXxu9Kfdmb70mhtw9TNkgnSafTCmtkQaetFY5CTrWjEKbxHdqj7q+
r+X63pfCLRXjtVkiLEx0sOgIo26HzgJr7zxRimbMEdUm9k9RGthKMud2KGSf+0Dci/6jbx4q9cGq
DUdcFEp84XGY6l1eToDsOqfMXE34ZAzBrg4kuwYTEptbv++iGk35lzIhuoz8NDBL8ur3tXUSiNTT
/ZMk/Qn5iHG1l5oPyU6tAjcXZ3xxKIYp3G1S81jUW192nRwt0QH7YQS0FG60NQRfbjH8UZrUP2VQ
3uwiEkQ79PWNDOzqGBHdpHew7MELpwBBCo0SSWHyjKH6qxgADmL56P8RfEcRTpHfvGjBsNcCaY/o
ML65W2jv9fOSQWI/omBNRmUKMfLVEyYsZJo/pLInU83tQMz2IkTyBs7K7V2yFWZ1ZCu6HwZmPwkn
OZrsVjsI5W8J27rbQS5qGctgFu4CLgi8Zkk6z9dzk+IckfiWcKrN5CAPvY3Yrj4AP9C+1T3C4Gnj
O2bZOumUbty4F2yGJfTipMRDEFoAnOvz0FncChBQ4sDzJXT5DFdQjSPRNf3Zl1qkk2t7VrSfqdJ/
Err2GQfWXwP6xq1Kijbey7lOAfs5Sh1z+nh7Ti6S77cfBqyLAj6TQ4/4/IeFlMgTvcoCr292yI/g
3uEoiABVxT7V7gy47tCEgvxjhsk4PgEt+o9y8XExEcKFzZWyowQqt4s/x8XOsj529V6O8105HuO4
pw5dO1F5bzbqhpnd5Z3Ec4FHJrcic3mhYAIcLVZ8ueQ3C/sJPDeRaH11EZKOseGYIlNXmhCpIErf
nq3Le2kJvMjlkFbQvl5PVhirGgzuwLMi2RuMwZ4Qk8CUcZdk4d2/hnrr8yLCJlPiB3h7/l1SyQik
FKthr/JN022NeN+o0rwL8u8QPfb/HIsRAfGFcLlUglc9ypTKhZSpc4o1FrAE+nvHIPfv6fUt3MuN
BXf57VBReRdrVVI35LSsIDVhdT6lC4PdH9ximlwLKYJ9HpqvsaDO+1BMortAjJvj/zBQi2QNPDHt
mXXiW/ksJyoXqSfEj2Kw14vHtI5cq9vqYl3J2ED0LsUyCdIGqL7VeUY1u86sLM483mZOF6DjW38u
1b8UHnYznd60t4fwUOWCqxXGRlp6eS1peEa80WWWN/Va51sxx9S3Wsxx+WXtJ0R9pYdMS5QPt2dy
XWHiwYOKPm8emDKIBq9ZQBVSG6Yx4iCr9X50P9Khc4DXlgCKRjlicKLyOaOOiJN9Xfsby/Va7EUv
mf2H/w8dydXWQB0rHwUMT33EAgfsv9QqcUIBnRokqxJZ+VAq5eu/DxcwMWUt1s5iIHUespI6WbA6
BdNa3JWjmTWrHIz4lXneJ00LFfnL7XiXLzQwK3RcIfCw/xHZP49nylORK6OWeXkP8Z2yxxAGglsW
45A/12MRywcrMef6CNooMX/fjn1tAS1yV1jJsnqpIJ7HbqcirZpmxrU2g0c4Ty3dU0XN3X+PsoBQ
oRhxIECZOI8i420GJknEaLzNM842UXqySmnaKEdeSZ/ArgCshasI6Jy74jxMkA1ilrR+5tFZtA0t
dNoB6lR/FOEQhOG4F7Rg1+p2mJmfBL87peZWZnMliYb7A7iXJHXRHV6vVtGgxWBpE/au0DRsUY/b
fWVknmhkP2St8/eILoV2UhgcR2PrO7k6/zCq9hjX4rT3sZA45G36gjhY5iQ8xuwFo+gErdztDCVT
9xGt13+/eUDHUILnoQ7ae81hrGY87hMkdrzWEvYIQz2N3PBN/VxvKjJfuwsQuGcbQ2kDmrlaA5Vo
JValLlNT73XpvjkEu2i4j2H17fCmvb3elhP3/EmpwbAwF34w+jLgGM4XAlwquRPFPvPkzk++4Bzs
u7iMjs9DaqmsPE3eWHnXdjCvZfYw0kEy6orn8YxOsXI9YxeJ6R/LSmywPxmX+XCfB1tOxW8OoBdj
A77Lc4237IVego7yJWh1gXnEru9D0iNgIweSeNQCK3sM4eu7fQudTcyEemdlAqc0KroueLP4EOt1
sVeUzHok048dAMeKYwxR76ZBLXzIggCyvdSYx8lqDbdpQu0h0KrkQPv2KahKYafGeXkYYiW4F5UB
OH5b9X9UM5x4nhapg99mhcyqUt9NcsNDtzDMPVU9H+pk0m7c7dduBUpwsNs5T0hlVx+4T8GzUlLE
m1GY/5D8v4Sib0tSsmcPOWoTOJMIpvd/WFS0fhceDYqd6/p4Jpi+XI917qEU8FBLE0Y/j2qYn4z2
2+1Al6uJE4zzmLcm5FTW7/lqSto2ErAGwmKbpAlL+ExK3ZbDI5mNp6yfX25Hu9yXXOpIvcIRouSD
6s95NH/mTWnpZe4p+q/eOC4Moay26+GvGqQPYNU/4pZ+O+Ibxvx8CRMS/TDAD2BksbE5DxmMbTSI
EmYoWoj7GZDlqS3sRIis3y1iSLNdQK/loaZYdeFQc4BDMODE9qSEY/FVTArts4w40WQbfTl3tlHo
SmeXYqLczW0ufys6v/xkhVr1IwBF0rtilgXQILVS+97g6LlXAXBuDOjaB4MaAOrmDa+yvt76IK/A
xQ25J7RwuErRph4OTm16SczB0bp4S5X02ifjFUevjynkf1bHzRgGTcLTqwBMod9NcLNPQT7tU/xl
Q188WkoCzXPLa/Zyx3FoggtFig3PCPbc+Tebeh0v8SnIPR3JsNLa5/r3yizugSU0YbizeEzfXiRX
smoCLqxzuCsLeHOVVZuZHBkgtLFkF4WWXgT6AK8ZAP37YCj9z/BdzN7JlMT8FII218nRUsqhY18g
DxdqI5jn27/n6vgR82CDQP2CXnA+/nlOLer8Vc6VkiSOGtMlDPMeQ8U+yWkhWsWHQEXdCztcayPy
cpatdws1WV4rWDouefB55I4uiSgmbFBzVN1eF5wkOSih+M/PbKaZRJ9GFFPHvXIexZdGHAL9KfcG
6Yiagp3GH3taPUMxO4Y4wAtJdpQ1NgD5l9nnEhTlDOSOgEKtC06ylfSpOM2cPQM6JeoTr+ONzPPa
5CFVuPAfYbZT2zwfVpUHlh9Yi308IhEFuV9ySjdb/9f2v7KgtQEYAA1cP6lDw5cUcrbcC/BATuBY
VMLH0f/kg0QK5o+31+FlarMoJKBZtJAoeMKvctw2GCtlGhWmTEl3c6+S4HaOks87uW+2FAOXb75e
eeDBUOHi+bjsw9XkRVPdhoshfSIUD37wSSw/i6qtBvi4kNr8mMzvjbWl6nZtSYBOYxHCAcRWYxUT
2nEDGhKDcDqZ/r4xtNmNEQfZ357FK9VBCoOIIbKlkD0gZz8f2tRDL1TkpvCksMRdha7xc5hXjj+9
5EfM4N3S1OxkK4O4thjhdbKFIZ9w3a6OtF5pE2OW4U+rxkOZvaTafS1uVSOunVPvY6zuBuo4eR/2
GMg38YRw7d1cQoZHUxz5OAVC48ZqvLby30dbfs07NCgyubWh1AG2Zlq66xLZyY3SVsovcdMeNWXL
auXa2gBeA1gIlXjuhtVmFocujoWe952mARaJW/I85Nm3OnBXdhj8OMSDLZIU4HSrMaWjVLVznpRe
oOf5rpkNpQL63smHacyiY4481cYkXhkWY+J1DMEQ7sqakjdbcVrmaVd6WJKE+4C+t43azz/aRdPf
oR8FfHh5N5igGFYbazTNKJ5M/FTUUfaf+g6pJrMUDHdjY11ZEQuXHhI/yjhEWoURALUnOBUsripU
ZYeXcgwfE/FFrQceuOVzSue5Vaa75f+jwbVTUDcJsa/BgcIusn5PKd/1Q3WjTPYGJDs7yagyUs2h
3sePggq/+qa8O3utYcxeb3Tjt3RKotgpY5jO7jCpxbGtlEh0OtoCsatEieD2saYfVAUKnSt1WaXZ
WMEbPxKwET/ayccZJKha2WYV1o0zxZP6ATmxGo5CbYU7H7shY6e24TA6VQ2LmeSzaiFIIBr8W+hk
NdgLkMl1h8bn8CfuzHHcp7o/dB+LXG+HY13WiWJX6Bc1tjFYcrQLjH6pXOZ+wp/BpIOnKBHd3fhy
y5F3MUeU2Ch3s+gvzLrkxCoHqwx1sthKudOz8s4XM6rezSDe5aAaHWNujcmOwrCR7aZGg6S3xMVY
cIgeTUwFNvRbLhNAbu2FjQTkBmAdZZPzswX3Jt6ioG48PlNrF6lyV2Stq1gHKVWQrw3uEa/ez5C9
giT+MA/+RkJ0cVi/hafYxfMSROxa6DjKU8nsjFT3hibY55Uu8U6JnNAvoo1M9+LEXgJRNVj8POm8
rXUFqiru4n4uda8wc8AwaM6kNS+IzK5bSPft4+Bv7NGNgMZqi1qVpQDzKnQPpofdoedpoQnclK6k
qbaR/BGsLxsra8lJViuLCx0ENpBzLtt12ykyjbAdRHYfwPB+x0lVPCiR+nfu4HVAJsC8MSpm9aWp
YCz0uVLsy2HQD8Li/HP7l1z7pqC2+aichcRZLSnsttUe3yzAZLXkdtZBlXYU6za+5/UgQF/4qCS1
69SCBC3TEZXUvRZgY0OHk5445/7Gdt2KsnoVZBYlm8DPidLctxQ1jfygahsJ4OVCYelTCKdRSL2D
P893IAKvaDsUquL5UEbhAsrS0U/u0DZzlPSLFJkb6/KtI3O+Tthp0Evooiy7YV34CEUce2otVj1S
qMwBBzyjTD1p4i6LPsjJ86R+E+UvIiVqUc2dlrpV3U97nKxPgQp9KN26Ma8N/93PWT+JWj0YlaDh
5yjKo+oj86k/ttaXVt6P8cOQb/RYLjNSYEokHcAIFrsLZvt8sln7SWxogoEFuKg/jklu2EEJHNIn
m9uDNq09OQu4C7hSPvRaOTkVruf72/vjIhPhN+DBhMYJXUAE7VaFGVkJE5ChhuGl3I90utwke/33
CHQAuIPBoiEBtsz5u4TRXKSsrLkxvVIUVCdhs7tiWm65w1z5cpQogJdSj0GjaX2kNkXTFZjdcqR2
w15Q/gAAfhSik3qH8aXLM/2fjxUqInRQAG4AdVPWmj59hHFrLyRMmyneazIl9By/VrXQtxxpLzc9
XT4eLvxfkLNgaM9nDyPmUpIxNcAxuH/ImzaiPx99kHxrYydepMBg/9/HWW98uaFRIRInGWbbRAkl
ib4ARt6VW/7ZVy75JRKQE5oP/PXW0nm3HiKWuNkvQkQ5h8Le7BrFFoMgtTuwyK6f+sJd387+EVFi
lM38Udh3Xa5x/OTm7vbCvNBR4DmtYqPH+0JTliR8dSuKCE0KRuBjeDsJ9oDtWpZ9CeVdnqkvPnTT
6mDMblWOT7GWfyrH8YX+4AJ4TZNq45dcVPcWZhiX5ZJ6cAiuSRF6UIGIbWTL441CP1nKm7sqNYbj
pOTJjsS7h3zqS/uqDYw7f5Klu9sTcS08RHCUf/kiCmWG8zUW6lUZWznhhcFCUjVo3NIgDcxjAy95
625GbFzP8a7VNoZ98XB4w1VxBFLYXBBoq/OvqQtRi1Et8bofVWKDQPEfRtXONipOV0fHnP7/KKtr
M2LzR8ESRfwgOv1z97mPHfokf6qtPs2yFVd3GTCx/wItR+27hY3QT6tmM4GUwqZU+CX9c/szXU4X
zQGewRQwgNgi7XP+78dczNA9tM5Tpyc/etUoSkbzHzO/87WNx9PllKnU55C2AfqGGNMaeOdPQoKC
WD16s4WcrtDhozI6gv+VEms1qNQ+BQft7I305vIEIuiC3MLvDhP4NallGpRw0AJ59CTtI3gxsg9U
/p9zfdpI1q5MI2/hJRaeRWg0Lv/9u8/UdCK2WKExehXsS9R+7M7MoekDzZc+SVG1kVC9HSLnq0Kl
tkWhk4In/el1ux35LD+hVTF5vctp+s2s7NHkDHcq1e5UO9EddGnsw7fPn7qv9UG4T7+Dwm8P0T4c
7fLP+Kf8UN7nztbL73Kp8qNYSMiiUOe7KKuUgdg1/hBPHgSlxwFERylgTJVvSa1fm2pql/B5VDol
F++50Yxrgdbk5DUN7PXhOQzB7ud2i/b2v0sHLO/998FWN1hnQsDAuGXyjDlkeTpiUbuWGJyUNPub
qz/q5rEXyseiPEbCxoq6NpskHYuGxgL/W9OIRUFUez9pJy/U7yJDuMsTWweB9M+7HyzFf0FWu3/O
CzjEYjV5VG8PhhrZ6TA9dI9BuJuFre92ZSuCvuZ/qYctvO9VyjbCa7SMpJ49JQb0Gn1TGtkRxZ+G
spF0XMmA0c0gC8BzBLQWMJHzvVgb7Ltc72ZPqKFHGAfzVWzhs7kFOT7y4rs83cjbLgEjCGq/j7i6
65JBTtAIIaLRzXtTLT52zzNibA71KLyTx+JxNMtjPtpyvxH57RG4OggWdX2w/kjvXj4S4eJ0kSgP
s/f6eors/enDQ2F/f4rsJ8vO7MqO7NPokuLboVM5we4u2SXLH3a4//mzshtbsuFK7Z4/fn18KV4d
0+5333z7c2hPtmzXBx7Qh3BHXduOXNn+cGS7uYb7aWd/PDw+3v/98BDaf3//vb0i3/iNt0a0ullr
yxyNZmBEml3YT/uHh34v76YdAGLH2mOP8gDM5cna+Y+6a31vHlHb1Jzoqf3gHAf7Hui7fVTsjcv+
+vd9N8urSzhO6lHXg+U3Pfl5tqvLQ0Ypa09tX09+1B+A5TXzx60UY/lHVxOBs5G6kFrREbjI31Cd
H6ZKwiIujqmJR8IuKZONK/ltz61joEYBjxlYHjSR1cCgmYqJrxWiJ9mF8xNTIf6Dr5+T2l8//wht
0fbUjxvf98oxADPwv5DLuffupswitZ8Hi5Cq8k13kmPqCk5rZ87L67Jgv6PDYTf77FVhij3nr+kp
d+D1bH3XIdso7tHn0Aubu0Xefxu2NFWvZChnP2112EtTnESGxE8TU2WnCSXPPlzfo7ptyFOiXTNF
ntKgm6KKG8fw1TkBlozTkwLtY42ekuj6S5NSi57Rd899ccyzu8b8majdt9uTfznANxNHuKDL8YgP
wPncA7uspzoOJA/V36Z9tMrezkocv91J7p1cUnZG8/t2xCuHMVxmRcEShjMSetVqO2ezmrZSokse
6mzqnNlxIzly/HdI0fDKH/TuPumHO2SmnzfiLkM5X9kLhxqODlXoRSJztbIVrTN5N2uSlz8K5nFW
JQry2K9Mv1DXhwHb5p8qPd9Jxu523MvkZAlL/gNgjObcujUXpx1ndWdKXtzw8kgeEuF7i8dy9BQJ
GxWQy9rEeaRVxtmXcivFo8G3bGO7+yEGL7L4Ja8SN7z3Uea8PazrnxEsHNkQqCUYbOcrR+yNFh1z
xtVMu/nJIlNAM8bXsBqNJVRAfaSwfgdcs7fDXhsj80WDmtaxyrP6PGpkob2mqbnsmQacTmsfts8G
1rm+00U/BHFjQq+NkSVK731xBEEjZ3Uy1WKUzLFZyF4GA3MY3KixVUiVlbnLuEmrk9AndoqN1u0x
Xu79he+/qBZRGFW4ws/HWLahPs1xKnuVeAJn2iXNLp9egm7YyCevzCVxluGREdE1Xh1ulZ8qUaXX
sjeWjWMWP0I8CeOoBH3HgW9p99iu3B7YhaUZFZCziKuvl+ZjP2tGw9crEjtJsf4o7Lx/BVgjKE41
VodecNXGwh/UsKn02UJowRVxC/5sx1+NVj341qHN7KHCt4ll1kTGIQ/0QyobjqZAcgn3t3/x1RUA
ypPjYhGWZNWdf4sizuRO7yrZK4V97FM9iGs33wNIlyqUTSvbN6D5b2n5XqldoQJDqkqNhKMSaNR5
1HCSSlAtPesu1H7jU+aMVrQTFbfkjSz+5vGKh0BtdwYS9Zl1vD3k5d9eHZNcCax22mMQHNZ8VEmr
h7mrO5mk3NSQEGqK/eynycbEXrl3sHwjQUUDDb0ba3XvDHU1m1nosxLi/JM/zl41K04Rda6g50gj
iHxOhWp4s3EYX5vZRYGakhwQSD7n6nvqYT3UApVyr+h/IU06EGES8Lq3FbJi045yW/nTCLJ7e06v
hl30pt62GYghefVB+0oum1qg/wBHe6r3jTC5o57Z5ninS69lUn7Whb0cPSI3uZGpXvuc7yOvbtsC
CkViJIHmFWNVw/8fyFxaXMhuD/Da5+QaQCkElze8cVfTqqSRksd+qHmxTwc+gbjf/p2qOwFzhKDv
d8OHKjYOt0Ne25rAXRb1QIscDVTP+ZyKs0aXmC3rBY0t7trpk4zubBUfhuKzmBr7YU5saSOHuJxM
Ho8kc0s5ftGbXU3mhAqCgJfL7KVyrOy6LtLvGsGo726P7FoUsCikRovY48UOnEJ1VoqwnD15Jr+f
IqzhEI3/V4Mp8hGuUUomNBfgd6wzv9rH/iGpqtnThTnbmxFiXeaoRBunyeVddh5ltfCLzNIBu/BO
6vELfzTwR9th+Up2L5vCneWrw8bcXYnHvUnJCZQIXMk1YHa0Zjn1k0Ty/FjRvxeaNe2l3iQ90Pyw
tkEVxRtbe0kBzo9L8tg3ZdP/y2hXB9liAVrzLCPpAiYDycJvQwiX6DgKRdX2G9ts2UbnwVDsN7Gc
hlLNNlu3g8J8BCmKd6VXZ6JtTLzaR97l8Uct+DObD0q8scUuJ/M83GpXj5UwZBbYcCCOsaOlk8OG
cxrtc/3vgIzzQMvx8u4FKNN5UttANICvFb/SMn0Mo3i2O9mWjdAWjAdB0Bbp6O5J9b8NmLDd3m9L
1nExq0s/BCkLnlprIR/DLHUrIc/1Mvjzv6fgTv9Wpn8SRCNvx7nc11TWFvIX9Gu4WOu1mTZRWAl4
uXpzHfzM4Mdw0fnZxg13uR4JAtUTLASvdyrQ51Mp4Sg6mkVmelaaRQ7AXsZErxlqUDv8L+N5F2qV
zelZbuolQlS0j83cNtQy30UjWtT/w6y9i7JahEMwx30xMSDTz/ZtO2N7uyUTd20BvJ+z1fJD5r/J
+4APkxluLpS5k4EE6IwXU0/RZYo/3x7QtV31Ltq6HbjIARW6z7RJWtrsrc7v3GBuP01W8JjU07yx
Hq40BlgQ9KzRqaAseCE3q85NHfVKZXrTlLsy+oh+25waS9qJsenO/b3Vdgc8UO9UuXPE+2RK7aiT
DlLRfbdi/7X8mPTGHyvxbWU+KBKPH1qFYSI9ZYpuT75rIHnGKjhMkHEK1e6TnpT04+0Ju/w8yzqW
KUeRWHAjru6QuY7QmwdNh4blOIOd5W6X3XZ0Vf8uV82tM/ZKac80uBPpUZKX8mBfLWt1TEtLg/RB
8v01to4w0LMCey7BDmvEcaNucvyx/asIz2Em210m/LMgBKziRRyYpIZUg4bO+Q5uhAVyLpSK16M2
69IjV2w1FrewYVfSJxgXJrHIHRb1/FUuE1SCAEcv0r1KKe28wfR4x5vP+IIPbf0yPOVhvXHMXq57
+mCoyZmomCCn/kY/e3fIWwWMr8CvgUj1WEMIZvW1zCg6ick3obL6jbT3UkoJWD5PC1Qn6Lwzi6tj
Q+0SBLUiHcxhIu+qfKazL+cHgF+8by35J+DJGMtzE5GlPr3LfPZF2yYHjV6YH90pcqkglJLW96rU
T/dTrf28vaSvAJJgDWCGQ+YFepZ88vwjm50Eqc4PDS8wpYdB0B/r1v+EgoJdWF9knkF4srt60x39
Jt2jU5ypj5py30jmTuqf5C30+Fveen4DLr9mIQqDgF9QQue/ZhDGwfJ9YCbyl5HEwkQK4ZuFeLoD
1VTrfka/pMGxno3ueHsWLjY20onAsphvblckYlbnbqcncoOWmOXNfb6bwles7R2heDbmF+Svb4e6
XO7nsdanbgWMk3YMsRTE9b74f+unsXAbN5QPlWlvUYyWxXU2n0swaFu0+0GegPo4n09IFGqWxy3B
FH3XFJ9wwbAFTNdTeivF61YB/WJjraKtrnxF6oOS09vycv1vOzU2DE8UEb4tLsC3J/EityAQBqdQ
ehfePuv2fFhSrU9CaoW+l+qTXXENy+F3q9tSQbs2nKXqRQRmjjDnUfQhiPGeiHzPkN3EcoHiZ+GD
WW4kL1cXBOhYUFVvGthryH/N8IbUIMwM2uDDfGxrO8icmJZWnzrBp3+fOSp6AKxAiIOqWK10Me7U
uBRin2dJjbyOK+U/lWzjTFlmf7XoIKkzHjDWC6Vr9R6W4X/oYhkInqZn/4+089pxHFu27RcRoDev
pHwaKisry70QZbrovefXn8E8wD0pShBRuL0fGujEVnC5WLEiZsxZb3otF2yll9Pj/ZG8cxRcmZnB
ITJkSeB4FsvTRIkat0EiPHtv1Vn6rEoUvZz2v8m3x3F30j9p3ZaGYHjtV+zOn7+wC8KXrN87mhmC
kcW2MLRKyBRReBarx4gK/6hpdh3/QP66azJb9TZyAQBPWtny1y6KN6SJo+aBTSPFkp0dXTsh1ArF
d+lyt7vpj9XUdtf+MqRvSJWt2Lr2GtRfyPniMJhc9srlCMuoi2IhmwK3z/4bQumz2T6JcbsBjQed
o7rp17SR34Gfl1OKLbJh/L8BwtMBeGmwrYK6mhDtclX8U1r/bJ1YdNFcowkLYpXpsdF+95BStu0n
uqUQpaV7RGge4Brbh3OZ6BuyS0YBjbnFgamooqwR9NyYfGCPJHjmaIz37mKrTeOke1bYh67pPcaF
T4JM2wn1f4X3DcHSFX9wxThLxEWGl31FZz/HZ9n+1mmUmD1kPNyse42y717/No2PI4TRnl5ve4kd
/acU7JD3Bw3p2e+scmXoONWvXaFANTWJtoIITTP3V/hriOzrk000yL6fqXi5MdTFxhAbOq7GVIlc
KQQuXWdkzpPBs1ZO2JVmAjPAFkfmhkoHEPNlrnsaPRK9kKC4msxhbppNIsbH+RVZQM7nC+cmL49t
IW6Mr96Q22RS5AAECjjb1Kd0l3ylH9oReF+MxXaMds07mHuAT0nbpOHauZwd5mLrghyfpTtgRoBz
ahE/gdr0jGAUY7cNnDp7VfNqV856DvqvVu4PXorc04rju7EZwd/yEKXwRD122dsQZLKUTIYZu5V1
CqrPUnsO/VNTPwLKX/ED1y8Q6j7zP4AVEbElkLg8l7CJl5A8e5kb5N0O2LQdxqNdMdJe1uzCr1yS
CGxDbxOPXyQveyqH7p8Hy9xCfkAJCtQ2XSSXX9CGsVH0Xqk9C4LlhCNgixo6M6oecrI3VxAr1xML
be9c76KPan4XLJbS18e4ks2QeyvTml2YCoBNBk1+9HKJTi61Vl21XRUIuW0U1k0iAJAUV9LUSTCl
oRkLz2EhIQeiBr3pZJYvbacE5L841rXT0M705f4ldu3hAcGRawVawXG+OmFSrndSIQ8CGSCzmpys
CDXd4fluVnj4vPbsevQsqqehWItb8F7pmgrvja0FmSk9TyQRQQEjKHS5sOSnUlXqJ77A84PcHhIY
YAD+Bo8ZpQGnyzioXZJmGwE6XztLY3hj9epAKCvvtQY2tPvzcR1QmgAwkU4Ar0gZcvlI64MwywxT
TNxAHKRtJsiDg00gAUW7Fj/cMEXSlPZYQAfkvJc9X1lPhrsKrNitB0XZxDO2dKhodSuHcY0g8Jqr
hzHBagXQGj0AnOq8+T68dHMBkGnYRqlboB/Z0FNmljUMspXTPejEKvgNeXjjHD/iRLpxk1XGoUnS
fVHvDC23q2rYjWn5q6ZrWF45a9cvvVkTh9gC1jtC36sZl5QuCYImTV3RsxDD5qqX9t2YbryCPpgf
UtU6hrZTUC5s9o3xkKTCP684rHfm3I6KAhT+ZXHY8a5qI+dG6nriSc1UzlyySddKQ1eHmwYTyFLh
sDFnlfP30P/D/PtqyxlA/Iq4Rj0Fquy09YsFLU2ruVSgd/f38PVDYmFtMSRNFdrWH/3cnczuaJa9
LXrHYti8RfCdQmCjPcvKWqR4HYTPNiGEmh9ILKKxsEk4VnfWUOVuDVuNHUhdvo3k7IU+05+VOtY7
LqvwIepCGObbdNwoYx2dIICAkVm08k3hRcLPIBPW6ta35p0sOixc8N9BW7K4t/xOGZuxG3OXyhm7
KDRoEm86g56H6EfQJ+V2UtcpMWUO00UkwFTwHIFElYQZQfrCaGVGet3Xeu5mPQJNWq3KR1+lV7zs
U59UVu0fTN/n9hIEYaPHqfeAiv33XDLKY1825t+VzTCHpFdfQxplBm1B6bp8vIpm39PwKOeu9moc
lIeoIK1kd/bwV4HL3Q6PeWPTe7kGpL2uL8+TwOB10nmUJt+zYR92fCFCFG+Uau4OU34oJd32X6qx
2NRdbVtIMcb6qbUQM9sgWHd/wDeXfH4fwRcjori1uE+scITYZPILV2ybt7odo61XwoIha5O6jzLR
gBh1yn7dt3nlyhks7IuccBKh5lX/rCaAmROmKXdDMsM0YUVIjBat4FR0gG3vm7qKvGdTFJiB4RH7
8Qi59OT6NNbEWlLhGt4PRX7Trbf7v38VECx+f3GOJSHQ9CxSC1c2Nt6XqEHHwq5KJ0v2bJT7puZz
sNiZdMfNDUC8Mim3LVYqQS098hKjcOO/xbE4x7FtbsrWaT8H6v+npXn9PmzGXkIfLLGUwtUs1zCP
ebdpYmeoP42vgraRmhX/e2MHXoxrPpEfrIXypPfJPC41edXCraS9BD/99PNqAuLGUs2Nf0RI3Ojz
vy/tlAjJxZo5slTI2sO52/8tiZhE/xUqUiceys395bqx8y7MzcP+MCzTEkaCQMxNKMpGn9s1KMOt
7QBqDxgNtAUEYcrl71uCaWYhqX83kStbqD/r4yn2/nrlUSodHX3oDi6W+yO6jj1Ia/Cc54VJeg/K
9IVJmBq7xo/Z7LQuT8VTiCQPvEqPJJv/eJ+hEsnNYwQDwVrDz62ZRD0Jxk1SffBhLszKJC1pOGSD
mNlDIPhbFTG7+yNbszD//cNa1YEIYZyJBToKhW0a+3COjSTx71u5tQH/lwgI1AbR28JXEC0Ba1Gw
Atek9DlRj0pNj+AhGvdtu3Km5r289BWUwnUI24mfSEldDkiPktGKw7x0fX0XQDmfvMhpZg/GCsj5
1rx9NLNYmQ7Wu7yuZzNshCY7BfLh/pTdMkDrFZ0lcCihYz1P6YeFGRp9LHjwlK5p1o6UPmXrsf48
FYup4gSBxjB5RYI2WriFBLFVjTxV5RrtCSkUeq30Y7+JCfEVYyeGZ0k+dKMzbIeDVb+FgbqV7Si2
e6dqN5q0o6ySrjVd3Vi8iy9aeo4sKtN6MChwCM1BjMV5L9pZ8LcT/7keQJ4M2gWGD7cEfZ2Lfe8L
OYGeZNTusIvMt6R/LNZqhjec+4WFxVUSpW2DjAkWlH50xO6vbj6ExLNS5CNd83J/s8y/tVhJmlN5
llOihBtxKTk1iHpSFmnRuC0CKw65xoB3Q5QckggMxb+bYlPSxQnZEOXQRVjR6x2RY1A37tRLjio/
SRGJh3F/38iNfQAVxRyJU/XnEC82P3ZHczKaxk0hx45T2HDi+KeRj6eyL1aiwOu0wpwxtWYZI7JV
5FEXvinqa1wsKhQuQl0PUr0fDTa/+qoYrwath6ka7WJowD1BPdSCvg+SNS7n67HCL0B2niZAQJ1w
XF4edBVqasREytrlQ8Dj/pfInz1hMyBYf39Or/cI72aQue+UrGz5xX5EhSOMUHyuXUlAiiLLIeSW
90K+lgG8dvUg8xgQ2b9ZaX1J9tug1CBn3dS4mRrZvfQ5j4765IwK+hBjRkvn8f6obpgjA0bbKHh6
/lnWYYdGUZo+VhoCav2L0O4A6XW1I7afK2cqxbVS7PWZhpfv/6xdVWIH4L5BJDVu+dd/gdTfCHZv
XZKsRRvzkl8e50sziy0pQUCNZsjYuHr2e4zoijUeqvK7hNiltwlDQg1PtZvoz/2ZvLEPFWQ2yGXx
L87EPPYPF06f14MlpGrjqnuYhD61j2vgoeuwjVF9MLA41DB2Wm0cYQDSMEd3JFvfKPt8E+7uj+PG
Pr8wM3/Gh3F4cVKlFarIbohIrto9zLkor1g5TDc2wozB5qUMIQtd4IuxSElaFGPuNW5SQJ8B2UxP
AtTLQPe/eEax4t1vrMwssoLmJBgU0j8LY01HntcM+9Ydo+zPBN9SBCiumqSN1q+9iW8EupChvcNq
QRDN2YnL2WtGUe9VX27d4Og/F8fut3hCY3rfnOLH5q/3rVuZxxsZqEt7C68kpp4wRKLUus2uORJ5
fFaPxZZ+tSP8tv+8Ly5GNs/yh30h9WJUNIqIJfXN8stfkxX/GPx/x6OQPQLnRY6cBBe52oWZVtOT
nDCmdfvoyYtcTfFfK20rCCe9+qv3UPf4lBwt6RBNKaTy+afMP9wf53tnz8J7kLqdKaC5P9FjW3zB
JHpwYLd561pmAhGw3YuKHfgPcr7ztPM0baYkcyrDHgNIsM8NObjCelzDpc5b8t43LJyJLOfeOA1d
yy1AqrZ5bJXk0WzqQ12VdMdM3ydxTV/mxrGHiUEnmQYqh4tg4TPzVq570NqtK4+HYPwvKwK7yHcr
U3vDMV8YWTwuugz+fDMeWjfpHzoDhKXkDBpkMOInZdgn/rHSv4av923Oq3U1k4Bu2VMAwq6C9FyO
Uj2Fh5ZtGzoK6pyI+2VfPW2tvHLTDuTC8EiSjQTqe3k8Jt0K0kRXWjeMrJ89EopmIPxKo6+jusYg
ddPHIJrx/0wtfEw7GUkParp1ix1hQbNpTLuodnm+a3s7SDa0B1XNZvi+Jn1yI9LjaOrK3LIDUBVF
l8UQu0iaxIIhWlH+GMZPTZttSwg7KOVswNNs+4lyON8gdR5ka8ObmNXu/cWcR3a1mB++YLF/hHqo
9BDxVDfpqnMkN29asLaON8/BBxOLdWwj0+ozIFUuWgvbWgpsq3tU9ZVxvAfg9wayWMK0LUcYIbGi
HMIfNQz3f34Fkh1uZYjmSzsFiPTQHRLSx2RRv1GSrw/Ff/mvbHB0+ifQuKQGPDjRf6s4lLUJXlwn
iheEud+ytUY523TS1ujX5vf27oU2kxY3AL3oNlzuIgl+QANROITbZVuNaTEfgk11/C0Pu7azo5/x
Uf50f9PcPJkfDM5//3BxhQpsR6E+j+mUHIed6PTKypvuuuo3X1ofTCzcdduHIprI1nxlqJ+T8in0
oXxxEBwsmhOp+6OW6KcsdFT6ouiVeo5N7dHXfVsb6qNYUNdXO1sVRltD+NHsVzItN8LGi29bRD9J
STzXmwy/3BZNSXriRX+R4jf6J+1BP4+VvPKiuOkmQPuScjEArEjiYm8HddzWiuB3btt8EkeAMVb4
5IUzQkt+moZPGYn7iRxgKtb7ShMPQ1CskX7cWnHiB2Ct9HUQtCyehDrcb6MuT70r9JWt+Pta7m2l
+q2uKbPc8hWzVCvyMDQcaUscYVZDARRbUk+UQpqF1PqvqRxXwq5bkQBijjC/wJQ08/hd7l4FHZVK
NqLBLadyG4mPhrwdmvMweJti2K4JKd/aK7QF03bKI42S2sK/plYreLKeDq4Qd04fRHuN/lw8etlk
D11k2CUs8eK4uX8+b70FPhpdeNxKoAyfpPHAa+2/IN4ZBpiqb3p+5OF239B7nWPhdQkqESmb0YRA
Pxc7s+9g1M91LBm571Rh7WRmdWjF5jPt8xsv/qVm37PGLsPaDWl9RZV7r0vfi/BnLnQ/9NDcT5C4
6VW2HaTEKRRvVyKw2742JcI6YroW2d/YxGDESQaAxDGMq5eEpAUBmj6sRSoe2nyjf0Mi0h+21pg4
afKr2aa/Q3rg/4OzbvB+B6XdrSR25slYTtZH+ws/DQf2UAM6Yy9E8rE0hFdzyNdC7XnzXtmAb0TE
fVKgWmZQjSqUEq0sB3fiEkCh9IepPOta85TmbjCZdk2/V97+BS6/NSZtbYLnzbw0Din8XLAGrk02
7vJkJa3WqorXj27SWr0jm+NBREGVTnLF+yyE3S9RgbzKb4R9WMrlNhDRw26NaDNMUr8yDzfOuAap
E3Bxsu7k+Rc3VCfw6mnSiC9Rxe9l/p9otWeUiZ1eoPPth2itNUjc8FugHanSUxsh7bN8fUOArKl9
042UHgtH8oeDWmw7o3eGILGnAGJU/wS0byx+purXqrTc6mfre6ckWmMuu26FYMjAvZE3mKuSV5oj
ZlabiV9Po9tkbgQXXBvYsvJgdHvT2I7NrjOsfQEHFQzkx7mnVwx3Ity00n+Z5q/s9lu3Fs2j4Eao
oaNcJS5cX2fKht+K4+jW+UNbEFsVG6uzJ4CXz3K3NZ4m85vhrzHu3NqC1G2oHhDPAxlYnDFPmEZI
IdPJLZBlHVAODlq0clB6migVAK40STDKduxPdoEYvGdYawm5GytAA8bM04ZIKyuwzOPrYT5UhqZM
bhl9hdf0sf7JFD2UkVU6ZQ9TlFc4gugUo027TCUc/BaaKP9Pl2V/gvjXffd87XBgHSR/DOsp60DL
7OV5NJURhXNZnNx2AE6rl9MRZpG1iuC1V700sojUpDjTAuQfJjdpTjnMTQUVru0qGfYtK2DVIY6A
a4ZLe3GlBV2vKVVTia4W+U5uyDYEN3+T7vO/TxitzqwbGGHu69mtfAhszQj9UE0oRVcfx4deNkJb
Sc2X+zZuJJhoe+fW5L1J35a1PBdCBYSSnkjRDdqTNxwQWQuFpyZ6TryaSq6yUSzfCdS1tuBbewE9
PSrUAOnmfPjl0OQiQqjHwyoymKMNJ2W8NQCKr8Ttt5YJkljILugWm/kaL60EsaEleCbRzfn9Kvb2
wPdeEfT+WQTh9v483hzQB1OLAU1WlohNoomupE7bbnxCzmBlMGsW5r9/3A3oHytlqWJBHIEWlrlt
KclKbH99cZBDeQfKU7lizy0C6yAKZaPSUnHGxMSI+YnlUy5NKwO5gWiarfxvGzPdkMuoIMy7tC0M
Tk/WQVVn8SZqbeUkb7JT85T9KFbMXc8bKSmVlAacVCB+ljgfI6g7iUHJro8uQ1PtE1SJ76/99azx
08QZZDRBWwBDvVwZqxaEOqoTxRUnsHpJte3p8EvBZ903c72biaR4cM0Fb26wZQFiqEjR5s2kumMB
w454bOhumrRTGK/haW8YwhfQbzTzR/AsWfhQQ0jlro8l1c2achfp4bnwzL9KTS9Jk369P6Ybi8Mj
DkE4KGJpVFlWS3m/ZSmyKYbLTWkH4o8CR3rfwo3dBoANTDTlQ2q/iAlcrk4zqlo2NbnpGuD00sem
HF9qT8Jr95ZdR21GE4jwUwt7EBfDk4V+0MoHXM8m6BQ8EO0usy9aVuBC2iCHSQ0tN6if2lZE3eNJ
r0jhhSv43xU7y9rbMHZ+HXSB5QpB5HhhZHdgfWXr2CW/7s/odTQ7DwjtT2aTcvoyuhxGUa7GLrbc
wnoa5ROJAtuDcLfNfkq+dKQh/dN9e9f9vvP2mB/gNGnQI2YsVjDXtSyGYEdwtaCB71Y+1NJJzPtz
ZYo0aXcORDjwhdEz/mRNL1MS2LXwp+gVAhnYY4DQhv8e1l1+0LwUH1yxZTaykYim4MovZWIL37TG
PnqN43/OTt1T9STs7k/AjQkHzQUDD1V4JDGWE67ALz4Xx4OzkQubSfgZt8qhEspt6CGs0gPBW4Vy
X+0lDNHRSEhA6Ij+6pxH+DBAU+t9T/bLWezj1RoRUBF8Us6dIfztUU6/P7rbtmafxtOIDSVf2mqq
tkoDs9efW1MbT2Fdv5k1aoFVWRm7SFOSlcmcndfFq3CmdKFJAKw8cTGvgUtzVYEmblNpsOF3m6JF
UkDfd1X3qureF72L16xdJVzmXuG5J4TSJHBWceFK/aJQmxqWmufW+KYbX7vSf9AquzFKqNFJXamm
o7ZrE3o9QmwSW3FCqa+xjpcjTCovJx0D5UXVTfDgls2Z2HJfdR6J52TUHM2iyez+Gl4f0XmcHIq5
wYza0tKP93EmFW3cmM9lBQU0Ng+5odf73BelA9iOB6X1oscgFpp9nGffc1IODjR0ha0Fk/6aWyWy
kPUZNJLnevqUbMpulR7s6pJWKfVxl83rDq/hEjJj9IIVwr5jPkdCQzcwlGR+m0JTkL6uTIVytcEw
BAs5kS3uCjqJy+lPBalDBNWHif+J8X6Zmj181R2Kus0bLTF2+Kr8HY/kFNVmLeNxdZkyxJl3jQcu
ncIwMlxaritLDbq2gIQ/SvqdVNG4SNefuRIjXjcoYIanNOEh7wamcxHuaJZfeFWiWs+GWOk/Rr/l
rpEC1fpmyFP9q2xSnPTY+9a3CYaK0m69MPZtAV9T7Iaxh5mkDQMjOQRT3u3TyuzXdDxuTQMCOsh5
oxVCOnD++0fn5ddi2s7STtXkT49oX+V2II/9fmWdb5jRuQHpSwA0TKFjMQ16Dg9FLXs0mRtN8TAR
/Fu2VMXgatCStfVJz/exMZpbNe61Z0kBKp3phe80fdpuBTMytkUrJ4gtx2vcj1c+B2DnTIQ9Zxdn
vraFh6vLoYjFKE7dVJaTFzUMpL3vJc2L50u1E4T0OtIZBIenWY70ZcGMcX9irg7au3nUTmedSeDH
y+kP4Khui4A2JCO1Nlknhtt48kKSmuU/wyF1vI1J5KhR/JWRhrlc6bEME6jAzOCMOEz/J0kJ8LtQ
qg5jnYi0zwTtz/tDu34sY3Ce3LltYH62Ll7ksZ5pbRL64Vmvf6vD5x6NZQg2d+FbISPYFpQ7T3AE
dY2H7OqGRPIYl8UmoxsDD7vYaX6AkFsZm+E5U9TqIJeyv6umRt3Gel3Y4ZitqVBcxRsLe4sbuUdR
ruDZziiNh7L/hC5pTBOIRo7WSRFVuz+n70/9iwsZa0Q1gJ7p7YDdYOm1miZIajLR595BHO5gbZNN
t4HAd2Nukg08oZCYC86upyj6Xf6dnlvJ0TKnX4NFz1YWXzFTY4qEs3TlIgJ/uZUECfHJlgbpc6qR
lMuQ5406aFJU7Rdcqr/iwDdX4pAbi0pIZ8ydPXMj4fKYyK2qCmWbJGclfJQmJLun89tYrxEO3dqx
F2YWzkAqaxWloTRBOMHf0xVmZP6D5If7PN7mvuckVL9bxTwUkrny7L7yQoRzH8e3iEJQBksGIxbi
s4i4vDY8RIlbDjDpnalB2ZDy61Gxvb+Tbi3hR4uLjdQLcaNyOJNzNT4LVrVBTNR/Eopdhdb8fUs3
1o6MNkrypPQNHq+LSTUEVCDlUE7PakVCvQv3afhFSfvnSa439y3dWD8uGahFZyIhYqwlSYVZRVYz
yXF+HnMD7jLNYR7DwUHiK0ojFI6cjG4iLaIpbsXwvOEvDwQoZnBa1CxodsP9XB6IvspDuTcmKHvq
5kc5OONk16TtrZ0cbJv0KCWlXYl7KUwO+iqb3vX8XtperKSVNLCBiRK2h9cAmsAkO6St74xfV8Z4
BVei44cH7LxRNSqGS57rLMobM4rL/CxI51qDpLb294P3GFkPZIzJicKUcNaE3/etvj/Er2f2/6zO
J+dDfDKO4WBkeZ6fOxxc/Fa9ar/il8jtHtQNLLVOvgdV/ZjvxAdad93xsXiOtsl+Oouf5E/jvtlp
x7Wjeu3vL6bhfQ9++KB0Th00bZ2fpUbYCPDyaIPqpNVREhFamSoHldHv9+fg2jlcWlzcaFUwRL44
MfFd/eKLuPnpKat3ZbgJ+2f0CWm12N83eBWUEKWBReEQzQl7aEAu57xJi6wjYsnPcAM5nSRsfFM+
pNmKUs8tK1we/I87jUzg/DT4MJFWXZpWmU/FWfFsoizhxyp+5zqbNYeb7FdEIklnAWG8NOH5Q8Zz
PSjPggd7EkWIbtMjqGorSq1sm5L/Vg+xuMkHpFcTZUi/0u+TOrVvFMf7M3rjjFLRhMSCXu/3R9Xl
h2SjFxK1aMU5VHvea7Pa6YleEiji1wgrbswq2QHqxxBnUyc3F2uXFxRqScsV57wd7UwczhU4tIjG
kfsDmmducSx5O4EU5j4m5bHsEbHUNNamLi3PZpZ0uzIQIapupzUN8Rs7n4ZTirLw1pETXFqpg6mM
q3Asz5Std5rXn6CqeIkehHD8LgnmzzGZ9qW/ctqua58EGR+Nzh/1YV8GvT+2uVmX51HIj3H0pazI
ilWnVOjsrBpsQ2sBgh+HwskE4c2vwvP9mb21gDTZsmWpKYBxXxyLTjaGIO2k8uw12q4dGqfr2m0j
5Ct35U0zc46F1DhFq+WN5U3ktKxCLc+BQEG3BGcnNOZuLPQ/94dzw12CXP4/O4vbyQxCrQfvUJ41
4yiXFc3wn6UMyvbHPHHpy1+Bd82/ttyW5kw1Nzen0u+2WDu/bdM40KrqPNRZ86Lmkf6lzWPLoWqI
HFUuF9tIitZI7m65GUATPDjmTsFr+igjIdVaqml11qLgIDYc7tLWpN/kVmPlE+xcvK/aKdsLyRp3
5Y3Jhe+bsioAJSqf2mJyJSAKZgEr0nnScnQUzc9daeabIYtfNBpaw8Y0HEugEnp/Sa/P/lwckDHK
O4Qcyry1PhyQGBBCmgh1fR6NCsSElARfal2PXu5buRHMzTKpBHQa2QlSuQtPlpWpKISpyuDSMT7U
waiftNIKN4qg+VDxiPWnvOyHL5HQ0r+tt8Iu5v17WPmI+W693FB8BPkhhOvQAKAydjlWPTabOJGs
+qxUpWyjfU7OrbJ+StAJH6cRZKPRzfwhnpY6edLm28SvLLKx0T83cM4pJLKTvKapzQDZuvyOvIaq
nqRJfW7JRGwBjzSHKUrLlYv/1sp+tLKINDqzomgVklyEgrbf8maBdG2sm+39Sb0+pPNYuHhnzTOI
GhZWPLq56zBlTqW2fFAaL4LKSf8dycHe933NCfR2BeJz7eswCCEGJkFsc14uJ08uw1QRLAxq4oi2
eSD9liUvp2W9Mla86vU9z4NY5w0gA1ya0QiXlshwGrQwVs25rv50wxcFoc30rfJWfOqNCbywMr9G
PhzAjMzvoJR5cyZ1h0IJDIV2gFQxLIcQ8WZqTFtIZqwR1iz3BuEIRWFKS9zHMMovM3hjRcef1WrV
GdxM7xRFWZEgD9SVh/CVL12aWYxNbopsGkoTQLtZwwUFGRK62P1/HiKicv1iBP+NY32k0yX/xz2y
tLu4dqe+GBJSxdXZ0r/00b4Z34boy/19P/uKj77k3cQ8h0SilBqWDs1XqQwntV+fjfiHXCM+D5wU
LfYt7SxwedNdo2o2us0r3vpdUXppFs8BWGXmOCDlfblbyimtisIbcdfqLnLDN/m7/jl86k7eY/bX
cPxTTsYIVXqnPib+KRpWXMpyr8o0ZuC2qJCTLJrLOpfWR9QGPc+jrBImtvY764NjZOqbUtI2umqt
hE5XyPOlsYW3LpJADlJfas5WQhJpJ8IUgJRfNtJ21iG2ZU9CPJ6GAe90ULPB0LeCnNWB07QVHKGa
oXnh3pOsbu5eL+Tk4JW1YTpJHNIdp4cIdm+Krhang6wn4HyUQq8Tp5y66e/9fbJ0IowCACgrBaqR
qsiSNYt3pa83ydSdlbGL9gLln308Bg80IUUHb6yytTvuxhLNB5urlmQeCIbFkQuLvFfSJOnPdAbK
T2HaCG/1mBpHPeyDrSd0Ne6lmEgsinXnKHEhbIpCgcdXjzqH553s5JN8iIqCXKMgyMcIY4Re6WrH
zTIBwbzMhIw6XfZEWbjyy63kC6M6QF3cn6PWs2xdzh80q6q/J5NUPSZKpNgDacJtqefhkaYd6VQh
ULICjLw+wjP6ay6vA//ill3496zPlCLP5f4c9mp/Iu3zLECl8E2timYbCkPutqH3ZvjKs1R0a3zs
76XIy4M8l5Dw/GTTedUuwe+JPCbU0ZXhHPly6VaJN+w0WRkpHwWTQ4wi7mKFlsBWErpHa0JsV0+7
4ADMu9imftH/jJIoe44bRXaiXoCeM9F6EhgovilDbdhxj3xjEpT42aIyTojklbA2dfEz9Ie901iq
Z/MggmQ29zRHF8dPejhZu07s/IPQ6a9VXnYODZ9bgfjQ7tMGFaosy1eenTeuB6qx0PdC3TzH+EsA
XubHVRKI4XAOrF9tLm/8ETHW4AsyWgczls+DBxpL3hEIvvKF94/ljWNyYXpxQ1AkRo9mRFU3k7Vn
LfZeK136Nljxc92dYoGU+31zV/HvvN0pvc9971TE4aa/3O51AffdICbDWYoiVMnUTQSpLwhZJ5EV
OxcaR2nyo1AAW/HV3Yrt68v+0vZin6tZ1xqVkQ3nzhhRFytpzJnkTZfsW+Fn6hmObHmbMYO/Q63j
fR/uDNF0gEwryRr08dakv79uYKOls2QZulmROHXlULHeUWvThSoSB3T09I31XxAXK8HHrVFzRfGx
ZAAoSi9m3BitWqm7iQMWCdQePU06aJVV/fs+guZxztEovJ/olblcV1MJUsuMzOGsp9pLF6C8q9Ig
+Ee1oH55W1nHG9NHEU4F1Im/wnfOf/8QKeaG31BE0sdz2JSHMNDsyvxSjkeVxpyxF2zJmk5abbkZ
GoIBdWfGOlqBnRuH2vidAfzOqmR//5OWsTi+m4cqSQeKWCTmlnM8DpWnFWU4nX1P5XXaDjWsucCP
w5GL+L6p6+Wc8ZL0UzB4Lu/l69hCzlPJpnQ6o+Pa2yHB/9bLlWxz38qNoIOrCHcE9w1AeZIAiznu
tEzww0o6x37XbJMkbI6FqOZ2Yar9vh8F+WWkcA8ptO/v/FIxNvTEGxvYdc2N1k3dXko84zG28mzn
B2n51OSJtDfE3nCCqkU9MpBa5cWCyHcl4L0RF5IowbVopHrpslhya3RFMpqdGSnn0U83ZCzUbbBp
rb9qa+vFToN+bXQiG41BaDDCDQSL2bdpPneVXawlE2+4ustPmVfywzalLm4IWsqn6CfdyXbB5lz9
RF12V66FOnMoc3mFovVBHA0oY9a8X9KjKFYf95KSKWeuPzvdlidpE+1+KyfvIXPi1/sb48ZOxxYv
PlwpVLfLdoapzUVfl7DVEN9nxRcEVStrDb50HSu+i5fMkFq2H+Cgy5mDIrUL6ihVzlX8Bn/fLhrr
bdIjKBmsTd3slq6mjnBOQzt8LgosLIWKUpqNnivn5LsuHIxtuR+jfVbtyKkJpyl3+oMm2eka2fSN
M0weVKYhCUzYnA69HF/Uh2zScNLOlaafxnJUHU2Lre0/rxR+eFb/nFE65pLxXJH7UB3iyjw3Uldt
jLhJ7LGqHqcmXBOVv7En2HfvijZQHhHJXg5HlbtEHnzZPEeaEG40I2w2aqumGyuH1ub+oG7MHB2n
IoB9qN5oJ1tcZqJSN2kQGeZZKFUdKRPZRK1zWFNGuzmg2ZdDQQmCbmnFEGqlKQbBPKe1Uh07otCQ
W6SNvjZImrzcH9GVLeLeWZsFvAFpFMobl5NnCH6RFGFinWtZzF9iz8+VnSCjiW5XNOetUolemwMs
Q01Xgb543hSLGCik/c0sDEMg1k9sC7kcy/thKD3Svvu+TW0lns5juVPp09ar0vYrb89/2nYCZUl/
Ba18tZbsf84d9yUdQaCIF2sp9ZYW1l3iv4w5tBcIWf2NJ39NZOCGEVjHISXmBUi/wTItZ5aoqguW
Gby42xXfsfbLi10vCpbEtc8vE3E4a9fYlQecYTAfPnv2Wx/uDqNp85S+xuBlDL/iSY6a6grfYviz
azjlkmmnqEct/lwEz5k/OnL15Mviw/A/nJ3XjtxKEqafiAC9uSXLtpPYRu6G0JGh955Pvx+F3Tld
LG4ROpgBZgABHZXJNJERv9GdyrQ2kua1HwLVgOXCywT08WJ5ilJa1xGHsduo0SkIE0g0VVNAjTUy
Ow63WPYr0ajD8V8egrTjl6QqwZOEBGWGyC27yWZjAirsdmKAbPv+9q5bDYRVC1k4FwgYtcv55cwt
4rbyItc0hftp6k9WOv0TmbFj+JtqCPMUXdwxyh+zG/oKCigKXrqXsbQ0UU1ItpEbRsHHofiaTkex
e2mTYzf8o5EoirodSdg+QeWYqJmBFqVFYFe4wke/dCH5eHvkV+IMnDYUYPiW3OI0w63F0LO0lcZa
7GJ3JPk7hnWUKbZl9YVd9MGdFVnZ8zDgMi5bVK0jKYd7rMXBue+0/p6pDBxfqzeJ0FfXMNeGBF55
pifO2r/zqfV+uVsFpsiDGrten7xi6/khNtv9KHa2/JpXiqPkx4y2MtljZ4oBWuuTnWw9k67TtVlF
jwKVSM+J1q+0yHgxJUiCBlcwN9fvecI+RbFbxsdAPefGuZZZhgI4FzG2b3+OlfOYNyAVKvjJ1DL/
9G3fjRwlLt+kqhK75M92ODsFFL/bYAsXtXJWcUOTbtAHIRlYjq0LfLHSgEq6oWQOTpmJPDs7U9jd
HssVBJylZcyS5Ujb4v4M9PnyMxaRoXqa2SeuJ6e4fB8qjfJ90Jwz7agIGWJDo5N0KGbkgy014a4y
77vkJ2jLXQUgTBUeUy/e2OdXfe8/PwnNO3K7ueqoLr6qHmiF5jWAYJMgebE889zl1Q+tP2iZ9aMs
Omf0PFsYT6PyC8POJh4Pt6dkbeJJY2ch67klvWSeCUKf6V0epG42gAOWBkyUNB8N3ttRVk4z9Clm
eBiuhhQRF1s6itSsl9ImdVPMrZQyPI/T65RGL0L6n8YD9gQSOwBYKneXX7ijd9kFqs50Zjk21+fG
HzYW0dqGoAaJ3AbNNMayuFZDaeoVOQxTt4I54NS9/sMbWnTHhWyLs7e24wFfwnFj8rgJlnlrnAA/
assic8ejiJBLrx/i8TTorhc+t/JHYXwtxb/f7cjhAWJheKCRlmLFgF+nNAUe78adrGE22Qm2JShn
UX67vSCuKrrsciyzubKxIZHk5YIorNwfczXKXFV5bVASdkQKitZbg2Jh9VzJ5cawVm64i3CLpNKr
ImNKxixzRS1H3WNUul1bNL/CEVH8pLOqO8X0hb9f88SkCEIPBi9cdRFT72rJkyZiRtKvqU0Omlo4
2uSGfw2FnrNznPHYVyQLWEgtDzXPSwU1qTPXD50msg7SuB/eoJtlVBFEHsG3v9wfbaRFtkA4/otz
De95c/E29DIzwq4mzd0omfwHJVTDvdfE3Ue5zoadOJn1sffFYdf4dBGrQlYPZSXLjiHoOI348XBQ
KV47uYZdWiUo9QHrKgWivWo5Q1To53IYxNklItjJva7ZURDl92JaSyfL65G88/H7yvSmPVScV4fQ
GsZ9UYzxuYqK6KEuQ83uYA+8JdJkOB6TAv6z5xD3g+w5LqXkWKX4jHctzUahbHa+IAd3lLaLO5ny
9od6qjBkMdr2eHvK5iN8OWMKTXeMX0TKBdZ8Br+7QiuZ24Z/zN1RTdOj4knZgZx/cDSDEvOQJtKh
q4zqzUrarXV/XbhnbagiLS0SZPKpZXYcTJZSpyrvthbZBlVyOkk+mtO5D91BO8ZVtCvF+borDtCd
z7dHvXLmc6NAbkH2kqfc1V0rmJNZNlHu9qYJfepTFxauMZ/JG/ts7Sh5H2dxgcpaK+e4q+euVx6U
+C37IKqCbXhfzFkyvPun2VINXztL3sdbrP8GfrsP+CZ3q/Cb2T33CNVbd3FC5ZHVc3sKV64aSj+A
KWfThBmyeblwciP2QRNZmVvKoXruzJDOi4mTcp80v25HWp1EFGOpMSGlfeU+53VpnmQpg1K7h3zQ
HJNGuR4FyOv9oMz9GdRYvVUJlddGRzkeBhQ5HzLpiw8nWB2JZydwQAY7qTj7YWCb1fdQfe3l1taS
aO+nJ1OLD2bu5F6w60m4I1s78Sq1Y+HObx2ybDncNdbDKCZ3eofXmwa8xHy9PTVXWpzz+UqZhfSf
b0EncHGQN4FpBZHFgVfsZrKuA4A0rxwSbX8vnusv8FtwfgsqG6Lvy+3Qa1/lfWT58vsb7WSGnhbn
btaYTjHph7qIdxO9H8HsD4VX7sUy+AQNbmNHra1wKGmzcixNDPiul2HNMpUCJSpy14QWUXepE2S/
Q+uHnrxG1vPtEa4dje9CLdPPtsizqpKZW61SKq4G9OmkpH80dYCeyiRXe9Qx8AhP0i0l2Y0xLssu
Az2nTKhzzuQhe5n01h6lh6IsdkP4JYl/3h7k6mdUOPjnV9ts/nU5n7GStZPeVbkbeKFdlB9yGODx
B9GM9rIVPvXJo1htlWfWQup8OxB8AJzxrrwMyUtLLvQ2LtwJfXyk08pTpqWpLSml6iTBMN5bnebb
dOqFYzBMw6kJgvxQWrhg9MqEOqke/px6q93VpdqcTKlLTplXdCeZK96TgnR3e4LWrgokmGjjAFLg
nlQuf21niR4FRW4pb7A6SHhpejYTeMF+LvhIM1ZbAOe1k2d+bqHxAwETGuwinjkVySSkhTsczoPz
t8z7+bx4/9cXu3ZKkkEJPf66YtYHqX+J06+JdvY8hHjQmzy2+ffO9HeFCVPFvT2PfwhZy0wDgxPs
7EDeY6W9eGe1RWaNbKLCbaZi78X3iDW9NIrlqKG5L+X2pY1/IpejD3dD9VwmrW19nJL7UUscnspk
+/19IB6FGDe4/g5JdCS37/zIToUtzZurXU9HGTjWXPQHEXLFQRCnSM+DSChc3RiR6y+dwXs0u4da
FE9lHr1SXM82btK1ZzZjoNxOH4VmylKfIFCH2rLEgZnp/O4YVAOP/gRqErZlkxNVcnIXcO/ZgzyU
p0bTxic5GtNjqLTWjnagvLVG5hV29aE4DOBMzdX1JahGbUupjYWicNXC35fSqS5tzz9nxl0mONOz
Yow4ID7FPzaWx/z5r6JCy5DpQCJooixWJhWysZnMrHDFUDoArM8RqfB/JkFhm772qyqG1CkH81uc
HeJssAXTf+z73umLidtf+OIjy6aW/qkQftcK9k2b4jFrhxZkdDAXvHYRZVv8vAJnLV0c2sLti/4b
marlCDXyEaqZNme5QApFiU3gYZ2g7oU2rzcqIX/yjeXs8CXo3SD8NWt/X54KjdlmgpmVBcqkE5Kh
5ZBSc4xMv/1q8d556Evdm9ksE+6U7KdT15WIpVmdUp+bKJILezT84l5Ua/9zkbW0+VlQ3cMgq0U/
d8/QD0+V+OvtL7qa3/8BoXN4QtdY6ijokeiXhSqyjuTxLteGs156dpSR9vb+Pn1R9PvAc6ZKdZCv
2sgS1qoTPC5Q5SIDRG5+Kf0loZqXx4PMfH2J7xPb5D8KveutksT/Z4z/xllcn008xEZkEUdPfxve
Y2DOTh7PSfF1qkwH/MLe0m3JrJ+srUz/+ppgl8wy7LM0DtO7OE3LpC4zI2W7hMAR0dwxgp/pJoth
K8jiLjKHxKJ+zW0hu/6U291r7T36vWl3VbGLolOavClfDe0hJt8ESLbLSUKFjWxhTgYuFz6vQ2A+
4GPgv1x9yFIrPbUZe65DNTkoaffaiVuiXSuLhZcgvgfUAMEAsLkvNxdC4mI3VGnpSmPgxPBekly1
oZKcw/Qh8BH4M0anFD/l3sbYrvO8y7jzv797e4tB3IOvJK6u30/V3SAdVesYGY6yBRxb+45UBWcQ
qQIhdQmRS3PFFDI/K91as3g7Ba3nCJpSwof1N9Ha1+c4g+Ka5zik5IOd3uWgqkFokcitSjfDxDVs
1McCW3hjZvP5XFdlcSoi4V72kK+1so8bJ86ciy0XC5KdiByhjzijmC5jl940lgPkMNcCLouyAImG
IQY62MPItuBkDuWY72odod6orpN9NoSVY459fc7rCnViTLw3rvarZIK7DLdbXaU9AqpmWeLwOO20
sRdLV8nkF9Cxz3qXMf/Gj1wbz5manYxh6+SbL6LlHMwVPYKi48vmuZwDTe7Qqujz0u3qaG8EmEDo
xXnsXcrocjnuelJrGjFOjKJvNmIF6k0bY15bbFDI5jLtzFlTFz9AaeGL0H1isektmWWio7mvkzlg
DLg11uvcHBmJd6Hmn/JuA0VNmk+xhCdKl0/fhiEiVfjt98lvv5DuJqNyKqV/CHXLEdXRHuL0vu5U
xw8M8hfxOGqnodhCfq2NnUaRRC+MzsuVLGMbl1YZG0npIp1ii4lo04ntiq2EcW3YaMLO1VtcunmT
XA47VhMsIqj1uLrXHetCtmvR+lWoxQm1gv3GllrZztTogLDNH1SFlHsZSy1FJRxaq3JNT9iXYuGI
nekmTWUPKdW5qRNe81xAKLqMH/XgcDv4ytkP9twS2T5wdEBMXcam65AbCENWYN1ec/3HaGxkKCvz
SI0HIpcMGJArdP73d8unkMVsEKe2cmFQCzKIjulRTh79LcDSyqK4CLM4EQO1bQtNIkz1RdmpH9vX
27O0+ufBwINkoBRHf/pyFFU9Ku3UTpWbQMIRk/2INDkGX/8hCKkn1Xw6zOgaXgapRSNMClC37qRW
ThlgEUQLvv9bSttMggFe878oi8VWtr4pjS1Rqp1qbxxLqx/737+97OqIYdfgccBXiNLuYCSCIyq/
S/m7GfyXRfUuzjJn8sWwTHriTM3Z9BBu8ivbio5FvHXOrmAR5tkC5Yd9AWf9snQvZG3UR7nM1kxA
PyCeo3T0D1I7FIAg2RZKzejqZkeyz+Ct68zj7RWxPp//Rl8suyTM4r7EINXFh8dRFEqMOiLIHcoA
CFHfDjV/9sWVBsWCex3KECWj5eMnG9TQy+ukZvHp4kEpheQoyB2q3MBNkl4q0IKUxdm3Pn3UAbTt
b0df218KWkwgULhOMeW6XPrgvXIphxTkjtUzXJtD0kX2NOYbUVaKADPNEkjXH1slEIGXYQQpq1tZ
L2q3DCXoj2V3yBX5gG/XvSa3B8sXHor0hETS2dLbXTQpB00TTrdH+udlfzXRaH3i8AhRmv7Z5W+Q
DeSsJLOqXfTDvxbmowauXxTE/WglNvaSLQWXIhN2Wi/bslFndimVD8KknILKP3TaqxRsFWNW554H
DikrQmEAby5/UODpZj6gqe1CFZu00O4gUAfTRsFjHtXVqN8FWcy8n49wQaWudgVhOo56aZvjk1J9
N/1nSUSnZeNDbw1pzmHfXTpmEMlCAmbPFZoCemYb26PupnK+tWnW9uf8Nvx/U7dMwxJRiMjFa7fx
bDV7tczJbuQv2eYxNN9e17MHtRVrLFRil/l+JxZq0EK9dnkl4W4k7/3gjOSTXUvqftQ2Jm99UP8G
WyzQMM21VPMJlum/Leurb77RtVYoHt/eCGsHztysRp8DrKy+XHZDmZM0DGPjlryPxOxHp33pgAr2
w1GMX2X/Ps6/3A54vftngCXvTLA2FJrN5XM+VLpJ1jCNJWsvnbDPdrVW2iXECwD2lniKH6K2PGpx
aGsgbf6WDI1y8AxImdl+oMfkJUXZHH0/jHNqW4n1RkIXVY1dd/Lfzil1VYTrodmRTiJ0ufh0fjNq
4qTrFCza5+Hsn1v9YHhHSbhXkm4XbCFXr3bZItoik0hioY1HUSvA6bmS1zq9GtqlvAWovm6/zWF4
gcycCb6etTifjMzyIs8yC7cUqMMYvV46iVHeDb4o2LzB1I+9EkGi4KF5Ss0sP8qCLOzNpFUO1djc
c1uWNiWefhfM3fbbS2p1BkCTza9+8HjLjM1CEDQOOq9wA0eNf1bTq76lPHe18+fBv4uwmOMxiXB5
i4hQh7wni+ygcF4mmo3P7KPibwznutJ2GW2Zv7Wl5ldtTbSkgIKKfLcaNQ5mZE6cm49i3tkV1cUm
CmxOh9KQTrdn8+opsoi++NBC009JMxmFqwkecpj65DmhUWzBBeY9cHGWEgXoFs0fjh4NYa3F3UCS
Y3YeYzTT41ScIu3UCTAnzymtP2NjP65OKNc8BlA6accVCVwpxqi1hrh0NWQ0IJ7/NKqXspf2RYz/
564ypH099s3cc9sjXuHens/rmts8VGyGuDVQvgWGcTnUbERYLK2Y0EDF0yT/Dedhl6vNa6Dl7hAJ
j52h3qG786xPW/KeV3fIn8gzzwnOMIXFRT435XkqabFfuk0pHhtks4TvVW0dEaQ73x7j2g4EVCPh
sIWVG5Kvl0OMggo1oopCiJjgaO6XpuIEZgVMgm7ixu64Xp7sLcgwKN3NZiXL7kTXjp1q5lLpJlMy
OYNR6mQVzZYX8laUReqSZ4LWNaFeuoO88wS7LHe3J2xlSVKe/CNByBOQPuVi/QtJonO/GaUbvNZt
ZOeDaffJEen3MVAc3TsM5cFMnxLh0+24V26D9JywvyTnnlXB0OpYnGRDoxqRVIe8ZSoZrExA2qsN
JEyhWAhHxF5kutF6BO0/7nc98iVwbXFDghhBdtAlbwB3kWT0q+JZUYNhX2Xi64Q89WnEJdXpxT49
pEJ5KD2RrEgVn3PVDx7j0VAQWUp6lGLU7hBWJlKdhlBtLIz5l1+eKPPI2OA0XNFUW/KYpqnsTCUJ
KKEo1T6qgj3klkOOFPlH6n8tzta23Hb729N5fYq9j6kvSZZYRuHBNfmVK3xO3+Jv1qfWTnkzbJxf
a4uRhrylI+hK43T5VtEgOcRmWlD2wC/R6UTUCJpJLDfeBlfqqvPSQMUdhhF4E95F8894l64LWZUj
bJRXrqzd+0HyeRhrBzT2LI1P8ejYFNFOFyzk1PqdiB+0709PwQRJEmsqM/yh6ClrBRJc7hRUe+Pk
Q9GjREAjuyi/3J7162Nt/qHQW3GcIBdf3o+xkha09tPKTeOXabj33zx4edIG2f76yicIGcmsNIuY
5pKADlxhmCyTipzsfSyb6SEKO6cN1Dsqzjsr2FBWuD4/CTarACKdI+kYd1xOfeZZ6L7EFeU5A2BT
XJ7EyCO12vKXWA1DmxD69dz8WTZHgoYNKtdi5TbIHO2m3Axp+CjiCW2FLWnn1enjHUtvHawlBbvL
EVUKQlGDKlVuLd+Flogs1ymASZb4n/1mY/LWNj4dH1RDIK/TiFkcpWFYln6EGpfbhsLPdPZx4OXc
22IFtEOiUi4Wn8VyC0y6GpTmDyQkkNMwxi7Hl0+5D8WBmpDRHj0PzdoutBF3yx2FHCY1jnH78/ai
v2Yssz25Wf9vRH35bhInMZeFTGdBHqVzIuw+K456GA/xrrO9Xe4MDmYB++qovJiOt3HMrX3M96EX
y9Pr9aZIJ4GPKXjCi2aV3wOp2RVVmdpG2mcIbCjmRoNrNSQ2FlSJOIpIFS/ntzJKP4vm+kwZn9V9
whHeSHAyjn66SXW8qvszsWiMIumM9M28WC9D4bci0TakKDIO30KSbSdSD3Ks7yTtHJjaoRSfrWrL
N+dKGX8+bPFdmLVNOV9IaS6DFn5NxTMMaleTdvm38i1/G9+iD95ZcIw9CrpfZGFnbKljrt0jgCd5
/ZJ448myiGkGcqNIeVm7oC4A2zQ76W/FWv+MiiMThRpK5xCkLkeVVn6eqdJQk+o+R9m3oT4lcCOs
YA8TfB/4maMGW0WmtSsYCUdQTEQls5kX0rtbyxTiSB0rhbqZr90ZX6K8PUrPCZrOCNF84sm4kWVs
hZv//V242k9aw/PU2hXr0fZwjulKpJbi7HulPEryfUEd4/a+Xw1Ia5X2HySNK8RU4ueG0BZSTVdK
mw6+GePwjXH6Mc6y9GT1Q7PPG/piHs6AG+fq2m1BhjgXauit8ri+HKpZKRHKhjozW7dzQhrUB9+I
0l3uN8nu9iDXVuZMupplR2jlLtVwu6AcxsoLGzcZ83Lf9HJmGz63xu0oa3nD+yjzr3j37RRpkmLR
ihpXTzw7jLS9Gjz7/ptaVhvfbDUQl+yM7UKGdtlt05tOsxqvbdxKLB1ZCHZK9xZKnxtrK9DKvGFh
a82EMbDwKIxdjigsrCpujKBz5TSa9mLcZk+G58cb4I2VhUCSxWsdo9AZjbw4ILvE6wO/wxaCc/4N
DJA7BbhvasHx9udZCUNRbibBIf4Dn37x5kqTzKqUwmjcLsxs2uo2s6ZIW0JSKxcLGGCorZiwsRiW
FNJOVL3RCtPWDXQM44U2i5yir393wCsPKSTEh6LX641DY3VkFM7I3uby1JK7H0epLJVCQMzwnyb4
oKRPQrjxsFtZclwi9HaRlUTNxFwcg0jX1oMJ4M2tRRphSa/JO6EAP9pibLirgaRtLPGVlacA8uC5
TzcWidvFmgA+ZI1yoLVuVlvlYWz0CZUkZFhvL4m1j8UeQv6Yfil968WS0LzJ8PS4b6kSIfLlVQ/5
pDnKs1QWBzPJnm8HW3uTQxLjSGMjURpeXiV10YmBH2q9a6XS8BQ0qbazhEp2YWNqJ4H3rBOUFsqg
pSAfEjGU7zpZ7w5VjBLX7V+yNmx6UjCcSX5m7afLbV2qEX1uI+pdqdGzoyqAi6+kYac32ausxx9G
lvfGCl2pygOxoxYH1RtOGaK6lyGtuqhrSxU6V59C7k4QqrtKCsODVcQNvc4if2qbTNyRWwhP3DfF
fepblCxESCOiIWy5qa9k1xe/ZnH1CBSThq7XO3doxGKn5F6z73RLcBCPynZDrIR3baHA42vr9k7q
/C1k0cqdC6qIZAKs8iz4uQhvlU2Yp2nauxkXrVGZ34z6sUl1Z2p+T+V0Cjxxy6Z+dcDvIi4OcoiY
FibbREwCrLC6r+Vb7FWnmUmFsJ/xMAafb6+wleOCsivsa6qCdHqXF24O4yDz9HxwJ+R8M7e3Btsb
qf1sGbqvnHwqNTpozZD2rzl3itFpGr4Ugxshj97igEdX7i6TvtwezUoUWrkq3CUN2hFan5eL1wR3
VyVyP7qVZjwoAlxjX032QlNvaeWsnHrcttjrgqGEELwsqIp940+ow01u1OnCHT4b9a4s5HIj8bqO
MgMdLFYfty7/u9iLpd6PJWKznSuEOQDNyla34GTXE0YE8LQ8XqGmUMu4nLAy8AXf91hu9VjurRJm
hGFEDv7BW8fK/DK8LMrNgciBgBWQ24mLQDFpaScNTe+K46OgBA9ljjDjFD3PjT7ZLqavWfDL63+0
/ZZM9/UCp0s1v0NMfMe4EBdvHTVMZNVL6sEdfoTWvgP11O4kZeMSXJvGmU2kU/rmg2mLXav4XSBB
qx3caixx6G4gMedOY/6+vbpXlgNAfJokWDqh37y0rqo7AT9yrNFd0f9QFJHdTv/cDnB93LEUYKrw
17Go4ZlxuRqkrosqPfNFtzLyfl9EokoNRR8+gu7bZelsfogR2H7otXTjxl0LbFLV5PUG6o6L5zKw
UWtSEk+hCNTftKvxoA+YoQnOIDphBzYh2dLeXvle9H/5UvBhqXQuGWCh6cW92gWTWw6tLfYnPe7s
YTzens15dy6WPGwmaoYcFDPXbLF7Y0pUnAnp5ObjKa3/CRTVifHl5gWl5RuhVhb57D9F2of2OoLk
i7rMWGRDr1jVBFPDPAxJ9zz1+q7HLNAQpvPtUa0sQhUjTMrPTCBa2IuUhHpwZYZiJ7pdmliO0YrB
rqrKLQPmlQ9Efw6aNHuWR/2yhu8ZCcYs1iC6fto7WeJOfukYW6pd83JefCAQ8Cj+suYRIVs6V8dh
JTSeoIhume7H6YMQmw5WUDiXHxUFFdfU28vi99uzt/KhEBpEvx5RMvSKlh8KLLgXx5oguu2gYcdU
p+gJR/1kx3p5bmJL3PhYK0uQlip6bmiT4YeyFKzwpFJVS72U3PSpwgGtNIyDJ92b4JmGbEvpYy0W
YjyyxhFIrWAJislb2SpqT5dcKvFhOOzqIXTCOPhQyPf9y+1ZvNaNQfADsQPMCFSLZu5SD08ZpTaq
klp2C0E9esNjIPjo/VW2jlBnIf4z1jYa+gjESAc1yx+TztuLQbaf+uLcBtJT4XcH0bM+3/5RK2fY
+9+0lPRsNciz+VDIblyE+yncDd5B0O8a9Ziab63abF2o18XKubxGdY2iIV93ydEcAnOirRuLrqCf
Ej+1PeU1rJIdWmxG+hQLbzR5YWoebo9xZfNzPWAqNju3Xvtih3ml9o2RSW6TjoHdG90AZdZTNk6z
lZV0EWXeRO/KM0aqdsZUR5I7jyvXYG5JDaYzk+PLo61EG6pya9EoqDOPMi8fuKKX0VJKXkFcdpJb
S4jRF47sPUILHppdWm+skJXNP7+rlPlZNYu6zIfeu3HJWlyInq9KblgZey3qYvwKog6VdSCsWbJV
zl5Zj5ROZE4bawZ7L1tJpdZnvTZ6kmv19c7T/Sf0OiLtVeq+SQIed717e2msPBzJH+EUIUtIz5WM
63J0fWXESZaAmpApqJXd65T/VrLGyaTxrGn7IRcOpodYdfxgxdZD520p7K+0Reb8lUIuly0Z8/LK
iIwm0U2/ZP+lP8fI/zwi9Yh5yllo9LvCUOwRGFJcKUcyp0Mkid/rYXR8vTuXuYu84Vt4CB6KZxjn
t6flWheXY5c5mdW08BLi+19OS5tgD1UaFA/yptopCTHVj5XpSv0hMb9GUbCn9G/SqIp/tZbtQ52o
gGknbx2K1rX4C4H1hwiOmWdt/bAVNMr8wwD5Ai20EGhafK8EZIMPZIz54vEy4u4U+eMuCgvbMNq9
35r2qCLwkozHetNZbeUYMUhVqPPSpAeUskhXpLJP1MbsZbdtMcDthK4EmS5sdTnWthuELEShEHuZ
SaSXM9/3mpQBX5Jdtfw09NFOqydKGcrBy7bU0laOkPnvAwwHG3Z9FtdRqASmkspuNim7OPV3oF2Q
+vHtEPGdwtzfXlLr0ciSTZmUmcfu5bhSf1DQO+HDpZFpHEqNZ40PFfYwIEBqD5Qsfgt9kP19JoGb
LEJeNKr+IO8vg4a6HgeGMcqAKj5pmbEDHr1vhce+aY96tlX1WcEYcrvwJCV9nt87SykStQraBgd7
2ZWEaZ9jI9miIaP7yn4Sxx1CCo6nFyc9fPLD71YR3bX9z0I69QoSJGO/sYHXVhGFEaQJeH9DPl3M
9qD3UjnJk+ya49mqP/fda2S8jFvuE6tRVEoWBiR8bpzFKSF1o2UMDSLZYpR8lLrhUanS/KiZzT+e
pW+BVa4x75xJM7MJyT36EleUrVGP0jzmxHLTmsp3dbTiA4jwg1bHd4NYv/jhc9b9KKx906r2ZIl7
OWl2SWrw/42dUW4xNVfGzg5FjRriMqWBpb3dlPVDFmWJ6ubp0Rp6RIJSWxte0bG6vW+uySPgxN4H
Wkyy72lKlgwxgdR7oQeh4se7scXa3RoelCx+Gc1ndE0q6ZzJmFlNyae0Fjac2VbeNVC0STS4l3nd
LB+ekdFNBXIKqjtlnr8Pm7w7eVElOrkKneD2cFcO2fehluAYbMVDsYwG1U1z8UEYktcYFcXbIda+
3MxNAe8HfJN35+JQQEC/SENVdcWs0Z5rmRZv2ufCecCz/aBudwHW4vEJqSTxKoRfuoiX4bem9ewe
txuzfaU1O914KzR15zcbja61uXsfaP4h7zI1qRXjiPOAuStRiMlCuzfd21O3thDY6mAlOeEgEcy/
4F0Es62SbpBrzaUZVGJGbgCb3gAurW1zGgD/xlhMFxZRhSGmlUaAYT8WTlCfLSG+l7z6MIrnQgZL
PBVPVrJrh4+W1t211YeifevFQwXp5fZw177c+5+ymFBxli9PQU9wQyb7XK6deVJDLFmsrVt/dWK5
pEjkcVcAJ3c5saNWj7wZmdgkQQssQwjqTY426rJruS6FbLI6OtWzNsUiiKWXJQIAhuZ6aZMkdizV
5JmFRmnTqLpd7in+gyx1z52aGglo9/CseFBS8tYoHkw12KIZrE4uFzPMWBSKrwR6NStT8qzzNHdo
j1l739UP2tvmgt0KsrgHUa7zxhK5QzeXscma7r3gY+JFzn/7fu8GsygFhi0YO7GzNLeKCzuNvqko
JnbCRjazukjeBVkUsaikpWGMBQcSFkd5wBLkGYef2yt+7QihBfu/j7LY4HnrZ35QMQ7mqlZ/9OZf
M6K5zfjiuJlZCI1Iy6vEs4DYiFalu4H1o5Im4KBfJ6Xl1fr79kBWPjyNlD/HO8KZV5ImHmJZXahm
xAmQrqpxM9rj/1jt8zgsH6GObY1rrbgzV0vpRUH1BMm3WAFGUTdVJIa624tf5RpzHePJ6O+zOntK
At/REcONR/1jqB8j3U4142Q25+5NjdFL2mdbIs+rg6e+NGcnuO8uS4Stmk9Rhuab6/F6S/NnofJ2
RvVkjVtcj5Xlgnvvv4EW26utWrMA4MFy0X2bzity3n+ferBQKNqAIaLSvmyhxzTwxcmbv6M82EVE
WR3Mmff8HxbLuyCLVa/NeNLAL3W3kh9G48FI75FO6f+aXY6YMJgaKrZ0xUGkLKKgkNyYXtHq8/al
TW+zf9Eu37iyVlAARJlfISIdFyDd8zvs3RXdFU2gjdQ63DKJxode894E9Mt2XQnYy0gyEQ19C5lB
XkvFWepM8xhPMWLjYLLiw+1ZXTmueFfKwFW4amag6eUvUUDrjnmXGK5kvRkaxt36odxslK0Gme3v
kJ0BsLdMrsawH/rSaAxK7mf0nhT53qs/3h7H2m6CcPC/EMtxtH4RSzkhLIUKWyB9b4svbQL3RdqA
sG8FWny6QAoGyDSl4SrV1zgwd1P35rdu1261gbfiLPMAwdNFs22JU5+nXntJ/fGpCMNfnbiRkG59
nMXTRcvMpKu83GDFQ20d7DowMbf5ffvzbARZvhjCvk88KS8MNxJpNUM/7sK71NvdDjJPyWXThdon
DWAeQLRwWM6Xa9loG09PRouyJP6qe8492dHjUdlX+WQ5IayNIPSDU2A2W/XQP53e95HJBekY8MCk
H0eRcNm5SvC/zYfGm960D1Nre97exLDHTl6Sh+40fRHKY/3JPIP2vU9NR3+sHyP1OAw7Q0MJDkGB
uwaJtWL/KTikyCC77envpuXPjwNJMEOcDSqFi5Xk54NoJGEnvnmlXjl9R0ctl2LdLopAsOXBK+x4
akU7HIRyfzvylc7aHBq8Lt02mEDUTxf3rYW7PGrwvfgWRLbsTubzgIjC9/Ef466Kj5Z0CBER+j1Q
yHIUTEKfwtcg3MiVlgvvzy8AYUNBEEUSWDuXa0LFET2OQ0N8+z+kfddy5MiS7BfBDFq8ZkKUFiyC
LPIFRrKb0Frj69fBe8+ZKhBWsJ2deWmbtqlAqsjICA/3SIpaHNa4J3zOKTRzGm8h8vuFtx5twZEi
8QgUI1zq5O5gpbz2ujJlbT0l7zl5v9bGe3nNyCazHs/rrw6rqaXJTi9rNAYLbMzaMWl0iYQkJeOf
agOolJVsaQSdVDQngm76Ddkk5CRZtU/q515fONezK3w75sn8+pECjm4JX3JNfz5iz5G1dSIDLfXd
JqDJohrN6I6mR+3W4MT/ZpWbV4nw/wxWukL0piF6TsfxNYZLKUVP2dJ1PbeJbm1OTlBQurzgQm3M
3u7Nz0/tYG1cnbLkslpwxb/SSNN1nfhiv1XqemyXt7eNqQ/bzBTXNNabvb6QIpjdqigpAoI49jZJ
U/J/KYgztUGt1U4JqOTfvcIoXoenMCWyQ2hPvFr/E/x9vGmn3nkc28hXCjeAGjXSkfcnMQockKuU
HWubEkO5J2agmzO/xOKyZGSyUjLf4BRGMBKtNdLtQM/WgHGAaAs3za+HxHQwk4WKIMvV4RnO2rlo
pq/Rm7hWXwBa9o6gGVCMaJumRPEpiK0r1fAUIv6bjSJD+Q6kYGP/yvSqa1PAmOO+5Ww9Jnj+hyLJ
RdJHpno92DRcCopHxzU9c+AKVFDGBBgXhYH7pUNKQlXRV9nbTMqB3G3Lxaz5eHP8YggfJ/TWxMSj
5Qq0OgdG6O3h4oTkJfx4NzlirottQ4YngJ6ItgcLT0IOxmoFkBL5s2B/vIkeDXHix9KQQQctujxs
cGAURkz092ffSC1V962w3ciwDOeyYuBbHEP6s8T+vjTBk7PBcl0bR6rU21nUHVQ5XdVMuaTmMI7g
0QgnRwPEZjKPSmpv867plZXBsms1y83SyZ8fz+WsoZ9+RoCggA2ZnA2p8CRxEILB5jwbmtFa9Z0O
prjUPf3DYDsdDyoNYL8YGxqhgH6/KaEW3sWp6vT2i0BwD3DXnl6Lq349cuS5IzHlXPLUvvnUMDJC
PdJvL3Z5oksue+5quP2KycqBni4OioDp7bH3Xtoz8rZdop6Ym89bE5OFi3wuzuMECwdxBxKCPFNo
e1LUu4Ffkjz79S4dT+HIygvFD1Ee+Q7v57TyBT7tEn+wg7V0jVfcFtwlwWe8jjMSQRLq8/FGmQ2b
b8xNGemkvFW9MMTkNTWp6XbfeXqnm4m+Tqml0J3R6ob95hxfvxCwGcbH5QweroXN+qtWPRnylB2+
jX03FgdvsPl+nysNhNjPrAo68oG0NUek8gO5Hyb0lzA2M4sKugZcv3Cn2tgtdz/ToPh1w5BTBzs+
yC9AoHFmvVGKbWoGwxqStIeAMFDX24UQhHUXwplf1OEYMhTOoMgDciwQAU5xq0oEYoAgr1m7cT86
/pJGryAWxTkl4vAR+5U1tCcP9TovFC+V36wDxrFy5BiVay2RMq7Qib3KHT2uPnIv1SX3WxoGwr4/
3hs/T4PJ8UaYgIIV8o9jH+FkKw6DHPEh+qNtcb+/cgiot7gXuq/OxHslQqySFnpycClP6MXVzy+P
rc/tilvrP39/k6DpXXCxlEk/2F25qZ9ahcTKK8uYnYBGNR2nj1lYk19p/3FNcLmi0MWOr8hpHiZJ
1aZpOHmwnQ7s0tCKcTXD8R3QDx5AftOIHoQS5A37HPMGLywRNP0qiv9Y51CBR0QIRagpKVsgs37t
Vcxg15vSuHamnvZWxBigeKYXvWnJEj3b7OoKNwYnbnPo0YuugnrK7nKJZIAzVC1NmxTEEHr3WYNV
S41okYAfrflyXeBqDgx3ZEY6e92VrVa0Ct/QamQrNBCQLhzN0fR04yHxDSkFULajh30Sicjg5aiY
uMKnceRdBVPbRxku5EtnTQC7O665gszrxERROYFWNDiAMQHZwbDS7O4lsh9v4bk3oozL979GJvdj
CBxHJfMwAk1ynacpRcbFgmOVqW4OZrZL1tLObGUg33RsqMqCC8gv3obdJnvfXMpBzO9vtMMh/Q5Q
IToW7/2dwGUN7yoZa7uK+BXUvsGX66INDSb6Fp1nuTUD5m8NmXuuJYmkP56KuWcVUq1gkUdUAiDN
tB9PSZMuEIactduOIV199QlbsxRal2G0qTuoe0Yt8RLOTCEzw2QvUbCQnJx7LqAJYiQ9BEAX+KTJ
dq+jAXxVHtbCCS61fM2ys2zVL6pLPc8Un8WL0IH7vmRBcW6VICmD+l99RI/JgpMZXeZ0Z6PXfVQo
g1v9Rc0AJ5DJfiSzNmRtBPaUvxSa7q9LTxcLvegX8qQzgRFgyMg3gW8cfb3Tzl5FLQexjVzO5lTU
T3COBJHU5cI7aO4WvTUyuST6POe7oIERrbQ6+SUoCJix4+a6sH+mgNjRPd6YmV6YYZOXvMgw2D+9
QhXtrWpe4mDreWdV2ked0bQp4daPbc5OH8AIoKVHCC1MiYLTToH87OBxtsAb2qFxF37+l7Tbz5D+
+f3pkCrAUruaTXlbcF0wjZas6J+BCM5402XlKIHC8gCFGIBnhg+uLWKwbSP/SdwGtOd6gKdiR0St
wc0kur6vmW2fRUYgOV1EWg3vbyOpgcTshLTEDQYuINBHVDVeNJCogdYgq+bQec2cCioTccuEfyCM
Vr97qHgCoVMMuBGQUgLjM5rV1I+q7wcFdEB9CL36suUSi5OatqIAZyDFOjB4CNMki6Uj2yA2MWIh
El9SLlFFvQdwvUQZD1AYK+sHYOLlQYqgLp0z16Itus58vGSzQcMIIPn/ayZMfFzZpLEWAwVu6xXg
EERZxVaMrNRAAWhOrMfG5h7MSDL+Y4y/d6hsK/Q50wScXew43Sxpo0frwfRX6l+Tp9VxeOJJdeh3
qsnq3rZ+Dki0gFT4BT+dbqFJpbsGDbgs5eMWZU8qYzCg5y6PkrDLIyMbTi5rdNlKhVJmVJhsfkWP
oN7IiS46594zw6oxEvWkRUs8neNj6JePu5mW8aV9E7h5UBvMUxkeISoNOB52oJHzypN89Xj6527w
29mf3OB9CdWdPoMZtyeBsFM8o9EsAZmmuFw4qbPROvrMwBWOcBiURJNp1qAnBfkaLLREpIb6yOpu
/ZdmXVsxHGpA8h27E1cgfVtFm+DcfmY0yseM82ISdNy9v2f2n++YzGyYeUnKOjFnx41enSroZ23V
XTIQg6rF6+PZnY1HR+DB2PfNgbN8Yov1oq7u04Sz2d6QLTdacdCR5HTt7F43zld5zAYaXxaWdDZE
uTU6WVNnyOO+l1PO9taIykBIJY9TDPRyqavHxi4yE4rjjwc6e38BUY42i7GRRpvEaLzrQaO4yjhk
vfhNCirS0uD/t+QeP8f0xsYk9nDdrIwzDjYYgbJnOTHYxE71FCDsfiGsnb2zgNXDbYX3GpqD7s8e
1iyRSrTz22pkOdGnJG/ZdCGqGC/0X5sQtGEsetLQEjmdsCqFIm+H56KdpgY6fVFWCtxdJhP2BEEc
X1o4e0vWJlPXe24dCSmsFY7VKYQ/OmMaJKzoZakpbdaf3IxrdGs3bosdqtDlG1hSI71CCOyd8sBo
mk9gKR7vuDn/iIa0kTgHRKtoML43xBe961UIm2z/O3SJKVc+4YK3lIUKtvxv7sNbW5NBpciMtUld
8PZwZBFMaD5huC8ByukaZB6PxSZbyqrMbcBbg+N63syiXPuS0mswGIoNpJFWgnSN/j6ev7ktcWNi
mrJSB65JwTvG2zUVY2PYvTfb5EXldG8h/zHrjW4NTYKJrO2aHhytvC3lw5pxVUhgvjg8MMQfA9Ys
dw+deKkvuVeTzpcX9v1sJHNrfBJcqF0KLpY04W1P2wwOlE0AzsIGIck5oX62cKYXhzq54RytK0GQ
jKGWoIOvaBqt3ezElJts56dPA9vRqDL9elUu9VbMXjOookCVemybQtfp/X4RSzGPefT62TG0N8bs
jq4qaOtfFdmxe4aMc7LuKtdQMx0kJ7I5LOH/56pw6IYGzkgAkzMUWScHhC9TxsEZRSKuokV1STLa
69AKNoR0wwUWK+9Kcd2JunbS/IWH01z2/M705KgwfF9UFR6stvRlhivJHNY4nsWOIYMemSZDHbR0
goWYOmvlLK5Sj0QbfsuzhMe/jMVY4m4AVSHSBo+P19yF+M+MAC10vyKBVMYtktOsjboBQfr1rCzk
AubO7whUg846OhUAC7g34DJ51jltwdlo6eytDFqzGeBC1H1G0nUhQJ5NO0A2Cf0QyMKggWyyvH0q
VZErdohFde7T0Q8V3aCCdHbokrLY3KBweaA6B2oV6OlNDhB4raLQbTnOBvKkDYH711IdCHCjbcKx
g5r41SnKFulcxqma3sVAl4MICEhKqIRPgpfMUdimz1Q8vlcxBDOAXDTKk/TikPhkhJdtul2K7efK
E9AsA90jIiYNFZ+JxQa900Mfapwdkm2x27dWpJDcpK4uPj3ehrOeAeVICWo5GBw6D++3CaRZQs/L
Hc72+/eW+cso69b9I5frxMisIqA8GGlYoyio/xa025xbuKRn1/PG+mScjFj2mpOO1uVtnVriR+6+
huq6cI8SssJLqntzLwxlbCBE6IZHPPiV7wfb+SX+qvd5uwfOkPKA82skH65CYoDrnZQh8kRGsU/C
VfxV5sYFtCcpEmZptpLWHNq93e/EBdBjeHu8BjPbC5CdEYiMYgh4oCYXYDlAfC1Vud6GrjkZctAE
QcX0sYm5E3pnY3LP1X3cyDzaSG0wL5ktE5siI+7k0m7rVVfsA3ffMboH6cEsbc00P3LF//kLJkc3
KXq+HkLUvdPe8MvGKsB2G5Wi0SE6A5t/5bjbJhcI2IlI2XamqMXrvFzASM3ONMcjEw1AAd4ik+2G
puyyqzu2t3uhee/A1swEwcJi/iL+xStERQb2vzYmcaeqAPyXD5jp3uqtYOetvXVpvB9dgn+tinRP
SC6txaNM3jYXSILrjxd6rt4A89ARA3jh51zfb/Gglrgu6lBgv+7fP12SUobGVrUKqYXCvo17l7Sk
XHnWeUlge5y7iZO8NTyt8/UVcBrQGurterBK+aDUH21yjeSFl9eSlclZUUEV2zYFdhHE4iBRl9en
MlZXQ4CUG1sz5r+aTA0ZbbDowRFPTk3m/Wcya1rp+/0xMUsLvATkiWA231RSr3Pzcv6z1FY8t03x
8AMqScP1/UurPOhYqYf+H3AF8iZ0n3h5qT3gx9FNF+vGwjS454QODXMiLMSk7am6ly103JDjMzZn
RIIXba/tO1qRr5h22Lc+SXTe6NYefUZZ5e8rYTaVJVGOIrtOGYG0S/n7n6Tvo++bLDMTVZKb+Pg+
gO2QX0TWLzIDM7XSvXNy1jG1jIMdGKFZWLEJ5TKS0JYwZkIRdDzeAnM3MV6P/12LKftHrLYaYA/D
YANvKFJArt+hV7ofDn3wbzbbraWJg5SVgitzDXXgGEMux0nHkNW1B0pigHLeXNQoL4gS0cVhRfTx
KH+CwUfzPe7Im/dkCG8Sa/KP7fdn8NeTHDBLbw1GYvwJi96R01dtZkZDqtXf3SuUs8gFqV4K1Tu9
3C6ihGavKxRwgG5G4R69OZPvEcVSEBxv6DEXxXMartKzqrfFQRQuMcfpvpmgtT7sqbJ+PA9zz0Gw
nv1jdxINJbJUq1UEu7wFYflr+dfRCI3N1YKXXrQzurmb+W78VmhdKDIjvqtMdqOjH4HaLfmzMJw5
bwkSB1DhoQ6Jd9dkOI0j+DwI0FiYkb6Ox+fcWkNeMtCHlzTBPbByDguvrdnjcmtxMrDBRc2Aa2Ex
z06JVAGsR9sI6cS1pDc7b69JB/S7LYxypmgFqgokqVH0HJtaJzcuw4oyVKsBhdw3OlJ/735ouVA7
I3VIl2gDZhfu1tbkpeMjL6zyYY9nW03211YFV7gy7HVDWuov/6mhTI/kSHwFyguEhIhW7reI6vWO
lrccMNasSmsrV3agFTxxm3htkSe0NxGzNOl3slddElnnrfD8Ih5eND0t4QqXVnU8br+/BXlISASA
lGR6twflMCSciFHvg6t7Vii3oZUF7hryjcO/sGl/KL0eGZv4/lYBQ65bjMu5HczPd/O9tlpL3ZjY
uk9PGm1ItD09/zVejY+cvhZWZ0d0FRma7l6W35u/CFHGaA4JWBZNsGiVlqYYibZTw0hjUAuoGjHZ
9mGsF1oExSagdowSyPoNRPY8XRu69MgyLi4rp1e2YSKnL76csGsJpTkrYAfl0KR+hP8tay1hEJVj
iX/QbOdqCx5sNv4bxTbxNoZyMz77ftswg+9lA3RqkVfQHUthidhSh9WDlY67UVuf089vRl9tpXVN
VLqEdhlP2nTpwIgO/rQx/v0Fts6TTPXaFBn4cjAG7lPgnnvG9AiaehfO/JKhccPe+E81ALmwg2S/
3Sj2u1hnoLg7Z5jQjFswNBvO3w5pMp+BLKQYEtIoSkL06xbxSI3Sr1G8oXlIMpBTkdCVcFK3UPtm
yJ/Vy4Jvmzt5Y+foWDOBCvd0OeOi0dwohvmscCERtpeEv2IQktr3qch8O9B9YRkqNjkqjqTMNpxr
hOLw/PgjZvcU8gNonkPVGuDZiVOvksyJ1LDi7MS1wu1AtI/X0rQql5wsw3DfDpvNWXmD14Gi5mPL
3MwFpo1nDwVs0ExjT03WOWYEZSgAHqw3Idkj7dIaQ4/5LpBgOgunmiyEe3PLrSHpgrTLOOm/2Lm7
UI1EiKFw9lbwoCNEXovvBD0eGTkQlEISqun5NqHC+mW1ejzUcSSTozMyaOOhAXgb2CAm7j7v4H+E
gmftpDW15D13v6p2ByHoGvh6IdAbfqk+Mm7cRwYnR0jiE0ntkGizgy8u3StcocvqEthv5pjioY2m
WCjJiTIc0v3yxTzLyGkOG3Gz7xtjoP6gJ9USRcOSlcn2FOW0zDwfVoaSupujfw5XrCEQ7ovXwF+n
yyvciau4fWEzY2G7zOW1x0wCUnTgLkIr7eSu8mUPghcNvK0KKgZXvWjcLo2NODQALMm7Wi8g1Nf9
VaCqxdCotNPPx5tmBm4F58D9UCaNUeuUetbPRC5uhooHdpQ/K18jFCM0LE45sFfwr62AQigNxxhO
j83OACLuzU7WdRA9JlFTmIWij9y7Op8AVLfXTLVdFQ1R0fWYKaam4xNi70N6YpHnkHRx17xooZ4X
C9HJbx+Bj+FHCglQGSLlMTk5jduWId6yPMK/tU+87VLRZvz/7w/K/e9PDgpS6EIb1QMGC5YbWVmL
vkeRWqTSsE2KiwiJerbca4Ge9+t02FfN0h77fVDv7U8mG0kIkPmM4wNxX/ranUrp2Ql1J34KnY/h
I5SPSkuVPynpCfCrjxd6Jty9tz05WpnSN0IuYexRRFGzasqMMOmpe83LVQGctCGWS6WEMYD+Ndug
wwGxPxpMoaxy7zJqvupDKUeuXQirCGhNtgFnklJHaKBUWlm8hA7PXurSb3QIeYG/vk08SSBREcoy
geg8oIVNLAk9FDZUfzvEYZaR3mu7z3Bo+4+UjYc/qeKCq/TxRP12QZinm6+ePAuGHgzJmgyEUAFV
QraUVwJw26G3lboSWpNLKi0zOwJNCyNud8R6/pK74bgqU1M0S9m+9CrmazV4jmvz8YB+X0doyh+1
y4DlBBXBFJdSR2orJH0zYmBioBkj2uflmvFCXclehEhvo5im6VIK5Hewg3QXwKvg4ZB+ZJvv117R
aq2uwUxuD2ERWF4cfXSNt6SVORNTwAqk7UaOZsiJTCmFk1aMXcf3eFsuAe+PNmVBfHFfg1EmjByz
acDNVRaDrtamH1/BhVrH5zjJiRR8LWGrZoov+BQBfCC4QqA7MuWKdsuwBmtyzNvOPnvOaa5Lxtrf
ZNtSN1QyGIlIhIVYbqYEDZPYObiPodyLssP9HDOe2teshFJdf05JidxwTEWdO3T0EOrSv4jfkIVG
QzYqkGhYx8LeW8OjSVH8NgKIIMJNBBhj9of94GlMfapyxPFIfZXxH5/a1yVe4pmXG6qRmFkgjnj0
DU7n1u9lyGsh+LC9lKCO1RN/5ayrrXKokLzdVsbmb74G7N7G03HhDTbjwm4t/9yeN48TtGXGkctn
gs01YCbOLLYFoxegm8YQ6Y634HmWxslPQhCGH8AWxmCc7Hem5wdBX7ubmKIb1DkWhoj2MAcJxMoK
PZIv1dNmj9LNHP88HG5GWqmDGDshbGenriIgTtLdrYCeO8p6BoUCbb3F/NL49V+kfO4WdxotV4jg
ocUCw0qmhx8ijY5St5Mo+4wAIwoWAoy5WxB5JTAXIjWIZrGpMFBSIbmmah0QKt22a2ijkT+uZGaa
Dmx0630M5RIkZs7B3xicMubwA6cNXtPg2gWAvycdT3jEsTu0uEubdvfhvG4ivEGWXu9LVic7CYnu
rso7WO3iHZvQsrZq+V+NDLQRoPSAk/9FcMu0fF2FgQC8Df9SMeIaMlJ6xQVE4u1cICqzjln1nUu+
S8eMeJMPVoyzapcUhGYuNwncwYCa4hYFh+D49zfbNvLCNGP9RLBb2q2jz3rtmpjPpdiJx69MIplb
K9NFzNIuQv8hrIj7mIjvnQ4ttff8mq5Rxl9K4M+8W3Hf4+E6trmDZXP6RO8rXDOR/DMkPV6JFUJy
2j2pz1/tl/pl80TjiLzl98MRDb+eKWREfEqWXnszfu/uGyahW1cOUphK+IYQ7TfgIfFPwgai1+2n
tyRbPPPuuh/u5F7xIzZQ6nG4x4HIfyzXIq9E2HynhrYql4pRM8cCHSQATY1TO6Zj73cLU/RO0I22
9pLxZ3GXzP863nAQRQVQ8QeycLMXa152U01IBbswoUdEzXj15FulzppG+oZtoj8O67iZxwwG84+5
8XNuzBWhAuU7dVwjUpjld2sBWI3rkD3Wu0u9apYoC+fCDTjNEc8N/Awo1sZDcmNPUrk8C5NasJ04
IO2mEQxe3Qef/hkULkQ8NcUTO+zKJF0a5+xe1JCthqMBtEKc7MU6QDKtDVve1q/8ZsBTJaAHj3R2
e0Hi6LyE15kBmY05KtwCIOUB8ZM4RrY3w6zUsO69KgOwJDYyVg816tS+HrERehhDw41UPXEizMEu
y8CDmUEJXjhzCgIwrzWa3uairTdsopSnZbqqAALJdiGvK96l5ahYUPld8PC81NnmT4Q6SmQtbIq5
yRqZhMBgjSQGKPHvv97LgJpupZq3X/SBJ81qHdJmxcI54oWXo/v0id/qpYJ8MQh1Hpue6d3DxN2Y
nhzkoM0lcD3jzunPYNJF/16lO+dG14jkE+GVLQzjDbk3Kvrk7c06NPtVstjYPrtH8RAAmdKo7Y6n
wf3wOxdNXRqP610gAbI4KXU4UlH0g54X+d3nTvutqclMy44PnPAAUy+6fhU3uUtChnB7FgHaaiUu
oF1+SH+nNxCYCSDDBupBtJ1MrCH7prhFiKtVupYf7Iuy7fTmWTiExrNCrR0HChkwrZ0L+3IRbLsg
xHhNVjuCfO7l7JoLJ3ImSwPi63++ZbLQStcLicCogGOj0RSUTKYkYrnFpYzF3FaGEjs6+4GdY38p
3TZSroS9Ogh2JT0FGokTyzU6hIaJ4Yf24707F3lLt7YmF0PPdLzTpyxct47mGO0i0uHTtxmjN3fJ
h0o2m1VGv+mC1bnc253ViUdtUO0og5YX7LEE0BNu52zkTfNMZP1k7HYF4c2PYaDeSqLln8cDntu8
4LNBVkAGFQvQvPfnxHeqZKhDGS8NlTaNS9pL0L49NjG3S4Sf1lUe0Bfp58F840eLwed8vsTgoh6g
XCh8CvUuiDfeQkQ/01M2PltApjHqcCDLNNmNfOWqSsxgKC3ayfoX9xWtw6cShAzNipB494UNiifx
V0P+MsanUBKvt7iF2ZTnpvP2GyZRaCmJnsv5qmCnUsqgrSksI8lKhEF71XIvt6sw7Z9daG78lUFf
Xutp7aBbXGQ8Zd+5A3oBtbypYsi79gmHDpG8F4gUIsQgchayn3wsApiTNigqkTxnSgg9uoyH4x44
CfpuuSBCnsqVkq9IFuPIlJ1YMQqm/hzQcnLovTprSFsM9Rvw+PV64LoaklwaI9kKX8rPaZZEJz4t
IDmQV3yW06QHlxMVEllwjRKIJhd/9vq3IFUK5Eq5LFsxYozArFI0AM69QN2HkhCtskiB/l8mu394
CTVfWotSSqOkSjgyxE21UROeWUdZovgk4jKloRkf1dBTSCK2NZICbZgEVAKATide8cFCu4YlctvW
DkWjbvgZY6pKMopuLqmezt4Y/yzdL/Xw1m/Q2Amqfzt4ziEQTqWL1oNuLSXM2ts6huaarreQkJsN
eW9tTr2NKpd9gpKr7e1k6l2Oge6eOYsDL0RkRJa0cBBnan44Iaggo4Eap/1Xx4DaQkA2SBzsTsPb
6Y2534erHMCklFylIxjQPtKMirkuR5QyqaUv3Bbzo5WR20RNZaTvmBwOSfSdXu5i0RYbvWHOQ3oO
X0Q0ChWEXWNPKQIIi8p93R36JWzc+MvTSxPCcP+xPO0XdlM+zgbJF23tymc0JEJh8ekubayyOZ0f
e7tZD4DYAtzl8KkQ87h3qOgJhcZ3l4h4cF+1fl83AA0sVC/mPd2NDfHeRpz1vC+xsFGY+y3IRcAZ
5OlPfx3T3TWUGJvV5XulrF/Uxffv7OAAmRQ5YKrxdhr//saVM8LA9Jw7iPbWh5nHEzcGLr/W6Oa3
JxFbLaPHUBh/u7eNje0BAPj49+cP+I2BSeSkSF0gaxkMqMHKsTwAC69pg5KeiHKekpFBOKe1TLR0
11YLQdtPtPlobJOrKVdibMAcplNjv38/mkBrkTYH3gdsg7tdvj4cNjzRL0pAXH3pWpyLnkaY63/W
bHLqOjfIAtdjxbHtYN9/v+M9QkQDDULrp2hrZd+vb/HzYWMDQXJeIYfwrw79P+anqFSGy1ihDTD0
5srtjuMDwNGfFNofLxXQj1awsItmnQwebIj78TwFyH4y1d2Qlhznw6WGQDvuewqJ4sronzfg2fnj
LPE5zs3trbHJ3EKUI3CHXkIaQTTCjUKjpxX3trBtxztgunewdvAoIzk12A7vz1zShC6U0iMRqQoz
27ImXZ3/rOqlN9tcDgFPeuQrIB0HmvdpBIpzoUoKPKRfUOfb/MxJAl5+8qltj+u3xvCe1EI/UCEk
dmOH+uXxGOcixFHaHpJEkAjFF9wPMVLqWMgbXrQD+TPvP/r0OWY++iWp7BlALN4QN2YmY2QEqJzI
pQDvdR29pkebUwDEVE4+n13i4TyIhOyYM3i5d7QC+S7IK32zJ4yu6eDuqlFxeDzs2d0DbAjQqdyo
oDPZPZnH5yzfK6LNvjPHqLXkeg2hbHRQyAu1/XlDo76whmcjlvd+fhU+57RU9SS70lXZFD5ZZ5Uk
RhOuMu378ZCE2X2Euhco2UcdxymqEKK5TBbHMJUapaEQ5jKYg0Cj9fvehGDIBU27f90xOQX1h3P0
bSQkfAaVZnxCV7Kvg9rPfvw9c9UM1JvBgzTqjAGJM37vzY3lxIzGuR62lr5v6R7y6ARlfVq8Rtt4
J208mdZ06cTyczfZrc3J9axKjsdUUNeFCxKQ/QD91kio211MbDNifZGdUeXUWI0UrGf9ZWHAcwuA
piPAV4B2Anx24i7KShyZDuBvmUsWaaYQXVXvSQBNUJcY4D0LuoyquYXwi8HuXkrCz96xt9Ynd6zo
N0Mqqv049L1enLRXBZLw4MMK6DfY71YLY/0NEoa7QDpwxAkjPz7N0A2q03GML4t2jHaYap1bbkET
T9HDoEFfuKp3gV55X4+Nzt7lt0YnMVDt90mZIbxFzP5ydfaAcpH9sSTrv+3pdHpNdzuBHuhqRV+W
3MXMtgJnAPABiN/BsyZPTnGYB04gl7Fk898gKWmR5tXBVdMx1uMBzsR4d2YmJyYV3SisugzOQhoy
awhUzCnjB7R3UIF4bGou2wJoNyJZ0AiCXHf6ZHflMJOGJpds5CLJyJj6ZJ0sWhCPXIBnXTga47G7
u0hxucEazsVIso4M5b0rCAcW8nqS29rgjHd1r8bA6tarjYUx/XK2oxmIdECCbrxOp/1oLTLxUuGq
jd0dwwOnC6t4j7T4X9B1WT6V9q+VIeqlrjXnheH9sND/Gt+N4cnZk3wpSMBo09qufHCKLXOp1kK8
9j0TqNam+lD4P3FPPSrv0HSTmqFnfmofkWjEeJ5r0BMpCZQ9n3Ld3+d2X69D/xX8FBFPo51nFQ4p
G3RnlHqJsNlwn9NjGtFmp9lc8KrG1NNjlxTRscssKaelDzqwVXaR81MBgVJIh/YMCVbJRw4OlFIz
XR7vXHGVoc134wMEGuxiTm95PaYhapQkAcJPUo1WAByFr0h46Mbu/X0uxQSNQSi2V8wr2EyQFxAN
by9+BuVia/t4lB5N5bjGN7eG5vgoRqtKY0to6H8pcypUoEPecSDzw8coZ4kxSs9Qnx5vnfmdg5oU
h0I4pDqn90bo9Y0yLiBnekcFuSrHJUtUdks2Jt6rSVHcLzLY2IoWut+yLb90pn855Z/9/88oJhdQ
12W9mrs4ZiCr15NjBajCS4gtQvKt8/F4wn5jbSa2Jlu+7fNEarjRFkGzoJSuhMiQzgeHZISjudlu
OXrR4oV2xdkpBAQGb2AEb+DMv98ccS/nZcWGMFqVtVk70LnqubAz0nZdxEAcdVX3knjsEmPVb1zo
OFgUM0Yp+lF9ZTKxcRrEStJg6YLgnR3Qr8ajG+aQ+NyIJy5ZIoBxsrPkPz6/y/6yx0LVIStAxHoh
mByj0l9n4+YzJnMO3GSfsEnQjtX+xGRQBi8wZMfwUc/Jj7EimI8X+ada+sjg5DAGUjqIXYX5FnOz
8oikQTHAD9aFqFdf6f9Q913LcSNbtr/S0e/oAZBImIk5J2JgytBCJEVKfEFQNAASPg3c198FSuc2
C+SwRvM0E61+YBRZCaTZuc3aa1FIbkFAoAHlW2DHbh5V+8LZNY/Gcz+EGULsSH8ygCJs7j5/qqOr
sXLeRZarxsnLZes15a5QV9QIsh9pe+MFVeNbe/VtyM8KTEntCzsstNN8OmIu3tfZlusF7Axw9SDc
geLq4UaszUqoqqXDV2Gf5jZyxHEdeySQDUzud5rU/rijtV/uOwptBbSMMN+7MvK7kWwmF5Y9GtH8
QpHLHaAdvSXDuW3t6VGczUemdLkHFwJLOOHr7P+E6phl1jYeEirkJ2zEAtpfamtvy206bsv8pKD3
wospuT6yQB9d96BAWJgyiKMj8jmcHYKoUmi2HKHecWbkV2IegxnKxqTLY0buR1sHpc8JNzdGwiIN
ulK2d8/VEeTrOhRAkyP0CVz06hkIvhDervZuoSWOoApNVt+s7TfsEJf57ncElttmC4UmFQCpNu0g
Moqmy+QKyKrQPq8BJaGv/30+IYt5eHOM3j3Kaj40QMqA5p/1rzpg7aQY/EK/AJg7qY688zoGWA9k
rOwjAQVDX2gYiIPhMDeexiR2uxZ65WZEOd3IKqhOiZIgy7mfVH3EWqys07vBV05ems+91Qhd/yqb
m+Yhqa5n/STvd7kRGnJja0eSa6ur4N1oy+Z/4ycYuuZKbcLyFijm2DcQCoJsDqTm+GVVHOvtODqv
q+OelJ4+NhRtmPVej1Kx6fRdrYIRhDsMbd2k3kFM/Ci9xutqrbcN8BYgVjBscKW8BvxvXzHnkwOZ
X1DfAovubiHPsmGg04ZaBNCXxo9jDDcfvuVCaQRTAeEdwDwPp1QxHaSogOJ/ZVZEy4DKHdt7ZNdN
MZzIrHwR3pbjxjWSx8+Px1oL5nUtcb3qSBuCjQb43cOB56JzWDKh/YyoLLm11TRsRxMVtaZOTZ9U
2XQ/5X11q7mE7Q3dmXaVNqENr2y+VzN/KYxq2ArHar6UwMJdzo0J3JJOH9qJNbvPn/Sjg4xCODqZ
iGlbEF8+fNCx0rOmTPCgudgsMuGZsW1C4h6VhVoZ0NcJWTwNIEjsBSu1ckf7PhEDyhkgBOUh6kQB
i8HSGVdf7Ig9DVsJmnstotGZs8n3dDuE1V7fdCiVgdz0SxF6e4gWwF/PN9oxB3M5wusd+fa51juk
McyEEDyXYz7bVbnrN1Lk0Yi0TpreOwPCGFIH9Oeo//Y4/nv63MQ/v1/88z/w82PTThxaWnL14z//
U0Fg8aHMH+o/fMWfH9Qfzcsf1/JB5kLmj+I/li/7/3/8z8Mf8V2/xgof5MPBD1Etczl9Uc98unoW
qpSvT4GnWn7zv/vhH8+v33Iztc//+POxUbVcvi3Nm/rPXx/tn/7x53K6/+3t1//67OKhwp/9Z/XM
80e83fVD1cAV//mV//q75wch//GnZtjuXwYofcE8AwCNh1345x/D88+PHOMvHYw3cEYWmmjcen/+
UTdcZsuf4SMUiZeMIGTnwcWLPxON+vmZ9RfysoiXUaSwUbgHL+K/nvFgYf5eqD9qVcVNXkvxjz8P
j8crKxbuWjgaGAlJv/Xx4BI1dIv2zjUQtyZAHPD+6DDJqIAy4T5hILd9M0e/xn873irlifcEyg/5
J+dVjsCz1ylGUyNeV81Nf+N4E0nCvJdA+HIjg4qaJ1Towv85o12RgkfWIrvGs9KtmLS+Dg0rzU5Y
0oNABtx/zCcQNdqTnEzPdau+V2CYH3yglK0rbk3lfaoR9MAnhnapQS1bi4io8v3EevYwWkWqBwZU
T8PMBhU9CsD1CW0yuDa3jnLB/ahDqT1qx676/vm7L0ft76P489WRilpol0D9jxTOoSnCQawSsBDJ
mwKcjUHugllKTeTbzI1f5+/g+L2d5cWoHY6E5mdUIFCcgDMH6o7DkTypl5xIu7oBcABSa2Vq7BEq
G2ECYUYGHue2OVVDah7xJla33/KC4JZCZwlQjosA+xpVTLIMiiLZWN3wjhgbM1dOWEqPhxYBKzKl
ZhE26VAEtszOamd8nGwx3nw+xaui/c9HsAkagtC7gxS+t/IxdD2duGVW1Q3pavMi7Xi+HV3p+ZxW
F2h7AuU1nLmo1Vxkz/X5i54JtfcGbES9KIqoEHC7ZKGhuoB+qu+F1YA5znLyPTO9+cT2vidFZm4A
WZzPSrA5Hbmq1vsDLeMu9sbSkIPcOw7l4aqlswKC2cu1a6bf2WYaNNqJWRzbGusDvwwCVBEGACZ0
aVQ/HKRPRaflaaFd21m1tfNnWYHlTHrbkd2+LsVv3QHn+SNvRPMiD8374cXxz8v2ub6W/PlZnj+0
6988uCb+d9wLCyDtv74X/GdeqaeDC2H5g18Xgm39ZaPhCXYPiFx0Uiwe268LAR8hS4ZMyUJZCHLi
5aNfFwIx/wKEEQyuQBKD2uD1rvh1H+AjEwSH2DlYVqS7cSJ+5zpYWQ7kZwAHgr8A5XPoF6Ct9nB7
dAqYsHaUfDMaxT6jxbZ1lT8kABQBNGUO4UivUBcN+2K6SF2wxPVyi4fy5dwHXmacM6fYNhoAV9Nt
PxcB6HyCGsIdGeDAyP/sEuGGrqadtGkZeuTJkvcelM3HTu3cLL1rC/5VIcaBdiXQQ2xncD2o0dnJ
ms3YoknCzgM0NPkpA/OGzO5SS4SjzcO56QDqqvwEuEoA2rZsJGfFnhFvx+2h8l0b4jr5hCxplea+
WbMbsMR8S7z+as6y7ZBrUeHJU5tuSUF8WRWhwveAB/+II7Y6d+8mduUwA6nZQ3QVHaSya07aqfAH
O7YU8DwdPWKGLSzRG+P/bqTl8zcxSAu4eTa2WELPjDXze28cCeNeU2eHA6BzBWQI6BsBNgoSqIcD
dI5WC5MNfOOm57nOgsq9notNYSSBDcZk/SY1m8BrB9SKi4s2OyVNtSlMO2TsUroC5KdVRFqA78vs
RGg0tPs7RQD3N25HbJysQfIcKncp/p7JBoolTSC76cyjKZQCUjABfNGmhROABUzWPtCn0dSiesqE
r6w04gRcBVqxqxtUE2ukuuhJ1xztn3w/w5gAZGhwRhBQgA/icAKWikbSgoRtw22UwhtcMY8MPoWn
7lTT7wqjDiQSfdBN4GUCanEwipnJJsHjvbErH/hS77fU4WOsTHkF2Bpaz7EOzEuQkPH8iYBI1UGL
FD12ta+uJuypw6Hgj77dU01r9V6WjjALZA7RiA5lBeb3+rE3WkF7wS7zOs7CNodQavFJD8eBEHaL
iBAzK8ybrKV7poOGe4BAFm4pLbvj3pkNjXppnXBdXc3aRdP0kZjvTC8PZgtz3eqgT4yS5EfSC//z
2T7Mlbx/tNXtbAk19oIpCBw4NMhG1E0z4RdK9+suRYIBVWIbwgh9evX5sB8v8t8zsjLInjZOSdtj
kTu7DClSt43JAtH2qO0cq0d/vK3/Hmplomqa522qMNSEso1Ad3taHWl+OzbCynJkiuuANGOEYbrn
zo1QR0zTx5MFfDaap9HKsEb/QAnHbZkDI6uMSzk9Kge7I6WgJDqS/vjwOKBr2QNCFH0Fa8Gb3JHe
WAmM0yHl4fXbVt3q8/XnCw/iLmz2d3YWeBckdkBgBuaZw8MgoJml6xV2XMULWLhh00646XJ3jwRT
KAs9rN3EdyHIpqphA/pYQXV/TtHA4ZDbMa1gQ50Xk+aX+QDcDm+Zr7QR9NNK+HbOUUHO8atuPgRF
0u+0kp5V41dW6DurrDeZUQAbkF1qpQgrBTKPlm719imVw0YH+4/y5gvpPOrdk4ZMeeG0J1qrnxjZ
RQ/xHxcM0hSBlQWWoDnSyJOwvhpNMPO9pMJnFggwZm/fI/6qHZzuDqdG8wLEr5t0TjZDxWDC230y
jkGmO2DQkCGfbzvNOCE925W62skBKmF61IjywqyfkbE0mh85d16o1d/adL4G0OFKOltpXgz5+EWV
zgtTXphBZK83eJQw/TrrMXEM2RdMnMic0xkKcxaw4bmCnHKlgwbcCe0h5mUKab57NJD4mkW2dKDb
pp39tiqCIr0wOy/CFokrWVwUwjwruicFF2LeOV9k91jM2wR34/IKQ003iTGDAeVKNQ+1/ZjO98q6
44WHy+mB5lW8iOnYkwohchYWwxzOLQ+bAYqynhdNo70ZBDuHiNqpGs3tkH0dum7TFQ0Ckq1Zub6u
ukCf2Tmbho0pm7Nlu2j5E4TKN6POto6VXWF5Qhd3psJNUU0Umof0bMrMJ1eBZ9ZNrocxLYNcB1o8
NYozYprnDXAVvpYOF6Qfrttu2CkHukvddZJBn3U6rUwRtl0eKXMIAH2F2DmIZjRom9s7Hcrmw3I9
5FjtkftOA+i9SX2V8HDUNeyNH1rFwgkq4JYGkZOnEb+UV7XP6yl0f0hPi+x0iHLP2HfS2jvpaYNT
Rp1sz9gDIQzOmb7BnNcp/FB5buk/PYLSDpimdk4KwBLIzM089auWoGBfhbL3bqr+UtAhhB/iTSjM
w+2T6oeZRZxx3zMvGrUZ9FgHd8XcaQET2VVT9RtCrHBsK3Dq9d9YauH2s0CJhFMGFrRGoYif1ujQ
heKR8mCPzXMvAykHunZpU15wx3oodHafW/Ml2NAuIGdxJQb3DNjqULcejSQ9ccCc5cAJlepRWUur
Dr8lGjrkna99B98la4O0+SGn58HKAr3tA2tkOw4WLltOgcYFcjZ1hCgWiAQeZrFCWUawJyMBZ4LE
fWgYqDKGowNwnky31mBjHtotdAdD6eUXowZlZohAm1Ngz1PIDC0qs/msLYsdN+VphW6GzGzRaFHf
t/g2ZZqRCxyDqeEJfIZ+ZTeVlw0wDo0aIpdBTdruN7mWhRO7LSlih66Csm2FDUk3RXuPXHGcKBJl
NkSUhynkaRtIyc5d93pA8jfRaaDpzrYfE39CDC40lJjgTJoisNPyC6/oHm0NQT6RfZGOUc7rTQna
Gaont8TiO5vZoYvdP3sgQoXQ1JRHVgdJ6Mm5LDWwvTe6T1sIm7ZgXO4h2+M5EH+bqt3c2AEvQW6F
NyxceY2ExLY37/shjVh9DQGpAovTDheiqeMcCaSsru5drn3JJT8ZRXJmTkbAUqS+tTPNNoOOZb6Y
7xkSHQSrQGGu5cSjng4Bzphsm42BgYwWWt/VsLeScsOFtSOJ2o+5hyPcbyzlRb1AT1zjRa4ew9EM
SQf0sw1GUs0MportUi2c0+GMuF0ExvZtUjinGU/vPBgorZBnlfmij2BP1ePMU6dTnwWa3UFY9Izm
4C00+wvS3VMzveJq3Pf9eeuKkEweZE9RlzfrzVIt0Ot9baIEVRZbAnM3sPECLNG3HDoBzMhOud1f
Gk51PhfFTlEzSCgU/rRyn4trnvZHciKrQgPcLgS1gOmgKIpOWfR3r3xtbZpfi8d8Q/PmhJmIAnIY
A/QlNK7n62a5qdDFvWBkxsnyNVWEgGtFlpudFr1+PsJX4m4fa9ltMThHHu3d9bx6stX17BRuXcIh
4xu7AniAJ5d6gg4YBolBcVtiLT1RbaQsw8/dgneux2rUlSdOFEMuW7R8o40FSJhupWJbyzwmIP2a
hj3wPZZhFsYyEyQBNooah74H+oaWJs4CLwewv63sHdXgbSsZK3SkNpoTNqMXgeb0cnEAWCaiyYSs
7KzAYO5+S7EUJYlaswv6qQgcdWrKNqA0e43Rs4H6FvaVpdDb0hEEjUA90Skk+NZOf6IZxamx94N9
K69kfiMN4o9eGhTC8IkR9TvoFge9i2ISD2gG2a+miAzrW5tExIJ3kopItZbfusNmyih4uKcLpEJj
y5k3LnnOizTONBEvZ842+luaVt80Ad6XOY1L4UWlV50nfb3x0uE2s43I9YYvUNO+HwAGQzOync4V
ZOvGTTXN10JDBrlXu3pKbqfB/lbK9GpGaKKbfKuZgIIhGmsd9jJCvEgp6AxXHdAGRSgqOBq4SAjD
gc6O6jovXvonK/caYr0J/2ECEz4h/4tteaHDJmZg6NI2SxrHnd2zHnM836oTJSB47l4n3hHP+F3+
CI22P5NREBiw6LrnRXTuSLmF0ZtmK3IQJu+zi7yiZ7L+Raf/W/nFm6bCv3XK8KCw9N9LQW6fm6Wq
83+hKrUgqP7r7CMUnJuqqf/Yi/KhfhJvy1LLH/7MQhqO/hca3ZGnANTkbQ7SoPQvVJGJtdCTEKSJ
YW3/VZOiqFah4wDNIgtjCBQk3pSkkJ5cOo3xhSiyohRKficH+Y6hAQnDRQYaVB5Ihi5kWIe2B82N
IzhkqzyulGWeiFavNjY34KMwG2APcM6eGCJRIYpTSYT+SRoVMh83BWuIX9lKbZHe9I4Elu8ATMsz
ucaSBAEuB5WFVWLCqdJRQgWTxYVsnW+J1RggFqJjeUNQXX4ephKwyp5V59Qa0ckKgoH0i02MTPdH
Osy9X8OKbduUGDdsKmvut1aOzvdpZCAGqct6OHIK35GhLI+L9mEcRvTxUfIOzlN0oNUypzwudenp
YdMP7Q3vm04EeelosTtlrYskbevt67zqr8aJNuhYTe0ftOjNC300zK996443FPkeiDY3JX8ukZrb
aqMNTUfTK17MpM8f0cA7f51E0V4X5nilZ712+2bzfpDiOkwYQEbi9T2QCTKBTQKp7nIbvjFmRiY5
fHKex7Y5sL2bWiyA02xsPh/l8E59HQWbFvoGOrpq8G+VlliYV/NOjthwXCvCHrwZAcp/3Sln8DU+
H2pxV/62zr+GAmICTGeL0usa79wXude6Nl5Iy9VL2YPjQSJuEJqBO9CjXz8f7KP3Qu+ojhQCSsjo
Jz+cvaGjFriZrTzOWoec6aWUUV2j9dioxHgE5vnBQnmAoaAiDQIND+W/w6FQ8c2reeYsZnWWbwaL
LDS13TGo8YejwDKg8m2DzH1NejVVVM+BRWNxmVZsg9/g0eiiy/vzaXs/CiqniwGCfrULnfSVYwdN
qiEZ0SAeg4En9TvVqU3ist+G/iJPiP2NTCe+RkcaaZXZk6OV53VWYCvMNnIhZpXtNNg0P0eA6aQV
JrAzTd+Z3DECufbkk7IZj6DPFmfxcDdSF3poiBOWbjYksg5XjdGaOXZfsHjIzBfVMr4lJio6WZYO
oTUDcdf3PA9l4xw7cR9MsYsuI9w3mGIXF87hwG5ZJn1puizmtUpDlUHup2gAe/t8Id8fNoqiGJDH
1tKnh76m1SjSBWuqmbNY74D0pD19MKf6TivrsEvHI12rH00lLsyFhBWYY1TfD8fqGejqhdWyWPLS
iHgvaTTXyHZ0LoTHyOh1Z7Nlgbm9so8y/Rz6XItNQRsg6jGwJvDWsZKrodGcUQ+JKGN3vC9Ef25N
JBqQ/nCZvkc974aVdWCmSTDWSeg5elTN19nEHrgBX3ZqAYtGLls9fT717xcYWADLQ6USngJ8jdXU
232XmYAiZ5D91fJbT2PeFcgK+PbzUV4hE4cb2AauHDAWai1LvVbJSIg03UZlbLnRijAnXhEMgy13
g2fkgcgyZ+eMGvtuc9VEoCLzdownYtNazRh8/iTvlx+dOcgIA2ECW2vQtak1LO4mPWNxhtTprm0J
IDRSH6MS+DOwz9cW4tc5R+0Urfufj/x+k2Nk0Fni7UHeg5rU4epXxEBxZMTGGzOosjUTcj65jbII
5EzoZZ0z/cicH4a9y24DsgK+BUG7PizYejzTEENFU7wpoDv5zUwGKMKIUWslKB4JhUq4CWh9UExd
tdfKfJPVSTofeeWPlh2+qAkPEZc96EuWOXnjFrQTYD+WrFjstIZ3SiQiNxs+i98qYcJmFfUeyUZ5
zUbwZjSZbQdun08BJVl7xC98p1GBexVIHlzlBKyI4IhY+aqqNSbZT5WM81zissggfSX9hpmNilRv
mDxiGgTPg8Fr0lNN45E9gTjD7zg0AgJ0l0wi6Cqtj5ELqpOoSaoCWsRAdSLNmNomNLXFaPf+JEgO
HL9M3DMua/N7g9Q8sFqp5/rVWMtvTm+NVxVTrgoEVF+f9XHOXzrXK24GJSYbqbqWv7RqQsP+7+49
+MTYEMt/OOz6ah1yT6ZWlRUibrQenfLA3IbCAFggozOqkV1+DKb+3qHB1Q/QnGMiEQSHbTXbxOld
m3Uj4nfeQZIuIxROLBAErNF/r4q+bHMMBcMF9o2lPXRtwAzVdpPUDRHnuIpPtAIQIYfpx3Rz35vJ
xZfRl0vKIwv7/eFG7iaVu+NrQkIn2Ctje6dZRb/5fJU+HAQZNA/x3oL0W93yWddndk8a5G4ms9mU
MxC6kzfn4W+PQrAJCAWGBXrQa3dmgtqmSZlEqiU1y8jokx9FBoaE3x8EHgs4fyyoIsHmH86XO0kA
UdtcxaWpRCTH/rmfFD8yyPv71CXw+5aIbzFx9sqXlbjdPelMKmYehz4tnfhO8/Ryj/AzjeYZnXbz
YB+7QD5YJKg8IcEJPDWujzWS23Y6NGZMBIPqgD0UtFdR5ZbH2Ag/OEDw+VFRxAkC99N6V1e1wak3
ch4XeT+BP4lpoYYJQJRK6yP74YMwHnXYBcaKYAc9N2vlClIJtyfzyGPWgPs/10snUmw0Nq1ykvPE
lN6ZaWUjBAjRBNlApSka0o5cl13DIrt3xq/mIMkRvosPJhlkPhATglcCpN26g9amfTFWWS3jep69
rZM6zwkQ6tHne/Rdnx1MB+IHZKsBgURQ+dpl/+Z2ki2agnVOZVw0LL3VJl6gMJNagDIVfNhmTY1e
RX2uh8jqdQO02sMwgaM4ZdT0U5QeGCAxQgq0HdV3udJQOeu8pqqPPOUHOwG3NwGUeFkgSPwcnqS8
6pATAHI2lp49hihOQRjX9KCk4orpf7ATDsZaOUeO05oV0gcqNnjmbuhE0kvoJyBHmGVkr49WtmlA
YnXWUk+7dHT0cVZITwRlkbAdM9IRokGZc+T1V0DRV/vuoeQOYkPkcxZjf/j+tZyyZDLoELeN1oJh
TXTgOWodFQ5JPzzaRk5Ra59rwQKt08AD4Vk1j5EBavVA9FJKlKnSSoSTm7VpkDkZyj8ZsKemP3hK
OoG0S5RwOluJTUY1c/BpXaKmjgxJG9uNnhyTQ1/hqn++D3xA6IwgklvurcP3cet5TMGjquK8IyIq
Ms42/UQMAOhs13cq2iA3xp6Zg+RTIkR/ksiToUDlcTB9Vto8muoy3cwo8oa8ddEgM5lIG5Wlifyr
2T8NNWocvKmBfBF405zSl0wqK3atPt00OTPP6mSs9wMbvK2bu5CqywTY8k1Pj0aHTWEP1MeRW+39
Boa5BFk+emdN3Gnr4K7VHYXwWR9iXRNakAFnfGfbaKIqdMK+fH6i35sNSPBgThehExA5veKe3xxo
yJj0lj07QwwmXLLNRPncFb2x+x8Mgp43tN/hfzRMHy6gRjrJYZrGGDm2IQQfnhMgt2ceudsWj+ww
YEKmCwlQmCagwJDJPRxlAqfeDD9hjHsmnnPpnjAHRRPZ6X4vUYv5/JU+WqIF6o/gDCx7yA8fDpYM
FqhNm2SMoUBeQma4nzZVoSP7qYGS4fOh3lGXwEnTcdsg47mMhqv0cCwgPNGPRIsp5imFqHHq5vsu
L0CgjXp82Ndad+JNhXgA2ZEpAyyffeoOLnBOVDQCpfeh8mSQM048JD7SytxKpxheGCgg+ZFJ+WAz
GfrS24lwEX++jl0GAQCujks4JtPQBrryQDLA0+rIKB+ESMgJIDaGoNKS2VnnNCF2rzmVgfmYZ9aC
SkEUDMiJwgKsa7C5RM+Fo/MdS5tegX9AGA+pKtJ0MyapuE4UGkGOXAIfbDzk40A2iVQTLt91gpCm
KeEkb+d4QJfjw6zN6EA2HRbXDhdg5oC8xJENsSz4aqcfDLja6QCmal3VYUDptsnlNHvlFp0BeVCW
dnoyAangD6pNvtX6pF/LsiSbfhx/r1i7GGUPThZyXKDvQx1jqZm8jVOz1LEFq8Y57hyz287lVPn1
oMmwJql15H0/OGvwsha/FREStMxX+1/NSV7k1TDHiQ3g9eCBlZGofthYgziGhFx3Hf58LRwxe6mI
LHmAw9cqQdlp2gOdkXByybY3XRJaqZWeFgV3d1rWW0g+1BOgapOKZg+wn57wPGBUa28Sbhxjenmf
kMAkLx4X8sKQiNPJ4dNoLXfrqVBzPME6+MLoQadUKYYGm1qcFIUrfDORU4TZe+S81464lB/NO8Qp
0Y+FPkyc6mXfv7kbDFVQyQDCic25/CZTADbGCiQYhB0DkL/65usN/Xak1ayjNRItLYNmxJU9oQFa
Z56xMUzRstAzpLycLXuhIElK1fkDEUbcp9xEFqKt7O0sXWBCCBJwN6kswXMw6dTsgVzkMkTi3ms2
Wm3yRzfvAa9zys7Qz3BCTds3dJed1V1DvKBrs7Q7YhTeW+2lZYgQBCNoi0IOZbVrAeoaa4NqJOZu
0W2SvNW2XiaqOLNSyM27Qzt5oaejAdEno9l88VAMvJuKRu/9tnOTAngZOm+d3HNekoJrOm6yQbsu
tN64/dyarI02MBBgTiKgBLPpQiy37II3q5znrj3NrBExOsooUDBk3g4emFt+dxQHqYBFvADjUWzo
w1EGuyqIlFzFli3zHTS+643tTv33z0dZW2KkzRBhWmhAwXEhoDw/HKX22r4dBB/icZDTWYp41m/H
wvuq5bWznwBZu/58vNcqwtuNu2gmLv4T/A0HhY61fEBbGpLAadLjpCPOoyzg2Pud4aQagKtgUQZX
jIPUfwM3uw/wHWCxSUsCAGEO5/9JEEibBVykYNXp+yy/czoljNBiNZgYGkMYpT/TpWVjieuqwJGZ
fWlUeQkvo7Pz+0UYrfHBuy2Zb9dK/ODcSM+FaoGaGjSNIT1IdeXbM8DsgV0nSKzlBhd50DacWj4T
uUT9E8zEM8ID2qMk3fIxzAYLpBBgdQPuXAKw0oQZJe15rrm88BnSOI+fT6G7tnHwFiAeABlW1HRR
FF/bOKUMvahroWIvNzLkNHNz3nmDq19Y3aOWEe0rhZTy99li9h46fJ2v26psQpQrWBNUFvNO9GZu
n2oDxTm/mIHLg3BLTkqfF412Bx4dQ/jT4Ogn2YItOkO7+bzPk6V8DUCL/JFlbtttHaCed1herEw1
eFmsc5vfZKWL6gLo/cENN/NC95mSLTlXjNDRT2QlTyol0ZSBTgUdicipAEgRCM+0ixTprVulUrTY
pYJp26qgqeu3Xll3kc3M4TybOwIQYjOJW+D2APtvOJIkwQIWKwJRK9X6g6voFxQAWy+itpGdTFSC
n9RMEoivDuDq9nNvmmVgSYfPp9rASvPE7C351Sxq4F17JZQbpBywvVMXzTnnWjr3X5rGnR2/TPV7
7DBV+XqmDO7XZaLrwYQuytJHtDe4QUGKRm2pOSBebbu0AWaub27youjyYBygmhtUXguimyqtqeGP
Vrut6mrKdipHDQBY14TfmhZCGPSyZBP1q5l8S2wD1HOwzdzdfr6B1vZr2T8gMUbyD+ESEHAr+yWm
KjdVa6pYV7aMjBrJxhZFyc1vj4KEGeqyCF/QvrHugW/LippNXcMHt1z035ACmNKCHgv8Vm2m8DiM
JS8HSh8kleDqvLonb4xx0shKJZqagNgS7U635RwVyD4GjMzDdnLGB9oYoy8mAoy4QqQtvEIcCdaW
YOzQpOEs4vJD5RI1F6Q8D20okLHJpA2JQuEUauw1ABy8F5mPBDEU4VNa7TrmbNDh/Pz5BL+DoSyv
DkuA2AFONDzL1biN7B1ICHQoGAiVSrShaOKuwjRIf9A876WWbf/iwQkpAubM9kVrG+i9Qq4rtjUN
OuRVeWvUA0TVFHzDaDImLn13SKGqJKVZHqmNLM/ybo5QkILdQgwIfMXhHIm6ByhdWX089j0q2rWp
o42WlZElR303tp5E7OUck9P4YKPDSKKovOgFIxxcpZp0Wo+uKu0+VoNRBoPOENUheXskuvrAHCOL
iH5MUGCAa3Zd96iNRjqdrg3x4Gr5Tu8hBxq4C5mKX8Gd+i7rCixy9dRlLzJXeRckXTIdy/h8ML04
Yyg4Aoxkweat3F7Wq5KXUGCI+8Gdd8bo5dsUTNdfaN3vvZInN5V0zJsj+2/50tWagqoU0CwLtQrQ
ea2n1y7tpE+NKc51D40i0of/doHA8Qa09Cj46AHuvoe+tEKgqeMWVr00FiAkC488xwfLvFCmLuBg
xJQ4C4d7S3ZcwuamiHbAH7Z3M9M69XTPOql46fgNmUgwmlnim63RRggLQMpIJwe1Ik0GYMcXUVWb
oBcCsUl05MEW52k1QYhxsfEW24R4dzVBJafoRinwYG6vIB7TZC+uhmxLx/JmJ0xYxY5KgGX7tHgo
me1u5iahgazhun7+IB/sDpwCoDuWhYIlX02Q1yToe1zC7XRQpq+PtbqEkqQe6nTsgpQ0Y9hqU7v/
fNB3ciswT4tHCVcZmX8XR+RwWWxaspa0E4IhoIG2id0nG2gxiO0APfY94GGgJvx/nJ3XjttItK6f
iABzuBWVOkvtsdvtG8KRoZgz6+nPx97A2RYlSPC+mRnAM1MiWbVqhT+Y4adKS1HYUkx1VScpL4M5
Aeyb1j1SXzm7Ls81RveiejQTCz3hOGwfABYp27qTzl0v7Pbn5MXDHfbnqMdBOFrrvWbe96r5ZZJG
tCEgUzPw5VfcxwrI4wDejxwglOR5RpuzxnVJdRiutGLDKDFda/lkPKHFmt+ARC3z7I+XMU+F4dkj
fLesbXCBCJI+1eShmepm4/boXHhlna2jzBv9RJ/MG3fSfIcvth5KPww3bI074gO7+XeNUrWM5UUX
sPX0bjgI26nXqYjaTRLVxe76h75w/EhE6TajZsFG/xj9/HUDK6HJ/SuFehDAz/aDjMxd7ym3qsNL
q9DPZqysAyxD6+R0NyFooiWF1auHxiKZ1fPe2fcq5+j6s5x1M+bvhGfyBxjWQHVhWQ9Jg4y9ibQD
6kRtD0pmzvcM8uljb+fiPRzH/s3yoqi9D3jS1yIctcyvUsuptoow1cpPixq6yvVfdenZP9rAjAOt
2Yb99NnLQI+Bj3rqwfNcACSinvyYWHtjlQv5xDxzJIWhL4fixLJBVVhuYsRczQdhyWSDWUo4rUM1
i61VipjRF6NIojeat1DTgjCsDkmPFNkqFDGkgEE28TeGh2a8t7os/2G7UfNsjCkcMsceNM83TaxT
boS189fC7/3QJaeINZldnb6WpPdop00WzQ0Ve5wAI7e1NvXtjev9/OTS7weRB4DdQo9jmS1T4rvS
7gr94NgEjw5dE+oso32UTRrtk0GiKnD9a19ckJ7wfJODIVmeJ646hPEbqR/swI3Wbhw02BXG2mag
qvTHOPXW19c7kxI20BdhiP7/F1xsL7oDWl51hn7IjWkVOnGydg15H5vOI83ieKsNhbvvFXQqE28I
tlkTmztaNWgjdEX1SicEm9N8mO6Lpvo+CjfZVEwq7nJbKtvRuvExzsMaPxX6K1g92hVY2Z5+8ty0
EpAt/NRGwVCO67VdlYAlfcyYxI2lLn6Gv5aas5+/whoeMK4cGRAcPDNr14wK6C2lJr6RwxSh3Znc
SiMv7WZON0Ibs6o9jfHT9UJzSqjLMv1gxGZ4F8YqTzUVw42nOk8FPk42X8ABzWIvKRlBORXjIHQ2
l1XZfhlUziG3ReKb5CTbkeJ/A4LMe7u+w84LJMYxnB7V4BwxYV3E7lzVei9zhXFopWH7Q5v+UUvL
/Y8Zt/3YqCU1udfL70GsODcixKVviNciygwz7BA44+k7NWx94oQlxmG0ynhP1J7WjJ7lMx5PAcRV
/ZZN+KX1XKboHKW5Db3sDHalZXV6OBoHROxpvFpK/OR4iDhnkTlBksqKG1XVhePAdqHmQMcHZPcS
AkW3O57GLpMHihySuGTSd25n/E7KUNxY6cLuBMv44SSHeBlPd/omg7gfh9iqJQKglbpDKf4J7Ost
AN2FxwEA7PKlkAVjULX4XLkxmq7ikiR1XVrtyckiDBiZzQRFHd54ngtfiikMOGvKBqaSSyNOz8u0
WikVyZdy9Zd2LIwnIWxEsrtJ29EFvOVIe3G9WSQAP0U6ImePFgXFRDdXPSQYumwdCra3Ku2+KYYj
nqUYoxuDiAttEY8khi2IShD7fnlrTVi5lFZsqwe7VOUONcL6aESZ6ldBoG45rdE2dCttVaZuv7Xa
Or9vBqHcqAAufE5+A8QdxJLxzjoL1lrbTRlX+MGll7+N+wLxIDsxdgYN1hth7cL2JHNDBZ+iYJaj
WVxhSFW0tg3a9tDHevAw4dxDK69Wb8SxswkFN+U8vqMWxEyAKfYc6P66E4qqcLN+zjgmxy1/GkrH
hWwoiLPmAdwkNY0e1DYc7nVHmr5hQu+1h1bZGqWt7wq7yO5SI/6tlIa2H6Yy3+ZiiNbXI+2lu5x+
x8y/mrEJZ2myWyfu1KiZepi8DnqwM0SP1pCg4trE7yMqUjuAYPF9mmZvepjnj86ElkM50gLOy8R6
Q5DV2LS1C4SiBxteDRbiAXmNDWku6CrdSHQu7Q++GpKHDH2YHC7KYzevBPRuSz04rQtLsuyy194x
5/I8uEUdunADGcwoadPN1JczCpSOHoyNgYF2gPbC/Juxw9NYp/lzaycNUGBPm/laKjeE3v66/kUu
PSQ3Auo72HuDk16kEUOsN1HSSw1iB0pGUSy/NdZg7dNE6zfXVzqb8s+7k2t2Hg3oQM+XRkRu0ErB
19cP0i2fC4YAOy3M2h9cDfmnFDvsFT2iBu57qn3TxgIb1Cad9oYT34g9F1IM4hylrop0M8F18cRj
FMeFrHv9EOo1uk3SfM4H1153dErWsyfGKgi1T9cf/SN8npa75GNQHkDKAC6z1fk3/XUwMUNUxBhY
xqHU4nrmWUTpozlCrVoxuEzFiuh2n8U2PDe3EL2O0kltOWgPpAg6W/YkDnll/WGyWEdrnXnKxptU
7832FPuHQqKpbCMnRETKjUuAUJ0j8j9JMowDYldNKXzkhTIkrBTHSDauo7iYtlSe/lXrsul5ssZh
J6dWsZ9Mq4nunWpWRWGb4+fpZtlDIAabYaxMqpb5hFU267gITEQIlKF/gJKEBbUtG9RySzVKs/Vs
IVeuLE2pJn+MNPvFCJiaPWnOpAFhQCyuAP6MnqFvW10z+ukUjMq+ZavsLMfG11rJ85/IYtr2qiHd
eml0G5CaWpXFTtIzLPCvdIs3QxlUHYdm6Uq/i8r+rZRxhqaUkfwKrLoo79outOZuX+2VqywsZxEm
r0BbJAjCW6DyS5sasNDsiUznBDrpIuRKZlCenjTGAWTOiyNL7bGJHflZ5mP3x5zU4b6FuLh2GPe9
52qgjIDgy+ZZkyjLX99jF64YCiEQZlzfiCwvT9dgCkXRg8GgxZqHd4wQYR9i7bn751XmI4zT1Myg
xYXodCPnTqMHiRIYh7SK3W2g22IDsfr7Py4yi3JqgIGQdgf9tSw1RltHt6Rt7UPcDtWmwip5LeP4
1p18FvlYBYNjUHmOpcNGWaSMnRaZoxpozgHzwBTH8RAJToqcfeWYt0LfWXhnjsXJnznJpN1kkKdv
bRiEicqJUA6FkxirLi1fhTq1q1Tkyj12Uu1a9aJx7ZrFLWTVhYVnAAwFBqEXWuoiY7USKbViMJSD
zTT66NTl4KdV1m1imf1yVcQLEiHbNZpLt3bj/7QBTkIeyHeKYGpFzKqAIixCXgXwVCpGLI5u41Ck
0tWJtk0h06euUWK5Zv6lMBvW6h5zAj3ZW41VbspYgjvOIJmaoUrjwsbj68VEWOgnFhnOl1h21UuP
+Knpe0FTFP/RWImROBJTHmzxCrGbLelPsalymQUUj1HVILKnI+rQNGNxX9m6Xq2cEsDNmvDqvAjN
afGu6uyi8hGPcjLEeKJ+X8syLJHpkOMBd6MwRkAyjY+2grFPmnEA/QlzyYNWZd4zmjrp96TQUgJ3
46GFkmbg/YVii7ckmrQeVbJh+G3XspMI4TT6b80JRrRWhipbtYP3EKFc1DwRRRNt12jV9NZaQ4hX
MDiHcNs01iwkmDTjr7GzjF+4j6p/Cmi/VKVJg+jJDCb1kICN4TpHVqTfTVaMBiss0+a3yNI7hchE
+A8DWDxGy2bYK0IMjxMi7J+wgFJ4yDi199Ug7TBC08mRm84T4cbB5g1RtciaonXdGt2vPhqt2o+H
HvG4Xjf6LcpoebOhZx7vNSXVQ3QtO5opbsXIHicTBAQL9FnUUPnWGal4y2aVW75N4SkfT5Xc090z
DzQKkzfTrRp0X4LIQvGpj5qvrdlU1cYj3zq4nUy2pleGd5UnxHtadwbYz7IzniMLxssqoowNVqPI
m/BGwn6WJMy7ly4EUyO+MX2BxYnF3NkhNYiPahOFSHqoykaLm2LdmWW7aUpUqUrbHW8knOfdXSYg
OM/MWZJJ7FuSI1WlMnO7c8VRSRjEWUNVfoExOPmVopR7fRqSHUbG6Q6raQsVUanvDYa5UgrtwWns
+F9LUHjQlCw0YpjgwgCf4+dfOUti83k9EWRHfke00c3AwGJuMFdNDws2nALvxtVyXhOSS1vMKRlC
sCbch9MFuzT1zEQ0xVFLRLcyHEXuEgHPXBRZ8yJ7d3pQha3y9jNtF2fp9KpNQn//16uHfgVu9DMa
lSv9TJLZVSLXzRP96IRB8eBOaf9g69gdXV9ljvensdGeFS3IFmbiNtOJ0yfVMSiLEZY2DxLhb8Uc
i1UQ6do6LSCCRnr07MpqRAXP6zfDhGvn9cXP7z0W57qjpQrnRV+SfwlougNWzTxYZh0+OWagrdIc
oaYATYHrK53fPjZpL8kCMKqPj3r6mFY09lKtBY/ZwBOJmIZM+ZTscjQ5NkNfOHRiO4M4bXv/SBWf
hT1IO+gIzZRxKo7ThfMpAl0aN+ah1r3atxWn+R6Olbn1Bm+6F5iOr9HBKTaOlLcs9i4cYRrgM9ad
RjB8bWdxahp9stysyqxDkE1fJtHa/zmdnQAqtaJ7bVboKqrpjpgTrW2z8J5HDQ8MO921SvTj318+
zQ0Ku9lE6GyiZ5e2nXqdZR3QIOleLEk9vSr7Wt+rqfLOy4eACqkkIwMQ8vP1pS9tb9qaMx2R9g4Q
m9PXz52ZlFlsWEADpfTdLs4eY2cM77IpHV6K2n1ISuwN04TIGlKlXF/8QhihnQpThlkcU3fAg6er
G1HueMlI9tjHBfIgeVzu+3BqXvLBcb85hUC312xMBCahFR0B7KQbvFfql+u/4qyfxg78+0cstoEX
OF0v88hmSNKr/ogzwDYcKLCtFrEJaPbx5vp6H1fDaUhBPN+GaAjDnGRsiSUZYRIMHaIoh1rNFCBn
SSq+GnaSfbe4KF6tEsiq36puGvpt2RpfySe0Zs1UogZzok8R1h5RMIR+iF5yuu2GBolDG7zqVxIK
4HJxOtktftqdVa6SuBF70lcLEAUVEVyJNla+NkmtKzDHRLdPNW1ofAG69edYk/Ncf9ILJ4wsmqkx
bEeWBqh5+n2rYiQVq137MI2Mx4tGUe68pvaekyzotuCFYTVNeFEBWLBWXBgPONp2q7KN0OnVdEwI
r/+c8w/NryGzn/u0KmT6xW5r9GLoh6KyDwDl6mOee7854MPeiTL3YdDHW8O3sypPZzl2Nh18rmbq
l9OHj8EIVrE12gecsI1Hq8gGejZ9dHf9oRZCdqDWWIbyaJbbgHEHaf10GWvGZxO8nINZKdYPwPBU
9lN01GLde9ELlEZDpVW+GpPS/Nen0/hkjMlDm3jKL+hipNR6FlqbUA9csVb1LDh4gReu1dQQsZ9r
/XQDuzCfpeXW10FwzBRYgs4ya3JSNS47d7IPgxNKwJAhkoyAFVcg6W5JS5/faHTkaZahWzFjVZan
TNjlYMel4RzEUMhdiPXpbnAm7yEcAwPjIgFvvxi8dd276o0Dfp6QOhbp6JyTwY0+a5jnqdHKxInC
ozbJcT/1SnjXpWFz12Hw4Idqkm0YfN8yCjoP5PSQSf8YLRPLwcicboNQ5oqNlEV0RBQCW+W+qu6p
+Mp1XOnmapSDXPW1B95UH7w7EP5yfX0bnp+teXk0/bjC6dah1HWSgRZma+lqwfJ9Fdh7hkkdoxbs
uDoFzDNIqVs004vrkXwDXCa2MA05XU+omRNOqRsdk65qds6Q1nvkojRfpAo6thjz3Liqzg/zjLaB
CIM7G1j65RBE2IGhgdKIjz1jFlocoBryAAnQ62/xHDdBFUOvc/apY7ZzZgDfgWZmHK3FRx2d4k+T
BTVgVUVZaj6FkxJ1fpCn5X9wJoHzCr11uAT6ItVXEThAKEBhmGA1qfcYoBkmEsWttI3fWTSE6tqe
muwlMdBAu/GTL9xm/GSSFwCDBCKGJqdfwtUm5l9GmWBF5ijrPI64PkWmf5VppOzUXAnXZetq+1Kr
+bVuUN4Jo3IA3hvKJ8podxOIxNjbrnCxh+uczdShc6IFZXd0mjy+b41p2sDaPiDAKDyg+0Zz7zRu
s7e1sLzXM0db47cbIYRm/Jvo9xxYSfmZHWI8AyLJXgZW20OAtHBFcsxoDrQ1jac+jk3Kbiw2bbQb
r3/688jIauAOWRbxEe6p09dYW5G0WjdMjlaK2CxQq2StWw3i//SUb1RvF/YyS4H2RXRurpcXt3JK
Sz3TpBsfMUEQb4UaZX4omuZGTXpxFV6cN/O5OPxzfP6rJu1FpYT12CRHQ1bhDgKHsm5NdJCvv7YL
cYC88X9XmcPiX6soWlZLK2GVyKgdv1NT4IGe9+qqlbaFSfN/CHOUgbNmLIMxpoOLV6eOQ++4vZoc
nckyP1VdKf1+mhw0PBXvHh/rW72586sESDqWBQbKEbRxlyOfqFZdM+0hHuuA/bbwSNt1UdrYi+ik
gRYS/usprux/j+W01BwVIDwPSUfh9J06UxZ2cB2S40yU2SOkHvnoZtibKIp/FkZyqwq4cHNR+oE/
B3JvGmyE0+Wi0FIisx3EMdEUbJ2N/KEdlU9ZZf7Re+PojcmjmVnPY5X/q+gHB5zxDiW9PntZgTlc
LEx3xNJSYnrQAWePQwdp2Wzqb7zNCwkat/EsbElhTVagL7ZomwdNEKn0p5AxgcMBiap9y+HOqKtB
ELZWMlWsO5VkbM3kma5nB5MzXAU9okIxbmfo0Q2m+rsbYa9J7EN9J5CNtXGHRG4RIJfdCskHcau/
deFcwevg1EKBnzU7F+FoFIElA4WWsDNk82y/rXaxLeKdkIntT5A0b5zjC+GPpHAm3TPZxCJoES1g
CKaTGyS00+r+PaYPfpc0/W+oMLc0ni6EJVDmUNFn/BBLzg/+V8CoxsDLyt7JjmEYQ5MuEtNvdWe8
8dEvnFtkPRkhwoijbWMt0hM7mzSz6MzsiMoP4zVVsdcDdDW/sD2xyRFtWteIlG6ux8JzTMEMeQEn
QUUwq9ItX2I21iSbXZgfB612fcCU2dbLrOrBBVSwq6NiOGajCb6+QJktST18MVF6X1P5WzCo6On2
sTJsuyrIn+vOrZ5NebNxeOEzuyTF8+SLbu2ZufrQuVkY2lN+TNJOPLiqpK+uDiNEQbe98QkufGi+
Mo1BBlQ0KJc4jrZFwMmBiX/Uk2r061xB0jlFOvv6Oz9jzxJEoFWCOuBC+EgXTveT6gwaSkuiOMJf
MgGJG9Z9gCncV1n1Hwea8Qlz1keZhP2OzKfYlkKvnlAfpdVhWdW2lC2MHqX8XZdFvAUwlW/qIB23
2FzFd3afvuuJBbFbL+XPEFadnypQzq4/w6U3BS6BiShSc+Qgi9JBGWYFyN4tyKVVjQDc2MheRLd4
JR8IstPaj2Qdy3KoVWS2IMBO31QI4w9gn1ce89YUbMekj3eI5yPtpnSZka47o4x/RAJm8LrSW+OL
nMLSWQ2mGXxnHKEd+1EfPwd6WH7KpW3/CPKpabaeUydHTI2DnzDo9JwG4oyyrpNWK1fCDbIbR+zS
q5o733PL+UMW8fQZpFfhXF2I8miYRYrPQRtg7NBk3vv1L3KmcTTvKqaBs14ypEhKj9N1Qs8uxxE7
haMRBIgpDF+KgREKdtFe19DVbzZmp22SCvFtaTV+Nw53zaA+FfLftOg/cmDazwxDmazQI1Xn9/FX
tDRQFuCD5snRxqrJR1xuvEsso/eNxGt2nhz+TLmz7YK2/myMeXoD/XHhLZCeUsS74BFtJIcXmYEm
KjWBgZcfa6N3oIxq4xcjwmoBHpG9S3C6E6vSwAzFUovoaUB1dFPasztylya+HdXWJjeN4oYe54Xr
nPA10wThSAED8hY3I/S4EHkh+pGOMYbf60ZMUHhBbr1Pdq9kK6XSC6xTJjdEqc6MH5KqNvamAXlu
1YWaGmxi/q0fqaNRF41xAqWkrcY/+KTAV03yQGW4hzvPrSnGR852evgAnNMJYajNRAGlltMPmQTZ
mEImpSZszPrVqCL7My0JOoch0we0ohCWLNZUHV6AL55T3fFFyh3q07HiDzGi935lBZ3YVnln/igC
VXtqebitno8152xUekA5dpfA/QsUfNEaYuHc1ut04PqTLg69YsLIcUqledfijD+DFuhifl70wUZg
P/LiTvHkrkujGsqNBg1arFsvmZ6sjvRwTXN2hM8TutAFGi/P/T4oFXtrVEByN4PbxKHf1UZarqVa
YT0cgVC6U8IuUu8VGTU7ETl6tiK/yI+2VptghGtZY1ETopUIikBZU/v5beI8I2IkD+UAMENa0v6J
xbFdrQJTqf/rWr0Tvq5Gw3e1dkzhg/jEMaZsRP4zCPrivU2ljV+J5ub71kV8BVuBAA+LkRFx6ptK
j8e7HEcFU6FB2B3N16KsfY34jjhv4IA1qbLcOrbCqnQau+H0S8A5qvzJa5iaJqgm2SuRoji56prG
/TOZJYPY6zHHO4tt81GbMW00am3aVouNbSimFcOLkUe7EsCGiAeIQ1ZFqWJbGLsphGPpkPt10st3
ipcOmIMDbt32eo7mH+gQTTwwBxzLVVPUxm99HIP/rL5FUJ36JfRrPFE4HWgfYreCRu+3spdB68Oc
Gx6g2avwW/kEr3FHPbfpQlN/j902ylaTrCGGm0aN0d+kjQ/62EpIuFFdsXSqG7M5nfo9znX5pVBT
Dk7VV6WxDlI1PWgIajFJaieRbiDspoFfYAdVbsRYZj+wJ+r1daG7rb4eOPGYR3jTAC0jdanqnL40
3tVWTHdmNYazIVvl9jtPK4xhVZsmjYoxbfUawwjkrZxmArtVGL1nbd2u7LWVAkuihac+O545Ua5u
8mLK1tBUvdQ3Ki1fVaEV/QrKsIgBSYZR6mepZkf38PkUcv/EiP6osg3fUPJMPmlRh0dTVdvoBZYz
O8E0Zq9ChjLeZsgkmLQhFROUNiOTDwKOdL7hgjTf0a8NCJZdGH4PqhDO/aBDmK0HJ5o9o4CU+4pS
BU+RyETxHLZCH/BBttR+505gzbayLopP1/fYWU+Wad8MMiF6zIgedZFpRHGQpHHXNschcXGVL0vn
3tTrY6OG9aq3UCS10uFHMxrejbbzHN1Ooh9NcghlzKqZtszC0KfRb0rIwRI51cdSpIZfdEgnF6GO
6GJgVru2v8kwu/CcM1N9bkCr0NiWeKUmybXRNQPWS4OHLqU/1QWGC8A3e+jqfMfewlpSN/65oCVt
4BnJNOnFMdpcvF7dDjVX6n1zjGYW9CwIv0ltBPivf8SzHJ6BhjPDT8Eo0QFZ5nGNzDieatYftco5
jl30PVVN73Ewa/3GbrmwEKnPrI4CTJp9M//5X8lH0CKCE+pddywQwF5TtMDLZJixFVV9K42/sBTg
dmSWCYBY/C3nEoMGUoH8cTzmCAz7xAS5gU7pPsBbEzee6nzoSbf677UWpW5iFGCUunE8DgIdo7Zi
BBhKxMMMoSNzwUW4w7vC+WJZ3MhllNQrev7F5vo3PI/1uHCgI8kmpQOCwNHpq3VEBmbEdcajjr7e
2m5s7z6f5C1trnPEJY9KHTunymwVGgqny9h1IiqrVsbjqGvFTsns/qHGH2tTm8P0APDB9atwSF7d
FNhQOosPg0Pr1kpluf/aXuCHfGho02Ki+lj+kHFK0MGt2oF63KxX41BZG0AdxVpgLry+/mrPZDoZ
EnCPIrbGWZwff/FuEXwBqJPW47GxjJ1Iw2+D68bvVVWt3CDYGV20Fka4m8bqDmTDAxjq/1p236p0
DOXJqScV4rC9v/6bLmxvPgC4RiaftD2W5UTcGbErO288osmZ7pCJHF6SAUBjrdNK+vfwMCtWUQ7j
RE9bb/H4XpX2k0nX41hbLUA0kbifksFBJtJAJer6Y53PHmgV2Qw98b2AgwZ2ZbG/gDwpUWhqxwHA
LmWf6uTq1iTlyle950Hri4ekVHxMNcl0s1m/8LOqaMpj3IyI4Sa8Mn0lHas4VNyXw2rqAvMhJI1O
ZtlUmAxtkBkbAH/2Dwkn9CWNuXP9ehz+jLIQP7lsOhwLB0XeQfXlRnZGYGhPMsCY8d/3L6IQdJwR
9pvFRRehENhRb4STPR0tozBghmBzFdHIemWSUN2oui7tFQbJ/4Oqom+5OLNK3/XKJJTp6E39tM5F
n/pRhsVUOEU3BVznDuvpvUwXDu7UPCmlW+Ysvh+Cb4Uubday2tjxi7Yq4e/byJrnqJYbSvQEGUZZ
C0j0e77H46B7xY0XO6+w+AW4phOh2ELovizvmNRTrJGcezo2KQh/BL5UUrMQVVNF8o8Iwr+napEz
NpXZrXv0PCkBAIJTkoWC36zRvci3GdZJK+pSebQoZ7AHzZCjsoeKogibsWnU/v1cMh+G3AwXHZjv
UlAOm9+6d5xJPXoQeZxYrz4bmdHejQOs8+vH8kLYh6U105pIuqg6jUUe0mFhK8s0tY4S7MfnwAOE
kHj4ovpVBYtr1SPXe1coACcwsU7RI/WkN+rrsBQgkKrG+XL955zfdTMAnqYv35d24JLZmCNZWxfa
jAgevXfgcybKuW51I8Kef0wIQeDI6HDNDZvlTs51L64qvbKOtRmJ7dDXPLJuJndai5+i6FvtRhvi
wkO5tESsOQtDJHCJbqABj9hGWJtHFeWe1ZDT+qoLr91ef3UXnorbEmCaxy0+z9pP42tXNjUd8sY+
5rWV3wtoL/suNKId1cMIsEFV/xWKRTiYG9fA3+cPtdTRDpoqlZM52UdGKZqfkc1uOnWgMR2m3r6t
8Py7/nznpx+aD1gspjMoXPL30+fL8hD1By1yjpoHDCmAfw7zpVXuwoo2mybrxpe56+ykEv26vvDH
9zmNO9zGH9hDdGVNYuDpynbUIhhS82bxwRr+mCapdKik9cbqlM+84ua1ZN6/jhsXfL2aQr8psSJl
pGtukEOYnrXISn0vMX40JIfYGkb50UW0eBu0jrmKHSu/sb0/sFHL3wvKGUULIhZD8cUF1AiMvMbO
cI5VquQbG2KQ73RN8h4UaLOpAwqRXjDEa4qs6bFo8pKaOIw3Wlsq68axy1UE394XA6ii6y/y/BwA
/wCOMfcrGOkscSBBz+uwwjF8DXRg71PY6n6CKOWtW+L8ooJsTkBCboU1cHQ5/VzgyXAeZnr9qtCP
PHpVpVB/j52H8EzZDt+LMTCPTkXTwJdMU9xtEiIg5MexphXo+9UDrrvCKV5Sbjs4V3ht/8BwqtPv
XSyR9nkSersoScC+uQE07NVYxhgVT2FTyfVkee1xqiy8w+yc8nqlWkmNB6xlZV/QEpcPtp3XGeJ7
kQfvAcg5+GTVlBsnSsQ+8bw+ewf1JBG16CrMf1PHTje0aoo3r4O139eReOV2zn45YWy2e7Sn8s9V
bXrAW8pYfw2k42wpZrLvalVENeIcwZitbR7mN9gCVa6IQvJdNwTmXE07oSphDDUetmVXB5tBq7Q7
wCvJr7jUEpWLLRWh72ZmXaFTZ5cPTVcnfypSUmTM9VC+VYVuvyRVlwmE44XxnOmoC+4cB4cbhL/H
Plx1fQcXrQ7KKN2lQ977aZTa7KuK9io4r7Hd6FiKPyohIG3Q5ybevk1iC+3GfphzoNPTMMvwz+I7
gLxomxmn26GdEEN10jZ+TVo05z170NdG5rRfG1NBvMXo2/vaUYxNUTHkkojG3UjRzsMWy39065hr
MclcZA6xxH/GDLD9yYXxNRsjaCqRsH1niG1ar053YFyCv26Phun10zb/j0+eGzFVciSA4pQwqC0v
ntuOcaTpQA28Msypn8bC6dd1ZGv3Cc2wrRUk4RM5v3LjiJ+nExaZObc3Rw9MAtXq6dtWUs4l50l/
bbuseAwseqlDpozrjJn7XUXe9mAVItiWGI4xJMC72hUif4SeW924nj4Sl8Xzg4tAWBZcJyIJy9ZH
W+vawG8xX2Vkg6gbO9dSNoluDS+jO2nPWhLR7Q0KtTRWthl2gJZ6691o8D6ALFr1qObXRfPQUx0N
2z7PzefaG5BvyjOpDuuSRAllyRIbDb/3gnw7JGEDEBh9nhXqel24AUxqJmuzML07QWVDWiqR2F9r
Wl6iSUZPHCNlzM7pNsUV+oSh03KDXd8BZxkBH4FQyF/wBEMoZ1Ed2G1SDzV5zqtHnxb0mZf5kCTl
tqyHfIPvR7y+vt7ZVp87aB99NMar4DXm3/NXDyhEaxtHyMR4bexaPGFmZEA7Dtz0c6UW/4la1d+r
YrDecT1sbhATzm6WeWUUBuc5NTf0cvhUG0rT6MpkvA71ONsOK6kP6ObW/XVhczPdokUyp6Zz533x
QjMvGwe9rIzXeAqL+9hLMce0sOPOROpwlckQvT89edb4uN+sSXx1WzO+Q5n6lrDbWdnH44JTgM8B
BsdgQHv6otPS7JI47IxX+BLTf+qQF3uvZMgXtUr45fo3vfRm/15qkXWR22WmSeR8zVyak2OpZD4Z
0rC5vspZjAZUBOQG5C82DnQq51/x186JHU1FYamzX6PJ0LZCjbM7EO8GXpxTvu/KUrsPdQNPLbWT
T5PQtBuh8rzNB6CJXjf4A7D+vM9FyhCbA9e+HZivpTm6m8TNdnGUpCuzrR5A4773ufrcyP6uMOuX
3olvrT6/w9NIBXKH1J2i2rIZqy/ecT84itrmkfUq5SifOqEZR1R0o6detHJdx+BEodnWv4WhZt/w
Zv+cF/EsXFsntxLH+UpY/BDy3Jkkxmeg6b+4Mhqvc6RTZ8qrWlNIrDRnYJKNKEv7UvNnBzvDDnZV
5WNp+C7Sdn+GsNu3BFlopEMz+bItYw1raS/5cX17nB08c+5MwuziWtHBnS2/TyNCwONAw456N4W7
UbUe3XAy9o5ZGAV+Odl0j3Rvc7AE2JkqyRT6ESL/3oRGfOs4LI/ebGc9d8u4VkyyzCVATHPqOLLp
Nh/zUq+idTMppdjoEUm8JyqR+5BkmFVY6J/IR69UAJGXWYVwW2h67VeX/zZYj8ixT6DXOs1YS8NN
5wHYYMabWqLItFLNxiZs0rhETjSX+WPgpIOzqguh7OvUtH5WkAgemSwMNUTQuHl3uUu7FfyXclih
Ud7/MDtp/j/2vrS5cSPL9q9U+NObiEcPNgLgi+mJmMzExp2i9i8Mrdj3Hb/+nWS52yxUtTDuttt2
dFmWVBIpIJHLXc89924hZP46TwXkFmQ4TguaJij3o3HBY2eBG3a3utxXwCgH8QqdAucg1QoSicB6
yyRWwJWZgbokGzpaDVESIM6CdC8Ru9if6kb1FRCKO1QwGVCiCXTr1+w/glslYpvl4dFVwkJyugGY
G1J5Lpgd/UYvJQJ5H741oRRdn2ZSicjdEFZHqaplG/Z39OyLgQKENYLFCBsGC9ejIOBFFENEt533
iX3I5cDlAcFY0VgESAIUuAOvNHYtomGelnGAsaIqF0SWoR5VtGly0YplobYUyUsdT0xjSwqK8Nhz
wkqALxomtmFIEf+cYlIRxwcWvVuQdQH0hFeUQP+NrC0w6/p9kc+k4wzNQ0CSbiM4bYjqo6cjpFGq
JudwSdWnWAy28wEzlza20oW/0MDGIFBCgd6qYMdBrciZpONCeINeZV7PT5JwjNJapSo6blJh6FWr
geW9jEshJ1nmtY8tOKHB3Dlhc3yFVIKBi/jngtfFQStDgn6pOqq6mp80NdaOg7T3o00p7lJkZXW5
ZuCnZLyPmgJK3iC4UqsFGrfd9yhUk5WMuvNNDIu00A0lEclCuguSwBLiYkKzfaVazuMDWPKn8Y07
oHV6281CMdKOgMZasaE7jaGTzvDI4eO9OVah/D5gp0AiA7sT8bzRPCht1qFfEOYhJBIFFQptSMtw
hCbm+ytRPL7PyMjz5VPWtCqeR6AiKanHwALJjIAAG/J5X/3nS/f/3Ld0//lclf/9X/j5Jc3AsuKi
b9+XP/73xn+BlZ2+V//F/+xvbxu9a5e9JceqeHurNk/Z+J1f/CGu/9P92VP19MUPRlL5VX+o34r+
6q2EUjvfBCPl7/zfvvjp7XyV6z57+8sPLylqV/jVXD9NfvjpJef1Lz+gaORicfn1f3px+xTj746A
QFSf7LfoLXn6v5/+p3x5S0pc4dNT8vrpuvDL6in59Pr0idaJ9/TVZd+eyuovP8yUH8/VPZwnAt4Y
UocQZe3b+SVR+RGt/zQoMagyhH65FEvSovLwZ9qPqgITaAEMGc40oolYXtBDnV9ThB9RowX/DsUP
0MPzH/46QV8s5c9L+ymp4z0wGlX5lx9Gx4K7B9wdB9YanS6gu4WRKT10cefHqbcUwAwRmaWWClLE
kuGUJ3aBWrb4BpCuLH12ATiCv+TN5KJ5RgpHSuHCacB0TciwUfUjPHMeKEIgRkYOEPV545gZIG19
qC8SkId4WkcSPUdQhDaoty1kqsp96r/MmhIgFzOdx00tk3KYL0q7Kwf4GszX0lMyMzoVrEPkVCy0
CUjE6NDxehYAwWCbgjQLYWuECb8Ucu4ijhYaeFdJWgVSB5qguM6lZVhpCK30FQcSE4TOFQ+5MA1y
AsQ880gHVWuCMLoJZTZD1NR1dWFqXF96fLBVsbkU+EFwR3hZ9jgyKsm5jFI2f1kkYOftjUGolW49
C0H9URp5G810GC6qNKCVbY3eFflt18pK44Tiwtd0KjbBSUWHonbWo9mCt0hytPRA7VNwHUNe3omg
B+kaFhaB7yHb0oDZiGQnsf8rR99vIGfQ5w7/jwXMF4Lp7wqsP6AY4jx2//nXQ/yVFKLpS1p++j+r
t7fIT9z/+OSUEQRQeSlw+AU+y5uF+iN2KOLyCwC4Ee7iKJrP4gav6IAr42ghLQtZg637V2Ejij8C
W8QFAGeDA1/6z7JGlH6EKsMfgNsPWAAkGn6JtDkr2Qu7DUU5EnqO8c4XKCIA3n5kJ6EnSoCTIEuW
2sRk3qwC1/aLFRgg49ipCqaiFQq40hIkERUXzOB2V9mqvAJfIekTGUV9y2RgeQS6WQLqPnRSawZb
aKmsLgsd7YcMFZF+hZYZy8tjE1jyzJqd7ALFAxqd5+tY4ihY5qngf8RJceR2fVKd1jNONZ1HTK2s
uFtlaLaSmicw9vXXcQHQ4cZbabfldfyKVhbv3RNgfMq2R41C8NArTnyagpVztf3RDI3kMRjE0FzH
U0AkOjPKx/5Nu0sf80dJpfM74a3xiPYsZkx7Th/Tx/ot8UgYkuG5A875iIK0k1n3b70PgB4ML5LW
bJ7abbCqgxc1RM1MbgXDppRpH5h96lQh+OlAF/0Qzd7hy6OPjEe6YN/2E5bKmcvzg0fSR1ESLcpK
+eRi0VvtPisOemQL+mo+u8mkvaKS7fA+O+j39Tq+Hm7DB9mYRSR8QMwobyiaxixyCiZeVOFnV+2J
9FBBBeogiYw/vDhUP2nGS004OUycgsvYx+80TGVig4xRSH+CDTIlFca1c/9+UuEbaw6OM/hUHI+E
6AtPMVx4dlDDeazGqmz5Sa4T9DGI0F8HqcGTysK+miqJmrrbSEj/k3cbO45cJ4BEHpEzRMlB5jJ2
zAplSF2lAal5TVWrp+jETAMWMBx6ujAg4umAjzn1GWqkmcvmE+IJ4YKvRe7lAMZ+cxyFQ3YCRbSl
WK0B1lU0MasBdydlBCo7Mr/vabUGnrtSaHOtP3WvJ3S1ukFsBD1F8HVWAbhMwmV2RHFijnLtwSoQ
KHz2l3FH0aieg2Nu4jf3UCE5r1IX/cRvZltZI9XKvxFQdK4hFUwQWLEj4acflIx0GkEruDYAeJPU
AdGMMCXIDoalEVSkOlH12l1X717MZjezTXDV+gCQE3np7t2H4SnrwONFk23LmitXoaeIrk+kXhe3
akSziKy1gqj34m35iuqqXX/XrlwWX+UExdr+FWhUkBwX5uRaNsHb5OZ0iGiKttcBbT1zeAA6w2Pg
hPbfPbz6nr0kL9lLEZDW5f/LGVG3r8JWhtrlPY0wYCpnN0g3As0ehRbKHAoQuMEMRUueR2nls1IH
EIPw9Muxsk6gXgByaoWCjikC6OllHsn378v8Z1zmKWnC3e1LUflrS5NRsvezMOMMwKDBlZAE47L1
QlLnTSfqXh8pVia5b62kgMQn90mllWgRCKpGOpOVqbDf1C1HyuHXuOXID0ZGkctsBA2454mA53yk
IsK5FOYLOVEsVBjRjpX0+g7g7y2tp8IB35TNFzcamcP/8I2kbyk9NBCDU4LMAnpGjWbRl1JP0ssc
vXNOpxOV9bQliYaGjcCj2ZLfdWaZda6tLVDnKYOa15whQA+fOpyTouh1g1MCoytOHzu97GVLDw2V
qILiGbAHe7mp9pC8xTbPgHVRdYjk4BQm7BRed5ISgWyy+qUEI+cFunyc0QIlZaj6yFgp1kKmMfVa
dJ2iA7ymgeQgjNNp1FA3YZHPoMwaEG0S4b5Dq8R8D8VxaghC+Fq3SZ6imGgoIqBTSvebx/RyfKN1
deNIQPcYjK+HZe+AKTVzThF4+mhwLHb6vWrrtnSfwTfQd+1zs+msYuNPABOmlnzMovcnX/L5SL/9
q5ec77iRFwjb7m8HbAxxT704EaQZzLz8KQe/FqpQn8qaAK1MP/bjprbWOHn6W2ytqWdVvtQC//Cz
jhGG52POW6tIgCfz/0ZSq2y8KBjAvmzd3wt0t3NJRR4ebo7HiajEeXHGi3d5n5E4cfUEXKn8Pv3S
vaocgJKJsDxZrl05z5lTOChzNlQKA9kpSUesmSXTE8kIbLt1tk3I09OSGTPLWKr4JQA924zcKUQl
CdmiByBZTBr1ElfzHw14LF+KTvdz8FRYKVKSV5B/J5S7Hhamtxc9I6R5SgWnGGgCwrZDtsx3hUDR
2VhD5eqN5kxsyImxnEPwFzYBCH1+s7FMbZizYr8Yyz+6Yb5pIFxsmHOY/+I+c89FKDLGhmlMsEKq
y/LRgZJJLWUBXhSjm6LDmVrvc4L24n5tkJcCwBKKVbHuJe7YYhddgzdmDoyhxzyfQd8BX1ZpJLBl
ny7k67BB8JDmDJXCEdylKcjX1Ik5L8TFgH73EzO5YqPUxj+7YqNEz2cT8nKHjCzlUq0XTehjhyQx
TS0BbjE92YrCxHeZeiFaMLPZP71LRuLyN98lk5Mwkqu/xiR8K4CI+gTwivJ64sVX9YVyEIpDC5iv
xdhjSh4zs7U2j6BrZ/dmwMiba5CSlUzfPdBDacjEPh63gBmRntmrnt7bzL4JiP2xiEStx7fk9c+D
UkYx4qiudJDnY1CChVQVg6Kh6mFOOtO7Vq26Jw3zGvxULtNVucRBvlc3gN0ckLB+wTszOrN7HP3K
lMntzHzNbflhzmq6sE80t9Hn1dBvTnBODifjcAsKkr1qoF8ekW0H5dxUZ6qDQBrtbJ35VkU0ik+j
ItYe4A2zW3nmGxjLjIGWLDPeipWCpqXXe4SmZgZs57d0c2LKviJvM2o5oaUZDSZQJdR4qEiIy4dU
f9XZWwRtZ9CCLEFLa3rPUNXPrlWa6IiNN4Pwm77s5xsSr/c604y54SygoTSaYRwqi4hRmhURnIZq
+LWCd4DFhfrWaZ3c+bilyuZX2paHy0RLcO6C92pZm3fon7nE87yE9EVl64eW3W11cofwFr3bX8XU
QofkdUJSB3TRUMbWHV5Cdw8yXy4BjcDb5WXEY2+CiX7qZLk9Hg7AzBOAlolqrEqDf9yjnwFZvXY7
NGAxa1qw0qjYqqavtxJEf0zQfoAF9HWOv0O7A6NgyTomjXm/qskmclCFwaAgWEvvN6vAKVhuIDq0
89arZM0vlrHC9Jx22dzn6A5DspS0tF8G68CpAaunyPyQehlQNDrcSwgfBut+Ke/4bfkIT/SEz1v0
PsdHSF63D3PrtNPJk/1ek9tb4YDKi44IhORrcPxijjOjZMK98RA6laGSxkidh5LVrGXDsjW1DaZ5
RjviuMTqSU/shNotnm/iJHDT8CvD5eIgjKz4rAZKGoXVijUnpRHhSfEAG9NJLZ/sNh0bzGTdGmyv
WSCYWD6UjiEuMUSzNw3KJqy+KUkxLsr9l0iKqfkZQSOLKs8r8Kfw+eGb6rTRdq2xATMzkDaPIhvY
gsR0+dSvqSFbOAMJEUx3v14uj4eJ6ZkWWiMz/7vQ+i60/j2F1sh2/C0P5ZR8GJmVv6X8BAftN4Q5
0lporcdZnr+qOZop1WnwQAIG3VSwggkW14+l0ZiNWRu1MZgDvse3ndmZyD1R/lq/zKElq/P7eEaK
vwZEt5k+JY5oiqa+HJhERTY3JcOjsREavhGwmdHY2lVjN/aMqgwGDVvguw+Leg46FSLVVCvM5LZm
HVXJumZGY8yXjfHksgXTDa5JwQ3mtMbs2EOLAihrtvgtGqcy5Gngs8NiiGDVQJpuA+KRmyeZPmX4
PXfxYTRYbzHV9ym041Vo7a8UVsEwashVStdSTcL1Ypu/yNZA19C0CVnv13cPKoICHrEjmA+3KVmQ
4ay1oaZfV7dz2AqIZ2gEFiAYx8mhJq98bt75gI7vUN94vcXr3Kh4fX1FNnRJAyM0XTOyYhivCunN
2swMPi3Aht/krDdVM2aZxY0CVGGyyPpYb2M9J9Z6ZMr7IDRM3CJF5B+rV2P2aqrjk688UGoGX8lV
w3iGky+jsmyNzEkc3cqcjvWGbApIPUoIomSwwn0DHQpN1/DMAD8liK/HBhgwsOAy00wPy89/l1to
hIxgRmD6RkkjvI53myn1jcGOrRCvdna4gc+LBm3CLk5h0gjmABMUlGTr/h5t0vG/shOtwmjN0hmM
nsHSPxkSkczOQKESrOkMNhgeBh8iRuUbJzyGis/egPXGNFjcuVHTeJUb8k61RFNAIChyGjNjaFAF
C3yOba9jZVKzopKdUZoAT2N4NsmvBWfYyod0nTvSurKoZ7gMsH2KcjQMR1wmtk8IzHMjtxIzNszW
qbbVVjAFlixxpc2BofKTeku0zqToZIMtzE1PtBqjEQxJGIbUv23wc2SkrMMVG2ST0eOPosEPq4wK
U7FC3AkGKHqDGrqh4lPDA8Fo54cHgQFbWy/WvmkvgOBVr/tdbRLfcR0KjjbLm9o+k6JiFLD6Lir+
tKICNa8fi4qxs3uqlVkIFg8eHCshKEoDGH0I/M48HbqfFMMJZ0mCjOCvzO/BgAP5IDLB6HECT5ZA
e6AkEhaYsTWjLw0cVmxaw/HB03Vfwh2o2WDEzMd+1nAIIxpZS5Zsqk3rqPcd9rNCTojDDst+B9gB
w6lwjcREFQz3L3B6e4rkPy6p7ASyle69q4pGy4VTWZWFw2fKFtBXjrdNHST1qX4+OZB2xsciFRw7
E/M08oWKJkB9flsoloyQAD/RNYUnv2kpV4+1MX8ZzIZlUIuDOb+PnAFSCX1/mcy4nOQfKqDxKq2t
iKEaAxJTMSJWWoHpYd5c/BtkZrZrnBhqgfDdNVLLXfoGYNBWbonPXPaGkKwJ5GvAUss78r+LgU7h
7/UPPpQvIHUs3+DvIHvFZ34F0Q7MHH/vMayNEdMTm2HCm1Vs8Xd9fmf5xt+R4gM4Zv77ZWT6S9HO
LXzHHX0jp6UVY9w+1iUycxrha4iRhUZsZCbGhGdMoAXQywYj4FL/xDw8R2zhcxNb/Hl45MJdBmyw
Uz4ek3/HOPEkKd7F73z+3HE9wf8Ownbb2DFELhe7GgwIDQEFn+5DJ4bNsEY3UtgPEVkc5svSia6C
K+U+dSC+oVurbXktLlvWmaASteqzkdPBs+fGDGqamMhqK8EqKNSjIbRcbUBjQH6DbM1KzzI6ZdV2
MCDdKdcuEtbLtfl+7LAGAk7JychoRQsqMHA7Xs2piIRCyDxjtvfN0PQMz2AgtIdxMmMzqHeuunIo
hMI8Gb0dWS5UWm/2LMZrlYlIAjcoFIy1Mbmq9iwepwC1FpQAyviveibStW5m73MYFifqbUDxyXoy
3yO3u3TZMQXqx0JLX5pY+lVg+Qxq/gS9dqIwSnqcLQM0TnSOmURKZoEoUEpBVGXN6cLKnXJdrjXr
uMmhKguosU0LHSph4AUN2b1ozvHQwG1jgBm2PT9fYEAF+Ck0ZeoCCLWyVwunJbf8CXVMDIaM4TO7
tpHPhcqtcUAwWlYYNUsR2soM7YDCM9x7YRCovoYQDVGDgd7YJ+h52GU2QuFO6cjLci1a0r3yor6U
rH9xsTNLFq71dWM78KtTOnBHG4UtML9iskIoh20G895sjNkGSwvL07WAUtvPlp0VGfQdBJX0/T2i
h1ek0+nxZvsUkJublrzC6jthwWhtBzfqlq24tSeSgVzxEEtJrvldcvwjxb0WMA/BaYwbvr7eLuyC
IQzC+DbLjdZe7F2ssI6ZymFP99hafEnnTMfbCxPxJqu101WKheGykM/WCUuTYx/0qMlBXghWzxrA
K4T3WlNeevYSK8nNcZANYtfxzYRsObbQiQYUxjK2Q4/9GkPA5rAzqWaljmaJmDh5qd7PEBpKLDwW
3UpsTntMzJp6Ng/vEWNhGbIR79zde4oancA6Ye8n+ACuDY/ABbWM3y6whBpD4wBcZjYRskB5yYRI
5a9fpCWUDD2Um65EnuQcrcsN6eyT8APLLVR+KJBBOfsn3T33PfiBTrdQPqZro9G6iULY67mJAgEq
rkUI2HrrrjT8XDmCIfvEtRXKz65KN9xMna8z81kk9Q2kGEt2Z0sVUo3LMVisZmKGy9rKIe9gvR76
m9oqjuC03pSWSCDt8D5IQktcoT2yzSVzAAmcQldxWQfLF7HNkKME8QE3YwFi2h3I+Y7S0V/XD+J2
vgnXrjPfNnep1ZEZ/mph8BApIqv7BXwDLgu5HEZ/QHaWstAMoRXi3KqQhZ+vPcNP7lohBTwmBTYs
to3tmjoOGV8lHmCEbb0SjY56t62JdyGc2+Bv2n1DVadbQTJb0dE1+BgrGwFbhsBdZcCCTW5cFsHG
Rlz6rr0rrJrlsDt9yLcQ18cuMNANE+IlwCHuobQH7KanglKY1QW2J9YJK+hZ5XMEpyZj0gF+HM4/
d4ECS3QQDcUuRLiUW7f43ph8pQuEWrnq5KKZR9f5vxBmhMrPAeQpEIyFd4qNCJvB8nc9YpwzXDGx
QNCAq5w/DNBEQzbxsCpkFybDw64WER+vYVYLkLALq4W7lb1vgYU0tTUP0mpnMebCdsdLKIZL8RXu
hsktcbQ7glbhgdbK6IwBvsICPodM+BHmx3UBgb2Am+piRiLMObhg9/EdxJxzojHcGawVdkIM0cYd
XjieQIzyBEaF63N3p3YEQiHBcZy0syo6z4w9wyW1h3Y1czwc5vOHGS0bq6ILJ9kKAEsmt81yvsFy
8aA78Z5mByhy43RUkRzAVtqemO7g87wVdcBVPytU0PLfhRgCdyLmW53J+OTKNbw5ObMrKOZVfNPY
3YorZhgPJr8CyPZwRW5UwCgxE+bb3BkccIie4XmXTonyB59AD+GDr0YAoS2Za8nUjBe+kX0YBa3l
wQWE0YEpiNeoXt9llu2bCaXRW41AtY7VrZEIybF+C+ZjK1cWOgDlhL5iH2OC+GwrV57FdzX3kPM7
PtvQinB2sNevuRqaXfP38t/qtLT5v+dOYElXXHNyb9Cz4EbBG8S7KbbdhEE46WOPqVS++9jffeyL
Uscpd2IUrkfJO2roW0TjAhi/XHGUMPKeuJiUNlOgzGnnhY/mQtN+d16+Oy/fnZfvzst35+WSheCy
QI9HQMeZ8YtkyjlbfSFQxVkcuwsuvgE1QEzasTTYxBNFgFP3GAGE/qF7TDtho1TBdyfsuxP23QmD
3fXdCfv9nTBxyooeJar+KStam5DH4xINQcjDeNEhU9JS5Zz3yByeOE/W8o4nVjlyDPlHgmAFsrvz
cw4xg2+qIW48MMWQkMeYI9Y0IA7D49ufo0bA6ens5Y3HZUP6li6I8Ho3LBHeRr2kMbdahA3Qf4d2
AD2mzAX8jQdkeMzjc5x1xf3jKdzX5JOOch1/3iedTH+dM+kXivzfNP0F6t9vGTxgcOWEeuCPHUPI
26IB21hT8c2PaB3idTzmdnv7etvTZwRV0R2C3OIXGUM0fQWYYIuvMg+t83gf4lDOwJ6vBrLL8daS
Iqh+PSM7QAmWyS7ZlZa+r+6kvbyVN91Buc6MDAHtHMgRDemqEqElst/vX8C9SPaIakZkj1DUsByW
ggNM6nKwcjZHqL82U0RHPVOkqdMDzJqDhgq0WnCuPZPgrxsyLB8ioh3e348eOSINgLHO2KvPDu/I
Ach4hhCJPbSsorcctjkzV7crBL7XaIVOX18DCuwHMn+I/t8W7BapDcQF5/yBAeEEKqTm3/kr/OkP
t5iL8xzhyuh4c34HBxUcXj/OTH47in6xMiPfPvLDRaiHtQKsMv9YIeVDH1ujYym514h5jUKcu4a4
5Koj1+dadgvgZWKsCfAvayBoblAjY6BlFUODM8LTdg2SK2aC5FVg+EhM4FkCxFxvXwG16c+z9g7s
S2C8T7W449QuXxvVF08ygkt1co9eDhLyAepjdn96A8zaapfa0X9SDyB5PHR7NKBLSOcxCRBLlQoL
gh4Ls4FoG/2I4kAF3YUCXk3TPacvKpJ8bAYsdkDLEyq8KAoHpYNqNC1pHj5eAXlEuHcufAKg6m9n
Y2Soo6MjeMNPOBugdfeRp33jKdCYvoAKjTCX+Bu0t7uJzdiMDPTCOIZHb4OO78jc+cgI8Zg2xwd/
PKZzgd1XDsrFmEZmPVqSKXKY8dwKMlQKRSYKqRDZrNY6cFw8nwdADCntM9aEVijjF40USCDxrjWX
wC6hYgqZTWQBy3NSBg0KaIChAhODHFGLFGa0Qc4IVlNizR9QojqBPAYX0MRe4K9fyOUAXPiaP8P4
ebZAx3h5khZ5gw2H/PRI2fLsAM8PJQAutYZ7xeFLDTJxp1vkfoBHq3YcjVbeRPjO09s8yXxC+pmn
0zmciae/Ocie73efxsi+W0VmuAqTD+51sVjlCsvR3gKB594OAL8ukcEsmb/uEKV7UneDYXPIj04z
qHskfrGKOhKnJfJ+jXlOpyEIzUccOd0ZlrRgIfBryo7jFRpDXgowERIkit8zq129vp6M9/eb9Vts
Xe2TkCQJwfmDjPIZvng4g8f3BSuBUOPRcR7z5nqff20R+UbeGomC2uY/8ywQj5UjvYjgenHOJyNl
+09uL2lUIlEriX/qZWz5mAhnDALqdW0+ve2NbOeEZ8984lEfogSCd7mExDhmtCcZvRHITcxubo4p
i83zE0ImHl5fE9TecSn68Tn4toX48zk4F2he7COhS3xQpGGg+VW0U9AXlwFpZjVWylFgVoFFGtbS
3cRNp7TluULs4q7fteW/SltO7ocRZP9X2Q9TwlgaBft/v9MyJXbPyMCLjftd7P6xxO7IQvqDafUp
Q0n6HQylKaNTGhlKfxSjc8rsH3OO/3HNfu2bZj+omjmjGLhk5ZF0nKe5C9IRmHr64bEBcmeXdraz
S47lRrQB8mZvQFIYEXkLNy4sOWAPWH0DGD31lzAv7HgJbA8B2Afu3UtH51YJLBk4qyzVHDYpIjEB
AVCv2YRnXEVCeZWBd7OA5e2H1DtkFprDBYciJ4cInh6KNSdM2cnHG/lnf7LHO3PgfuVooNGGKIIB
Hz0cRyAuPS5jH3zbKJbtaXJdAyKj3GnsnpvmHAvbMRjjtLiG+wEHJLTDlXrGiua03nAcaGDyMpEG
7DVogkXQlTniuD1ePMCCHUBWZrxZwOXnkKMaGXIOuASUh8pYU3SesNCWmqQiaVVrLpqL2vjYkJt8
uJG18Kd6OPmbyO+LlRudu14I3UQCD7qFMMGcrA63iGvc3sOPBvZOQBTEsvYKIi4NPUcn99b+kKFc
RqTwRybcCa62PtpDoyOSn8BkFM0xkp3pLI8fr+HkY4505m/4mHM+ox8950j/ofWnr9YFQjW5wbGk
4XZAkMb0Ib2eefDl2dlK5OlhbbmoH/WXzhYhG7DT4JXdM8COeFtKEUPjYYXeeJSt0lHMeC+tVVtd
6XZ8dNEMxf549viIPhrxSDsOp4WW6h1GDG5bc4WA3seXP/et/ej6Ize/QqvMVNIgPQp0qkcxUE/D
22deTCauFSrgewIE5tzmCE2ORI+YaJviisPGuQfvmR67KtHk4L1AVT4iFu1apiKEw4nINLoajIIA
nEaa1jhdfTzwiXlZjP3fThVm3oB5iQ8PKB07TDnY39YaPx/OcfuXLO+8Ss5xg1WFKuIBqFCwZdEU
sT2EUGfkmu+MAb73M+KqpkMsVLIl+MXcfEZXK/KG/9/24Lq5KcgDeveRgmCUKGjjEUIPXviyIFfQ
hShwOiKO944OgIDlvU+srsxn4YPVHTOBz7JhFggeHgJSpcfg7xfkPkcAmEeLHzf8Nw1DJznId14E
tX7gizezCsI+Xqypc7cYifE//rkb9z76peduavuOBG79q2/fkdD9c27fkbj+rbbvhHYc91T9Rdpx
SgCfI1kXDv8fRgBL354VJKI0dDzjfbogey4GnoQzsZyrrWI9eyhPKq0UxD0INt5B1tEjTJQbyDuG
WgqepJqoXBAFLjC+Fmw/33yUII2GSkpncof62pjm2wAVRQNqYXtjc2b22sWGbCcA23M4/wLFVB3I
poDzPM5RCPW8Ko5uQfScoOVqCWcmR00Xl/Dg1JDthp0eAEk3t1sBzyGx9wBP0Vj6SkD6NyAxqnJS
JtOjgH/2TmfxUqMAAXvfFGy0iSIuqkiQpOGB1sCQ7BD+T2wGRgyINV5E9YcEA1piApPYE7ejc7zw
sbAF7+bE5Iw8gj73wUJ5wsowDZXUPYppuMRfpVA9PcxK/qMA0b95FM7VNLy2BtXG+I1G7v+axeJV
2B1qy2WT64iU8NqAxwX+MsevudXEK3F4PSK/2mNO8NrnD2/P3wP+YDiF1ygBA4ifw/wzJDOQMjQk
JAd1gmpD2qG8i2fZQbnFfwbcHxVJKAvXUDHQnAss0NARrxgJWVif0fviUoSC6sBH8/GU/R399PN2
Gumn2BXjOg2xnQR4STl5domT06trtKvipmFJEmbyX/A9EhuJ8/h417M7mYK5LoPR8/T0CgYb6PCA
vB7elz52fUY9bIaYTa3t5MbnFu7Fqft32vjfpI3S9Z9XcaRU8+KUNFmMVTyb8zxSwT/4onHzLTCv
nWvUEKGWCAXkZ6Pfx/pePz+jYTw5vN/egnrg7U0H91MIf/jkcAsP9bTr5fv7O2oJjzZ9nyEdyxd3
KRF+nukRJXo+SnQy1OElFgrceL42WB49oycTMm/y6UYa/c/1dNNCa6TrvwutSaE1cg1/N6E1aSmM
fMxf1VL4pqG9EAXe0UqU5HNw4kJenk6qH/UddCG0FBrS40inEPCguhvI8kk10YN8OSGjv0k5q1/c
cvS4vjSr1EDCLT1NfO0EHawUeoEGLNWz4qH8tBEbKw7EgoVhHJvJAI5URQTVqBISdPK7b1sQ7edx
UtKZkO3jRnrOPLSNS/rCmmthSRZtI0yN+JsGw88jVkamXByE4fxUQnCCiaRBHS4gOR7NHJn0G8QH
KxT22hloQG6eOChhuXXBzz+hgc9R/q8MuoshjAy6uNCUXlUwBDjWXERfuQYvlON0dhHhtDC8btAF
TugA6+r4HgEL8bENIHGr6KMRjKymuKvL0Msxgg33jl8PG06IuDPB6Yf2Y2R9swzIYeKWU/M+Njt+
/Xk/M5l/9NQje6LM6qqdzfDUopnDkgMuLKeIfSHUkQNWkFsDzgsnRgCTD29duEUdHzcNY3JIgCbw
GQASvY0l4dbvHGF/RDkAUnq//Ximvi3rLrbHSLV3ejObSQmGeQtt/cwtTFhlMDsR0uAm7T2zGgo+
oozsOcniiwJiIU7baG0L7ofwwm7bvuaWAB96y+MxFIXot7fvx/ePRzq5kfmaXwicX38jTy7pSJP+
Tks6JSZ517LLifr9xeTUaR3J9dgN5TbMsAdjstmvJ+K8ExcfY5t/2cXPjSY+OOVnfMTFpgw6eS6c
WqgknJYSB1gETQmISWi4Ce4qsuZV8D6NtikgVTUox8CvAbqvjGxBzsART6884/BgfHxSps70GPn7
+51pccKIGJPI/xpGxIQ2Ok/exYr9CtpocpOMZGw8+KqWFXyTCBRUYi6AvLCWoAFKyqlvuU6YkceO
wee35gDR9QiAhOZpCyyiBSzjEbX5dMIymRzTWJr+EcY0kq+/5mH6Rd0y/6cuq+Ip8tGHltTF21P9
KX3/dKyeKvSm9V/KcYPMP2DrSy4C/n7ryy3vhvtWJJ82TwUe8ulbvS/5FT73vhQV9UfeMxcVBzoa
7Yo69Mvn3peigja8oBwXRbTGRJvyOTbVT80vJTTTncsa2ieIaHGpomPm35pfoj+viGaq6Ewmoy+6
qujKL+l9OZIouD6a7aJZjiiikxu6YI50iTgLk7Q7zbt9OCtkJszERy3M0QkmETSSJ8lAvQJptYvZ
2n8W95clk9yUu1ACuKeGzsELUZd4p2BxLG+zUtcSGV3d90NTN6YvoHuml6PV5sd3GfUQ1vltZEWH
QtFlUVng80u9LmZB1MaS2OwL0UvWXhDbgxd0LBoUiQWzriFeKbmbsA2dLtGPapS51sQIvppcaa6L
vB28KIsy+siN3JlUb+p+GPpir6cVWqtn4cJss/ncFBYNqC3LebiMYwFxWM8F7jhvJGcWoqGanC4i
OxQLUAmrRb+qPTnciJXortwmc59ltfEmZmpsKgqCxBvXS7Km8SaoaOX35UwJg6cEqqgk+0BOPFNN
ApjQiTuz2iSe24M0NPD2hlJBg4J8688AuxeG7EH00E84VobXCp27XxKpkreBUOTL+BR1G+8ULOzo
/7P3Jb2RI722/+Xu9UGKUVrcjaRUDs70lFV22RvBNWkOzeOvf0fuvminsq6Fxls94AEGetFlhyKC
QR6ShySRrdf0lG6LwIw9TKgvdkxv73sx9t8MihlrJrdGXIPROUmjq1cRD+eVK1gkHrE108DxE2ai
WoVYYnEFKhu1saMsvedWwg6lMgZHTjw66n1QO1aV6k7Lqv6W+Vm/CdWoe8rC4IXPP2IGkBfyjiar
6GjPDIGR2RYm2l4eb16Lnps8Tu571ZCbNOXPcUDUhvai9UZ5Z00BMtWiWuveeP0AuGlBe1g6Zu4y
IpeM50a36k6oLLjv5Rg6k2k8p2GLlkAx11w/rq1d1IRn6XNkE4KkdrWq0+zPd770ZVEghAHi2DgH
nQtjdtjiDSrDylUslHWHoVX1VgYauPTlJB8DFfUb05fp1hjPLIjvajIiX4HJqnVU+R4meSO0j1Ep
NwktQ8/s0vEhqcxdGGVbojQ0mGuMb01KnAY9kORkrdRbXykojoGWSCcRJnBnXF8Y1qRhRT9oxLqr
IkueR953m2Ys/RXcaczP6kIu8NdNivPBxG5Dl0toRYY8D3JpTndRnO2HoNW2gwEhBdfIbhMee0ZT
DW+0YN+jFg2GJjHaWWvKFWW8dH8wNtzA0qac74fOY9MupVNLqlB1+UTuFPX1W150R30a0peusVCK
5ReYOFnSxDgSjMUSdqx33zkvRei2hTQhOGWSv3B+Cmurz50m0cG8MnlF9opXte3LmKHVbVPOtoRV
r1Nb0V+fS9gSEs+fb0omLWJgZDxGDS2AWZAzwavE0u/CjB8rLQpeagrZiiVjaB1ljB3ogK0VnzCK
JT/JiEnfHobO38uO69RjYUJsNobGK+9FfQINw0evJjoGJ+Xr05o9WPhW+FZCuSF1jgohyaxl53pi
DUlWq665o3FWPmLefLPtS18C1iaGp2kBGt92St6osRi+ZnmBA8yMHMGNzoSqLeOudhKmitgusri5
0yQtvVApq/vr0f4rCPe/zim/mGZ+V/xS56b69as5vRX/L8A6yPb/DuucPE/+COXwW39BOc3g8j+U
GJguKEzOmfgHy2nQcf8xGbCaCSuK1I/+D5jTTEw/11FJSXHlROhyvvg6b5vwv/9LI8Z/LDTi1i3G
iEEBEMm/gXOzKflHpXAJ2y040AanOgwNpO3yMUs+8FZUPn2sNYL4ZRJUDgtzuW247YMnCfG2x36w
jWlaMbSXKvN9YSlxPJiYS4F3jIUWyRAz5XVQsUeMIczdXIZIZMtpDanMf+Vie0DKwL6Y/U6R68cr
utweV13cZm2jP0waPWmy/OUbGmqLtOGQ9D8DFquDNPQVNX35aLGzxZoLE5bXaVUMsa4/1KFvZ2GA
top1hk5yenBvFtXKYpeI8a/FGObZ6wSltTANi2PMtcyH4sVioep110IxJwb/JqMboWL1nOl96H2Q
8Pu/ju4jFF/YoPcFOVQnQDhlGHy/BMldW9PKbyR5qILkkfisPlZ+uVdJsg+0/kvFRm0fEYRi2M5v
b3kzhSsIYVGG8/4BknPDkBhOasHszsf/Ib6Q02KsrCYnD1iKHltGbiMrL7al1stdn7dIbIsarRG7
nLgiVM058TrSIsBaqPg5itRe2zd115w+P5arO0fTfAbszk0dThEwzOVHBbCSRpFG8n5iLco263G0
wUtHv89CTjtzKNdk7PoUsCA3TQmwYcItWt571YlamOUk7hW3Amc0o3NlaDdGVpReEY9o+NmQ6Uuq
hsEOS83hPboG9j1G/RRjsSewta6e5eeglWvo4Eqf4LvQO4FaaBcjJabHXh6EToakz6xJ3uc6ShhT
vsfsgNcsbssNgKexDYV+bKsp3o2pUa3kmf94JhYTuhAUWtFcttWr0kDWbYe1ZVAfMxn/toDkvxrB
4OFrh2dptXdhg76mE6/YhlEW7C1ktHJJ4UJ143i0Bp+4/14uLAmSEfwkaZnvpIgPwqoR6NegJLim
okruddMqnSZofyUae1G1SVakcHn48wBF06SzroOLjuO/PPw+8n0G74k/mlb7ZpVkXxWa12nll2Eg
r+HUfB0itJJX0yowXSpzC+aNGjBjFnxCzAte3HofhQWqmCfjkVnnSOZ2YgYuy6gdHAL0LUVtBJr1
to3N0bXYZ3YcRS5dK6V+NxgfVf37NxAGa2vArEL0LjefBxVlU0+Mxw7VtSeJ6Wv0OyNeK2555UAW
fkvhDdFOaJgY6xS5E+79yY7Zv1VPy89YqKe0isY0gBF/DH4L5lU/jHaHSeNV52jyIJTjt3aMNthv
onKlcWBrucAFuoWMzTfx4RQWItDkQebrI5bv0bfO2AVk10XuFGEI8F2v7YKvzLDDyqmmryn6c35T
6X2NYuFfnwv9wo+8/oiFOLRxpuDZ6cZjKzKHly8dQaMDE1h1+KH0hwICUlkI549szTVZWsP33dM5
PAYPXjC5ML2dXkXBGKXkkWGiSOgwfR4W3AaOGLbd9OgH6HxNdzANdtKf4nqwq/51ym8VO4y916df
JMa5MjDp6Dls3aw4RGyfJU4gToTsPj+id1x1Ja14LxSWG2aMLcWEa22VJ9R4TCpvAHmss+/E4JqD
k6OBLBKAGPaA2RPJRp0B4ssf3e96zxVahQ/AZalXqG3Z3paGTSxboc+Cq3v8qc7dNnRaaTPDsdod
mVZEe+H4/XWtzNChZIAWTWsJporQ9DONduQxQSF/shvfKnIMOltTLxId6TMnCmy5ixg+flPGG7RR
mIKHqf86YHyJchHiWdF278n95Rl+/J7FbQ9GHqpca/E9mPaSOWPgyFuzOwVolBN5Qm4GBP+TUx3s
ae2Gg5eVX2O6M0Y0FmnvgtcMiih9yPQbru/0yNbQYEd/jnq7yjekPEjMv6sYSvm3RbQViB98S8yH
1N+JytYfMdTxc3GYH8RnO1noLktvmlZrcLLR9NpYO0t6KTgE5ls7PlF6//laVwjOYlCQAmYS/gWi
FcsQC9NCblmKGY9Wg+GE1MvQT9/fWSfrVWKC7OeLLVJlkJnFYoud9ZgaJEMJOW/BiaT4sZtqEwkk
s+VG5gee2ZY6JOGWJTdd51Df0YCfhukxAt8EU/Diu669RYMJvcD4nRItjnObP+jHKcHsVbtGg5jU
bkHCPEdnDEItwQL4xjwUdSXiFIcRBu1pNu2/1HQ3dacw3sTMzcYjDVz8cvRD5G6oPRJ1+HzLVzDk
ry1bfA5lweVb2nygTaYxNRqP49YCX7V0MjQa/0G/9cKpiedHW8THO+lG4bFMnKpceaXv+dYLWZpP
HEYY/4E1AEC+tINanzIrLnDiVrCN0YkdnaAnd9bAXKFTizQ2Y3yr+DZHyMMb+C5MneEnAjW96TaG
rfJTjyCB7/VRbJP4aW6Dkto+2DPZg+pchreWHqf6ycxtdiY71EHSZFP9KtG4O/tm5Y+B5hi5F4IU
ZH6ZjBu9QG80M3fV6gjUy1DY33IFRAUPmKB48J1J/AFY1UVtySnAIafoHT45CRi/bzq055NA9q9w
WuNUBh4ZDgr54Nu2sxthUzB3ay8Wrl5vEQb8/NblZdz4+oMWhtdvOiOrh8F4NEcnQr6RPMXs2GOy
wx36yHTpqWzuuuiuE4c2vjHEASmMVrPJmVd2iLosYSexzaA/A7f2XaXgurgDLkXZwZ0ZOmHutN/r
J/mjcMfH8IG/Cd+WZ0iXP+09AZZyauemXT2anv9NEJs+GYkdCJv9hmkxud0/ZbfAANaddR+jFijz
+s4hmkPxW8QtDtrPz89iweP4+ywQv4WHJpFwugpb6QJZKq03HrWzdcd/xD8t6vDvGblp2F43PKF5
LdT1sTrwX9VkB7Fd3mHv2RuAuPUN3Pb8TTPc7LZ5pJviKftS7vnv6hYip2e2+taaTgOj8yN6VEf/
BgFg7QGDKPb5mjexdOnen7GlGwS41mSmvgjCE5nmzWBhEzjcCpNPUBpW2dmthr711bbgtpHscG3y
V4O5rApeBXqQf36M73XYy5c8O3kMEQz43O8i90HG+9rSMhGG5DH8qUD4/xqii/82aV0LPeR6G1GZ
tPdSy4PS5LGjfyO2eVN/UY+40HafFa5idsrg2Zyar31omygz0Laff+Fi7u9fF83Fe7oKDhe8qEtd
Y2WyKoSJM8IQW/CLU3v4AvvPHzZx5NT3DWql/y8XXCi3Ks1aTcySpSq4Erb4pTDZS7dHjAQY7enE
0AoeqE6t4MrVfS5kQSXKN7NZFvyv04+G2P1t+8v8YjzEb92b9ZSu4OcrNw6q+8OpLlNQmsj+Xi14
8tFKDFOL38hPHs6DvqNV+uLaYotUXjA1Iqw5XLcRE3KHPW2dYLzLc1QOjCiYyL+FMgPNM7WBp3Jw
0HWPaU5hehEssP+llbuc3FvTrvBvdR7YvHpi6sQgbh08L37nl+d8WOtJ/kcA8/F8yKXUhbGmtTSC
qi0xkCF0x68q3+UYCRHZFLHvH0hPqXhN8GaccvUW/5F0sQgkqr5JRRBiTR/3YNjjuNEsT9VnYEzN
39CvmnTVYxzY2Dq/94u1h/Ync4e4ik6Q3YfntGzZoAW9Yu2UkUf/t/4WjAf/xTI26ntxYzBba+6i
bAVbv4fxrvb7z4LLTDQJOlVbeUkehbUhpjskDre8bPyisHde2h2ee4QpWuRGAmcluvBIvnLks+74
7AsWgtlVVs2oxJa7LxWmO7duiBm4kT0mXz7XKVfYe4YPUGW6NOeI5pK/FgZVP4y+r5/7AT5jZaft
YSy9LvPtIiR2ZL18vtx1nGKx3nJfSatkFWG9ZNyk5q7NNk23TTHaUTgThv5lbpO5pHxIpZvAef7a
PdSYar2JkpUbXtv24hH1SDH6fYfPMI2DiQElmEtUH4zgJVJOZv57LbPY9OL58DifTD/Eahpy+Giv
iBaDtYdR6Dq3A0ziYptO3GUnE/Q9cxMMe/1FpTYNToIiG+Emvo2fAENZIlfLnUo4pYGQJsL4TkG8
z6/nPUh4IXaLL2WXyoUnfmcWOb40xfCYxgmKY4ihSt02RqTwNqz3QX4D3seIwWaTTautwoMYOmLz
8UfJblkBjO1H8IAzlxYIJlSnHpNOy9sElcqYf6MRZ8Agx/SIAnDk0LetHjochks4g5Y6osTEGkxl
0na5kTs6HNVSnrPu5+c7NOazvtqhMCijCFYj7bMIPXAtjNuIYIedunstLLSkRQc2sa8wVoa+0GRv
wbWf7tPBacSaHb0CyfPhflh6iRfMyNJDHUuHbCOtbdzjEJwWZeooxMRTQJ+PtWr4a2OxWHKBGBR4
A3/fZ3rM9b3uDN2hszxd/JSgOOgnam1kvaKuxZW6xqIEXKyZh8V1EAMuhSjU9Ejo8WicEYVryj3T
tyVoKxTBGY+HtgWuamqPTxo0p+WS6BAnngy3BiJxvUfQNqOB1dxnGIiEkUKFG6Odpub4ckNil/U2
f+xfrJOOoT3sh/Y6vgSQxQB/unHD1IZ/jF6W3WOFTDXmK2aOdTIjG2HG2gBgnYFqhPac5tEqWrth
z2a5bYKDWTl9Bgdi5Sm928SloBEqkN8jFGySJUsoteKWBI2mn6PJxnoV0tbH7jeauEye9O8sdGlQ
LqSAOV34vQVdM3LxfKrn4YDpvpZtftEeQW5KTRzACQCPhRvd3NHaa81d9BJ8SU4Z3qU98E1kumm3
DcF8qr3BtEVhBxgpNXy1tE3LfrfaAaQdmjt9602xHZk22SJUNOEwn0OBcPwvHw0g4aMhKhyvQPgr
cPUuB/+cwELJNlZt1W0Mea/JQ1PAjdhG2k7s38oMlaTa/vOHvZi9ChO2WG2hZEPNHDUlcN4Isuyr
HxJXbWKiUgn8mKNit3BMTBX8laZ2iSJAtSUAzQf4mPCrflSvcWLD0Pjfk7UI0B+0DeLRcz8KpD9Q
yXT5FMB106Nkio0z2IK0trvAgV/y+cavwcq8ca4LiT+PhZYRF1UmqZFVg3GWKI/AAELU8+Z28zP9
HhA79p2mdyf0+ilsFeyC58/XXhCW/j70D2sv7AUdqBWyDGtHtc2e5LP+yyxmEeTP3XMPvks8NyeS
cMdfEO2pDSd49hFT2SU468DWV3hIfzLqHw9iEW0LLD3vo6E3zk3mTJhz+JBxR0f70QCjgT7f97VL
tDjzhRVR1jRqWTUZ53pUOzNBMA+v0dUxP9U4Slh1DY6Lp+mnsV1RK6srL4xIko2hjiJxSFTpIsBV
otoVg50xEA4eCrg5mKBo2hyTI1e9wPkqr/TZh6temJIsiRkFt8s4i9f2qXqBjIm3ybRjZWtP2q9Q
d8rSTQcbyGTlrP9ksT9e66xmPgQCeJ3Fpkxw1pw+Usws7Nyg3Oq3AJD0bnxjv9phW1Dc9LQiTgue
5/8I95xuB9sMSd0FVrVS2dCu1w3kQ5wYs2upo41e5W+51bjjqzA7uw2/VPk3JSebxT+i4Dx+nYpD
RV9Kw7Az475PkIFBLhapQB9NsokjyGjTqHIoqZFh2Xx+UH8W/38+d6FrQr8wugYrn30EAZhTwM7U
e994QvqxLdfCvH+08XNwCxw4UDWX9ZlNqs1DuArjrJpNKdBIrBgcAw2oZ6rBMSw024+8Ijyshj7p
LN9XYvhh4YU0lFpuFi3PsUvA9tSGDUTaqEzclGxMtLZmdtu5WedOz0iEJMRrNEe0KNl0UZhpoe8P
3bSYIdyCvOqGyX4cbgiS4c2WxR4VRyEfOnYO0Iq623f9gbenadj69YrC/qNZ/GcHy6pNU0WGVmcl
xIo5DSLTFeQD0dAxfmkGcK6BdxL3c8m4DknO6kqAM4JqWknYkqCRGhPL+waILJR7OnG7io+10cL/
UC5L96R1awx5xAxP3anYbqwzb4APaFBHoPV25aXqiWenND0h6EbQxD66G6aTSZxOcymxq2Jf9icJ
r0nmz5X+EmHyZ7eZ0m8p21dqT8xdip4dyXQsstQu0nKjYsTLCWIqxmPoH6P6vLLZq3eABAAFFUUg
PA4a8ZLiOEY8CsUAIGAVpxzQjpmYTtkgzGxus6fK2svmIS7u8Fqz7CbI9jL2phRp2Qde24Ww/cRR
hdNHrvWrsdAgyxg3YeYmxG2B1QDCAB5uNW1TIdCu4LfdNNsiRTeQdNwMlVfLff+NoOcITC8OpEFP
PvXw+fbes7gXD2CxvYUB0Pg0Nl2N7TF03mjhITo1+lu9mY6G4d4dWpCjLwq6m1QPiCJLgoPfBPKG
cQSkPIY5ytwusDfmmBjnTDZou2L1v2MMLSabFsdEt7lwYsOptW1RgGy8yTL0p2bqXOk2S52+3jXS
tkxHD11+m0nHiB0cTWW6PHCyyRPJW9ZuGnJCiL2O3Ja4yNhWmd2iJLm0o8EGfbR5HUq7eIX7WhEv
LSZb+A4zvYo/F9bx87O6hkbzWaGYhOm6ibjRsnSiMiIDTJsA0IhtRuLpYWJPzb0KCrsBJQjF5cyp
2/ugPEwz9h4OolkJZl5pq8UHLEBp1ZG+ESXwnxnvzPJr0dxK4Uhy0/srT/zar12stERiBafgRAFs
6/6mgWs5jt8M8UDkvizsNj9Y/i6pbmTk5rlbrzW7M65U2mLxBfLSM1oO/iyTJfrQjY5IXQvCMBz0
uSjiWHd7Hnp82Pj+Iaq2RnwbVFtRORZmEsAsroXOrgkYi69ZgLOpYsrw49A4Z+qmkTsT2Yl2w875
T/D2StAH6jVMdoVQFgsuniQYPayaCLYPgqMaf5bdPjMDW9BnPXtUo1vWD232DacO6OIP9f5zIb92
fMD7IDqITZYUYMxeEb9qkg5qYsk5Axsd4NtUNmuyaNNY04svczTAQw0PnMv2NSit8CaZ3a+a096t
JbwhxTnfjpV/21eZctg4/jYJSNSGof2qGvEKzDduaTb+CAOvm3p5gsX6MtVVtQK2rtAlNkHhLqPe
i6O0atnxbk7VSxoZyblSM6lClMNmgNnafn5W1/EQuOOGQOQU/A2k597//wcs2ciBanEgw3Npipch
zyaMu25A8M0bpJgS39iAqny0oNVAT0PmtEVSnXZre71WS+9fAfoo2m+hxsZcBEiGysyDwB/DsxiQ
ykzqwDVLETuqrcWeVW5ugjZlMYoSG+Fk+U7TjnVMzrI0vrZ9NK1I7/waPtgTFH6BZI1yH1SYUYLi
lwWuL4ehbELfD84DFnHLKD2HQy1tvQl+91W1WuKyeCvzcpxZiILNxH6QRRfLJabi+mTl2HtHj4JE
hmfQJnTKhnz108BOCxbtGkKrTaGytzKBJ0X1XLup9elb3sGKF53UbCaKchOk2Q8kQIO25buyo/A2
B0adCIrF4KhSCwVPV1DvkgM0f/ychUCVHIhLVF/WY49jjpIwMB8eyYDUx1QifFgZinmWn+z9Jj1x
TRp7FQyNXWpZ6JpBpnlBhRxSUSalLUX+NOZlYkc62ZPCDLbUvBHhqLmxxAAW3mI4B6dr97to4wIg
pL/TrAh4LTpC/XyBmPvRb30iA/08COM2zHS7L1ns9mZU30yx/0WLEu2BZFOArPsgd2lYqI2qib6N
zf6Wx0VzMwwIFoJeehyjbNy31HAKn58i8LrtUdfDex/7dNp2AgoQvLsN9bZH3ZseO3kWT87nL3ip
7bAbAQKWJcApxvwY/Fx6g41oYyvien3uYgujt0OcfqDVEcCFkhteRSBixd+kMFoPA3FCxw9ApJFZ
AhZcDsxWqXY4aFqPaBQyyyqp/ds4QggumISHeRcOSlnLh4bIHCBoRPO3rsD4MK3yXVQfkRU/YJkL
AVUaZFEUfOH9WXJmM19uRe8Hq7OywnqMiyq/0aL+KwHUzIS85RAkJxdF7aRRu+MTYqV04P1tFoLQ
Qg0zOaRGsml7LT7QNLbhqOYu6E6xSyjM/fuJ///6lv+S0D3/e32LF8URKllUEzXj/ud/v//r/6lr
keZ/8PxR0DLzbP+uTpbsPwLES2h1CVaOOQdu/q5O1gzyH5TGobQQGBTFCuDtXxS0AKLCCIAxNXtm
hP6bgpar8BBgLuo8YOBm2sRcPXkpU6WZRg2H5D+NtBwPKEqov3Uh076ruuJ3IVXTXSKy0fXhr91q
kPh9MoSD05ckvR+bHtnMD0d2/5cZ+bxggmFbqNnWQfYUKEJZPFcY2zDQe00+MRLTfcPyxq7TOL9h
k7TszjIbW9NyhdA0MTdplAagIhbE8ZskW4nELgEGDmYuFZC4HGR95LtN/mD5/YlQX1mt8eSrKt2E
QVi7yTjVu8/3+z6J4YM1laCrYMOonsZVwvlc5lPHVGh+Qzr/SYM1cxinGF6U6eigGEqwnPzG3A6i
uYFimBxST/2voagwOsznci/iJAafrEq9zCjb7ZAF4EGpKdibve/vVGeRbVNHqetn3XAjUm3wkqJk
nqGH9desKTJlI1BmbZiqYBopWavOXire953NhS9zMRdhV9CJjw3JOqSQnzSlbopWQxygus2N6Fgq
+HhS7VARbYuRu0WOVl1h5NARlLkWmfKh3IUBELjue9BPNlEShdy5F8dyN+TdueHwSTV/qxF4DtpK
pPb62tFIwEBLABP9AsDbXcTwCPQ/7ZvGfAqJKHeamVj2WJRrKa8/rgIKEIonpQSWWvg/2eDnwoyU
+TTyljsyBvt4rOWwgtSuuJXvXCggfcBkhPpRInb5uANa5iFJSfiMAt/ooTVAysDsrQHU0SRI64eq
ZqXuUTOOnsaqaGESSF+dQlOvpCNQCllumor0E0qkyqC1i0lk+Sazxile+c4/nAZhYGqgSB511OaS
wZOkVVqDu+A/xUWhbSwNjG4y1nxFtfzpqUEOGQ5cZwAWyxfdF5UehI3mP6EoxNh1eVTclEQvkFfj
Dcw3B0yp43oTx0W9ndRgOmNTkrNVJuqFk2h0NSBRp6/CyBtz9TNCTe6uhyN1HzcisUXYNc7YCopk
YQ3G3tRNblwIwxvbTLl5gqK6bJyGA4lJ/m+jFvM1M/hBxAALb0acl9essogQ0F0wkM1P+0M1Yifo
bPAdTL1kawqlnDZPO68dQCeOy6Q6KZmXdp6n7FGLQa5sdfBQeZSs6fLZdFyoNhBFUGtFkNQFAgaq
vPwsPgSIpMVN8BwQFtwMkQFQqOn0xvRReD5WyDFCrVWnOqtb93OtunBRpDmvDMI2QpcI6aHS73Ll
hk6tiMI4eM7M7IgieXGWWoyOIz6q2WJRr0DM2SQt9wkPFJl6Atoh1rtcjfeoTADPP3y20gRBilyC
rNpTTPbLs9otygJB0KikK4ZjGUHBFufK7LmnxIwd3hvqfDBPAeqyTSu3zCcfFau3YVRIR1GmHMJU
/g3loXIzMvVM22na8q7vVl7svKXFllFKyFA0Ai/bgpW83HJsTAl60RTQX0HH0VwhfQ31XDnpmKxl
c65C0fNGUaklUBxHLDR7WSxVovMLT3lkPWld1WJuZlmLbYDuJt+7sg13Je2PsjflzujL7yaybA9+
a+ymauCuFcjfnZ5huCkV+T2NyGs7+NNOK9kLcJX0Jo209kiSDnxgpXkpS34nzIpuKUPZmaES7sTo
7YI2CX51w1v6POmjvimsuEGoDEkAo9XkTVTn0WY0q+JmMhBHI5PYMNnel6lV7fNMQ61JHmVvY84t
p9F5s8+rPvCGutBcq4prJEAmCo75qK+ouj9IpJyLThgFiCToz3F5PbXkA+2KQT6hdNHySIcgepb5
mFdaZhjmKsAN7rJsjWj4B4kELcyc3UdEl1DYeblozAO9oIWwUIORi+PQCeoaUmm7DLp0n48jd4IJ
zHeQOSWYjn278iD+IJImVA0gFDwjRCYWr7Dh+kibNIGchFS324w09wUNHowsz1eQ4VW8EH/fJDNA
mClBMCSz4vvw9qooiYU1htaTiCZ1b7Z669KI6m4tavTLDnnvJbLqnd4cqZN0IIeKph9XQgtXkan5
Iyga8AAqg3gol6GFIav7XuO59pTmGXOrRubHrDDKbVJlAzpD0OpAppQeyRiNOwQYLK8N83BX62W4
Eon7g7LFpYN5DQOOXjDLSFyUdGzgeSGfhtpItwzQ1LbiPL+NR/7YTLqx+Vy3/0G2wfFGg1cgS6RY
l7EwVOuyTilqPlURKP8F6uG92Mz1o0ZHsU3jkdz2lvj5+ZpXAAXbYvDCYMxAm0Dp8uWF92lfTczo
zadaD8VmjNRbNSTmitG6isjDoUedGIwImjbpc5uBy1UaCec+afroOdcQl82nEm1REjru+16IR19W
9c6g1nAIshL2rKqjbWgQ7VBEVnObYYDJpkOYYk3Ul2lbfBNqcWEh5+L1uX/R5TelukJPnbwGtGiV
QpHa2B3jrp9cI/HTXcNHfRtSOm78qIwQCjT7Q90b/RYBwnHl2v8g72hnBSMwN4EAdltC5jw30izI
8+gZza3AYk7DZodC9u4Obqv/KjnpNtEg1TZHMHHHwyw5qA7M41KFzfZzYbiGNYg8o7Ae4TF8C5z0
yyNBWzidDH4ZPXMtLnN3bBLjS2kEcIXrNBwwOAaAr0ESKwifG7PN6QrauKpzQDsWOKRsBnzgNsN3
vFyfDRjj1lld9+wn5eTkBaGbHp1uHJMhrwd02u96ze+eEZhFwjuZUPvoWyV4q8p8jn02HNuhq1+5
sIq7hJHg3I46UuJNWh3qCbYQRObsPqrN2lUi1OxW+NLuxqHalSlB4VDGjW1soUGAQi8aN06rzkVT
HbFiv65VCogC0CjA6kjEIc58uUUjT8MxN/Tsucz9wS2qlGzNmAg3L61uWw9kWDnT6/cNxxpAFc0v
5NxIaiHlvEqnugA1+5lnXYSY31RvqRayFQt17Y6hvAchBQvve/Ys5WIZUaYqnSyaP49iNO2g5AeS
WSiPyKdhQ+ORuuU0tMgYK+0u432wLaP6Zx8R/UecpNHebLLUU2YdPRFO/ZVvmzXYJaCDh44yOChx
eD9XKCvPUq3JiEqe/w9pZ9bkNpZc4b8y4XdMYL9AhO0HECRrZ5VUxZL0gpBaEvZ9x6/3h+oJuwhW
EJZtj6c90T26xF0zT55zUg19zc38PHbzKtee5AJN25+eH2qsxMnECYyG6O50cSutLQY1V7PXacyy
x77Kix/tGJWQ74p+H9RW+KSoTbsLsUVYu2HPbzMY6wATMNeRVGG8cDp0D9+hntQ6ecUBU/3sG1wQ
mkBwKzfmSE/zPv8RebAYiBzznw1uoK6wJGxdatg5l+fgfIPPyRqqQ1gWGn4j84Z8F0GUvRHQD87I
XiUcAjdK56WOicBSZHbh1HKxxsU6x2K4AA0TqG/mFkL6W2SIhpomUaam2WuoTcNrY0wRskq5uW20
Gi86S3RPpdJz0NOKVmBqBLYypKUjR6V6J4aElmQergB2QHacBal0ExYDkU3Ua46RhP49ta+WOopp
7I3UGt0ITb1jj+1wq5lF9VSUOGlcnr7zGIBbnKmjGc0MhC8zeT9PZA/9YPBaD33yXEcCQZXuW25X
Vva+U+vKnYzIWou45kk6PSOgBgZ2Gcwj/74kxaS5ZYWBl0SvPJbxo5co4ib3OuoexjfL/FHJWbVN
pWi8jaa0e4gysaZwO7+lkI4BElo8gNz7b5nSu01TN6rc21GavPI+Nq4+YmDVB0W3MrfnNwGjwGVj
c1IK4q053ZpjKovJLEX8qss1RJVg6G7jqBB7zNzW3Hg+HIrIVbZnwjOFstOhqsAUQ98myWuS56lT
C690tUh7iQzUU5c3zAexlUlurmMEx/07E/lPh7JDdHDGGKevve+LnQI2sJPasr4SvdY7ViyZ+7Zu
v0gCrdbYjM1jGw/UtNs+2FamHm7tzO5XUujz1cStDMBgFuUSXC2Fx2E8SJUepfwir7b3KRjeZrKl
tUT9/KQgWRcwm0zkhjyqiykWiqeMhdKnr8g0wrtOdCZytCHb1XmQXtl6a7h4wvcrt9vZumKdSt3C
xtgGXQwNZ08nG4t/LZkCa3zFQ+1Xa1TBrqtjFYOBuvm0sq5nZ5KhsCAlaKbGSs1/kYrJsm81cpxP
r22ahNvBtLstaCrwt19mNz7Oj440QekLtKG9y1pqlm2vrzmhnq0kHjLc5BxKPP6gVix+gzrHpZan
q6+9QHOQiQ7aEq6MK+fybCVnQtL8nTSHUFTKI6eTCgxUZrKkFa+dWoXXUq0Yd/Iw9i5MiGnnR5Z3
1ZRFtHJuTt8pIkwKTcyrDPMB/Bj3wtNBY0Xvq9ay6xffMO+UNnqq+1mFEijHMEt/X15L9XQe/x4M
gzU6eAgWlN99Otioj02qFH77kmI5lDiiMQqIHVW8RzEgNk1uj/vEakwIy9wPdqXoBx+7v20sJOOa
R6a7nUyYEXLkmU6bNeNGCbp6H6dNhUQLAWbVjt0nRST2htwp2lvZaO1LozY2ZV0PK2/FwmyDb7Ew
o2OpZBARyGTLRoghR06avKk9joWU3qRSjM82e+TeS8qUlmShurVHOG+aVKbb3AclgetSYz5DSUQ3
EnFshBpuZV0vtpkVdTBVeUPjNIuPskiyfVv21QNb2rpJBsPaNnUff5YIYLdWichz0pFeRyKUbqlh
/B4ie9iXmae9qpFA3CDDPLYg4cO0H8ocoEvENzq2U7eWT717CgxlGyZyAaOzF66pgCteXuazVWZm
oLHMW2uOgpdq96TplbG0RHvs64iWamajOUXPUJdHWcTa8wIQ5bFpyadlCjlnikwvSO1G9+Tj2Fkq
3z/iLjZkutt2efdlGuPOwQfd2JWVZFx5oZWQAo0hYU8SOir5x12dVumuak2Y25ooVn7d+RzowMTE
EWxcvKeWnqCWJ1Vjavb8ODtD9qYMyoaCl71yeJf94d7mYPZLhKnDs0ed6fRAZRHWv2FryEer95HT
cYdBhm8r5FR6cqBUzbcqXmBtNa0pNsxL+U1WURxO0oiYz5DpnYPb4cYrLAXfECN+oMzQr8zEKWg4
LxPw2QwxYFUNjL0UCutB2MmhJSnHODIMl8wMWmrYo0tQjA6CSzZceaUR7FvJ/2nVHJPLu+T0ofp7
dIIpCmMUvufa0+kEFV4eSLnpq8fEGqKbVsDDCX0wyhT3r5XFOLtJwauIWfGRARull+Li+vaaYqqK
JNOOJBPpTm8VzyWMzTZagUl2Sli+MrGLwv7bt5FCE8Rhp2YD4CwG1Kj6Drz0GhC9p38dU127liut
ONgzDccARXCjEWceCvvatSRN+katUm83tXH8GMfVsBISfPT5YArwaPCGEDyUpzMdyLEUMjnaMeyL
0QUAN5yBBMjR4kZ3s1ZkK+N9sLLseOBvQU2RZGE+ge9iZTVrMFwshXbkgvduiQvZQ/mgPOhCTtdm
en4E/ycv+Hum5xKc/KZrAHo+HcvwWivtWvZwW+fiMAEMu10vPZm9b24nvRcQnAr5VRaR2GlJolyV
dqVuyFJHgJrqWYVU6EY/aDKNn/lWMpQUMZ6y9iB9+Bs5Y/jQQ/eAdnL6G80kDYrJ05Vj36n6J13L
hvu+zpPtWLT+zqLWu0ujXLh5N0WPl8/YPNNnswN/TyAlMKjjLFZCImPy9cxWuOtUddfHar+rrKm6
/uNRADAgrkFm4i/WvB/erbch4LNOoaQfrSZQnMgCQK2DZFUXcf4tbN+ZrEEdGcOWxZkSQxDZgZ9g
HgZWudXz7LnSuzUc+IOtqxOv080AGt6Mq59+iiJVuWL1o3FUzMC89mXJv9LbPLs1aRrw9OezhrUc
jQ4ULibs/E+HGmMoQdrEUE0WeBAoKVVmWtquvPgf7D0w29kEVVEoVi4rFaRegdlWg34MCXT2ky/E
Ps0j46kf+/h2zIsBpTGVaq2y5bWj+XavLHafiQE4UTmAIsyOxb6PcrOJOhj/R6UdbNQYnjR62yht
/O9Jwq7HHD/DMUSimcFtGHbRS9VI1ieQq/LGTEPrL0Li8r5ITPtVwfkg20yd4n2Xslp68jWjODRF
YtU4uoldo8vU1KNShN4mS6LpB7K7CI2ZIcffp2bMlK0JGdLaqLEJLkC1trizJ9XfaWUX8Qj0Skzj
1MKqvmM9DAQphYZ1m3WWscW1Cl2qZZCOjq1XBG4zFUPl2FVj/OWFnvhhlx1N5+pJwwnIN5pRuwuC
kH6uGVCmmxhtkW8VUZvlbZUAoW9Cq5K/61onfkp6UxjbYRr6KwzSpWYTK3mZuH4Q159HvQk/a3pb
6NTwcu/R0+r7II/zZNNoYyZfV40u/prdZhGHFHW/JWDsw300+UDGkVLHBS4EeXRrG3FvO54d4sVi
ZkpzF5cewokSsLzaDHImvo4925IuJ6qF13aoQP4ZNWJlL+nqaVsnA150Za4lDyWR2H5uWiNgx+tT
47TCqF6b2AKDKqmAB7u+7HlOjcHLvk8p7KCG8ph/nfUq8+dpo/azGxrALsI6Lt86Mx9KSnghgpI2
qzZt2mO8kttRNBOCcxQoxhTI4ZUqt97njulHfRRn3dHvJPO33eI5EGpRfphTFITlvOjXnZ9VPzVv
5vFraZHHWBR0quzUpte+qEk0ZC55SfNSlFMf7xulab9Yg2VcRepgKNgsVuJnHCTTnTbUuN8WhWiI
zfKoo5luk8WE7eEY4GAIEwfpl1Emm0LHzErvpoJyNPZpj1Xa7MU46OrVGJFsO3rraSkM52r80pWS
KjYyfSRvEl/LB3xqDDjsauTTpCNRvfKryn4kR1YaXKVTxSg3QqqqEDVuUf/u8wE8TcEmsnFkedJe
LbxZ8XWZJhtZWKjfNb4s0zp5jETs6uZgHdSm8DZ0Dwm+KGmqNQ4NoMyd32RRuwG+ro3rfJry35dv
stPs+O0N5qWHCkD1TJ4LB6c3mTR1UgeMCY2Ot+VlyEfobXY5SLjRs/mREXn+ts30cHd52A9CbAjS
Glg+FbK5VrZ4ERJRF0PgGd4RXyfjvgy98tXOJER6nVH9LivDgwXSRlufQp5b9G3pdonuXfmpqj9Z
RphhFoPUfyzJ/TiS1k2ca+HKy7icGWqJ3OKCyqVu8vouc4228lQtz+LmGBtd+BD7dbK1ukhs9KlG
yxXPxoaVugY4fzSowYMMfACOCLp3uhyYtUPCatOOaFdEm0gV9KH21Wkr0zDX3oku+3l5HZbh5fyR
oILUKOdFMJZUo65Q23GQyu7oTeW+ssjshwjXgjZXqiuoQCsPmnqKOkEknyMNnjLqf8CeAIunn1fq
mTlqndEd+6nrd7o5NW4Cm/UQ5GF3FfEybGpUyFvNDiv8aSLvKiDHwxBNUzdREZVuQ+l6I4LE3vLD
EThSatxIkN+3QRjV97YnRndqx3HlNfxgUSAtzNHLW1FtSVvQk7q2AyPsj7E6mlj26NajEqgKhz1T
rtSy9bZBr61x+z5YGW2OZEBdKSPDgT6dKpCXPmnKrD/aZVVejZYkXXUw/BxYp70bNV26Evh/MN7M
IbTmDiMakpFF9NTFSVNrQT0cfd/8FEZqSQ3UNzZxYd/4+litjDb/+vfhBRsBHzcLAGrO4knxFl+H
YXsPQjUc60pCIxwEyAbsai3D+OCb+B7AJKJ3wL+lALjToGXHQzkcs6bsN50xpjdNb37iOWhuSdHX
Du+HwwnWCkNOBVrbYncTrsnCD9XhOEVVis8RTk8GJOjrUSp+AjzlK6fpgzkEJINPQ5QG8LdkL+ZD
1/felI3H3tKDHRTlfJcLX3n54xuC10HYs+2HMhfQT1cKow/Lo93SeJQb47uRtI+22v3yx+GXGLps
e3mst/rTYltA7dW4jqgq03xikY34gSWGAs7IMRVj66pxRGddIU3bLqr1/SiK4Kon4nIkqwuvuy7E
LzTTBlcEmb+pk1DbFLIRuBkxwuXftcwsANzQwZCgAs+zV9+utXdJkh0mUoXTanuU/K7bFVakufjN
WFdyzpN/eagz+GEeC2uRmYqJAgcu/el8U5IzwtCz2mNLCO5A1ZaeS7pW3fWFWWy1OoeqoA0wQG0s
TmRbGW8GvS723lQk1w2R+P7/8nO4F0DqKQNRAz39OQnmx3KuBx14gFReTypPLwSNWSCjD844gT3V
Xa5BvYepp3oDzrftVLqtktVXYZv1K5SpM6j7bXboQDfv+Dl4WMxO0eWpLxoJeBh+9a3cobAwBkJZ
GxqCa6q4j+pBmu3lMbHoRhN2D0Po2fvSwjzDG3tU9whHxdSke5sK7saSYvVQT4m1NQpDemjrLLmZ
EhUtPtK0DcS/AatrpMxNkvcrBKH5h57udBrlgStorLZBqWeRX7V22nUSJNCjmkzot3Jbe4h1Uqwg
aGTHCmxvk1BCuNUj/Xh5RReW4PMbrEHwZe6Q1UHEeQOA321mudMqXui8O3J14P0tjdMzpFTC40Fg
6YPYy60rVOy9UY77mj4L+zG1v4aRpz61U1G85kYkthIh4Ub35RA3JUNy7FgxtlVPqdvSJAktgs3O
NfTabatA35ll56GxwoN5soP8xUpaC88OjbqWGVaOElTtrQLj0NFEMG0LU+83TTUmj5Kq1vuSFhcr
cd35talDyFIp6FP/0rQlmSQOGuiyfTgeDWvEkUDLexLP0FhZ3/MrY26bA0A6CxWIsRaUlbHK5T4N
zenoG3m7oYWZcCAfZddl00srV8YHH4TgHkYEZbw5hJ+DrvcLasIvMBpZPrbwOHEp7jBJsNI13ftH
H4Q1pDqTtbme556Q70fxKcqSicfKEcILxjeonpypsB+tVGm3l3fo+TMKPxr2LV0kiUOITU9HijVR
Uf8oQd875UqOlXJjKulTMRo3GG+sefmfn0NK2wqEMGiYAHxnVzvIrlJ5tXaMzVg4kj/KG3oGVfey
Ar7nNZF8NeZy/prI0xrG8sFnQseDQw09ksL6ckInqWrJ4QPtaPe+eK59/bsSyPJPKbSx3hWiX7nJ
P1g/ghKIxlRaAe6tRXBS65nVFP6oHeVUVlw6GIh9aGERrkpm+3J5AdkRZ7ebTtiFxk5nV4CSLZZQ
MQe/GiNPHAPLv63LIrO2YdX4d00OWIUeRBfPQ9TU8UaPJetz3sAacXuli63N1JvZja16cMrzkSC0
bXSCXnIgQwMfsLBYs4c8C8jr5egrcK3/UgkEGle1rlSKq+nkr5vILrAlblNMscrK6vCgyAZc8fww
xxs9NLM+2uoSYQWPKKp7x6pa/Ub0sfgE/ZG3Sy1sp6bSeGyaEJri6OegvYSqUNKlq6IW+SfhpU2L
OCEwkKqU3aeiT3Dz8Hsm3lHBpWrXnAL1i5kr2nAthlH5Eujlp94Y4sox1CZKIAxJyddIj6N2byE1
aByfpzTBrXKEQ1+E/DZ/qKXrWUaOc3fShC4tfkiHW7l5MiKo+GAuY6de6Txhzy2B+k/K0dJjP6QT
1lii8F7GMbZt8ne5Q/MNYetGLnPCqSDo8OCE3i9w0a3g5FeQ++1NAKal8OQkje6UuY3v9BAaLVBK
DOS6ic1+eBpLGWDOmMJixnD8+Lal2SF0xjz+qrSj9IPbAQAOGVjBfZqYV0o8ce+rhdnXjpHHweDY
apR+gx8EFjPjnsYmHyfpawYF9LkqdazKTDNUMyfh5YQRVE31C/BtD/Md6tRnWR7820byk301+s3n
Wramb4qQ+mpfB5lSMEl6Beim95O5t6B6Rthqjs2wNWtkmS/ZFJbewehtGnUA3wQPUtSZazZ8H9wl
aGfgU1Cn5ZVd1jMUsOcCBc10zMJ60wizuKJflbVrAk3ajZwzh8IVVjFytHK0zx8AA/R+ZtWiYpLJ
5E8vzDI08mQIJPuIxUB1NcqxSYy4qo04v69muSvA61wRhdq2ONOFPnlSlzfSkfCsucF5oN6rfS7h
bzM3TDD0tUj4/MJiPOJfZJ5zArdsXdLnXiBCq5OOhQVv2csxtelq7aFGZLhbu6/OriuGotyF4Mme
n4L509+9oIqHOHSohHQMaxHcBrYybRUQTVcWDaWdUpNcP7L9TxEK5kOjN9lvv/BT1zZ6zY3MQlqT
pZ2yLecIbf45tGuBLkd9dVn5odLXEiao0rGit6bbBGX4WFfeeIMmgIaVmlfuOPqBM+m+cVNh0LCx
2N2bZgrXMIGPNhbET15hskzqNosgRsmkOPRV33/tJSl2W30CqMTjYAUL+GCheYNJemAAoYRYysBA
qauwF415VIMAfY+WBNt6VNW9WWDTdXmlP/ggjAzogYj7CUzAZcrsGeYo5V5rH6Ok1a9VP4vdguZt
Kx+00Lm8LaA5wyh0LqVhHhjO6X7Cwj22uhhFj67Sm09uMYAY0rTecQWPW9WmcGFmgbqd/F5x6nwy
MIQYpZXy4YL3//YjZsYITQWIdqmLLTK3qKziWPOr4NULOrj8tci8O7IczBbSUM99yAvzM6nSa4eq
SFu8TAhp8dQTkvWi2hISkctTP19CpwnPLHRBdoJAnw6Qy7AbWw7Z94IcUaPAwmeDvsovd+pUGHN7
FC+kBUPSNvJNXfq2/8dDU6TjLbeAEsl8ltJ4X7WGIePePNIss6VdVRFtoKrbmzpOv8a19mvIdWl7
+WtnVOT0azEasGd7AAjEPAWL9C6SWtmcZnV6OYzarwQq8KxsqMtjoCcSDAYPHxVKCDQY3JhGqMab
PIMl9seJAfJluIswXyEwQpg83YZm3tph2KjIg2XsrfUmqukEhvrg8qd+ANqcDrNAiCYT4kmUMkxp
F1SqTFE4gqvjVpSq8iikNDnEg1W9pAk8WBVnGReHHOEkcRg8FJWJ8K8dy8NYRtZKCrbgrs4ngJuU
p5Gis8p7tVyEtvaUqQ1lXDNVM9/xjyX3OpY40PCC4i4xJ3sbI0lywzCtNpnfJgC60/BNUssBLXIU
uYrf+yvJ50eTBew933OwPDEkWmyMqrS9ye+GWeKi9fsYScrWm+NcKRnxQho7Si4Z3QIbq/8Fg9g+
FHpvusSJ3PkDpju6VSdOY1v9H1+M5G9vVSDeXJvL63Sr5J6vmlSYKAN1Wu8Al6ZugRRv5VS84fuL
Y0HmOAcrJAaQTBYPSpCibhzCAh2BlEbPUjlJv9VQLcZtWCqJDEceQ6iAUrLrt9qUYaqbtXtNjujV
VARaZDuqXtuPNuXeJwm2iHDrIqRDSjTImHB5g1hBmz76uRgNMDHoW0CrjcU9rgSeMLPYil61MbYe
ponynDTG/gO3O04KEwQZTUj1JxqwhjfGSMAQjF16o8v48MamXu/yUi72somG2WirCFvMkKaBA0SF
lYP+0a4Cc8b1g2oadoxLC+xRAHUF6mAdixELYilJ6QGVqCVG8bX0wx+87mcwVPrX3E8aLLobYnej
pg0BsFQ1e2Ug1jVycBzwoj+jqs9nkAsXIhVlK+AucSa6mqJW0qPBPjYxUkoj6zPX1yW6JeV2sLKH
F2KNv8ciiHtDarH9XAYSoURPdrudvGMhW+l1rOJHXOh1v0FHYW7LFrPiKKffQhWM0772jXTfJp5/
gDfQo1g2rb0mcFEdFKy45A6VYJ0FwU0KGvGpbLGTTYhgXrrSarCl7WUYETJ/sm9FW1u0NHv00+R4
+WI9D1YolWkW7C6I7lRnF/dq0QW5jH1K/BpDnrjqRWDdKHn+/fIg8xY+PZEz0YtYU8A7h1q62OK6
7imD1MvxazDQ5C/wU8MF92zdSrHGtTD7/FGE/ENZhG3AJQAJ9/SSUaMwGyXfi18LJTCdspVVV4qy
6q5K82YrczauJGKqu7yoKlfSBvlGeEMHpNjSTJLra+tPqXlAaqlsrdSsXeFH/rbWbHyCKY999uVp
VUM/B/6L2QHvh55GmzU8A5amJkC3iV9kU/RK2GhCePbC5EuKj5vq2H3XxzPdpDzArShejZan2JHt
OLnuqnqAIKOPLeIevdgVQx7c9d7oPRu98GgdZETpJ+6RAQTUmOJjF3j2U58W8b00cA850whosc3U
IviErkJGuh+X+FKprebdRbZXpvQ+a/C88es6/A6+mQaQL0O2SQPorjDHpmun4bAR/BE3VpylDel2
l36udKukiR3utNXGbAZ6A9i1im6Kw6tIMB7o/54pSftVLn2aTIUJnlwr99RH00kIxv0PaXQOxE83
QI3bVsKzGL0amRLQLTet3AJU6kcf58GWsf+UhT+T5yDF4wYF8jLTyk/Hk2Y3NkWXIoQ/pulqJYas
Fs5IG12v7K06DsNKIv5B4E9Jcy4AoqzgBlqy1/NBElOhRA3OHbUKcDNa9mvQivG567ug3AoK/vcI
+hH+pkkiQfmRQ7x7uizx1uz/Fk6h82VoA25jakJZnwqDvTjY/Im4Z5dS9wqwUl1nuqw/51Zv74q+
uDERD90QfxiPyAZkJ7f8v8oA7jZtM4qd3FbV9aQY/lYeOWr2oPTEzHm9Bxalt2E/fSPrWWsEdHYN
QXDkeYCNQG6mGMtmIRbE8iGJGjwQUqJHmnvl8eT06b8i4j+yWDsUv7LPTfXrV3P/vfj3+b/6V04v
7xALm//895P/dB/+VeV1/rtZ/lMn/6X6P9/+tv8rd78330/+w/bN0+yp/VWNn37V4GFvA/zrn/zf
/s1/OaM9j8Wv//i3v3IUGPOfBliZvTdNm+X8FyzWfv38VX1vfv38x+eGv9T/yH//4+3rsl/cEcs/
52/zNcXU/gloiCCDgHAm3LNm/3Jg08Q/eZlmxxbqKBwtUst/ObAp8j/njJcKE6A2/89c3qzztgn+
498U/g7Ooxjxwdx/I7j8if/aIp3kDyBKZdPC0UEbbL7FAu8gm5lFltpFFt/LdbhRrGbrx5LTyaCH
qer49vO72Xr8+8Z/7662eIr/Hg0HpNlbjvdAni+2d6NN4ahIY9TF97nUXVWthsXWCuhzNgLlG4WT
agrEmeTJi6tq6MoSQl2q32uerG6CtKenSpistak5mzVeXsocM5+ZWxEviNPvSC0hdYaVNPeFkdDq
tDX0bVml7b5vi2BbTkC3Vqnoa2H0HNW/e0VBpUBaGBDYcK54LklNTZiFRY4Y6r4mUrpTvOx3IcbE
jXHhwbi8Hwk2aJKOsjdyx4mjSrCP1XzWmav9oebvO/slbD8NZI1Cmb2YZdqK9xKV3+q+yUJrl0/0
cPW0SvkixcK/8vrG39qJqu/0UPNcRIXU7FI65vRWl7ul3CnXwxDH2zHR4lthzPr+kKiEBnYFRiHd
lzzTaY2c9zgAlK21V1J4Y05o6t2tSYnpk0dDpIDydN4QR1jmnYyV2dPlbbq89P+eaeK5WWvLwViy
+RIrIsBChX9PIFztNKN/zSE2OZxgcEy/8XcRXlZPbY6KPvVE8IDsGIJjBzTuwb5yFdy6tkIdn2Hm
51/A5MdHD2cNF/dcigi4wl5f/r2LeICfS8ZC1sm2nw1JloapaTbi+cANc49/hbnvBX2LBp410Ove
xmKUEuPl8c4PGXI80k6uJp5pCrOn299IUA1NsR7ey2G4mbLQwd/FvTzEwmuU1GuW/L0bY3HEtMbs
RyzCw/t6SzfUzjF2eIu6/lbasC8cZaNtVTqS5i5WOytfdz6bs4kMxEGKJ/xrGV0VsmT6w2SE92Gz
E1NwF2bUeKzxdtTX2FtvlYzTc8RQVPa4zgmtyDhPJ1JtgriKRzW8b3bmPvwUPduH7M68Yb8rX6K7
1JH32d1wUPdiV+zQQP6y7+2nh+Ihv1YPtKnR243xu+8c7xCuzP58fi/9rsX5jiEYhiV6hnutvx0x
bi0ycytVDX1Mp10UCieASU6bp8tLfrarMAZAlIbRNfcKJt6L+rs+SaXqteFwD13vtx6PewN51J+u
7dsYZCCQ2Tgz2nzFvnuAlLYu5ExLhns87h2FTloGDdg7/XGIf13+mCVsDAw6f83/jMQD/n6kKArg
W1eMpDmTS+fsq8j9y9hUm/qwlg2cLRYjEaCiMuQlR8e+gMJ8FPOJ6TFSRO1I83qY6GhPx+/d9BrS
2CKZm+6IFUzw7AF4GxNd0wyKop9fRMV6Mmleh1zj3k6Al6AbI+PaiuDesj/XCd3+ypVnfW28ZeAg
NZrdKYyH8TeNa/P7bsp2vvLbbLxrn7YZarwy4EebkcBMJ/0g3OIvp8snq50YSjMf7pU+GK57Vnsj
Emta2Y5nS2dTpmUrzkRHgBZ7cZH6Sd4mvVGXD6IrKSmjNaA5mo0gBHU8PuF46uTBNXY5K/nj2Wy+
DUvk90Yelpf6+AkZoD5EZfkg2eGTLMW7xuMeF/W2VPNvmAg6Pk1zL5+HD74U1i+GWXM5B0Le4jiU
QlJw5uJLS6QooEfXlO52tYELnlxtPDV9ao3spravL496dpWTBcO1QfoFDxD8cXG/pmFlNxD+xodQ
91z03Vuv2gu6hURF9tflkZZEfM7frO/BUUHhkeV/F0tp5UmlB9qk3ev30kG/6R/iG5AO9dnjsQo2
yh4h9VYXTktvO2NlOZfR6N9Dz4Mquo3icp77d5fakGujateGRvMfc8Oz6RpAvCPJX53q8BLk/8tw
M5KDRzLVoGUYand9qA2+pN37lryJ+kcch/ZJP95Se4rVkizpv/Or/0XG8PZt7wZbrKAZYrYXFm+D
3VrSN8X79Kd//qylm/+HQw6bZ7FsqigaLZRx8S17r922+WTirogG+fIoi7SczUE1nICd/8Pj+ky3
N3NqQjXN/YcMA6ldVtbf8iROrqIx1HaXR1reW4zEKATgJI/cK2LxiOYwAdIpmMIHtEbhfQBbye0C
bQ3QW54rbn14xRq+IeqssHgD/N/tOF8ZZ77imB0CScP0LrC056krlB9hQAf7Uk6+Xf6o5X3FcLMJ
J4Z77G4ssuaPfjecXnVRMGFpeQAAh8USHPpUc0BV3LFWP/eFQgutleP8wQeSpr4tF3k5EdrpiEUZ
TGVUdvVB0xJ6Eyr9teFPMu1PxW3ZiZU9eLY7+DziTKq5GrZP4Gung9V5TgcGr6oPDdexrvWjE+k4
TtvG7eVpPNsbPDZQuQxIgfyLp/t0HC8uIGhqdX1ok/w2bG9T2d7//0ZYnCas6KKYvjr1oRRQ0OSD
lcUrl88HczVrHdjGKvAWs3X6DUXeCbXzm/ogCN4k+Uatr6VwzR5hWfGcAZb3oyzNG1Klnjw7ZhT9
pTgI2Zle43wj1Y79FOKF5iS/aIeUr5WZz67xxaCL2BSfqzEHwa8PsHlR30nK1qMSBtNt7b344Dhx
drFWgn/Kvy1fxdqWytqa91tOu1pzyB91T+pp4hY4PRZSUqOUTt/9vLwzlu//PKOUwWyua6IO9a3y
9u4IB76SYDM0VQdr3Kh0FnnQoqsa5w2floSberXp5EfDQZHAfGP2YcZZ4XSbmJMHbc8wKhbQuCoe
/cmxd9rtdBvf+/tpH19rN/bN9E362UNv/5W/Xv7Wj87Z+8EXl4depUgvOgaXkXpq+SNmrO7lET5a
QfhxEDFmS2L7DH/y8r7rUkbgPXEDAw8aLFg13wi5OaYHb8y+5Vm4cgl/cCiM+YpCLoC1DPDXYn8C
6Flqp0n9YVAUN5m6R0hXdOWrXYWuZJ3aAx3quyr+Nsjx1sxtp+8NdCXXl7/8/PwboPGgMlgd4Sq1
lHOhH+lG+rFPB0XJNoI+J81wbdgrm/WjT+XFQToIaQyjy7NotbKGkKkfD4rq0LPRVja65qh/WV+G
h94pf3TH6iVbqzScPzl82bsxF7umVmJMcnqfL0OFU+GHkCKfzQA+jDVG07z532f3QM0IUIBXiFTZ
PMv6YTmFIJqFMh1SLhoacJVOarnqT/Gto7tW6tZ32su0ZoB2fiZOx5zX9d359zBA8WN5nGjpAWt6
eC2aNfvntzz30mctnjdNoXafQEw5aEBF2m15PzjSttuQL95K15IbXg9OuB97J8yd8Lrap7+Dvf1s
ZStHc+1DF09gXRc+ScIwHewgvFGHK+irK6npW4B99qEzRDIT0lBFLA7ipIq4Rac9HcYbGV34Pj8G
P7vqOsihYDv9PvlsfX5QttKT/JfXOtKT9BQ9VMf4uXTtLe0ib9uVsOIM6njbTwhRYQJCaT1zvp5A
YUVppPIhPoI6AM0V29mw57MmOeLrWkr34dmk3dp/j7ZY5rjAWRsTFUb73f00tGuj3Ns19D9H93nD
HOgX41Ue/hdz37UcN5I1/Sr/C2AD3twCaEeK3U0rijcIWQCFgim4AurpvyzO7Ihd3dsI7d78FxMa
BUM8KH9Mnsx1shCIqIRO8Amwgz/YVRbWynx7sDjslr/yB2edre242LlH7zZ7zD9lt4KF+udp4aie
3/PSZoAeDri+6CtXvB2gy7M51WBT/2V7n4pxW+6o9YjH2lowpEJ03kcHrDgwndhVsofj9HwOzKnx
arnzYXrt1/lX70l8D27rhyIN81v9eW5jtDiAE80FKv51iTn90pGRTVwo2SANAvLXU9uOlgRBPifz
QZhuOGmRKZa8xrOEvly8jyaUxfNs2niArM0H/caJQRm8nn81n6pP5qa7qXZkZ2+KLbNX1r4iuxzy
kwtO69IAFQd/5llplm0mDlRQLWwmbc0GusTPd9EI+HOlc4yshyqJ4FPwlFZQKDhoNo4DlJw7tuDX
XHp7Jd/0vy0ow9BKEDk0FPdO176IvLils7dlpb69/sJfeAeRKQIXD7wbZBlVxu88H8BXIq/xIdgH
83rgn9tqhcaE61bkgit3qAQw4xlEOAS8urLfhc9ITeZE7NPU3s/peiDPYOq+n8WnQLNX122dO6PS
WwJyC7VC8E+pcZcvyGyQoHL2JgnAtZs9T8FOz2+DJEGBEtLXfRWLcSnlcOGeBEYI+AXJqWyhlKWs
FpuLviVsGEBdYmwbIXYzNCcSX/s1aLvZ61dl765oVa3H9tto+jE4bBDpLNF/ni8mSmiA7kIFAmjU
syZJN7MAMiz0aY9W3PnWnL01cv8syln31PnaUtlCVsVPV1VqEqCQIpUJZDlMeRkbUMdofDLTQ4JQ
NJx6e1WDg6Wn1c6nySZDvmpOCEjmsp2fPoztADmNJZD02SFBRQe4TMAd8Ryi/ViJPJKRoBya2sE+
Zz7OoN2gcuKwdG0Xab5QEL5oCigZH+h4gPVUoiarYhPP4azvE0c4K0rBjKl3CRTu66740y2MSPu9
ydNDUR08ecpxoVOv50OqzwcuoEmOStCU/cynZ7Acf9LLEZqSh6xfKDGcnRppUsb5EgOECplyZdvM
MlsACeZDx8C241TbKTDi3LaOyKBEs9nv5k5sBF+S7pHH4uRikFl/2csoM1to1lfWD6JMHp0C3h5G
k5nRrI3jbUATsZqyzAwJ0fegzjB2ozvX6+u3xIXNC8tIO6DFQApRqeAIVLwAg6Ssg+ViU+fe1oFO
mWYgLE+d7BsKO6uU6OsRDKOOuRkT3whdwJyvf8SF0WNO8XwE2DcgelDXuWunOfNYeyiEpoOcp7SL
Fe2CBnDOoPsBoUsoUvaNcRyNdikroWiVYg9DTEh2v4JGF2zEiDIVN2DM9KGgQ3toHS3PwsDV6Kb2
iuDgeHV1ZwA7eusFmYBy01xGDYDAIe8FehUDA0kLL4Ao4JwBYAj4sGghfAINAhvSkyCnzWuSRgIN
eruidafQa0q2uT5tZ2+v/HR5xYHf3JRp8dNPB3uEyFqatIecB8MKeKs8njQ3WDgRKizufYaQuEPY
iyIDrCgzZLNGTFWADBEhAdyk3mhWrjO8FgUxbkcfEvC2EPdpRduIE8tfEb9lf1ijlWsEnmHAaIFl
wh+KqybyCrymid4d3LEZdqKl1XriPl2YzvOjj4SoPARoLZeJSnWcASALPii/Dl3n2it0KJZfeVIF
kTvP/LGgxQDumiHf+iPl+5rZ9OH6al46BDiHgDzi2pFFgdPVbG3O+gHI2AMntr1xK4b2tHq0Ng2K
cUbDydodgSPVbG2OrhuWv1i5e3Cdyy4TmMZqK9vI1xJwORXc3Rc9KjhDYLGN2fEhSrDvI43o1rYt
gu9/aBO9E2A+ATYVD6aL83c62BJVLSPzUgun7pum3eU8idAcGRv0had/xsuNE67YUsY38arUhiYx
DwFUbwvfvg1Ed1t7S0X+s2l8NyMrjaBJAm+5sklrkfrGAG2Rg+2E7s8U2cY5NO6Gz9cn7uz1Vawo
uwRM332vE3hNI5u2de1F+XiTpWIhuD7bi7AS4EYEPgS0KUihni4PYqMi0QXoNXi7dsV2tm6mFid/
ZdTHfkmF5MxZQ9ISGHmEnGj4sfH6ndrS+pnq1Jswolc0Pjh0BRIja3d91s6OtrQBrnIUZIFgBCTy
1IYBPr6ux8QdMjuYw6QrngtoZPvAlAi7ixKjBmXdbO6qNo2vGz5/Xk8tq/ASJIcGQwRMR3yEPpih
zrfwkyJNfG/L/KHWPTA+dLHpaqseyNxBj9GHskDKLefv5HjLLwBEGogfSdaqejR43f0inRrjEHh0
7WnpKgs+z2iiH8r7PrUWXvJz/19ak7e0JEdBU66ymi2cUyjKMONAJyPmnrtpCF11mRnznrzY02tC
zdesfnTQGM61IhQDCJZquuDUXNpScOBAqIGyk/GuI/wx7VeVRl0QcHwdIAkdd92bVeah1/3QuyXy
jkv7CjgNeFC4sNCsqbhtogh80ratcbAeCaQm2zeW39Y/aPLA7AMgPtf30qVRASprIJ7BK4zS5Okm
znVj7orCsA5gyHzwhH4L8sa7vi1f28JbOC8XbhkQvP02paziRPIpDybTQq3GfAB5yHroJ+ibL9Fg
X9qaMmgBSBmeDObwdESsBHcDRBVxM4NMIUKX9msygragt4cXq+BbBqG5hTk8T8kgNoWXp2P6ZMu4
Gp9C/3cADQrrDzp4SV/pbPTh2EIe0DKzOUrLst3hOvxJ9cJbeYVdr3gFtfls/ASKoTpMdDxVSV7G
os7Z3Qy1h7um6L6DYDTf5E43fr6+4OfJP5CrAdyh41F5hyUqKw4aUdNIetrjlYTouu1XX1jQN6u6
h/pk2uJKtuGK3o5o+A0zvddX1GvG1czEALYasGwMILYLywGUWzUNzPX1jztfO8kDiGcCNFXwGlyl
5N/ieeBNSeEtjT7aMXryiYAuKB6dSawsV4PcKWkWwsF3AOzpVYZsmtQ5BFATkHa1zyDITOjESbwr
+nG8t9Qfsh+86OnjzMGUHiITz9+m0grqSIiy/FIPueWGPdEKpIVRv3mcmJ/vfc2uurAGmrQNZ1Bz
PReUaG8N040SYY8HXLA2B/mblRuiCTk2SRCmiWnek6zXAY3MTHHDSe/c242pdVELQWEf1Bg0I+Dz
KpInH5wo+MWTKcDK6jrdvtIapDMNIy++IHs+k7DwNe/NJia/L4y5AD1VM/Bvc+eisjuWpHzSkdYG
Xpe64wvAI+U3zod2DCtWpoeJo5yxcCLUWwUlWQAq8ABLQW70Cyjekd6kHZAjLjvg6o7TaTWb4HLK
+gh6dtc3jHqnqIaUw841nXcWg6HB10HAhtYwegiSaWE48nM/bhHVinJkKuR56rGCFUcHhhbcFmgR
WXjT1RlDggC5O7xxaFACxaiaKgRpi9FXBhkPtCT7NAMJbh4QUBND+6QskF27Pm3qgFBqBdIRpwzK
BCBxU9kISAUIW0PH8ZBnyOzMetNFnQ+8/3UrZw8Z0qtIsCC+Qh8hyFuUaRtddxoNLQdIIxtXbcez
cOy9h55xkBJa4TwKlCP9KgKF1B/uCsRZMAwKfHC1yvZXJRDwuTv1NSsRXNpuWLdV6LE8HP2F4al7
790KwABIb2A68XyePjSI5wBisyokObQxNoeDb+RhDQTP9Uk8XyqM5YMVZYeTPEF3nlsjTCUURHtB
8hm1hyUBJbVbGOVhWJEhIiwhhFJzyIMjuJ75BHFin8SUeAdWi7Dvf6KOGxWigbaIvW0CjrtLZHix
5tCypgk/4dtGWzoK59sGvg+qxyi/4btQLjqd17mkkBewk+w4aTSqAhdMvk0sCkCkzD5KHHvN+nt0
KS4cibOnB80vkMsFRTaQ+uBzNE+t2pD0mFE6yo8QIHeCdT7dOGBcsnfl5z9dTzxtSD1IVLhM8Crr
aZdtZ5iVlh+p0WtrHULwYemYS6m/s/wKIiyEP1KvCjlcCXA8HU7qUi+naDk8oBt2Cu3CNIDy4fN6
lC2pHBzCeLdspHe6r92MiCWvmyVgnbpx8QXvhQ94fDoyYKrQa8VzBp1Toz+MgF6D16nk4N8u6wWn
csmKcsdA8g/45lrvD1OAvu0SAH8PHTkLe+OSEceWZJ8gSoRDruyNiaM1c0IO92ClLp7NQq+aZw0q
1evrW0N9A+SM4bEEBSFIhdGyr5jx4PT4NViLcQi9ao0W9RbqKVobo4s/X7OOsYUL7GxYcLFAkgaX
B4QYsqpzukesxiZOZRnskLojruZfzHm+PiC5l5V3EwaAVsZGkHQzykmGb+7W+oh+aOqlYZDDj0GJ
KHv534woO31qK+wAEK0fcrTqE/aZi0fmLdEpXJ6q3yNRlgYK5i2oLeEBGPUbmN3CXMzh9WGotx58
jJO5Ut6skmUu6M8tdgCd67Qru9DGQSWoUodJv/pD0XkkYhRrcrwfMCyQgvUpQFbsUFpPUi+h5rdI
YCwcG/VKVY0oV53RQN+AyOVvvmM8YsdsMMgjQl8ws7Q2yhUgBWN6tCSBMGb8ZgFwmC+FCEvbWI7z
w2RZOfpXIe3HDtCsDLXy6DlPhv/r+vIv2VDOIlq/y5xQ2Ehn4IH9r1b54gwLGe8lG3ILfhhHXrvC
EyO2GCnRamYAmgW5yMVy9MJyqIBTLjrSNQFGMvo52uqzkNlLpPFnF+Xp7lXhe7TDIBpmsoNnkC3z
ONoSDtwEF3Lz7fqqXNzBeD2lzCv6Q1Wop96DKMtpcewRWqx81Goc/ubN1soLHpI/pIf960h+sKWc
Fj9H+2VVy1CmDaLB+2SMz26ZxdcHdHELfDCinJVW03PKTXmPgQOTWlvd1yLjvwn/0Bvwe9qUA9Pz
Imi7dytmFjUgxO40M4TpaKj+fEsDQInyBhKRKJZbynhczWyDTtNx+btNZEP/AfFyCEGm67N24W5G
MgloIgS0kilYecfY0JGkaTt2sAJUjBFcg0ga0nYht1BVjfylcPPCIsEcPHJg4pCUOCvBgc8P9XiO
7c2+gK0qLKwCGi3r62M6S6q+B7UfrKj7bXIoRTKIHSCbKCOXfXMs7skc6pBNHkP2Xdxl9+ZS4Hlx
aOAMkp4UKhpqN3LR56ZmZgPWK6BxkvCf7jDGNq0W0tMXzXzIPyjPtecjQ45KBBwP8nUC1otq+2L4
cX0CL1xCJzkO5cE2baPoHQ02SEIhmXzfGs9dD/brki54BpdX6sNolOMEXWk+9h2uOw5iAxPlvFD4
013LzdeaprFV+6jiDRsUpB8caM/QgNyMnrUZzXThoV0asfJGeXWBtCqXNxTpoRxqxlaP7nXd3PiL
KttnAen77vwwZuWtMvyiNtCiwg5dBmLAuErC/ql78LbFc0Ijq4xRB6vLqF4nf0hwKa/hj8uqKlMX
hkYLsC/jhiQ07mkSjvP99Y1zHpspJlSPdYBICfIW7ACyg+B1EKHxrWBh0aPnLA7SdeksbKCFdVNV
4lPDqOcAUIiDNTlxMd+ZeQF4abXutf/q5vq9air0MncK3J45LOUmW9n5DSvGtVG8XJ+/hcMdSAfk
gxtTlkPadu8rBElLZ7iFRMlOX9JaufDyn2wD5XZMtM60awtrpJd8Y4xtKNx0ZQ481Ip9a6Sb60O6
+MB8mDe5gh+GZDRtrjly3kZQm09FAgzwphF1HNjPUK+CikIC2NBSTLO0LZRrZRT/NgocO66VQ8af
/emz6BaaLdSy718HCjUzyTwk67GnY4M8blUNPdzzvqrXhaOHSEWHLkDOXgBl3L7eD+Lz9dm8bBGC
f4ij8Z+632vU6VhJBd7PJogTQj411RxVFVgmHf8BFNgR65fARmfA8b9G+dum8hr0aR5wN0MsXdla
xK1XcAfHvjWCvDxf1zWIF8ydEUCs48ZabGI9W0d0ewKZCKpcVJ6QWlIeu6z2XNqZmrPvmy8WhSIS
unJB3hcDW7/6w4lVLCmDDALi27xM3X2rHxOm76wOAyQIVfv8uYfaBsoL6+sWVdp43MWng1MOuzW7
3DUSmLQ3sXnTvZgiQs1sAotKFwJIEnrbdFVGqMi8ODez++Cjbeg2j5fqGWcVvvfPAIAHLTQQDgJ7
2OkmZlol6CjwGflL95X/auN21z20j+m999Cs6NdhNzzWRxhHCS1eLH9fXOAPxpX3Yp64SFwTxt07
jpQ5+EOM0CIR1ErG2y4uj9OGPtdVOP1cog8539Vy9iX2VsqAmkAwnQ67sErLh9CVu5/aeBzDIIvn
Pm61Vd6vkj50YvPOXdhiZ/euYlF593U6Q7SwhkU2B/dm9WQISNGnY9wmLwKyK9d319lLcmpMLTfq
QZWxrJP7GV1g4Ln0PRZPgb5wuS9ZUZaPaqJK2gJDqjuIy4OLE6W72vh+fShnd54yFOUS4EAmW6Ur
N2hWbkxwCA9VsLXaaQUxw9hlbQgtvwUM38VtCcQ5NgZIX1A7Pd0cPhMt6mKJs6d+EpZ0ipwi1uhN
ttTkdXn+fttRroCcUnMUwnf2eYq2J2vf6BuTLQQMS2OR3/DhAeY1FUZXB7hD6ydaDjFIXEMfDVaV
s3ChnTu27wv1ezTySz5YEolu1R3qZXsIP+j3wff+sdLD/JO5o9+G7xwCk6FfhsOSV7s0h8pbD52J
SW9RB99X3SpreQghBsh8PF/fg0tGlNvCYkZKQCfu7G0tWPl5viblz46Yq+tW/sOl9HsGlStC0wHD
gRyIs++q1WgftCYKvvo/EPm4nzU9HvK12yyc4Ou7w9SV27/ugOBGKODsWb2xglsKbRY0HICO8PrI
lswoF4WYGzujKRbJSZsIPJVAAb9WU2wGSwy8Z+7myR48q3XpaMMi1oyFAvtlnoa4j2Rj+AacJboW
ZXX0vw1LuSd6XdPrwsfs9fb3xLVvGvYN0X/EWyu+bug8UAaKyYe/B9Za9A2ddWaXduVVXTc5+wn9
e2SMyocJHGVh/iMYYzd8pJulTjp59ZwUOKRB2b+PfhAUutV2L3sGjLxFbXgfWBCEAUkwzu71MV04
U7Ag64R4gUG5qGz2AFhx6GfBgp6xBBk72q3nGqR8XuEsPb0LplQfRyvd0c7QZLQvXRJVbEXMNrLy
X//TeFScgw+5npwBw7LXzTosoIbrdk1Ueks7fGksynNoEuCarBFj8Twe2Sg86PnXelxqkLm84QB0
QUlXNhqq6Sw3ECWI0XVnbzyWe8nsD6YIRPN27EB9uQlbFkLpF1Q5/80c/raq3LO1mPUaXMjOvpbQ
pKfeeXWXaPgu+d3Yd79tKPtONkAJDzoUeyDVPjnQQF5Vj94+i9tHuvbjLh5/ka/OxorKtflN78Pg
S/2t3v5Pw1RRrnYCeIXBZmc/GwPi0yBGaErr5+tGLp/gf8apirLVBkuKKsE4ufYyZ9AX//Jnv9/B
0fURgwLyLOn9VTJtSFwkfZ6y4dgRQWM0C/7UJn2pz/Cs30ReDhJ3CC44wBDPoCg+AIMG7YzxWGiV
PsX+lGhvvt+Or8Ushi+2WTECPemh/UxoiXTokNk5AoekHONiSKeXnBuAls/U5G+G2zhTBAhGSsMG
3ayfrSaHcNKEZPUcliDYqsJS63oN3fasX/BhVd9fjgJIX9PDcQLwQyXzCAar6VPoTR0zKCA+jRUb
Q9KyEplML4sqCINLGs+Fs6T6ze82QRyC90Lq6qhPu0WHsmaB1R9xl48/DU54BARsHlYcpJMOtJu+
FPr4PFnO7vq+uDBWSUQt9RUgdANizlM3kARGj2q/zo8gBLrnWV6ts5IA3DygpgAKs2xjlt7PPzeJ
mcUuBDsjIjrFvZgpMJVcOPyY+GAdzZLxp4ZDBX2np94Sd8lAxz98+DG3cin/MahcwsQBES+zPH5E
/SRbcao9BaXLQ3NGO1bXJX8YjsAaBgWOU6mVpIPw6HRGDb9xSapP/BgkmRkVc0se3IS/1NRLfnTt
uMRbojpr0hw4joDQhj2gKJRLGA+M6dK04kfHAzOQNQ99nIIILirrIom1mvkLPuiZ24s2OkDpgFQF
qg3lIRVuljpO12Sabx2p9yu30gcHHJ5FY28LHb5bYsaT49+avLwjrPlkQ0/o+uY5OydA0aHwBRYR
YFTA/Swf3A9hS9D6jkbQaXe0ZvI22V26m/W0j3jVvwSNBanQJvNC0iyxMJ21OmDUJ3blMnywyxOX
03myMGpifJ5me5051i3XTPSkNqGo+7ADHLftkh3hBmCwk4VmnGrhjlDfCOh/gfYBOBaIJ4FDVcXJ
tNTXtVx47tEpdD+uLacKeTcvlcYuWsGmQcrShvv6PhMfRmpgdVvZpnaEGhDbVKUF8ZkCPRzX1/GM
3E8S66Lqh25Q8G470NI8nVDPr62hHrT8fpqg8miWvk+ihCf6ATp4VR2ysnK/VqRDcwPNayj0UdpD
7q/xquYpBUvmPWQipw2Z+13a1cVapDq7EUQjfz0Ff8TK/h+51k8Y2a9yt///yMqOW/Af1kBJD/83
mfv+awky93X7s/qe/b8jgoxzHnb8y7942DWof/wLKl6SDkrKwr3f5X8RsSMUsP8lKwkIg3Ro/72j
bv9mYte8f4EhC0SHaFnykNaDCNU/VOya6f1LqqKjlwlRBv5Eru/f1PTya9K6Aqs9Zh5U9X///SM7
+nsD0O/ISKJ9EQ4BFvu+nwHXUPzHnkxGnwNweMfzIVkzOCi3PScAyY44nkXLx7th6vnKMKAcC7It
cTNUdbUy9YLGvPVZSJxmihHtgPLGzvS15tp5OAha3jBXZ+GU5cNTXrpaTCrx0k7DM5vzr5xMwxOU
SuyN7iDs0zS0K3xYjAvDUkp3GBbuAbzXaKR0pYSX2k/JIUVW4yxMd7QR/g4MiPpbg5QNSLK0zfuH
6og30i7Pjrabzwh166XONoVoGZ+AL7Ch0IKrCHEu6LJPD7CbuwGxGkO/E9m4fvXZXB3RPU/q7Vho
q8pvp7UxJXoGTR0zfTUSkjXR6Cf9Z10Y9T3hVQ20lzvbPOzrQGzLAjDqEJSj1esAHefvIOkpD8Qq
hhtudR7EPHWH7CaLA7+RCbJD84H9qW1ZXYe0hlZI2A9k6kLWUXAQmzSA9FKvEQ+X8FJyREmcvY8b
tzDa7MB2LOnXFPelZdkwG6yd7konsB5o2jMBUbFAG8La7tgvI89AuTJSyte4+gA7mnhi30wO2vlN
FoQGcEnAoM0l+QK1TWtceCKUSFB+Hc4TjiOYHSF1AG7701UhRU4Cyg3zjoC95WtFM0rRHVZAiIbN
9hc0Hjnzqmit9EDSZrqhI4jrIttEARbxL7TbNQTGuHx5kSxAV05fFfldHuTesEvQqQgnVw2iurwL
3KLt+F2bk7deFr9GfxkfKxNgJ6cd9wk64zD+v6RAcVN9fKXHxEnR6c7EnY7wI2pbDmcIkk6h7mSP
BWP9DdwK8dPITG2VCR1o05Jq7bps+vKppHWaRy7ka1zMxUhCoc/JGIMHD0zMpaVtrF6M8FArhhaS
wCN7F2ygsWXMPUiaK/++hHZWFYFg8evs1KDAmLIZsMnOyO1He/LLN69s33IHtZtVloO4Hn2aUveu
amMOhe8iBLyemHHncRguXPYDG6+I8QzTJQfqwv7FtYGrFy1wcPtRQzqdo1ZwsybZpN/h/e1fzWK2
pWZ25bT4WEuLtDrv1gkKaHZHGjfyxOA9uhkrQbwBKa8g5k9VZLWE/li40eTGPF06sN5jd6DnH+Ep
+sJOP6vrur7gTTDfVQ3ImbVEmHfF7JZxYlrDruS6iDSN852oR/4iRA3ROeJ425kW5evCl8iLS/kS
2SQCfiMgkgGzUlxMA+KlpGo0HZpHNaqYCXVSsABYWCTS2RDAhqe3JmlNIO5R6/MbornWDOsOE1hM
Tt2sChdnKRzmyY2vf9mpq4/CG7Y23D8wSgHoCby0cuP2Fu2hkpaM915RfW1MTJPvZEUEFnN4m5O5
EBmqJ1ayyyB3iXRSIHuBVE9bmxzosnFXv+8mi32xJ5qtS9JW2+tjOnvJELDDRQDBAwIKeIEqyEzT
TKcYWGrczzrIK8eOaquOlSD/SuDjziOqunppvTVeUoQdOK3eSMmrpZBGrujHFcc3SGcEUCnfQV+v
GkOJAH5HVw3z/TAF08brqmbNbb1beSZ2Yeb5+zHw7vzOJVsP3XJoyxiTO88v9iV+b1gnAYAEujWK
KLGTJVIlJfCQiw5X/13UGMsBqiglvkNZ2xlMmtD7oDI4xLFsXDqlLDrPAMsJwvTILVi9arLeeci7
toxSY3BWBQVpzQj3eGELSnfpdKbwNdgPPtw2kH2qTa12Wk1TqVv03igNunFSkOWh8c+I/XiPlIn7
6JQ26m8QillaIvV6eJ+GD4aV+Aupo8EyiU7v0QTRhlbT6atJt6CiXlbsOWEg+M0r9DzNHtNXQ5O3
UW5Vax/SyEv79ewQgq4T+xREV3BOQWij3A5TYdhTNWnZvde0aEGCVxw3U9Vvk8Gq7ytS1XGaAcFe
aUkVVcOX2um/dKjeTa3bP/NOeEeCzs07V0xizTO6lA04P06STVRuZhQBQCvyHr1/iN4GDTmkxCP5
vZUOWTwlXnvPLbF1Jje9NQjHJd/qw56QPrgFWA8VfOhFL+wRuSNP9gg+Ad1oSEp48OLheePnHz7B
zyuSWTUHDb6doHzu6A92OtcrxNfJrusNI6yHJNv7zGuO1++SS0sDAAqyL5IeC0HHqWF05ztpKRIY
Zk63tgZsj6ws8ghqOdkaSRK6sBdM9aUw5UjBno33HpS4wLycGpwpKXu7JeTeCShAEAnhO+YmTpiy
0t3lPZvDpmvNVTnQNJS9gFEr/HzD9UqEg8a0m0nnb4yQYT23rFo5I68iGxnQWCe1HfMmmd+6rHRj
Z+pf3LYx1qlrpQuEVxfnDO4ickhSh9dRPaYcrcBtPuT35jDkK62wRJxT8kqgkhsapW1H15dIzsjZ
3nBBzI2ElXzPlBnzJz0ZNEHJPcu8J3R6jJum9DO0n2XfahJ8qgNrCQqo9JnjAgWvpa6DdxyBUoCG
ViUCdIpc0EwHDThxWqQREvNVl3kajh4KAKrB0pB7PTh264fA3wdOvc953n+q+2HTIsW3MsNOw8xf
n4XzSUevJmICHUg02bUpf/7hhFSpN2ZajTvE6CY/smvvxTTHe9FnRiySekkSR0m1/DUDPrL+6ANF
uALm/FNzoJEv+mHu8/tKEw6NWnDwgMvJSU09bCfR/rAr44gk8VpoEpBJTTSq5sjwdZHeZWIz5hoK
K6azHdPZeUb9lH7FdDtLRD3vX3G6NSQPPZoeJXsgeI4V7waOd8lyLgjA3qV1GCdDPPcjz3ZZQAcW
VUiBl6FNa2qFA4p3BHFVXqxqD2ctNlxiPXJnHPZGQOl3H3UOpMYMaP4UnTvYsdlV1l0F7N+n1NXm
+4o65uv1FX1nv1a+Hsh/H4uJvAbKK8qSen5Sw9ev0ntazSJMmM9WFNWDbRUIM8oHw4rhyptROeRm
nBbFJpm5dTt38/zqJkawnblpg0Cl2LZsQrFuIFmsGz2aFlBFcTPPC02/4DemxgHL1Pqo6wwR5bhP
gylJYrt1g7AeHTtC6PsTuWDtxmkffOgDP4IkuIltu5hiRrXHqejNfVa1U2QVU7PlrPTXrHJpNPeB
uTOhcrjxB0QgC3NzdubRRADVHtAhoa9Xd6Sj+WG3Q05UT71JaMe5SYfQLLsmrhyRLyBn3p8VdQUQ
0KDqhIZyeMhK5BuknVEbU5nedx6bY9tpvJ1Z1dByw1sUt2gzCpuC9atOM8QjeJ8skHnmwwH9pk9Z
Uok7tA7WNzSgQEHbzVfTK5+HAjLOeGef3Hn6kvAyW4m0XOkd4xtm9skmMZHcsUcsCYTq2MIjKidF
GQ2uLRkrQ5DUs9R6oK8Pc4sdpR2tDuqBojXpMRDZ3+nN/5geu+Au4B6SqXQ0/aPmpV6OidYgy6S7
5THPcbCS0YNTm06Ijq3qYHc9egoybw2isCb2S/3OaZ1y4f1RWHLl5YQvwAAhtASoBDzc092h9wA7
TrNTHiEC8ZQ3G9TKtWQOvW/Ehu5f7606r7g1xCpA03A7T58sFmz4NNw12a/UzKOJBAuZCgVj+fcX
of4H0jAp/qKSBgoGgVIUcMqjSHtra6H8Gxpzbq4FsYEWgWjtLbpj9aeRsRKXTldtqt4VkZ5AiU/3
+3llTcUY81qQHxqqSzdzqUF4KHXAjAlcEhyuwv/jvSIfEwQv6GYBzli9OQEtsJlR2OVxBHRyNXPo
SucBYF3Xj/FZkISFQioXeS+YAZ2CdPs+HGOqg4UF+rDl0c/GblMMPI2oYXVxMg/+gqnz9xEaeNK9
RvuBhf9V9kQ25q5e84AcRV6msTkDJp0m4G7PPZNEhaUvrfiFof22B+y08kCaNiHt6ObFkVB/l/sj
7gCrv+2KYJvZxqqxsrvKb26o1UQAp4S5tmVjteHWHPoju0mn9fWJPouxTCTS5SuCdDr0ztT267Ts
e1BGtvTYFJBkbhxklWwCqcd6zLamW8BHzP0+hJvvRESbktV16xe2P3gQcU0j6Ee2DtHw6To7LTR/
mTORY27bYuN6bfuYzMy78yx+k4ExDzR9pnXHbW0AGsMYgO6c+b6stPRTNXbAommQeb6Zi9bYpnoX
hFUCxnatmdO7oCf5p95Inq5/8Hm4AcIjcEWASAS9cagZnH5v3biJZSGJduwEWlaxgoBhj8SJK9Cx
RSmtxLrztEPt10ttxRcuT6QuoGoi2XqQO7DkHf7hRHi04tgfIIhAAm9ec3Cejb4tnsfR/KH7qfjc
G5CwtlrdikiQJ1A9cMoFd/p84+IL5E6RUvYBCqKnX2CyCa0Oo8iOQdc9VE1rHtHvCGafqqoWZvks
sQwyGDysiOowWtk9oZzJmRDOmqGGqaneEg80DZpfWHeDVne3XtntGzBk7LNxiBsQOYKRME5bgOuQ
sN8PM5j8/njNDR3EBIgkDMRe76ihDzNvcs8VgzXnRwtSqGhML7q97xbOvemL17zttq1blY96SclC
D4lc0dNXGU7MX0B0uHiApJ/ON/gLGPPMjhyNxHE2mosOh8Acg/j66M6vP6ymTC8gKwbczntE82F0
gHkmorCq7EjaadwFJOUR8nzNSrj2Y2fMC9oHF/YQbnYbxXTkO5Fgkj//YM1mbsHREkOOGgueaNUW
61kgf4lEAt9dH9d58Icw2UcNGwhC8NSoNYDWZHzqwEh1HLnxo+7Rv2wkZvsCht7vdO71H0AWLWlk
XBocjIJe0wDFELgzTgdXs7w0/4+z82qNnOm28C8SKIdbdW63rbYnz42YKJVyTr/+PPJ3M602Fu8B
gxk8UKq0a4e11+ojWE6USJMuplZ/DiDBPSam/Of9ub2xZ2TUKWhCL0EAs+wuCvOhm2reZq8Uarcv
ksY8moJOCLUvHkbgSisX4I1oaU5OczZwUWZUwOI6KkXik2tSFW8KM+vRUJVqb4dieqK6RMLDEPRF
Rt0xjK3pQpXMPpfUir46bbGtRGmdqtBXj1VgTNQyKiv41TbNcGiL4a8WDvELyI16k06xWEHGvLH/
mKr5kOFCOOzK7WaoIQy0Jt1sXlVZ+rboiuhZyvVLY+FsZpVU0/MAfeT7+/LmQgE1oEhNupL06eLK
jr4osqYtVc+IswNYkXNTf4zbv5qk/sGhOjYhlMyj7+ppitqw07hRAJ1iftb9Q52lbmx0n+xJcrAx
5kb3lWPUtys25X5ViBrJiMwIHose8sWqpD58SBBhBVc1l69t67zUvaw9lap90eUqfemzMlxxr+6t
2Bynch3m4IKc6uLsFEWNLmzpB1cSaZGbO5kN07nSHt5f+QVQaPajb4ZZph0yPP4+N63gapZ7tWq2
sZOcO8OJNlQLv5rJ9HWym0MaSJdKH34i17FWLln9gMXKGqMINNE5wZXTsZd6ADqGcGSXoHDfFuq+
c+JHKXG+pv7Zp6kydaY1kYp7o4BbwmmHtQHbBRXY7YHv/TLWOy3H+pQanFVQQKZj+1cJEONO6y/v
L/drsvH2bWLFSfGQyaNmc1dASxotEkKVg6tWRi+yghOWFHCLj1mq0mOh5Xt9jKq/RC7Bw5yM/qbI
pf3Q6GZ21GtMcYwIIFx/unOpx0D+GzWFiXRRIpmRW9jln6L2ybG3U/mZ/EJfwyMYHCQrhlFQ14f0
QXLCMN76cDRuYRmMdiJQIYwbkvExskNnrxpj/KTaSbH3u9T8qUllsmmK0f8Kp5h/sdmkFVPz1t5z
o5BqoJAHgfjSXfG1snXiQohrC/zobKbTH4Bj5dlXpb3Wqe3ZsDoS8JMgs2UF+Y7CsfKp0IqVDPG9
b0o1k7CaEBvFGeREbw9AI+skfCslvBocQxjE47/OVIpDV/XxhSin3CpN+ztNGvnv+4fhjXFxIMDe
WLOiJE/f7bgqPJVBVnfBNUCp1Y1w9J/zFn0Gf1SvMk7caYCL+5hFjbXCrfxGtpUyni5zAk1cCmqo
tyPnUtuWJTWFq6xSugNF+Lfx02ibampSbMqAZpwi6f2zU0if5aFxnkd1VA+AnwEkNGG4M2oBDqfQ
vci2nt9fkzc8WPKK2FdSoTDMwgV1+2lCggGZHJHjRY76oyAXsim+qJThQa2j7hwP8QeziS+tSbTZ
q+m5teI/NWyqj2McrLXpvmGB54wLqU4Ew8Bkz/v3j8+V0zdemUjKoksYDz+cfIpd2ZrilVNw7/xQ
N+Rpwfkh960sa0F5Ikj6IiXlpXnrdUk4XOrIqQ59V5li5Ul54xFDOpJolRQuhm4JelWzSROm2vte
SrptFztdtA/KIHNLy+y2pZZ3m6RQ1ygJ38gdccFZvVnkDXmH5Y5mpSrMiiYsmuPh5nP1Sjc2dQ5x
Xq6LbyBvLTftzPCQtCPmN8pUf0sH67M22eHR0csSetLKcjZ1U0hnRbbQYSps+W/d6p9XTt5s5xem
GYgcuRluIjR48uLBnXqp7CY5tb2gN9NjrpYmuOAp2jSV2n7BgPzIFK24DM0on/kq+2SXKDhHbfhr
5TvmcW6/Yxag0CmG4DtSCpjfq3+OnRPTwdOUfnFtp6z4YkK8ciKAjHDFqn47UtvdmgRrR9X0P0n6
2O86/PhtNw6bQhqybVqMO3WIjEsvwfTaTInYDwUKadk4SA9JEq7xac1fc/O1ZB/wFsGHQqFsww96
+7WKQdY8x5hc5XJoN/JQkflvok/ONDmbYXL+8xFmOJjtsdM4YzjWi8WJCRXAn2oBIXQbARec0v0g
2eXWrrJkb4ZZveXRTVbs5Z0hmAcFxowRAPtvLT2EiiNsQc8YXHsyMRty0wliIOm48gy9luUXSznf
yjlRAO09ciy3S0ncCgGeXDheXEcH0iSktTMXegK3bU+OgCEg0LZpcOjbP0n3kEunIZa9rvuk5jl1
luJBGuJtABXPIPpDXkZ7o/iElquri47f+srH3gGUcF2403i9GC8TLNAioVNlyIqVaS55DYWDnZV2
8IFX0WGOgz6CV4uPiWil7Vg5L9ZYG+cuhQI5S3xqV/IgZ6T6ZesoAJCfVm7PnY1DFojtYreIlyH0
XnwXEXncD+MYXFuq6fug8sUxIEg6gemHOtmMj3pBNZiQIXiy5Sg6IKLSb/U+bA8NeKXAbWy7hUmX
RWtG8SegGvkM7Go6vP+Zd7dG532b+R9I1M4Jm/nE/XPH9aCoGiVU1JeR0vw+zX4GsJRqUwaMuk+3
7491/6TOTdcMw2bhzZMgWgwWTzHeInFcIdmmV+W6Z4kBOc+ow20MCuscmrX6MPu7em5HDxBTyLQV
yz+1VkBITb1x//4H3Ud78Fby0KHcpKhAU5cQAHtqHVwQ1bm2eu0chraeoAqQA5KUYIdeWlgwHqvO
+Ya+unro6UzaWXmpSlu6HtnDckgPMK/6kLuW9UcbRNCvopTIBtM7VZU7rQ18d3Tsv6CDYVZ//8vv
to0PJ4VIDQYvXrkLU/UYOTFF9vXrFPa7aRDWRlLzZwp0PBcUgP77YEAkyWXhhMwD3m4bcCzamypD
v6ZxPF5MI8s2fka1sUHA4gjPgroy3p2VY3IkX3Tkw7ilnJXb8ZqMA5j2LZNDEM4tVDi3rE5es3Jv
jsIpRFuckwg+7naUNDWL0q5M/Qqb2bDpihIAjqOVKwmF1yzVjS3FAkBFwTMqo69IZul2GHDJESyJ
g3VNFbW7yFLTfsrjoN+2dW+82Fomz7xQRBiRNUm0F8X9pgHbaO16CWTMrlVaBdJ13eyuOc5J4E7h
6P+1mtH6ao+1/6FvK5jWgkw2G3d2WDdJSPqGKE7uM7cbKnunWojeW3EafwJYDcZHDHVduQMh/XEM
BoNUoYqstjzmMTq0jpGeIqR33UDi3xsgk8UPJ+yOhUwad+P4Fb21U6CGhVuacGRvoi5RtxRIfB5A
sI4xUmtWrkjNrogHZe/rCSDzIhBD4HZWQn8Rz1awcofvbgIvFV13AAIJy9E+XfjGRC1T2BaOfNVF
JnY1gFuI7mqdr0pioG+rIsGvrcs3GwqAHYUwujjnPAwEsbcb2qRG3DUJ8rJKJ59t65vSad+b1r6I
MAEPXLlBdC7t73k4vvRJ7CoAqssoOWpwv/jOhoTpTtWao4qmkGT9qdu/if6HojC1YpW6sHCLMtk3
VJWFL20T9VmjRgFvwENBISkjaZdKn+xubKDTV54hXNznSraTE2nb9Cv18btgYJ7lTJ0CJpzE4bIR
osV57+W+QANy7Ij01aq+DEGZ/BZT9/F96/LmSPQk/K8wQmn3dj37QAs7O9Qnr4us8QtF7gdOdnaa
mibZvT/SfbTJpEgoz6JS9CLc9SqBCFR80yknLzcG0I/6rzpJnm0TIGDe1UfR5Zqrj81fUaFUaNRu
EiXXnkc5DvttYZPAl8sVS3ePtZm/iEcRPxIeJEKi28nHqirkUUaXNKytZhO3qn7K1S50rUb3Axe4
XLGr1ME8pIliX6IupVZjnuuU9gBtkLKtpZAt6czCfrK0Qt3mfVKtFNzvrCTdiQpdibjWfCN2+fYD
c5ngz8otxZMmJzoZdokHGNfXlY2Zp3l7p0DhcZHZGeok9CDejtL1TkO3g4qiMHHfXlH7PubpTIxT
jy/qNqFvf2tz56rljno0EzFs/EkGI0cnyMEUIW2hTdFaj13o/+7DGRElRMhWxkrsdpKerhyjVwTK
4mupHNJqxJMIHNleuDFxpBeKHkqtZ5m8gp0TiYOlC2OfwjNYEnnUydkxpPFRIIjhFnotH4jg4YXP
IJH2A626JjA1HVKtMrFSYOmUIYPLoqpQ4VCqdtyEBZQWk9Kmm44Cu4sQYXDoWkuyXC3ImFKukzaT
E8hw9Tw9ONq0d7K0/hWrNQLMQEH8U2n4wTZrxuaQOUlG3bWn72a0xJ40gnrinPe7sImq7TCq4kzx
8U86ivbQFVrzQYy9vUf979keFYeDWCjiez/IjtcUeb6noD/s/M544tW+1FrkHFoJhvT3j8NrF/Fi
gen+gE7hNfjEQ7s9DkVcCTnWmsEzc5XnzTGa4DlATrQP/AmEfSlvUQ/5XCuR/0T13fKEriNtKpvi
Wk2l7WkFUWebWuJQhkN9mFBBeWjakN6JOhieCvAlD6MfW39QFNG2JPxlF1Xd+uiQfV052HcRNLow
s/PPD8gf0h23E+nMITbGMOwRremVXYg0y5bj2x2qTJH/cLp+lY2ACrIZu2YfD5WyhlSY781yIQHl
w8WKtNxMzno7flpS46iRB/XUKLI+K1IN7tka7PPQ45HigIwHJRLlp9YI6u+1RJTSwphVK37vBq29
pg37WlpffA0dUECuICSfgbcLYzcGmtq1RWN5tMtFJ9kswbnak2FdzGF8mexW7vi6Bhq0qNNItUf1
j5Sez19Km4wvFBzqj1rnm26Kc/gYVbLzXIJkfxi1zHqS6jSd9cziPa1YqWsXckqHuBntmynqduYQ
ENo4I82hRR1SVU/1yjipojG/AwAPP2RFUTgrZ/jOLZnRmqDQ8c7Jpd2VfnMtIOVZ2a2nwZIIo1Ad
eWBuogMIYGVTlX21khm4D4MdyMJ5rB0wxuBullIYPdj6AoUG21MggdxbRTZ9J4AIHoVToGQSV/I2
qpR2z+nvDvowlbBo693vNrTyH6Dwqh0WVd2oCCatLMTdA0ICQYHgj9eWnOJdpDJ2WqRnyFl5BfSF
NPvl5qlQ+zVKk/kZujlaVE3mYJtaMWGKvsQ0aUoWyaqYHM9Rm8cuV6XPjdqfaRpUfr5vm94eiEiR
BCJIimUhNUpDI+lChEWhb88e4YTMN5Yf1oeiVqOV0Pw+Op3Fdci+UG1/TZLPS/tPbI58izbaamJ7
Ujemv7Ms0p6JQeVvZoVGjBNN4SUZxVdNgjxxKPPZQUydD4E8Gi4EL/V3SZIikLmFeRzTMeVpkaKv
Zi51x54gvHM1UoqQYhjOn/dX6O4tf+3EpbStOhx8DODtV49tYqPV2dgechOw+8lK7ZoCSTEQuF1/
ie3ReZSMbPw0lfGacs9dyoWhZ8j23MJEF++S2q3LjZBAD71au52indy/WIMlb3t43qrGDN149Ney
T29N1uKqz0kesP1Lk1YZgdDiWLI9bme8nTrJ3HZFFjyxrUgc0gYXXmxqS41rhsNahuk+tGS65NBp
vQdlI/MVtys9VJETxnlte40YlQ9yBkGaFkLoMFV2/hh3rbIXte/sR7uC+juw7WlrJEq+ybQ6QCim
xG0Iyu7SGxWlunKUv9M8RJuMMCdIVaY2JYwsQ5ZuovWwjRv5MhnIeRlR2KFNyqsV+iMqH0YIo9NE
x+SxaULrtSMh2HEIGrcPx2Tf1dXoSQhlBiRzkGuKpKZDbghB+S6VdLdApGByQUmKYyULcQ6nqdgY
E226uu2f/KwsTlHQNY8RemKbvOx1zSXBITapPYwbs5W1j+8fXuV+Q2k+n5FCRP30oyw1G9FtU0TS
xqj9SZqBblBH0yCSTI8inRB/Mho13jQs7QM+/aeySZRN1JhiC/lMd8JX/CAaNdqFStbRMNqCE/DT
vn60fF3sZEVdAyvc2yK+FYwC2EcSa8qSxknpzFaqRUL1CxKdH76d7bSJ5ulgEi/vr8r9Y0YRAoae
Wd4Fl3fJcDNMogD302ieMl1xVgGp9pZ1bNTi42gqKy7T/XvBADNwlDcTsNrSwFr5kIdaYqDs2Ifd
k1I3xibtBmn7n2fE48wmkUoHgrME+piDqlNFkDSvHFX8r65FMDANf4Y6+gKWD/Lg/eHemBRYdkr7
mHIQOEtq31JJW3SLqFNOUk+d02p9Smp+367s0z3EkCQt84LSCz1C0CELf3PMq741iQ88OQi+G20I
gH70afyr5SZyZbN4EOMQ7achqXZwZejPahh/eH+mr37G7UtMTW+GieDBg2taStiiUz/1SjlpXjPF
8U5Lk/44ZcK+Nob/DJxi/EZHHk+CUeXJZ6Uwy41J1n5waLFuo1F7rNTwizDG/pEOhvahHPthLzWy
fdBgVt87hV9fAyUP3HDSu5Of9CTuuvphTHS3CSoaomu12Nhd+hDFtOYkALbznQWOxq1oFd5WgQjP
Uabka77XbGgXc4b8hDoE7zTR8jJIrsKxrByn1T2RtrDcW9ZwSXJcLC1OVC+w7PJLJTlXMlJYPCoF
wBoUq/v2/sLfhRp4A/Tv4WoRRNOcukhnGiE0PlWqaZ5Nc9KpNQxEq2mvfMhTu91C9/ajMZpsD1rZ
M8tRW3FV3rBEqHbNdTfieIArC88+V9RI9FaheUloXNSuURM3zxB81isgye/P842rROTtmGC0qH8B
5rx99BRLjCjM57aX96P4GTjZ9xLZ+pVT/NZFYhvxI2fmIA7xbBH/cb0ks5AlCYkCDyZnGmySXgLh
yOs3cxpSQqqjiyV1OXxQmXUwUv9PGdO38/5E33iJSArRTwE5FK6msYjd4kjS7FZLHQ9a/4uqj0/q
mKbPJlnrzVjm6cWJeBJTRE7fH/aN9aWJYc734E/PTCy3M5+aWuhkGx0vT2NlXziBsgsKFEX/H6Mg
ZYGt57CCEb4dJVXSLqxa3/EkGk+viZAvmjIkz+8P8kZMRHsY93vug5/rJYslNNrAqdvBtL0i0a5U
CdEepYHnrIVFcSlMvXzRcn181K3ucxQM8rMRpsber616n+hZf4qtoDm3RrPywN1fVJWU6iz7gmoa
2izzXfrnaJXKSM0IXBYCc+N3qaubh6ikfdB38i7aRHIDK5fZ0x0eYYLOkq/bK2/R/bnidXUYXqN7
nvVfHO3KlgMlVogqdCQaz33W59u6KYWrxc9lDUt2lm1JWq5Bm+5dc3oEcKzmegtsBMuXKQmFbI+l
YnnWlH9N4g64GcQReR+9ULr9oUldt2KS7jvhydLP/bYqU5zrAovNj7tYCepKmjx8s/YwVoY4FM4E
P9ToV4+KGewtu1Ie9EjkW3oV0p2N9Mq2B8ewoXC/pmF1jz2ZgQl46rSozISoy6hIloqeABXz3BaZ
sUO1nlyuLaL0e0xl5aHOxsJrMlv5LTsBCryAS8Yp3jrDANSIBnLtsy7DZaP6U7ordTm8FppGKknj
Xf/PF1OlWZ3vw1HB8C0bfCORVnKp4lMqujCvppM9Jm0brlyB1wTe7YOp4khiwOdHC/zzYm8AHbeR
QrXMC/IUOdUwRC4lEs2wT8fmIYzTbGs007jLWlndO1r7oZ7QSCp03/m7YiHeOJY8lyg3czBnd1C7
vYy+BAGeWkiK149KfAqiKT8VukEARAopgjleKvTvfjjCw5u18SGprfEqtPLU0j74rQ4K+9EpYIwh
5qsIa0aEiU+BmqZnp12Lqu+tBq4FdPYkdoDC31O2UvCtpUgxvUmVpj9BDVFR3ikIzOjuqFnHcIg+
JUo9fc/hmFo5Eq/Jk9vdYuyZyRdWDwrOS2SN1E5a1DuD6aGk4JITuTSlVrixA3WVdJ6mX1X6u+yG
X3lkuwDUTpnZnm0SEm424efRzoJezBA9Wk3tdvZDZEIqgABPbUDk6KzxU947IpxdyBaA0EJ2Rd7k
dj/DMAcbGIT6U2jrf7NOFE9pEhRbR+/C0/tH5z4mmqMHOuBnd4e+y4UfIgdRLaVFD6+7Ar1fieTA
vk+sfFcDuNjNgfuKO3BfvGIsKKTA3uBlOnQO3E7NkBsKIk2iPVU9ZB22nOoHKRH09IrE/KVmjnE2
yyx0+9nfN+JZ1MEPd6RE9I+JGUoohEfWvupKsckjc81puGP3ItdDozi5CA7IDBlaPGoS1j0ftcb0
Av8JUEBRocw+hr9C/auUKlsBwVEXmw9dll1QGx82EN+4sfqzMaZnM6gfaulo2nALfZSkD4FUDK4j
P1Xqo7CfzQ7EbZgQiGvbyqE2Dt3SAAp3qI9Nfugka+2wv+H5MRO8aLRuVVyGJcMpwf2UmfyQYAs/
h9UsDjBViKdFbfEc+Ha8reHq+NqaSr2BAao41IW00mFzb5OIJNAfpWDwGisuThZsW6oTRKbqmb1Q
LkUiPaPjvmt7/VHpStB+ov/0/lF+jQ2WF5xTBfAZsB/8AguXIFAaswqHgGjYSM+6Ue06ChUhWixx
Xe/i9sUG7a9LQNJlsZ/GbNOGQCPN/JSW+edANjfl9DLYxUY2zqF/yXXfjaTCG4ddE4cbu1GPiYY6
EDLqWfPy/pe/8ZCwVvRNYUZUsJJL2atSzq0sjDXVI6wenkJYTF+CboiQ0KmVDW8ZD7zVBTtDl+RD
XevGzheq2NYTQPT3v0R/w0CT4OEacEGJfZdP2qCKDPm2VIe3bQJ3oD9EaBQWqXqNRb9z4hclek7b
aGtL4bGEhpJLBFJg3ElGuSNndHXCvRpK1674PEhnkJNG9TmSDpUBN5z9S8hPBvx1xRWNkY9mUB5L
Jzv2lvpZZCdTlvgvgWdF9S6Sn9qK7FxGYSUIAUI08S9fNQ6lOj3TU/8hyVDUMBrqIJNkfc5a53Fm
DiB0WevhfyXlXZwo4uBXThcyLDQb3xorM5+D1aKTvQpuJl3C7E++a8ZfpKHftLg+wrqO0UcSfjXF
RpQkNIGG1CUc/k7alwFdp6DzyKYNfbgvArrm6aTOM/nU2tp3uPBM18qSZ/gcvAk1sOZTDq2QbBzf
39A3ggfIJeiMIMTEtGlL9UR4Y2Bvq9rJ00NjuoSSCuUB0eI1Lfx0LyY1OUR13j+2uR8dZKnyAaPH
6ejST91uJUNOHqwuaU9h0NlrzQr3IRoABjxJLC3EdeaS8b7vYm0sQAR7QyPOEep9rjB746jYie1O
miWR3E2b7zii4x4nrvvVZJPYG1Mku46Tf8z9dPjaVfWKEXnLcFL0pbcWFAOFi9cL8k9c0w+qr0cJ
LW34Qsq51tVvuLchBLe589yloTiYJhI8WqWCUSPTfLZCbY3O8P71J/UBdeDciczSmIvXv5OcyMg1
8B2BFh8VaALACNCx9TCF4Zqjcd/3PKdZSOoR00BtfNcxYvjQ9nWNP3q1PXZn2LYuk14mZ4O2tccg
homu7GmTQeU5/BYApm1AAaUc2C6cHniF020WJbyKhSbaR6dTlR+OFFhHtQrMZ3mcrEdN+PLKu3Jf
VieVwJEGu4SZVyHNu72UrRILuyydwWvl9ExbxeCJhsK3G8oq+UBhuAkW2jUHS3+u5TF8kAWFc99B
U77p4uAMEaFwVTscn+oqHTwljeyn3rDgz7KaC0pB5Y4I6hAENfwFWRlf20b6GZgQs6yY2rc8Lx04
InRiOHkARm6nkbaTDoit1Z6iKt1CkuBvgfF43aS1G6fQVwa7v2t4XcTJ1LGAPFlLxwbonh0aZak9
DVKrbEpJs7ZlXf1539bcn1u6figXY1OIenjQbmcUR2NUAEVNPF8PM6+065dROMbjFBf/OfafB6JE
Sl4L5n15kaej893vdLVOPCuQsqNTdr+rxDlHvYg2vRJfMnx/t4rT/0zjBFzdoBhI8wpQWU7f7fy6
3I+dSE5zT1hO8FmbjG/qGH7Uixgwi2O3xzjM/f37S3q/b/OQ9AFos6rKXS+dT1e2lU5N7kmBbV6g
/VEvjbEGjrr31GYEIPEr0Qb9opZ6Oy+517oUlg98HaAfu6gZbXKuebSzzFR1B1UdXCnp4pVrfO9o
zDT4MOTQrkYwuAQ8WnYW+NB6F142Gv2BJ1h6qQu9faoi+4dT6RfK4wo5aG285D4pjpX7cN8bwF7+
O/z8ef+YeWFF0hTFdeFNcuV26bOfPEqgsvoOmcAeBSrZ+IhAw1EH7p63P3O7I5kGd1CVfSiRXy2M
TyW+e9wcpvLSoVZFWv27XVRXJxCIfykvobNG1/jWSSDegs2Noj0NVPPf//lgR86ywh4FCvU9VM2N
76g728nXNNneOgpUXIh/eAIxroubJcu0SBuhXECDEwenRIQsTpx9Hu00c8eora7WpK/5AW+MCXUR
3eOYc5vJLbZCLUeznkwj9ebyvgn6VTfqF0NKt0Ibd1HpbypIlNvuJ+QST1HxIXXsl7yTNjzeZxj3
r7oWHrJ+7U7cW2dwCTPaiKMJkG+Z2R2mfGyLWMm8KO+/NKaVkxGRzdOkp7BqlMVqWHy/CCDwsM64
Q9RgMGy321uoVSmYc+slnZ59iZMk2FelPX0WowrkShX0pid61D/FteqfGt15ybjQnzJR4g1Z8AxW
Phgz1zED7SVtMnGKCmv6kTpG+PF9g/RGqDID6DG8+EeQJ5kLY5ELAyBYVcAljvNyrC3VvzS9ZtYb
3Yy/Dk5z9bN6X+Wk+FxFMrNP5YQCeU68sfIG3G8QgS0vJx4tmDRykbcLFtlK0Cc16EW5gpxUk3pp
39ZOecgLg2qhkq8xtd3nmxkPp2M2ldSol4UpEIdllNOS5YkOxXY1LYud0djRY1rp+8YelEvewyvQ
iiHarqz47M/cBiFgUCiIgsGbKyj64k6q1qRJdme1XixkYyeyWj10oyGd/ZoOj7TppecwGGgZKhoo
0mjp/Sb4KxgJYXiTX9TbPnXW6HLeOK3EhwChAEVxCJZiJjHShnJK0cZLG9U84sn6Z8Mosy1Vuvwb
YFtn1yXDt/fX4d4A8laAiZkTzwaUWYvXtxmDvszF0JEIJyS1ldjaTAqcZ++Pcu/DgFR6bRKB7pT6
4/z3f8xsVCK0USVV6UGWUYMfTOuDrRTy8xQ6YqXe+taE5v4hunMBCLDHt0MVTVKOtu0X3iDwG3ww
LeSEqmnlnX0tSdwen7n1F3gFxpV1WzJY0Q9KOJPJ/lNUU4U2xyQ74UBdstQwNyoSMbsiN34Woz48
dPDI/XEaWto1iwg7qWI6N6gi7KQkrTemMf0Y8Iz2veoLlxZ6DS6BBDrowkx3o9Tpv/7rTnCuCEto
GAb7Sc7wdnkqs7FGABT+E2ry5Gli+vZyM6sPfUX69v2h3gj6cEJmh1Jm7zH5i62oU9h8gcOUHq0e
PxqivBdRdf6ujwMEwYXtuAmW+6jJEsV7e5q5GJt65eDNQ/y7TRoKdrheJlk7h6TCcrrN0FpVZjTN
E/lOad/bItgJZ7Q/d3Yijn2ci2Nn1LXXhdol79ApXFuC5ZXWYHKaLQz8xtwtfYnCEqOwRGH31lML
5fNDb6vlSZTBfvBnqjc52mURtzrU9InYPP4mWtM/SR3tfw3xxkshdYj+JGW4H0P16+Bn/TEXSrt7
f5vuPpGlIfAjHc4x5lGeL9Q/d9MJAnpGRl1cO6f8Hfa9Qc7Frk6yEeeeVgGY1UTWfn1/zLv626wc
RiIVHxWHk1+LQYMM0nN6yqNrqunBhz5w6C8yIhhkEkqe9kDvNXSq4VHS1GYz1FJ2gas83cTmVBhu
aBRrAcHy2Xv9HDQw/+edEG3drkELlABIni2uveT8jNTma6oZByRg0cwq827lTM5zuzmT89z/GWxx
BYmZBel6S1z1VtgPftwgjZ7Blfv+Et9PicbFuZSLc4tTfveyKl2gjkMnrmrjpB/txCcGYZc3FRo5
R4WIcuWoL008aQ4F4CJuDDcNZp6FiVfJ5wg/Y1Z9YPycDD0+GXFTbMJRWnsm3xxprt8QovJyLS18
rkvEb+0grqh02Iabwd3lJkOnTS7BY7R5fxnvDP3rvPB6QfXOT4q8mFcf08mJiad7QGk2hRbtNXuu
XgkoBPthmDaT374UMagj0uF04lg7IxiPcjrtizR+HKeR/gqS4ugObXBsXGhV9oEWXGCTOYsgXnH6
l97U/K1zw7k+A/J4zxffCo2e5UemI65hMao0gGT2y9So2a7o4KHIZdFv89Hwd3oxrMWdb+0JhS4D
KkeiWeqAtxcoi+2qQl5OXEVq6K7SRtqDSHzfDWQ9+49NR/MkqQzP8wSJwhN/O5Q0maNRCWi4QmGl
yMkO5kZy+n5l3+8v6XxLgeRxzPASl2VNP4ylJuqC6FrQ10ixIMYNo5Nw//7peuuS8jQQnnG0IDCZ
//6P7TUhOaRFsRdX3/GfksDvvIqc7LmU+uFJwKN2+v8MN/fpwnSBgsriQQa4g7pIwR2lzQMiUvMv
Lma5cyT7p5qow+79we7fFVaQ/Dh1MgO07DL/Ad2qWkSDjJkbOsMdovBPKZdQdbVRf0hS+xqp9a/3
R7w/hBpUCyzka4YZ1OvtanaTWoSt3lMG101wxclQ7aH+bN1OK/sV63qX6cBBQx5HJ9mBgZ1h1rdj
xZ1BQ1WmGkA2tL1a+/uBLOh2sGvakfvmLPWNtLVD+6eRf1AD9TiIx0S/5sOnML3WFZBD/ayAYVZD
0qHJtBfSoG4qK/ukzH3hSt/s7USDSSpf+ey7OJPPJr9HrnKm6QPgMx/7fw5cXwhzcAgvvRhFGjdK
tX4LTzm+axjZ27g0ii8RjIGu2TTmkyJ33blTYHmJLKdZOflv7BVBDm25hB4GrsBir4yqqcwohpy7
EY3yMJfmj4Mk6GkFvL0y6XlOt++tNSsIAFPAOBGGLMpN0PgbpZNKg5eFAYxNsAbuB7nKvrx/+O6v
8u0oiwnlQVGYlR+MpDFtsOmaioCDrRxijaKWH6ypd79WDJeTmvXOaE1HvQ9U+u1GKhLEO3ZVj16Q
KXup9j8Wtupv4pqmwhBNgHP5f5Sd2W7dSLamXyWR96zDeWicKqA57EHTlizZln1DyLbMeZ759P1R
Vd3Hm9sQ20gkCi6nFGQwYsWKtf5h+CLEwU0n3eTxvT5cxdWHKP40xSfNv5HH74F50uJ7eXE+nZyu
6p1Svwcmd0rLlyb51tRX2fAjaAOsfxHg2cnyD3P+NndI2eMxgA+6adqd/2VAXnyyriwTPZcW8e/n
trwPxpvI+jZYCiYFNYzrAz56jiU9KtqDMD+JosfNVhgeWgu9sHivVT+t/jhIn5DN7ylHYr5hG+FP
wXIKLcNz5KAvOkPf8uDzICR2Hn+nn56EUFiaFyN6zfOfGQx501dJM66m5kqSP5fWndmBgJLdHClh
Afy2kR6xPdnIdi7uNothJUBTVIypy1M+WM+/qUVjyF0K9GBHi7KzpE/I8GvfW2sMris5DJCHz6Qj
dAn1pgDWZ6O7a2wZurylyatVwLViQQuSuaPwveyyX7ZzlowmZC5/OLU1zpGReBWXh0lrX7CQoFAU
pq80AVN3TrXvEpaIovQST1T6crsDiFPhWadc9dF8kzbP5vhjll4t6ZCa8DmEu059EUBWFHN5mxTX
Y7uLC+OzWsgPWvZijHSPUcZwKNttRIXLBAaIMHdTmh0cuRdUX00MQ2PQU+UkR/CvlfBJoHLqRJB0
dmqu5ddo9tuKVWkbw160c5W3Nh140MWFDZDDKiWXqhyJM22cTp3KR4qNptqPM+KXqea3ezUGkYf2
cC89R4q/b7M8fUw6RbuNirS8T4pevW27znd0oLF/fGBTlsGXD71RMM0XwMgiSbQwxQH21CBIWyBe
vVP73HSomdnVAkR7P4RdBkpMXogllP0Ua0GAnq8mjN4DcYoKRkPydjeVXQ4BdtwCQ1w0R5lsTmlC
/yKhieDxausY0HNlqZShtWfC0Scit0egzJhyPvZZxhrsQ1ppGt5DQuDEAejMWfoW+/l3vSgVO6+b
R7RG93WSOv0I516ZN43WL0P5wqzjVKduwcVpfRuMYv66nZA3KEttQOJLEZ40S4gcHy+jR1osys/3
5/3yLOQXMvVImYJEBtZ9Pu8Ib1Q6pXHxJAsws1srbHZ9UIyeom/lzr/ZX7D0Oag0GokLveV8pDlT
51AIgC0YyJ25QQSsEdpvZ/vhfBOEe4pq/vdB6z6+/34X+Nbli5NzgCICbA0AbJnwX8KUkhVgi8J0
Pg2wwz9lgBSvaX0VCO5L0ymnoH0K82rA9IY7vioI34tWQLsqmkqnVQKgFNzz9j2M1KMOA94W07rH
LmpIvr7/mJcJq8l5SiSgFrLg+ld5QoS7Rzw1Otodil9A7Gqkh7xq9LtSnSNniLTYU/puq/v5m29P
EQQEMrhrbjNrbckcKbfaHyS+CDfmeZRMqt34QQAF6DdW2QVGkK8A0xwEJNQbrk9rIcdJmIBpmRaY
FTnWXakXseWt549pmcwgLq1WfZ0aNLqsMn2gA2Dr+FJ+KS1t3KvoKn6px+RJCfp617eK8scZGrwU
nbscj0e1Yk0hkzFwD5uxrE+0NgK0kTTBLscy2whvv1uGS6fv7WxZvvNqGaZVCXBGq+pT1MygitJw
ujYR8LMlqIO3rSKou3isPFFuox2JiO5GxoAUeF6f0IpQPEBZ+a7oxC/QzmYnXRxYpmQctx7yMggv
Cli0AeBYsEPXWHCjlZHm1uryFEID+6hqQ3k3m/FzNkbWs1aHyW2sGy+SlbUfBKNX7xoj6gB4Nv0D
4tSf46imR1GJ6dbRcKHOhXk9aApIHzgZLi4Kq7PBbDug4XpXnNruOUKH7Er26/pKTbXhOc9B8uSB
BTfTn7SbGY+g+xZTGE/MyvC5E4erIdtynvzdLLFc4OaB74NTtnqcrsX8pmvoqKZBWD5FTRHu+jyZ
vfcjwu9G4e5K3QcqBtxh+TxudWC42wqY/ckws/CmmyNUf/Vpy3JjWXbnSRzIsIWbRaN2kXlZxZ00
BeUgVkUFEZ/7EGTKyqtMbXZ1IQRkP8Z/2CBZviRjUYsmcVQAsp6/1KCZ5TyWcnHCXay9FjuRBHAw
NvqIl2GNOEOTl7xlsWJZbzW5FQNu3nqJSEcQQCxvHopRSr9bKDC+/4l+tzApOy0tLPbLInt2/jqy
NIdGKljNiYMMEY9O8g+yEe/1uJn2BZoQP8paPkRtO33txylygLl2TicrCUrRylNs5Fv6ZBd4WeZ3
ibGQhJlneAyr9KZswWDEGLiemnA4dKpmm3GJTBemvj5k5iwRnSIblMeQHeMWluiJ7WC5s9h1n/Fd
XJifqlXQrC8G2wrRrbFQ373hZ007ydreiwcEcTkbtf6rmcWdjbTk9NS3lnhsCpwKxbStZztUIuBz
aaZ8e3+yl/TgbKXSzSE9WeDc9Ez5uOdzXXbjjNrnJJ7EBviKGs4RUoCFddVJ6IRkmRkde9CYT4VU
RsdIFOaNmtzltyYuIpdGo1xdiG/ropyZhrU1x6l0SscsefJN61DG83jwU2UH0hK0e9/4e+S+vuZl
nDha0euugZ2DPGOXN81DvtEEvFjkPM7CWKLNjhXBhYtNIOktzaVMOtG8T69SOQhvJuh/L1Xmb903
LyLRMhT9Rkh3rC/kb85n3u/CdtKsQqK6UMz3gmY0zijTI3//+16kh4xi4tJKTQamBEyS81GgFqQh
8vbiaSEHO6ncZgelkAb0xqbxxNaqHytN670KwfWNY++CI8CRR1GXGyx1NWgC69I1YPGqN622OWGd
jK1cljTPAi4h7pgN8nXVStPBCLXPuQgQMS4CsJNY/Z2mLjQfJwNLWZrJPdYhgf+YIjZ+KHt8dYu6
+gpm/Z5bumhLidVeTdaYnYSw4RynLPNTTRe+CQKJ8qFENmunjLiyDqWwK0FIuGmuCV9om8i7CcvW
jaV8kWvyulRhIavyL82SVSKeFpHV4y5N57GqkUWlfuUaM36f8SRhFKBYHbpWRrLf+LxLaD/fv4y6
tGiAEuIKdOGmacxmkvVqc0Llbw+qw2g+aVQAhbIHIu115NaVmjhysc/qJ3Rx7GG4aiFjCPlzEIMN
zx6CpnGXMFuqKrXOB39AMEIuF/2zgxDjZWW9lIO8S9rYTYu7NhRwQNgh3xx2dD+k7FD6ClaWCO1E
rWOqiRfITH+I7uEtnPMg0RyhLdywH3axEe9g4h2MdPDg4bqo4WXAE8Iayc88PIxq7jVx6i6JYooo
YsqP+RjVjodWDQB8AlcBX2x6ilbvchPjaf43GETsls2dmkauLxxBb+9TQ3KS4JvI04zqvpPlfeNP
+4waCQJSdR/GHIxQ49//CJfXXwoc9McM7pVL3Xjdks71RqRXVYsnv5vtUph7O8FkEO0260ZQpuA0
MVv7ETSTK+tpDfelmRGgTKqrSTd+CkpVHFMtN1yfFoWDMXTgCTAO3KY2lVuub1uiwheaF6DJkf2i
1MWaIfSvjTasxPQlIZUpMWltccjLqLpBpVWiaDgI1+ocSHehmEZ2CKRbGkzVE+vW95pUka7xmP4C
xOGUG7TIFzGZypmTeNj5ipXfK9m8dfJexkgwBrT4KfPSdaAPeR699FltlWYCK1VSLXCnbAx2k2xU
D+9/v9+NspAWaNaQeNK6Ph/FKkWthxjYQfUzsRIrEMLVRRTa3h/lN0cd2QyINaSRlpLYOimsuzz0
RaXp7rFBMq7ohH2R8UKw60x+HUX4fIqa4fvY76nLOUndIGBjxLNlZ0ESXTO/krvxPMvknYcO4GC0
ybmkgdJFuuH8tYus1upASMr72soVRymS4WTmqHbnUaDtoip8waO49wYAfk5ekHphYG84UdI+vv8c
l7O/wDiYD0SuoZ+vp0WLgjHG9yW/ny3jxVJjHNUCsdg4Bi8GUYHC436BjBM95osmSW41AWYfsXCa
Ed28gY9I9a8Zi41ofJFMLaMga8jih6DEBeB8RuOIZapIk3AS1GL22rQvvU4v+oNVgoMwzTDeddGg
H4XJNPbgA4WNDP1NC+Hsi+JZBjB0kSenPEPd83x8RZ5zJdYG7U4bIsTYsWe1pRG3mqoIA5crngpD
izqhbUVU8M0J9bQo+zFZvWJHSXqvNEiVNXIyOQjifI77HiBRIPTYK9aGfD9asXEwaTtfJ00/2BOG
7977C+HiAOX2B6cLYS88ZxYd4POnL8Ysa9tWS05JVkku1accPlVMwWho97UUHfWoE7f25MXxieAM
Z/WiJcsn48udj1mrY8000uLJcFFyWuxM7ocY6RBjLNTvRqREx7GgNi3Ns3aLHwY+l75eHps5MvcT
8o7O+zNwkX1Sm2QTLJqlqI1R2zl/GguNfb+M5hKuhYnbihYpnysEhX8Kk6Bu7P7LDUHjTMZGl0Yd
WMn1rgtHTfUTAbhCJeTJjrIDcCVkFDdGucg+mTVQurBQlq9KW+X8hTr4DRO1i/jkG12+i0N8UBPk
y3bInAefqmyIPieFH+5q2l4bI1+2RREEwzgU1y14jsst8nzoZBx8tdPb8tQNreaOodjd4sAQ4z8Y
7wp1THYBvE67TsPiaOBx0CPW6MS52n97/5NehoRF3IgDFwANRfg1Wsw3BpVeTZOdNA2cCJIi7b7V
DEeKp+GhjKcJGXQaPIU6ILHsN/LGLFxuKS5VSOQDnnwT+VjlpIOMS8QsDtkJak1o5xCm9mqn9S47
8EPcJ6aXS/GWp9plTQ7wA/HHFLnVUGNZV6SRQ50R+TLlOw4u1SNBLT0yvTJz20QNvgSCmB1CcYbg
XyB5alP2Ce1i7JBjD/TkNi8T2SnauaT5qIhftbJj0ydlolwrqWj96X5bmNVIYsCupuEKrPx8jcRz
3pvlOIp3qiB/pEveU3FS0e7x+43j5+I7gM/gEgS8hTItnO5lN/5SLRcy8BJlwUCzcDKy7IuB7WRe
ID1R18knP/O3esnL7zs7CJbx6DwsBai32uP5eHOt5jWtfvEO6mlrh8YYOXqQphtvdRGullGQjOau
Q/mZ6uv5KHmS+ojFDeKdIGToYOMNd5SJ2DZl9nmjwnWZPDGWCpXljctGIFmFxnKMpCybG/Eu1OVH
ZQHWYu6SOCqIqFe1G/t934i3fik/Rnpjy+DsKzupA2sfZHRL89H88f62flOpXs+wCs6BlILmAqnj
+bsrnVlHo1WJd2ZQTm6uh76HFEh8JRVKZ6eib+1jMUwOsy/GP0sdZ0wbTnL41ZJnBeX2NrM8DLWa
fR0YrY31eL7zaVXsdTOtDihN/hj1NDwAnxT2YqK9+klSulUtT4QpQbnWhiS7i+YifKl0f3qu0W4/
pIWsXXeRqp+qvJUc4jn2q2pf3XCQWU9S3m266yyx+3wGaGICziHfgMGGf/z5DBhGEcedXMIulDrd
1Qeo40MvPSSx7FjFoMFK5v9uhhrdPsUMnKoWqo2E4bJXTlkBryayLpBBS7n1/BF83YjlIIcLIufC
laIJN50SNF5VG+N1hlbfVROmL8Pcx9e5iIYgBpMlvINYwWsjyaKbNGVClWCW9jjT9j/1NlVdv6kx
aE6h38dlcKhJcvYxR7ZXkf14gzSKN42ZlVdVpLSOKCC978wTjMp5UvTb3I9U2ywy4UZSpAq/xZxY
b6DZFOX376++34RYhEGoky96Poi2r+NJNQpl3FUJDJtJEXYqSvS+rjQIbURSRbiM2u4mE6zarZP5
kA7zY1ulbqpgfSv2jXbMYnqwJIGt/0j/03Ipapw6c1A2outl0OMh4YBwrSLH4CA4/zpmAI6qNhsB
rLhaXTVTiGRiCnMpNsGoRHU82k2viBsn3mXko1JL04mSl8XBt1bei7EiKhc+xqkKgvkRzbD6Vgzj
rRbfsrbP1v5CPlLAZC56IAigrc5V9JsrXgIBBZH1L0/q4BXjkHjtEFcASjc9CC6jH0UFmkekUdT3
gTQsb/3L+WHqRFotnaRTnJToe5eNTk2kG5vnYlAFr/JrnAmU6G5qJPkYK6HmJAW68bIwNq4cp+Mj
sLet1O7i6y6PhJgXuQWBjYbK+SPlDRogxoSSDvJzz/ybOWlWZt+zAphKoIrRx8nfEmK/+LZvQ4Jo
R7yHe86bfu4vs4BB9KhPhS+dpkgLnBbZUzcei+FPS8CoINGzXEReaRJRFD9/MVFEtjqhIXpSaynY
mXNqPndItx8yoVAe39/HF8khmRnD0IliAmGKrXZIXA4xssPI6Il10t1FyXVn1RgBWpaQOogLKaJD
i92TUXu/giS8MfglQgaTrzfxSKpBtFvWmIg5wc8s0tvsNCB/t0d60T8kmlFTkJAkiJvYW4neUIlP
ohmWXt+kEi4FRe9lFMXtctB8Jwj0aSOkX6bty0MBO2ZeFkrhmrNuJr3AwR5mp0hRmyNFbdEtisLa
J0Gt2QlNo2Mvyh9CbXQSMUa1KUoOvpxulVUvsWA8BtWRRd6GawQXifNFoACpxOBnSE95Jd1OYhTc
orWpeGTZAJmkqnBTOB2u1YmJO+aYe6dJvpFcXe4vsgquDlweqCZc2GRkc5BwtPRwxDv1UVWF4NjG
qGYJYdm6aHl5qVJtbenfvDU4LQDScHRETHLUJeH7ZYOlyHW2TVakp6nMa2RYS+trHQq40bUJpcvB
FIF3UDmIqZixSJvKa0aLIsH7m+Jyl58/xCqvyKgRJXXdpSchiYRdpQuxlxZx8PGPR4HcT4+HBi0k
/DU8LGstSUiyODzJQwjGTpQEd8ghMb0/yhsb9fygoAxDyxDaNiKA1FzPZzSaRLVqpzw8Bdbgcpjb
WfIpVSIXrtJu1J4t+T7WrlrlkzrkjhGrNiBa20o7dxKwGu7uDH9CjznCp1C02+hFnpM7Jb/S1Ncu
UDGMf5TDj/6Iq0QC9LIbHLMBalKlBzLznZkPHyFC3ZhB/6msvxZ4pHl1+Q214z//XhAAOQMBEXAQ
rFnJkH66oIvk4ISnyrWZCTJeEc1mxnNRrASkYAIiREpwIQms8200ZkcylCo8JQjXH0ptMhwfht5h
sopdKBiBh0VH7QxmbDkGWLpDnsqSDcCh2fiiv1mdC+sLfDPYWS5zq9OhQdTD6tAXOQ19rNDcwGxQ
XCqk76+by80Pt4x1s0QA5GrXUbDsrD6IjDw45XP9NIiz9Vg1RvskEKhwQYkMrjgs4A9/PCjpNHAQ
8nrAW+uEPmwAUYUm0kKz2KTHGaOIa4Dl+K/44y5NhN4lE91yOr18Ua7ETCRXVey0Ibef749GHUO6
wm2Oqgr4QE2PtU+iObeumY+SyzIKrqMqS/fvv+ibDcf5rmRUwEkATcDjoFJxPqqV0Uerpjo/tdZp
LnxHCvE31FIUxzK7gGEwD7sOjnb+NILBFYenVOA2p3r+cCz9Q0mtSk/u2u6IcIttmA999FWtLEef
pkMyHSQFdxroX3CzsmKnDKEdK49SdquEd4ZFGTjQmgd9lnaTCGa9SdF4bOyIY9WKsp3fZvsGqcxe
at0WuUyjSV4ygM/elIKZNWsAi2GLW9BQD4f3p2S5Kf06I5QkqNDhNmssyBsAkuczYszsbXGIhg85
h8OhEvFFqzCDPAiFqNCbQ0OhNXrDyzp1K0S+ZW1nQ6N1i9AKSfvi50Ap4Xxo08rCmUMp/YBQpmy3
CNA+dql2X8ttcMS/hRZawFz7ZuZ7Ssz21rtBPcQtSPJMn5DL6jMZV149ukL/R3UIQtOuImQamLc+
zhm2W6P/6f3Juuj3IS3Bzd9cZAdZRRdWj+MYJKFa68IDV+8DIirlVWEI0akM08YTSq0+CF3jpppY
usJAAjONoun5qiDdx2ZkHcYWh+OOkro+ydiN95LyOJl97bZFkNxncixvLPeLRG9B7EDIx5yECErz
Y7XJCsGqOqOvlQdfCrgoyGqzg0hQPIMw/yr4HSpkiBg4ouwXt8FsanalW52TRH3nmo2R7LBU6h3c
w+M/PIKB7dHZW66xC4ODSvH5h0+KWSisYpQf/CIIvVgXGrcLQn+jcrQO2G+jQJHB3gwOPl3a81HG
Mg3zYV6sNKao3GG/x7arqvb4/pJ4U2H5dRUD8AN4BbQbhB8p/fpc6DMpldpU0B5iyap2eq1OTonS
K3xo8QVlgKshURIvMdMnfdHomJrOy/u49KYR0V/LbGuvyMbkYOWWdIXYyucaFx+7Cx/DMAqRSjY/
xpo4ur2SF1fU2XWiAzcglFUqRw6k0MtVo7qx/Ew7hGGZO9IsJDuKs5qjipmBcmeL6hs+1U5eqeqT
meipoyZGhX6cmW6cXBfbmYlgFugoEFzJQ98W4y85ZFQOs9ViE/hAruNpO/Tencnpj5FHmf96dIrb
0IXidyq/tq/Ro79xhC1LZvUVFnQ9wJ2lHMkt8fxjI7TcymHdyg8APg+wONXacHV1L3FdeP97X5DF
3l4T1AWCVBDRQXqfj4T1opmx++WH8sbc6/vkbtyVR2kH09oOPMkWd5mj7MtPvWc8aHvjSnTzfeCG
trB7/znW5+f6MeTzxxj1rot6sZIfUAm2NaTgUu2rUu5rWQe+ubHG1zuJXBlcy5J7kZkgJbJ6ZVVZ
qikhamujlGu3hhl8anLL2rh9/34QsNOU9TiY1x4XJFRV7acZ4OkIN8UiiiMPA7lo41WWA/5snaBL
AgSCXv8iXcfxcz5t2hAi5TqX+UnvAtyb4VojB10ECzPfdxHL+EprILuvwMw5QjJvLZ7Ld1ywhP+u
5lDWXjP2KA5P8FAZvRITHfbkVCw3rC0X19UogL0WlAH+u0t7nRKecv6OWUrlJ0N44kQFN+vsGdjx
IeVC/fD+ClyDI/89DjVwNECohbHnz8dBY8RnN6jZaRTj8Rjm40CntnCKIjE4zqUWc9G2rJ3a12rX
TNB0BQw/PzWa6O+lHk+6NusLm5VQeJJS99dTOIX2nED9rupO3wfleOzCQ9JH3wa8/pxWqq/NMnmE
Fh7vC7n8Pul+stFHXyVD/34j+kL0sBYE9Fo+YYI17re5kp0qK3iYVMq9Nd9Jgwhqo+IT2WqARmUp
ieafbea3cVU6RERwMiras+czOQGENNAwpyDTSNrHNEujq7LjSteqWWCnlfG5KbfsoH+zSECkgFCm
oMbrrhELicpBMlRRemoNNTz402w6qQI16m2N/Nf38X8Fr8X9v3dW86//5s/fi3KieRu2qz/+61S+
5o9t/fra3r6U/7386P/7T/91/kd+8j+/2X1pX87+4OVwR6eH7rWePrw2mAq9jckzLP/l/+9f/vX6
9luepvL1n39/L7q8XX4bemP53//5q+OPf/69mHr816+//j9/d/eS8WO7+jX/Hv71WHRt+Frnf73k
P/7635hq1N/b6PtfN/yxWf+y15em/effhvEPukakuuSPzDygpr//Gl6Xv1Gsfyw1wCW6LkTutyZh
XtRt+M+/udf9g1oF25ifI/C+Gco0y9j8nWr9A8wAXDI6+bTi/v6/z3z2Wf7nM/2Vd9l9EeVtw8Ow
wP4nLC66YhyaCysNEhfxaY0IinGLaYs5CB1FC5unRDESXF0k/aUXVX+XKj3QPkzXvV8m7j8P8eug
b+i4s1Fp3FDm4shmeKLIKg+kSO2nXDFiJ006t+ruJO0mNb7V1s0cf1Dj3Onrh0b+ULWxly12u1bq
SvFTlT+qUeL2w5dOG+zCEI9Z/Y0Ozw6bYjvpD4h/pcZ4zGg66N0DZIpd7yN6qAZOFN/I1lMl0fxu
EptE2LZgGajN6Exdvu9DyS5FUqNyL+Pf21IPff91V+g7Jnn1uquzR6mxbkMBI3aMR/M2uqvszs7s
2RV2hVOfSk95SD/VqS05sm1tnHrnce1y5NVNa8AEWvTB8dAs6jobuOzJr58DKfaqPPrZjdpRbX5u
vOzy7d77tstB/Es2WGg6qB6FIQHNeLvK27UujVk73Wl7/1AccXfcPb4/5MUaPp/eNRVxKoqBNgIj
huSc6Wl21N2wcaX47RAk7QvfggLC+j4ldf0stTKF0NH4PpskKNp9UKHdVnzK4i/vv80K0vWfb/bL
WKvVkmq1UfVL0TW4y2n8/DD31cf6MF4Xe1g6d8FrcCWfVI6k6/wh3AetrTyNsT18fv8pVlX5t6dY
TMegC1EZWXKz88+opk1Xx3GaOA2KvpKL2BJntGH3k1fqdhjYkWTLW3jJ3yydszFXqzWTal3Efo0x
uTn12NXmLf4CwUinqUjm3cYbXo5GikHNS6NIS2a2dqWm/CRkAnq4jlEIqhPI6fgQWHCUkynU3bxQ
lAOXtnaXz2V2q2Kx6QK/MF/wgeoOTaVUGHY33YlruHwSIjN5nRJd/bNVR3gkFaH1R7BEyxeF2vNv
IGmCRPyLkNDUwqWZLdJ/sCL/WhEmwHy+AAaaHslGyDjPD5BzXFwOAQnDKeIfICzng4pSZqWSnOlI
wGuNnZlBvSPviQ7vz/4SBX6JEuDWeSdKqlQplpNxXQlIJ4qpkdlMIKOx5QCtrneUv/Vce6pFCGFj
MRnXdKXA/Ce1bkRUXPWtm+Oqxcq5tyTJ9KnJvUAcY9xy/qZSCQxSjqHLy7TFPE1KLUqBpMwq0k6Y
eGUFlu3l11CvcyeqrPo6DiknJJE0OZbQ+ld9R03w/VlZhZk3BClCGuSBdFgB6K7mfi6sNg8wHdm1
ij6DW5ur67isqqNam68KRMYDKNZ44zBeqXgt9QvGE5drEZQn/llNQ6EUcSvkIYNOY/ZYZp24izor
+WjIcXIIFaXO8GeYZlfFG4GcGAu30Y6AHkyOCUlQtRGd3mI4r9pSyzOBT2YtciUEyCatJUZ7WQyL
oZqrXYhEEsI9U3LtG71ChbL2d6Jv/kgGiigFlw4pwLqltSp945JzOS0A2ujzmxBZMTSmSnm+OrTZ
r+B/VcgCskRCh3aNxKpIe7EAXVWEH3I9lgcgH2o67UnxxGc/rKsXAw1kHbPuYSZKjpX/7f0FsqL/
MjFvbDwIIIh08c/6GqsGQyP0ldzj360gWUgRd/4QA+E+5CAOPxhaG1W2qPYlpfRgGr9jBKCZbmoo
E4LBdR3fm1mWSfYgGwK2edU8f4xkJYjcjadchdblmES90Vw0rKgdIEVwPnco1bXGYOT6gRjg3+BF
mD1LQ+LbiCii89RP0i5RcAg0jYASBjS7I61ofFXM1nIQde0cFU8sZ2411KHKBJRg223c9y6+7vKE
1O6gb5BEg5xeXZWTSWmMjo7BIfcnI7XVXJc8qYKkIdWlbNN6Gq4KyVeQ6oOmjiVv5sWBKTmhCoUP
EMSwcRgtG/uXcPg2YXxcuIaUxpGsWi22slLaFgy8fogp63H8hZmX+OXA3pK21Ax/M9SCSyW4cwWk
PLqq6Yit1kVZixI9nMRXsabzMig1dX6KC1t57zKJ528F35aaIxxKBFYu5DWlpqrGSkv8w1TH3ycr
ipHdkEKaSljcR2muPlHCrV46pSlsvU1qXMHr2kFL1nSGEV8RA1HTjV29qlUuolk0POA9LggMbHr0
VYQdFIIYHDT/4Ldt/GNMFfXB6rSjGKSCE+O9sSfIF9dp2Fq7XKjlj9KE9NQQz+1uHCK06H2hu270
Xoep0ZutVw9tfpXMTbZvwcZ9qDiOPamf6+P7G+rym/HUoIC47HFvEtfNwZTjy0SP1D90vTHfRBHi
L2NXiYfUF6etvbt8/9VHowaCrONi9wgiYMkPfsnftSSw9DHSrENRqt2TWccB1K/FLW7B6Gt2Z7X4
jppZ8xoilbqTYyk5FBOFtV2dx9qW9vM6GV6+1xI8MfBaRJWJe+dPMyBoaxm97B/arq4Ad/nJgzrS
TyvDUUncFLQ5jvIaFl9OC6PnR87Wgpmmlqo3myIu6bjD4x6ilZp57AcBRZi4CkcEDZUUJ/m+7ZWb
rq/jl0yLteJgZDRwoM1JXAFrSKkbp/vFqba8DNwD8HHUFxfe0fnLtOhjIJDMy/jwAndZt3S0B789
AOzrPC1L811WGrHX0JvzYACnbiAb3f6PlxIXbmB6EIHAKKw3gN7EwLMbNoA1Gv0uKtN57/epfp3J
yRYacElPVytpkf+huLUEWrRozl83FnsdXXJROISpr7md0ocupQY8bKbRdEe0RFBbxL+jLYzSef8l
l3B5MTIScgwMaBIQ8fnIKUiIKU4q4ZBPeXMQxOilwKfHwTeEKJ+UuStkuehlFVwBjKqLjbj3m926
ZG+oVFAexaNktWajukwTc46DY1kE2o3fTeJ9ztqzBWggGy+6ThhZUWdDrcLZ2IaZaKLEe2TLmjRx
MUHpRD3dTWR1bq/5nVtIabIRIn77ftAsFnbem4fV+exmSs/x0aGB3wZm77WN8Nlg62MKNpQbI/32
9QB34syBOhfX0POR+lCWW7OQeD1uJS78FRtoXfTFmHv/Ssl89VET56/vL53LlyP0ATjC0AjUobKW
ckFHPp0CpvSYpFa5M1Kr3jViF+wGMbM27kCX+2MZij2InwC86TUdXFBo6ist66SJ4yKzRb3guh/N
yH4MmpJ7Zo2FVWbCByyAkb//lpcTi6zj4rG74Kg1xj6f2HFOY4twHhyV0MyPgglEKJX78a42lswx
Kn1XHOdsK+m6PFrYEIhTLWk9cN2LYmNsppI0mcGxCOFgMKIM9mmu8Xuyq3nIjlC/KWyYZVD3R4Tw
pKt0soSK2l8efCnGcKsCsKKrL8kARVe80MjzwdwB7TmfBUL0mM+JZR0qE5HGQW2gqdSkn3pYodlP
BHGavNZcmSbv0Wri6SoJuZvpgYCXqyFWABFS/yFLEINoQ6mAdN50V1U8TM+ZESObl4uNl42Kfh35
cXmP3X13NPIkOab5NEKtjtsjwu3ZvTT6ym07KemVqERgSIa+AthAmzYyW2Mjkbj87oRDmD/LlYoW
gLYKTYMaFTXQCxAJXejW8t1c07DRnvPqLuq3mLy/GWtJVkhquQfQPlyF/xFSa53V9CSjyAhvq856
ptUhXqOJjihGmT418yaf8DcnLPgsANNYROnkSuuKSYTawRwAKMHnE80QSQkOehuOOIdjio06R3NA
WxfFcstKXLNVjBu/mPyNKb68+/AIRH4uatB/yKHOF1URYYIyy4A3ExP3aEm3XoSuClx9mmVPH5It
aePLeIV0BZNLDxyANFie8+HyHAJoiR/m0cyn7koSoup2HuX+Jp2mdkOY+PJUXboFOi0/cmfLWEtr
oS/eTUOYh8fR1K+Cwq/R2MsMV1Xh6jfMJvm77z8CKtLdSh3ijSvSuiLJbl3KUoQtADjc2bTVxEJ8
UoR+FiKOVUgY+RSZxypQQq+wlNphvc+HZvo/3J1Hc93Imqb/SsfsUQFvtjieXocUSWmDECUVMuG9
+/XzgFW3Lw/I5om6s5quiNJChgkk0nzmNanyUneJtnEx2bjNcuUJIV7HO3O/v1/YYFc4uMnXIFMj
63c65W4SWemA58EhQ/nATsphraXK9K1NeuO6EobaraLxnO/ZvDFPI5p5TPQ8bGCIlCPmb/MmKg+q
qMcIxoESayRyE2iRuCZk7c+s3feLCZlfjf4xuCy6g0u4fYuGkZKVKMD0GVISiV7qe6NC0x9GYXOm
tvnBYppncGaKYEPOCXH6Ql5l9GbvJNEhyWsEagPrIVHt+BIBGHWvkUatzC5PrqJCRfM6w8L78/vv
/SblRYkNdVJB6p2vaceb6Sy0vI0Dt4gOUMKTzRCU+bYMrNIfcuMwdU59ZucsOubzTcN4rFBYUyZj
Ls8ls2l6VB6Qgo5UQ6x72xk2nTmGmzEQ4T7KXOUmaGV9oYZVtOW2ilea24i9aLAcLtsKC0S1Rei3
lfJFbasRMlPu7MfGCtaEtAEoRSu61KbOXLWQhPjLUbijRT9cB5OCXxX11x9W13wx7Lr5+vk8fnDg
8mKcs/QpX2WiFnshjDVRt1kdHWh7Rn7r4nfh4lrkiyALURyuLktRqxf90IAsG/jDAXz0mSDxw8nF
G4J7jUwRYbNFtF8rfasB9YoPQ6CVm4Hq9rrQB8P181p7BIYa3SolnGTqcbm5BzHTXOmZ5T5rWjfu
1M4Vez0vv7V9Om1qgXRTbds93EnL2ruKARbRxF3YIb6+yDSSza60aEAqipkRqPQ/DH5u6hjZDsnB
c25+H50zYKCJ8TltCLcXR3uZFjIS2D4jrWtG26bQss1UjgLLkdBYo1aND0mRjT8+/6IfHQHAYzjV
4DjCj5///M3OMLVI6bDaiA6l3Vq+mg85Zd7eWHuVlZ9JXj7YhFTfZ0IuVV4HuOLpUDKsWy1qKtaO
kmvIE6nhZRuCkdWNYdihMXIOqPbBGYr0BZuPS9dk2y+rknk1q+mwVrVas9eGWSF4gpDgmeX4Pqo3
GYI7ChETKsjLo0WZMBtSwik6BL3d7SmJiBXA3n5VJ+TbjZp5N4re52v2TXAmvv7w/WYSHEvGpqe/
mM8mjLoi0t3oUGsu1HdNyR9x5qzuPl8gH301elGvGrPzWbYI60aETiluKBxlg6dt8lANrsexU/aK
o8Rf7KA+J4/88XjABMhWKJ9YixMGFZO06lvms5PRBkROvtWBcK1ojEG9bM61ID/6egQZNDwJqWYD
vtM1GQP5DD2H0ZxaSy9RCIjXUHWn/RBPq0obr+1yeA6VMN/8B5NKF4xdTl/qHZbUo99TBZkVHUSh
wz+NnHIbaknrh8GoXDtStb78B+PBAZuHw6hq2X5rysz00k5g71FoANKnJLsKIj5d71HK7PL+HO3+
g9seWNqM+p0vXeLj02k1siR3ZUnuQ51TWfVYS+yHmrCxgV5yUFSQYB6+ZNRYPbHvVUWcCTY+ONSI
x2cm/lzyfafxhpKQzfVrx4eCd/OD1hpuhqj6PqAWsf98Yj8eiaUzq4wQlC92h6Bz7cWlSA4A3YJN
KL1qX0l65Wh6nMOsfXT3vhoAzFoeyPIu7wcQhYNWU3c+CLURL+DnysM4lg5Y+AiDIrstDuGQudd9
PgUrgqH62erqcwouHzRSQC4htk3USCUWdvLply3gW2SBNkYHVYEfqNqoBhGnA9xPvYm6cQdtzUm1
PWsfHehM5KvQNgTLICj2yPl3u8+nHy0TxjsNlGFY0tdFig4OHeDG0+cxFZjAejkpexmVmuY3jsj/
TBtTu3VyR0w7YE2juW+K2PyVVElQ7mwz6K+Gsre+1U0xUFy2tXs7G6rrZqgge2jtoD9FiLReWH1n
PML7jVV/xJ/sbnIHGfpqPIMX9S6kYhF/65rsSFGjxU9iat0tDc70dyCzftjAmre+4b9euxwj0ZrE
EWX3YjrqrZbcZA0sAlD5yjE1zeJOMUQU+VmfNqMfW+qYIOhGYLouAzsWvgzxcUUwO2vWHY6Q0ZUp
QtwWegXuzLaiPZv4AQYCuzYqC2IeC8qbH0e1y6BWk/zM0cp9TFPJjZsObf/iFmNy7SIZ+GRiyiLQ
3xE0ne3eCPy2dWjNI2SW6mvsfu0rtdKK66HUUYYzoiF91mtOw6oKB0CbIx0bJILCNvZHU9QbjDG8
H+WY14/phNLhWrNSDERk3Sj3DY+NVnEcptp6kqn2LVWz8L4dconWf2PHjl+qjbxXrLxADMEZ3cGf
WvCXiRZZV71b/MbM9jF0FMfaDEmmPZeNzIa9PtJzvaHA3r+UgNw3sQpB3qc4HGnrMHKM/Tzfzi0S
vPXo90gjXrrUdbJV2hKDreRgOvXGQK76CUJq/OIIvWs2NjfNNzN3+hBvBHv85mmN7VzQ8DaRreuk
c1NMo/hhxTLwDpXiaAelqowMR46uvcGZtkZ3Ke2z1MfAsgp2mZVj9D6j/pEtzgH4KHYbXHuDXd0H
cU9vpQL2oG0GJZhcX7aZw1WnoCW4VqQ33aempGXaBrkLqwBqDurFosu+pkaBqBV4z2Zvijw/9gBX
DxNs2TW6iOo1HsHFEY9YitxBW9JwcLqu+1JkUxmtqtqLGz+ZWu1BDThN9lXSRleTWql3aASnph8H
A7x9W1HiwR/tXhW7QqrhvrVLY1wF6di6a622r/PRHn5mJQJPq8Z0gs4P+7Ip17muJsggWqn6S0xB
DGJpmlR3rSPI+6z3RfcS1nHkAb2DvefXlVp8MyyZ//bMpLk3rKn9MalSG1jMg7E2UXLnScI+uo2a
cLRW9WhZL1bTV+oqGEq1wK7PVXqWoQD6N1jVPVoJLrXEABTiKmst+0ddizGFYy3yH3EU99FGAYz+
rMfIzEqKj4ZvuLJIV6Gcf04SJTgjAA4yD2qfay8WxdJ4F/SDe0dzKdT9LM7NaBWT0qyhWpiPEsW1
i6wcI3QMpYaPgBJmHa7tupl993pqq8hESAwsCjmGcmPoGMMIro+cDm85GiyQ2LA2JrfyszOmQvjC
K9hJpqRFtWpVUYXbNmvHcZMI2eLKMU4Jfa/ITrBey+o7yLJj5huDE645BqqfeT2kT4oRmYc09/TI
VwWYztn8oD54/WA8TnHW/UL1CpCxlGEXrjQZB/WqjjVX4oWlKADKRNJ+q3rVi1fo0NbfwwixRV/v
J7fcIlqAwnzUNo/9mNjjCnJZafqhkWBewnOLdC0Am5oUks2xPHht1MAbEOlN0pdB6rtlNQDqTBvr
GKmTQdJdQB/xy6wa7gSqSAhBFz0ftGXpbttZK09Uk/VLDUh+UKwKx7sqgqMMjiBqMiQTO4ulLgt5
xwEedqvJMlBjNKcx/NFTbptWLD14TXnXxFddFA8vXZCJF2fUet1XOzAmPloKHgJJ8eQdxxrTk3Wd
00C6nAXfHpIWJR1/7EMq5L1dq9qGnTfAxxvbeEWzPvmSqmXz0yqiy2aST+pkme22QCgCil8AZfcQ
O1WhrgsFFdQU1Gm/DkC59X7SDUW1Zi3k4q4QJuQRrXSyfa5PXXhRK8Jx1nSslC/tZNjRRkZTdaxl
K46e22HMwmQ+YL95lVreE6ljFK3tlssGoX1OjrjL2iskLCYcglnA34q2KyTSqawtNQnR87VD9CtW
aZYG08aNW11u2ljKhygxwm+xVopHfjzuRlSj+E5TPAYXU4h4qi8VNotPSSf/MzcDvfW1Rkm/puAh
v7Z1Uta8VDLYvjaiVbL2FCUL/SAjFvFFbY24Ak6GdXRHdDETlKuvkjKGZNYOCh4xWdso1cbtvSrE
EiMIWEwiRo8SYRsMLT2aIz3Wm/EGAmfRQHohvprSunP8oRSNoOqRorYD0QCZAtUdvENT59q3rgtx
xAz7zvVtrUi1VR4q/SWLGbqmYxROh7lMXxRrO28Gx0+MvIHh6QEQHjM7/5aWZX1bECC2K93wBpwN
BQXnlQ6FXPX7ApvBjV522rMiLPcaMW7vb5en/9UIeo+4/n9G0O/aH+lbiPz8t/+CyKNH9wd1XVDy
/DrL05M//AWRn/+EtI+UiLLza4vsb4C8ZvxBjk3lGxk/OKS4t/6f//obH88fEe1j1wluclZUMPV/
gpBfgtUBClEOhenOw8Ft4yefRpThq/5iH8LRsIrmwU3bdh9URvSidVXlcup1GVVmR3h7mFTJoZ/6
cuPkgxFu2JdWw8odq73Ur+UocAMpmzg8psh9HA11lLdR6ulP7Bf5oFl18B0hUmOTg/spuL5utFwd
u+0QZitrjM2voTK0l43SKUdFL421HILhqxY00eS7YCGuBLDhn4E6bIlfmi9yiOPSR1waCq9OKVWs
emtyL1Li0HqLMwcHf9+XV2Bj9f+E+nEtf1Z5nf/ZnPI8Tvki/98RRODpfLa+L2UlX3408u0af/0n
fy1yBRzcH8i+vArZwPp4QwShIPUHhamZn8avtCRZ/3+vc5a/5/Ev4awh2khliYrEv3ggcERY/PNv
Ix1At9Ky/8lCX6RyDAFFHs1CIHvUr9AFWNQbLRkD5wub7o4sR9+EuR1zl4y/ukT2v8oydg5aia4i
RsOAclWzXkdaDa+zBfasl612piKytOzkaRAJm/n6SAQwi0t6rTbIJBXBFN/1STH5lWJcQGpLHgdL
6D53S7VPtSxbt4jEbQtvajaF0ORaat5embLvRtTbflO76bpM3fphMJJq11VmeSCxUUntguEq67zn
QSrnyn9Loa7X56Z2NGNeqIrjC3l6XKBs27ROp0R3alHT6lV3WdZAdNFqda16Zvwlr7rw4E5uc9Ho
nXeXYda+DfQ42fX4FF1C/qp+tmlXPxZJcGMNF6mm/X6zKO/+yoXfsm+WRNb5CWdb0VnAb8YaLvtX
9FVM1DB5QhjM6tHEq/xPTF+xX6tsa0Pfz7pEkAEnMrWkD9HWyrqc4ITbmvBBFCRrUdeYQadm/yUL
8/oGYcN8F3uSqFTpMTVQ02w7yC7Z5y6WV2XThlfeoI70Pmf08OCdY3u/GkL+O+MnCKPrOat+QsrV
0ZRY4pdlS5shVvCdiQ27x29OrQzTH1vL3LooCOCPJDDvs8R0rC0l0C67Rn0pSTPxj9GKZiW7keio
waDISYpoHSo1NtMN5Ew/yNtqVU6F8jONFBdRN9tjuSMMoQwW0sWOaH9nY010LUjVHgrr3ug8n4TX
vSpL2ewmjNVUv2wqHGcDfKFXSpFgwjYaAAfcwkiebKd0CW6U7saIJv1pigbzgSgKDdzcUEiM6kJk
3wMamWtNb37zvUrNTxqKTrDEXe9mNgbPSD5k8Ww2Q78Jwi5oL0g+qjPr5bSszM0HUBaMCkE8259m
8+JYQI2wrMNa5veTBoo4I5PYNm5hngPHnRZu3g+zuGZNg4TAzUV+Txxd7JRoErtkqjwKBTlumpAj
rgtNgDz0xIp0J33MAjV78Iz2IR2V5893yCu8/M2ScmAE0JmY8aEQMFBHWnSUTKcfImO0i+OUghhr
0Ya6ySeKGLabu7gxaumKQ7za9QNpiNX12p9o0ihXlBaSy7iaJj8D0XRhlp69skg0sDzsu7UcneY2
IWWpV0pp/BoIX3a62e/TsGevVHZ9qaWxtrfNBjKK4eZ4IldI+UG/exJqN1yHw1jcVi7FEEegdmMV
tXrnJb125H8Q+mVUPpJNuGfqmYuuO5+FlhodRzBCoEKp+i+aCsNoG6AVh+CIKIkP0PM6Yh6Q7cdU
ErB2b1/YRbcKm2gr+/y+hDby+adYKlkwPt8Bw1PKi+hFvBNzKHTZ2I0Zm8dgQlLQChSH2e0v7MQG
NIQeEOXiQN5LZdYtl7brm/GAphKwqjW/jzyQFidXcTz2Zzq67zbF/FhAIOCU0ymng316ysvG0sEt
D8Yx18Ynu9G1G0sK8/D5y89XxckynAfhIp7ZMjqMCK7+t724UcRBIEmbjhQljJ2t9/5g59WhrZoz
m++0xzJ/ZAtJDthQ4FZmVN9iIB1rxNoE/XycojRcKXkuarjYsVjXQJUeMX475+Y6/8DTN+Ognv1n
XvkVoERP3wxNga5NNKM5hma9Ubvxdqi1VZPavzoYnhVAa4AQ6frz2fxgKVMkp69JqAQMjfr86aBg
CWL6S11xHDyS+am6FyMsg6rdpUP94lAmRI5+0xJaq5H4U9fTM7Xp9++MDvCsIUXrEWzh0jJC2qlZ
U98Yjr2CNnuX2eOXmCofFbmmv60b/YVH0i9AiXX7My++WKzIMtOch+mAHD6IC/D4py9uZm1NNcmo
biGxTDdqIVepouUXvaNbkU8XHNvGWk6bIsjz7RSnwRMl5W5L0lHuy9Ztf3Ad5XdRUJ6VqSGsfbsM
OFpweWDtEYVgkIBpzOmDQfFnZxMR39rNNH5p3c66SMteX6VpHdxPfe3bQxKgrRQb26TwLp0ar1pk
vn+R4lAocDK5bwlatiKnNz2BP12nKuuotGyuh6I4hxdcNFwQBoQzQSTK0xqoZtFMOn1cRU/gqsQI
Omd5B0kj85WuvdKsa88Y13qWb8NG3/aKgkzbdOYTLtYO0C7sgnBJpzEPgQH7htORgzDLIrgG4+2Y
NXQ9R3uv05/0k14Z/CLRrG1O02fvled0KxYn0Ou4KIPTynao2L3z9NMS+smmENOt0Uu5rusctSMk
qlak5ee8pOdXeHMkkN8jsgZYEE4gvRsWw+krAi3TGgeB57sxUZUbp1euskmBewqyfJVjxSRGc/h2
ZmOcvt4Mx0HzwZrZE1wvQPMX6w+Xe1PiUDMdVcebfCPNXcqA9ZT6ilFp+NZM6YbqaHowytY54CpJ
fk0lNncy7UKdKs0feqXbBmnk7pA4l+dkEV/P939PyevjEaHrKtcMQGtqGadTYg0iyri/xmOaQWLQ
4KyHbSWhI40etAXDQglolL5KffgZIn9/FYSyvpFtC5NGJv2lk0gojIMZYQRR2BvXHpOVDTag8kVW
i29mV6PePWUrN5IQEaRd3CBFNV1XsVn6zWA+ty6iZbHRDhdG3UXnTuPTQ+mvlwNEB2wRSSgW2uJQ
kjW6M2rYTUdq7fbKM2R7aVCw3RQT/mR+KUyUbVKtvojclzaFoQVkGAXKNv3CIvqqj0FtrEQ6tT8/
XxKnG42nmvNf+N2ztInBslhsNOA8XdwGI1r5TWz8stw228PacFZlWmcbgcP7NxfkwVYL1HORzrv5
YGSgaIRZ3gyQXp6FqjOYuZXl2lEGTrKlwB2uhtHTztz071Y8Zwi2oZS0NAgKiGSdLqmgCe1eK93q
yBHX7SrDeirr0lmjDHFOjOZ0P88ziQ4Xk4kNwozf1xeLF0DDjJDJq6MFxP3ZQvl/Y2Xepa7RNe0H
yuPCazP/86+3iBbnQWHRzahjQkZi9yWl1y2LoeM2aI/gbvIt3ov6nV1maCfmSnMfcfhsxDj2j60+
W/bVHQZWYrZNhewLHmgI9/RqI2CsTn3upDm96f71YPMeBmuOn+BiNqZ+yIy6QJ8KxggBiNS17/SG
2ssgMKZDPhbBZRBji82dBhxDLbILrpaI0kGMBTrFCkEWtk1MK9xZU6RfJHXzkofubzNT4lWTUSX8
fB5fjc9PTp45RmIO0fhBTIgVebpM9AyWomIU1bHSe2s7lf2ATKKthjun7LZuVYBQn9p0Zzq41wEa
HY5d5yIL2+uT+G4LQIf8zPqgYet4FRh1eEOW1bxYJWKH1kxgT8Mi/61nMr0A6m+s4jKUlyjMjoAi
G30VF5Z3JXQ325itLG6qXP2uUs185GAA84NyinOD7SvX3dRXN6IPvGPXFO5WRIgFtNRRL4rSLGlB
ZfZKtriafj43CynA10/J8cB9NZ/NLLHFpREOipHGjiiPjho9eKhTI6JTmhd97qICmBfNbZgIZd/1
7Z2VT9NTkLreN0yenmNYpFsO3mYT29CedAsG9ejF4w1WL+ICRwDv6BbDP4RPzTsCyDAMDxJ40OFL
PF/UIpaPXXRxTEaz2XtjUtDP0wv8NxJr3UzWObfV99ue8Wg3M0FE9yB+TldO1CQW2MmAprOuq89w
n3zw2fGqkh6lmLGxD54F5+DzT/L+UCMV46ymIwf6DRfi0zFTx6VgU4XlEXtS2690qa9FgxwfW/oc
2PQ0U3r9+MCvEZmHoM8ieFfdU7rONmuGclMXTz1k9W9yuskrKeLsImmDc1yr9+N56FJ7HNfUE+m4
LW5JJ7WFIA7Jj27tKQ99ATIrDMToj2rRbTQlKs4Ao9/dfzOClk49wq/wLsluT6eyrpumkp2k8tEj
gD7BhvZdKTpso2rbL+wAFHKR5odK7dozmf6SjcPlR6XBRCvnNS0kYzkdGmE7u4hsXlV6Sv9tKOXw
UmjF9Nhk1o1eWsaO0q2K/oKq3yiltLYxrM4DZqL9ptBwulYyPV+79D6fYx3dlMGuDR+r7AHXg53N
j10Pw3dF4+IJ3LraZ6ahrEqzrZ7apAufWmf0kwwJGfaz3Bplk9G778YeK4Wmvcyn/Izm3bsVO7+r
Q8F/jjZm/97Tdy2qYEz7jmUUIiBKRzyQ25QjlCA3Gc+kDu825GKo+Yu/AfRCP8wmzP8KDhd1WClJ
/Qz6Q5I6eE+NKJ/1sTlnM/da/Di5PciU6OZRkCVzeO/cYnZalOOwnBxZqurFYLoKPqSJl2MhjM1X
30q85xyRwZ7W78pq6nDQNfIblBPEqqpSsWlTl7tQcSf1gLrCRkmLZKcoTbX1okluC6xejnktwZYb
Q+aPFjS5SWl+z6nFxu7Qr/WHaipyf8qn6LJ0p3U5uPlFk57305srBqcvSs+FG2AWzkDp+10ZQxln
LkobHzGA3DSchlc0v9G+BEOzzVJlWHuDeS86owHnkdDJNofHz0++d8fDbMdCu/S1bUpRYXHyJX1H
fT6u4iOgIUElWrHN32lv9lsC9ubriFHx7vMBF0UUDkBGdDEqoylDs4h0+HQ5qRlNIFDpydGQpX3h
dsHWINu1ZjRu1mvVPlRy8ybrqnBdmGhgyNKcfEsM50pj7yM9ngMhR40yKVVa3VscVG0FSrfSw+RY
RaPctZ4ndrGJQQ2QHxya2/q3jrfmXg8HdHgxFF5LCqp10fGZgtj60gWV+0NE5z7H+21NJ480loYV
VRawtaeT09Z4uKNqnR01ZDee4B4m66m35caKFe3L5x9i0R97/RBU5EkOZ4Kdy2l9OhaSC9SzyBmO
BQZ+fu4K7CuxxlVnuWmsdTuZhhetYWZbDZmWdZkr+hYgfnsBhQukklZEK+yJDKoJWRTvNEQIZ1Aa
oL9apxIH+/zgzAHfqo0hQgSBl4szl/a7fIcuIzjZ+b7GsI3K3Onzm5oSFKag5mi6KdikIZNbap3u
+vNpWor8zOv1FTs+C15wJC05p5wGlqv3XX7slPC37Jx9L92nfAawWQjq7jGfbfxcyOCLAXXORxtZ
24EgHr/GFHpWiQrD68wDzeHh4sxwOfMB6c+6Q+RAp+8Nti9UEXDIj0pG2p1CM97Eox5dyMJ+wMZm
us7G2zqqlUvkWR70tG/33blkZHFsUchhmdqUc+b6K0ngIqgIFa3VMentv2jUDjZtM7VrM1b/TC3E
B1IHV+EQyPjWyLp2k1LOStPuTPV8kQ3xAMC/DETZqOvTwFua2xhRGNPRU6tj0XT2qpj6ZJPX0WMW
qT/CulBWdSTMdWSXlGcNrTsTaCwW3l+DQwAhD+aKop52+gEwV7ci2y7qYzjIX7oymlcUxNOHzz+z
9W6O59h3nmNecnZLWxSbbavqpqK32yPlVXdnmH24nehM+3wOJA1HhNmJpOz8UtPDfNtIIH8miIyN
IkTwYBdTfIxzd/phR3l8k7nRsDO0OHgevQI7vVqVO1MzxFYXQ7vNjLHduk1jYdCsT1uZ4sYzF232
TU9CkuIoEAQ9tdMWr4ZhtqN2NPHc2Um6Ay/obdRRVDd2PNbkmb2yGaPRu5ymAdHmoUT8NHSih25w
DF+t9WQrdCCtQdmZvhD597Lc5uNlN8p61zlmeXVWJ34RurBvIbLAweBTURnhtjn9UmmnxbUxGNOx
9ORPY3T7le4p6kWSehiI57P3MHm9C95W6v0uCMfieyjqb3FLzbhKYvlS5Glz3RVV8cUV+BmH2K9t
lULkfhe59mWRgV+10rzH+X30Vl5nZeCysW/023zUr40u0EEXhsl+Kid1+/nyeLcGEaymlksxAIYw
rZ3F6jBSxUl7V6hHcofGr6NB+QImOrj7fJQZA/X2rJkn8NVACm4VGfY7WSFbqr03BJV2bJNhnQ9y
E47OBlw1DPdq62rNvXDtvYJttuTYi/vM77LsTkt3WfgYYvmcpdI3xmu3x1fDyzZhs0+q5iGWve/2
cjU6rc9m8wujf7S48c8clB88PJVZTIoMYFdso6WZWA/oEnmrxj22Tp6unRwx88rNCe1NfQD/ZzSS
rzwilqt1uQUGn1ahX4VRfm2WtQl6kepON8K+KqJ+WpVdfzEJ9yc4xmJntZZ3UdLS/tKpNBlcRU1+
xV4lttxCwGpB86+t0KLVqev9Po+85Mzd/dpPe3MH8F1mmBs5JPwEFwuGRfCiRWafCKEpxyE2Rqy0
84b2cHiXTN1wN01dcV0pwnus7bFZG32LAYgzWjd9CeY7B7kZSlNuS1UdS2QT9NDwOVIiOkiDvQbz
nKw/X0SLmIZnRZ6Ci3ru1FDSey2HvMkfHKimgGJb/ZgrikaxOQfqXkxyFSu6ciZV+XAoaob0PDE0
Zm+c7vcQBH8SgvM46mkUkH+VCf72tb2JWV7Hz99qGT/+9Vq8F+BN/ntH1BmsRuunpjCOgC/aPTal
2jodw46ykXpJ/uuLKpeHBCGQ3ah5j4036ntQzyUy/OG01jV2hxrl/yyaf30myMgulVlwYpwLp+9v
5h4NvKkyjlL0fxJLF5m+6+zgS2L0zpmvukgc/hqKS5gPSmGIttbpUNBKgLOCQzgOWvpV8VSYJpnE
01FRQ9/Jw+4MNfGDFc8JBJMVLIFDf2fZLw/NnBU/Zd7Ra438xVY8D+U+N15n0uwS3wX58DygSlev
pciw0HSVX67VuZMPs2OKUQeLgEnDlzaBcz0pqhMcJilR36cASustj8YzO/T9wUntg84SVdC5Ub2s
f/bdkFJTnKL7yRCoBU16/9PQCmMPTsig4aa3hyqT1pmoaJlb8VG45UCMUXMlqqdXfPpRuqKbPK1L
y/u6Rc0/ymk/pZldbJE1GG+rBiRI1g7GD47lYh3D7LydoApsTNBvf32uf4Q9/l8K4ZwNIv5niPLN
7/6/Vj+S37/yTP44wXHO/+5vsLKj/zH3Y8Gd2aQUyGj9N1jZcv8glQFAia41Zf5Z6fu/9bzdPyhP
cZlRi50BlnNh9F84Tl3/wyHGJBfizEOQgLbFP5D0Xp6iJjVQUlCQk5QnZzvD01WUu04TwlkPjmnx
QjfDVp/EufLVcnu8DsF78sTUwOGmnw6h4NU2ChNQkCFVdLOfG0+yDH9o4UNDbPjmA9z9dSu+hSu+
2xXzYMADZsUyOuBg/E4HC6TXzxKdyrFHVmA13nhw/MudC6cSHIO5z3a6c2bIj15PB+g9G12SJSxz
RjVqtMLMTeXY/pl/z79SwqFcf26Q5Qk8v9asaQVZETc69GdPXwvGSO8amQWwKnL9zgn9NKxWphVt
p1D+8/cBP0RnCQ2BGWa/GCpAgyqkURccoZ+vFPNrkTzbReHTovFtec4leBna8l6k2UAFaPqhaqUu
8noHEluRQ8kjtuw2dnVrVOd0A5YLfEYqk1nhkjhnkYD0Tmeub2IsJ8QY3heBeoXpuBpaa6XtN5+v
u/k538Zoy1EWh7FZ6m43hlN4H3SbQPFt4ym4tbcd3XMn+4cZ6TwUilhI3rJz51re6QtpddgGrheK
ewpU1SqOt6Wlx2fGeJ2V5fvQEZ2h1B4KUEv31qE3jIzavbivgM9gULUaCyQbD8NLftBfBCSdfCUG
X3/Cvgxlvt7bfj6dy+X++o7UhSErGzNbY3Eq6XjkZo2ei/su+Tqa5b3o8z2Qhp99WZz5cAuYDuID
83S+GWpxYNSNxFSjL8W91/l0d50j7KrbcqtfDdfpGWL5crEvh1p8uZl85qSSoTS7O1RiAgl5rrm1
PIwYAsg1RAzaP0CAXlH7b+Jv1cZs20sq3obQzB2tS4CGmwhj50bTwCacO5beb675+8xYGA5AgAiL
nLuuLaOgOhHeD0LfxB6Ha7OGEvf5YvhokJmJj/YuRXN6yacLvhUT6LyKMyIX8Z+Kvsfa5SvVjzNL
/v3HoYiEvq/LxM1Q/MUokZvRoRC6uIe2ED2YmoDM7ATKPyxkstwYBik5IgKagu8uQ3UYK6NwLXHv
ki6PE0UrDf7PmXf5aMZgIM2hBXwP7EVPZ6z2kojOY8ip2lebNrkRibzrRLT7/Lt8MGOIZVIpAN+G
6Iy6uCjScrIny+rlvZastC7WVpWpnDO6fFU5PT2IAFS/GWTxKg26NljtMsj6+vbB2Oum7z11t3B8
V+H+5Xg3rcY1DsDr4sK8rAY/v9cvR//Lf/CeRFpE2dDEiL1OZxNJ+VwIpZb3Bloes5rSTZg1m/+3
MfTTMUSd0PJWS76YmezdcaDbdSap+vBrvXkL43QESnVKI5pC3veNW22E1a4bJL7PbNWPByFto6tP
h9ZZnHB9jWIGnDd5n8XVPoIdTH72n0zUv0dYXLQNQoHpMHaMwAFX03IQ2ZmJWjBe5huBJYc81L9e
YhmTOK0X9XKQ99VW36HovpvW0n9IV+5a/g4Kbgj59e6ns+vXN3TWX3rVD47u6hzD4cOZxNKB8saM
615ikyzRd02lTvK+jdtDOMVwTc4pz54ZYinGEUraPEKO8t67dV25q7Nz5nNLSOJfM0nZUpu79TMx
7XTNmSUCxUFvsHlfkEDYpftiW+/y6/jaugkenM3Pbxd7Z813tI/JdbzV9/+XvfNojiNJ0/RfWZt7
jIUWh72EyIQgCBDIJAlcwgiS8NDKQ//6eQLTvUMkaEirOe+hD9VWBU/3cPGJV9S7bp9Ei//rf7Fn
/vgZJ7syKTMp0lxLH1z7AXQzYew5Z+zT/tq7mZ5sS5RK16nKnfQBqYN9fLX8lnnU2sHa4/bnBLa/
hFVURM0e62ZEEkrUxm7F7py6418/KGZ1lOBeI7eTea59pqTzZKUPwm7309CWP+B+xr8/Xsztj7y7
kNEXR0MGeNo7yZQexj5xvA2Lov4cG3DVlOtlMIJ6Pieu9NfZ/DHQyebRKsWb6pElRa0tMNwGBZJz
Q/x1g8KiRLec/4FvPLkU56QqVpSms4eb5/Kq2GnX2jcx++OFE7XhGhhBGVZBEbjRcC3CIhiwYvoy
XSRX6vXF/+KNIaCn10f1nV9zMtmhSokJ1jJ7MCHJGVn5edbOqUa9oo3efjnadxoWYiwqKOZTgohd
DykGcrl8QGzC+S1XZXzQsrnvfNxrkByzYBs8jq21vjTzVHxfVqv/IXOjODbmmN3YxqzfpyJPrzpj
ETD3FgVIe52N8U93bltux3UTASmzvr0Z4kx9mYW2/BztUk19G4/Vm0lFYJqIRzPQxnK5Fyiajgqo
dF1uTDa9xvWpUKovuLqoN7od888WapJeIMu5BshfNG6O1Au4boC9EmSOl2rV57ibkQ1BycC8X9sy
uXGlYmNeMUNyjubeymvfLTqn92nqIiaRAlBM6V4mNKu8YbZgC5gxAG6we/X3xVXxY4U06KhosmCa
A1Naui8fn5736caGdkPgEXoSrUzr1EcIcEHRzHPmHXLq9Ts8D2TUDip1QqX1lJuhc8xbzqxyXQJQ
vKGfhZGgLL1vH/+K7TZ6sxPok1CQAgfHIaapeXJRlJXZVGmajQ8YbnxemvvatF68YhO6+cyLdAZE
/O4co/u9wea3pgARwSmBlNJrnkyzUBlM9R2t95WznMMtOnozH1gfnB12N/mByeq+fWfUxtRFWZvp
wS0MdsnSF82jjR38LwR7exm4ZqXeA9JXRt+aweojw2o5V12WZC9lmou7wWsJ7PQ+p39PibjojoMY
ZfYq8/M17mPyXVV361+xq5d3yjw3L/1gq790uQ5PS6lPdDnj0YAXas24xJWD27SRug5VA5fPyu/t
1kP3UasNbfGlNotrYenlF6wu56ObuAbWFVmbVuBeED6LUOLUK79Ddv5GdEg9+cDac2s/ozaTALco
UvVMueeEyE24w/1HH4GtCEhnqyu+XTxHaUGZtmN6UFB3ulEha/qqBpkV59O6hvhf9E+2I5UrN66R
ro4FBLNK/BRTO0WJZ9f7j7fmq3nJ229JRoHfE+mRBXjy3c9pam9o2zo/5Gre7NpSE+Ecx+6FAogx
qntNXCMRC9UYlu9D1zSOPyxGfTTUjfA6m4OMZOuOnzsrnq+QF1SDtS6UBzrhCdDjvKIYODkPcVzs
lGmpbwyESXbq3Gq7YrGWK+7FOpToB96MheOFyWSiDZP1RvTxHN+1+6lo4KJEiEnrhtL9qZzt1CPd
6vWaevCcYruKarN/GV3cHvym1vTrFIuxR4jW66WhdQruhUVvfpmMV9Elta9uBSn3oXKX7sdgr8sd
+jzJV1437SCXxij9RWjI7Cz11Nz1ZcnbvBCYGGOAnJ12QHOo/QJ5n2jSKYf8xkamK/XXFiXdYPBA
iQNWmr8nnewcnyJM+hs1CNEEtpsMapAobVvcKnY+tkGqKjPoc4kvDFQw75uCPNMd8q7oAKjZqPf+
WDr5d31M259IVsSTrzWN+hVkpvowKVl/o+fDYPqj7SlhXOQOUu4fL/K7SjAbeuuKwPVlpc33Lq2O
nbbxOHmHQXrCC3vQEfJGejEEblkM42FY8iUNUZxtMhTDqBIGQytdcw+WNR+CeImHrx//oncXIegz
qBFIN1Bxwk7jJEZccxNIvznmBzlkHjiBEkh15Th3H4/yrldpbQY6+ivWi1LGuxxMFVqqWGlZHeK4
0fwWyQXUGpUxxDHoIuepCUovonlp72PYsjzb/Xw7lTGuZXLBuzaZrDvJGdx9/Kv+MnfwQ5vUKKTC
LZ9/e8nUvUis0piqQzW57q7raytaoUuf+ebv4zm6JohccJNRWuHZOUnVy1xqCfI99aEoO3md2Gr8
2VWEfeFuSXuz5A993ZafNOGYEdx8vjvGWFEprDIYEDmIcIaZ/Ra1vGBGztqfYrW80FTFCNcyB1MN
e3+A23Bh27F1MSBSdTEqY3PdW5g7ulkug5XWRESkkQYyNs4J0m4h4JuLcZsbL7b2CoZ612UUrrBa
R7b1YWqFCKWNNKY0VQrMuZWcuYRPEVccQkyfKPQ7+uZg6Z48CUC8zNFs1/rg0ku99uLMjpxG9Xx4
7hS1iwok2ljkB0/DAbXB7/fyH26WbXjgmjBK4U3QVHm7WWwbaOFi982BwFQJZnuOP6somZ1BVevv
ogaGob2xRSZQy+jOvR2mQZ5OIibWHpp1QPGmR6Tdz9d+jfLWTvZ6mfY7k8TvXpSxzQuv3aDjowWj
ZioXelEsV1jylH4z5zhP9LOO9lXqvKQKsPB8bWe/IopOeL3LNHBVoe/mpjrHi34XxpFZs9Gp8SGE
ioDDyYWCI2UFLHBsD9484EVmdWjcqp4ILGk99M2GckG9+uNP867P8TokrO9tWBeph7drlhhxwru9
todcsYCSpFp84farEeGBxhopoE+4X0l380ILPh75b5N1GJKoANtyHs23I/e6N+qiXbuDl+NJ58a9
G/tyXYvIROYrRGJmeKhd/Zw30Lt7i/mCvKU3BQCTCPMkL1O70oQkbHSHTNZ9sMxpHJhLYp25t94f
bdJp0k8QBKAdABG8nZuG9Bvgkkw7iBl1NmdOnnvsn4IBF7zwn64ifD7mBI6I8/XO0mMQcmzsxDIO
ouJoeR6ys7z1635REGNA20MPLcUQZzbNKayWWbFF4e/R/QaiBcTx7fx04Q6qPdXKIUvnOjIxSJEj
QqNeLEO7n656z73WkuGw2TP3sYvG32jd97HZ+HF+ToL2/Qclu95EkLajQ5S5XQp/NEg6Q5opCh3K
IelpbGmZ8zKnw7/U2N7Ymf/Zhd724tureoPKsmfQhgawfNq+Kgy1lH2SiWPntF5k6/Xg1zrGiUbt
lhFSv2L/8Vd9H8MT67xCAsjr4MeeQmTdBdaEavXOQab2E3jlvYi73M/M5MscP1hTjn5qBeJ+ACGT
a8i86jsocmcO6PtJb8blrgNKCEwSSlNvV5ayFCmnYTsHAz5gUOnLerUQntAVqJc99i7qmVfirwEe
yOQt4wMEoZ/KUpcVzxevpXtIUhXd02TV9ccKLMWd1Nds9DtaOvfmsnoDcn2ztQaKXk/JLk4L81fP
u/+Py6lgOeCHg+X/b6DUySYv22IeHavxDqj/e74qFGXTBH35+Euf6BeRrUGRBZ25ld/oAPM2v13l
pVO7Io3N8pjGzUjGPpbsKzfrL5pu1dbAKsb+EpSuZu57czAn2JLOkvvwkWt6qWiA+l3pjs9qA4wy
gKs/i9A1J68ImlSn10XqeqsWtbUjW86/r6Xj1L41NNS4E80Sii/s2L0jOau+NVCp5s1ut/PCSZ9l
uFhzfpeRlNzCEu/UsC+WgQRYScdLfciQCCnyWPlKCq1XQZZK7zGFUIC3j+Y0aBhZdlOGCiZs9yaW
Q8faW0tqTF6lKr7EHYJfFjeDCIHRWXIns9RY/AYvptsFKZs54AwqdpA09X2htuqvj5f8L/sMbjJI
NMB/m03pKfcgMUZbjm3fHIVnDbvWQz/WWw2l8DdicWAijBpYcYEhYJZdWSP0WpE1+bGN+3Ntvfd3
F6o6oIK2PiUaBBvI6M+7q26b0oHklh1VpxDXiy0aHxRHd+4y2f7M29trE+8BzkJMsREzT15a1ZKq
1uVxdpzAc1+0qepeCwcBHUfD4wpbtfwidlMZpYOS3GvD5PhsNBl+vOjvLxPke4A6Q1eiKoFs48lU
48I219pOj6rXeTc0s+fjNHfqZxRqD8Yyd+fww38Zj5o5VFQw0DwMpyFnA541r9c5PYItVEIkV8aL
Vd9eIguNREsk57px7wEWvMMbIYlAl24wqdHbCZLiK7NM+Zb4lfcXi9yUe6UpIs6/jZFY21IqnTh8
Xm3DTvSKXR27RqjEo+6bCF8Fs5NWDzilyMsEP6cwI2k40wd7H+ptv5B7nEyKvO10SSoTzTIqY9nR
1fgEFuJawcLwiCTNaKLn6xzM49Aeq/RsWf4v+5wuK6jGLVkGOXe6AVtcXSH3ZEdKVij8E2TuqCye
a/j/5dGEVLmx08gAiLtOu1N2os7m6NqACRzKWLbaazu6pMvOolSwF/AOd83oGH6e292nxRryKwtl
8LBKVCOcQG6c2fHbBz85dVQrAG9Q/gdz45xc7K02t50Chf+Ylt7tnC8vyIcd7Fg8xk72Wdbj88cH
7H3ISRyI5j1sE0ra75r3LuVnJ63r/DitVnNtK8K6h0L5nRKmdmZi75NJ4I+krpuGJVn5qS5JL2IL
hR69Olqr95QLtb/zsHL6nE1wrjtNThHOydNl2WvAed3Ujv7xPMkYqAVAuMTD0D7ZS+6AknZOp/Po
rI56VXaUABvVRnQVOZczUTwWFe++IRwhg5L6ZhO96WO9PdR2A7h49eLu2HBEmwt1TJGHclG7BnIv
y6gxlbwJ6sqYnlYLab99rFCS9Nshq39UdZEN105cQLWZsNfDPXhtyhyiQm09aG4r7hZNWUVkG6u+
M+wayqueTt1hwg4nGtUhMSJchorPsDhMZNM7W/2hjZP5kuGmejFqTWde2Zix/JjzuG/8FFC0TQGQ
HgQCaUMVc5aJCELRuemjVw/LsEdTxzxOZMXPrj6YNEOG1Lybh8V8rgQCjsHCAY1K28CEuS+c6ZPR
VN60BRrLfQzTaPFHUvx7r8qQxSbNGHwPA4WjFIDHK44jwpDg2K4Qr4BSh3wEagytaY2Db1hNbwfj
VDgPsrbaGwf+xSbXILFTmgcd90M0OkrFxyGguFgaPoO/tRioXNE3uXSGQb8SVDoPdavELyTAG91+
HlTHJ7gYv6/aQM9ptfIiGupBXcHPOXMZpFXN/6MCmUFNV92gBSo6COo+1xrExUXdJ0OgYu6MzmW/
JASY9eTsPYVmE1+B9gC+xst624lceWzdXu2DytTgvCdOa3g+jabFDac60+m0WEZrhfTb0CUlYjTV
kBJUHtlV3HxbrdjWo2UkwQxmvpt9p7Q1/ZJGQi3xK08d0IX3kAsPpZHYcZgndoHi/dhV37ip+zoc
oLo4vjtqSh/V1KJcv5/a5RpzLe85paD7HI9mif+OSFT+UFfbkYXwfOuruFmh31/pcRoOppVept6g
ADPFRODIG6Ejk1m4kGU9ZzQ+ewSXle8UNbkpG6N6xBIAv6maarU6zzLiCrAQ6kCkGHh6HwgrnUN9
RYwkmBFoBX8/zZ9frZNvbZl3hg8BwKwg3Dp5F6xll957tPQedDXJ+rCyV3EFEaC8Aeq0/MgoodqB
vs6le5FZw6r6UnGMzBcDHvFSq8rfrlXGmT9TXz90XuzxGV2RfOk5eI9YuDmom7vtndIvxe9hKIpP
nWmnwIThG1zPaqt7oWJL8dz2UnyjZanYodtU6t0KqLn2pUyP5mTCfi3augg7AyhfQN5VfnVqpFla
e0n2KMokg2/qkGapTahpGbSyWb7WC9k8S5SvdtAlJqLhQq/sq8VDvB9VqLn7lskGPYpcV59a2Xkw
/ta0u2+7zpF+JwnS/TUerRvkO7s+yNw12TWmrVRR1ptRt/T5cUG1+XOjpZOCsoHAqDjVVhzWLKBl
jGBP6VOluPatWCvxDHNj4OwreANewXvbPrR3O1au/T2mG94R8ih4jjjKOj/RRSVnx7sErx9bGFnY
FYXtUcrS6jaMlXy0fYELxa/W9frrcc70C1dOLMPSJkGOZUc4jan6KZ9U+1fSuZCxknowvqnGOt3y
Odh5gqIbvhwKVjN+LWrjK6TeSYaeWmN+nBb2cFhnwvxDPq0apli9t/6atVy7HZCW/SV0dDT9wm6a
B08UDrYUcn12rNmk44ZEFlI3Y7FfhCMiYRoVJdq2WV9Gy/ZlqXweM+/SU8sFMk8sf9n0LUKzhBSt
gwb4JszcbgM2tl77Bkz9G0WQ2YAfj9urMjd7lfQOeWe/d7Wl9mcBZz/Q3UV90cc2viNamx5ErCxf
kelfrryKaN1XptgmnKQ+RxkpaZffmevBeBftgE/xbHHrNwgnKoGDDi+fLC5SZO3rtlV94pdMhObK
3uOOS3Xhc09mXyo3Tz+pU1ZrId+uwgPE7c1vnWbFy5nyzftAEMYToYJH2e2VkfD2VeuzXtHafGmP
sS3R4JGWHtSui7SvRwM9KxQvHKZxuRiEdS4qP1X5INvdCPLk7HQobdxXTjKebraNXCzFcMxJrrMg
5tm9SMxKRBgRWFOo1o5bUprti9yfl4UnrZmyZQrQ3GmCopLyVsZqfqObmY6GIwYgV2rurD946+Tl
4kgs1lAhEKZPbbXDaKC0+luPa9oJWZABWMHUpcdCIJkU6Drxp9QcjB0oehfJPsGgUGF/yyIP9Jkq
MsKDmvgyIDV6joL8HpDGqlOeJiMC0EsCepIrmGae6d6gdUddb+DcZ4v9ZerNHyVWpp8tr1Wjuqur
wGirdJ8ZUx92ZTkHU+kUEfEI58B2enpbvfHJnEaezwId1EZidAqPQP+sOUh7NQDn92hI6dFkru5l
P4vmnrqNuDKpL5+JB99HnlutBhAsnxZ9y1MF5oxXDqkyqzuOK6uZLzXKsAmaH0NpW2dKUu8TiT+H
ehfkenqNRLnidMdlSERkpJMVeut6zuH1LxOCOgtjQqfeRzth+xV/lBRn1UwWHFCrY6w0P6bRG26F
67aBoSjWy8fB7F/mw4GAxUCPbzN3PdkIDbD4QaR2few2E4qZ8q5v4S60/8ejEMFuCRHB7Kbn/HY+
+E+7rT2K5pjMPHF9gWJKbmv/lMYAM9OG1wqtf+MwcsLfjrKoSky3emy/5rwUQT2YadD0ADA+nstr
EvdnWsUILBYkwk3FblPLezvMWvdWv+jx+LX2n8LWl/7q14ETNP5LElXBWTDF6V44He5k7VAKSOPZ
Zjg1sHy8hEIZpJEScZczVhZdqX66+3iGWwJzOkEK+oAmUMDnnj7pHRAIgKsxxfTVbrzb3iAyN5rs
uciH34qsz5RcT/ffNrs/xzrJb2LIzVI3lfHrWH4yrZ9pdvh4Lq9ss48msyVYfxwlXZuoIs4s37Xn
t77n9+EQjeHlsxlA+/S14D4J9lxtob5L/DxU/TMEjdOSANkbcnukiZv22abreLJboIJgWKAb8zFv
K1XDDKheKPMtGAUGTa7LKy1vgJQ1VdarUV6jjAaYbHGQup/VwozIGazbQpVrdSaJPSXEvv4u7hdi
YRqViKueZLFqB91fqdvlGJfp/H3Q+gGrLFJZR0nWy6E146CqjfjeqRFLgm2FV3ytxz7y9BMasI29
G7yuu23b8cukyeITHiN9uLSqCFHUze8//oYne+T1p2JKuXWYtE3T6WQJV/JLojp7Pnqro4TD0oIu
mUktPx7lZNdzlDUKk1yGr2LAaJO83SjSHA2lHAcH1aLE/ZKWiooQoByCnLLbRWxP/xLG+/8c1/8g
uPpj6cMf/Y//87vq0375/KP8/X//Y+O4Pv3+Ufyofr1huG7/1b+dShz7PzUQNtTITWrG3Or/j+Jq
W/9JQwjyDiUgmn9bZPNviqvuwX4lAuAt00hFX7Xi/01xtfT/RPEA7BeSZzSZOYn/hOJ6cqq3ki6v
M28Af4uHBhbu282ig+tcRs7sY+HMLtVcsXyb0KviHKMeo9i9/t2WPXpfdlGMN4ioO/fcqMmPCYuB
lApsPjz+sYJ3/32f/dkefPtIbL/nVcqWoipwGBqRJ49EuiaxNsnUfNTK0b1GK7m9QqCiCOZcPwdM
f1t8YyjKUfB7CRqhCjLeyeuAdNCils6cPTXx3i3xwXJ93Igp5lBfnqMZtmWRngOq/HVMiuivxGKK
jCdnE2nKpQKAmz1Jntt6DwskyCK85nYfr+JJX+Zfc/tjnJPHwnJGZDPFkj31uzmsduJKRO3lD9VX
wnMogJNq/fuhtkvvj3eppV1SGClDOT4NKd8mgoh9NUyDn214MfmGTynlzA33StL6n7eQUiVTYw3R
w0VflgN0sowFsVncZZn+PHSZKrFDdfVLkXUmHmQV2cLeUbtGhA5GmVGsNUoTtHZdIxVPQO+h9Yz5
cUCfW6xBY9QkM51eNXEwWp2dUPIDJxh4Us2NQOhTqe9iORVtkCWwwdGFy/Nbw6li/NzQKX12+0lU
yKHNs+Ubi1ZW+HAKpfW7xrIf43JE+ZEcovL72cN7ZyZQ2SMQj1LrwAFq/QK/mnWvLMgURMXsaD+b
WhbI8Biy/yXr1IbJBQi/i2Y3i3Oa1HF2aGa1joE/FMvsS+6XA8YSWgP4qsKOFT3C3AU2bpeNb8B2
8PYpsrheUDZxQ8+7GUpUL+sh96hxSUmPv68yeW20+Lcg2q1ln6SH/GfQKyaKPiOGfHNAWaSx/NJO
V3QAJXI+uB0y5XTOyvp6LWNdBtS1uyIUQ1/eL7RM/hl14/VjbzfkFndzJWLL8naDeYmHSlHZrc+J
tvb7TqvWT+OwKGci+9OLB9AOSTSCKTYjbebKb0dZDKfPGzVWnxsH88oxAZufItkSeF0r/X94Ol/H
QpIJ3VMmRiL/dqwS35EulYX2rOIcoDJYYwz+OGr4QbVSLYqot9vyIZ2T9GD3XvwbP51O9wdAuk+D
E2tm9PHv+cvUt+YD9RVUCHhcTn6O7DrBW7Mw9UrYOwrO0y7W+uaiW5z1TOPs7f3HQeVSt/mMHrAs
4sh3rs5unAkdJd1HnswCCVKpBEPm5sGypCIw4zgLHBvbEUGR6xP1ifL4T2a6Db8NDIHV5FGmznVy
5a9LN0hNK41H2tCVjxoCBA86dcgKWsmZK3i79v7ninodChwzEQSq3RYStyf7yZ1QTMoAij22+Ize
TfmKi9LYntN6PY31mBD8MVYU75RXFbq3Owl9Qh03nMZ+rNsEUL5jdzc6qHx8ktIFIWhT+fbxAuLy
cTovvturqA4RCBjBU1oz+tBFiUyU8QMX+fy51FDh2ysWjAw/7bux+oQKDaWLGEde169IyfOIZkil
B/g8Nh6mR4nR7ku7xZOy1pyy242TUz/rraIY/uiiThPVFvziy0HvV94uDMefZ1pYeTg1WTvCoVkQ
ky+6BVMyt+rEjQkN+XKSJo+30Lgx98RR2a9VtPGAq6ho08vKAbCxTxa0CGkg9P1TnGaGuHAtXoZI
c0yMH1Zjmr82cZG1+9RL0C2zOyX+DLc1zvdZm+TubsWg1DuUo2Pe6LQmaD7ngrrsWtlTRn3NUKYG
3Y5B+0VztmoIJ0pnvKyMse4xspr7WzocTR7IbrKa/aQulrrzKMx7oUN49nU2G/cIlJx/ORv0og5w
xsR/VcANuhi9FYwtL6w2X1iOSLNgwQ/avKlx8/WwsBY23PVad9abwY1xrjAqory7pFlFflFopWoD
6rHGW7biWASxrRX5RWt2yRXlCwoKxrRmyT6VRmlxBiSS1q6WFCppstrF4aw2k7VvhIyxX4ZFwifT
sYm+86p0a7dkbdztHSxmEcM1ZvoZK7VhEZR8lyXE1WwSUeK44kVuimM+PHVeXbPVushLVOFx0G2N
Z1XFp2TjhagTkEy9R7/LygHPi4kbII9N8XW1hXuf52WJC3qluwLQDeV22gS2d1gtkvsSd8ciqJzO
wkfN68ooqz18DurJogXUx475bVxpl4WG9LJwydau9FX8mVvAhKh1hkU3tDujHbvii4YnrhFUduxg
OJd42RiuTlEh0mZ45bDP7DL5OrRe+w1nKvEzXzxhXLVG1l5Ps5nHUV7I2o3GYVJ+jfPm9wxamjxU
TWvvuHZ68jKX0GqiuKVuG3izNNjOryJ6a2YkXxvMjzWS5UE4NB/1/E5xTCxTB5AAO7TXaVsN6MTu
MT5fv9pmjxAumW7NpanNYLIbVU93Q2+AwVxMB4xVndi23OWjnMfLgp/6ZYqlfkWNXYfs4NSozil0
vxvsnyftjk5Ot0Z0F+NA2p1t7owaW+tDkeD68UQo5aa/ciIf93NfiORWDJVytKTUeLPUJZ8+Vbqe
ZZ9UmGf9dWpNYJ9cuWSFXy2eei2UDt9uZ9bnfFd6zjRGax+jmVrJbDoIu1CzyMMj46acVPcI6tF7
bJSM8AVaU/697jx2aW5gf+7r2Cnft5lbE7z0anGbLpomaWRU7peM2shvaPjei5H12jdJo2v2LasT
OmbiK/+BNTd2diEmt0jCHBjy/ZoXVuHDKDO/aPzJEkvbao6GqsbhzsA7jmALCdg2gq2CX7o3mc2t
JTp5g7VBlbOALdQRURTtLzpdk4WKhFUcFHXwFt+Qox1xm41fjG6IaXnGJZDwuNO/WJA1v45tORyW
1agB0ztivFfwk39K+sliKokHyQC8BdIefCwM6gukaUFIx9j9Wbm24sXnjDeustUvFGVSEEkYc5Zq
QDMQH+jRlD/HCcyMj7exavs4HTjPTU6Rw6c8okAokWtR+Bh+yBfHGacQC9UlDnGVL25aG1sHFMRM
VP6KZbqL8TuW6AEWQFkQjavukiGh4YOhA1+iwoPxi1EvCfQsI09nn7WkkV8po/i1WEVG28eoHA8b
xIHAWfRCbdnHhXHXWtxr4YQ22neBhRSQcmSd90qZ2wMJnmoWOLHP5fLZEa02XABA1WJfw+M1YwGF
fmFNxH2fPEymCFF1LZtCOtTedMWVpRth5aAHGqGUW8xB3GZNE2GiPGD+Ntf2N3u2esuf6DzdtgQB
aVQa5dAESl6s9O/SqnjMc908Wg5M00AqiF7u2kJbULxOK++xBxgpIw/TqRlFVQ9sYT/ZeG6YwvXa
wJwVZMBrWHa3LQYBQyDlLKZAZDG2hWkrIKrNRZWMIV6W/RwKLUaNEHVRSat4bRywhnBeaArOiUr1
jmbeFZZ5TRVNjZ4dFxz66gg4p/Kr0GpedqlMZR/YQ0nreRXTwD5C37QPTb3XOtbPTqtgrO1BBsnq
lbWvYk9tBaM9DEaUNoUKGKFvH+dKWRfftZbychqWbvFjwAr6rkicxr006nLk0vSypPfVWWNTV5QA
et9snMTazRC4mjAWm9jwPHSIcWeK7cWBPS72PSgO8bOsZlKeuEn6az1r0vsqn9PDJpQHXCCNu08U
NRorWIZhi8Hoa8P2JjSafbOTLbbjSY4Upa5k8ZdhtOStgZ0H6pk0mF4oVqwqukux86TnlHCjEXnl
HyMI8XU3lcv8kFliPLrz2ChoUXbLEDZ6K26d1LR/VYQRKDMLQLFhB3XuS55I+6dc4/WlNMSycxXs
i6LCblsKl/1mmqaLnkxO0M06qOUktP0gWpIuS3p4ZslpaWSk610xXYpWWYDEje7TUmfkYqaaT4ci
BR0YMQuLcjfQRRl0uFndmVNj/hSgjmJM9ypyvaWY5HM2LPK2r2qQhMqYFkkEuzt+nlucCkEJzK0a
mE6FzXa1tBhtoqX6S3GK/ldf8u/6JMv5CxHsci2KzIz6+ktlFnCZ6jZ2qx20LeubnJSO93V1Mmvf
686M6eCogHZGXd65sUpEcyMLNABgDW6mT4PrNtJX1kHgWNqjuOEbuWU/11W9aLRSB+cil3bc4kdh
SvYGILennGbYcUqQSQ9LZ5H3kt5G64+xiiAnL2byRJc/f8zQoGRH5nb5g2Ap+1mOusPFVQ8z7YB+
yO5wN0fFqAV7l+9qoLI6yz9637QMZJRRznOCaZaZmaBWjPmyTOT0adXTr1BI69u6EulXiQms6U91
v3Y7p+6clY6kYT61RZWPQStqD2VSdRrul8p1knAm6oyhzivotWrx5tQqOCeJr2nzTCe/7fo+MLIs
vdGROS390tSmMmpnTFa41LimUi2lrYo7LNCiUZHtlSlbfYnKVcxUWuYm6yN27dxfJIqqX5RLNgTs
xPhmRckMAkrW9A86njpbidziFkzNyUfnv/JXzcqexnoceKS1cjYxsB9n+NiFPX8zOad5YOgtCuPq
zA2sZ0v2ySg89QF+juaGws7wfWusIu39dhaLGtpzL9qrDAHeXQyfAVu3vijjW1jl5Y9GRZscMvdo
YJngFa7uq2vMEmAG0850SipB3aGc9LmuYIWn1bCPNaMcI31wMoOIQWm4/cfB+4a3U33nml5/k+NL
1AemS/vX93Jl1J+EkG5Y43thf6pMCFIDSGTA5rM+TQdcPht9M0qEcYahFgxKk/jCpwKRXWz3SkFI
3GQsESrb1T7OoFZlY7tVVDAqqfeD3nJ9qNNqy6BoOmsK/ouz81puW4nW9AsNqpDDLTMVLFuWZYs3
XbRsI6MRGvHpzwftqRmTVInlc7u97SYajdUr/EFEyJFudG30fhbjmH1WrRUTorja91rsd0QSkOpf
3Ak68o1ed/43IRwV7kd8qcpVOyGjeWv2lsjHdVgmpUhWpQf38QuCb2mzCEvbDjeaJunjpLmcJXP7
UrzGaavFSwpz6wG0UArgoW6TZmcqr3nI6tRUe5R20b0LbZ3WSVEBB1sa9mhO61Growh4vov/gqnG
5jOtqU7feIzmb+tmNH7kMg9e9ZJwgMyn1PN1jX51vWh1cpBlyKR6wkk3t4yNhzlhuWjitLuHT8i1
IJoYVInpTvFDFXgpiuxT0W+GokrI1Ou6HFeuTzkMWExqD0rp0wB+23B1bhK/++UnfcQ8H0JGMWO8
tHYH3a1fMN9Hn6som5QRFF3GYlGOdnEwauBzItTLvUMN526qrkoe/bCdGGJPMeFSUb98rrpuAovR
jVa89ILR+x28EVkyLPm+U/mJB9KYNFqMZlnv7KSwwVDVIBAyIhZxOLT0n4EMR4BtdfpY8amtAWSS
52CJ5j5yKPyfburdTXG00iE3DJyyBerU/jeq2Azpkb7u+lsu4/ZoFmabLRwQuw9+rTXtwhWRFq8y
bIWfTUKauB/xNojjpY0Ig70QUQ+p0NTVrOVsxPVdV+YxI/NufrDBzZoIultrPvgi8uTt6Dgd41oU
BF402m3w32ederbBiW5CMFTligAkf7V1TvCHZwf9Xev6mMkZbXg0k4cwQHQ7cjrMagPjp5kMNukz
NawDlrx1buI4Gr9zECBcplZs2dvOlFBHDbpHqyhKQDdEAJ4JZWkjvuQBnEi3rEqxAljr3cL2BW8j
VJ1/mWI9+0pVmh90uwcCKNxM+17oBd+hCtP6meI8esaFqTg4ld0i5ZP1z51QVr0oqY7vyiwt5ecO
j82QrXS1uqK7arYPIJanJ7vr8p8jH06/IClwXjoUrtUmEJFb8/rVEGMdE4TNz3BoitdReIG4gRIu
9FtdM60eUIYNO0MGSfqDH1F/z7XO/ZoM5fDohCOByINkfZdaGjIYhTcGoAAjl6a9J0b5JUcXgreS
R34N0tOI3X3kxdE2lyGUUFfB9/Blb+FlY0/jq+zin2geqhCatZXctvSayQ0KjE7ahGiyKPyYYmZU
EKMWYzM53+qypZsayzDYQFH3sAzkHgmWgvFksSqjvOScylHHtzjtQ2r8yGp+NLRo6PL3obTv3RgK
7hYxhUjd2X7oles0Sel89UMwfE88q9W+mXitFwARSy9bNePU5LeR6WI6yEjS8dZ+W3eP3gC5fwEm
pG/2XW515vdwioC0WXUcgl7z+8JdG2mBGXnRWfYm0dFo3UQanpDAq5opWZZA2/u9I5iN2oLmKnwg
HXVOn0nQ55BN2zlhUdb7YP68UDf0g9lRtfVutbjHnj6q6+LGkWVr7PRCQqDi5u3STVS5RYtVzCBK
MiW/9JYUzVx+lpngfCbNxIk3xmQP6iZEiT5Z9xU6iqQ0g17chJUdpIdJK6p6meT2iAylG9aALf1q
QOIpN/LqFqCsSL/SgCjs53h06IqzId604714/SbT5jcuoKhyvyVm9FkpDCiXA/IVxnLQ8+6pRP/l
B/XRUC8QcsmeI8vErI7PmlxflJQ4QULis+xyOoSrFP+5+wz4iuDfbKp860VDZqyCECHLZUbWN2cW
Un5NI5V87zhWybJ1vYTxB7NnPoUyls2OCTJ1tqh7EisDMFsFZjYevxWOQQN+oC3zJWFwWCx0ray+
G5ndhkuRcShu8ZWa60srzZ1bMxOlNXPUnB8+dM5+2XeOfMqzUXfW9PO1ZPl/6LmbTomawUvruvJ3
GcRM5mM9thhb/j8F33dmcxctTXyWbNRw6VqC34ZrddpsxMygGtU0Qk/K3H6djaG/lplxZZGLjubb
IvRpEXGepQbP+qZp5tKgoaP6MrSIWHe+JXbSQb7OMyX5apsMV5rfZwg+2ASMkgw2CDgUY3P7bOAI
V0QpNPTEyxQ04F/IzynuYv0eXfFiA6fjOfLjcaMN0zVT0ssHNaGp0XInm2Uv7bkr/9fcDBNaO3ZV
WhwCTxXb2T31ViPHWNb5JFZO2qov//j2uOvworTxZEfdhoVP13Mqw2gzerGHoI+m7ZD63lJPm+rK
ds6/+qTtfbIKLPLTVTzp9GNoWfQ0ck3empL7zo0Uerw4511BpFwcR8bnnBDSEd2wOC5naAqtUyTd
XlgcAFgHJKlZ9TA6Rfv08bZdPhCsTSga8GBYBfO40wei/6PEMGXFQZ8NMiKKRMrD6GdLG3b58Urv
Pc/fK519XsOAFk6gF8VB80O1t2jarayg/PPxIhenbsYcQO2fKXJ4xpzz5Koeve2464tD1ofpppY+
kimhWb2MVWN96v1J23+83rnkBl8V6DL87nlPuHvp5wBNcOxYXUxVcxghOb+EWlnkyxqG/Ffw7Nms
PFLuiiF8EugEfNabcNhotYXuC1AJ98vkKnfhiL76MdhKvzKKeufFzrQ2fhxQWhNq2+mLNcaw7ko+
uIND1NwiPmQv2sbR9lN5zQr3nRcLLokvDwgkpd25FWDN0ILrcqgOgGbzpSfNFGaDJa5MFd97Hpiv
s+DoDOUI5l/xVzzJkNoueztXhyQLTJo/+a8p0/JlxGT4ykpnoBFmW9DjKQUgNIPrnDVhT5caKNm8
PmyaQ6Z1Yp230tzRWy8eKDaMnVaJfldlU3SPoVr3nNU16BHVl/eT0Zi/nS4Mr8SBc1mk+edQ1s+A
AII5ke0MDTDgj9b6xdgfgD+jQiG8jqIliBJ3m5EcAGGm/DHXwqy8XVwxhVi5DeIWm4Tv7DOGVvYP
V6gK4LYNiA/WcDC064CSXzCzCMZ9YSY2WtJuYaDdkLXhrqys/F7zivBXZuXag+/05bSaEKj6huyb
9Bf4n5hyOaK79qUj/D9oqYB9/PFndXGk5lsSDuD8DkCTncc+kacyQWPWf4nz2LiTyWB8t+hMbD5e
5eJunDeWWxiYDHg1UvDT94wASBuI3mNkVkbx0qU3uWzJHDeKtVcRqnw/WFQdGZRdc4h/5zBzxkwE
a/hmZgTn6cqerDB+iYz2gGtEdSC7re4718g3duVco9O+sxTofQObARyjsHc9uxdRI8r9dBLqkKHC
s9B0suTcK74nVV1c2c6L0SnogvmIGrDUWfFc0L3U8MIxnGI69LW3njTXX5P3DuvU6H+7SZygQHRN
6Oni2QIQZIjEkE7NQGL3LJmKWyDr0rfUIVQUjU5mfCWr1nH7iZqvHx+V91biE/TnhwNFcS6r3Pmm
VmRV2B38loaSiNN+Ax/OWPqmd02n4zL88FRzGopkEkPoCwK0N9IrFKXfHmwRTQ/4r4nPRuMMyyw3
8fWZumhdVtpca6iXgbL2h5a17U6LI2elx4P7/PGDvyWkJxkPvwasPjBqA9AldPrTozpmealrcdkd
EgpL+EKeu4NE0W2YmDImHgz/USSjgMxfu49eV+prynznGR6CTr8l2CZmo798/JPeexczTgZBiTm7
1M9uAg2bIaYEVndoWz2+g7qjr6PWqW5oaF87YOdCQbDt0aCH0DlLtHAxnEuDY6rSd73Z4gjruSNq
tRXdQMCDOBWDFvLGB7D6FFw+9LtnP0A2D29EJ9jWjgQAkKm8/wQFYZgWjTkySPC6DASW7jXFHxtd
bhqY9BBu6OVR3NZs1E+XJsmz0Wvac5ZE+tPH23YRU+dHQRCcpBUUMTnL6Ys0h05MWWwNh34qii2K
cjDZfFFcua3OUfdvO8a70YEzzd6f51EgYzJrjHkxHgojqtda5bmfJvism8oq88cI6ehllStvEeWV
8clL4vozilPs2Dio9dj44cZTeXsLyM3eUfMNu4/3YD6sZ4fZQeqVasRkjIM56ekeGGadKpRQx8Ng
OO2CDClfR1X4Ugm+sajrrxlQvLfltmdh8Gm7qMGci98EjDJmGMF4YF7BvFMMyboMh/JK3H3noYDH
0ODiLoPUfr7jtaWEDh59OmiuPrdcsdmTY2wtpD5p92Zj/C+eiuwIRyybwMv9cRYRzFYDYBLI8dC7
unaDtAqzejQU1h+/qnf2DgEQy+dahn6MNNLpq8rLEGh3WI+Hapx4OVmn/cylNK8kGucm7RzXmSQC
sB48Bmudu6MOjtn7VZAYB5F49U1bOQPKZ6mgpWszRsrp2m1V3eZ7o3JBHTS2OMhZutZtrOwudoqK
bhcZw0iz7N7ygeBrfkyyHxi3bcq4s+iT4soRvtwXkmBvFjHSUTsFMXi6L27ulIXA2/5QpiEex1UO
P7i1oyuf8WWMZRU2B7kkUMR4b56uUmu+1WLibRySIhDbpNPz1Vjjahao3rryQJfHF9Acocmerxk+
yfmn/JXYJ7qlAvjRzsF36PCPnm0uO6927wO7Gm6Yx1urjw/WRZrCmWUp3eWDIRScc7ZG5KaAM+nB
gec2tkjo4StmYvSJ6MxUGTTl43Fb0pX68fGy71ykcDioJmgtcZmg5HL6nCb6PKaslXYAjmXuiApK
+1RWKNzdSk73J61Lw3s5pmX7xQcmi9ugEzk/hJlXyXJyteDQ2EzDl1AQ6b9+/NMuj9T8y+ZGDbKZ
lFZnLzvq3UAiFSEOCsDKVz7t6FvuxemVVd7Zd5tLdFb2MGjGv6U9f71nge+i0NApP6S9ka51VBZX
bmhUDAWjuvoUu3G8RSUyvPKBv7MqR4s3yfUNlvAc92pUloDnzviGCkbbh0iV/U7hVL4kmYq2Rls4
eJdk6RXa7OWRBhTpztIapNw87dmGNmM1BRk6Rsea5HcfJANY5qymQ9/IaJvo4z/Ki/KdAi9DFhIp
LMD+vMjTo1WZmt4l1VAcOWOkiNxr9zGQvisx4fKYBFwwc6/DczAlPm9dMm6szFq55dF1pl9BgvCP
3uTXLrPzwEN971Lk8nHSIIUAfJbSM7UyS3BUzrEU3j2Byb31oslaRI50tv926i0s51GZhKAyK0gH
58JphUVVWZKnHnPlV7dwoO3lEIbiilffmxfj3ynHvAynj0KPMEeH8iy8eYYGKK3lLExxn4PI7AOz
35dml8R3lac5d2g5JffMJvAg6jP4e6vSBzoDDblz6oXGBAAkvjI3U2FYKF9kRmEBt4mC7RAYSbkt
ELJUKDUDnV9p0ui+BJMfPNe6ZpBo5nVmUq7rxTVSxPn5fnsmzjVfC5JJlwDvLpUttTVb1xtrrc/k
esz76kZN9gPYhGtS/efn7my1cwM0IJmBKAJWa5WRrSylnJX0xDXfq4uDN7+n+Roi54CffF5Lkmso
I7e9/FglqbbMMgsh4KCqN1nf/f744F2uROY548NnjhN9+bPMBqHkcJrQSTiGGe+u11wKOpQzlxNk
gyt33TtL2ToFMpJKb6y8eWv/irl5UYGIzYb4WOiDeZtJZAAnTI5uiO7ulfB+UbaSCMJhgLnCTU7o
Ow8PfULV3RV2eiwUCtN1aauVBNMPuFiV+sqxY43Sxy/1hT0W4ndnoYlq1VZ/F42R7LBmttMricXl
uTn9QWcPr4WNmzaenh5B9jAONHJtF2Ymqd3Hr/O9ZeBlY/4JtAKK5nwD/bXHNZ7gXV1a6TGuQ31V
B7n+2bd6+fPjVebs4DSMuC4Si7OuNckDte/ZKjIGpNYredQ7fUDrT2/v6IoMt0Dig+8qt6gxrSBa
T2M5rVsRJVemK5dfPOkxTQACpY4S4XmN4dlgdAEGyiOzN+9OmtLbJzNpv40TCQgiInv6+Hnf2dWT
Bc+yJWFGFbA/Xx5V2uZbF835bet33ZUjcpGUcWjpqUI45JmIZ+caUY6L2UYsZHmM0jL6ITWBsk1Y
IZ8yGu26RDxyj54iA33OaLsNZ6nBBLcyuQBKMi0nYj4dNSdYf/zs72z2m5Kk+R878k0I8q8Thd5s
ESJ3VB9tQN93meY5z/7M6LYYR963KrymlfDOerMyLO4Jc2aKFN7p2Uqz1osTysYjKMjpAe/3/nNV
ecMixBjtvrTja4rg5txqODvMzGmYNnErAjrwzha0ykp6FjDUo/BQLdkkee6YixiNl2yhOj961dLe
fw4mXful0qEDkDBVu6hpUDhCSyX/VA+c1FXFnbl3SI/dRez2gb6q4GnpeLKnDnYf/M+buizQ0bMH
3/vjKgAhV1LLd44owx8agnz9sCzPxwQ2ajmZoZrmGGStAQLGb26lIcTm48NwuQq1KSA7k0yFkbFz
1rZp454RRzSpo5M3wzrUYn2HNsw/SjJgRsAqaBDDgkdFFubW6RGIs95VNli+ozs1WLr5aboC42z9
60cNQ9iE+erPfuakrGfvvSHcx7GVTsecUm+jx5NYA5iNr3w+F6HS4kvmviNgzlXezEn+OyDPTI5a
j4L2yPhGa9ZRZMNhsbLEWItQ1feJNeh7IHp9toYngJCUF2RXMuWLD4pfAAIUdtScH3HAT39BPo3U
OZbeHVWk2bdj14/AnzGLN/MBQMeMbP/4jJwWOdy5zIcw/MP6kT743Nc6Xc8o2rZBtmhiCFl+B+Qp
y4XbTgMKPY61cxzQKFE8ymvkrDNDm/+WJWbQhoVReNlNAwqj2tIxpoPCh+Mx96SyILZ0oHLT2c4W
TXwvvvG8EIa+bUWdvnchYZPBJYhNXflKThOdt5/ieISTeQqJauVbxPkrZJoxwDKsbfgpE46Xblcg
ih7TCMNBsP2nwerbUjwrZTxsViRfzj9IBVA3K2oX5ggMmq2E6QISKBI74KXXCvOzQPm2FtUBp5lq
EgdCZw4Ofz2WJbQ8QxNNPwRlHHpLZxrTzzIRIGlJy7t43Zth/dQl4NxW5Hqz9rLqwtn1I6vu0NoS
9kqCbtuBHoSvYoWlbt1qqqgeCicQ2ucgTMMbcEvak2Yw9F8UnK4n366abx8fz9MP8r+nIK7AwkdF
nRTxLLiMsVsPjE04nq7ReNA3lPFgG41aVkM/Pk5Dr9/Bmal+5lbR3Y+JV1ypwd45HDM0ZO6PEn2Y
t53uYjw2WoZ44nToDLdZNRrwtphkCeZHLf/9HPIdMh+icclrO8/tu6FQSlOVfrBj2Nqtr037QGRg
zRqYIR/v6vxR//9L9L9dffvewfXMZLKzXbUyc7QKNE0OObDSFZ4s5e9GpOay0f26wDQrvVOVFtxE
yOn9U3vj/64MjxhtT0wpeN7T/ZRl4nUSQslhyKr6NeHmQJvStucuaLSfsia5NpF/7wXS1bDmsoIG
98XoQhaRk00anxz8yhUUJf8GsTl/FTlGfeXrPg3d87PNtF0udR+pBsY+52elM5BYiyvrYOeE1GVq
x8nGCqrqB6RzaFNxVETfP36PZ2IG/y2JcgaNFTL8WSr9dDvhmCrRxZN+8JO68zadb2MiBdcqeuyD
pj8UQwmqGpnL9EtnW+UdMbe48xCkXVb8i1dukstDZXJdIfnGsIgS7vyGBsvZke/NfV8gHDG9iITE
bBohV5qIzkHCTLKnuB4Adhal+frxRpxmOm/7MLfLuDtnlYwLwNOkySl0lWUd8DvpbrJJZCs9AI/8
8SqXZwmkDgM9GpF8pvq5+BTiG1MEtTE4mBoOvPoQmCvc6I4hWopXjtLlSgBvOLNEb9J5poin79Uc
mh57A5UcmfIaKyOx841Ta+3K12J1rY653DtS3tmvAqCIPbNqT9eKmMpXbaDSYxkGxUs6MFIDqmmu
wxCocd2F8t6A87aGwms/a71rE/aVvhR5AagUWsvSawEex1p1LRN6Zw+w/vHRNYbFjbbr/Od/XWCT
VpU+1iDZsfextwiauF3KsQm3ZsxU9OMX+94WMEFAjG12GSLenC4FsHmIHCfMj0Uz5Ft9KuRaRrax
/3iVy1QLyxic67E6oWcI5Ol0FSUaxA2Kpjx2Q2bd1fR4mOvqPXwcB0ulafBegDmo1ceLvvNoGDcC
tub+tJEkOcvvEEfLBlg/JXkzKtzKtov9WCT/nkPR5ESabcalEI7OQ58XYes1jElFDZAJhPlQq9U1
zdwUCMJfSZDfBq2nl5dDtY2XwSyUjxjC2Ta6ALnaGp+8I1JAISSrQLmvfqhFt5ZIhwdOesWw3XXQ
VkwMBwGFDCROjKu557nL3o/cHWWwm0L0yBAxpUWHBV9WTvBNyX5h56C7aSx6a2qezCGq042euMaN
E+uYlrpaH5eQi73GWrQDwv3ko4P+p4Bg4S+GIXO+DbQcykVF7IElNtdDC4XU7HcF8PiHFHmLP5vD
bwQO0S5rwwuegNh2v9oWfUmYZAmWNIHJ2GEPOFT7Oek5rnp5WdobXe/Cakk7oYOjjCLpay11HjMG
A5QvwJj3E76YyrxtPPjqTA1E8svrKhNCTmENn/u+oHcmRS2Hld8YUDIRp5wKjJlqR7tVsJL0ZS5T
PYIopIdilcBl1pZmqkwM+5LsERuu4Y90oFYzexGQ6wcM6I7O5CNeUCvd/1lY6OIuAbvLezRFB2OR
qzSnJ+6ppFh1WQLjtZisHErfMDlo8UKNgHMHKkStc39W+IDw5z93Q51f62K+kwZz6D0CG4Naenrn
CVw2mB3HoqiPLoy7aFGCtLhNrfF3nIfl5zKYSc2xNuxivAsXvtlo/BS7fKptPBvQwIhWlaHSzdg6
cm8T//dTE/nrpqDngCT5cEMBCDmzzMw9ygv2lUvgnU+XdrJuzmJMxqUFZgTrcDBj/PqKvi4pyGpA
36401h8HiHfCLCU8cGskrgA3nKtWdFnVu+PQZMeqheY6Bn2wGqcOZkA4Ov+LpbhB8cRA3ItJ9Fny
F9pWDz/dIqKj8rbL3dBdGZkK9igQXXOAfyfWvileOmyePse/01grLOiCHfq4Ry0y4bYy2uD2wBrz
ttOmKlrUSgSPqhzGx3/fzLdqC5wMHZHzaItOBnJEniiOrVObK1x3JDMOYS2n2I+uJCOX2SYNXdJN
jgeTaFAcp09oWEUSDG5QHLE7y6BLQ62Koijd9XarLay+TjYfP9o7JTvimwbtTsAbAIPPJSO1ss16
O8toIzPhW1cV3fAUx/NVY3Y0zZCG/65lGC/VJAU3tm3Fa5sp9JWL+qIcpF2ADxPH1KdHw8zy9KGt
dhwEfSxeawJrSTHRurccJT7lmhE/YGooNjk/EZPfESPt0fo36zTSTMp2doDyjAPMMPosJbG9JEQ/
JDfopBvNDw7xb8O25QYeT7IvgXPtgr6RV97z5SNz16HlxbiR/Jpu3ukjF1MRJNyD5jFsJnlTQSyu
FqWeoypVyOZzmvUw6Zs2v/equln7U3MN6XoRhXhmcgc2ntVndNbp+r2bRdAJLPNoi1n/0bGHu2Ry
rmWhb0jvv291ctw37VjGEzOf4PzL6WeNbzTjnSOd2MZYhMUsMQ49NriVZZi1s26Glq1sIHI/7AaC
GwIhITIqOuW5XEYyVZ8itMpfVKAhXiDzGqZSbo3ShE3UOdg69b3+iOqIf9tKq73vCiHWCppJszQz
6KeSaenMJBJ/8D2Sr6KY6F6jW52sDE6btWyqMYlWCPUYOyjZpbsAzAcdJrS66UUzezOCWy7gfQ9V
NL1a6NUAl83MqVq6iIF980UNSUKYQbZDucrfG2PX6FsDtdxuWXAhIzjfBGO30IU0nIUD/akCLwTr
fK3syLmz4rCbLY/q8kHK3LQXdVHon7TW4dcPyWDdhI6dvw5pbKNAxsFd5kUEyxVn7QqTBN/sDg38
s23g4SS6FQMm1ddCwxxrTl8ePCHCLAZDcw1x7mAxhNCLq2Gwj1MtxIigUZdjkSBtl0TMcPdkIoAX
jV7Gn0WTBt0e2ig000ojyVuqOsrj1Ria8Re0j73nEgvFetEPnv04YmnxyWBP2psiC7QrHxYI4/Of
bcNfofHn2NRyzFrmP/+rwkAywOjTEtqrBacaum8LM7Uu0jrAHdNPVklBewQG7CxtYFpVgLmxMPSn
aMJ4w06GzF8wUJNi5XqhsLeZKps7FTbqZxYleAe3mlPfDIWJRoRhtbWziLEouFXaoCZkV/XY23Zt
h4hJJvzkFTa4Oy1Q254qLCBhFXaqN3+6GXTaRY3YhkDK3xvEZsj6FABM38H7RtEGOTZpFpDBAoSI
nM00TUm8NLKmfEXVR6tXqdTyJ7fvhnELBNrGZTQQmPx6Wok4PMctDb6i0lWMtHx8BLhEpLKvaIsN
zjKue/lAyRXeJ4DA24XRyOklEMN4a/pxLnDNasL7NlUolQSjBkFEr9Ppixe3qbYK01Lbtb0rhzUi
LMl9qLeDmHXfC4yhfYRFVkbaBj9c2RpfY4UU+hpdUf9nFsrpPoeQaG6Qy9KaRUeP/VjUtv4woMb8
Qn8SeYFOd4h46YgXvZ22EN8IwOJLkeJPBvZLpsGtymR4kA1CTYvEnFAAQoKDHBs7cQROrDpZuLaq
Hx2Zl8FSb2oJXi9rnVfMAirB5kunXEMu1RApwuz8qcK3Qb/PFfoJqyQwh2RbBnkwrfqqQEM/E3mv
PY8o5jarSDfCapVUahjvs2qC6z6BxDgOpSzHT4GTaskXyMkiObilcDTQY1Xbw5jFd7d5tHSR+Wga
JKFMdu3UDV20gLfhZvd9pIOKAJmpuTuPMbG2lHUovyWQ/hrMzLTUXiVhquP4UNKVWMg8a7cM7NHa
oB7APwWWcfnbc5X67ncTf8VworEHLmI2T8JCB8ktsdPYTEI0d7mmRTr83AQr8YEh6g3FnIEJII4r
yByOHRlGXplB8mkUg42yctkY/VaqtEKxqk3aXW81pVr2aV12azxqonypt9qY3ua+nv2mzeDejXbi
JDDFTAeBm95w7+mi1a+21djVkoGAe4u8WgLLcBCoCw4leiOIAiGxBTolHhD20fNwicuMP2xn1Cf/
BUBHtLZoH097pnaFftPayaitadOYd14zRPYq1yrUW+0W/OceVaTqMRw6rdgXKi/Tu87FvfWh7i0P
9D8Njb3RNvIG5mpRxctEm7LXKBLeJ1/4Lptt9VoJ/cUK64WBp9o9z2lNG20siFeic6tPKGZqf1pV
gskeY81CqWnIBboLWSLu8WHAKnyQRhjugBEHOyMiR1py6LNmqStLmqvU6lscX/shLj7ZpZvhB2yI
Jt8YskMVgSkkKgMJXpDevoqi1toBS0OKTOghxNup5xsC4d8guSD54QuJ/carh4ID2ESTyd/G5EX/
CKAU494cZh2yb2YcPna6yqtFRYP0BZ1J4awNDRepdRoJsVeIi2DTJrzstTMq4PlmFE36KsdNsOQ1
m8XaDPgdqzII41sn5vehdmbMnjpeFb1aTezgKEn9WIHYLt0vYYqe2Q3qmPKWYQK6AbWPmweaUkHv
cFtqI6Kf9uTNgdLMvnmCmnvRIFX1NHHN/qnatFYLdAVDwNdo4qDyLcb4IBofhTMYxEEJ1x0rtq3f
GuH3YaqBFZid37jEJ2WYS0tk1P8Fnuj3rY565aKup9jGyLtyylkYLHIoyC1X37jtyAxMIYIaL1C7
onoQqHCFFKrm9ATAB4uRSlTqebRl+cdvCutALEezSlqh/T1NxupnWSnSM1eLE3bW8iK5HevSO/Jy
p3JZKm/g0pNR+qSVsYF9YZy3JtJwcffLxtEcR0oekixeGcbaimukUO04wkrFiWIkw2kUZN2Cq8WI
V0XX02I1kFlYTkkm9bWCRzguvDbI0EXNmTCvpt63tjKkJltWtS6+mdJtCmYnWvIN9rfzbXRVJelR
NLG5VkgWvdB1CzGCGoL0Ac9qNgKnCOOutrAERrnN/JoUhXv0BNZYCwRG2js8RFS4NKQW/yRw2PkS
q3R0sCyLDsLWE5P9Sct7FBDEOCL2RCZJc0X5JZKGYJxx2olRFaKxIaS3c0fGEitb6Al3nqVHGmpa
rvIXPRZSmzQrqdILSZBdjGWuv9hxFjwzEs4j2FdV65CAJd5OWZHD7VAa5h+8n9xsWetp/CrjQeXo
DCTZra3wZ0EnSeoonwyyN1cIWA0vddNFPXm0rJKNLMYUnc0U/SkELmYzlyKNrS+kdgiKlYEb/pi0
OGtvUqbhKE/IKjQXYx1k9qKcMPZeE2mwYiLF4cNqiglFMt2K2kNVaPlrFePGtUMaTN8mY4ykI2T1
8cbqctyP0RuErGvmmXp27FAdStRLMD0zomrX2q0dcv145pNd+OUj0Kjyc5FHAG05vmSEGWX3phCm
1BfQ+tMH19de3cpSBVOInIjaD1qbAP2JO952MvjGejACDcUtaQTDnk40Dj4FYru3ZCbYWLlxF/9C
ri9HgYu2abgVrVlg5pWUtvWN6I2xV1xNJkoUjBEoPpVVfPboWVuIDYyTvW1G3Bm4ZNqecOHG1u8i
VZn5kIWWuI+V3jMYsAdE8hooZd+I6twyQ5PYiAqq1Hgc/RxPbQ1Fpm90PnTvNvb9AgcldEuyBXNG
4X8tCLX9EmmSfnzpyfsxABtGr922DVpBG5q5Daa1ETPB7TDZXPk9Hu2bHulKtSXh4GuSKJpgspNM
ujjYdKCmfRrhAP+z0F0U+PSpmtpN64fusfa1ZFy4wxQ9WnZlol7UN062a6kAvzN5RXB4AOGu3bjI
jD5HWeDRbQNyu9CjscMcyB/kIYiNDIkz5Mr6NQIXJgwa6fM3IgqhJfOiJP8yGGPUf8pEXTp/eH+t
/pIKUExIbMa6flMRZsK1Cmozu4sIGog2K9N6zKu6z3eak+T1jZUNUbjpy1S5zyW6rXeIl7tPsWG3
1obhv/EHQYixXrl5qNKV4ig2q7yHX7RpWqtNV0Mm7ZIhUltNMNQsjKkYxZo4RZFqdETlA0IsZbvS
6UjFKxh82IaZrbRpqgVa9dIZkzmAdtS74d40ssn7PNpdOmzlZNbDyov9Plz6fMDYuwr8nghc5tgu
LUzWfmNLgyM92DF5yA2cUPZjXpNE1C7QzQWzHguKgp3nr5ZyR+6KsUrTjf0/7J1Hc9xItu+/yo3Z
YwLevIi7QTm6AklRTZkNQhIleJvwn/790HPjDgtVrxCc9ZtedHRrmslMZJ48ec7fjGkSPKDIER3j
nGrmVvF5yaEOgBrT3uqoq278toA3RDFTfgKo25Op25Z47Zqwr255xiDlw4yzt7KULa8cO0naS1Dz
R1fUDY49Xa5E6sYgED0ZRkn8Rsaus3YiaEwNk/Ja/OalLH9Guaf5QYiWin2Bs9Pe0fssAFtkqrfY
geJT2KWd9kXycaljyXlM7OuolR9iHqtEjDHECs3uZrMufqJ4HuS44s2RVVJ5QOim9sy6wkV0UHix
bbVMHQX+Tons35fYyz1k4DNQKeiDtIHfP6nqTonT7JhmIPBduTLVn0NYcXt3FgJFG7+rlF0gJFDs
BRLdez2YZN1t2i7Kv5GBxTt7EMUGGhmiw6UBgQO1JES/Nk5Qcaep48idG9dTsMGAGx34UE3ENqiy
ogYp4WjVpkNVjWeFmQSYTY3ZNJvXIw5xgODW1wdZqPLBStH6eSgLgk4S1Qr+XhikPWVOWxkbvQ7i
zG3nDievHRkHtVS08ffBkIevsjImOZquA/jdohZOvS2wbxsQZZMMf2N0Fl7RKu2Ah9bkH9wioqPE
odL7X4lQ9T+OPTmfRqNX4ttUMhHHk8I45jWX+V/lqp0es1jSI7dvZONHhyiljtarZBd7wu0AIDPO
lMYra9+oPbUcpl+GXxX1XT32aH373azQjGAu73EunD+9VpvdrhudUt402azoh7eX/pLmQ6wxKyDc
u16MI1LnxoiFl4oWsPNgo7A1bbu26vtt3/eZl7awY+HA91x8CvCjAZPBuIhuTCsPv0ok7D8tP5ia
DTKfMgx2hK049ZpEkzBWs/A36riZ9rkZaB/AMxL9EdTs2N34s5vYgVLo8KdC643ENB+Mn6ihOeW2
QHba2JZm4CCDPmtsxW4K1PUzVn3crUVJc4qohccBa8uLk8lG9Y8iTuyQ54oa5bQfkuHNQYEc/a4Y
Ef9dK7X6Iw9Ga+SBTG2Ce0e3PsOAt+EyqGqAxBDV0QbTMl62XCEVcq9oDMYeiqCWdIvcQYbqIuKU
yl2tZCM6tFpHwV2TwvavqJ81G3Uzs6Ah+0m212J6znNPhi4L/D94V4ER1RtDRzDnRlK6XNupPa1a
mMsZoo0o6kVPoqznNagN5XUYInonXIjtjyHsR4/+cf8Yxdno3+roElQkXKXkoXgSjBtdK7pvMH86
mi3DUBzlZMSJD2BNBTBl0LRfXRgJ/w6vKJCXoyXMmyqzqt+Tj7bqToW2KbntpIfZ1umz4jPSi/V9
qFGYcgsTlTA3rdL6BcHeFkZs04yUMiVHFjepEQvjEbEPC63Pvsh4i4MnuOnUgcSXbq5+D/EMHVRf
Q2p/k9UjKo56K8fHcVL0H0NtWZ2rJgpXJ8JUob5RQ16RrjUYondbs2u+TVOBDkFhWRlPyTCy7wdE
Q/x7VdOpe7RkVLI7hKb4PFtF/DWh0P7gaGUf7kSBrcDWiC3r0Q9104ujcnrLhNToG35W9SdME/Ot
r0ibXYf1+o6UoUD/NrLUH9BIE5UhwyF2/SLVvlLGC16SDt0nXueR2rkdiT9ua5VTPkEED2BzFRLB
pQSRbhF6kPTeNbI+yJ8zjpOOrjEKlBQ0Wp84UnIhkw+I/MEE0oyMIZYA4qCZdfO1HuLoz0pdfK45
nxS/wF2o1CbB/oNroWt7WkUqEyId7on5GxHJbYM/WWbv0Xyd7M95wTMWF3I5vy3in0n0SUGrbmX0
ZXkW/M7J6IsalpKXjmzhxfrGI+pI3ln+Kl70Y/PVfCY8lsomag+ltW0O14ddFqWXoy6aD7lml4Eu
MWqqwbKZjF9oYd5JEjaQNeq6xs4c9U0rupUG+lmZcTHX+bd6V69LTJSy/KZnrii6WRbr+4qITsqy
N2jC+mvOvPOH+39/WCqEp8MhqCrLic8kzUHd4rC7wapRshLEF8OVxtj1idGiPh2pl9reV7suf8PT
8pEWAiPhyGR3PGrQ1Gr2qvP5+ve7vmvYvKcDYp+rkXOwZ8uEHjirmUdP10dYthVPd8gZGsjISyz0
RpG/UVdzZ/6a9KsfVsY4q9/O+wE0DlBZgCugA09nQTPeoMmn5G/5rTjoW+sg3X7MYQPNi8UQi4Ua
JmE09qDmb+DId3X2NrvYXl+oBY/gfIhFgwcKoYKOErPg3cstm6uucNPXalvvpjvnOXiaNuF/cnrf
rdu8O96dIwO2rEDjP38L7fagR4eqpeZ40Iv8kAY3ufQF1tbKJC/ut3cjLhpnaj1iJJwwogmNyK/3
gVhr+F48rO9GWERhasfkA1Qu32RJ3uuSfmuiAu37d4lYwZ+c9UGXW2IRcX1Yv5HVjvkbbIpbEKGb
0arJaNJtWx8R7N7IitjH+e9aWRWMuhgmQGihOTMjiI3FfqdQP5U0g/M36wUgx132Gt0VuDq4yUF/
oSCTbOMj4vcv48PortkmXQz474ZenAOaMqMZqXb+1jk/2uEv3n9BX29t7U0OPAljU137fv1YXIwf
7wZcnAqAzbk21lb+lnHinOYVUv9GRl78+iiXP+a7YRZHYaKZa2XIlxFClP2npydkt7dIGq0Mc3H7
vxtlsf3haIRaS6nsLbNwkCCjjdb8HNe2xmL7q6MuAaFnuUo0c5sdhSFl1qfYDLhprfGrLobdd7NZ
HAAJm2OlVBirsDfW3vhufUcyOVtZMuVsFIxraQazzxVMSw1z8WWqqQh0dRqUN9Uc+idAXwjVdmYA
oT2etmM4Y2urJjjSjNSwWcrTDXl58jPGGWDbDjqY9Vhkg5s5pr6tC6nbKODjQIaW9tovOu/EszRh
BmHMilMzm+E0mloVjd9svuns+Abhc6NwzR/iW/CX80wN9TYsPIxb1i6Ns8VZZELq6ZhZnDWRopEw
ZHZMRv998h9H+w9QMVrma5ZiC526/7mg3iW4i6MIZBtdoYw8KPsRedFd8mzfmk/A3CwKEA94hAUI
TP/OVsLsxfP/btDF5/eVThigKUiJxpfJ+VKWG7THrh/+izHt3RCLUzkWIs5ouXIpAUJzJeVZAgEn
NU9J3X3TKarn7Q8n/HV9TPVstziIhhn6jF8BTAHp/vTLaWpbztqS/k/wxWBkKEQMycbCCi3c0PyI
om1TaXzJucDklm2MQAqMFVx1Ok1Yz8rgaEgeG1N+74z+9DOBRwIKp9f6BrNdtSnvwARZmPnYDk2W
VgoDN5sBK26nTjZMcQ0NaV+FFPn3pP6/zeU/8P56933PbC6ffpTtj/+azS4PKLz//nHidTn/p//y
ukT24J86BVMFiRJAnej5/K/VpS7/ExTXzD0ygU2hSPZvq0sZE0zDmAHDfGEIdvAl/vFfomib8L//
gUjLP2egBVqGs5aLjDrbR7wu58P07xBm49EOc50dxd9Q8YBXebopUX0Gv4sg34OAvITKtdZIf3JF
V2/eLc7Tv37gewfL0wP39zAG2Cns5GZXSWMJE8n8qZAAJ9gPUlOmf2kygVyvm8KDbJl/CSASfUFO
Xb1Fdk7+UuHS8yE85Tw8OZMD5wRpCBUZkUUcQ5q+FkZuBMdcxi1PSexsmw39p+tzPF9Kx0TsjEIA
fBB0rOY1eJdbh7IF/kAJwiPyYP6GpibOI1RYN9dHOY2O/5qKheIq/ADUAADjnY6CQ0ngO2MUHmXa
xa5EcRkvsYlmop3J2+tDXZoQgD55RlFayPQt9kbSVmxrROyPuCm0vxw6F3vUIYAcfnwYGOLc9gBy
EKpcfJwGzcQRG4XwOHRZs4NXIOOdkzQrmJ8FYebvhZuVOdEYRIoPBOEi/EadKCgKyuERqZryKHBz
onErp/vCV3/3YkDXTCA+qLWtve8hbm+7YSp495nOx/ciRK9Z0Qe1vhlPefoBO3z4fAk0+jEU6LiF
dmbgsGClK0n0nHqcnmt2OfROeJbcOfaS+U8xlutFU8NjlchvPdIsrmOWzwauVVgJDObHdwryAuwT
QhWO00spGSrXSh05ZniM6FceWqw6XXjH1b8um1/D/wl+FxeCyIWtPyvWwCBj63OSFysH57fjaVfH
R20afKRM0mpL+vW7l0FafHBL6ugVQJ8E2TZbQC6JMVlSKyndwOzYQGMAQsjmoZIulJWIcfaRdDYC
b27YaQanbGl86zd2huJ0ScSYAMKZQZa8mQGuoxgZ2c88a9fIf2cHmvFsEOWzdCl7bzneqGiir0UY
HXFCTLZhjLeepNnZ7qOLB5wcAir6a4hRQuE53eAVvd/KBhBwHFRDucXHraOXkGgro5yf51kwhP0G
TI1L0jAX0amYoaS15WegNfXcrQddphFSDW9RXjj7sAnUR8Dsz5pdiT9lVxePlNlyYDLFGgTyfFEN
ILKWOlPg5ui1CF+RkY6FAsHvqIf6iKak9OZL0Rr8+MIgxGGevrz+4fMsWWGpUIu2ijhgDmCpnZ/X
4CYts/roMeYJ836UxVSwbvFFqo3hsVETnMpUHTWHHgeB6/vj7BhzpcyHi7wDmRlS4dP94YzQuWWl
yI6ZpOpY8/QoHYZSu6PaZ6+UCS8PRRkc7OsMTp3//N2VLBd2bxeWnB3HTDFfNOjkvqtWffOazJSR
lXtsDj8nIVfnFiMCwt6fH65LiPhUC4w4rLI4oqD0NIC6vK0GXcVYZNwocrdJKyTY7LxfUyM53xoM
a7COsKKIIkstcSTRh64JaErZSgD8P4t8FxBG8uGPxihIO6NGRUBku5+upB3mcQlsqDgCD7DLTafi
43JfATqjCNY0UXB7fY9cWEvUIjnCEBSBvy8ZgPgoTYJHfXmEcKXY2EPiTYGNW0trzJ5sL7Am+22U
WvM4lEiQrHzI87BMMkLOLWuw9QCnL3ZNgANioQ1WdSwaeAZbnDetwIW9H38Lw1T7jhcogtrX53u2
Ucl8dOilXGuzdqK9WF41wXqpCjJxDOjOuQh/Uvx1YnA7vmKs8NrP9gtDkYAoOtfaLKexmB1azrFl
lkVzNFRZ/aP3keKVsgC4+OEZkd8QsmYbB9TIF7cAsBu6kHnaHadW6e7R2832WSuC2wC1nK/Xhzr7
XmQevE5I6Tjjs43D6d4snKTWwcW1x9oG3JLyke56bMw2ky01N7rS2CsZ3IWPheAhry8SVgXxm3mF
30WVAE6lETqiPUoqE0I1vdnmswkJZjzWzfWpnZ2DeWqwUi2SA4O4uRiKrVcPctK2R7Ih5Qd+QwAt
gy57GLB38fKpxgSwcPDWtOh9H68PjZDPMqDNg6NqxvlT53t8sVOMUtJTxJ3Ux6oD5/08WIOk74Td
G/YzfGEQRPPrFJpFNSnTAyazqn6X1XQ+QV9Dr8v2cVVm3QafGtHvsBSUzYbOe2oXUA59ChweACQy
UU3vZekWrYJa2xp1HMLv0AKgQkbb+a+SmUvkx6OmpzcJfu3qFnx4IQ6ZAqPL9auyEtT8ImXY6nIP
jNpxitj4XsdTNm5KP5u+pLkaJU+wa3mNqVEpzPscDzBqhMGAV9OLErWAH2TgvMYeXd82/oFXWN/s
tU7V0Y/lRe48JrEh/hiiVrrZDU4KH9CzL/VbNXewI2nToKy2WO5mWEFWOLfeaEBAqMfrrfgaZJNl
bQFB28GDbSPwClVUy4ChCy3M3DClz/cAQqx8kOUhfW0aq9Z2MU8DHM5HI7pVsKHTfgwa6EgP/8cy
egxBsI27KJ/s74J8/ouEe2F6mJykCffC7IvgMCW9335JkyqRHmCIxNbtYMObQmtvRJj1Oe4VowIq
jg7f44STV7/HDcL6QcMfl7wwy+3ktsjBQm79obWnm8oq6eHhS11QuI476DId/obNbafHUebmdR/b
e1+Vhhepm1E6pVzFX2vw1SG+eBYWnQIws73RWg1TIZBN0Y8ylCkbVrKRh5uGJ/SthK8WVBshwLGX
IFdjN0t88dPvVfNT0w+8yDi/XfQgN3oxK97pzm+QpPa0sUHDRpuoIUQf/NAfs+1kSqV+lPLO6PfJ
ZAGfdB3BwdyFZIjWYwZWBvEQdM+tnwhDAGSUEqsNYrCmRmXvSmsClF1ITvETuAqq2gBF8OAD/9Lu
dYEvyHNSR/j1gmiW1e8D76Dw94TRqnojRYZdHFJfxg4V9H6JTHVghu1+wgDZ2FtGnMq3vkrJYC8M
oO8b20lwVHV5JSUTSQ/Aujt0ooR5mzR4B2rINdqtDhQaIsg2pyYIdi4BJbEVU1+NG5Fg8ndvphYW
Xx0+Eu33cVQqsXf6Xov2UYLf1Q7YQNnfCQB6QrijZgz5PYYM+GhWkjFjfTqwkve1yNPkaOBxq7zh
g4xDN469cVgeW+jM4DuF3QF9pl6p3jYoJkUHI/ZL6YfZZdS0S+SPum2hykV66ETkAOkJUvOZ8k0I
OggcuiLP9BnaZKYTQka20rKoD1PrN+VtlPAfu2NsR+luqhsMnsoGrsOdQzJgbk1oqdjdcU35ux5H
vyczyHsMvHqqSo+irpsEta9Stb/iNJxknUu9p85fJ6Uz/bdJafLgK6bmag8eIUU0e5vLcha2t+WU
mBicSfagiR9lWhnNp4TTPj5IJdfKIbEyCg5NqTWN78Yhbl31dgr74q0bk6rBDi1ELDHfW0PU1jJ7
scd62IXxImceIqradBChZqRf5opusjFQ7Aw74Va1jdfd/YCp9SEdWa/b2sxGIjZFtr54KTGglPBU
w7D6qc9iZ7rBdEtPn3WzNpyNVEWKdMfRQonITIMuuqnBdxkbsw5tfD1Hv89/4XE9DU9jnVsz574G
949zeJT3v/GuLbo/STSq3ScnKYLGi2N94qVMJqMdyho42O9MlbMRK9vSmKbPYz75YJtk1A+7uwp5
9vpXWgxy/SQXWR5tZTZBvBPQQJ27bGw1DpYqp9g0a3CZ0n7SxoMSt1mGO7GiQrEjrTP2oG2D4k8G
i6NVNiHhObYhEJDJthu9H7QHP7D0XwqFb+eHz7kOdqYAl7czc0gtboFnaY++fRI12k0Mn3jcJqDh
AOyXoaGmmwE/E5B09mB+7VIwFA8EPMt37TAOk62kBolXiMGpdySSNvAA0TmvWZjZxGgk8d4cBx0S
DLOlabh3MgEmb8BlFjTW0NvGjtQh029CpXNktzEmuEJOiLKx26hyCHkll/U/eYPlkdtnRqW4rZYU
6a5P4+g7t4BGQ9gxUForpTa8C8EwA0qvNKr76min2R4BMflpAFvlbOBd6cy0LST9M0JK4a8q65OJ
VieB6KFSnJzICYYx2dp908peY+Qw7e08ysWWdSnk7WgPermxRFC+Nb3wQXJl7VS60LepYQ0SyKyn
fMim+gZSbKTkm0GqkmbvowM7Hmp/csKHerZXDlxQYBrczgao2y4srMzcZurcxLYHXmcbudY0WiKd
WWNf0FTwKNwsHRyoZ3GsAOlr8ZUGvJUZxnMFygofWBSSP5UOaRnBHKjcY4gN24ColCH0T21uB/VT
XaUxRyxCV2Iba/0YuUQCUXgOVBsOeA2QeqsblVlBz+8V/9Djzq7eWXXYSc8ZcLfUzSq5/M5FYqLy
Tk0U8EQvHDcOBnysU1K37zTR5eyuSiFhgz3EA/2tDeXqAUhZh3NmhD32dCC+GPGmaZOkm/18o7bZ
+JNv5IehUhtzU3Qh9L6kI2vZdF0hqy4xG/oiwRz/cHBmfngjob8T7gGp9GBX8WoA9CWqxpTvKWP1
o+tIlDH2tWXHf8ZOjaNb/u/RS6CL5lXU5VCDdxvm6ydEHifZ2NC6sB8cCmBHSWSwawy9zqRPuVZV
zs7CANF4qQK/g4AoFLpkG2FCx7sf8rR8M+bc5BYokZWjixrGFEWGoDRwz+aY9oeqULTxqMhDUOzL
KSdm+VRa24OadTHHIo/hSdBcTLJt3cMMu3UaKXyNrKzWXa0orBd4sZGNrXZVFRBtfOctihTsNkWt
9ny8xqcsXJdT8IMOcZXfjKSB+T6NZxKNFjRx/fHXBYk+pdJZg1NDNus0BddyrYReQazp7YSdEklf
q3g2jvDHYH89Db6Y7CPUODv+IP1uLKr6+PsEndZY7dEpMyCrGhYJAk8cvI+UtUrSxaF4Ys/sdiq2
SywYspNDN8JoOE4YMJH9yfJX2Zenu0jouXd9VkvdXcth4Wj60I6xcTPiNXi6gEI1uz4Abnm0saaK
sC+1Y2+SzOQOJlRwhLap5jfDjAB2E1C2EFyCTP0N0Tx/rJAnf67JoNZcFS48TG2ecChKIpBDgXLx
K5Uylt7UMhBz64GXT36v3+ld5K9UFi6NgnQCyEhaGgiuL77nFE1SMzWMMnWp70pVO+wTKom76+t7
4UlKa4Y+Fx06aglLLXdoW007qkZ/VHuqJRFVjINcxzAQlLT62goRf/hJSpoOABldRRqClJRPP2c/
OiHwW3mCBm6om5gPxb0gVRuQ9uX2o1Nj0+gUglB1R1VtKfgzCisvplSXj7Fc8/LMhFAVGJK0pLZS
1Vv+Jo0HsFDXBz1/B88qwtSC0P8BaKEu9kZgZX6lKoFz1NvBGWEmGyI6IEqISN6k2X65E12Td08p
FjvFMZ21tVZ+gVPYBaFmllDCCpObg4sDAeDTBW5DVa6UNpKO+EPbd71VKo9jJvEQFQoaGLHggbyN
hR/pK+Oeb1ce4HQhELKjwGctRUHR0fCprhSzP7pl72CoQ/ctuHauL+/5KEhbzE2p2frPBlVwOjtZ
9cfBLGz/6CfNtB91VA2sOcO4PspZfENqBlovha7ZJMRcyoikHQUS2emsY1ukyIjRutqQ6lRAeFN1
5fydTWgx1KIkJIu0g/4wWkerb5VjJef2I2WiNSzO+Sjw/NgONPjpSVGXP102OyizSs9751jGEtRc
tI2gUDnNSsQ6XzYK/lQi2YJ0sNVlgbeDX6graR14JUzFzYgOBG9BvZIwmceD5vX6N7owJewRqAvS
JQJgsNznVmepSGc7M7QvkOvHnK49vn6tqa9cq2fjzLUlIhb6moiOsvlOl26aVLjWQuECJ6HeV7qm
fM+1cFq55s5P7ekoi21gVlEVtNgWHjV4o62eD5AxIucGF1b/cxynPbdM3K90Kc/GpCH1fgXnP39X
HZzMKXNCKQu9BhKy2+XSThG/Jato8eI2pj3iHmuQ/EsbhBYUlXmcdwCZzGv9bsRkQIthfkB4sI7S
FvWuPrsD065GN70xrsGYzj4c5Uja/pxfKrt4pc6/zLvBRrWPpSSQQy/KLLy40MiyyPKHNUvWC6sI
YGaOEug4zdpDp8OIcIhsJepCL0cl3ouLsuDxqOSPeGJgrqk244jze78mNX1hJWeYDskXSFvSg8Wo
FPqSuhjb0LNyP7+tjTzaxRG0k6qA4HD9oJ1lCPM64h1FisBHOxPppYOhKGUzhehDCHhkkpwcR6SK
IxenY7TV1CJagdVd+nCkPbi6qujsAPU5XVErwJfDKNTQGzLN+hrYhvItcfRid31aF0ehbY5gFKhK
xV7sfhlr8nKA+e5BDK3EjWSUpv/ojJMcfjSAsH5zDR4KwGzCtVRw6Uy9g3zXRF5laNWtiqnpThvj
+nB9Opc2BBcj9ka8NLB/Wyxa2YhQAi0YeQCIghsHTAiE4Dg/Wik6gteHurQhZospwgepBo2g0++T
wi3kndZHniHXn5rU4R2YJ2hw6O03eu1frw92cV7sO1gUnC1eUKeDxUVo1cBuIi8Xqf4oB331axJD
DUJZXeuWXNoR5G3Ee4SCSIfnX+VdwMjTPC20JuV5oWgBVZS688Wr5Fhh9/n6nC4OxPOJFixhg37J
6UCpHkW5Bh3Y8/28ofyI+eKrhtRAs/v4ODNwg8uYB6F95inMs1/PpTj2EE5sv1ijOeBZMpXpBz3b
CENg1sjHOEb8DTzg6XymClb/1LIhUKhot0GooNFn2eHLR2dDq3tWgEUKaf5Ki1FEE46US6rEs+th
eEirTn7IzCRdQV+d7zfSU9BISHxhfoCPzelcaN/ITk3xxBNBGn+boq7aG20BGCmFX71ykNbGmt8S
7zZcbKc2ugBT4nWROj0DR0TPXMj9jnpxsBIezrccMvYUnkF+yCAMlMVQLf0KP4BI6jWZ5r+mkq/g
Hh5ZH33cgYefqwI8i7kQzx4/mVlqeh1lsdclkbB2itk77acaIFS3cZLJ1lbyzYuT4lOBCjWAMixj
g+wrgWW0GjGv7ylQU79Gbq9d04yeI+cJWsIGI0RA4BzNYKG/FbrefSV1fl8YLWHBR+CH2iSog4rs
2ehuatkuHlq7jx+g20keKk+DgAyf2R80B58PGMpg4KFQjSYPdRZfzxBxVehjFXuWoOlHBXHyo01b
xMUXJUDgcXv9oM0/7WzCOETNryyukyXxTg90qLNSHXsIM4g9RTmKKiaCB7qexHdm3Db3QS7Um9qh
wnR95Asf1IaiyxOS+3j+3+mBQNEjctIsjL14TNMtqi7Rru3VcWWXXhoF5DowKOAv5hlkw7AH2iFV
E3sRcLkvphxDd+ZfRmvefOf3JFKI1DnmZeRRvtw4PpV33xhYR0nrpxez0cuXGBm2jemTI5Z0sJyP
xxO0F0l66YSDUdUXETKzxn4KsN/wSgFWc7Slbp8KNPIb6pMrwXj+Ess9AmqONyXPPXzzFulGnkNl
i3U/8pJAtHvORADs8Fh2qvyKxk23jadurcBwIVpSU+Ev7gDk65fXc08/MY0QLPKMTtH3GXnvnSUN
Ejo8lliJlpdOANUT0g2TqIvjyOk+rKOGx9hAHEPrOn0xQ3TDq0bK7voml7edYsSGW/ulcycSq1u5
sy/OciYVMVGq80vl6IHGno57RewNiim+a04TAzYXeIzRHvWbtWrcxS2KUSh0D+ILEe50omGYVaPN
GJ7dosnol1q5DSfU+/JOye+xtNC/XT/gF7fNu/EW2ybDkDCRacN4WQ/7OrbS30ErJW42xPEdrffs
QUnSbOVpfWlFMRcCeIb04+y2ezpHLU/D3oGY76F+Od77cWj3bhe2+Tc/hHizEjsXZD0SOkL1+9EW
W4cuCP35WI09pRalvh0w53SBL/hPcRsPhzzOQ1AR9CXHxm6R87S0/AuMg7XMYkHY/Z9fA7LE335X
6PMv3ocO1upOH1ncxH1PeSxHeO6tStB2n8W+aSB2RYDpQW4Ce6AJX/TPtaH6T21UBjdZqcW3Q43X
cmjmRrkS4i/tAFy4QIeShaj6UonAtkVv+rGMQJ/ShrukiHuxz5WEfiV10zY59Ln1k8u+XHlTXtwE
qMOCg+IZgc/c6SagFOr7bQuUpzWENxW59jrFvryrUlNaiR2XbhdeymRZMzIbUN7pSJUt1b7dEDu0
YSY1+Xm8NcdO3l8/SJciFE9xgCd/pyZLmG1TIAQr2jH2Cgr1noz2xQsauOJBRd/n02Q1DkrzenOj
oIC8gsq7uJKYEfHtbB7ozmIl9TqRS5ErsZc4ibFzBJzzQO20u9l4Z2WvzD9qeclQwFY1ExYajgSL
peQCayPS8MSbhvp35rBVG1FNv0Wlqd+oVIyHMLTHb4VdZL9BbYgVWNnFM6SR/sA6AgNsqPNWfpf4
pXJQ8Sd+4tW8CQ6ShKb/HcKqOOuoQ1m/JGXUfLEynFvcqlfehsz4Nuadvi/tVnvBohT8Smj007eP
f3gIDIZjqvSF8J05/aWScazpZJIiyYVGqadWlGnvl/inqf3YUVhI8+80ucUnCQWWlQW5tOdggeDF
LmM7hhjX6dC9lnROIdN+swq/tzZhjNS0i8oOkKs6k/t8KwGhHlxFTqxii8qT064crXmAs/3gYLGm
QQYDvbzYepLmhzwGROypU6I8VoDD/oKaEh+VQQq2Qg6NgxN22sdY+/8KpcC/oT1Q8JjP9Om0nQr/
BNkoYy/FgStwjUJH0RVoifTYUde71XJljch+6YjpVL54S5H248Z1OmIwhkMCwCL2ag2jiE2ftYWz
TQfEpFwrStGJub6lLi2rjskSXBUqs2Qep8N1ky9ndupwZYW1zTh99VMkAchDJ4zCPZJPzp+Ql9br
9VEvpR6A3Wd5NKqYprq4oSBatKjucRG0SP827hSkyAapQIAOM7eu3WutIv66PuSldeVlio4ajyK0
4RbrOjRxMcaQB7120PJHKwyGcVvWQReCXtaT5/9gMHxGgPrSwObZdrqqUWBPzZg3PO6NOn01WrqR
+2KI0p+ITKCafX2w8y45aQeD4XBpQtrD5Ol0tMHJReXYrKYoeMdIcdJvkMMLdgCEpo2poEmc6spz
JGO9bMVqiH2CRbE6EFbhSliI/AeBm44JNwS4T4oNix01dx3w3MwSoEBt8s3PmsZLipAuGvmO7WnJ
UD3iJ+KbLqKG5YNhU7Jc+Q3OSTfzghCrAANzUxHDTxcEs466MpC68OpE6BtHEfLwMHXGiPhxND0i
Xy1FG4BzT43S6A9SZCmoISqz/mSPEOD1j3MpboLIoGrNk4yO4nwS3t0jXRCHFYK8iRfrob2nD1HM
POqgum9Le9y3bej80ocsPZZFYa7ti/m7L0PmTCjVaGRigrnMA0XdjkGKnLWXZ3TDXaKW/rVBQ/Gr
1BhxvTFHgepU14a2O/Vlg9J3Xg0o3VaQcFcylktRhtcUVQzIA2zUxZ6I+yxNkqlNPKUdAShHNdXw
DeL2IKKmkfrkvkkC/48kpfK0kvtdGhkaMg6jXJvnZdCGeeUS8cxDglCx3KDM5XDXogH2CSU7GaMN
8JObFvnutd7upXgDGXVu0Mw+G0vLJn1wilHvJW4Oo0gflKHqN7qcV586NbJW3h2X5gj9jy02W1+c
mXGhzI7QKsKTHuxYbe8PqKpS1DJvwRlI9yILX+O8k1fW9fL0/j3mIj0Thg2wucwTT6Yydt+PwSeg
bfk9dsPZ7fUTdOmuoGpJhw2jeTBA82/y7gQVgJQrGfCb5xcVxr29mozTocIWFFVvFTNht2+leiXb
uTjm7E1JAQcAyTKA+I4Go2UsE6/PQYe5ejPhWcIJh2yTaM6u6Ky1a/9SnCChnJMrmx2zrNEi5txW
iaYm3hAZ8s7HWCnaqLlf3ahqYt73VoQ2oOCW3EpOvdYquLh/yKgoq8zZtjb/+bsVDtGoDDqV/SMF
9V0h+54ZD4DIzPZZinyxHbO1OsfFhzJSA/874iJA5w4eVvYQJ16uwgDQSb22oqz8HQCW+s4SDUK7
Vv4tQ+b5oDbddIiQOV4JSZeeaiid0rAAygVke5FLU7NVBFjhxFOz3DhEjly6tul3K+XGi58Vs3LS
nH+RL0+XNsXTcaowV/TC3Er2BrV9XDxMextIXfjQAZHZd804i3uMsAeun5uLJ/Td0IuvaqKdhdqj
QjODXpbkOvik/FXZEdBf2ZppENdHu7icM2F9PjS0OxdfNIhEV+siTb1RwgnCxc6czKqseiyurw90
aVrgtoGrOfRU8Z06XVGUfekHRPPDzC6Vwo1NY2j2pLcZBYVahtXzHwxHNj7zw0yK04voU6olsvGB
zU416Ti4UZ5WX4Dxiz+S6bfpf7AnedvNjbS5U6Mt0sZ0iEMpnyRCXZuWWwHjaDMVQ7iyJy+uoE10
Y9f/X87Oa0duow3TV0SAOZyy08zIw5Gs4HBC2JbMnGPx6vep+Re7arLRRBs+kHWi6ipW+MIbaJ+s
+dVwm7oq8pI86OlpYF+Mm4B+Mcq4/zx1jtvtfK9bVymhICRqMJOY4a2CU6Wjp+cNbR7ga5N97k2M
MloMan9H0cN0Dx0lhP9QZSJhk313gIbkqqtgIyy1ElGEJQ8sR3GI8Yv6Mno90Pgccs2hioX5sQk7
8fTwRvGgRZLMUIB3eTiu92VvYZBhlARb5mKEk+86Rk7zELg00rGdvpNf3Ipw4US+J+P4s8PGvB6N
Gzu0W6SsKU+UMM9Gu3tJMJZ6bkQpLnaEURrmGgVSzg3La7Vqc1TMzvk917pyZzfd+L4ebRt2kgX7
b+NIbnehknOD5kE6mnP9PLQhAPewUKEutMlifOnLtvvz/lLfeK+QqpHleVCkbKvVmWxLKFfjMhHT
UWf9W6siWHdtop4KSC5vQEzDMxQeVGXvj3rjhqNsKSmOnE2UNVdL3sW1h7WSygcuF6Ec29jBEryb
8I493R/oVu2JGw76K0UeqdCyiq0APTtKVbZFMLfCzE5a69GAs/Uq/7r0FekypKRU+l4f0tFKT4QN
xTFuIgi5CHa8hnnXPNnlrHy8/6tufWfZNZO2eMSYa4jn0npoS4u0CIBqaKe+GZMcSaqquUAFVJ8B
v9d/3B/wVpCAqZcs/pkk0hvwtx5O/YhUdx4QAYWHvuy9w1Lr4pl9MUlemIrJ9WAMkPggaais2BdV
ycqdad/aa1yVhJ70Y3gEVu8a/SXADB7HmrLq8gVTgb9cJRdPijk6n2srsc9stz2KvtxJq7zNQ66N
Ojl2rDCuV0/cnOWmMtF1Dlwcwn4dItVePtSU71vEelHHR9vmN/heOGn05YDBKMJIxvLt/uLf+tqE
g5SywTHT1F/dofUENc6aOdUI/6OYW0+laR0t0sMfTluO/QdvwXFy56W4tdQY6iJGhUwF0O3Vtm9b
I7Yz084DLM3Hrzouzc+FmpqvjhjrY5+rylMM/Ph8f6I3B6VcT6mZxjPSO9cX6Txbwmj7qAgcfaxO
UFCViyoSeA252jxp+tz/MWVIrt0fdKVY915WpJTJKZIgTCDq6+Az78O8V6wiQB28+o1ibwJ/yZm+
tUs1XVQDK1U3EYhGW4uvmGF0tBEDOtDSqZ8x1I5PbluZl6qGfrzzu+QSr3eepUtNL0JuSjirTxBi
k8KdDV+wdGG0jUrvHQERTcjlgwk4KBrM1dCA5zgmaESaekcTFHMuEOfhoWoEtkMYsu+8q7d2ImkJ
mTQhBBomq58kUlFjX9cUAW1mZ/LnEeg7qzNIGnWitrwyoyi1nYW4dQJl20Fm0/y5rldo2N+EtqfD
mxS1drbaRn/2gMw8g8ttzrMlJdJdxT6MBW6PPuxjsbdBbm1Li+eU5jzhxCYly5MpLku6zoFtok9w
nAb6dEjsGbDaoFctFxzUrVc2F1Y/Nd4HE4VvG/q4z6XSHlola17SrhX/xjMYWDSv3ep72Ed14qv6
lH+/v2nkXr3eM5w6meFA06HLun6N0ZRpzTQE0IZw4DQcIO9pXw3MZh+zcJZnBmYB/7zDzUiRc92B
yNIZCQ7ZW+sbqnaCv1o8gvVQvWi5A+H64VnBdQbNLrcdg622XbMMHuw5G+hhbtqYZsRVgwJxlDTT
w2EF6waaAmNvGTyucRtGXRZmmdAVx4O+8Y2wKo6QufbUy+QztfpIWAuD6qFrSFCxbhkqutExW8oL
NMCrBPiXW7tHYCTJ4JeYNH8rlFJaQnWAVXzcobPxr/vLuT1QvGZoQsrUhvB4jd9wiSuAhiVZANLK
+ehBpF1OpT6q0e+10tbUIhFP+AffjISnpe+77jQplXiYHYPoBjVISYTQJGBR/sif6hxNTEciUaYs
cBKRn1D/7yea8EmVcWI0AeKpcTksTa7/cX/y2yuMBw3wgYR8ckbWoZMTJVFFqEJa1856eEBKa4lO
c+cWuB4WDH+MRxMP7fuDbm8QBoWSYZJz8dnXyIcSJcFan/nirZkv3ykHLgdntMaLid34LyTmye+N
h1by/UFvzBSoLg06Gi1SP2kVNihKZNfDQNHTNiePOi/hOxzEvBQePFQvgZmbq+7h/pjbdFaWdzk5
lAZhF6wBtWmcx0WGrWywqAhKHIdiRAI/b4zG8N1CGb7cH+3WDGlqSDQlF565dpttqAZUoVuQXNqT
gdhBqeo4KczKV7frMUhSsl7ZuSBuzI8OpJRktbheAXdd79oKKIVde2EeaHqv2s9LrzbYNNF+qb/B
L2sffm4dEipITRADKbeuO/yLmQ6W0I0yMPKlOqpwuoKxaGFLU8q6mHQpvj68nmCTVfIJoHLUp+U2
/ulMorKVla6bl0GY2vnT0hsGksi6+FHiDjMfetxC9q7CGwcD3AQgYonuwrd4FfEhBq6lyTKUATBw
XTnWc/gWQhT0C/zdnqxx8D54uabtwfNuvJKUB7iAqUjwlK17MdQqYsCzSxlwAelfFfjbf2MSIp7v
r+bNUVBOQjsSytdGiEdrI3NI4ZEF1VxVp9joxoOrTHth4o0zwNpBNGD9JBxvtSMR/Cwbs5kroBnk
w2fs/xbPnxIr1c+L7sb6udMFjmn3p7YdFPwrBHUowSQmIOevNwqexZhTdV4ZxH1i/erEi/kZe8ny
xxKH1ue8Guw9WentWsKnIOMDJCpZS2tSRVpKCVPVqILBtpXTUJvDORx7ZaePcmtaUmAXkpJBtLFG
G5aRaaax7TJK4UCU1/PJtwo8e50OE5xu0Y3z/WW8OSsJ4wACIgOO1bdLRej0Ljonga1MxmvcQ9I0
KrHzDGyPGP++KV8f8iqg5+r1t+oVhS5bmzXBlJfpSxku+SmMxpF3ttCB23bJ/HsYuaG2s0W2N6Uc
ltIJIsFQONe91hpHunw2vDpAAmp8s6JUe6E1joWPbXvY/j68kMCM4KUboGEAhqwWMhnI4fQoboLW
Hv8Z6mK4iOhxXi3ig+w8edI8CNPr3dGgVCK8cWqDdGhKw6f03fwuOip/p/uTubELCa09VCrBnW4F
vERYmlFOQSvA/Srxx9qJXjRX/1fP6zKYlXoP6r0djhuYGr4OzBYw2foCEZWJbFC2TEFcRX/Mjesc
FLX7ZFuje+hzsUdZ2sa+7/f9ewxGXXhN4iz6plRR55lx6lZs8Goh7rCYePbZiefb+6Uci9hDOaAp
mtNUetNeG357GLgsoRTT2+NhpaJzfRjcEmh/mTWCE45mcOm2v/Xa8i0CT3VorOmtrNXm/ODX5FED
6ihxLhQYSMyuRxwsbOSNxlNeY8z7ju1snhQ9QZKmdHnfFu3RiOF9NIdjB8qB9V29pxrW8CNEc+U1
yXX1iQSthyud9MsTD75d+yH3w86Im3NOwZmA7z0R1Gk2rVY0mQe1yhsyTqQjFvs4V4qCcVqoO99b
NZ6tnbOxuTEZjXdbJk1Mjlj6ejVpwhqgKCR7ZsQ41pwH5ZM5iD3A4a05ERugkcnB4tDLTfxTHDRP
bYSVkJME07xMx8wV2tEtMOFU8nJ6NEhgQpIWxnmXWurrSyWPrbREXhc7u2quX0Dy5Ceh4Rh4fxPK
j3CVcTIK2owynyPw2RDquO3D0UJNLhgor3zB9zxD9jNJKSb2RRSWf09lkqm5jz+NFn0YjHCuMLVv
dW9PSePWwhLH0uxi+ZAFWS1srKhhlM1g6ik5htUJU+CqO6I6ZI2vqWfvWTbc2izAM4lnuUcpK8pf
89Nn9LrRGhxrJJsvAVrrqlphmFCVfb/z+tyaFS+CBNARidGSuB5nakUhwNkAqMmdFMHWIXG/JzjZ
4VScKOZ/GgzsCAU4Urs1fjrsQw1GB4MBAh2pGuDpcILb3P66FPiK7Dzi2xXkEsF2Ari2iVLIBnGp
RnMRRxTcR1GbpwRtKUTwF+/RrtX72vF0U1SSb8IqQpmSyOvtSaEHWjQejC6r7RMUkYz0H4i0yZtu
F+nDp46vxXNHn4wKiLYOvIoaBS/qY0VAt0LygCanVM59UaFieP/gbR5XpkajFVlwggY4x3KBf9qC
Y1qGsdVSu2zzfmyQTtMKxUd4rhJHZ6yTyMfQmjrH/UE3jxyDcsb4XiSqTHN1ymysHLWkKaIgqkwl
SKTHlYJKILo8bfG01N0fOtpzO1HmjYnSa9LlNUaletMmS2mRpAnI38BMZyxA29r8o/Ka6VdejvSo
hCjN7Exye+jYkdKGgoYrCOi1Wn3tVt48TzQospnax9GrnO4fRY3El1YRiJXdX9Ht7OiF0IFxge4B
f3dWj1xTqWZsg5sLillRqoOut2p9nGqhNEjCOTEG11bR7Nk2bD8jZGsQMRLmTZ61FjdKPTO37aLP
A2+xsCZb8BT3c2H2v+qEj9KYO0LOcUi0nbdie+ZNZDY47zT6iJDW4Cd0GAdEEmk7eNMCJtVLgWfO
TvtwWAQ7EwYZuZbsrK7VuOwSON7i0MHMnOUHtqHJv3lZDt9cnFgBo9JC/3z/C662Cz1iUjq8EiUK
GGmU9YlfQEN2il7Nr9yp4UGT/TsXoT/sr5w9YebVAsqh2JE67Stgrw4Mm+szrwKeUmvXFq8lgt6f
26SyqaguyU7cdWsUGjHYr/CLKbetDnmPAXxW9mJ+Vc2Oegnvzyk1jXxn468FfeVk5IGmSgw2BTLo
6g21wmluq9gSr5LPkx0MLW30U+m1iNEmDWfl6I2dMx+cxhH/Rr1eVz5QF/uXiOTQCCaUZf/Qosr5
tVL7Zj51ZYFFd2LkIQqFSYf5FnNQFT8CETb6HfZUw/Okonj5Ylap0r92IyfkUE1Fk5/pPpvTRRdG
FZ/VPCzsN2U2hH30FrV+jjDKjU9NOJH6+cJ0ouiX1Ha6+DWrcUM/ebVop0OktiorZZK8PanAbsRz
6TXF1yyLHXzM29qYH9vj72sHlJ+onwoXR2r1iRZdq9EMdNXXZii75zCvvZNW5OkZmW5pD9nojxGC
5HgUzYH30JIh119XZbQiU0ylmLRXY2rMg2bU1kmCG/ERNtK9fcEe/img/N9QOuEOrzZN4nXIQ2di
tPGU0l7VrO/xsQX1sHTR3uspF2g9CqBxuo1sQcSsVgtoOnGOfNVsvOJ6oaAR287heXI63Mm1TDlg
C/9vn2p2dRYjFLr798WN48VCygDLAby0afsbyjQWyZzPr41VFsdSKaNPqp47OztkdcWzjJQ1wVxR
uKMZQiny+qrgIKj2jEzDq2dOX+wETcfZVf2mjH9EiGD4ItzLbLbTMnVOHi1CCaCghXs9oFIOk92W
ivaa2mX91KXlV2HWe5S4m4O8K09RJJFh3fUgXtUNfWo3+mvUA+EfIi0+c18sx/tfaHujUxvH0BUl
KKS0jLVeXp/XvaHQO38FBBFW57FeOssHXE19HD3tXTbhjU9FEQ1SPGpnAHPXk3KcvglFOJqvc+xp
fwwI6T4b0OJfQCxErw3U/POciXTnLb4xR/Cw0iyaliS7cRUZK5bWCXRjzVeSYuW76bbh12XC1RyT
c9E8FoWzFwF1c9pMafRCp2rVLrImoSVt6pqvSBqhpahY2dGsY9hlKNIeQ5pyOydsFVP9bzzZgJNa
CtRF5C76KTTOCnuKQgoyr2mYTcc5tIqDM3dIGlfj4KN0PH+6v1+2H1BGxO8WEbQeaTxej5dUCcRB
tDJeiYWd8RAKo+6fHdw822fN65zmQwdPB7B+XmTWTqy6vccsxJ55BggigbCvYZe9Sog3LZr1mjSi
OoSzGv4NEBqwFDipy9xG4lcTNuNh1sY9yaMbiyxRpUBzqQDAEjWuJ53S0Y6Ei6gd/dTpWKdhj76x
CH3Qpq5flrP98EelasJNbdGIkK/DahNByG5qiLBUu5yo9KGQZ5dsSeKDkeTZ6DejGP+9/1W3dw3j
obFIIgyAllTgeoLCW2IzT3rlldU3/b4v0QVxm732wxriyWZlGChUcmL0PTaCevNiZk5mK6+WYgWl
mS3Hbqz/miz1X6s3Inzq+89J7HZHRxVvk2Y9uek872yiVQ3nfz8B6gqHlNly713PFNw4gE8im2Aw
7SE+2nNoT5+zimQAJWPP7VO/RleguOBOEIc/Bk1DxNhR0fbduXe354jsjkYMORdpLV3069+xmHoT
Z0kWBV4Ter5oh1qjT9/Vf9k1BNw6hbloxnOzV2TZTl+a5JF8UakkKVrLeY6ON9MoLZKgsoX9BDmg
EyezLmrV72LdFogtq/Zfhi4sy68Xo/9aao3549G9RiuDwqohG1E81qvb2HFa1Ukm4GkxWnCvXaal
J6tspp0dvT2y1JJk6R9nHjbcGmOVzk6Y5eCFg1LRVX9Kpxd6R67vjcoLOIK9WsH2/DAa9THgEHiu
EDVef00uq75Jo74IcF8p/8iM0jy5Xjo93V+592zkOpKTw7B4SHohR7muu8e4IZiLrlRBkrqLrfsN
q5f5bUth9DIMWvKjKk11OXrlVKOGrWDrML1EKGJMR7dEW8+u1dE52AUmO58RpfK+R3RJNF/zgB8f
0k5tqqPQvMh45sZx0h3uxq0lotrM60vbQLYOrpeoSAenKgevCFJtsA80/5WDUyE4f3+Jtk89ACdp
vgfhCLzxplg5IzspvLAMHCyusIJ07eMU5vahBgZ9vj/UZkIU9UBvSd1ktteGkTmEi12XTlgFveYl
h2mMlYOLbvlOM3VzTzAKZ4U9RQ5E/291X1VhOpRaPtUc2CI5N61BKNEKW8FnHQVNHzD8eB5s/UFd
WikQJfUsiJegazPN1YY2jCm3UTJpgt7ul0OnDLBuTW0+PbyE5Ffkw1iqUrVclyzzYk4ygY1LMOE9
fOi7PiLtrJOdq3azJ5iLvGXpBPKeotN8vfPwp7CSJpmYC4r0T4uw09ec0OZI5Wev6bgdCoGk91gT
ni60t9WyzQvS06O31MEydfalG0znOEY2tEUlfvgBIQCCegI9g+qdRMBdz4pKTGYgNt8Egzbrv/Ft
MlRQcKs7pY2YE7+ZhhDZm0V/NL6Vw2L5hAXgO5JwNUO1T0s9rtsmSHUDQl0v0tM4hcsfYRYXZ6/I
lQfZSuxEBgS0QChNrrUpnid9IysRZROobl4/uaC0L3GW9achcx5s+70PxWJK7CcdY6qG10s6W9pg
5q3GUIlWP6kpwoJdYg6njNrQhxThyU+Pbn80VQiGqNyR4SE3fT2e6dSpp4RGEwBPtk9VYZXnQlMe
BJn+b1ZUCDkCQP4poVyPYjWDmeSj1wQIJqrHyNUKP5/s5Wzpot6JW7dXIhOiDEmbDOdTyGzXQzla
Zk/94jbBYmnhXyCtpo9dL5adO357JV6PsvpMtLyiUEF6KYAmYh0S2+nng5HqLc4+4Fq/K9b0z2CP
6df/8LEwSZF3FZ9sndg1TmlpELvbYInc6GWSBiAGljyPryDbHRALeSQaC2vnX8vsQyVu7TYYECLl
KKcYQsWJePhGJCKR0GYpPQbtcPUWh3jDNK3LRu/CNDuYiF0GbhPNL442GB/vL9uNGxHzaRpoknfM
E7Ha4wAXI4hrSxNEoxd9zttFfRZa/CESybgTHd0ciZoCcFiJvV2XchPKdlbZOw1izOpwdDs38bU4
dQ8iob9wf1I39rnU4OfeBS0j4dvX+5wwpjfGIm2Dfo6UQ1Hr5VmPjF//wyBUImU1ge7rOoItVHuw
u7hsA01m9n2xTH4vtL3DtImT33cCoa9ki1CEXN3n7YjtSz2MbDhO6nNTYzvTCEyYCNaa56go9wyL
b30lXQJlZBSL6ak83D/VK5yEqpY3CGaVhHNKHCgG5VwqSf82jFY17OyJWx8K5CBoNCkiQsHuejQD
qmlYiKWF/m3UlyRS8au1cC+7/6Vuz+n/jbLGhoUe1DQ0VtugS5L2SJm/PDQp7lpVHP24P9Kt+dBB
IIghMDPAAFzPBw5iv1CYbINWScbndFrMQ9TN4ek/jEKGyEdi+20gz5FeVggRem1QI213bDXxj1Zg
cvQfBpFiOXRDiNjXkXrSNpMSTVkXhHqMGe3UT5dYWI8H6QTPvHx8HBCCG+wvyoOuN7hVFwCYcP/U
jNHynk28HfXLf5gNBFjJceMtXye1mOn19hIWHUqx7bL4Xjartt+WZbMnnXpzBwCrfeeU0QyRe/Gn
89N7Vg+hK2HZCiGOpAaOj8Xiw/ksd7aELACyRxyLN+96lHyw5mQ0kZbDrc84hXWH/Z0DFOPhRSNH
k6I6SFHBY9BXo4xgo63WRsAuH7VDmibK0aiHx284ghHwJNLNQ/65GiUaUxvLIgvWAM5IH/UkUf+B
CWd8ipY+e565hP66PysZT10l6ZSVmA99PspdVNVXj6tbjpUzu4CxF6dWh6cq7hvl8xSLYXkNJ1E1
r+UchvY5cTB4fqIR3UcPh+hUDqkEo21GCgJ0+npZp4Iln82xDrK2o0QbR5H2o85xsTnADlN+R2Bo
2LsBt68IWQ8jSr1k9sw6oDC9FLc/YXLMiGCGQ1kqZnEGx7BccOeDtuzoRbFXDt6OScrI7uQVoaC1
QWOpA0TRFJhcEAl1io+emjf2b/lijNFXxWwV4686S6OdIsb2pr8eU/6mn05f1E3jTM23D/pB1X/J
KI4d7bjofxcZMej9bbQ96PI64aqn4y7dfFdf0XWXzlTQeAxgbCnHuQVFnTdRvfNA3lpEtiqmI9TK
qPmsJpSMWj+qXTMEwsi+FWY3+Eua/jIs+vOQVnvB7a3Vk+5a9LihH+vrdL+qtCWjpDsEWGV2LwiK
/Q2yWVzcBS/r+4u3GUneXuxoOAi0tXhirr+TYlD5q/u5D9yqVo4paqEQkozOTxbR7gy1+U7cW7zI
oKWlh/uGe1GIpkpsrIGDsET1K0u94Zj29d4BuzEhokAA4MCsJHp6dSF3zTxqiV6OKJ8kje5HffJ9
zsICj2wLx+qHF4/quA1ggbNMo3O1J0xMlpvJ1UdASHYFS72Gq4ojn6fVhwbv3b2pbe7Ld0Q96Diy
EXl/rO5L4iar7QpzCnR34hkYgBqWB7T97fYJc0yLtrHosHWkVTd+a0j5hp1AZLu0BKJSjZN3iGLX
Bjsq8BrgE6uBnefJaaTUcui0cLhMi7Wnt7DJXKkQszEh6nG26buugm3ATUvcTIUByhebZI04i+zE
Tc9YwZmBnrfO37kRJo92P2mYcTfzJknpZ1Ln67PgRnNDJ7d1gsGFG3GhAxRZFzTZNWzDRkXsKS9t
zwNVV+SX2Tt0y+iBXg83T8OYRX3lQm4e1UMfa7av6ru34/ajSYsGmvBw5Dh767RFMdA384x0CfIY
avmxdXt2p9N3bol3LcJhO4dcHq+rNx1hWPpWNOOgFEiy7vWkai2VfjvCCLA+NI9xBeTJFm571q1Z
xcWu0Q/dkNBPpgj81DX63luw2TeIDr7rZ9MM5JZZy9vYMRiOYnCWAJG3Njq7U8sQndH1+QfaXK2F
NTKeuhjn4o5xvn8ZbE4nQwMaAZtC7Zk0yrieuanFOASHlYZKuVvX53Q0Yu3s1XGsnzip43zk2bXc
gxXP+XKqlc58UGxHIqZA0rH64K6lhdkqYWxsoqhKG80gXTBDtTLP/ajFxFLx1GmfcZPea7JsPjWw
Mw1ylEvUS59wfdP2Q+Ely2JbcKSU9klXwsx+tiorp03JG3nKygQf2alxgEaYvY4Rp0mmbJzur/rm
EMkfIU0MJVvLITS+XnUFlEQh8syiwIDwDldS/rKUlr7TW9gcIigAyEeTr1Bj1YFlXo9SdPXiji7i
aFOsVS+TcLJjTd3/OFi7tpc3h5LtVqDzXLLe6gDRKSFp0dwwsLzeFOces7PiEOGEuxzMAT1Y/9H1
Q1KYKjX/EQZTQr6emWM0TjGPvRPMXh35doTUcpMk9U7StwmepLgdyR7IUqooG2nsWvdoNmWuE4zU
6d4ct9X/cQCyPNcTXoheUap/3p/VdhHZFGTL4C5ZSD7c9azyUTGWfnC9IBZuBg0FOYQDDd38k43s
2qM3Hq8TRXfZrZdc/rUXSatbOa7TXRjApS9RWVdEe1Tqtj6pnWnhXo1JOVBJxS30k6bEdo74vbns
rO+N+dJ8ouMpZd9l8+Z6vmltufRT2DQVmu9PlTYMx6So3NPoDOLT/aV9545f3fAG0S81a15n2s5g
oq/Hso1csi2m7K0Ntab3Yxzc60vKhzfeMrUZ2pOdcOEecffFM6UlUujPatu25qUehVCeuBFzcgEr
6mBiTNKuOjXiVHxF46Vsz0qaTKGvl72dfWgXox3BbXrWv23XWJVfWaMmJmjkxTj6dlMjQh1nnjF8
a0ViMgqC6O0xHfKhP4o8rRBoEpwm08+iFlolLK8y/JKZZjg9qVnlRn7LhaL4k2Z3F0GBOjwgK2Qa
l8zs5zet6O3pU+jZYficDsDlftEmpWlftahp22Pn1ehpzGViGs+lblUpptdmXwCgy83iN/htYjm3
ZhvOB5Euc/FlcCDnXtpIjaJTqvfdclQt8iLfze35L/RdyvSgGhyIU1IUCATWKcTdk1tEs+tP7mI0
n7JOHzGqb21LeUJVOBwPnLMpOrOuqnlaMuR6Pg0lrbvO14SYvLOKoWv7W4z/u5v6OdmYgYRI0/Tm
W6tMDUaDqjZ+TcfWLf6c9WEoPipJSx04qqMs/DI3+DmNB7zi4/DFNZJy+BjOuip+9YyqE2BSEi16
XqZWq/0aear6AsDJIv4l8rQ/AZx1q6f7m257y/9fI0YCM6qTaz+r0Um4YCqjfosRhT91mF75tR51
p0dHgWkPW49aAJoChGbXO7uwuqLOh3x6IxEfPtWFOZ7SWN/rMm1DFLpL5FwGFFmpCbEaJTTMToyK
vODtXD9iZVR9aVXUd0/loOCrY3alZ1FUTsffH50dtXHWDkkt9oaxJs6hAZG0GB2lb0qTTvMhFZPp
x25jlztZwvaup7OAXCsS9XTqaPFer2JTZaY68Gq9TVnPIRsrPf83hxD8jd0PjqjNNave+XDyn7y+
khiSGTE9Speg06+HNGIdq9HGyN6UbKn0s941YX4qoQSPv6ALsbgP70bSHCQh2STveN3V65JUFGlc
FXGEAvnqUz4K7RwWj3LeCefo84OSkSEl/+OtYo5ynqIFtmMYZIbZX2qwkb9WwzI+qWjenfCDBs/3
6AZhQD6YVAyRnYBV/KibqZniChMG0Ob0i5fiX4Eb1IOWcXJa0ClBafBavUtvXX+rghJUadtJ+uZN
pvlmLLF9cJTI2flE201IM4jiP0QPkAwkP9ejAFbvMEIssjfyU+PPqWmWb7GBK4tRu8VZUetyJ3V0
NzuQchcdcfYFzVxEg6/HK2dtQbltrN+qKbc+aIT44zHED+E3ulXxCzNVX7kUxh/drM07lbZbQ8sW
BHtFYtbXFZwsj4q5Hc3mrYSNOz7VZY6gLoIkC4ZFwnCqi0C0pH+ZNIh0l4VO2Q4LYHs30xdFkglH
KKAH0D2vp55H+kLVwJ7eTL0UL2hdh35BYWbng94aBXF7mV7JQdaQ1jCjiG9b+fz2Du9sCiX5Mdf1
sqcPsr1JqDlwlRAycgSQK7+eTAlkDEbQOL+lbfkhDhXnkPVRinUOpJr7p+3dpvj60pLQbjJyUhfQ
wetqzpKYjdEaqXjDc3IpQeJH8a+NLYb+4OSLXh5HfVrcj3UXteqJ+MNqPs6Z3Wv+BFVl+isqFOpn
zbSUkZ9ag+KerNCZfrGmSLG+ezFmMA/fsSjzweqxpYECv3d16SlOHmlEPeKNAEhWInP1adb64c11
iGbuL8328KL/R3zJWWJX04i4/giRoY7DAq3ujYh2bP0O3vBTGU/j94r26xfFntrufH/EG5+d4wfi
Hf61RG2vsiAjzNops9LlbcyG8QW6YnEQ1BeP7uJoO+t4YyN7ZJGSm4/MDgia68mFbaZEZp8Vb6pQ
tac+WuIDhNdsZwm3QQYBBlcsyvdUQkm9rkdxEtVYFMi0b0MzDk96atbfYExaJ4W6oO+hZnnMh0Hs
tFNuTQ0ItpRMR65ok7pKRfho9noGrSHi10lZHHRqpHsH58bH4sahooVwCm/9OpCJ2nFIlbQs35Ka
coJHI+MCFqk8TKqRfTTFUv85IARQ+JDGpkvYTi+zak5/mmmUv+T4NH6ge96eogqYm20We+oWmzWg
WCnFlSVmBDLeu7zrz30PLxG6cAbtbSxKigSW2/mq4ujP9/frdhRZQgcaCoaImuX6hNCVg2AW4Rgf
CzC7S5JpJxfc/c5WXStVcvQooROlSj6SRKKudlFKzltlej8EuV4I2/dMAtcfSDwM3S/RYjXqazmQ
0j7RkhZQ8hbHrS+54i7uSxOVkX4IhzTtT/hGL7M/29NI+WQRxZ6w22Y7SFUlnlF2OUVH0J/XW93W
aBIObTsEuqI3fpoY4OwQ9fEVPdN3tt522SXNgBIb2H9qxetiCSgCEjB43AGdlPYwOnF1MdLMOz76
ceWRZQQ5iBSzuZ5QjtgwLsvNGMxmB8bE0+ML1dPi0WhPMowlLgekMeXC9+fpp42qmlmngaVXg0Wx
tZdqzIqjOghlZwttrvL3UWCDUCfEnXKNZW7gtIGTbxmFHMcfUuvvwVieqgbjGTuM9gxbt1uBIhYb
gf6EbNKty3TWlJJ85oZGrdsLE9/IoINYXRNR6c6N3+5/pZtjyV65AWEKW5PV2ajCDgoncpeBUqao
i7exeagU3g3PpuB7f6jttmNa0lIH1TJgrGvqOX55+YAIgxZMfWQfNDUKj8nS7HWJN08GnwrsLwRi
FEi4xFev7pLlU68vLB6ectVxGkpBfWZQPvcG1J3WqOqzZid7JLCbU6Nyq8pEcZsMz7Ybd5QOtWAR
ojsbJTXBOBv2SnQ3RyGkgEMCvpl3/vpEaUMfdXFlakFs2MVh6MrmgzFEe8YWt0cBQoM4uSRtrDqP
dj+LuQHPia9Vbx3CNG2eFaXbY1jdHAWeN7cQBIoNujKzYiQ6hcu+ax30+1Pu5aZX9qAgNzcD/C1J
fSGjXoMRC5GV9kiyEeAitRz0Inmz1fALLulf0qp+HcvwMatOXho23/8fb13Gj9XUwh+HL5TW/Z9l
hNXJ4EX10SqHPTT4pmshRwInQM+bxHBjzdMhnzyYQtECY8KMc9TdpyQqn5wYIRCjWb42S/VnOISf
8Ht4UEHifY6sJkxYygd0NeWX/enG7fLW6tOE/YEQQnjRh1GAMfbKp5yU8dF4lklKeBXgGtILCuDX
Q2U922JZ2CTx4OkHjLJdv/IMqpFTv5fH3NqPXLgAwXlGiEhW96BKwbmjXatj6+nhSugVyosNi/py
/wq8ddvaZNYSBkc2v4YmJbM5WKJt9KANHfeEDc+PEHjE0Y2yvSb72lCNzwQiiMI2fV0gJTQtrtcO
MkdXh0O1BKWRxeiXzmCPRK0f8sopLxN2Fm/DEs+vw6iN51rrwzP1zvqp7KOJMqizp6S0XV5A4sSR
yHEQjUHSuv41RWkIy1zMJZitSBzK3ENseymNhwMbElEwWBKzQ/92bQJE76eNkBnVg5JlPUb9+Kc1
N3vyBNupcC2yHxHdoYGwUcGk5ZtRlDFEECm1ctaiER80tzd3dsom4kC6BCwG7W5JOOdxvl6wMIwH
LfZiJ0ga+xfhWq8jVE4/Rr6L9vPeZtlMyaLbgiw1DEkwQUAyrgfzZuREx7SzAiS1zONUmNjeFMae
5OatUaBVSogh3R2+0fUoAH/H1JtHK7Baq/FtffTOZjbs8aNvjkLRFt4qcAQQHtejuG4LGAeeQADN
PYE0rBg43Efh5/sH+cYoUptCPpLIAtAwux6lBnZhLpBEg8ioliNG8Npp7JX5eH+UzXVBSw4uDDK9
Eq+9CaFn4fXdrKQuClld/7nJ6RolRtb/H/bOZDluZMnar3Kt9qjGPLT1vQsAmck5k5SoaQOjJArz
PASAp/8/sKr7KpE05s9e96asZBqCEYjB/fjxc36gi9KfOTqvDYW2Ew2afJ6Fonk8ITtG0LnhB7nL
+6Fwy1kddpZOkTF2kua9VWhmBaFpcUAlJiL7PR4K2DRDSSqn0iilkY//KtojMvrkbT6fo4W98pkw
PFq6Qqmvs+1WQ8Vl2eVSS1EzlDF87QOlv1Xsbnrvq79MiO4h+gJIdKjUHk+oicD7Yi1mQo7+NcYW
+lLrHWQH7PG96OEi3AAzCQs5Yk0EDo4HKjp0XOIwD/caakMbu1J/lIjSvTejIqDg/eP5WESpTlL/
vg5jcAsFzFkUDxgpRo8SonYPb+/skw/DAQGfUsjdLCpU62ozlZ0+HtK52A8yRZymRcTYUiVxZlPT
U8iKHKGTJDXUHEhDgSZPm8nkgrBQNXv7TjTNVPqVaoeHGsu90esp++kwttXS2rMgdeZHUyrCT/FU
jva9hd2lehWinyU+Z7GcFpupqNGJM4mEK496qXpXNekQfFaEqGY30jpquaUiDYarJoOpXVaGZDcu
ngd03bid2Y54PyOfXOzwcE1bP3emKXNLWw4lX8XuZ/RSk+B+G3RZa7qKmgh9U8qj0La5I7p66yit
yHchRo/jVT/YZr1zrCDfxiijWZNLpWhUH6a8nMUXeHvUis16tK/CNNLrC/RknehSOGn5K+M6eSYW
15TtLBI7vHGKSI+3i1Z+37mjPsuxLyqoOQ/jSApyH6R6FO0moTTATVI8NTeqsA2cGwCYcbxVimx0
tTZwvpV5z9kl1nZk1Asws3Djssg/mBFcVm+sdDV1S3SPixuikrHZ1noyP8hZa31NFZGV/LRZFfnj
LOnfbB0cZGNPxax+MAfN6C5ivH1Vjy42SXURuqjRabaCylQ3JmSM6meb9+k9pBdFQdGEKHJbdAau
v3mDGdg+UZBsu5qaSojd2OIctU0TOtwvAhJdtCzQeBvuRawMXyUAa2g/POtG5jmRFOjPIKmh7Jnz
mE2/8JyzVC/BVaXzijGvWi8zk8B6mIkWnW096NXgFfkwDztDKYzkojOtEWWBvJyEdMvrTmum3ujh
oWSJ4u+OJYJ0IwMARtvaTrUvkVHomkefYlZtHJHm1r2cThmN60MQPYRCcjKvMttKQkFKrmt/sBIh
szH6QfXFGEXYotKGrl+n6ZAqV7kIppicd3KSQ0fD9XShN0U6u3wMCUZBa9W2l6NVMHnwFpLo1zyF
ne05YZP/CMK2eDBDDNRcg7Cx9apQJA/9pI3yx2zutdtJHjNMnNlpioO0mikn3lQYUunjDFvOl10n
5x0ODGA998asZ4nfRboU7xU9k5JdQpoc7iC8mNFmlkpb3UxR10MwWT7D57pSWnUL1qEanpwkotqO
ZVLJO+guveopqRXVLrV7Z9xRHkomN4qz+Rt6hOawuJdwnly9DvTMj5HM+TYoGC/5LfSOykV/YFR9
W6sVw69wtzc2TdfK5rOi1LnsRVqjplBNHPVQa3JsHhS5bMvUpbms/ZJybhXPNNJQhQiXKd22bHX5
x9tX4cnLa4IoLar4tCrDFV0DFoqQhcikstmHQFjbzqniCyOW1E9Nh6Tv20O9cusuDCZ4oWjG45S9
ivNwHjEitW2bvVF15kU0iNzTBkXz3x7lJHRdQqKlxkWfN9fuupJWdJS9MMBu9jV50BWM9oaOQ7Ic
qOdbhM9/vj3a6ZwgLYFhsnLE40R8x29iLTmBnImk3zulmNAjM0tXDuV68/Yopxjygu6gsUm34SL4
sGYl0kRm9SGfaj9JeSFcRSowDaqrkObaIFHU3k1tzY42bZr3+U/FmRbtylQKoBGlomxviiwtx21W
0yx7m1qZ0bu4WAfvrlxA+6AqTTcpSfPCXj1eCwQXAgoxQ7dPncE2/FwI+doYnfGdhuv0btGDTn2A
N5z6NGD18Thqq41TRYcd8pw0kVZpNOQu1NDkkQqOvhnhQW1Dsy/CMxvrpESM6ijUfg2i5mKitO5z
yeJoDDpBTlRbQ3BpWd8TReDdFra0HqcFVImoM1216aV3d0fBzKQJHlYBEtGoIK3mG8qIVc2Vad4V
lTLu9MWsDsWnD29vsdPZEQ8DCbwkRwb8zONFbbRZyxettDvNDqStKenadUIV1DcqW99mqXqdxUjm
OK3Q3h1VEomTlKP3STxDhHk8sNbXPIRa59yJmvUL4bpdt1jRnYn6T24FdOiAPsiVFvO9E49Fsr+6
Fqbk3DV9kNw7qZVsFb2SPncRBCjUGebHt5fz9FrlwAKj85wszIl1j6ZScciiwBF7bl+Zp75J/IT4
0Y368Zxv7CtDkeBRXSL65x5al13DkHWLRrnf58Y0+OjSpY+oZmrXVSn1Z2qTrw4FwgxrkYohrf7H
30qK6skRkd7vmzgcLY/jBqRjhGFPgCU3tbl9exHXNo68FODoFOcWoxiSD335eX4D+6Yq62R1ssS+
40bL97RuSthjzZmBIqSNtZvX9vy1y8JoLNUttUGuH20dz17YjVViIf+txOEFjuhUTIQSxeewmJPw
nh8P0ja3EVfyYjd7/OPZQuo6ePnD3pKU2NNEQrBHGe0mVh1KTkZNe+YonaswvPLiAEjSBUTLOcCa
uvxQv61JpKHyMVF43XNN9ZGL441xCFiTM2t/+qmXd40dtbQxnmbkU4buZprP417tKQl7mlTOe2xY
ndjvp1kPz4QGr4z2V9eLtdCNT+DCKY9nBexs3tMgOV3EcQ+JNYjjG3qBvr+9p06/2dIpCcy6ZMuI
Uq3uOafE2DafgnHPyy3do9UYGpdg5qpf5LaWb5GDqScvS0UTee8emGI7KDLP+Iue7fF3y6wQyglM
1T3wQ+UDqUtupEjC72Wn3Ct1nV2IJQh+e9CTaw8JcMIhVCp5QPjv8vu/bRZrRpS7HMJpX2ST8xAP
c3hdSIaDXF883LR5iqL82wO+8iEBJ8lquSLweV2rpyp635JOFQzI4t+GVoKmCZrgj0HQxbu3hzo9
CDwb4JR8SLB+Z12nNItA0WYrn/atbEfXapKiQpjH55wSXltB3iX6hVEzPYXaSl0LFVKaaa8H0fTJ
MuLWDxUj28l9Evg9CtlniGCvLCD2kWiIqZwEdurqOexms0VGopD3SuaYeLJWPVErZnZJM54zznll
ARkKmZtFT31hFB5vDqx4hjJua3mvhSLYIGmuX+ha8m5EFPSD0wZUSc2Qu3I1IS3PsqhA8HpviE6/
TIUz3QKAnNN5eGUuaPyBt3IRwwxaV3dF0baUpxtl31qwJdKsG+ksHXP/7S334oR2BOgwmQXdRQCW
i5/i4fGSCSsOJdsK5P1AzVDzg0qDPFeCViAiWI7yd2m0obR3kJLvpyaqnS3U/zYMgVoqybmYGllN
PTVwxk+TNU7zkyqKzNoUstUbHvagwt43aiFnnmxCmb5Kg6b5YQWx2V2VdTzYjwBmlYy2WEylUjOi
KNlO0SC90x6eR5fqxWLTDJuO5VwzJzrU2bKhqJW9nsfWHbkNuv5pFS+sREX5/PaCvnK6lmZHjjB5
IVDYanOMTc4lksjKPitl+rYVA9KsS2+ddgAobtpNkyWqeSYUPN0qvIkUloGQFg+6dZXU7pAvG8cC
3xgpVXeqHcNjmvX2zFZZfvLjnQKaTRs1y7i066qrmaWqMhQpIg17xyyH75nRDls2rvZQzIBB09iY
n3V8vS+VSdbPUFlPbxDyI4ikJNroUHCPHO/RPtCgDEXsUUQ0qpusmZRPfQphV0wgf29/vleWkqGo
AwOk0v60pjPy4HRSWzJUoGXiVmOrXMVqb12+Pcrpk01EsPAmCThJLte6VVaHZjU28NoetLTxC0MY
23ws7NtRbcIPaWxmPx2847dvD3o6NRS5UVWDw0rnJ60Mx6uI0nLWlIWq7anCOJ7ZpPEn24mMdwfU
CxOKr4QkPGX0tUPaVCX6VGIdtcfUMb7BmZejbgvz1qytc9zf020B7ALplEuSoJr/P55QPlpOJVEE
3Tty9L2Zne5S7qtpK6L2XD3vlVsSNToaQKhPIVfIhXk8VGSCyuq1Zuxhr6cSnsY0+CWbNEH46VLR
8Xv0Y11UdB9hqqRcmdE8t35t1uVedmq72ajxWE2f43h0UCod9KXCNepychFaQ3yopzSc/KmR6p94
PofxvQVPJLxQkdjIN2YhxxEtSjaGz0qfx44LZ6UOaH/K2ulcqLMs2PEJ54DTh4dGHHsAsOl4luiz
F4GwS23ftPGvsqs1z9L7yyqgAUiN26dpiC6ntMHTTDoTwr6yNRdSPqksIclCCDse2MzaWQAVq3vN
Kc2bWZekp8xolDMH4IWHt5oflXYeATRZGGcN1w0osjSz3Rh7WqJsD9DcuMtss/fDpOvuFatt9zIq
vrvJ6EtvnER1wHYg9kuzO+cTd7pzF9ti3nSCSsqRynI//BbEksT1MTIE9t7CdsIFrZS8ZqxLIO85
3bz31C+df8th5AFc1LaOh+rMMswDaml7XbLjjYa5BaUE6glvj/LKhKAUkzMCYGHYsebeTnNaVZKd
GYREAMe5EYe7QZ1xxI7YO28PdfoMWUsVn8B1weVO6tGIu6VOX7XGXgktyZ/Cvns0lXTwwsYGBVTs
iI7AUZkSf9Sy6kw7x+k+ZWwqeVzc7FZg2ePFFJlcxbLK2EkcO/6MgwTJjhr7b8/w1cXEz4DGW+p2
aFUfj2INGY417WDs47nqdyGmvTcRidgWM/pzucDpiWdC1kIEX6waYI4dD1U30oilqmzsJyiZaIfy
Rjw4cd5+jti2fqpp+c+sSfovAUhb6Iah6ZxTMH1tsotBL7uG2ujJe6HHejSwd4x9RafDh1GKhlu0
FsPPZm6cQ8xeOf88uYj1sUFhYp94lZSNjlRFoJp7BH0G6yKYB8ly09p06I60ksTySicSn8o2bnKC
1zEbdrLTxvWt2Sg4TtUQsoozGd9r60/AzCtGBr+AQ8frr6eThQJoY+71sJ3A2bOcWuX0sWrrjV6a
htsGyvfWCbdKmb1b6BeuPG1Q0EYUYCiY+cdDz1ieiMWhZk/obHtDLAcw0sNmFzddf2aWr33jRXeF
N5TlpwvgeKiWwgkgZWTth2JUXThNmKZ0JholaaA/vH12TmlaTAvhGjYUEQhoz2qsTuDJXofCYj91
g+TTGSeek6xGpTGX8vleKO00udbcZ/tJpPHo02UbpNuu7PqHNsnNcaelanQOKVkGPX54lpSewAsU
AQhxzaMairBr6zKy90Ju9LtyyIfbETbZx7fn/soo5DgIOKKHulhErb6oGYcVPSS9s7dEP8I5Kdry
22CY05kL+JWvufQx0AhFls3HWtGOzDKy+lnKbV6UPIV2NE0PwlDEVolM/cyMloBjtW5cg8uSESMj
pLx6J61En61+kO19ZnfD42BEwTX0OmqeVia7sh70n969ggjZQAemfQRKhr66eQuprFUwLXtvWkHm
Vl1Go57dnTNEf20BX4p5QOnLu7xawH5otdCxU2ef5kW/Cey+95TSyhHklc/ZW72yJV461iAFLdJi
a81Vwwit0KozZ9+O9eSLrqo8FO/OyQy8NsritgCPj1VDC+v4fEdNM4496M/e6PA+6RDX8xNgnot3
fxzqHchdLxxZ6hCru3JUooLKZRoeeBWNXVGK3pW14FxzyytzgUzFLmC/cX+sQzMTPWFkNpCEqoSW
eX1spZcpN+Q5TOwkiuGcvoj8UjYmOFsbpNqJUKwcS92Dntv97E9cWvOjkrYFuFg3SjZWUnif+fRr
V4pXt6pMb6/ZwezORltv71ExV8cHTDNhLAAMNJlHcI779iIzISWuwTX3NZYRXXFrPGwdH7snh/9P
+0K6yALAqlvbFiUsCNkqqKvEhpE/NgiZHDrulhjDXbOTXacXyHChrjBl30scO5vb0kJSwVXCMHuY
x9jAK0gauipxqUMFOC/VCMxcV00AkUYLpRiFBfw8HTdVjeSHSPEXfYgToysvGrVUjY2OspG4HtG0
slxZASn+Kho5ntGsUibzWtJjxdrHTlbWlzFGCgFtKAJlqUKdHEp3cztPLm4YQ+VKSJSmjR/CF9S/
Kx1ePM/v3HiERjQcUiKliEgnxCotGrQGJjb52V5V827btTRb5CGs6XeOYkFgfoHxuVpPVbwGAg00
SSZ73xNm+KaWh36XI1b/9ignN+oyCu1D9OEtYdA64GslSVFpvLL3dtknBxNTJDcfQv0608ZxE4is
/fL2eCfHaVH2N6jzAt+wiOvHwtFrp+R3lX3Sx+W2VhHGjRrdePeslq5GQlnQDQB0c3UBGbSGyMhb
qPsmtBq/tJJqS9+bdG1Uo3RpqPU5rYbTVSRTXTQh4GArPO3L6f49f0tkqTebVtvj8qQfcNlzIjeC
Ef4pDDQpdOUe2+i313GZwdFLCOgGNXrRTljovmsIbGqdrkq1gUCxyXPLN6yqftbFFFU7s+CS39WG
NBpbrB1G8wyg8yIquBqa5h94s7CnFwB/9ShC9Fuc7xxnn7djP91Vo5P9SK0i/dJYIg23Vqr23zA1
ol6YpWM4oiPpoOHSO0H/XHV5K106GQZVrmZmkuOzJ20ofRp8j8fItFt1R1razH4c6xatmvXYVV81
Kw+Rq+uTyfCqtOnjTQmm1Ph9bJTdBycwzV+BOlifaWHVBjee0EF0ZUiCT0NLgXj79sK/vMar6UNX
pK5GVwhJ31pvWZGUqTeRHtmjG1C5NVW9feIIQ3eTyTG+a8P0qbAHf0K9/0dTDu1XvTGrc6/F+uMv
MCGRI6gSdHLix+Pt1kRwrZB3cPZSksY70TVKQ3VaDVNv6tL0DNh68jLZxFugg4sI/dJvvfrcgdC6
om1aZ++EsAwFqZlLj+w3c8x1t5DqXVGo96HNU/P2Op9cFDZwCFwg8FCSe/Nkjo2Vy0YaJwcRl/0X
IZWZi5qx+untUU5Cr2UUeiYUqEdc5Gt416hnbL3SIjm0g5TurFyRb4pxTrdAXOfyq5M7gsSdgYAK
gAyA09Z3hCPaHJk1gJfMwU3CHL+OaWh5AS35XT9EZ+6H04nR5bqAW7wgKqILq9HCqBjLsKrCQyOG
ygNBoNKcVdqdkvfvtiQE/oCfDUDOpECV1OPdmI8jKnl4WBySsaTIUzf5dsgQjXn7S53uB2aBiCLg
BGgkWePxKBJgXakWNW9UE2QecUd0WSahs3t7lFeWbcmYeDyoYwNXr4DHOrJKKxVRyrKlWuhXpVN9
s2faed2kLSLZf3u0k0ucoglvIDOy0AimonE8JyOIhZkL3l3ZCGfXyFFWc2rpR1MN11IylDtomOd0
F1+ZIG8UVG1kaZa3cTVkz11hzmmXHqC5V5eB0VH6mjop43R1wfD17fm98s2cpXrCQ7x0Ir6Qx397
FiNrDHU5rBCNKtvw1kGc+mOi5+Xm/aNQfFV5fxcVl/UqgpFEUidZ+WFWZmhyuSRtUOcoz3yr1+ay
lF/RreRYgUkff6soTJQC4YL8oPZ2sKU/xXwKIyP59t65oA2jQ5NahMiBglejSE6VhokRsGKVDpcY
QTw3HOpzRpinVzqjGHwUmsWQs1yf2NmSZ7Vsi+JQZtq8y+nq2jhTOm8RnOoudUkd3Rr98Ouuzs1z
NJjTLa8tegRcSGQkS0PH8TIGQqkgHUf5oVSsQTyoTW4md/TGqOOhIZUsPk5q1X83q8BI3i30/uLI
oKGiQtUQhGv50X7bjW2VtUoi2vKQRaawvbJyMKLDZPf9R4zqOUUhgha+IAJGx+Nk8RRYsx2Wh2BA
rwWKfe4ZOeJnTmZa774UF8kF3i9eLnRb11GgluQltO2uPBTV3G9BR8xDmXTlmYjvFCddlB1okULq
hrgCns3xjOI20XpJysrDkKTiwkz1dBtZUrAjF4s3qqhMP8/hpYKP296I8dRmsIV+V3DnnbmeT99Q
uvY56tS1lwrGevdM6LOCU1rlocJqZyfqwnRzERUbTWoCX0mpo737OKLdxScEjaZVe43v56FujFWT
VIe6GUof8uF9gffF/2JS5LS814siyEkdtlAzPbPzvjrQERN6s+YkXuEEtJSqQbXJZ7m9eHtSrxxB
ugThFZM/wHFcJyvkFHMzNVZ14KRoHq+Ttompbm+dDJKjPYMswFMNn94e9PT6RD6C8IccCfIFIN7x
FuLaDhBZXMSJAtXxAsQwDU8ltLTPfLFXdgjIFgg2TVw4NK3pFgq04dGY5PpQdoX8KzaL8iFPzeJT
i8HfRq3id1NT6RSjxYmnFEITunmrsMRWG2Fowq4O0NW1q0VSe5uJ0fZl8xwWeVIaYCSuFeBIbi8C
1lUc3jQ1vM+QmYHCaJs2zOrBIw2hO6lWU3RM4iyXH82Jxm1niLpLdm355e1v+MrGAUymyQsqGhfo
GtZre7Ue5jlpD1xxpbbhum7UjaaIPr9ySqWqL5E2kB6KUjbKM/n8S/vyUdK1UGcokPJ2LBHgWkE9
iuIETlBvHLIaHw2L98moEFFF/KAKr9D/rONLp4IYdRMhcN78qqxxtnayyJP2Q2HNtJ25aWnO5i/F
bMv6God2Z9p1o1q3S0+PXFy+vVDrTUhrAFuBb7TwK5bc6Xiz94LWg2FWssNgFa0/zOlVKAWHQg8/
Uzt+L060DAYBBxBnSdNOdFZVpewVa06KQ1S2Co6v2YAHq/ze7IVRkG7mklqoTKRKqym1WaV2edE1
B9wLTc8wJGfHVns0nKr0YEp0Z56c9WZfhoOxR4JNYkGNblnh397qSoe5adtTe4grydp1Ok9M5gzK
ho6qwRP2mO3aSdibpjFDT53q6Mwtsr6tGJ5+NmIkoiOe8bXozTDUSjq3VXeIhiAAbqXhoQnkYfv2
NjkdhXP8ovTArciVvLo7zBb5X20O+wMqNfZtTbNYfjHmtTgXIL+URX4/PSqt7hhE4HmxlFTNdZhg
tplUOH0vDuA2uOioWjLau9aZ5Sv0Zudim9lz8lU3pFq5jxoEJ2af9iXkY2EGdGgl2XLf1kALKi2+
WRXGH5NBk+cdfW3J6NmDQGJmGlCbocXSSRK3T0173oVBbn5PLTn/GAeABm7eRAlOy3bofJnQgqXN
R5YeNbM1k3fGREwW1IC0F8LW4ju4qqZoKa1+Y12Mh9KRvqmDHu2iMjHPnPCTdqVlFJtbEAkBhuKY
H29QrQ5VO4+rCch0UJRNMxqd7taQ3iZ/lgpUn5xxBK6Sxs5BrTccw+KQaZz+XWKEdrvF5zpBkKUB
5XNHtG0kn0KTJt6ZGS3eC+xkji2FXUCUVbJX1bYAjZurw+DYxNq5Yt1JeU/h/mUf/8eP8T/D55Ik
ALJ90f7rv/j1j7Ka6HyIutUv/3Ubg2a15a/uv5a/9j9/7Pgv/WtfPRcfuub5ubt9qtZ/8ugv8u//
Pb7/1D0d/WJTdHE33ffPzfTw3PZZ9zIIP+nyJ/9/f/Mfzy//ysepev7nHz/KnquLfy2ka/aPv3/r
8uc//wDf/O1IL//+379595Tz9w5P2VN/8uefn9qOv6rpf0JIp5rzAi8R+PzxD/H81+8of4LsvySS
BkDD0kVWlHQb/vMP+8+FigTKAbdMAy0iO2rLfvkd9U+wWpAPZNx0Ajf+wB//Pe2jD/TvD/aPAjXm
Mi66ln+X3fnvC4G0Eu4PSBQB+IIin+DVg4oaflla0w3cjs7Hi6F1I92mgKLEyD9XU+dWGjbWMYSz
39bn7x/k94GXHXc8sMHQhIFw5xZHjNWVJ1fh5NCS3NzY0Zy6g5mY9F2oxYUySu+TJljmyFDEPxQa
kDLmDTo+oUNW4xAliuamDGjvTbvB3I6GGZ+ZkL5cJ6sZoSYMF3WR3yXqXC75316qOGzDHseG/sam
dd2VGzvatrKRPeINOlx1sSy2Rpop6qZrRoA+NUFXcTT1iCZo3RFPMcogG6G3punPat3spFkNOs9U
yqp01dlS99XYlJYb6mb8s3JSLFv1vneLbpoelWFqP6dDLX4OcSR9tSQtc425dgw3HpPhbmikEjhp
jKaHJFfVR71HzrsLFes6jMbvRpvI97ipCV8dxh6iTyDXhRto+fjNmRXpfWDuy7dYggYCc/JiZG+X
yPK3RVKVNlfpw+1uUmH1W0eUuR/04zk3pOXOXX0KCr4cEFTJFpbA6lOYiQxrRtjtjTFHn4ba1/o7
zGGqnWYG52jBL7SRk7FIRulVXTSX165xbR9S76yC9oZe8G09yZ4a5n4daNuE3pr+R5hsK9XAtY4W
b6SHJqPZ9kNH0CK7doceUQOM9JTKyWVcl8+hpG8iYQPE7LV2dIV6Z7QOikKTFwnNN/JPNp49fZ27
Yib40W6U5jDEV3LnVe1DICduJH/T48/JcNWWXlZ4EkoBkSVvwlTd4AXk2Um/lYbETeadElXsvs9t
sE/K6R7TX+wibxLs9cbkfjKfg+7TNCfXIn7gUtpmylWAHWuFuJc1ecLcana4UQfB/z5ZWrZHHuOi
6B+apPHfviReEJKTxSXNX0BD0vy1qw/GL1i+tUp7U0axsuOXW9Mu5G2SFs9xWk7whJT4Ro2SjB79
sNxB7Ik+Kml6FxeVvDWCSPLzKDCvyyYXbh7ILvqzX6iCbgf9mce68TKQEj8fiuY+aeX4EKBVht/t
fD1KcbbpIk3zlHaMPVsoP7PK6C5TyxiunXKwbk29rZeqh+I39AB90FKzukzHWPCVimmnFlV0JtB4
yRVO1gIcaZEgA9G3V4AZlGK5SnqzuzFaW/PplYi33EXT1VzNhqcX2vDLESPXt5UNLrKG2hckBtTL
AkUBNxSO6Q2BWbuxkii+AefKkwgRXUUeHA8Zhd4LuGguxqDlX+7TfKPrFM7f/piretlfZ5+2W7z7
UFrkBVtFSlIfGVGH2c9NjpK8l3Rh7bWhY+66atI3rS2KXWZP6TVB/ehWSv+Zvu3pDMLyyqsDPWQR
fQeHBlxdpc6igDuRqml/I9nwoAJHSq5RgDd2thGckzl7dSie1aV/hvhz/RwUelTX7dz3N07dIKeh
T8omV1P5a0SJ59zKvjYWTVskZfSOLjzb41tVVjq7NaC+3mSV3N3ldm77IILavRg6cc1iaG4azbZn
iSa9iRS52tQqisioSUzo2NVwPPvS3Kpd0tJmnqtnyoYvOdLxxqXvhVcRBjD/PWlCCS3EUlrEWW7C
JlA3LZira5hyBJ+lrWykMbAds0IbYYxO+xLUsebTXRpcGIUQ20KZzZ2ZifkC1BGXvnmQ8UGczsm0
nkZBQHsv6QLJ5qLndrx+ehBGsNW06qYcO2Cioik3UTpmV+bcFDtritLLBPmLG4UC6Bk8Y/kyR2sD
eoKKGtwlQga6WFfZdB3KSm9FRXFNw4q9saa08kPKCu/KhDh5AG0QygmC4C4Ro6wioGpwqqEeE/06
l5txK+cxa28V0vbtA37y6gIIIMpEtkxkx3W9OlxmKJtzNg3zdT4pO61qmot+lgEiFKtGJOVvxcL/
yzXINfg+//HfQf1JrnH71LTRU5b947LNnoqf7XHawV/9O+2wlD/p5YE+TZ6PVt+SXPyddpjynwtD
ftkQdBuAKfxP2qHof5oU2gnIlw5D9NQ5CX/nHfqfS/YIXIxGOIgfAmbvyTuO9wpHjGYShaoqyDNj
AbEcnzih5Fku5Dh/aEa58ZRacWfZ/jAIU3OjsbbPXPvH5/uv0ai0L45fxtKru3p5zCQUYyZV+QMe
2ek2v1fncC+0hDb67rbUotgF9Y8vfvsoh7/O8O8JzitjcvPTh8ASk+Gsm1vzJIjUPh/Th2Gy9mPs
8Lp2465q4408lNYuVtPr2DnXgPrKsr5U30kmQaBPlnUwB6cvlSx7UGdjvhg6+7Ibnc+dZCNpYZ4T
pudpObq9WFf0QoHxwfOXdeWZO/6KxPmFnWSy+QDBc9iig6LFvp3+lEdXGUNk+H/GMNWL4ksfflAS
iF53drfXigsjBUTz5NBXO29WnpzZXfqLo592+NMuH8caF6KDPFx2wy9Nv7STDfZMXbTNko96uzej
64wOHWMTD54VeU2+s9uvcxe6RUhE23jqx765bCNfv0nuy2gzaT+n8qM+fIgKNJ73s/UVc7m52tn2
LjAeNAudsntZf7CNxG2VEABdhdhy38nSDsG83rqId6N6IYX4OcIw1B7s4FLbWVca9fkod9Ezcz7N
T2bk50bn8V7EX/XP6Xe18lLpMBs/Mim/jc3Ko022Lg+C5jM9f7blr5P9wbCfauqa00AOV92r9Xd4
6H5bJrgUPQ/BN3r83IKKb79ttcuhLFApz1Cb/RLM90Hho14mC7ic/cCMgZamL1aSuYr2WYqvm/HK
NGdeysp1lGu5QjPGbQ9FTCsuPWheGYZe6GzZC4jlNum1HviW+NpLnqnvEEiLy0vIVm8fhFXc99cu
4WVbLGNfOIYrHK5OwibMiUAfRJzXnmkGOp5FU+DTDrqgqYG+tdtYuylEDQNBqj+WnX6uz/fkXHAY
lnI6xF2YWicA62R10KEmU3/o7Kdu6iKvE+3smZVwXIAR9Uw89tpoMCoWkw7IoZQLj4+FIaGAX0IV
ech65zGIqsi1zB5+9ZDcjE3UnRnt5KKBO/KiwE1whWDPAi/9nlIHwhqkXhuzjyNxrwvi6eud9WhV
wWUn8mvTiR+npjiHrb6wnf8duPBRGRXuA3UYygGQUpeQ9LdEfgpCrM9SK/3YTMbXzrqIcpq2nY4c
K7bTeqMQMLlNZI7oNIkLmLzs5Sr6GOfDvSkK2217W7vMu7TcUMWhTJE8vL3pXgrARz8f8BmuvthK
Ibu/oD7HP1+sGvQgqKHzoahurX7H17Y0r7MvDNV3yOpiV5cvpvRC2Y6XsthUAVJvblRtpOeUTehA
1HQH6G0fuotE8pJtfttcK1f1pXFlgXa7PVzV2nNuzZ45evzBpnH5e4rwaxq7PYSxgGCQNd7+P/bO
YzlubNna7/LPEQFvpnDli2VoNUGIkgjvPZ7+fqU7OSyeEOPO/w5Fq5uiCBSwd+7MlSvXEu0EMFi0
hd/Cvt2Wa62y9WP7Hl6jrbxrfmTb0I9W6BF4MvxlwZYNW0rc4KK9/ftp/A3EX58GbFpSMwj/9wdg
WNHKm+vUuppP4+wovyi9ElRk2AINeJ8TfBi78inrbPmU7XgQeAcEolshH2jZGEg2z1j0CLVTX6vD
uEv+lO98DqOygRL+fZ9/LWz+dZ938BB+dyPQRmRdk021V2cbdka0afxyV66FdUEY/ZB4tq/pcfGD
8/AqPRT7edt7hh3geiWv6JUHh2hjrWlByBdlo9xMgP24XFu9V2auULtZ5KJ/uKT7RHXM6amL3EKx
x9qeOltrHU6wwbRTMBjbWBu7YDOepPN0YZy2M+wK2KV2J1C1yK37VabbyvKgTrtF89vgYJWnGXGs
8q3rLkXtKI2tvmbHwC59dY3b4bk6lA8IIpTX5pCsvsu8/6bW988NkJjBJjDO27jc59WeMnqRY15m
XuNncSs9SJvlIdm3x/xo2dpaeFGfWzs/9zWr1U5TO5xsDVHJ1kEXWJCoxJ3xRz55IEZm6bTTphlP
TYMxBxMhCIY6/L2sWfWUJ7FPrRzVOKW55ujEvTsnlM5OUNl9wdSsJ0VOu092WuoWPzh3EN4Wom1d
sen87Ed9Fbb9xnxJfugv0mE4Yqt14uBRsOA40z7KcS4keFx70dbUqzVsIs1lP9TlWlFdocToEdto
1xo8/PzEzs4jO/lmhlP5XIwR04gZN1FmFDwwNoCx8/kpzgk5Tk7Ocw0OwSF+7rfKJnoKnMrN9nXk
iJMniHZZ+lHrMKJm5XZ+0De9n+2KXbyqXetcbiZP9lVfLGz5Beg8O3xna0hDiXv4zzcNekE5R8EI
+cxC0ucu7lZqiWVAUM/nzFzF+aqUtollY5essx/DTCb+79IqsFvLy8NNGG6reJMZZ304J8VGtLbM
VbTVm2o9md22RQ0sPGizIyruHKyT2Kl/VaYfDjbEoe5jfogCl4l25Vx0diPasmSrv9Patn4yAvMh
615fPoXzq9k8SJPHnwMwZrOdRGjGO2bvaYYzjgi1+k3pxvJ1Kd22dudxWyZHmglN5gbxKot8RKs6
oyC3iRz8kG1LQR5jO4hPMHCxwjwu6aGqV1FyC7Jkf3Fi2Etx7NTY6Q3LlYsnXcFbxWVjDpDKTb/u
VgCeyQVdzf6dLriiX9N+l8h+mZ4HYaXP7zO5ol4wSwITXS/s2lC8FG2pBs3vTOUjcjNqCaEA0GZM
nCC3BWKkojks0SJKoZMjvYNLoebqbWjj7ms3xj6fLkZ0GvpDa8b+YD7HxiO6L3ae8LS+U9q9Ty4Y
QNLBsNjqkGwpoe62epDLLUr9kXjBPxTZ2ynZBPqseHUgt85SG9+cHF+uBmBHtwnCDoKANLDukgsx
T1S9jBElBqD53TakbkqaJraIWDHH5bdQ0f0OpHUCCAJ74VYe3giJn3cgXRK9hXcSXhM9r+1equH/
F8UvWgm3PH+LRazoxMamGAZlH6LPCp/DVZewwSTW2Dal8p0PyH1390YdopaiUCW1onV+T+ETxkSN
RRTnLhgsvzRjpPkkjmCs+j5UeqiyYbDqFA5VIUdoT0BC3jhreplTjYhnY0Yy4N8H5H2ux+2Q1qDI
SNYFU8y6yyyJTVOIdOFywaVqpSJNjm9bh6gvssU0a9wlLwP7Rvf65lz+jC+iraLdJNhJH2DcQMC/
J6NOsdIZjAWJlz6uWk9MW9EZpLBFb5iV93/9hLeWPVkK08c8+HuEVggzNQoROb50mJTYZeB1Ez1J
+jgRleUPRUl0N5VU/98XJTm/D6sMFuDSdPPXI+7TI/+88KZGrpSmquRLmqJK4uTJJlJ/W5nipOVx
yXBNWffW0Qh/Ij1sK4NFC4WgIB5N8aBZqV2Vb1r9qHaXoHouxNM07YrpOlfPc/ted6yS6Rpl+7F7
j/Wd2u3JltNih4SXOa+L+jAva1gRkkqLJqKIa+1YzZ1XRnm6fHCSjVGvU7kk+FHhmQ8LHIJl3ST2
VJ2NmF1/KvqDpq9z8U2sCeCqcKyXtTofUuGjpOZY0Pht5dhG59Lg6FVf9fDSWxejfK4NKqG1wY2Y
D0Loy8qvrHzWZq+cjm3ojvqaM24wzpm4sbRdw8Bh8WEZCfnAXrfw8OND566ANlg82AM+abO9CJ4l
vJjJk7wc5ehChW3obsBninmKwlZW/wT9Sht+SiVGGee4fswob9F7SqRVNFbuMG8SnpXAQdu4hrCP
6Y5VOcweM3AV7YAbQ/8rKgV8k39KEs9U+4GFAmLKdqWvMsmJWnSvIWVS7Kyb22zipoLmp26on3Xj
cegfI741TnWnUa7t7Ezmc2/5kuLJyhqMIg4onG+xuq08hb7Xd9o3X05t0rIbPxc9LdBX9tPn5VXH
xRji4aJeojjMKNgxFaoqs7MLLIrtWRMaJ5aq7zjBX7Jp+B447kATIJBy2ftcIVrC27i3qFwW/Xcx
QLxZsALxxDq0zXKX1h+tcIQeptLg6sOz0m1DNISLlRQc1Pq5y30CSju9CaafGYd8OqCzG8uIjmtn
k1JAO8/SjyB0VNWuwBNIGpvtmNFqtBt9OzNGoyb0IHiy87Yu/cFyh61s7As7V57I6pYTbCrdOltD
74mRfWtuhv6g+DLDnILTmlscH+xK3Bbidmr/hIWval6XeeXvQF+JPDtxa52H9HBcFLsZH6LktZw1
W8sau47RSegRijlXRmkbzbOhbMPBiZuHTPGNyS7ibxS2kBD4EjrgsDM89LetBOJ3V7OYLdrEc6HI
l1jZ0uElWxj22QahSi9zxo8BsfrDMtjNq2qg0+MEM2IZTIjp9hCcxWU7lbVN81JxJuNQRftMfb/9
T4hDWJw/05TKBzcr7KVyZQXxNQcNdOE6H8tlmxiHqDg8lGBtqSP2BVmzulE5m5X5zzSgC6e89iaP
oOQ3+hqbXKp8huKs7IcV/5yTgwXmA/8Wt9f4GkHentbCe3WS2gPaKVK4Cwe30J+D+WnoB8cMUQSf
f4bqWakGCqUDfvSC/lAptkIeIEq5k48EhOZhnn+adLxKkYLpIsTMYff7wS1rJ+guogBmVzoItRam
DEPKDTUbglmjryLFzsPHViu9oH+X6KEmQmprzSO2VbdHNlMP9ula5BhoDjLFdUINH9sQ/up0snXD
nZ+lfS8famUlj7YuHtX40vwc0S48jQwyL71tCodMV+2wftCCY5CMbox8fPNbIbZFB7mf1nGHRv2o
7Yvm1GrPUhis05ByvHqoO++nhquP1r+Xk7ZHH26DKqltTrVdTagiu7nxR9Qju2YCsF0i5DhWRYMm
a+0b3S8GH408IK77uOreSqEAiaQFOf2GmJnOtqA+5tU2mDcTxo89uF7fn0IFlRz9vcp+a8qjbONn
L0wrLaX3Tc68Tm4OUJwFpPl+adpPvMxV8eNZfhcqP2KAI/BF0U0uwlMvutJvuAcmxUvtwyezSsdK
Yacd0mjFeTCcu+O0UAL7SGHATHWSbIWGU+IHxqoUY7vMvTrdzplbPXXpDljVZzBo8SZIapWthBvR
ZYpsNSKIi8WQF7aHuPciw9fXltt6xIfoLUUJ8Ee4s/zymP4UTnVk55I9XCav34xriCbtQw+Wqm8M
cJdL9CMs7EmwxXV9jRPublY5y5x4U+2SF9UWA2c+N6qrvnxnw3zXnLylNuiF3kYJbtMMVNB3OFFJ
Lp+nuCxckgZe+BBXoj3Bp6ZAjGxdUZGAlSwvEQuZDQquFWa9y9zyDlMC1cYw6Ij+zlMrGPtWTL9h
vn7JhcEPoTj/5XnDXrqXvqJtnMcC5JhLEmW9E2py6abF8J2y6JeMko+OxRhMHF2FLXlPX1G6OKjN
ZBYvCbrNdqX1z2IknnCepshffnbichoT65uYiVLRfcwEqwS0vNli8uTpIXw+D2EICXKSzNIlh1q6
OKLh5uIaICpeiAR+Xbjg35PCHMm6kI+JsIpYp8tzRowFha825h8pdt8JP1V3gyz6bGdIlzBBmwv6
U10703CMNWLGbo7+9PppGf9I+avR7sTsfehPjA6WyXMxfCymT2t8SByYIKht1YJNpyFNXBQqyTkl
UHjbqH3WQBL5xew0M1xOrySTSrZxsykMd4I11TtZ7LBjRgaZZ5vOQ5RtTWBlH1LGWt4BaKxJRM6t
RzHpgBe6QFcryZ+d2hv81guP5jn4UX4ET+lH9Vp6mlvu6KPwfXSN/NrTveEtfcnfpbd6J23kH/NZ
4HftNGIYBIVIpI2CwbPLryJcL5KfLpdBWM/FRjH203guVqayrvL3If0156gI7uAuC8NBTB66cSO0
hY1UtB1X60G7JvVeLF9zt6j3bPBF9uN6K6U7CxAn3GTxulB8K13BzeDAxkMa+jX/Hi7iY/2G90P+
NgNzl+jC2TTzBJUQaONZYrzF7//O1Sl0vy4e2C807G8IyNdqZO4gMppZv1wiyVXq9aSvk2Svqr40
+YHlkVTydVV35XhDC84WK4eFrf6wardRvaF6LIz3vjyCxZvLoSOxxs5CWg2xXUVetPhabIeUb4kd
Vk57yd6E1yp3ymPrkFyDEGS2fu0Cb5TcJPfkh+A6v+pwCme/LG3trL4Oz9JHdCmec1bDOdxXa25o
Wx8iP+UHWD+y0Z2Y0N4HD71veNzjpniufmrPwwqzscIWNCe9Eu4/tMaGaQWqjKV0LLl9Zcfc4Dp6
MNZZZYs/GSYw1vqmwj9PekSoya+20Y8C0pdqZ1676T5AAjk4Jbt90w4pt3ZQDppnOYKXr9KV7rZ+
uNdtDhNH9Bn5S23hZwJAw4ZKHOUHWIt4DfbBoziCd4D6iL/lTbhKwHgSSGR2fSi341FZD2v9d0u0
9kpffpdfkh0SINqZaQz1sYZv9cqeKiovWdw09cZ5q4GhSt5SrEV6VsPvyjjPw2ZWrlG1rLRpb0V+
0jr8GfIgt0OhsI2L+Fa8pAf9rR+xgrXDQ/5U1za/jMrjF6NeurDWSx/rEKmzW92JUgexvJHLjWvr
5qSzM4dDOYqgda/tvGVQwCC+vw9rY2XmTreA2ntjtIJzMpzhwElP42/tz3CQO7oYdsNPMu2cHmXq
gSAJw7rRnSx0Amz80lWrreTumGYH0fQN1eWby9QpVDv6EzEOj+ta4kyJa86u2PuBtg0st0l22AFp
kh8oG0nyzXIbjecUiDVc6/2HGpNPXRVaxMM6rletesATTGkfRkqTxOs6ly/2hm1Wq7J0u5FQZ8P7
SnH3Q2rOxihjtmjf0Yn8pvb/CoFganjr9DCQptLvuR/2UbUmZ2YrXy55b2CmMbLDg3jK7HSg38EM
3rZLL1Kz1+X+VJQeDEXZFfjHYWofiFdJv0FpvyBS3A7HBm5wN7USGl6fj45GaSYEfiLpIr1ahTV7
ooZ0UVXS1pjMb84pWn1fQg3EGTID6+aiBjRwB7aJWaBg9FMtl8nN1/W2P0778RkypW9544mtEdd4
Mzl5tO2nxyp1mIKSgIif5JP6OCe2eQIlT4YTEmMJiLlAPUIl7CPV2RaOHK/MyDZ/LU9QQR3tZ45D
jGbrnZMZdoZ/lum3rO2TbHh595C1zjh4Rn47oPrEm0q3oSzrbPGUfNw2+sP81g9rJXkM1eM8eArh
+TSfqp381qzDTb7vvGUbruKVdUlXgtft5pPqpiuw1Re+74Hw/lz8HPfVUfZH4pJyhBpYJ0eDJRm4
beJpC3Yv2zledelh6U5TeshV7sNVT1PigPiq9S0cBgrtL08wzhJHjuSoBu/GGU/C0y02HsQTtx/+
wDErfBJP9NfEV+VDIEZmO3BiI7SDt2Vx6cNQEBFj9JNy0V3dLR3J1vxlT37rqzbnrSv7ywcTKaJl
C0/FOzOSeERxv+nTyL4z7foPD/oWatbLVn+NLm1px4/lI6WQsK3OWc0GHYrbqWn9tk6j4KgSFDSb
r7fvA0GLVlJKgWH3H6VXHOqH+BXYZGse+6211i/Jn5Dzedw2++xR+zVv5UP6zvAwYdc4AQrzuzBt
kydFoa3sqj0ltN1JO025bVUIZNlwboOd2R5HyxX8tNxmw3qe0MI9990pVg+h6sfwg3VXUNxK8mOT
oEN4cDNhZbUrS3GFfr3EK0y3GMABxVArR/8BYK23BG43bx0tYbXY6YtV2DdmgWDr3tydqv4gy+u5
9+X5IquHtHUi3Wn53MVe6A9Zh+YeIzvawYqfGaILWtv4hgL4X/YsnQpISDcFCuYj7xorZo+3RDB1
y2VBKeVBUOJiN+TSZAfDpHp1p83/5xgBERuNLpiQN5ee++Z0UupzMo5CesFuRXe62CRiNvW2FNPf
syl8x/T86238qScDuEPOAcOOUTHixF2UsJJKwWDMTC9JG1QujvXvmlz0JwUzP4alfsGBC+KZKinq
SsbrYVxEUwE/u+BIRQnY6XLm7DmtdGsWVswDYQlqwbq2wvbXv1On+9fAkwcNuqHriD0zKHgHctZT
LyZdkseXarFKWjs9y1TXO5dix1lGud/8+3J/Zzj+87ncrsesKj3JGw0CuZPPoTqtrHyp2iy+mPEy
7rJ63k9JYPppG7XI+iy/ap2Kak6U2JvNhUZLZBo+0HDhlGrW7IaGmpHP09hCogZr9Nd6YL3K2GM6
+s0Z95d6/OlOkfhAWgvOG/M41CZ3T6bNhRqlMGW5yj96rifZcKizR+FBXWnXYGVuc6880y+NruG2
/KO8EOppisY/stQRcvBau4GLnZzU0kcKB7gmgwDRH3MAl9gXYj9NXVISLXBloB8p5vy/9upRHdbW
JU92obQrAkfD2xYRocxJGhu/KwXJJrQ3F08zBwSkNhh69Q1JhE/r0xrJr906PxQy4O1ZCC4j6X7i
xbUHJkAiMu/4T0Ww4/fSm8+MC9QGszy3KAGSMShAJE5MukQux3n00hH94FgZTpw4UeI2JIGoK43f
POK/pJf7R8zcB22dv5Jf6l0MSHXJAH7NxOtSNXsmllJXMSbNySIOykqYZJtd+3MoOD+rlOwqFx9U
KfhIMFPc0BQ5/Xtp3mN2OtYkGD/dHEQRCmG64PPKpBSOdLZscZXlWKKLkz2o6jisgvgXBmNkrU/z
UK6TcbK+4ULd48B/r8ugFcEJazMkeT5ft1Cwz9PbuLgOluB3EqSuakoWO9YDO5djGTBLb79pqHzZ
9HzUm0ImBRMdjr/c0v8k6giq1LWSUufXpEwGrzF2M1MwFHlk80me+v9+rv/lYreNhAIavXQ0LO9w
bkS+tLjSNJ5rUr/GUUGCrZh/Sql/mrP4u8z0PjnjxwMiQG0gHbwdK3eZoFIrIuB2OF6DJQVyK1py
bZmWzb8/0t/D4vPCRd8PHJ3W0G0M+X6MNGGItJVqfbiiwg+YVTIj8xjdlA1tcWH7k/Q5JkVvvDaz
k4ZjiuihM61BaC2e+nhTFrskuggW81u7SvOSYFVamqNlfqZ5cs54rddP7lgfleaxat0MLfd2NQmu
pa7b1O1ihlh2nYRr16awdqHqMSnRLGsr8CyNFrUrfVBO0rXGY4TMEWff+DF/lJ6NCVsNT4md6kju
xZ9nz+lgi6VdR55UO2ioyYPTd05JyzA7MsHfxcwbHxMDifxbEc/ckCk4iLo3tV8rHipyya7L12Kw
SsfVcChW33ki36NQvMobXw6dacKD+WVYQhWFHJdJsb+K6eJY+vBAj89eLHlyhq557bXyAT2m7yLS
LeJ8frHoedJnZhndFuu9+UdhRFiSMIlwZWghoQyc3Dk3Io8xWrhdQ6u6zNsDCQ3TuhC60KvL6rv2
8tePfZP/UqBoM56sGn+Ppf8g0Ynhgs+sNhXXTFCfsziPnUaNAiepi9rrEll2k/IDq8Hsm0/+dZcS
guFj3vwEIV/fmwq2PVr98VA11xmpwm1nrgS4eFqkObkUCqt/b58v7E8wRXIA5gF0phBuGn6fQ57Q
iX0wNiUXG81rLUprlEwTWgIf0XgqhQKVTgkhssWihZRV5TeJ4H+5OszTm8AQLEBK1/vZz5LzPiqw
070KhWjRs1hcJJcPSq/VrhbHh3k/1klCEzB8pjP3+u+P/vUxI5PHnCMCgQxfE3o/f3JZjatwMIvm
2ubtDqXW2/y8RbzodXuy2m/j1JfVzNWAxdBUurH674FsaxQbKH5ae4Va0a0BssZuMzEBaPey/qzc
lKsZSptpMKfmN8vpCxcUCjifklcMkAsrRZE/f9CIT2MIFR2wHIcqOW3Exwg+dNFf+07YFQ2CqINM
S3rqDIFBSKSBYIiaDBVvdCuEglllot8tom+Mqn5t6bP/+zV8Sc+5PYRSFE57GvuYO9wd9kmVCZBx
Q/Ey19jvhtP8EQ116+tl1dpySnefZMCAuk4r02Lqh7qaIrqOXrpYptml5qrfmX3p5TrpXqVcUKzp
vSaH8VYl39zqlxUDXRWdAuSR2Jhk6nd3OmCYo0+FXl2tCv720tIxsapaQiUn/YUfYffNi/tygN44
2UgrskAlFJnuzTattm+lgvGsKw5NCpRyeCtZ0Gff7EHtS5xFbQIKDbgNjQCYuHfJ9ag1StnKWXyt
IavFdm7Jb4o0Xdpo2UR1XO51FbZaOC80gdW62uka92EJmXKYev0hEEPrxOA2SowL9J7J0LYDRq/H
Ch/4XYpUsq0vr6qZ09ptEv0BQ2l4Q0uP7bb8y4TIK0TBuxVGwobbAC0FFJaz6WjVGmg3vm0OnkGw
DUQSlU4VtkIalBcrL9xE6XgBy6KuKkNszz3oaNCZw3kxvAzdogu0ghnB4pNR43Hfxd+kp18rJx4Z
NETmYzieOJzueD5tjO1c32bJdenyxAkx1XEGsS5dI5NKR1yA/OKkC7Z9n54I5o8M/4x2J1p/xE48
oBblKZM6vGCp4CwNOEAjW43PvLT6TWok3yPxDBZBQ5Kh05CHIQ12t/FruQh7yyziqzYK8UoZB+VB
6krBC4dORkyQ5dQHJWyCqrBpkEM97Xos8iIWtNqVTgMQcAqLt7zK8u2CLmVuoDqXqv0KC5t2rwrh
rgskef3vcPDlzGUJMgmArMJNWY+99jlYKX3RCJE2DjdGl7VSWBR7emt2KEJdNxlItzMTB+X/+zUJ
kGhjYsIFifTumqOswdA1h+YiJ92vJWv/5FH2kgXpJjcDDkH6XoIY+f++pnQv1naznkZ8kAVEjoPr
0v2JgEdHI+u4w12K2FUKJpavhoUPyvRcFHjP9nYovWr5gTmkrt7mOpwduJmxzVOhRg1R3K29OMba
g3meOXdEZjJis3UVKrV2hlcQLHa4QMWQ340O+u+7jvBrqewaAD9mf+ThYUAkNlPXSYGJ+UWejgPs
nipdB/Opy1xj9oqUWpNC6LnNameonnLpfay9lvZdr21wl7eiD2i/WQQyqK8CEPVcfdLLtflS6O5Y
vCrKbmTQ5qZS7bQnzfT6mU4YhB/apLqn985fBZrpQ6gu+FnYee0WE/PbB1V/MJqnAPxOf1Ez1TPT
B0RZ7OaC9c1Q+lWI4Q5I7HGu3Nm0hTeiLg2vWNsEhs8gI9sJCee0YLiC4xwi5EqqvgnLX08BiwIU
sSjmQmFf3pMgM3HGY15Hxb1VFJgTE+BmEB9DaLXlOKTfLM3/lfj4lAazTG47weI0QFnkfvg11vJc
jGt1vPSqP8rnUreD5aFteXli7Witp2UABdqrYf60qkPASyyDa9S9Rv22Vd4U9Y+k/plGIK7qFFZ/
MuEQBWghe2r6svQoEtNr2wUiPZgnyXya5x7J4JdwkJ2ut2wEm/2YNpmQOF1ARwNSxQBnZEw3QX8Z
o0Mpr0LztbegSFW/5bZBEg/8gjfU9rEjoRfU1RXr+cUKtnPU2BrTPKOuOXMBrg6SMrXdZogETxkx
FHFGCHTq2AOdjIByAMspspoD9Ah6aVbJPEOCRv4MJimq8IMRL8pDW1D+SNrvWKjsQjpZrxPFVMPc
lwCRvwAtCF/rMl8N3PoMnt3wpzIjTGOA173+DCvGFmOsW1pOk5QG9/Cm/WB0YASLb+zkeYCslDmy
eW6qS5L+Vmkep4h8VtPGZDTaCh+t8Bw3b6V+EWHMRK8l3B19V+NIszBQBNEtTy4BN6NaG6tc9dUb
9ClozJObKbAnWLH9CktrE146SHS9MWV7eS4585wgsi3LAWehj9Y/yR/SdYpcOuCSCrkr3ctMKqiO
wQ1HXl+dhTNdweFd2SHSAT4fr8rCURsPP3uQKLxxW/Aa2GuyW8Lk45AU3dR8H+VnwfLKkIl3fow7
4PyaeqHiIM+l9ysjWWOXY1EbB9sYGuP4w2qBJDeysalnP2n88TaNNzcQQpCkuH15mh+6BhI683Ht
9CJGM/24t758m+jjwsIdI9d4Hn8v+BLFXm+uGC6kQdvIj1a6RSK4kLdh9xqam2z5YQw/F1amyfCK
Sbpx61X3kZcSx1gndEWtVdl7iuma0w4+PKGQX8Wwb4RrCjMq3VCTTbhVZhAH9nnvJdVRhyhStO/p
rZ882Wm7KaSzys0L1e9BOg/ZNZiuCc3GFl+DaWc2G50TvUyfiuhQBEdFWsnhKsq3argKkn3ab5Ns
W/e38l5Z1rAji+VBKna65Baqn2uXeXxhkE8ZnnokLzZ9+TCbq0n1q/ixSRkNvEj9qafxH7zIbI9l
2miWZ5l7iOy5tkZdBxmICBrUVqch+Z24mHo77e8CiQELjhoPQXLSvS/Za4nVbjcPl4UGYAy3NEs6
20Cixp8l8Zok2bhZan18ULtatds8RGAbh6wAhctVJIKi1L0MLpxON18IGHN1SvprDErnGHoOjyEP
aKHYvTU8mknx2AW3/q1cepkhwn64EcEKyFpdHk2regpBYAYkQIaWYyqzxNTRohf0BSS7MvIatiyK
iZQget05cabD91zKVTpAzfrmDP6S+pITMXF4qwPxcUIb8nOyIVTI60iRkF3lQBxPejS4tVK4shoM
9jJIHMYDwyxm+D71LZJBYvidv5L05Z1wA7f5wNvs4636vt3gfyAMWi8NxqJp2ZXiTd2H1Qk0YPar
Tv2IW6iDXYeIUNYADjfzNDpFuvxmaJyeU8VC//ezuL39T6vjdido5Mi0f1CP/4sP/8edjEsWWRm6
JNclE99CbeHsnqm4SlLdlY7QjUVc//cVv6ant0vqGPZA4dco/+4K8CJXsA+UVaDPduxcsyxGp0uN
X0plmadcDRmc6OWN3hQ5fNg28AK1eWgm+VHhMNzW5gyjT8+fQoQ9GRycG1KgYnC6JrUt+Y8xcWgx
/Tx985T+sro+PyamDG6iXyT9cNLuU+p4CeJ0jusUGhzrY5CKaDVMouyMQT+40hh3XpUNiy2HlEs6
bN3EysNTB8UipN3YF9ngq6ElrWZR7Fdyr9pajRZQipuHHwat7mtFaa1M4zYDkyeQMdquXbVSpa/n
EtYV6pq/5sJo97OUr8ZZ/k7mXP2yBm6q8AQJxqwY47iXbm/nagpKdUmvMkMVNgJNjzNel9+89S8J
vvL5IndvPQi1VJbTACJNK9LowDbbj6WmgkfDv1STiT8jlJHOyYBiM2TA9NZ6rfuHYsoqPzEwWsKU
wpGwDJlM5oPGAcoXXSdHhMrgLuiwk8RyMkzMLuWIz8LdN9eVGjKWUAmGb7m8XeW7VP7rLr6B6TIo
FrZsUBbvdnEVmzraOYtw0TuITSg9L14tDoADZjhuooqi5eZU14d7bbrBu2HYMFZr6hC0RvObBXov
wMpmunUudMiStxbGF+XlzlKDmTJJuPR1ttI6ZVjVHU9RWNRNqckMKcg4rS6w8tQUYV9pVh6suCNJ
YE7CCzWSMC2n05IY3xEZ/+uNYT52UxcD10Sk4nOoK6qxSLKmES61NS9OF44XZak35AeZS2xj+Lfo
3oY+cKeAd4hS/E4ER3CMGZbUgNkh8nPRtcyn12+W45camedFacxO5r1RzN/Vfk2PwOMcVuE1C8zi
uFDP6kq/CjJz3C1FsNEDq3Gr1AydSZ1ER+W7HL2t9J2mSV4i7KZyr9AlVUX8mcK2y8kV9I/Cima/
ngsRM9Lyfxfb/9dV+X+0wP7j3X3RVXks0z93Ko5//8b/yqkIAMj/w955LNmNZFv2V8reHDQIh5pC
XBlakAxOYEEF6dD6296sf6wXSGYWIzKLtBx2W1ll0TJJRuDGvYD78XP2XvsN6FQeQDKMdZNu5x88
Ff5IfwNfh9QB2iHMMbZb7wfHUXHe0A81OPRv8SKQR7YA1B9EFcV9Q/efhgB7M51flfn4H9CXm+9b
wne25n8gOb5cXJEx04Vlb6XdTXwYc83tz3/aYHUUxMtq1eq9rt0azXUZB9EuK28X/Vzp5yk+Gupd
HV/gVPAi3LbWVS3DLtutJ+F67Ts391fcB+5pKPdVfYoZQ0azF39FUIaq5IGavApYFsfsxp6vcH4N
RRCLa5n4M+kA1mZ9dKd9vISzcdFAMsV4Y62gfzI2eU8Z4Hs8Ju2Tmvqy9ps9PoZ+dB4Uqw56TEta
djLLmzT9oGhPVnk9qwRE0Ca6LvTrEluPirrUsS61/G0sOHxCC1nEYUE3FN+Ps4cN0Wuuu+Zkar+b
L74qnn68o/RP+Mjpjv4ljHtS9b5yEqned6n53hzjNCDGwj4bq/3Bngc6hi5zDGU3vQPual7axjIG
2cQU/6e78McH/TNI5pUAb3sZ24CI+QEiBZo6r2MtyrJzaqMT632e6G+1QXPuzFhNzzRbzDR7Tyzz
s1WLR6nOCsfJdg8mTvdNo1juCSwMKDMff/16Xu6vvBxqN24vWrnO9nrEq5q2qhw9Xgxnum/1Vt0N
deruulW8741lLzPrtCU4HdHI/KDN/HddYl3iLfzPvKeHYXwuhp8pT9++4M9lyX2zLUfUt0Qz6Azb
/liWiEZ4oxJTgvWMCF+KLRasP1Yl8w1oDAbn37BgLosSi8Ufq5KmvoHxRM1s6HyZ7hr/ZFX6tuv+
u57lbmFIStnP4oYNDVTIq+2vs0Xdm7XZc2DlKC5pbJ1ngyOxKQdxSIfOOZbdLPdW3FY3+mjUJ1FH
9a5YrPWmM+bxPOR5gUik3McxIyynavIL1+2bB02bywu7VFHIwxo6iLZbz6m2qjhWzC7Cr49rEopO
+5szxVZE/PvHYX3feqqYU1nqERyQ2fNykVVFa8KvMcQ9yXJxEMvSCTPH+QSORzn+9CH/zWP/8jH7
cSUghSjLXBfP/6srDbJzs4k8y3tdIhVIktk5rjP2j9KsJW2gxLqsh43P6xba+psV529+SK6IDGqD
rrPubS/tp50kcepqdqQa3ZspvAWc8vG5iATHR9Nawl//lH+5FDcZceu4E4mf4FZ59VNm3DejO8rm
QZmsfpcs1rO0EhVatva7JMBvU8gXHx3kBNBm3IaoDTgKv1q37Eq1YmktzQMs8p2MuyNhDjtn7S/K
Rg2bWe6gnnmmcSxJTxvFu0ZVbrVK9zMUWtEzNi8hHEYW3SGZ+tMib9SWxtYojlLInSzuzSF5nAl4
MeQm0e/OyOzO7cjRLMFtNejaza/ft+3Fvvxh2OsNHk8O9Vz49bnemZfMSvQih3Y6YUhROeTNUal7
cmGwkgql3P36en+5G5ngb9Z8fPDsR9wZL2+JesL9lC2teKDFYO3XaEaEQg72eZJReaznyb3NFZt6
H+z5b+6Ql2UNzwFXRqslePI4e1B/vbwy6dszY+JUPAy2NUGtKlEk65H8zdP2+vTAZWi4Y64nLpLh
kPoaoanVGrslMrSHIdKQfilJfhC5su5zaeOjcIqAGU7nRTGNubjlvNNFieW1ogOkI9v0CvueESqA
X4fm+R++81ikyM2iDGHEhuP/1QJaz00xVFkUP6ZRXPlR0Q/XtsbIKKrpIGuMY8JRQ2Bko7v+9YW/
yUFf3GMUs+wNlB7Qnpjwvzp1auQ7qIllto+9oGVNm9xMEuRBU3nbdMu71hgfsmJZfDt2VW8pjI89
RLfJwLgkRYR9ZrgBWtx5nK+eK0KP8kH/EmtG76Hu/0gEB0fxdT/XTTj/Nk7hteqDSBKSevCXEV+P
/JfJxst7RqHBI+J1XB4bU7+MQIhORR1UjnvVufCLSuGbfemlinin/dC8/rdK+R+WzZ/un7+cnt5B
pEy7fwGk/Ndu6IeSu/w7WH+j53/72j8LFusNU0mdevYVl5JzlLMdsTjGvDhCacabra7h9MxxaZOQ
swT8WayIN5voZEsxYtaJ7lD7J9XKq1WAQx0ZfFukoKXCPIEI8eqWj4GSp6mm9o/ZkDEDag1ZXM1l
SrqySZD1fhPZeNkcx3m4Lvr4sRla0DGO2tEhNKz8MWr65qqYDXmnLeRidLbR/mY1fLnuf3uBHCLp
DZKBw2HztbKdQCFLbR2rf2wydP2IVU+YSxzaf7IRv1kSXy68Py6FQnbD027Hn1cLTz/aE720tX9c
lAWP5dTGYawm2W9crn8pELfdnyMrJEnB4/oXwsrESEBpadu/HbH17DWL2YBEGjY3FZHWXdegSxlQ
I/d9xGZXLM7V2iiXeVuc2yTCL6PF5VEb8jWEiWPeS4d3XNHcPMiWJd/Z0V1uIynJx6w+ZHFt4BVJ
on0yNCYkKVfd/3TH/03J9koItb1ldJ6orFkt1U3X9+otW6gM20V2yVvbVpLPNnvCzZRgT6HIglye
1i5TOe00C+AegyC3bCxWP15yNZA9nMwWH1zRyRbl1IMpxiwc8zj9/qH+d31ijXF/+rT+sj7dP8vq
1ZrE3/9zTdLeYIEmWIN6io9x6wR8Z+V+6+0APgKqzembWoQC9o9DFOsS2GZKV1SryCipHl6sSywh
W28HJTQbKMSPf9DbEVuR8++tmFdE2cU0ACYZL4Ij2auKHA07G/A4Gw912jTKEwIW9zqdYwBQkrDO
Y16MtuWtUflcjjmBEY1szF2LIAptW7TWn+s0wtzam6ZX6QkRBY7aEAzvaHwFgDw934hKajNByqtL
jHu2iy95muTqdYVl3Qhaz+AJVaPL/ThfdDsAzF7dZ6vyoR07XHClPlUfVWOl1wPQpJtCpFrKHWrF
NfEikYzS04txqcNBNZPP0qrhE01lSQR9lrR4sGVf1DepQR3d9NPY+JM+zsNv1s2/LGb4XVD/IbJF
kIn8/tXC3vLBpmtTaA+FmkYQcYbWl1KMwU+31N8sAH9ZnbkKyn6Yyhx4sUy+qjuKluqsqVPtQZai
C8ukanez0RG6gPwyNAgk3f36en9zX/CjcBDdeFDo9+xXFxx0WZJ5Zi4Pllov57isxqfZcBTCJzRr
+Zqzoeb04DN3D2g84VPW7El6nVEjuJkrERp1HxEHIUrxSZZq/yVSKxeuLJ4L2+/tCQFXvFTiXqRQ
fn29FsvjYC8mKjzDWKowrZmclcvUduGArWHw2Z7zKlhXbbG8fJjW3k9qu7Q8JJTZdad1WLCFUS94
ssE1Ki4qvcASNS7FyG7u8nWanxULl4KvdIPxbKZW+1XIPKPCFkxtPTFGg/R+/Qb+5QOjW4s+F/7B
xn74S8+UvAQSIWZrfujj8mu0VudY4b1ZdfeAEjD9/mn9d+39H9o81F7I9sGEcUjEU/PLtfixTPsv
n/913z/3X7p/XaYsqP+6HvpiScv476jmf/vtfyzdtvmGUzAxQtqPNZgn/w/MufXGombkzMQq/H0g
9GPp1p2touTYbNHkYmVVWdX/qCjVN4zYGBdzvN5IaYy77X+ydL/q3iLnpWG0MdZ5SunAY0h8eRbR
B5QOY2rFT82IDHJsE/NO67Krmn6V0jRfJtrw1breR8u87HOHXAwhw95pWo8B8BS2pfH517f8yzn8
j9eDZpMcRbwz9LBevp6pRee6LGP8JPO62SmxBXNr+yWHBBEoOaReOajvfn3NVwcy3kLgebR4NsII
7zpmj5cX7Qy9VBYlNR4WSzmbWhtKObVv4yVpvL5NirBtZuGXDR7opkzeWnhTf/0CuP1+2j/FJmtD
eslBEJPJVjy/+hBkUg68pbNzt5qL54IsSxpkEAJmr6Uc2f2pvlLjioH3evynF2aBQRxPqwaJLP97
+YO3XZxgYDKMO91SoFXY2HCIsYd3GY33bjftOiTvplYfmko8/frKuF1f/NDcwXzA9Oq3KEh4/cxF
X147G4VZErYnb3Mv9zBIe5eXH45H6dt+vB+96MK8ckPzqj84gXW0jiksnvYMj+dKCWHtBa7vhiCi
+P3t79WH9lAeeu+mPfT8qxvqR/2m92AP8hc/jf6nGysA7PDUnt1QBDZ/nH2cnhZwwhzyQeial/Gx
DrWr9Sq+cB/nW7wfmbfc6MfRU3xUQv7o2WEbfrrhm3761POvsz8EvE9+GtyaweBDIdlFEFRgi4aG
hzM+bAN1r+6rUN2Pu3Ynv2ZHTDPB5LsH92AG2b46AOjEHL1+Vq+043I3X8/Xyhkidmhf6JfKQd0D
hIDCgquU76aBGd6+vxOaR2VneO5hvRFXxnH7ToMX+V8P58oD/OTbwfbX3KA5NOfuUPj30kMf6YOK
3ePiPEIE2rsP3WHyfsdR/zbn+akI/P55Yk8ls31TTzivPs8UU3DUmEpxuwuuH6BNnxu/2se348cU
wWrvJQ5mgRADKkjiQxziKgw1D+vXbj2kYbXnr4Zspbsv+6vTwtCs9e8XbzrEASWgx2+EWZgHFHB+
wVtebv+/XDR/8m4T/LcelMny0SW5FPqxpwTTQQniXelvX3s4/PrG/TYSePVzEihAkiLTctbg14PM
WsiJotaQt3PhxkhxJ+c0j02GzLHcTyne4WrJNoqaQ8epby6+/wKDIRlkcvz2X0SCPpXx2O0bidEV
EtwQpuUy+tpcg30eKxSlltaox0ib/Fafq9O3XzTE2YmODMkeeEKZt9Dgs1kaeIwEJrzpOioz9RTx
4J3wZv/4pawsjAJRbAf//r1vfw+3tfObVexbTsurdwYU53ZKwVjtEGTx8omO1nLOFjhNt8xZTopQ
LkSZ3GV9cuHIL0rf32uRGeCyvTIU7VI3V+aWzm7TQMRuuNKp1KHGqZ/jBNa+mB7srHyuKve2sVM4
P+55kP27gdFs1E2FV35MxfSE3uBQoQ41lxYwwXDlVtY+1d5ycHBCTvI3eEH3TT1Dh1iTvUX4A7iq
i7nPCSCHqyKisEquGZRAL6nDCPdiZePGt8ZDAacHvVwgRH/OzPTaKHB6N8WdUZb3E/DhCXz6r2+q
VzvQt8WQSBpG5HBFGee+bqPKzBlcXZfJrZqz1fSZPXoY5EFOf1V7yFBpv9fMG3TBuzl2x99c/GXz
fPvE+MDYATfAmMtm8Gr3cSDLLXOvRSHO2Nlv3Cn1s3WqPYHjPDS7vr+rBeeDLrN/c8O83Pa+lU3s
faQeUJpxLnn9JJlT63Qz4sbrrNO/5NIF9j42crfGkIvizvSy3jCxWZJP4Wadtv/NW/7y6nTqaIcg
jdhADAyKqQ9f3q21GAgJGEz1gQxd8BMiJn/Qyc/agGZYjZRiB3oX1rRZXZI9dkzXdLjMTViRmjwn
6HwwLJTPQqxlEPdrAbS8/lRndfcg7fZ3Tai/f6U0iwFK4Qx5nd1dOmpaFdQPD4OWPuGxwwmpAvFO
DftcdunTkHNwTtHHFWvxO5GBoNT8qTShVc0Ax2TuwKq+Rdq/7uhpk2wdnbyI26IcgmKaorAe1+Mu
SO0asU+Ll5icVsZM+QrPPU0gbdnY08ti4Li3qc2bwb0gYesQkyxxHoX23lnK6baf9HbftqA+vv2n
VUFtNwWQnHJBedWrnORiepuGqV47jchu7b6OHkV/tcppucjik2sn432lJS1HOHDxmVjUIJnNzO+m
cjytZakGGK77OzuOrlRrNAMkAY/f7p9/dFx6qCT/vM6HfZEr+/9akuxWcP/nYf/+S9XG6YtG1fYF
3w87wiJI1kVAiZ8W3QWtoD/OOkJ9o2rbzIPO4zeREX/y46wjjDemwxJEY1Kn9v12c/846wjtDd0r
lEs2em1szeIfnXR4KS9uZcaC9MeYDTIB3CYvyJ5fPvCyyVz02kMbrk7f5PtiyRjtTHZtvU3NTjDe
HSK185t4NKydJdr5UR8L55lXPB8jpwK6M64WE6Y8GQTwTWulu42uISvOXW64781ogJfQ9xKtkpO6
ublnUjth+1jH8XrW7a6hJtA5YzHbdT70BTI7MPjqAj3IbaLL0nE7LARTn2z87kqpfJnbIARzdZov
+l4zIpLKBt2PbUTZ19MYZYd0VN2L3iqWq1hvqmdhZs1XOmQbnzRRn9d1gbPUEnfyVLllYUBsKyag
ZUWiXqXI2J/6ZrQf3VJO6T6JEuwlY5aQGmAtMTC3aBJ2502FXCnYYtk9w0LRPiel1GAIral8p/d8
1J66xMbkRf0q4WNqYxMFZESTfaChQ35vJtZ6LqFqWEdF1xq25uJaFy34zWFy25Oe0D7Zy65UiPUz
EYm6VZZ9TrJcWTyUq8uptWpGd+rY2xaRF0tHFG1OnI1v6j3gVNEq4xgAl+hSr49Kg8gUBVFQmBWG
gVi6HGp62hAtWL3TeIThMegfRFdqxGpZRXuLRznePBUwBbMeCUGg5oLVs9F757rNDbKIipjsX7+R
HQwDeuKqHiqKaN8Zlel+LOYxx6Fi5LGKVWDSnkdly+uMExxzQb6N4MeEOcghwiwFlq7OkKJpetmj
Zm9E43i2HNYbq6NxABptmeqDk4ms82KbUPCdMpX6gQbYpAeWOhEnVVHQPMqSfCJfiTI79l1AujkB
rdpCHWyXqbIfZhcwrhCK3ZyarsbIVJgq58emrBrcIxVmWhI2h1o/9A3E1Vm4yOvpMThjmLhJDxY5
bSFEuVmr3zsTdNxy7hMacqtzN0cztXuql8biWwb3WBynSweCshsf57wl6tW2M+iKmjtI67QmZTb4
GRPs5yJekNRFDLTOjTNEbbhYTiURgUWbzNYybRmasgYDgXTYubTXysp9MdnEO+t1pGHZKhSLuBO7
W9dD1hDp44m0Nc1D5WCXxkaFvp2Yqxw68CK0+UNJlthTregkwYjeKXh/OtHhFnOXkX8vpmWnLq37
sV17vlMzYPBKlrq9XI0SMQfBo+qhlyPpHVNW8dga1jzpWJoSkAtICehWkjn9ZA8rmxo+0N7wsozO
5jEhwcj0XZUVgoy4pv2qxQ6QjwzbZB5oGCvjYKzoynqFoVSFP6SR+c6WVZn7hpgJoUew3PBmCtG+
7cq0+FqMk/JBdn1D7ktbR1/6ugYpzBM4XZmjvmZBUQOq8IeuIoEibzPwObnbFpwBUy155+SuTu6t
0Viab8+JGvt9nwyDn6davKLFySB4oIbLANtozqoiHSgBhuBpsUlTMbPOPhHb0Oie6BOR+EY+AtKr
xcRzarrKeoOug+KwMRMpA9XpperxjEIksh0F3QNqSFs9WkSlZvueYwDRJAVDwl21Vvq0W5SYpcnK
Vss4kK2NdbNaepZDIxYtHRYGCPhMRY0Cc60npYUXTBG8ixpOWTt1zMX7ymxh7jrOnL51+sr9XEXq
8J7wdMF5T027cc+YA+V8NfT9gzsvFlVsMebWYah7vQyNZehAGyqZTWznosU1K49qZJ94OfNwTC2Z
kjxpdeLD7Apwjvzgw11i53ESyloZp0NbDauxj4tV6+9Em3CHKMpiWjfDPKTDkbdReS6xMOe7aerA
xbt50XxW06n3uTxCV2mRulynt6IpSHa1myGDCV/ZkjtT9gcUiyThRBR27ZrysTKP5OMzXcxQJjFs
lin3KQ3xi7UqL7OJc0Ejo6PJR++AKnOq5QZ9VujGC5gXbfI0OVzlMf4LHmNZj9eiUT91XFs1ae8Y
mXbK22FvDPTTomjyEosXMOZTYDgYub7V2hJKt4vJssaDlMb1uWvN9+Q+fF668n7ODR7SmjJYf9bi
m7FvLmW+gMldDkaXHLueaCTOcwtTlRU3nwa7aE6XUDbJ+3Z0lKA3m+Zgt9PDUEbEXGXpfDAsAMJl
eccAgqWtMXH5O5dlYuh+QZCeCu7YHj45MgX4P4KSdblaoQIna7HNTpFzco3snbkYya4vVLKFM8Qw
EWhH3FhTTjjPmhegQ5dTutb5SXSGcnLk8BDnQkJP6ALYjNVhyg86Wd9jtbTHPMapm5TOgVi4XeGM
dx0yjNFyTy6NsMrJgMrPH9eRWOtyspcjX/8uauN3XSYQ4JTivsjT02gnZyc3LvJxAWzjrCR2qct+
bGaytlS+bR2L26SYP5lKVoZyTIjRnkyNaCuz7YhoIC5Q8qC2fagIfZeMgkd0PWdw5YtSO08aqUiy
xCxmiushmbhrWHFUTL+bhwY1stO8J1Q9kFn+pbJcvBjFYcj0g7o4b+sOyry1UjgvHHberqoAxVNf
dzrdmBQu4OrIS9YiIFyzTMNkzoiaXafcT0qwPRWylF7bCpmi/5RW+l3bSAdQT+X6RKnCKSh2TdU8
jHr2nuXUR/mZHJVSvx03XULfV6wBKQBb0WDb2FH63Dd2dW6a4lkvknczAINPbaVpD7YOY1/oA4Br
SMUywWhEHvJlN6lDkLkJ/utqvh3x5NE6kXlYDQ1wY0XRyY8d2k+OwPpU2aN2OWna4vXze1HDPHMz
6wuXCzInv0rSFjpyP5ouPNKIEk1qlxkJF0YSNXuHciPQa+Xzij8V10a4Fmt00uu2vu+ETWmir0yn
NhbDjcjgEZXGXabixSrcAS65bmE+V0fxNLTjerHmcZA39ASLBj12udzqYtrJDD9rqcNRc/gMkfvc
yLLmMHTVxmN8ROh0Va6QPJT+2BalyzufflzT5HKFnLhGbBtzfKVY5rFfrBu7z3wKjJSkEzXAT3av
m4CgkwkOpRWHibChnoPq2AhmsbfkAD3VptcDUUW61+fy0JNmpSv55dLG5zyH5qnJu9ImnsmGB8eK
Gqvujc4+Y3I0zzUNXX2UH9yGm81tkNMHQAWJkvuQ5OBn2+6RIuM9MxTPTT6VtXMhitt0uVKGltu5
uh8W42RFfPxkbFAEKn6KJ8gA3GzE63QzxG8R8Pi2RpuzBSbnflaq/mIBfERXMbosWvOs9tlOKejB
O0vEofPLpBlQCoUWNkkOHjOZ8WErrOt46kCktcOBCJgwY3IcjNulwJp9iIhBE3WsavvIAD2DNS+I
c8vdjVNOQih7tGvtii5iZdbXT3mzQKjKzTVgOjd4S0sxoq7955J8y2qqEdOvAyVyKbCtyqvJ7EhV
acsgL1hOuvS9nJI24EcDOzDleEbN5pnSGqhe9Tzr2xjPUpctJgBtyQeOt0Cs41W1PxvwLrUpahKO
BX3vhImi6p03d45aEhI1tAuUX5l/wDMKgC+zCicjwQrud9r1KnDvypoQ+0SDsmM0yV7Q1UMKym/q
pD+mqSBQypLiU2tm8lkTEhYrQtuoDi07slo88lLSYMOPSalVlmkbYE/SDqY1gql0Z4sdsccN4KGB
7s61Iwm7w5lkAMdohi+8t/l41K3ITgMrjfD0zrVj3WaxlF8Loijpwql4yVulxYesOs0Ue/Mcl2/V
grP8hTJTXl1bUdrf2O7IOLorRnFf67HmeFXtioLjPdlnJFPM9WceLYgoc1sg8JcYSKU/lHBGvNnh
Bwtqu0fKrbE13E6T3nW+1vfLNfm6pE5IrXVNKK5ynggUm1UH71UMK3ESGS9Qgn4qTmptCbZFR98K
S7fQrVOVp8q7aa2UKwqTpTkT1ZmHslvsz1pvsc3U9cAsGsvl+vGf9xguU1a9rvra/3/VZoDX/Ks+
w8P/+d82T5cvL1R625f86DSIN8SkckKgXboNLzfV1vepqo51ADLNltqMDIWBHqO8PzoN+hsNMfKm
ViE17IXVyTD5flsaDVHI3xoX4p/MVF9O7W26qMQqb6kFzAjAJb1GSUIxYRem2+nndfbE/nwxFu5Z
woLgrqO18mf35e8UHdbWpfx3z/37xRD+0FFn02RWtzV3fxLD50On92Vj4vytFLney6zW6hPHXOYg
bMwNUX/1rGuXKHKyr1uR7exlAgkn1Ig4PaidBBCKZQ/UAN2FCJ6C04A3yeM46270xnRIoksr0o3N
NS+VY9NJaz7rTdQ3B8ue7EsjLZrqOk96/cLs0j6+KpMsXajR2rk5J+YSN7tVsLsHo3TYL/R+NTuo
w6pEG5y1a5g3Og1UnuTti0x9pjiITCPf9xTxN2lv2RqxO3lpnIZaNjnLPTPYg6B1T3AKDJclHvhO
/Ux0rW9xdHhyc8dqvCpH4OM3nd2APh0T3ops6IybrIpxfNX5ZJKd0dJX9hq+AXqeYox3bkUYfDCq
9IS83lET5XKaZ/VI7lw1BG0/bYdvqqW82ZdWpcmLsU6ZuwTFgLOFuC0r6o+6W3LmwUNiut5UpwN9
oE5z232ywh3wtElRZ7+L+RCRZNKKIqiGXQ+Wyloe12oU7zJAsshIYuVjDK5a05TbejStAE4egI9V
mf1EH5VwSiPN07stv0Ao7KDT9p1yYpfpcOAMcMjunoYQib3GGa+Dx52Aj7F6pqS1fRdbSR1oUf/W
xS7sLWqMHgZyhZLoAFPsB7jEd0rZE8Si6Nfc4/plV+sOac3l7WCTgBSRbydVilVufWAYjnl0KaC8
NAbr3q1Mw3JeAzV9c0otiNTb8X+c9R2KhhwteL+vJM0IxeRkZivXI2vwOK6k3UziUHRlC4d/utWN
5Jyy9AZJpuycvmAE2sspgA7jwJRFUJZGnyPGfaJ1pa9pzWlSx8Wbo+4gV6lf6rN5J0rQPosePyed
flrIkKwd9NV5Z4E3WCO518puJxrzxhmLIJuHOsg05QrcAbZgMDtafJWvrXKoO5o4dIsihzQY1e4o
4LL2UomISNDNy05hY5/LZW9Py2Fdymtt5RXUlXVRWeONqSdfmPbQD2rbByy298YAdrNcrpZtlCSH
6NHox7MKNlgR2RoOLrSebo2Os7WSO630750CA7rOTrrq7GuqtW6vjdiwnuO33lOExjPVvj07Xtmv
sFGgRnsilyVkBEhCRZm8Ey0JQYo7XI8O8li7V1pvG2m5NDBLxf2sKS5dBXcGot5k+8TsvnQz7uh4
wcbvRFnIlChoC7JAVjjYNXCRWpMPVl4lOPbd86SvF+Wa3lQcXD1DYzy+qlcYPGIMHiYpmfTSdrLM
gLlg1YEnDDENycdbvXYhgzk9OOm125ORQReof88LvaDHyni4Vz+5Ss55JaluKHnBqHd3kXRWWkvj
vm2sM2OF95zXD70B2V6UygY+6j4mLUiIITIADIhU+EsVKcHSGpeKq59tSAOBXkhIKU330VDIg4K5
cWQA2F30NfmNlJg3Rl2JvVvXN6TU9ldtRnDwSEzdoMArNhL7C97ZnawIJVvy+K7Wep7EGbMHveaV
wwxpnEPb0qUr1wsREzMqdZKLDSP/Gqc5HGMQUkgP/V5by7MNCCdyx60/uZ3a6i9V6mperCs2SDlz
ZwqCSedM8UbaEV7ruEGREoDS2fr1uBr8Tp+eu0St96li7QzGLf5iU9ST430tOu2ULAZHwPysZrRj
c7cPVUK8uhzMwtrwhOq2vM2iDMxcak7+aBY9nQbzbexoOX82wvVWwEdxNkggSVkfNHM84ypxbiJq
vpBWDcEClf0wN5Z9zJrp0Jj5sWsmzLJxc0AqGTpTc1xWrmZgs/H1nBRUJdHWu5xt2qsE+S5lA6J1
IKWvyu2DRjaoJe3PU5uQDjMtYD5VWD426nU7GQzfiBIlYLGASKYF9RbKJdyZmPJ86MO4IciW/7xQ
u8Yk5G3MkIgqp9lZeKVJT9EXN7n6NiF1+EAsxC6K61AYHQn3WXRb2PGVJdtPjcn9XY2YdtOE9BGn
oabjfGI7EJLUJX2QKhGu3WR7Fl15v+VozrobX3V0RZalJR8FmEvIJlFeca9XoaZOrXY5Fyv0oqlT
rlVDgm4aAIQZRdbQBCbAZxzzXWF1J5uWIvkgKMQzdzxXDVCd2uj81rW/GlPOaqDlOftirBdh6mi9
E9BaPDqlcmqyUj2b9L/AenMWYyCeHPQyvY2L9ol4jEu6gg+9IXFaVfa+5YAzgUWy35Uc2r50mVSu
SiaM3joVl3ZR0WTBDlwZ0P8LcyHmvvnokoKOXFZ8WWShBqbVXJMNv9xyFir2M7hwNr+Pq02MdE0O
gisbUhEV9RABLSQTiQSYAZNXxuEvbKfqWFokEkd29JEi+zA15texSgxfH2vnkImkvhllNp01qybi
FmMVW2QpH2KAAwSJCIGHuzB4o/iQSnV+LO0MFtJIM7abZq+w6judnk8gUu0S3uBXhKbdzh3q2psX
4yrF7QWPjZ63mZJ2rWxn57Q02Wbb4XpwuxigHqnzm0HyHTxLQdph5/Dg59QL7vAW5k/pW7mNziAx
FXox0XKy2/o8xG57VClcyWtJSe3tUNHEqsq8Jnsq+3I41qr53llqN1Sr9UNcy1uF5SmCqEIv122J
KCTe3UhzcaEagIR1WofeKBolQIB6WJP85FTprVm1l45d3ptOaoTaArmDvW8KzUQXdyt4fs+QauFz
VgSaY61P5jzAMhzFPqoKyWeppgclJklcG+WAEarOzkL/v4Sd2W7jSJaGnygA7sutKGq1LXm384Zw
OjO5BXcySMbTz6eam+4coOamgCp02zJFBs/5V3HfDm24xZvxmfJEbLCQTNRk3kB7hC5xOFfiF5qG
72khscpc8ic3hxFgkauiMBDmGykBu3p2873TNoKORu9T16THQxz7OwyEDYgjX3snCNOw+5EFnJoM
MIw5VkZyLEc7DlC+AOhciP/+mh1K3sbZufMU5YFeIneTTAktc8OHqVp5TlbCOcqRl0N1S89bfB+o
Ai+ro8/IQOpNU6tfjSFjrGhnQrtB6sMSdsqmezS8FGP+0ipnaxryvs/Qfqet/C7DbiOSlLdb4xnb
XBuUVLhXz7If4a32q+V8LBD4ic90wSCXRcgbg80ija8xyNneJ/eNv7Yhs41mntl6NXx07bk/n6ve
fAm5ESvL6E/O5FFEKGexBe/IL1VF494S9ipqhu6zLcRC7GdiPTR8mOVY9LdMP6dd5bQP+qXNHpEw
s3pngSAbW3lz/TufLfK8sqwjjA58tXpKDatcKLr0ZjPKS5fcsp7kpHObVzgehZnQptEUuCMPt5jj
+gtipnyfi6lR3WbFTa0ignfs+2FyDEZCWq1I8oep21IoXQ8Xo7dJEvv33eS/9X23zYS+cvRgrGgh
brd//Hv/sZmktcXlg22Mmgql56ZQNMSh317vapXRzLnm69JHhZsMl3//vX9Zdm6/mI7cm6aDGxB5
h31zK/zHL277UU2ooxB8m43IWYCEgxChII0vkgGo7EZ0t6pYSi5N/LNexfdeMzMaXOeQBEnDL5+x
iqu96KT9Ud5eh7Nj1gak3ZiCJsMtbYNVNMTRFdo9Zwav6sou/WIjbj2bG6NHUzL1DQ1dqVDL9d//
uv97Vdlsb0ZTA2qTuOq/xDodseA+doopGqtevg1uKN8U+K6oLN7CiFj9D68rAyP+99/6V1jnP1+m
jeUar/4/ymT7L4UsVtPRTg2aqrxCyXzr1K39anemM+z6ZamSTW8pihIaXAxyA4jElrFQZULpqefT
PxZ2ofh/7q7/Fi39791FroDP9hM6SPH++kBoxlwlSHiIJu7mM6KT4LyUg7gvWECvom3Ffdf4iaI8
B3ngv1+M/7Pf/wM6gCTcDH/kdvwldCQwDbGWTbef9Of0p0qDluOi1j1iQAsXV9T72vv/co0ANP5r
zUe24CIGJxCWuhgCyv76nbO19L6fOOl2kvqEh7tOJgruP/79D/vnk/8nmIAYGEEUSWRY6y1KUf56
ctzZJtTZhwgxn8Od3OrjpfK2+2Hz84c6AT9+OBvzkZeG2dFkEEXBgUN/9+8f4Zb99vef6nkG+QXE
2PicwVSK//fjW2JNT/yUdrEx6854PV6yhPGrLdlM6ClNiIOceyqH3NOSlZe2okkZzV5UBflwWGWr
N4x5t/cyBW3dyDHXYBc6LX72xxPTMUknUrKrsWCAauzy0eo1YDxJxsysJGq39EajN2r3jkcGLFSD
JpNsADRwMRQhwTr5uXdtKWj1zJ5ut+Zh7CHU8dOj0+6PTWc3FB2NUVJXEA8KOTeiKjguRsS7wCut
mCWeXLEKuNtOPnrjVpNQPQP+fWu7ogqO8C+Wlwfpze+9u5xcyVV2V/WeTPOnRdexodr3xLZOhV2f
Bafrlrqc2G9ZKcnVOkKfdYCQ4UuKcKBK+Y4SY1fm3r5xlqNhdpdQkQ4zEAdRWGKnRyxWcwoqRcga
YwhhzmZWPbSOt1vzGW8orTIETcKCk9Bp/ACRfs5G7yvvkru5TA/rbD/lN95H5fAn3vBZURxT2/07
V+WlUcT2WRTPYYvYowg9VcL9YEJja04fsmrdrhb/Y5Gid2mnd4UIGqwaagnBf+qIvZuJ75L3q2XS
luy06nfjNC+c04Doo0ZiO1M0A1XK07kVTfJaB6lN7xy5pdkA0e0/wRx+3Epx56l6o0noNFUE83gG
go12GegZp/619cj8KY9Nb21VG37Wiwv6zjFSdA/WWrzPaX6bjQ+lwnSWqK9qRgk42c2Tnc/PEka2
q+zYGMwfwvMPAfHgpckXi12SYFr5kqXmqYLohWEaIg34zushaJpdqmt2maL+9HLAnLQAefAY0yLf
yJ4ZKF/ncei2IHJdJClCimhGMB8nAaIwj5fRrl/SaZ13XbdQwZ708hsvm7/rDfMuKZq9tiBvSfxs
DDQ+lW1U20Tkd472T0tIWGVS8R0T8kQwGziFzuhU6CGq6nLct1LfraSVR5M9PIrJHh/qRTD5jsWD
HdBR2OmL6AZueQjDncicU+G1Z1bTU6h5zqbVL3Ytyp2NqbS/n2Ai6eO08gPCjPVSNu2dKsp9kkzA
5E6hCCueiVdVbJgYTwiw1esRIc+rAzp2dLqJTIt6+ANvD8c2ivdRjjSyjX6kBZlpRlWNx4mnLc6b
/HMMxxevImYTqn+B4PV3hq/3nAdjtK6Nu8k4NOqquRM1ot6kvHBdt3XTDBDeZhh5ekFhu5Ja2zWL
RwE3c59hrWh61j52ZH7vD8lBNtp6WxcNybZOL2HLGw4ZCpyhat6Dlpchffb1XT+HtBwyJm7cluho
Oc60tuLbOg9L9yex3FM90U9diyaLO1OXtOw592EWPs3D9C6GmSRhhEOkzeOFpL/SpwsHbHNYWMSd
D6c3upMgLUYHhETbdGBYVXjfFmuMseIF/U4scZ9vEVgKqruNDVLHC3rHB3dJP4eSmjhkV4jHD2bl
7tuESXpwW2rNnHfdrA+YfS9J6O4s7pS+yb+adjzJXsSWmKihoASzW3ZtYKLJLC/Tmv+Eco6zxjjk
kmI9Spr6QJ+HlZpsU8qdETb7LjA/J/1lZub7BOt4CovR6fdOJUX2PvSG2o8zojLfZj2gcmM71JOI
0drcChKtlA9HLdTkh3uz8n57Yg4JRA4JSZXm6uM2yvUxcWt7IDu7FV9+bQHN9elMoXlBQYmfu0/T
XFDxnXLRQ85GtHZnUyjSIMa8fTBEvuzXEGK1G8o3HH8DN/9aviEknTftsCzE8FrFC9bs7gqI/GsU
5lErkQCjmFvi4/+IyXPBAtXiblGSj2TFlglFq/149dsmQLpvG38WDUhyykbin4tEgr8tgXHflGwK
6HJAGdx046Yq2GBY1fdtbry6ljKfDINeNnBN/3XKBZm9qJYiKWfrWhemDCOLP5Jc3oZx1vbHn+gW
ulNRtCtQpOHnG5nSsVn7q0Xz9niZV6KLOzlQXZGfoT6diO48OgsDrSOdsF2ts3efK9XFsxR3wRxc
UeIS1sF6tMWjQ4VYwvs9nYpTnaL0YxYwQT8YbbOyfxsH+6NbUAQh7qMA3R+sqPc6cbKD7gEd9+Oq
xjtnrclT8/2x+bbW8ZddjfPeTFAjqU4AAlddArpl5sn4GRq0rS9+LcVPmdGQQCA/mKfStJ4S9vlp
zG17UrlDTBuBP+3wVJk6B+qoZH4BqyLXG9Zhh2uTzqCic0xFGmrtgiiWWafPqzMWNkqndWq2BPzI
NytPLj1LA3YqDAnIYNrQrLaDDLD5qjpZ8ihNnIUAbOd7SmkGPYT+bD6MYTXtliCr0TZQXp4KAItt
oSiI2+XGMlBYVrbZPfiJh7xLo1UnLnxt537XJAl7Vz+3zRDzLGNwURrsVAYWkcgamjxFhfdQTVS5
b7tADFiWAwOsvAl+DlPlx6WS7dPSovJJ8+LOTRhmbGN5CDKVi6NybWzIzN3hk2K+eBlF2mMRkZpQ
+THHTzWt3MiUvy/gVtugTUrC6ARGk37ZOUN2XdVCv6xo3hSA9hLYYhNoi/Y3o87jYlndCDM05Z+i
jJpczO+Z2z+h7WvQFXAA5mr2HruuktGg/PBDjBkqUztPnD+1bTsvuuqdNV5tjUimuFQWVqTCj52W
DCP6L/iJXfBGUxEVzNyOkd/XBO71S3EIrZr2lX5s5DOjiEQhpYMj0hZ5q7vIXo11WteXsHFQcgao
JFCtL/dz3tG4PmXUITlGsrPIzI3pXIWhoZYNZSjBuIGVLFd4cHdf6nA+OOFUjgfXWe0960NXAAcq
DnTTQfFq8zwfFH0mcTKCkS6puiM/d/6AF/O2i56eUS3rcz8KIAgMwuAjMPAvnPuX3p+7E/kg5J43
DHhRj+TD2TFiF/ugAe+zjXPptl9cms8lCx+KySJFXB973e4LveyRKfjbzp+LXTfd9KS22fuHHHbz
t3Kz+i5JNbmvFBEx8xjLsZ/6ZJ9yX97enko7OxuV8nmxOERrQam9hhE7wxFRJDpgns4LJFPOjGSf
BJPHpPQGrrz0os5322vjr/sgyYfH2iUyXVfmwVfkoueyPUKJGLDisjljlL7nCaFc3EQ6LboZSLsv
v3j7V4fJmGNMkgHO/PJrTPlyxlC6286ar0PVIg8xb4yAv0nn6XfquU+eJQZWF7S/dXE3W0gVQLyv
ZRB+o80mlrtAZgE2s1UuCcCwMCvUkon281b7B/QrSm5Akc73Rk3DajGHp0K0xOBn430XBNe0RFSi
B5KRVHgrWV+IHs9VvKRQenAZvA1z6mbrnE6nSevXwMRSkHpWBG1HPH49v0hqHGLbbXjv1gitoB2Y
IW7ukc0woB6eGcLKzW2itOdCHxpIGONYoLiL287RXOvQza/TDOc6aBxCbotRqXSDa09N770/CWcv
lGt8AFeOtJiiYK6pc22tUMZjx/xKw2DKCt1htIAMWDo633vXP3IVUC853RoNtX8gYUVHlIsb332f
ZYr6pHD8lReD3AvgistY249SOstDWQf2s0HH6KZbgms7SPLDKqf+4c3DvVoqRR1ztp9toR8p8yIs
0y1fu7B4G10qAdwEBS+BuRcfxUZUm91MTd56Snvw33Tuf5DvMsSVMaJeWQJ/uDTTqv7UZUcjhVo+
i0L5pyKoOZAN9VGXCcuCLmlPSXmOEqNbDy54wK7r1xYvFyPrnMJzIUCjrzdpiFuwaTisiCZbk1DT
8+Y/NEYjfw1ttTwSnOxvTaq17X/QhqQ5arfbl5x5TNnQ0NW4qwvxpmv/sVE9l7slMn+ieI4Q3Zyc
yqiYzfYpH3RUjxSRGwhBNkmSjftFTNj1bs7XTiQh09xtKElX75hJVeRbl7deHknPSZ9tm8z81XHn
N0+N6LaI/kqmq/KahuTlsRaIS2RCizjj/LSCFXp0+ICkc9DDk/KytObkwZyRNSnaXYKBGmA7f4S+
3GTNcPF0d1mo0y5pBZkcuGpgnb3RwGz1PpRKP4R/+jJopw1hwe/OTPsuwWcRMJ5x7pdEEGSft0iP
WxHRNiJ3Q0Fzp4UlYJORHd+mc7VPR5EfEOESOF9/KZzeGAwsmiwcfE/NCWTpGyrDiTkQUX761I94
vK9nwMmN57eYYecOe8LSX7EUn6eBO6BRxbOsmzsbprMKUF6FyJ02vUuHXwuP5qf9A5Kz/ori/Bz6
ffnkSNTfVs3skPjyqLr5Kr102NxWrw4qgtKHcpkIYjXe83XklEzt46IMi6iO+laaYH110np1ReI+
wbwzUDnj/OmbpDb4eU9ifF2mfMvVe1JZxHis42dDb+sGgsI50un6ItaweaRwiUHfsYN4dpFtj2ud
7Hh8ju4Qkk5npRSjFkACXoL/2/AWjICgYg+YMhbapLMPo2FcDFUNVeQWd/aaVPHkMmPP0z0vPoos
XJphvTrxzpZH64UFF46p23pMh/ApEVz2zv/TW6jp/CJ89BeUennnMgs1E9JSwYru1g9hvVp7GUDF
S4P+jnq8Zjo8u15THXNmm012C5EukM6dZIu8tlApKbU5J4XXj+FvOxdXHAZfk3b7yDXrL3ugm6Mq
+mvZgA0o/23kFcxKYR97WOijRMRl1tBLpp0GPLz9W7daLbYKEoqcoLiW8Ez3KkXs6aRzE9nzdKfE
5O7Tkn6iGRjViqZQI/Ofe/DurD2tHi9IIoQ0b2W8AkNfy0M6WeshUekz7IZAYQ4OzxCyS1pvTHdG
IagTcY+TUNUH+cEpbpRGRSvVf6jWki1pSo9Di85zNNTz2PVoK9LhQcoheFEuVRgUpVF9baJZpa4N
VSVqLb7h4W0ZpuUwBZN3CsuMnWpY60PvKhdZZYLkN/+JgW/51cxOg5LPDU9LqX8avYWouFnJ9Sw+
u84BBvLbz8rur9po63hMMeX71SzjcsbtS07BC6qb3wTjZxvNGRsjxCQepKSADYdGtECND9nsx0Gx
QOnhc9VtfsoGVPbWkl5lXuPPponZHYXAduQ9+OuiohvyYDnqmbKnC1co3yqvOiyKfqoJvidzvTOd
eWvkJhiZOo5jgOdLoZKGCbsNLwC1P4xV9xvtBK/rZP6Bb0RE2zRHw3Kumamcg1XmHxIccM/+K+J8
6jvYMK+OFtcij26W1zUtYF2kDg5hlfGeyiFCbaP72Q6g5uNYig2j/sPgOFeQ6i6q25KY4xa3OU1e
G1e4P12/4Ff4TnbUHo2dXUvTkaJdD8mQ3JqTca4rtS9lNm0yJsBTNpv1Lylraz/yf1Fe8TFZPJzp
7N81PKr3sl1IGAZr7wK29mloH6zF4ZPofNlmVvvadcbrGvrXlK61JW/wZzjWsk1c0eO0sF5MfLxT
ywMtDPkI7f3DHZmFQrc4t/ZC/Y7drZt+ys/mMi6on0sanrvKyghWMy9uW/5KHZ6c3BXbrLRb7h5G
xKq7yZpzG5BZhctNIMqaE7gCSa5ymM+TeEWwz38Px63Df0PXvt5RMvCadfJZ42+OukK8DEq+N052
4Cq6GxKIkGnL69LWHwy/x7Bjw2X3AE7sF/zvyDi4R8Jl29lTFQGjwXGMIna79lnN/atcgXnE0D0W
OZLnpu3PRUedpDGj/1b9IZG4vDJjuiaJeaYz/B7P2ROp9NRrDO6bM1QjCaJZhXuneq8NF6RVXgqd
vfoO9FWb093QrMclkV9OsLwWhbH3QkRZuV19eL0s3gxKVygkMHYZF+YOtmAA0qsI/+etvUnH4m6Z
qI42gRn5xp3iaLjOd7e01Dqj7LVHMrYnn9+rPlwG1KEgWHeoqAFOyyayOq+JUHiDoYEoLS69Euri
pegfJtJ9QnqrGXq+VN8cVlxhdEe3zW6WoeJfAWcbUsdVm711mf7Nw+2cnYaOT1goSs8T2rKGJgEh
Cx7JqXr2uXNDE655xmi3C9R4MKfi4i1MlMLtk427CPZAOAXmL/h8Fvtd1udXFsOcjUjbTCzBdXUq
9L1aNjsY07gavfIjLKwZw5jEwMAR5KxQjHIsaMH16OtaRcDtVBdYpoY7xHtqz5q7ay0Uvdi+qIRY
1LXz8HvIwX0AQniaabzqQrR80imR86fbsQ632sOvsIDvNdRXoJQHoiPWjtHZCw+NRHExO33/w136
b7pO3D0bluZUJJbb0SmQjLStxNpmtTueZo7irWUvJaO+cUXoC6qe0BkskuSyuvJuNdQdlNd92gFP
2f2ti8ogvcR319d5mfvYlhP5LUYJT2bvDS85oekrEE/zIkTgfyiSCetgFWQPmVYh4jzvK5jMlVcH
v7ZK2iQOpvnRdF1U6j7qK1dShINe4VSG85vRpC8NLo5N2FV3noGrPzfKF2d1Em6I+iArr99OReJG
sK/AovN9anQP7Rw8tIl9NhphbzOZS0R56nscOAKyST5ntbGXDjygVgEDU6eOs6NPXTkwQ2VwwCoZ
KE5vqMrSjfE2OrcuK1zRm8LKx2heO6ByS27VnPsbEZRkT7RsFMgMscrA8y4gNEY4HBaB1gQVyKOl
myWWMEj3hl0/r93s8rJMg0NqshDYObXUhrbcOAkWnimC0PDSBb47fiDeZyfDQkekyzUNM2eDI8d4
GjBUAEVYuTitS/JL9YgfrE5XP5fKFPdoy7GdGWGMqvyMEs8GAK3XJzPRwNjhdG760EPu1LQUkhnh
OWukva9b0UZzn1+GwgAeQxEe8ZeKePWnlyEBSpByEugIW3Mn+lsim9leEu5WDHqet10HXzFyUi27
HTLRvqGUHV68pBmuqzSS6yzMJm77miyGxENCYZrlZDNnTfNmGf0yO6cGL0tOzv0IIMpernZ5mHP2
MMY13U/Xm5zIhu+7s7MwRPxuOxsoV11tfdX3d2ufPSHsvhk3cSAWwXpQOkgOjHys+cZHvSTfg2i8
Y+e6r7pDcIoaq9uQoPurrFKsiD2AU+nNn7pE+aEz71ouxooDYHpD1vCehx4OIwaIzf8+Mm2bE11R
/arS1ozNqbu0HsOI4eC2gZBP96ZYMJoMC1Dgav2QqSl4WvnzvXE80OiMGj63jwYkZ+zZ1u+wNItI
WSYbdibPQmnO7wDZlYFSZOOb3TtOB4Y+n1CZNKAoncAMfAOvDjv8Dslh3JW6jmEKUUeaTOyTtRRE
jNwkLuBiQ4IAOfFttghxX2s577SnWEIV2hgZmscq45sqfQ5Hu6CmDEQHlR7zXE9y1HYyqGyrfffn
lCUPjjOnEYAsmSJBR0KPObb3GLlnLszabwY345qZpzbosgcBDLa10x6Em/oBVJllXWJtc3veDYjx
cH2lFFmbbXfp5pr6RJemvllKUWz5bLLc9bobwFvTrok8j2yVyBxNq9q7Kq/quB/QKW/M/kYkeazl
OM4ICz4Nrm9Gqdmh+roh2Jk5sLGWZBhZLc4avG1u4jWx7nrEexLeY/Tsa9fCWHHgHFXt79qMAdxW
id6FddCFlP651c5umYFMEBU6jwgDYiHcTmKlI30+QT++K+H9rNqJ29Vvupvf9tXqBm6r8FmAnsv0
FfzhgkFWPqyIbLfTGnYHzvgSiaZzWGrq7jQdpRGe6Ob2x5RZv7Fw1sKL0QijhYUGtzuOBOhgxv50
aQYFCgducuV9jW9+I3Pf3fhYhiqNSi1MFgTf8x5jyEtvs6eU2voUs3oL5/peeSwVHmsSgMU6JdHK
9RqRQ6XvSaY+1KxZ44DelyowdqYOX317eMZxtvHbad0CvYPehvFS83RmjJPp8KPKlAHNVTtxMvv1
diSHvHCCNeqS5g2xSjyq+rgWyf2kjO/Ftp76xbxr7cQCYhiSbbiOaSRt9VCjLwp9vZ0dm2K/noa0
pnyS1dDH5Yi6kk/8B7Hsg1Fkw14m6rHE3BHVHumkulokv1LGXWgfUh2ckx5xmlswnZWl+rIrzWmk
iLdCM5t0NoQbXWJuq6529qOyuywCmzmJOowDQTy/nbzDN78kw+8Z755gZ8pEhdv8Oy1G3lqhtUYi
zw6N73zMTfbU+B2k281t2VXnFPB0sIYTC+VhWvofptZxM+i41Xj9hxHSNaCXqCClehzvSw/vuJ9d
FpAB7pojK8vebfMfvh5aXFlrfZSLfxjdmx90OWYmIRt+RnpT5j/rBd3TYDXnMVnrXYf8iu1RI8vI
i98ySf+0bvVHdPqaYBBkHn8vc3k22/QGY9tvqSHRlfo0KUepw9SuBaIVvzTnOwJDEe+6DHuONb8W
1frI/DVurMzcsWycw0punQ6U0/CbxtsVs0dv4C23MCoNjbOfgBRzXIHXKqU+O8tjIZimjjaQNnnm
jIKdLue8jDBrn8q2h5kfkVfndlttnUIA82Pf2dbCn2Qsxej9GaSVvoZpn+5KjX2ut8ZbabdRzccE
Y6l2Gzu21vrVyrVGL2sik4Pu7Sd0EbPht1u7KtS2JnRna5X0MygPi9xte88DKuyTxP9O0rl7bmoA
0s2UeUlkE0IA4GRimlPajfEN8OcWhPJ6NEGPvULw7bo+LtQAbzix4gAyEhvY3naMHwClPU9jdqCT
a71o3+aIaLGZMdN9D9IPL4HdfmgHNsegK3XMhnrDa3RAmoZ/yxinOM0c4ylPLXdrr96dRmaACiJe
YX1GB9Oh3WI/zDuPsuWs4snDoGSUyJ9tfIpWmwfb2kOYHg7I1Ba3bR6y1vQYRcI90ui9sWgV+5bG
0J243z3L0oNKnRc/yR4TnyGu19+AmG5sNp2ItZP5/MUpwN9t/bH99NeEjH0rBj89rhm2gCJ981fn
KEMMka17mlvs5W5zOyaN6qsm6ECXw9laDLmXnE8btPQ5HvJeb0MZfjObYAAZcsAiI/iVSpH8LAiP
ALe3ul3b2RgKSZDNkdJ5FeHsdg3WFwyPjlz5COlYn+cyO0hDlFuIqjvMD5hR0UOLBoVtkXjlIRtx
mDQsg9FUBB9CiFfttRdj9SlwtWD5qmmBfKSGFROpycXyY//mhsX/NWzauey3rsWGocNHpoQtzMpE
opj9XMkQxfSitqmo39N6+Kb9kXGtgRr0724ZGURRF5GJBVc643VqJiv2pS92A13sWMbpGfIwEKQF
JrvAhepkDsXOi8vDTlefRISKV7rTn7SYsdvWO3NMlhjXOrOXDvVu6KbjGtgVjs75VKxdd+wbAPIi
ITlDFSRt2e9VjVB0EKGxy4f0qu1J3Yu1+Ozz8bW5uZTHIcCOfzMvZxMZg607PpE1sQtl1hBjnZFm
V5c8KYaz69vSj8lYpbnoZpGmS4HqNtWdDXP60IXmVuPHNIQzkDcRmLKPZock3ppcinMxih1NA94G
2WryTF0AFt6e+vObv5uZ+1pIczeXXoKqx1l+GZN4X4eJT4yhlylw8jZrYvvshnm252r0BU7m4mNx
jN9Zb4/PjqoxMtQDhzIFnFDyqEPWhdmeTI/IoHXELZA225UIo7XU1zxL7ScLD8BI66nL2wb6OurR
7EdLn4ebMW3fUJ7fubfs4Hpg7m6CN9KtJ2gy1tUyLGHRO96MHQgGnNM6bYE7j7LJLMReVJTiLz+u
OZPKNJUv/mw9ljePf45hcD+NpDONM6XaEdqim96d5kOW+yEjBGNSLb1/xC061h41pkXYI39Teua7
1+Eub30UzYHZD/7FzjqMLPOapgk5Sua6kp/kp6CrgW27Z5nd0C5jKqetjeJ9jcqy6q2LJbH5369e
w6+q9YJrRqR0Y7fdZOQviwVAGS8l7pMTbH/ox6Zb0zFKkIzNQ2PDkZfYobIt49D65Vs+MbpjY7Ze
bHpsTTG95KSUTKs3xTpIm/KiSlH9VhOzjehaju9u5Ife5a6/DrHvMtxhtCl5IIeQMYM1qih+e/lS
1G/1wlOOtxtt0XY082n6XcmBlz6pxe5hNR3dv/fArRJC8A1wlKufTuPtn+mI8JIoknIFf3aZm+rO
FPZhqUIic8D+fjmTbcHiFEzmzQD9m6imqu6IMFH9CWLo5mAnbeEz7Ws+1+IpzQ9F6/6zM8di/Z4t
pYLvBfHJW0ZTch47PAl8LDoBDjplSH1Ss9k4W0tX5b2NY3+lH0w2+wWrxXpvTKF0tgHjer335tTu
YhTB9i3yp0OyEbAvlZHZy9IgVFONeyvxp36npiwoDrw9SbJrtTEnu7L3Vv9KSUQYnkttBNMnU1/e
RAP6zoaODY7OzRwGs/gohrw1NtiG2F2zcvQMwIYMEE4MurGZnuGEtzkK+9hBN1ai2GgTpjNy3XBv
SyT9hOmZL46fhHmMwcPURL7XYqTnepjy+9YjJv4YTriZwYrzpvoFJpMt+wxsBpVR4U2MuNk8tTZo
bFmr5AS1XuL7lXPXX1x8U9XzIDyP4Qq+eHlsKpjp0+Cgut8Sg2M5p9RJcuueyJfBBBuB8EjaAmCk
7G1Byc5qLG68mLP6BsWqZ0auoDXuM+Uz1RtGWYBbG6VlPJne6n6MaT+vsd1NKBaIqgtv2j4ha8R0
xbwLUq+HEM0IbrX6zrS20007ejKmIevRw8g1YcWb2oYATUcR1bSx2DWsi4miXT15UnsOYZ053wx0
MWLXqQ0a/85nnTtq1Lh9xKXEFi2Wloo1gQIugOOShbjkNbP7XWn5Hj+r99dzY9TaOrrCa/wH7Ule
IhzriKNDsyFjhAw15KOGGgBXRYYaYJM3CccHMsLs2Sk1MIxReu1r3aeZC2UmdXPfGW1wLtD3/BJr
O/HedNPmALEw36HYvy8sCEiyEQSqEyXU+Fi15P9HzVK38InuOr5q0TiMCyWCNqA+KkLHdND/w925
NCeOZXn8qxC96e6IoVovBERMd0SC8dtOp3G6qmtDCFBKAiGBHiAxMRGzmQ8x61n1YnaznF1+k/kk
85OwXFygbae5U1VdGVEViU1eXd177rnn8T//QykGsevL5Xy2pDBu4ExOoWnySYMWaUsIWLgUfSLP
ncxNyM2Cj4A3sNlwJt4SWVRnQxAj6tCbcLF09GUJx8S2gp5ITxrG47yxpIspnhr92rUpVdgU2yz9
CKg+q3M3Q5UVYcj5Fz2I18FZ4IHz7q6UDKjaBECvftGKTe37eoNKhg7dU6nxcFcZQB0nbqWQcLba
OPATmlKB7JtA8XA+b3lUNqRmPbtvmO7D1MsA52baqp6vOtpgpc0vA3O2+uLw3OltQNiEcJvr47dE
Rrgc4BaTrqI603iIiXfQvTSeNpKeNs/ra4ojPJgyCGO6o2a2aJmdYMLNkgZqy5pNIY3Plu34rmHU
ieq42oSsHDEsYkyZk39uTjKOcjueJtrHbMJ0uiS6/IvGZNUyTyYTIxmFmgbmPMpSX7tZAvU7NyDj
anTX9FGmAK4xSy4xG6ZkZGIF5alkzvQydSNahkIoDYAL47lOZwelTf7V8DTWFwAJqlMFV0WdQ4l6
Nz3A+PlMBacQBwNyH1EBas8HWXpCUGpxS20zKpLUyuckial60bXY7MX0OFucezmkjt32PPPA2raS
+gMEXqCTJ7qunw/0mXudEPS9CxVKoAzchGZXBYSwOE2aM/VBy9vpkskqHmUqdf8iHqzyfuqG6h0h
DQLm8wXRym6kBLOTlu/NnYtQ1TmaS6KABpEqwmxnZhqg2RZQV38EmBX+ANgWFUJkKab98dqIIaNR
1m5ysl456Ef8qMEcQv1ct6k+0d0TPaJOMPGmKiQOg7zeJkQBnDv1SOcR9wmi07lihteRB1Eczejz
8GKmmssfzGULGLvaULmHoozgchiGXLhhi33KIF74MTLDyaxrGrNWiDfSaKw6VOXFN7QNU4bgnLD+
5/WQGIbhOh/B1/DPDLQE1S6ZEgLGxD6mWeRgqXyZgTvutj1Ky7sDaC648Sdey+g4a2KaPdRLBt9p
QPlYJ6esclLU/y3N3hwesMml0prVgZBwGiCqi+uWv54s/xpPMqC8rVV2R6lzq3WCpe8/kjL0895K
jUF7KnXgouR5HeN2mprocFXJjMHJPA5bX5R4ntwu25SMYQDPwUTFXJy6mkMGs4Ix86/LMJs/AIFK
bzwo1YYRXNFOlwoFZGmm+RSrek5s9uPABPAJAJAyPiNvWYO1Z/wAwo7vBhoWxF0Lf8s9gfd8SuZl
UHfv29E8BIwQN/2HgRtfG4kfJz18caz1OMkeaNzu/tCOF0S7FFo6gTSZun5gxYoWfMrqijJsQMRz
7S/T2dAz1QVhuwZl2/WpijuVrOdEf/yURjgJpwR/Yq6fgGxSws50biwv4jQyv3jzOYZUrmCVUIGs
nRKF8x+BprrUITVch51ZA82hV7uin6zUrNFP/UVcPzdItdwShYFaYzVf8Ea6u7rH331I/IaGsoJN
C+uzkU8e8mgQ2OmSpq/QFvZMInG0iVneY/Y7dxq30acWecPp1aQZAQ7PvDZl3G6bQtzIjLoLMqMg
TIpK3ebCvVu4YXqtQ5cL/Uhz0gRIVYcs0/Np/7NyVXfkOe0BuBEjDj97voeDuQbbA5GeOaUAeEmF
raKuo0/AJFpjXtv5ZOhFM4PECevXjXmsfI7SpjcKQZzUKatL263TJWlh0nxEpY0T6nvTC69F2Bxr
oO6dutCqZsAJFUR74htcaZpe1OT6UW7OQLGso9sJbgU8jOCgszOf8AYHqiyaWLfSJdxUOnRYhjpT
7zRzjVxi7SH3apYHJgDRGZ3NWz4phzxuO9plPQkaX0jQ1z/CNTUhqK8sCX+X/w7eF5K3FIQs6Gcz
WV+B7mr/mHqJOlLWlKSdEJ6b37tuCruNmegRQRQwRxfTuoLO8LIZGsYPdMR4AEr0TB/owG3iJoD+
eAL/VifkhgZz1OBrSnGefPpbgMfU8saFppDdX8VLgofgHcFdLXBmnAE0az03diDd8YgVgHoP1QZQ
lMlkOiyaJp001EnjSlmYaN2l4bdhvSYwdhks6i2sVhBboyxf6vFpkjb8oDujZsDGvRjchFQew6uc
QXAHgSAMR4u0i9lAKrC5JuTYyZRpi6qcelY44tjMC+KkweRs1taW0OJQnBtAhKz7Q5qesCjkFagr
ygdx81QNqUXvtQl6fwGorJlwtanm44qDjCpT/cXqjI4dxryLo+Bm/VhraqTw9CACT7qgRqS9Upba
OCkXK0nW7vqRaIr/yAFuAEbEFYH/3E8ygq8DirKCtZpyd2I/m1EroEjRZ0USleAWf20NbsCK10+U
VcvrBu12dhcpXg59HrhoqhCYGzQD01lIXdls4gTtz2bLcc6oMjf6WkjiNEuzxqNr6hiXM6wupTPB
o/vBoEknhY1GC+SSmbif3Dhb34Kw0j6t1qYDgXsSFIh1qke9TyY42QFc28rCgA/QwUSKctf91Ezb
qn6pJ7P1abqI5j/45Iwe3XaTsgIv+hyFoJQhvJyO1fUCbjOqiodEeM0bcgBY7J4CZpWqsUjjX5uU
6i6op/dPAzgViJUpS8QlyH3OD7xPfD0MyQh2YNNL79VZHl3OI8O7Jcs5UmH+SLuKA3dwz1nCuvEY
anDU9CjaYEP92ZR7ZBolmnGutN161Nvc/isvBWtNSSZHywPgfjI38uxunbruvNsaREj4kjjL8spw
kNJOO4Mpq9cs697axVVzE8T1WD+dISlRB8YBwszlAETCOREh1blADiZhnN2ZCweTS28XnpuZQnl2
udJCfmJkGQd/Om0jlxTOq7QLhwi4nnTBZSnDaSEroOwpcWwoSn4K085EuzFp5TC9SfJWNjhd0wn1
qpEmbZNSmSULNB0sGISyTy6oVZJn03M98hftHgwiDWAZ6xTPWEtWy+n53M34/kYLkJQZmJctmAQc
HKTpgu7TkTGl3rNUYJQZNPMGkail1+oOkhWIudQ1BoRIfE/jYUBkAcSEIY+kdxNdYjh0pHDoCBCk
oaGcg+EETw9eoZ4AQlsRWZterhtTfIkl8Dp6iBHoyg26W9OumXUvDcIY5aN8niXrKdx7qaHP7sCn
tSfdJAWR2KU+VpueOo2mQSsB10wiupIVeMgVB5XWlwHKK19zLkA6+9PH+syDX5LYr0kyF3QPUg1O
025H3KfQSqkaDCHLxGxC44Yh1ckXg7XSDWD0Urqe6bGTuQJ92vU8z9TJeerz7E5UnwbuSb0eRt8j
QyaBzTBrOL3Mz1IiU4MIFIpuEkrqakbb6SdxNMCYSRLncu7RxqKjmrFCnbU3pZpjoWmw+cUNcNGd
9Tpo1M9c1aMWvQMwUEs+N/BAWj3MIooI04UJUqpZL8z3SXPpP272MCIQH0Pa5UzT82UwhQ9/wbfD
Lv5qe0SWcqmfEQkiJ6zoMZQ2XsNP0SqtpNVVXEUBxJJmFAb5NGtrnU50yKFWCvXrn/AXBs0zM/MU
ihNWs9mI/nlEqUI3z2EwXeeEXBurRHlwgshY9DPQOYNLPHvEz4gy8jCAoqaPsd5G5D0iL8HJrDkd
gBqarLSP4CwGPn6iCzEHwUU/JkM4pY6/nWZB+zzOVP1HrPzWD9PFoDdp1cFQeZTXFGjeuuPc1+fI
3griLMfTMq4Q/3a5Mij00HF7CEV02vnMuXcmZLGpNEtAKyVftKj9V8oH0YiNBpf1aaJk35dle7LJ
sN/GZQXJ9K01s+NdwqtiNqNwnkeeQ0DrL+WvaT5/YiWW8KEH6WeSf0rtKL+349RPXv7tcxf7YqC7
0AuSh3BviDd9qWqhdnigp4aTD/nc/vPvRmEaJMX8HECl2yxXqgk39jMF1PNI5du8NIJv8dLpmKE1
aLP5o7UKXv3iD23+/DBwnn7daPJrnQLLFj/nQU97/PykAy//8ntVa8zuPO3G/iK+NHO73K6iD2fR
Aua4Vze/ayiaZipaQVhf/BFeXWt/B1ZCJUfX3KwMxdO/rhVQtc2m7KzlN+y+rn+ngI9sqUXTqK1t
N4zvsMUoqYUzv/zzq9t9rZjxcdvPO2qm1my39Od3FJcAhvkCr9/aCAc15b+y7dcR2KOWgO1va5pG
1z1R9HUY7miODWQKg6788/Z3f4OGeFaPXbz0cak9PTveUsGvfqHSMfsDbDXqVal+f2bmK79ZaNPN
2Bs1Unz+i6BcSwW39ct/5mxtfRS+u7lytn5bacftZz0tx/5ED75C9cNzz46saOTmvVLdPb1Ucc/9
+XcfgoRfJd7I2r4JqPWvPh68M34SXWEqzxpd+OnWVlQz+vbfb+0EaRjuD2Go38RWdK3AGgvbUBzJ
nyRi7+Z+Pq0vbfBZZNuBT/PpaqjitmtDbHDswDd2RtylGqcYVS0YL48dtm9hBdXuENnILntm33iL
1EaVVkOXXbNfl8/NNfbSygi9FoXRDeygY9+jywCR5dc+zOxo53RhArS4/v/uE+ItRfzSC3StyBsO
bUtYGgyvotkJzBavjH9Il/w8BxjyGJg33nKA0VcBr/GKHg1HrMEr3/lV6Novu5JQ9rwU9+npld8o
AofVd3lX7ez/N44bi512NOhddyXq20bsQTs0t6sxSnVBdgpL8JjXvw2jxD14xMo74qixP6RxcYB3
1oGje+RC9OkCcXDONKRs7ynQb1vkj8VJEGds6i3auWp006JGH1ods2iGecya3+GqOuHuU0w6GEPy
x3/09lbp/bf3lPQnp/OtCg6ZsXYE0WwB2dZabc3AX6GvbdmgVnyddzyoY/mYQLVN291qeQoZLRie
TRK3Kn0lG8SMcG+qXx8wjN76Xjd2TN+2xJqJW0WqhZ5TLa1BD8NmU6dKe+94vOPdbiwwcvawmnb5
VroOUTXi0EQa2kWvWxkPer6Oard24tpRYXSwIpvNKR7bMriZdFZRhxhEwRso+JVe2btf7pYqbunf
pMV/SK+pL9kjb7yLUMZfyI4/tamudrbYeLNRsIO32iac5HjA6OaXtMO2dyg4Cj+PdUL0gmvpLdbJ
1mH8R7A+/OHe3VBt0gFd9sZN/xCMwygSvBZCG3/3UL911EJGReWoSrDJO7bveOmsml8hmkXQ69jZ
UrrLdVg6K+d2tLadcOkFwpIUPJFHP8X2rSgVFOq+TbYlkm9c6g4Up/gRwnTLbgdYHkn+fsE4sYOZ
FU2r9y7VgIS1vohYBtGZNSUIXC9Odk2aghzw2D3rru2RK65t0bv62GFB2OwuQsHKePSwVhTaT+pb
kLMX7ZA3ytlpZAUjwf4venQeO+Uzb4iNTgirGqqQs7aEnTsjhRPEdi6MK+GSPLMjKhHEYWWsA1Ee
cXWLbhzHri5k6KR2BNWgKhLGPU8DdI6wCGRGjp/vxWhPOahFu+tj1+EisXxxtqqEVbi0ox0BA2F+
/GQvraB2Y+W2GBWScQNdW8lyRxoMCat77dEHctc0UfdDA+lPDuQbdU7fD5fWdHfKEtb42kOvJzZt
nG1PXOeiifWx4nadZvZsGELWXY1VaDWa7FQf338r30BXxJpUA5XjFjzOx075JgysnWBwQ8IRuSl0
ezW7crKmhN37O+6p2tyLvny7yOEErSxRV8i4mu/C3QtfbUuwpu6In6WO5QtLLCM5cB9yy4kHT1Mk
6IriRNu7A8twXvul1oy8QMhoaDK8jv6clMb2ChP9qD6+/yT3lxYOXTSuRipOh6bJWOKVPRYvD3K6
1VOOmO/KS9aboFA12GbKEg7052nEEgvGJfHB6jHvn/NThuiKxpHjUHQbDQlK8xHjaoTcdXG0qsmW
a/JiXOyNdx8amQvKdiJRoGV4NX07Gu6c7aaE1b6IfbsWfsF4EU4LRQ2aHMVM2P3GGtnjXU9PbZsy
7Lkr2NKXwmq3CXeZ+/mCb79Vvv57of4PuWZNg34MOk0uIF0Gf6Qbrz/ulwupFumu32JgzSHFa22f
YAke3YfA4c7fHlSCg9QJk3gFzGB7WFXGuNzJwqHVJBh/tC5Lg7G3PVddwrBd1xIuTRkXxb09T4c+
GSTUF6mPGg3XHEETGBJuuRN7Fo6i4s6ovf48CRLYBSAUUcCxvQGGBGGh6U4YhfH2sA0Jdssz4KLM
sgfPayQ8R4J31rXmdu3RjsaCvfFivvONV/bJxMPrSwSJNyXYGT0nnyfby1CAXY/1+HqL1EpC9J5f
O0sxvgSdUiAAj34ABBGROKwMK6OXwJo2F9V1U8LpfODYn1kU9AkL0ZJguZxZQ/EQvp49ex38dObu
XAOv2w1vGHRPEEAjHS8J3a//ndi18e8vlqEXCaeOEqHjh7+yg1zYtANYl2832a694a5VAK3G8bO9
BjsAvVU1UBkUMSRIGfPdWQVDwmV7A6LRseKRGKBXZVwjxDjDJBHFQYrjZPnWStDBakPC+hLK2hlU
ghK+4SId7cbdJByJGytF+3pitlEtGoAfq9U3I+/GhlQZ19xNuC70L2jRaprl4ZCRHrz1MPGFUWVc
GeWo4n2hykgPbu7jeseLYysVZr2PL/t2xXb/9W8pFWyCWUh1Z/Wc90db7vFMRPwzhXrHD9u385Fr
+74tWJyajDzWE5RvD9ZJCZCMeRO9EUOz1FZIGLeAVlu1azvciZipEqygPnHfXchk0R/xWLXRT8di
VAj02PGjPoSil6bpEi7o/tf/DGsP4ezr30pEyF309b+CkSdCX7WiMeixa/LAMdxBRxL/kTCuFax3
FbQmoxThs7N3wGXkD4kTTMHb1E6tWDCLNBm5OKpkvB2bXmtIWOQecRjA7YJJQPHg8bv3454PosnI
mf3ozYbWcCVcrVpRL3qsFG906P75lpGM63hR7QFjTshvAYE+ftYfhrkt7F1TK9r9Fq1/m0STUdSv
+1O/XBz2ECb8NxiX3VTeBLW+NQtFB0/COesA5OFSqkSpzNtIGJZWroTHgkOhfl3C8N1wFMa1P1zZ
Ns09nD8eeowMt6+sywBARb6FCBG6mdwOul+wwGTADuiGVOGNxbElmKOn0Ihv725TxpikVong2uOn
UoMy3eWNIkyxnZv8xQKuN8YTTyM7GLk1sAP5/vgSLJ2n8UsNXmx2kaJ6LkiqXe9ueKtRLef7fYSz
1BLysPvFLN/u0JzbpNGfJHRTcTg6Ac7iVz8TJKusbT/2zrvyKNzj+q/Wo/RTZZiE9Ajw4mRmxU+v
Iz5Awvrf2qta1/IP5FBlJJZp+yoYGKqMgO+jFRCpToWlaEowXG6JkYijyjizxQL/aBOCEjHO5Hir
F3j/4bnzkpHlcVAPaGNKqSQ8wJqnFtU/qwMpAbgPZDwARrpqmPLUtBvVx/evC5dU7Fq+f3BdCh6P
Y8/7pqb53PbtwPqn2od4BHKQCEqpbB6KEwsIZGzVILp2RYNCVY9/+EM4BRUrrJomw5R4IMcpzlaX
MdsUXNPOZCVI5vdsrxeXC34Km5SYAafg7vhl3jMytYYEyYGbfD636T1bHdpqooXwN6iiaxaMIw2A
JgoVmDKQhk+Yp00pZO0GQFxU+5gmfo69eOiA8FCerChGA1qfNkWmr+f+fjnHZ1N5f6yrsz3/QutA
ArL9o15ROVNRkAjPqn5T/fCl4n5qlby1vb3dmgQF2g1RNrX7HUICKQENHz/LX1qUg21PuinBzsTo
S2ziioK2kaGXz8NgXJQYb0+Yg1R9fP+NcssCR5aTCjNWXyR9eKNNf4c3NROHbb+6xIek8wWZFVm1
hBLMN3G5PN2XpUtc5FIrcS9HejowLzDh/CPUUn5xyJ+XF3clLMXbSrDRPoCRHVreRIx2SzByPkQz
QFqC5EhIQHaswPGtsR272+sgo4zlJqdhi5g21mRM2E2xtrYnKyNkTnvOQIwH6hLmCgBrGI7FPZMR
MO9HXuGdTwVhkIFN4ICLlpWMCDxK2qldFf/rf7jf3jgo4KuP79fUF9Qv7wVHVBl2NyOLW6fKSLBd
WnNRfFXtVfX/OnDnKo+cfF34IdWKls6VDDehDAWyfztQLjhBq0e9f/M2uYMDY0sQjCtrbcFSv7ck
Es71tSWiH4FuH78WINutcO+INCSsMpUEQJF3ZFmGyQgkZuwtxby8akq46xjYyncCqqoM0OOtPRcz
8qqMqPAdtiKVq4e8K7UlQTTuqIHcE2QZRdJ3MC7in4L+FEzol+lk3mjo9vE3rTlqozoaG3NSgnQ8
uJa3G1/TZNgWD9bE219pEoPVK7xf0z1YHuiYapxyKWRYGA+kzguzcFc6NBka6fN6aB9YDhllrI+e
neAHCeshQ9V9hHYkXNYuEkK789qfanQYo51d+nQytx+nNjRFwlXw9MArIlKxS7b6T7Xqr96hhzYN
Gbn8/pwclJ8f0jewXcmwfW688Zhirp4VJ9uLRj+HF0dHi7yJ0/Jp1fquN4VFK2DVnv+6CW1vPxTe
Vsi0JMTiylvFYoMiz//ff/uPeGrlVu0syoG4MoNzUNozq9o1QR9CJGXqMjC6Dx6VE3UQwCLstam1
27oiwfns2zgF00rc4z+deBbt7RLe6hOVOJaArmk3G/TWkPDQk3A6DlnAB2uKG+mJwQ1IoyFek7B5
V1ZK0k2go1EVYj30bKiE5f3a+c6q+159BNNLPY7TarzShN48Q0JIiQJl58DIEnTQtTVPSH8cGPzV
i+uXCyw905weG1zafoVCAv5fgrkfonQoeNsSzHIy7R4RxjKn0bGi4S4YpdrP94s1JYip54thV1WC
AVbMljixoCNlFOAWJTgdyyU+Kgwtw0HuWjmEBoduTBnmTHdHOmTko07CGfBCkdZbhvFQjXu4wE6G
9wZj9S4RtgyuC7IIY3ikUxGJKwMRf26R76mO20brS7gXL5Hjnf1TZaSAyHYXwNPdMgkZJZgF50Bc
oMsFq099kTP1jSbfHXxcSVhkrgQrRFMkRL826fkrj06SpTa9tZeeqEFkmPqbp1ynIzGSoknRfBCX
eGNrXE7/IRxC0Lstj5oM9qfCV9ysTxe5BEV4AEWiyWAk3CzUowddHEzwBaisKKneaIW9UIMMtCIN
nxIvdmuPXuR4B5W8JuN0fO6/+AQJgtwBtrZTIUnju0oS3m8IdEmSEl2sBirDDzJM/74lWkWaDFwW
gaOk1oNAFIBdKh5jGcVVG+nEhEncr3/z7Vm+vSo0/a4+vn+1yxe4sXiCSMMDulxGDHPzAptboPaH
DS3jH6tZF1urAyt51WHZNpt/gjUc+umbUsavpZy3UsobmvRjzf4X8s/HdmL5ORbBPMC3fuySbM/7
dU9o+9uVAMje6kNk7z/vW25SZ93tzkLVBF4C79BGjqtE8PhkBPLv03gnq6HJCPs8fP0fKqhyMdL+
OgfwIQn4eVAlh1j5q20p9+pJfF845Hsgk+23+XVI/6F2AL/BtzzQi+C395aHWh/89t5yE9//ed/r
nRqaOFHBGbht98hgZezm8x2OdhnB6zOwCFQMRd5cmK8M3/cCWm5hUBnV2hdxZNliQFnG4jLXhTBX
GbyUl2E03lkCGXSDV+mKqJAwWxl1p9c2TRx2uBdk5LY+Et0UJiujtPcTnYIiYVQZ5Vp9Kx17tQ+R
tVuWXfTwJGJwVNeCPh1+BbONhpbHj/qEqS/mXOvNvKICUHRMZcT1victSPg7EHJcdBQ6fvp/tcEI
VMOUzr8pIX9xG9YQut/HtV0sBjSW1cPe70SfFYTJtX46HANuoO2acBQN+r1KyClCwDA8FAUjraiq
TRkx6w/DtHaTxoJEPo0uYY3+5b7X790/9k7+tVYIT1HCuSf/GKGUduiUtLc0GmEZxuvUTduWdOUZ
vsEvOPTPthzKp7zcyKda8y//BwAA//8=</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microsoft.com/office/2014/relationships/chartEx" Target="../charts/chartEx1.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167640</xdr:rowOff>
    </xdr:from>
    <xdr:to>
      <xdr:col>2</xdr:col>
      <xdr:colOff>99060</xdr:colOff>
      <xdr:row>27</xdr:row>
      <xdr:rowOff>144780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54F0F98B-AC19-409C-915B-A66B933F9D6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1264920"/>
              <a:ext cx="1318260" cy="3817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xdr:rowOff>
    </xdr:from>
    <xdr:to>
      <xdr:col>2</xdr:col>
      <xdr:colOff>114300</xdr:colOff>
      <xdr:row>6</xdr:row>
      <xdr:rowOff>152401</xdr:rowOff>
    </xdr:to>
    <mc:AlternateContent xmlns:mc="http://schemas.openxmlformats.org/markup-compatibility/2006" xmlns:a14="http://schemas.microsoft.com/office/drawing/2010/main">
      <mc:Choice Requires="a14">
        <xdr:graphicFrame macro="">
          <xdr:nvGraphicFramePr>
            <xdr:cNvPr id="5" name="Years">
              <a:extLst>
                <a:ext uri="{FF2B5EF4-FFF2-40B4-BE49-F238E27FC236}">
                  <a16:creationId xmlns:a16="http://schemas.microsoft.com/office/drawing/2014/main" id="{CA450C99-45C1-4D73-91E2-671122849C58}"/>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0" y="1"/>
              <a:ext cx="1333500" cy="1249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83820</xdr:colOff>
      <xdr:row>22</xdr:row>
      <xdr:rowOff>91440</xdr:rowOff>
    </xdr:from>
    <xdr:to>
      <xdr:col>18</xdr:col>
      <xdr:colOff>114300</xdr:colOff>
      <xdr:row>27</xdr:row>
      <xdr:rowOff>150495</xdr:rowOff>
    </xdr:to>
    <mc:AlternateContent xmlns:mc="http://schemas.openxmlformats.org/markup-compatibility/2006" xmlns:a14="http://schemas.microsoft.com/office/drawing/2010/main">
      <mc:Choice Requires="a14">
        <xdr:graphicFrame macro="">
          <xdr:nvGraphicFramePr>
            <xdr:cNvPr id="7" name="Product_Name">
              <a:extLst>
                <a:ext uri="{FF2B5EF4-FFF2-40B4-BE49-F238E27FC236}">
                  <a16:creationId xmlns:a16="http://schemas.microsoft.com/office/drawing/2014/main" id="{010602D8-A148-4A00-BD8E-0D9E2D60E58D}"/>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303020" y="4114800"/>
              <a:ext cx="9784080" cy="9734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91440</xdr:colOff>
      <xdr:row>22</xdr:row>
      <xdr:rowOff>99060</xdr:rowOff>
    </xdr:from>
    <xdr:to>
      <xdr:col>21</xdr:col>
      <xdr:colOff>121920</xdr:colOff>
      <xdr:row>27</xdr:row>
      <xdr:rowOff>167640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899F1A73-D8D7-4B08-8B66-B5DA041175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64240" y="4122420"/>
              <a:ext cx="1859280" cy="982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114300</xdr:colOff>
      <xdr:row>2</xdr:row>
      <xdr:rowOff>114301</xdr:rowOff>
    </xdr:from>
    <xdr:to>
      <xdr:col>23</xdr:col>
      <xdr:colOff>175260</xdr:colOff>
      <xdr:row>12</xdr:row>
      <xdr:rowOff>137160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92D9C20-E90B-4562-925A-C3424E67B9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15900" y="480061"/>
              <a:ext cx="1280160" cy="1851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114300</xdr:colOff>
      <xdr:row>12</xdr:row>
      <xdr:rowOff>152400</xdr:rowOff>
    </xdr:from>
    <xdr:to>
      <xdr:col>23</xdr:col>
      <xdr:colOff>160020</xdr:colOff>
      <xdr:row>27</xdr:row>
      <xdr:rowOff>144780</xdr:rowOff>
    </xdr:to>
    <mc:AlternateContent xmlns:mc="http://schemas.openxmlformats.org/markup-compatibility/2006" xmlns:a14="http://schemas.microsoft.com/office/drawing/2010/main">
      <mc:Choice Requires="a14">
        <xdr:graphicFrame macro="">
          <xdr:nvGraphicFramePr>
            <xdr:cNvPr id="11" name="Payment_Method">
              <a:extLst>
                <a:ext uri="{FF2B5EF4-FFF2-40B4-BE49-F238E27FC236}">
                  <a16:creationId xmlns:a16="http://schemas.microsoft.com/office/drawing/2014/main" id="{2BEAD454-5272-403B-A4B2-EA26AFBC4662}"/>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2915900" y="2346960"/>
              <a:ext cx="1264920" cy="2735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571500</xdr:colOff>
      <xdr:row>3</xdr:row>
      <xdr:rowOff>68580</xdr:rowOff>
    </xdr:from>
    <xdr:to>
      <xdr:col>21</xdr:col>
      <xdr:colOff>99060</xdr:colOff>
      <xdr:row>12</xdr:row>
      <xdr:rowOff>160020</xdr:rowOff>
    </xdr:to>
    <xdr:sp macro="" textlink="">
      <xdr:nvSpPr>
        <xdr:cNvPr id="13" name="Rectangle: Rounded Corners 12">
          <a:extLst>
            <a:ext uri="{FF2B5EF4-FFF2-40B4-BE49-F238E27FC236}">
              <a16:creationId xmlns:a16="http://schemas.microsoft.com/office/drawing/2014/main" id="{6743FCDD-13D2-B1F1-5738-5A875B4E3530}"/>
            </a:ext>
          </a:extLst>
        </xdr:cNvPr>
        <xdr:cNvSpPr/>
      </xdr:nvSpPr>
      <xdr:spPr>
        <a:xfrm>
          <a:off x="9105900" y="617220"/>
          <a:ext cx="3794760" cy="1737360"/>
        </a:xfrm>
        <a:prstGeom prst="roundRect">
          <a:avLst>
            <a:gd name="adj" fmla="val 6838"/>
          </a:avLst>
        </a:prstGeom>
        <a:solidFill>
          <a:schemeClr val="accent5">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45720</xdr:colOff>
      <xdr:row>12</xdr:row>
      <xdr:rowOff>160020</xdr:rowOff>
    </xdr:from>
    <xdr:to>
      <xdr:col>15</xdr:col>
      <xdr:colOff>30480</xdr:colOff>
      <xdr:row>23</xdr:row>
      <xdr:rowOff>106680</xdr:rowOff>
    </xdr:to>
    <xdr:grpSp>
      <xdr:nvGrpSpPr>
        <xdr:cNvPr id="17" name="Group 16">
          <a:extLst>
            <a:ext uri="{FF2B5EF4-FFF2-40B4-BE49-F238E27FC236}">
              <a16:creationId xmlns:a16="http://schemas.microsoft.com/office/drawing/2014/main" id="{180ACD90-20B3-F101-DFFA-2B33716A00FD}"/>
            </a:ext>
          </a:extLst>
        </xdr:cNvPr>
        <xdr:cNvGrpSpPr/>
      </xdr:nvGrpSpPr>
      <xdr:grpSpPr>
        <a:xfrm>
          <a:off x="5410200" y="2263140"/>
          <a:ext cx="4678680" cy="1874520"/>
          <a:chOff x="4960620" y="2438400"/>
          <a:chExt cx="3182481" cy="1813560"/>
        </a:xfrm>
      </xdr:grpSpPr>
      <xdr:sp macro="" textlink="">
        <xdr:nvSpPr>
          <xdr:cNvPr id="14" name="Rectangle: Rounded Corners 13">
            <a:extLst>
              <a:ext uri="{FF2B5EF4-FFF2-40B4-BE49-F238E27FC236}">
                <a16:creationId xmlns:a16="http://schemas.microsoft.com/office/drawing/2014/main" id="{E44B18BB-A573-433F-972C-C45E060F608B}"/>
              </a:ext>
            </a:extLst>
          </xdr:cNvPr>
          <xdr:cNvSpPr/>
        </xdr:nvSpPr>
        <xdr:spPr>
          <a:xfrm>
            <a:off x="5598081" y="2475172"/>
            <a:ext cx="2501979" cy="1597264"/>
          </a:xfrm>
          <a:prstGeom prst="roundRect">
            <a:avLst>
              <a:gd name="adj" fmla="val 4937"/>
            </a:avLst>
          </a:prstGeom>
          <a:solidFill>
            <a:schemeClr val="accent5">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15" name="Chart 14">
            <a:extLst>
              <a:ext uri="{FF2B5EF4-FFF2-40B4-BE49-F238E27FC236}">
                <a16:creationId xmlns:a16="http://schemas.microsoft.com/office/drawing/2014/main" id="{7FF57428-E7C3-4A3D-8587-6F4D548F76C6}"/>
              </a:ext>
            </a:extLst>
          </xdr:cNvPr>
          <xdr:cNvGraphicFramePr>
            <a:graphicFrameLocks/>
          </xdr:cNvGraphicFramePr>
        </xdr:nvGraphicFramePr>
        <xdr:xfrm>
          <a:off x="4960620" y="2438400"/>
          <a:ext cx="3182481" cy="181356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19</xdr:col>
      <xdr:colOff>426720</xdr:colOff>
      <xdr:row>0</xdr:row>
      <xdr:rowOff>38100</xdr:rowOff>
    </xdr:from>
    <xdr:to>
      <xdr:col>23</xdr:col>
      <xdr:colOff>175260</xdr:colOff>
      <xdr:row>2</xdr:row>
      <xdr:rowOff>68580</xdr:rowOff>
    </xdr:to>
    <xdr:sp macro="" textlink="">
      <xdr:nvSpPr>
        <xdr:cNvPr id="19" name="Rectangle: Rounded Corners 18">
          <a:extLst>
            <a:ext uri="{FF2B5EF4-FFF2-40B4-BE49-F238E27FC236}">
              <a16:creationId xmlns:a16="http://schemas.microsoft.com/office/drawing/2014/main" id="{F1B7BD07-7BEC-FC43-AA77-50F198338D1E}"/>
            </a:ext>
          </a:extLst>
        </xdr:cNvPr>
        <xdr:cNvSpPr/>
      </xdr:nvSpPr>
      <xdr:spPr>
        <a:xfrm>
          <a:off x="12009120" y="38100"/>
          <a:ext cx="2186940" cy="396240"/>
        </a:xfrm>
        <a:prstGeom prst="roundRect">
          <a:avLst/>
        </a:prstGeom>
        <a:solidFill>
          <a:schemeClr val="accent5">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u="sng">
              <a:solidFill>
                <a:sysClr val="windowText" lastClr="000000"/>
              </a:solidFill>
            </a:rPr>
            <a:t>Aboubakr</a:t>
          </a:r>
          <a:r>
            <a:rPr lang="en-US" sz="1200" b="1" u="sng" baseline="0">
              <a:solidFill>
                <a:sysClr val="windowText" lastClr="000000"/>
              </a:solidFill>
            </a:rPr>
            <a:t> Attia : Data Analysis</a:t>
          </a:r>
          <a:endParaRPr lang="en-US" sz="1200" b="1" u="sng">
            <a:solidFill>
              <a:sysClr val="windowText" lastClr="000000"/>
            </a:solidFill>
          </a:endParaRPr>
        </a:p>
      </xdr:txBody>
    </xdr:sp>
    <xdr:clientData/>
  </xdr:twoCellAnchor>
  <xdr:twoCellAnchor>
    <xdr:from>
      <xdr:col>14</xdr:col>
      <xdr:colOff>571500</xdr:colOff>
      <xdr:row>13</xdr:row>
      <xdr:rowOff>22860</xdr:rowOff>
    </xdr:from>
    <xdr:to>
      <xdr:col>21</xdr:col>
      <xdr:colOff>106680</xdr:colOff>
      <xdr:row>22</xdr:row>
      <xdr:rowOff>106680</xdr:rowOff>
    </xdr:to>
    <xdr:sp macro="" textlink="">
      <xdr:nvSpPr>
        <xdr:cNvPr id="22" name="Rectangle: Rounded Corners 21">
          <a:extLst>
            <a:ext uri="{FF2B5EF4-FFF2-40B4-BE49-F238E27FC236}">
              <a16:creationId xmlns:a16="http://schemas.microsoft.com/office/drawing/2014/main" id="{A8FC3753-9645-32C9-67AD-97534552159F}"/>
            </a:ext>
          </a:extLst>
        </xdr:cNvPr>
        <xdr:cNvSpPr/>
      </xdr:nvSpPr>
      <xdr:spPr>
        <a:xfrm>
          <a:off x="9105900" y="2400300"/>
          <a:ext cx="3802380" cy="1729740"/>
        </a:xfrm>
        <a:prstGeom prst="roundRect">
          <a:avLst>
            <a:gd name="adj" fmla="val 6838"/>
          </a:avLst>
        </a:prstGeom>
        <a:solidFill>
          <a:schemeClr val="accent5">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106680</xdr:colOff>
      <xdr:row>13</xdr:row>
      <xdr:rowOff>7620</xdr:rowOff>
    </xdr:from>
    <xdr:to>
      <xdr:col>9</xdr:col>
      <xdr:colOff>281940</xdr:colOff>
      <xdr:row>22</xdr:row>
      <xdr:rowOff>129540</xdr:rowOff>
    </xdr:to>
    <xdr:sp macro="" textlink="">
      <xdr:nvSpPr>
        <xdr:cNvPr id="24" name="Rectangle: Rounded Corners 23">
          <a:extLst>
            <a:ext uri="{FF2B5EF4-FFF2-40B4-BE49-F238E27FC236}">
              <a16:creationId xmlns:a16="http://schemas.microsoft.com/office/drawing/2014/main" id="{CE94EC89-4954-2FB4-0F58-2BEA8088DBED}"/>
            </a:ext>
          </a:extLst>
        </xdr:cNvPr>
        <xdr:cNvSpPr/>
      </xdr:nvSpPr>
      <xdr:spPr>
        <a:xfrm>
          <a:off x="1325880" y="2385060"/>
          <a:ext cx="4442460" cy="1767840"/>
        </a:xfrm>
        <a:prstGeom prst="roundRect">
          <a:avLst>
            <a:gd name="adj" fmla="val 6838"/>
          </a:avLst>
        </a:prstGeom>
        <a:solidFill>
          <a:schemeClr val="accent5">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274320</xdr:colOff>
      <xdr:row>0</xdr:row>
      <xdr:rowOff>45720</xdr:rowOff>
    </xdr:from>
    <xdr:to>
      <xdr:col>14</xdr:col>
      <xdr:colOff>541020</xdr:colOff>
      <xdr:row>3</xdr:row>
      <xdr:rowOff>68580</xdr:rowOff>
    </xdr:to>
    <xdr:sp macro="" textlink="">
      <xdr:nvSpPr>
        <xdr:cNvPr id="25" name="Rectangle: Rounded Corners 24">
          <a:extLst>
            <a:ext uri="{FF2B5EF4-FFF2-40B4-BE49-F238E27FC236}">
              <a16:creationId xmlns:a16="http://schemas.microsoft.com/office/drawing/2014/main" id="{B02C5841-BF47-4395-D72D-9E587C1E78C4}"/>
            </a:ext>
          </a:extLst>
        </xdr:cNvPr>
        <xdr:cNvSpPr/>
      </xdr:nvSpPr>
      <xdr:spPr>
        <a:xfrm>
          <a:off x="5151120" y="45720"/>
          <a:ext cx="3924300" cy="571500"/>
        </a:xfrm>
        <a:prstGeom prst="roundRect">
          <a:avLst/>
        </a:prstGeom>
        <a:solidFill>
          <a:schemeClr val="accent5">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u="sng"/>
            <a:t>Adidas-US-Interactive-Sales-Pro</a:t>
          </a:r>
        </a:p>
      </xdr:txBody>
    </xdr:sp>
    <xdr:clientData/>
  </xdr:twoCellAnchor>
  <xdr:twoCellAnchor>
    <xdr:from>
      <xdr:col>14</xdr:col>
      <xdr:colOff>571500</xdr:colOff>
      <xdr:row>3</xdr:row>
      <xdr:rowOff>106680</xdr:rowOff>
    </xdr:from>
    <xdr:to>
      <xdr:col>21</xdr:col>
      <xdr:colOff>91440</xdr:colOff>
      <xdr:row>14</xdr:row>
      <xdr:rowOff>22860</xdr:rowOff>
    </xdr:to>
    <xdr:graphicFrame macro="">
      <xdr:nvGraphicFramePr>
        <xdr:cNvPr id="27" name="Chart 26">
          <a:extLst>
            <a:ext uri="{FF2B5EF4-FFF2-40B4-BE49-F238E27FC236}">
              <a16:creationId xmlns:a16="http://schemas.microsoft.com/office/drawing/2014/main" id="{D45F4AF1-9107-4EF0-A240-AFD3ECEEF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137160</xdr:colOff>
      <xdr:row>13</xdr:row>
      <xdr:rowOff>30480</xdr:rowOff>
    </xdr:from>
    <xdr:to>
      <xdr:col>9</xdr:col>
      <xdr:colOff>266700</xdr:colOff>
      <xdr:row>24</xdr:row>
      <xdr:rowOff>45720</xdr:rowOff>
    </xdr:to>
    <xdr:graphicFrame macro="">
      <xdr:nvGraphicFramePr>
        <xdr:cNvPr id="28" name="Chart 27">
          <a:extLst>
            <a:ext uri="{FF2B5EF4-FFF2-40B4-BE49-F238E27FC236}">
              <a16:creationId xmlns:a16="http://schemas.microsoft.com/office/drawing/2014/main" id="{91B0A0E7-150D-4FFE-A001-B10BA9769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7620</xdr:colOff>
      <xdr:row>13</xdr:row>
      <xdr:rowOff>22860</xdr:rowOff>
    </xdr:from>
    <xdr:to>
      <xdr:col>21</xdr:col>
      <xdr:colOff>198120</xdr:colOff>
      <xdr:row>22</xdr:row>
      <xdr:rowOff>91440</xdr:rowOff>
    </xdr:to>
    <xdr:graphicFrame macro="">
      <xdr:nvGraphicFramePr>
        <xdr:cNvPr id="29" name="Chart 28">
          <a:extLst>
            <a:ext uri="{FF2B5EF4-FFF2-40B4-BE49-F238E27FC236}">
              <a16:creationId xmlns:a16="http://schemas.microsoft.com/office/drawing/2014/main" id="{623BECC5-DA01-422F-BB95-F62FB13A0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99060</xdr:colOff>
      <xdr:row>0</xdr:row>
      <xdr:rowOff>0</xdr:rowOff>
    </xdr:from>
    <xdr:to>
      <xdr:col>5</xdr:col>
      <xdr:colOff>358140</xdr:colOff>
      <xdr:row>3</xdr:row>
      <xdr:rowOff>83820</xdr:rowOff>
    </xdr:to>
    <mc:AlternateContent xmlns:mc="http://schemas.openxmlformats.org/markup-compatibility/2006" xmlns:a14="http://schemas.microsoft.com/office/drawing/2010/main">
      <mc:Choice Requires="a14">
        <xdr:graphicFrame macro="">
          <xdr:nvGraphicFramePr>
            <xdr:cNvPr id="30" name="Gender">
              <a:extLst>
                <a:ext uri="{FF2B5EF4-FFF2-40B4-BE49-F238E27FC236}">
                  <a16:creationId xmlns:a16="http://schemas.microsoft.com/office/drawing/2014/main" id="{FA46860B-630B-4E53-9201-91453D7DBAE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18260" y="0"/>
              <a:ext cx="2087880" cy="632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99060</xdr:colOff>
      <xdr:row>3</xdr:row>
      <xdr:rowOff>91440</xdr:rowOff>
    </xdr:from>
    <xdr:to>
      <xdr:col>14</xdr:col>
      <xdr:colOff>579120</xdr:colOff>
      <xdr:row>13</xdr:row>
      <xdr:rowOff>0</xdr:rowOff>
    </xdr:to>
    <xdr:sp macro="" textlink="">
      <xdr:nvSpPr>
        <xdr:cNvPr id="31" name="Rectangle: Rounded Corners 30">
          <a:extLst>
            <a:ext uri="{FF2B5EF4-FFF2-40B4-BE49-F238E27FC236}">
              <a16:creationId xmlns:a16="http://schemas.microsoft.com/office/drawing/2014/main" id="{BD10FA6B-7113-4885-8FF0-DA209C8522F6}"/>
            </a:ext>
          </a:extLst>
        </xdr:cNvPr>
        <xdr:cNvSpPr/>
      </xdr:nvSpPr>
      <xdr:spPr>
        <a:xfrm>
          <a:off x="1318260" y="640080"/>
          <a:ext cx="7795260" cy="1737360"/>
        </a:xfrm>
        <a:prstGeom prst="roundRect">
          <a:avLst>
            <a:gd name="adj" fmla="val 6838"/>
          </a:avLst>
        </a:prstGeom>
        <a:solidFill>
          <a:schemeClr val="accent5">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83820</xdr:colOff>
      <xdr:row>3</xdr:row>
      <xdr:rowOff>38100</xdr:rowOff>
    </xdr:from>
    <xdr:to>
      <xdr:col>14</xdr:col>
      <xdr:colOff>541020</xdr:colOff>
      <xdr:row>13</xdr:row>
      <xdr:rowOff>7620</xdr:rowOff>
    </xdr:to>
    <xdr:graphicFrame macro="">
      <xdr:nvGraphicFramePr>
        <xdr:cNvPr id="32" name="Chart 31">
          <a:extLst>
            <a:ext uri="{FF2B5EF4-FFF2-40B4-BE49-F238E27FC236}">
              <a16:creationId xmlns:a16="http://schemas.microsoft.com/office/drawing/2014/main" id="{45A05A7E-F7A7-43F5-9332-84FCB8CE2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4</xdr:row>
      <xdr:rowOff>30480</xdr:rowOff>
    </xdr:from>
    <xdr:to>
      <xdr:col>9</xdr:col>
      <xdr:colOff>373380</xdr:colOff>
      <xdr:row>22</xdr:row>
      <xdr:rowOff>83820</xdr:rowOff>
    </xdr:to>
    <xdr:sp macro="" textlink="">
      <xdr:nvSpPr>
        <xdr:cNvPr id="18" name="Rectangle: Rounded Corners 17">
          <a:extLst>
            <a:ext uri="{FF2B5EF4-FFF2-40B4-BE49-F238E27FC236}">
              <a16:creationId xmlns:a16="http://schemas.microsoft.com/office/drawing/2014/main" id="{35BDB96C-B3C6-4FEB-A7E4-23708594343D}"/>
            </a:ext>
          </a:extLst>
        </xdr:cNvPr>
        <xdr:cNvSpPr/>
      </xdr:nvSpPr>
      <xdr:spPr>
        <a:xfrm>
          <a:off x="1333500" y="762000"/>
          <a:ext cx="4526280" cy="3345180"/>
        </a:xfrm>
        <a:prstGeom prst="roundRect">
          <a:avLst>
            <a:gd name="adj" fmla="val 3144"/>
          </a:avLst>
        </a:prstGeom>
        <a:solidFill>
          <a:schemeClr val="accent5">
            <a:lumMod val="40000"/>
            <a:lumOff val="60000"/>
            <a:tint val="66000"/>
            <a:satMod val="160000"/>
          </a:schemeClr>
        </a:solidFill>
        <a:ln>
          <a:noFill/>
        </a:ln>
        <a:effectLst>
          <a:outerShdw blurRad="63500" sx="102000" sy="102000" algn="ctr" rotWithShape="0">
            <a:prstClr val="black">
              <a:alpha val="40000"/>
            </a:prstClr>
          </a:outerShdw>
          <a:softEdge rad="12700"/>
        </a:effectLst>
        <a:scene3d>
          <a:camera prst="orthographicFront">
            <a:rot lat="0" lon="0" rev="0"/>
          </a:camera>
          <a:lightRig rig="balanced" dir="t">
            <a:rot lat="0" lon="0" rev="8700000"/>
          </a:lightRig>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u="sng"/>
        </a:p>
      </xdr:txBody>
    </xdr:sp>
    <xdr:clientData/>
  </xdr:twoCellAnchor>
  <xdr:twoCellAnchor>
    <xdr:from>
      <xdr:col>9</xdr:col>
      <xdr:colOff>365760</xdr:colOff>
      <xdr:row>4</xdr:row>
      <xdr:rowOff>38100</xdr:rowOff>
    </xdr:from>
    <xdr:to>
      <xdr:col>14</xdr:col>
      <xdr:colOff>259080</xdr:colOff>
      <xdr:row>22</xdr:row>
      <xdr:rowOff>91440</xdr:rowOff>
    </xdr:to>
    <xdr:sp macro="" textlink="">
      <xdr:nvSpPr>
        <xdr:cNvPr id="17" name="Rectangle: Rounded Corners 16">
          <a:extLst>
            <a:ext uri="{FF2B5EF4-FFF2-40B4-BE49-F238E27FC236}">
              <a16:creationId xmlns:a16="http://schemas.microsoft.com/office/drawing/2014/main" id="{15DA35BD-2AB6-4A25-850E-0C568623DDAB}"/>
            </a:ext>
          </a:extLst>
        </xdr:cNvPr>
        <xdr:cNvSpPr/>
      </xdr:nvSpPr>
      <xdr:spPr>
        <a:xfrm>
          <a:off x="5852160" y="769620"/>
          <a:ext cx="2941320" cy="3345180"/>
        </a:xfrm>
        <a:prstGeom prst="roundRect">
          <a:avLst>
            <a:gd name="adj" fmla="val 3144"/>
          </a:avLst>
        </a:prstGeom>
        <a:solidFill>
          <a:schemeClr val="accent5">
            <a:lumMod val="40000"/>
            <a:lumOff val="60000"/>
            <a:tint val="66000"/>
            <a:satMod val="160000"/>
          </a:schemeClr>
        </a:solidFill>
        <a:ln>
          <a:noFill/>
        </a:ln>
        <a:effectLst>
          <a:outerShdw blurRad="63500" sx="102000" sy="102000" algn="ctr" rotWithShape="0">
            <a:prstClr val="black">
              <a:alpha val="40000"/>
            </a:prstClr>
          </a:outerShdw>
          <a:softEdge rad="12700"/>
        </a:effectLst>
        <a:scene3d>
          <a:camera prst="orthographicFront">
            <a:rot lat="0" lon="0" rev="0"/>
          </a:camera>
          <a:lightRig rig="balanced" dir="t">
            <a:rot lat="0" lon="0" rev="8700000"/>
          </a:lightRig>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u="sng"/>
        </a:p>
      </xdr:txBody>
    </xdr:sp>
    <xdr:clientData/>
  </xdr:twoCellAnchor>
  <xdr:twoCellAnchor>
    <xdr:from>
      <xdr:col>14</xdr:col>
      <xdr:colOff>259080</xdr:colOff>
      <xdr:row>4</xdr:row>
      <xdr:rowOff>60960</xdr:rowOff>
    </xdr:from>
    <xdr:to>
      <xdr:col>21</xdr:col>
      <xdr:colOff>129540</xdr:colOff>
      <xdr:row>22</xdr:row>
      <xdr:rowOff>60960</xdr:rowOff>
    </xdr:to>
    <xdr:sp macro="" textlink="">
      <xdr:nvSpPr>
        <xdr:cNvPr id="16" name="Rectangle: Rounded Corners 15">
          <a:extLst>
            <a:ext uri="{FF2B5EF4-FFF2-40B4-BE49-F238E27FC236}">
              <a16:creationId xmlns:a16="http://schemas.microsoft.com/office/drawing/2014/main" id="{2F787F90-B18D-42A7-953D-2A256D8432D3}"/>
            </a:ext>
          </a:extLst>
        </xdr:cNvPr>
        <xdr:cNvSpPr/>
      </xdr:nvSpPr>
      <xdr:spPr>
        <a:xfrm>
          <a:off x="8793480" y="792480"/>
          <a:ext cx="4137660" cy="3291840"/>
        </a:xfrm>
        <a:prstGeom prst="roundRect">
          <a:avLst>
            <a:gd name="adj" fmla="val 3144"/>
          </a:avLst>
        </a:prstGeom>
        <a:solidFill>
          <a:schemeClr val="accent5">
            <a:lumMod val="40000"/>
            <a:lumOff val="60000"/>
            <a:tint val="66000"/>
            <a:satMod val="160000"/>
          </a:schemeClr>
        </a:solidFill>
        <a:ln>
          <a:noFill/>
        </a:ln>
        <a:effectLst>
          <a:outerShdw blurRad="63500" sx="102000" sy="102000" algn="ctr" rotWithShape="0">
            <a:prstClr val="black">
              <a:alpha val="40000"/>
            </a:prstClr>
          </a:outerShdw>
          <a:softEdge rad="12700"/>
        </a:effectLst>
        <a:scene3d>
          <a:camera prst="orthographicFront">
            <a:rot lat="0" lon="0" rev="0"/>
          </a:camera>
          <a:lightRig rig="balanced" dir="t">
            <a:rot lat="0" lon="0" rev="8700000"/>
          </a:lightRig>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u="sng"/>
        </a:p>
      </xdr:txBody>
    </xdr:sp>
    <xdr:clientData/>
  </xdr:twoCellAnchor>
  <xdr:twoCellAnchor editAs="oneCell">
    <xdr:from>
      <xdr:col>0</xdr:col>
      <xdr:colOff>0</xdr:colOff>
      <xdr:row>6</xdr:row>
      <xdr:rowOff>167640</xdr:rowOff>
    </xdr:from>
    <xdr:to>
      <xdr:col>2</xdr:col>
      <xdr:colOff>99060</xdr:colOff>
      <xdr:row>27</xdr:row>
      <xdr:rowOff>144780</xdr:rowOff>
    </xdr:to>
    <mc:AlternateContent xmlns:mc="http://schemas.openxmlformats.org/markup-compatibility/2006" xmlns:a14="http://schemas.microsoft.com/office/drawing/2010/main">
      <mc:Choice Requires="a14">
        <xdr:graphicFrame macro="">
          <xdr:nvGraphicFramePr>
            <xdr:cNvPr id="2" name="Month 1">
              <a:extLst>
                <a:ext uri="{FF2B5EF4-FFF2-40B4-BE49-F238E27FC236}">
                  <a16:creationId xmlns:a16="http://schemas.microsoft.com/office/drawing/2014/main" id="{C61E0192-1764-4EED-935C-3EA600A506B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1264920"/>
              <a:ext cx="1318260" cy="3817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xdr:rowOff>
    </xdr:from>
    <xdr:to>
      <xdr:col>2</xdr:col>
      <xdr:colOff>114300</xdr:colOff>
      <xdr:row>6</xdr:row>
      <xdr:rowOff>152401</xdr:rowOff>
    </xdr:to>
    <mc:AlternateContent xmlns:mc="http://schemas.openxmlformats.org/markup-compatibility/2006" xmlns:a14="http://schemas.microsoft.com/office/drawing/2010/main">
      <mc:Choice Requires="a14">
        <xdr:graphicFrame macro="">
          <xdr:nvGraphicFramePr>
            <xdr:cNvPr id="3" name="Years 1">
              <a:extLst>
                <a:ext uri="{FF2B5EF4-FFF2-40B4-BE49-F238E27FC236}">
                  <a16:creationId xmlns:a16="http://schemas.microsoft.com/office/drawing/2014/main" id="{247F0DCE-72C4-46C0-8FF4-D56272C05CCC}"/>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0" y="1"/>
              <a:ext cx="1333500" cy="1249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83820</xdr:colOff>
      <xdr:row>22</xdr:row>
      <xdr:rowOff>91440</xdr:rowOff>
    </xdr:from>
    <xdr:to>
      <xdr:col>18</xdr:col>
      <xdr:colOff>114300</xdr:colOff>
      <xdr:row>27</xdr:row>
      <xdr:rowOff>150495</xdr:rowOff>
    </xdr:to>
    <mc:AlternateContent xmlns:mc="http://schemas.openxmlformats.org/markup-compatibility/2006" xmlns:a14="http://schemas.microsoft.com/office/drawing/2010/main">
      <mc:Choice Requires="a14">
        <xdr:graphicFrame macro="">
          <xdr:nvGraphicFramePr>
            <xdr:cNvPr id="4" name="Product_Name 1">
              <a:extLst>
                <a:ext uri="{FF2B5EF4-FFF2-40B4-BE49-F238E27FC236}">
                  <a16:creationId xmlns:a16="http://schemas.microsoft.com/office/drawing/2014/main" id="{C21550ED-0998-48CF-8876-E70A7BC4D323}"/>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1303020" y="4114800"/>
              <a:ext cx="9784080" cy="9734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91440</xdr:colOff>
      <xdr:row>22</xdr:row>
      <xdr:rowOff>99060</xdr:rowOff>
    </xdr:from>
    <xdr:to>
      <xdr:col>21</xdr:col>
      <xdr:colOff>213360</xdr:colOff>
      <xdr:row>27</xdr:row>
      <xdr:rowOff>167640</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20ACDCE2-E13A-43C4-9F8B-AFD593C1E8B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064240" y="4122420"/>
              <a:ext cx="1950720" cy="982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144780</xdr:colOff>
      <xdr:row>4</xdr:row>
      <xdr:rowOff>38101</xdr:rowOff>
    </xdr:from>
    <xdr:to>
      <xdr:col>23</xdr:col>
      <xdr:colOff>205740</xdr:colOff>
      <xdr:row>14</xdr:row>
      <xdr:rowOff>60960</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6D85954C-9743-48F7-B7B1-B5315EC832D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946380" y="769621"/>
              <a:ext cx="1280160" cy="1851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144780</xdr:colOff>
      <xdr:row>13</xdr:row>
      <xdr:rowOff>121920</xdr:rowOff>
    </xdr:from>
    <xdr:to>
      <xdr:col>23</xdr:col>
      <xdr:colOff>190500</xdr:colOff>
      <xdr:row>28</xdr:row>
      <xdr:rowOff>0</xdr:rowOff>
    </xdr:to>
    <mc:AlternateContent xmlns:mc="http://schemas.openxmlformats.org/markup-compatibility/2006" xmlns:a14="http://schemas.microsoft.com/office/drawing/2010/main">
      <mc:Choice Requires="a14">
        <xdr:graphicFrame macro="">
          <xdr:nvGraphicFramePr>
            <xdr:cNvPr id="7" name="Payment_Method 1">
              <a:extLst>
                <a:ext uri="{FF2B5EF4-FFF2-40B4-BE49-F238E27FC236}">
                  <a16:creationId xmlns:a16="http://schemas.microsoft.com/office/drawing/2014/main" id="{ADB3BB97-D5FB-4208-BA4B-122A98768644}"/>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2946380" y="2499360"/>
              <a:ext cx="1264920" cy="2735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236220</xdr:colOff>
      <xdr:row>12</xdr:row>
      <xdr:rowOff>123579</xdr:rowOff>
    </xdr:from>
    <xdr:to>
      <xdr:col>21</xdr:col>
      <xdr:colOff>99060</xdr:colOff>
      <xdr:row>22</xdr:row>
      <xdr:rowOff>53340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77B5F810-DE05-4DD3-8E78-0B5F754698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624060" y="2226699"/>
              <a:ext cx="4556760" cy="1682361"/>
            </a:xfrm>
            <a:prstGeom prst="rect">
              <a:avLst/>
            </a:prstGeom>
            <a:solidFill>
              <a:prstClr val="white"/>
            </a:solidFill>
            <a:ln w="1">
              <a:solidFill>
                <a:prstClr val="green"/>
              </a:solidFill>
            </a:ln>
          </xdr:spPr>
          <xdr:txBody>
            <a:bodyPr vertOverflow="clip" horzOverflow="clip"/>
            <a:lstStyle/>
            <a:p>
              <a:r>
                <a:rPr lang="ar-E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457200</xdr:colOff>
      <xdr:row>1</xdr:row>
      <xdr:rowOff>7620</xdr:rowOff>
    </xdr:from>
    <xdr:to>
      <xdr:col>23</xdr:col>
      <xdr:colOff>205740</xdr:colOff>
      <xdr:row>3</xdr:row>
      <xdr:rowOff>38100</xdr:rowOff>
    </xdr:to>
    <xdr:sp macro="" textlink="">
      <xdr:nvSpPr>
        <xdr:cNvPr id="9" name="Rectangle: Rounded Corners 8">
          <a:extLst>
            <a:ext uri="{FF2B5EF4-FFF2-40B4-BE49-F238E27FC236}">
              <a16:creationId xmlns:a16="http://schemas.microsoft.com/office/drawing/2014/main" id="{00C8C937-52B9-4705-996F-774D2E1A3481}"/>
            </a:ext>
          </a:extLst>
        </xdr:cNvPr>
        <xdr:cNvSpPr/>
      </xdr:nvSpPr>
      <xdr:spPr>
        <a:xfrm>
          <a:off x="12039600" y="190500"/>
          <a:ext cx="2186940" cy="396240"/>
        </a:xfrm>
        <a:prstGeom prst="roundRect">
          <a:avLst/>
        </a:prstGeom>
        <a:solidFill>
          <a:schemeClr val="accent5">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u="sng">
              <a:solidFill>
                <a:sysClr val="windowText" lastClr="000000"/>
              </a:solidFill>
            </a:rPr>
            <a:t>Aboubakr</a:t>
          </a:r>
          <a:r>
            <a:rPr lang="en-US" sz="1200" b="1" u="sng" baseline="0">
              <a:solidFill>
                <a:sysClr val="windowText" lastClr="000000"/>
              </a:solidFill>
            </a:rPr>
            <a:t> Attia : Data Analysis</a:t>
          </a:r>
          <a:endParaRPr lang="en-US" sz="1200" b="1" u="sng">
            <a:solidFill>
              <a:sysClr val="windowText" lastClr="000000"/>
            </a:solidFill>
          </a:endParaRPr>
        </a:p>
      </xdr:txBody>
    </xdr:sp>
    <xdr:clientData/>
  </xdr:twoCellAnchor>
  <xdr:twoCellAnchor>
    <xdr:from>
      <xdr:col>8</xdr:col>
      <xdr:colOff>289560</xdr:colOff>
      <xdr:row>0</xdr:row>
      <xdr:rowOff>15240</xdr:rowOff>
    </xdr:from>
    <xdr:to>
      <xdr:col>14</xdr:col>
      <xdr:colOff>556260</xdr:colOff>
      <xdr:row>3</xdr:row>
      <xdr:rowOff>38100</xdr:rowOff>
    </xdr:to>
    <xdr:sp macro="" textlink="">
      <xdr:nvSpPr>
        <xdr:cNvPr id="10" name="Rectangle: Rounded Corners 9">
          <a:extLst>
            <a:ext uri="{FF2B5EF4-FFF2-40B4-BE49-F238E27FC236}">
              <a16:creationId xmlns:a16="http://schemas.microsoft.com/office/drawing/2014/main" id="{FFCDB8F6-5D1C-46D9-A623-FC09D52D6952}"/>
            </a:ext>
          </a:extLst>
        </xdr:cNvPr>
        <xdr:cNvSpPr/>
      </xdr:nvSpPr>
      <xdr:spPr>
        <a:xfrm>
          <a:off x="5166360" y="15240"/>
          <a:ext cx="3924300" cy="571500"/>
        </a:xfrm>
        <a:prstGeom prst="roundRect">
          <a:avLst/>
        </a:prstGeom>
        <a:solidFill>
          <a:schemeClr val="accent5">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u="sng"/>
            <a:t>Adidas-US-Interactive-Sales-Pro</a:t>
          </a:r>
        </a:p>
      </xdr:txBody>
    </xdr:sp>
    <xdr:clientData/>
  </xdr:twoCellAnchor>
  <xdr:twoCellAnchor>
    <xdr:from>
      <xdr:col>2</xdr:col>
      <xdr:colOff>144780</xdr:colOff>
      <xdr:row>13</xdr:row>
      <xdr:rowOff>30628</xdr:rowOff>
    </xdr:from>
    <xdr:to>
      <xdr:col>9</xdr:col>
      <xdr:colOff>449580</xdr:colOff>
      <xdr:row>22</xdr:row>
      <xdr:rowOff>68580</xdr:rowOff>
    </xdr:to>
    <xdr:graphicFrame macro="">
      <xdr:nvGraphicFramePr>
        <xdr:cNvPr id="11" name="Chart 10">
          <a:extLst>
            <a:ext uri="{FF2B5EF4-FFF2-40B4-BE49-F238E27FC236}">
              <a16:creationId xmlns:a16="http://schemas.microsoft.com/office/drawing/2014/main" id="{3D93BF23-FD6C-4441-BC4D-F8443CC4A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403860</xdr:colOff>
      <xdr:row>12</xdr:row>
      <xdr:rowOff>175260</xdr:rowOff>
    </xdr:from>
    <xdr:to>
      <xdr:col>14</xdr:col>
      <xdr:colOff>289560</xdr:colOff>
      <xdr:row>22</xdr:row>
      <xdr:rowOff>91440</xdr:rowOff>
    </xdr:to>
    <xdr:graphicFrame macro="">
      <xdr:nvGraphicFramePr>
        <xdr:cNvPr id="12" name="Chart 11">
          <a:extLst>
            <a:ext uri="{FF2B5EF4-FFF2-40B4-BE49-F238E27FC236}">
              <a16:creationId xmlns:a16="http://schemas.microsoft.com/office/drawing/2014/main" id="{C3CA2CF2-CC38-43B1-98CE-68369BA9F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129540</xdr:colOff>
      <xdr:row>3</xdr:row>
      <xdr:rowOff>106680</xdr:rowOff>
    </xdr:from>
    <xdr:to>
      <xdr:col>9</xdr:col>
      <xdr:colOff>434340</xdr:colOff>
      <xdr:row>13</xdr:row>
      <xdr:rowOff>121920</xdr:rowOff>
    </xdr:to>
    <xdr:graphicFrame macro="">
      <xdr:nvGraphicFramePr>
        <xdr:cNvPr id="13" name="Chart 12">
          <a:extLst>
            <a:ext uri="{FF2B5EF4-FFF2-40B4-BE49-F238E27FC236}">
              <a16:creationId xmlns:a16="http://schemas.microsoft.com/office/drawing/2014/main" id="{3E1D02B8-5CC1-4504-9AAD-8FEB72DAE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259080</xdr:colOff>
      <xdr:row>4</xdr:row>
      <xdr:rowOff>30480</xdr:rowOff>
    </xdr:from>
    <xdr:to>
      <xdr:col>21</xdr:col>
      <xdr:colOff>129540</xdr:colOff>
      <xdr:row>12</xdr:row>
      <xdr:rowOff>91440</xdr:rowOff>
    </xdr:to>
    <xdr:graphicFrame macro="">
      <xdr:nvGraphicFramePr>
        <xdr:cNvPr id="14" name="Chart 13">
          <a:extLst>
            <a:ext uri="{FF2B5EF4-FFF2-40B4-BE49-F238E27FC236}">
              <a16:creationId xmlns:a16="http://schemas.microsoft.com/office/drawing/2014/main" id="{EBA9B213-69C1-429A-8843-6ED70BD18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373380</xdr:colOff>
      <xdr:row>4</xdr:row>
      <xdr:rowOff>53340</xdr:rowOff>
    </xdr:from>
    <xdr:to>
      <xdr:col>14</xdr:col>
      <xdr:colOff>220980</xdr:colOff>
      <xdr:row>11</xdr:row>
      <xdr:rowOff>144780</xdr:rowOff>
    </xdr:to>
    <xdr:graphicFrame macro="">
      <xdr:nvGraphicFramePr>
        <xdr:cNvPr id="15" name="Chart 14">
          <a:extLst>
            <a:ext uri="{FF2B5EF4-FFF2-40B4-BE49-F238E27FC236}">
              <a16:creationId xmlns:a16="http://schemas.microsoft.com/office/drawing/2014/main" id="{CA6A2F1A-2745-4A63-9A6D-66EF75948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 FUTOH TECH" refreshedDate="46164.749014699075" createdVersion="8" refreshedVersion="8" minRefreshableVersion="3" recordCount="1200" xr:uid="{639DF16E-F3DC-4BD7-BDAE-D43B8B411748}">
  <cacheSource type="worksheet">
    <worksheetSource name="Table1"/>
  </cacheSource>
  <cacheFields count="22">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21"/>
    </cacheField>
    <cacheField name="Day" numFmtId="14">
      <sharedItems count="7">
        <s v="Sat"/>
        <s v="Wed"/>
        <s v="Tue"/>
        <s v="Mon"/>
        <s v="Thu"/>
        <s v="Sun"/>
        <s v="Fri"/>
      </sharedItems>
    </cacheField>
    <cacheField name="Weeks" numFmtId="165">
      <sharedItems containsSemiMixedTypes="0" containsString="0" containsNumber="1" containsInteger="1" minValue="1" maxValue="53" count="53">
        <n v="38"/>
        <n v="36"/>
        <n v="39"/>
        <n v="1"/>
        <n v="40"/>
        <n v="44"/>
        <n v="18"/>
        <n v="51"/>
        <n v="25"/>
        <n v="14"/>
        <n v="27"/>
        <n v="13"/>
        <n v="41"/>
        <n v="28"/>
        <n v="23"/>
        <n v="29"/>
        <n v="20"/>
        <n v="31"/>
        <n v="50"/>
        <n v="37"/>
        <n v="34"/>
        <n v="21"/>
        <n v="49"/>
        <n v="35"/>
        <n v="10"/>
        <n v="12"/>
        <n v="17"/>
        <n v="32"/>
        <n v="15"/>
        <n v="16"/>
        <n v="52"/>
        <n v="33"/>
        <n v="2"/>
        <n v="42"/>
        <n v="22"/>
        <n v="46"/>
        <n v="4"/>
        <n v="6"/>
        <n v="7"/>
        <n v="9"/>
        <n v="19"/>
        <n v="11"/>
        <n v="30"/>
        <n v="45"/>
        <n v="26"/>
        <n v="5"/>
        <n v="43"/>
        <n v="3"/>
        <n v="48"/>
        <n v="8"/>
        <n v="24"/>
        <n v="47"/>
        <n v="53"/>
      </sharedItems>
    </cacheField>
    <cacheField name="Month" numFmtId="14">
      <sharedItems count="12">
        <s v="Sep"/>
        <s v="Jan"/>
        <s v="Oct"/>
        <s v="May"/>
        <s v="Dec"/>
        <s v="Jun"/>
        <s v="Apr"/>
        <s v="Jul"/>
        <s v="Mar"/>
        <s v="Aug"/>
        <s v="Nov"/>
        <s v="Feb"/>
      </sharedItems>
    </cacheField>
    <cacheField name="Years" numFmtId="14">
      <sharedItems count="3">
        <s v="2024"/>
        <s v="2023"/>
        <s v="2025"/>
      </sharedItems>
    </cacheField>
    <cacheField name="SKU" numFmtId="0">
      <sharedItems count="1184">
        <s v="AD-1877-D"/>
        <s v="AD-1745-B"/>
        <s v="AD-8110-A"/>
        <s v="AD-4892-C"/>
        <s v="AD-8657-B"/>
        <s v="AD-5267-A"/>
        <s v="AD-3735-C"/>
        <s v="AD-7305-C"/>
        <s v="AD-4842-A"/>
        <s v="AD-2386-C"/>
        <s v="AD-3148-C"/>
        <s v="AD-2146-C"/>
        <s v="AD-8784-A"/>
        <s v="AD-6074-D"/>
        <s v="AD-4836-C"/>
        <s v="AD-4941-D"/>
        <s v="AD-6044-C"/>
        <s v="AD-4867-A"/>
        <s v="AD-4954-C"/>
        <s v="AD-2442-D"/>
        <s v="AD-8259-C"/>
        <s v="AD-2084-B"/>
        <s v="AD-1616-B"/>
        <s v="AD-9128-A"/>
        <s v="AD-2591-A"/>
        <s v="AD-9180-B"/>
        <s v="AD-1074-B"/>
        <s v="AD-1136-A"/>
        <s v="AD-2705-D"/>
        <s v="AD-8460-C"/>
        <s v="AD-2045-C"/>
        <s v="AD-4654-B"/>
        <s v="AD-8452-D"/>
        <s v="AD-6104-C"/>
        <s v="AD-5831-A"/>
        <s v="AD-1601-B"/>
        <s v="AD-9973-C"/>
        <s v="AD-1166-B"/>
        <s v="AD-6081-D"/>
        <s v="AD-4193-C"/>
        <s v="AD-6247-B"/>
        <s v="AD-7484-C"/>
        <s v="AD-8517-D"/>
        <s v="AD-6285-B"/>
        <s v="AD-7524-D"/>
        <s v="AD-2376-C"/>
        <s v="AD-2817-C"/>
        <s v="AD-1828-A"/>
        <s v="AD-8144-A"/>
        <s v="AD-7688-B"/>
        <s v="AD-8486-C"/>
        <s v="AD-2225-D"/>
        <s v="AD-3798-C"/>
        <s v="AD-5670-A"/>
        <s v="AD-1845-D"/>
        <s v="AD-6488-A"/>
        <s v="AD-1353-D"/>
        <s v="AD-5764-B"/>
        <s v="AD-9292-C"/>
        <s v="AD-1613-B"/>
        <s v="AD-2494-A"/>
        <s v="AD-2388-C"/>
        <s v="AD-2020-B"/>
        <s v="AD-5415-A"/>
        <s v="AD-5720-B"/>
        <s v="AD-7498-D"/>
        <s v="AD-3881-D"/>
        <s v="AD-4342-A"/>
        <s v="AD-3931-D"/>
        <s v="AD-1941-B"/>
        <s v="AD-8474-C"/>
        <s v="AD-7566-A"/>
        <s v="AD-3955-C"/>
        <s v="AD-9849-A"/>
        <s v="AD-2395-B"/>
        <s v="AD-8493-B"/>
        <s v="AD-5288-C"/>
        <s v="AD-7232-D"/>
        <s v="AD-6060-B"/>
        <s v="AD-9270-D"/>
        <s v="AD-9484-D"/>
        <s v="AD-7666-D"/>
        <s v="AD-8210-D"/>
        <s v="AD-2479-D"/>
        <s v="AD-2276-B"/>
        <s v="AD-1227-B"/>
        <s v="AD-7184-A"/>
        <s v="AD-4302-A"/>
        <s v="AD-9446-A"/>
        <s v="AD-6460-D"/>
        <s v="AD-5663-C"/>
        <s v="AD-6182-D"/>
        <s v="AD-4053-D"/>
        <s v="AD-8937-C"/>
        <s v="AD-7876-B"/>
        <s v="AD-8474-B"/>
        <s v="AD-9534-A"/>
        <s v="AD-6468-B"/>
        <s v="AD-3733-D"/>
        <s v="AD-6304-A"/>
        <s v="AD-7126-B"/>
        <s v="AD-2965-A"/>
        <s v="AD-7948-B"/>
        <s v="AD-8699-C"/>
        <s v="AD-8759-B"/>
        <s v="AD-2953-B"/>
        <s v="AD-3695-B"/>
        <s v="AD-5825-A"/>
        <s v="AD-9632-B"/>
        <s v="AD-4105-B"/>
        <s v="AD-4860-D"/>
        <s v="AD-3415-D"/>
        <s v="AD-7937-C"/>
        <s v="AD-4573-B"/>
        <s v="AD-8629-B"/>
        <s v="AD-4473-C"/>
        <s v="AD-8586-A"/>
        <s v="AD-6517-B"/>
        <s v="AD-8635-B"/>
        <s v="AD-9740-A"/>
        <s v="AD-8550-A"/>
        <s v="AD-3932-C"/>
        <s v="AD-9818-B"/>
        <s v="AD-2429-B"/>
        <s v="AD-8606-A"/>
        <s v="AD-5742-A"/>
        <s v="AD-7870-B"/>
        <s v="AD-8046-D"/>
        <s v="AD-2326-C"/>
        <s v="AD-3403-B"/>
        <s v="AD-3910-D"/>
        <s v="AD-8989-A"/>
        <s v="AD-2350-C"/>
        <s v="AD-2044-A"/>
        <s v="AD-3803-B"/>
        <s v="AD-4796-B"/>
        <s v="AD-2006-D"/>
        <s v="AD-2778-A"/>
        <s v="AD-4651-D"/>
        <s v="AD-2565-D"/>
        <s v="AD-2873-C"/>
        <s v="AD-2082-C"/>
        <s v="AD-9311-C"/>
        <s v="AD-8155-B"/>
        <s v="AD-4865-D"/>
        <s v="AD-1206-A"/>
        <s v="AD-4264-B"/>
        <s v="AD-9015-D"/>
        <s v="AD-2784-D"/>
        <s v="AD-9553-D"/>
        <s v="AD-6811-D"/>
        <s v="AD-6759-D"/>
        <s v="AD-1471-A"/>
        <s v="AD-1517-A"/>
        <s v="AD-7399-C"/>
        <s v="AD-8419-B"/>
        <s v="AD-2956-A"/>
        <s v="AD-4764-B"/>
        <s v="AD-4784-A"/>
        <s v="AD-1752-A"/>
        <s v="AD-5562-B"/>
        <s v="AD-9264-C"/>
        <s v="AD-8058-D"/>
        <s v="AD-9537-B"/>
        <s v="AD-3194-C"/>
        <s v="AD-4083-A"/>
        <s v="AD-4090-B"/>
        <s v="AD-3064-C"/>
        <s v="AD-8755-A"/>
        <s v="AD-2127-B"/>
        <s v="AD-8952-D"/>
        <s v="AD-8688-B"/>
        <s v="AD-9209-D"/>
        <s v="AD-4438-C"/>
        <s v="AD-9171-C"/>
        <s v="AD-1827-D"/>
        <s v="AD-9937-C"/>
        <s v="AD-8363-B"/>
        <s v="AD-9117-C"/>
        <s v="AD-1087-C"/>
        <s v="AD-6180-C"/>
        <s v="AD-2734-A"/>
        <s v="AD-1841-D"/>
        <s v="AD-6920-C"/>
        <s v="AD-5389-C"/>
        <s v="AD-5888-B"/>
        <s v="AD-8548-A"/>
        <s v="AD-6638-A"/>
        <s v="AD-6536-A"/>
        <s v="AD-9987-C"/>
        <s v="AD-3483-D"/>
        <s v="AD-1022-A"/>
        <s v="AD-7916-A"/>
        <s v="AD-5968-C"/>
        <s v="AD-6889-B"/>
        <s v="AD-5067-B"/>
        <s v="AD-3223-D"/>
        <s v="AD-1674-D"/>
        <s v="AD-1377-D"/>
        <s v="AD-6339-D"/>
        <s v="AD-6143-D"/>
        <s v="AD-6194-C"/>
        <s v="AD-6450-A"/>
        <s v="AD-9349-D"/>
        <s v="AD-8428-D"/>
        <s v="AD-9116-B"/>
        <s v="AD-3938-C"/>
        <s v="AD-5553-B"/>
        <s v="AD-8006-C"/>
        <s v="AD-1124-C"/>
        <s v="AD-8528-B"/>
        <s v="AD-3323-C"/>
        <s v="AD-5395-A"/>
        <s v="AD-6544-B"/>
        <s v="AD-7138-B"/>
        <s v="AD-8075-B"/>
        <s v="AD-5910-C"/>
        <s v="AD-4422-C"/>
        <s v="AD-4769-A"/>
        <s v="AD-7824-A"/>
        <s v="AD-1766-C"/>
        <s v="AD-2586-B"/>
        <s v="AD-3198-B"/>
        <s v="AD-9189-D"/>
        <s v="AD-8272-D"/>
        <s v="AD-2702-C"/>
        <s v="AD-4926-C"/>
        <s v="AD-1977-B"/>
        <s v="AD-2489-D"/>
        <s v="AD-3932-D"/>
        <s v="AD-7878-D"/>
        <s v="AD-7992-C"/>
        <s v="AD-2623-A"/>
        <s v="AD-5699-D"/>
        <s v="AD-7556-A"/>
        <s v="AD-9589-A"/>
        <s v="AD-8417-C"/>
        <s v="AD-4039-A"/>
        <s v="AD-4793-B"/>
        <s v="AD-9197-D"/>
        <s v="AD-3466-A"/>
        <s v="AD-9381-A"/>
        <s v="AD-2680-A"/>
        <s v="AD-1033-D"/>
        <s v="AD-6655-D"/>
        <s v="AD-4110-D"/>
        <s v="AD-3753-C"/>
        <s v="AD-8835-A"/>
        <s v="AD-3683-C"/>
        <s v="AD-2180-D"/>
        <s v="AD-2083-D"/>
        <s v="AD-2654-C"/>
        <s v="AD-9962-A"/>
        <s v="AD-7475-A"/>
        <s v="AD-1855-C"/>
        <s v="AD-4309-B"/>
        <s v="AD-7567-A"/>
        <s v="AD-8598-B"/>
        <s v="AD-2344-C"/>
        <s v="AD-3664-C"/>
        <s v="AD-5157-C"/>
        <s v="AD-9035-A"/>
        <s v="AD-7255-B"/>
        <s v="AD-3446-B"/>
        <s v="AD-1606-C"/>
        <s v="AD-7920-A"/>
        <s v="AD-1003-A"/>
        <s v="AD-4695-B"/>
        <s v="AD-9188-C"/>
        <s v="AD-1600-C"/>
        <s v="AD-3686-A"/>
        <s v="AD-2041-D"/>
        <s v="AD-7652-D"/>
        <s v="AD-4501-A"/>
        <s v="AD-6700-C"/>
        <s v="AD-4269-D"/>
        <s v="AD-1152-D"/>
        <s v="AD-9120-A"/>
        <s v="AD-2752-C"/>
        <s v="AD-7062-C"/>
        <s v="AD-8900-C"/>
        <s v="AD-1711-D"/>
        <s v="AD-3692-D"/>
        <s v="AD-9514-D"/>
        <s v="AD-4091-B"/>
        <s v="AD-1931-B"/>
        <s v="AD-9622-D"/>
        <s v="AD-5636-B"/>
        <s v="AD-1494-B"/>
        <s v="AD-9418-A"/>
        <s v="AD-2448-B"/>
        <s v="AD-9255-C"/>
        <s v="AD-5725-A"/>
        <s v="AD-8994-A"/>
        <s v="AD-5929-A"/>
        <s v="AD-6693-C"/>
        <s v="AD-2813-B"/>
        <s v="AD-9366-D"/>
        <s v="AD-2722-C"/>
        <s v="AD-9408-A"/>
        <s v="AD-9110-C"/>
        <s v="AD-2923-C"/>
        <s v="AD-1736-A"/>
        <s v="AD-2033-B"/>
        <s v="AD-1445-A"/>
        <s v="AD-7407-B"/>
        <s v="AD-9031-A"/>
        <s v="AD-9817-D"/>
        <s v="AD-1606-D"/>
        <s v="AD-8531-C"/>
        <s v="AD-9201-B"/>
        <s v="AD-4281-A"/>
        <s v="AD-3320-C"/>
        <s v="AD-1972-C"/>
        <s v="AD-6864-D"/>
        <s v="AD-2552-C"/>
        <s v="AD-3988-D"/>
        <s v="AD-6989-D"/>
        <s v="AD-3413-D"/>
        <s v="AD-5778-A"/>
        <s v="AD-6007-D"/>
        <s v="AD-5664-C"/>
        <s v="AD-8001-A"/>
        <s v="AD-4056-B"/>
        <s v="AD-2405-A"/>
        <s v="AD-1537-A"/>
        <s v="AD-8212-C"/>
        <s v="AD-4846-D"/>
        <s v="AD-5516-B"/>
        <s v="AD-1313-B"/>
        <s v="AD-5552-B"/>
        <s v="AD-2463-A"/>
        <s v="AD-5589-C"/>
        <s v="AD-2200-A"/>
        <s v="AD-2959-C"/>
        <s v="AD-2294-C"/>
        <s v="AD-1388-D"/>
        <s v="AD-4044-A"/>
        <s v="AD-2544-B"/>
        <s v="AD-2661-D"/>
        <s v="AD-7815-D"/>
        <s v="AD-5289-B"/>
        <s v="AD-8294-B"/>
        <s v="AD-1745-A"/>
        <s v="AD-8793-C"/>
        <s v="AD-2850-B"/>
        <s v="AD-6317-A"/>
        <s v="AD-3250-B"/>
        <s v="AD-1280-D"/>
        <s v="AD-3258-D"/>
        <s v="AD-7930-D"/>
        <s v="AD-6211-D"/>
        <s v="AD-6323-D"/>
        <s v="AD-8618-D"/>
        <s v="AD-1273-A"/>
        <s v="AD-7302-D"/>
        <s v="AD-6323-B"/>
        <s v="AD-6421-D"/>
        <s v="AD-8480-D"/>
        <s v="AD-4396-D"/>
        <s v="AD-1349-A"/>
        <s v="AD-5991-A"/>
        <s v="AD-8885-D"/>
        <s v="AD-3605-C"/>
        <s v="AD-9698-C"/>
        <s v="AD-1853-B"/>
        <s v="AD-1517-D"/>
        <s v="AD-7786-B"/>
        <s v="AD-5921-A"/>
        <s v="AD-9873-A"/>
        <s v="AD-7393-D"/>
        <s v="AD-4943-B"/>
        <s v="AD-3425-B"/>
        <s v="AD-1587-A"/>
        <s v="AD-1866-C"/>
        <s v="AD-7024-B"/>
        <s v="AD-8539-D"/>
        <s v="AD-9108-D"/>
        <s v="AD-8112-D"/>
        <s v="AD-6747-C"/>
        <s v="AD-5458-D"/>
        <s v="AD-2380-A"/>
        <s v="AD-4533-D"/>
        <s v="AD-5006-A"/>
        <s v="AD-5558-D"/>
        <s v="AD-3219-C"/>
        <s v="AD-7684-A"/>
        <s v="AD-5187-A"/>
        <s v="AD-6218-C"/>
        <s v="AD-6761-B"/>
        <s v="AD-9721-B"/>
        <s v="AD-6432-D"/>
        <s v="AD-8895-C"/>
        <s v="AD-6490-B"/>
        <s v="AD-6500-D"/>
        <s v="AD-1824-B"/>
        <s v="AD-8605-B"/>
        <s v="AD-7467-B"/>
        <s v="AD-3979-C"/>
        <s v="AD-5762-D"/>
        <s v="AD-3513-D"/>
        <s v="AD-8242-B"/>
        <s v="AD-9259-D"/>
        <s v="AD-7807-B"/>
        <s v="AD-9871-D"/>
        <s v="AD-1724-D"/>
        <s v="AD-6246-B"/>
        <s v="AD-6364-D"/>
        <s v="AD-3155-B"/>
        <s v="AD-5514-D"/>
        <s v="AD-5521-A"/>
        <s v="AD-3906-D"/>
        <s v="AD-8803-B"/>
        <s v="AD-4522-C"/>
        <s v="AD-9791-B"/>
        <s v="AD-6772-C"/>
        <s v="AD-3971-A"/>
        <s v="AD-6150-C"/>
        <s v="AD-1815-A"/>
        <s v="AD-8763-A"/>
        <s v="AD-5266-C"/>
        <s v="AD-4783-B"/>
        <s v="AD-4404-B"/>
        <s v="AD-9034-C"/>
        <s v="AD-9816-A"/>
        <s v="AD-5201-B"/>
        <s v="AD-4910-C"/>
        <s v="AD-2128-B"/>
        <s v="AD-7142-B"/>
        <s v="AD-4974-B"/>
        <s v="AD-4314-B"/>
        <s v="AD-1653-C"/>
        <s v="AD-3248-D"/>
        <s v="AD-9515-D"/>
        <s v="AD-4996-B"/>
        <s v="AD-5966-C"/>
        <s v="AD-7325-B"/>
        <s v="AD-9423-B"/>
        <s v="AD-6751-D"/>
        <s v="AD-8559-C"/>
        <s v="AD-9779-B"/>
        <s v="AD-6385-B"/>
        <s v="AD-9579-C"/>
        <s v="AD-8083-C"/>
        <s v="AD-5945-C"/>
        <s v="AD-5060-C"/>
        <s v="AD-1672-C"/>
        <s v="AD-1668-D"/>
        <s v="AD-4781-B"/>
        <s v="AD-1225-C"/>
        <s v="AD-2527-C"/>
        <s v="AD-7230-A"/>
        <s v="AD-7786-D"/>
        <s v="AD-7756-B"/>
        <s v="AD-8462-B"/>
        <s v="AD-6382-C"/>
        <s v="AD-3340-A"/>
        <s v="AD-5622-C"/>
        <s v="AD-5662-D"/>
        <s v="AD-5511-D"/>
        <s v="AD-6697-A"/>
        <s v="AD-4458-B"/>
        <s v="AD-6742-A"/>
        <s v="AD-4185-D"/>
        <s v="AD-5646-C"/>
        <s v="AD-8276-A"/>
        <s v="AD-3336-C"/>
        <s v="AD-9763-B"/>
        <s v="AD-7247-B"/>
        <s v="AD-1606-A"/>
        <s v="AD-6053-C"/>
        <s v="AD-1981-B"/>
        <s v="AD-9084-B"/>
        <s v="AD-8342-A"/>
        <s v="AD-2143-C"/>
        <s v="AD-7366-D"/>
        <s v="AD-4450-C"/>
        <s v="AD-5409-A"/>
        <s v="AD-8046-B"/>
        <s v="AD-9426-D"/>
        <s v="AD-7814-D"/>
        <s v="AD-3807-A"/>
        <s v="AD-9341-D"/>
        <s v="AD-4054-B"/>
        <s v="AD-3598-B"/>
        <s v="AD-7457-A"/>
        <s v="AD-5612-C"/>
        <s v="AD-5961-C"/>
        <s v="AD-2869-A"/>
        <s v="AD-5982-D"/>
        <s v="AD-8992-B"/>
        <s v="AD-5334-B"/>
        <s v="AD-4469-D"/>
        <s v="AD-4361-A"/>
        <s v="AD-4027-B"/>
        <s v="AD-8274-A"/>
        <s v="AD-9123-C"/>
        <s v="AD-9747-C"/>
        <s v="AD-4519-C"/>
        <s v="AD-8821-C"/>
        <s v="AD-2841-D"/>
        <s v="AD-7363-C"/>
        <s v="AD-6121-C"/>
        <s v="AD-2235-A"/>
        <s v="AD-2481-A"/>
        <s v="AD-5554-D"/>
        <s v="AD-1132-C"/>
        <s v="AD-9444-D"/>
        <s v="AD-8105-B"/>
        <s v="AD-6261-A"/>
        <s v="AD-2742-C"/>
        <s v="AD-5161-D"/>
        <s v="AD-1146-A"/>
        <s v="AD-5919-C"/>
        <s v="AD-8758-A"/>
        <s v="AD-8303-C"/>
        <s v="AD-9630-B"/>
        <s v="AD-5833-B"/>
        <s v="AD-6752-B"/>
        <s v="AD-9907-A"/>
        <s v="AD-4308-B"/>
        <s v="AD-4559-D"/>
        <s v="AD-8298-D"/>
        <s v="AD-4328-C"/>
        <s v="AD-5395-D"/>
        <s v="AD-7543-C"/>
        <s v="AD-3742-A"/>
        <s v="AD-1602-C"/>
        <s v="AD-2676-A"/>
        <s v="AD-8220-A"/>
        <s v="AD-4170-C"/>
        <s v="AD-2278-A"/>
        <s v="AD-6562-B"/>
        <s v="AD-6833-B"/>
        <s v="AD-7783-D"/>
        <s v="AD-1349-D"/>
        <s v="AD-9151-C"/>
        <s v="AD-2137-B"/>
        <s v="AD-1170-C"/>
        <s v="AD-5421-D"/>
        <s v="AD-5103-A"/>
        <s v="AD-1916-B"/>
        <s v="AD-6465-D"/>
        <s v="AD-7974-D"/>
        <s v="AD-1029-D"/>
        <s v="AD-5625-C"/>
        <s v="AD-5720-A"/>
        <s v="AD-6592-C"/>
        <s v="AD-5914-A"/>
        <s v="AD-1939-B"/>
        <s v="AD-9516-C"/>
        <s v="AD-8601-D"/>
        <s v="AD-1599-B"/>
        <s v="AD-8052-C"/>
        <s v="AD-2410-C"/>
        <s v="AD-3028-B"/>
        <s v="AD-8961-A"/>
        <s v="AD-9082-A"/>
        <s v="AD-1881-A"/>
        <s v="AD-1918-C"/>
        <s v="AD-7297-D"/>
        <s v="AD-7813-D"/>
        <s v="AD-1672-B"/>
        <s v="AD-8932-B"/>
        <s v="AD-8381-D"/>
        <s v="AD-9312-A"/>
        <s v="AD-7204-D"/>
        <s v="AD-8347-B"/>
        <s v="AD-1408-B"/>
        <s v="AD-4705-D"/>
        <s v="AD-2922-A"/>
        <s v="AD-5933-D"/>
        <s v="AD-6918-D"/>
        <s v="AD-7866-C"/>
        <s v="AD-4143-A"/>
        <s v="AD-8836-A"/>
        <s v="AD-9095-D"/>
        <s v="AD-6883-D"/>
        <s v="AD-4626-B"/>
        <s v="AD-7912-A"/>
        <s v="AD-1788-D"/>
        <s v="AD-7089-C"/>
        <s v="AD-7722-C"/>
        <s v="AD-8695-A"/>
        <s v="AD-4950-A"/>
        <s v="AD-4368-D"/>
        <s v="AD-8504-A"/>
        <s v="AD-8713-C"/>
        <s v="AD-7885-C"/>
        <s v="AD-4073-C"/>
        <s v="AD-4740-B"/>
        <s v="AD-8179-A"/>
        <s v="AD-2780-D"/>
        <s v="AD-2922-B"/>
        <s v="AD-5836-B"/>
        <s v="AD-3979-D"/>
        <s v="AD-3002-D"/>
        <s v="AD-9428-A"/>
        <s v="AD-7525-A"/>
        <s v="AD-1721-A"/>
        <s v="AD-8350-B"/>
        <s v="AD-7536-C"/>
        <s v="AD-6886-D"/>
        <s v="AD-4058-B"/>
        <s v="AD-7670-A"/>
        <s v="AD-6051-D"/>
        <s v="AD-8060-B"/>
        <s v="AD-8391-C"/>
        <s v="AD-1651-A"/>
        <s v="AD-5444-D"/>
        <s v="AD-1674-A"/>
        <s v="AD-6304-C"/>
        <s v="AD-9189-A"/>
        <s v="AD-6036-C"/>
        <s v="AD-8612-D"/>
        <s v="AD-2565-A"/>
        <s v="AD-8753-C"/>
        <s v="AD-7824-B"/>
        <s v="AD-4190-A"/>
        <s v="AD-4155-C"/>
        <s v="AD-4823-B"/>
        <s v="AD-8558-B"/>
        <s v="AD-7887-C"/>
        <s v="AD-9899-D"/>
        <s v="AD-4644-D"/>
        <s v="AD-2697-B"/>
        <s v="AD-9718-A"/>
        <s v="AD-6698-C"/>
        <s v="AD-6440-B"/>
        <s v="AD-3009-B"/>
        <s v="AD-1452-A"/>
        <s v="AD-5689-B"/>
        <s v="AD-5644-B"/>
        <s v="AD-4339-C"/>
        <s v="AD-7258-C"/>
        <s v="AD-3110-B"/>
        <s v="AD-4175-D"/>
        <s v="AD-5223-B"/>
        <s v="AD-6878-A"/>
        <s v="AD-7570-A"/>
        <s v="AD-3438-A"/>
        <s v="AD-9151-B"/>
        <s v="AD-9821-C"/>
        <s v="AD-2922-C"/>
        <s v="AD-1062-D"/>
        <s v="AD-3028-A"/>
        <s v="AD-3550-D"/>
        <s v="AD-6904-B"/>
        <s v="AD-7249-D"/>
        <s v="AD-6347-A"/>
        <s v="AD-7721-C"/>
        <s v="AD-4666-A"/>
        <s v="AD-9037-C"/>
        <s v="AD-5237-B"/>
        <s v="AD-9177-C"/>
        <s v="AD-3039-C"/>
        <s v="AD-1964-B"/>
        <s v="AD-4871-A"/>
        <s v="AD-8947-D"/>
        <s v="AD-5009-C"/>
        <s v="AD-2124-A"/>
        <s v="AD-4203-D"/>
        <s v="AD-9548-C"/>
        <s v="AD-8357-D"/>
        <s v="AD-9514-B"/>
        <s v="AD-2493-D"/>
        <s v="AD-8439-C"/>
        <s v="AD-8678-C"/>
        <s v="AD-1849-B"/>
        <s v="AD-9078-A"/>
        <s v="AD-9444-A"/>
        <s v="AD-7814-C"/>
        <s v="AD-4696-D"/>
        <s v="AD-2071-A"/>
        <s v="AD-1082-D"/>
        <s v="AD-4111-C"/>
        <s v="AD-7819-D"/>
        <s v="AD-8733-B"/>
        <s v="AD-8383-B"/>
        <s v="AD-2843-D"/>
        <s v="AD-9383-A"/>
        <s v="AD-9595-C"/>
        <s v="AD-2817-D"/>
        <s v="AD-3332-C"/>
        <s v="AD-3994-B"/>
        <s v="AD-7264-B"/>
        <s v="AD-7086-A"/>
        <s v="AD-2699-D"/>
        <s v="AD-7996-C"/>
        <s v="AD-6468-C"/>
        <s v="AD-2899-D"/>
        <s v="AD-8438-B"/>
        <s v="AD-6172-D"/>
        <s v="AD-2070-B"/>
        <s v="AD-2093-B"/>
        <s v="AD-7451-D"/>
        <s v="AD-2876-C"/>
        <s v="AD-6428-C"/>
        <s v="AD-6504-D"/>
        <s v="AD-1618-D"/>
        <s v="AD-6663-C"/>
        <s v="AD-2298-A"/>
        <s v="AD-8835-D"/>
        <s v="AD-7837-B"/>
        <s v="AD-2499-A"/>
        <s v="AD-9248-A"/>
        <s v="AD-6952-D"/>
        <s v="AD-8412-D"/>
        <s v="AD-9572-A"/>
        <s v="AD-9097-C"/>
        <s v="AD-3584-A"/>
        <s v="AD-7844-A"/>
        <s v="AD-7458-B"/>
        <s v="AD-8673-C"/>
        <s v="AD-5317-B"/>
        <s v="AD-1289-B"/>
        <s v="AD-6807-C"/>
        <s v="AD-2226-A"/>
        <s v="AD-9727-B"/>
        <s v="AD-1872-C"/>
        <s v="AD-5456-A"/>
        <s v="AD-8888-B"/>
        <s v="AD-3885-B"/>
        <s v="AD-8046-C"/>
        <s v="AD-4159-A"/>
        <s v="AD-3730-D"/>
        <s v="AD-6546-D"/>
        <s v="AD-8801-D"/>
        <s v="AD-7912-B"/>
        <s v="AD-3854-C"/>
        <s v="AD-9664-B"/>
        <s v="AD-5306-A"/>
        <s v="AD-4204-D"/>
        <s v="AD-4893-C"/>
        <s v="AD-5483-A"/>
        <s v="AD-5262-B"/>
        <s v="AD-9328-B"/>
        <s v="AD-2456-A"/>
        <s v="AD-4814-A"/>
        <s v="AD-3108-A"/>
        <s v="AD-3575-C"/>
        <s v="AD-8302-A"/>
        <s v="AD-9337-C"/>
        <s v="AD-3258-C"/>
        <s v="AD-5569-D"/>
        <s v="AD-4363-D"/>
        <s v="AD-6225-A"/>
        <s v="AD-3267-C"/>
        <s v="AD-6280-C"/>
        <s v="AD-4560-B"/>
        <s v="AD-2998-D"/>
        <s v="AD-2079-C"/>
        <s v="AD-5494-A"/>
        <s v="AD-6996-D"/>
        <s v="AD-5970-D"/>
        <s v="AD-9691-D"/>
        <s v="AD-8503-C"/>
        <s v="AD-8121-C"/>
        <s v="AD-5888-D"/>
        <s v="AD-4764-D"/>
        <s v="AD-1341-B"/>
        <s v="AD-1886-C"/>
        <s v="AD-3531-D"/>
        <s v="AD-3945-D"/>
        <s v="AD-5384-C"/>
        <s v="AD-6591-D"/>
        <s v="AD-2797-C"/>
        <s v="AD-4476-D"/>
        <s v="AD-2156-C"/>
        <s v="AD-2450-B"/>
        <s v="AD-2204-A"/>
        <s v="AD-2902-A"/>
        <s v="AD-4773-D"/>
        <s v="AD-2060-C"/>
        <s v="AD-7169-D"/>
        <s v="AD-8999-B"/>
        <s v="AD-1392-D"/>
        <s v="AD-4847-D"/>
        <s v="AD-7583-B"/>
        <s v="AD-5528-D"/>
        <s v="AD-8711-A"/>
        <s v="AD-3601-C"/>
        <s v="AD-8237-C"/>
        <s v="AD-7835-B"/>
        <s v="AD-5315-B"/>
        <s v="AD-8353-D"/>
        <s v="AD-7159-B"/>
        <s v="AD-5930-D"/>
        <s v="AD-3615-A"/>
        <s v="AD-7656-A"/>
        <s v="AD-5873-D"/>
        <s v="AD-5806-C"/>
        <s v="AD-4150-A"/>
        <s v="AD-1831-B"/>
        <s v="AD-5981-D"/>
        <s v="AD-8251-D"/>
        <s v="AD-3292-A"/>
        <s v="AD-3113-D"/>
        <s v="AD-1092-C"/>
        <s v="AD-7036-D"/>
        <s v="AD-4677-B"/>
        <s v="AD-7694-A"/>
        <s v="AD-6872-C"/>
        <s v="AD-6869-A"/>
        <s v="AD-3290-A"/>
        <s v="AD-5578-D"/>
        <s v="AD-7745-D"/>
        <s v="AD-9307-D"/>
        <s v="AD-8344-C"/>
        <s v="AD-2939-C"/>
        <s v="AD-2015-C"/>
        <s v="AD-4693-C"/>
        <s v="AD-4327-B"/>
        <s v="AD-4997-B"/>
        <s v="AD-9612-A"/>
        <s v="AD-2516-D"/>
        <s v="AD-3137-C"/>
        <s v="AD-9227-D"/>
        <s v="AD-7626-D"/>
        <s v="AD-5314-B"/>
        <s v="AD-2600-A"/>
        <s v="AD-2324-D"/>
        <s v="AD-4177-C"/>
        <s v="AD-3844-A"/>
        <s v="AD-2294-B"/>
        <s v="AD-9834-B"/>
        <s v="AD-7346-C"/>
        <s v="AD-1158-A"/>
        <s v="AD-4671-D"/>
        <s v="AD-6171-A"/>
        <s v="AD-3572-C"/>
        <s v="AD-2804-A"/>
        <s v="AD-1790-A"/>
        <s v="AD-4799-A"/>
        <s v="AD-2497-C"/>
        <s v="AD-1304-B"/>
        <s v="AD-9826-D"/>
        <s v="AD-5909-D"/>
        <s v="AD-7745-B"/>
        <s v="AD-5150-A"/>
        <s v="AD-6411-A"/>
        <s v="AD-2911-A"/>
        <s v="AD-6830-B"/>
        <s v="AD-4724-D"/>
        <s v="AD-5068-C"/>
        <s v="AD-4849-C"/>
        <s v="AD-2049-C"/>
        <s v="AD-6461-A"/>
        <s v="AD-9161-B"/>
        <s v="AD-1054-D"/>
        <s v="AD-4519-B"/>
        <s v="AD-5949-D"/>
        <s v="AD-4399-D"/>
        <s v="AD-1525-A"/>
        <s v="AD-4137-A"/>
        <s v="AD-9631-A"/>
        <s v="AD-5422-B"/>
        <s v="AD-4506-D"/>
        <s v="AD-3435-A"/>
        <s v="AD-2982-B"/>
        <s v="AD-7240-C"/>
        <s v="AD-6067-B"/>
        <s v="AD-8916-D"/>
        <s v="AD-2387-A"/>
        <s v="AD-3114-D"/>
        <s v="AD-2035-D"/>
        <s v="AD-2607-C"/>
        <s v="AD-1991-B"/>
        <s v="AD-3877-B"/>
        <s v="AD-1939-A"/>
        <s v="AD-5090-B"/>
        <s v="AD-9813-C"/>
        <s v="AD-6224-B"/>
        <s v="AD-6507-D"/>
        <s v="AD-7359-D"/>
        <s v="AD-7269-C"/>
        <s v="AD-8802-D"/>
        <s v="AD-3048-B"/>
        <s v="AD-2970-D"/>
        <s v="AD-6344-D"/>
        <s v="AD-2404-B"/>
        <s v="AD-4711-B"/>
        <s v="AD-9401-D"/>
        <s v="AD-7397-D"/>
        <s v="AD-9835-B"/>
        <s v="AD-5166-D"/>
        <s v="AD-5649-C"/>
        <s v="AD-6669-C"/>
        <s v="AD-1214-B"/>
        <s v="AD-2168-A"/>
        <s v="AD-2728-D"/>
        <s v="AD-7045-A"/>
        <s v="AD-6482-B"/>
        <s v="AD-2746-D"/>
        <s v="AD-8901-B"/>
        <s v="AD-8144-D"/>
        <s v="AD-6110-C"/>
        <s v="AD-9222-D"/>
        <s v="AD-8861-D"/>
        <s v="AD-5127-A"/>
        <s v="AD-5374-C"/>
        <s v="AD-1936-A"/>
        <s v="AD-8909-A"/>
        <s v="AD-9412-B"/>
        <s v="AD-4275-C"/>
        <s v="AD-4122-A"/>
        <s v="AD-8113-B"/>
        <s v="AD-9609-D"/>
        <s v="AD-3532-B"/>
        <s v="AD-8720-A"/>
        <s v="AD-6779-C"/>
        <s v="AD-1997-A"/>
        <s v="AD-7510-C"/>
        <s v="AD-7358-D"/>
        <s v="AD-8184-A"/>
        <s v="AD-9115-B"/>
        <s v="AD-9548-D"/>
        <s v="AD-5905-A"/>
        <s v="AD-3879-C"/>
        <s v="AD-9942-B"/>
        <s v="AD-1496-D"/>
        <s v="AD-7884-B"/>
        <s v="AD-4957-A"/>
        <s v="AD-7967-B"/>
        <s v="AD-9041-B"/>
        <s v="AD-6342-A"/>
        <s v="AD-8311-A"/>
        <s v="AD-4288-A"/>
        <s v="AD-8331-B"/>
        <s v="AD-3669-D"/>
        <s v="AD-4016-C"/>
        <s v="AD-4833-B"/>
        <s v="AD-1709-A"/>
        <s v="AD-2409-A"/>
        <s v="AD-5096-A"/>
        <s v="AD-3654-B"/>
        <s v="AD-3986-B"/>
        <s v="AD-9984-D"/>
        <s v="AD-1849-C"/>
        <s v="AD-8215-B"/>
        <s v="AD-8187-D"/>
        <s v="AD-9955-A"/>
        <s v="AD-7108-C"/>
        <s v="AD-5220-D"/>
        <s v="AD-9510-C"/>
        <s v="AD-8749-A"/>
        <s v="AD-3695-C"/>
        <s v="AD-2936-D"/>
        <s v="AD-6245-C"/>
        <s v="AD-7344-B"/>
        <s v="AD-3868-A"/>
        <s v="AD-3571-D"/>
        <s v="AD-1202-B"/>
        <s v="AD-6711-B"/>
        <s v="AD-1643-D"/>
        <s v="AD-1393-B"/>
        <s v="AD-7039-A"/>
        <s v="AD-6268-B"/>
        <s v="AD-1992-D"/>
        <s v="AD-5543-D"/>
        <s v="AD-9266-B"/>
        <s v="AD-3736-A"/>
        <s v="AD-1558-D"/>
        <s v="AD-6040-A"/>
        <s v="AD-3923-D"/>
        <s v="AD-8096-B"/>
        <s v="AD-6049-A"/>
        <s v="AD-4483-D"/>
        <s v="AD-8170-A"/>
        <s v="AD-1685-C"/>
        <s v="AD-8391-D"/>
        <s v="AD-5466-C"/>
        <s v="AD-4015-A"/>
        <s v="AD-7046-D"/>
        <s v="AD-3853-B"/>
        <s v="AD-5430-A"/>
        <s v="AD-1456-D"/>
        <s v="AD-7332-B"/>
        <s v="AD-6320-D"/>
        <s v="AD-8320-A"/>
        <s v="AD-4874-A"/>
        <s v="AD-4700-A"/>
        <s v="AD-5903-B"/>
        <s v="AD-4070-A"/>
        <s v="AD-5877-A"/>
        <s v="AD-5626-B"/>
        <s v="AD-2898-A"/>
        <s v="AD-6267-D"/>
        <s v="AD-1388-B"/>
        <s v="AD-8207-B"/>
        <s v="AD-5215-D"/>
        <s v="AD-1861-B"/>
        <s v="AD-5616-B"/>
        <s v="AD-8617-A"/>
        <s v="AD-6861-B"/>
        <s v="AD-1860-C"/>
        <s v="AD-2705-B"/>
        <s v="AD-8917-C"/>
        <s v="AD-4613-A"/>
        <s v="AD-7244-C"/>
        <s v="AD-3633-D"/>
        <s v="AD-4149-D"/>
        <s v="AD-1406-D"/>
        <s v="AD-5422-A"/>
        <s v="AD-6179-B"/>
        <s v="AD-3902-D"/>
        <s v="AD-4268-C"/>
        <s v="AD-6047-A"/>
        <s v="AD-1567-B"/>
        <s v="AD-1293-A"/>
        <s v="AD-3759-A"/>
        <s v="AD-7812-D"/>
        <s v="AD-1515-A"/>
        <s v="AD-5243-A"/>
        <s v="AD-3879-A"/>
        <s v="AD-6692-A"/>
        <s v="AD-1917-C"/>
        <s v="AD-6928-A"/>
        <s v="AD-4844-C"/>
        <s v="AD-2902-C"/>
        <s v="AD-4960-D"/>
        <s v="AD-2065-B"/>
        <s v="AD-6890-A"/>
        <s v="AD-8939-B"/>
        <s v="AD-4917-B"/>
        <s v="AD-3595-D"/>
        <s v="AD-9850-C"/>
        <s v="AD-6939-C"/>
        <s v="AD-9919-D"/>
        <s v="AD-7179-A"/>
        <s v="AD-6196-C"/>
        <s v="AD-4963-C"/>
        <s v="AD-9235-A"/>
        <s v="AD-4804-A"/>
        <s v="AD-9834-C"/>
        <s v="AD-4611-D"/>
        <s v="AD-2233-B"/>
        <s v="AD-8966-A"/>
        <s v="AD-1324-D"/>
        <s v="AD-7560-A"/>
        <s v="AD-7025-B"/>
        <s v="AD-7563-A"/>
        <s v="AD-9046-D"/>
        <s v="AD-6185-B"/>
        <s v="AD-4454-C"/>
        <s v="AD-3409-D"/>
        <s v="AD-1272-C"/>
        <s v="AD-3835-A"/>
        <s v="AD-3089-C"/>
        <s v="AD-5641-B"/>
        <s v="AD-7066-C"/>
        <s v="AD-1067-B"/>
        <s v="AD-5509-C"/>
        <s v="AD-8812-B"/>
        <s v="AD-2505-D"/>
        <s v="AD-2160-B"/>
        <s v="AD-4387-B"/>
        <s v="AD-6634-C"/>
        <s v="AD-1729-A"/>
        <s v="AD-4109-B"/>
        <s v="AD-9037-D"/>
        <s v="AD-5640-A"/>
        <s v="AD-7698-C"/>
        <s v="AD-9022-B"/>
        <s v="AD-1834-D"/>
        <s v="AD-9589-B"/>
        <s v="AD-8795-D"/>
        <s v="AD-1684-A"/>
        <s v="AD-2120-C"/>
        <s v="AD-6476-C"/>
        <s v="AD-9311-D"/>
        <s v="AD-6727-A"/>
        <s v="AD-6783-D"/>
        <s v="AD-8736-B"/>
        <s v="AD-9133-A"/>
        <s v="AD-7929-C"/>
        <s v="AD-8852-C"/>
        <s v="AD-6431-D"/>
        <s v="AD-2517-D"/>
        <s v="AD-7993-C"/>
        <s v="AD-7111-D"/>
        <s v="AD-2204-D"/>
        <s v="AD-2633-D"/>
        <s v="AD-9115-A"/>
        <s v="AD-7147-C"/>
        <s v="AD-9871-A"/>
        <s v="AD-3361-D"/>
        <s v="AD-3165-B"/>
        <s v="AD-6359-D"/>
        <s v="AD-1339-A"/>
        <s v="AD-1797-A"/>
        <s v="AD-5381-A"/>
        <s v="AD-6378-C"/>
        <s v="AD-9334-B"/>
        <s v="AD-9792-B"/>
        <s v="AD-4892-A"/>
        <s v="AD-8496-A"/>
        <s v="AD-1472-B"/>
        <s v="AD-4086-B"/>
        <s v="AD-3930-A"/>
        <s v="AD-2528-B"/>
        <s v="AD-3376-B"/>
        <s v="AD-8260-B"/>
        <s v="AD-4249-A"/>
        <s v="AD-6038-B"/>
        <s v="AD-7047-C"/>
        <s v="AD-4919-A"/>
        <s v="AD-6094-C"/>
        <s v="AD-6922-B"/>
        <s v="AD-3883-A"/>
        <s v="AD-5450-B"/>
        <s v="AD-6169-D"/>
        <s v="AD-1178-D"/>
        <s v="AD-4678-A"/>
        <s v="AD-2731-B"/>
        <s v="AD-3034-C"/>
        <s v="AD-9808-C"/>
        <s v="AD-3705-A"/>
        <s v="AD-3360-C"/>
        <s v="AD-6469-A"/>
        <s v="AD-1202-C"/>
        <s v="AD-8596-D"/>
        <s v="AD-2761-D"/>
        <s v="AD-8564-C"/>
        <s v="AD-2287-D"/>
        <s v="AD-7280-A"/>
        <s v="AD-4806-C"/>
        <s v="AD-2685-C"/>
        <s v="AD-6729-D"/>
        <s v="AD-5752-C"/>
        <s v="AD-3549-C"/>
        <s v="AD-5305-A"/>
        <s v="AD-3440-B"/>
        <s v="AD-5533-A"/>
        <s v="AD-8426-A"/>
        <s v="AD-2636-C"/>
        <s v="AD-8761-A"/>
        <s v="AD-8178-D"/>
        <s v="AD-3884-C"/>
        <s v="AD-7776-D"/>
        <s v="AD-7564-B"/>
        <s v="AD-7775-C"/>
        <s v="AD-1439-C"/>
        <s v="AD-4425-A"/>
        <s v="AD-8767-B"/>
        <s v="AD-1627-C"/>
        <s v="AD-9737-B"/>
        <s v="AD-2588-D"/>
        <s v="AD-3873-C"/>
        <s v="AD-1817-B"/>
        <s v="AD-1487-D"/>
        <s v="AD-9221-D"/>
        <s v="AD-1871-D"/>
        <s v="AD-5835-B"/>
        <s v="AD-8827-A"/>
        <s v="AD-7708-A"/>
        <s v="AD-3094-D"/>
        <s v="AD-4085-D"/>
        <s v="AD-8972-C"/>
        <s v="AD-4937-C"/>
        <s v="AD-7732-A"/>
        <s v="AD-1394-C"/>
        <s v="AD-3897-C"/>
        <s v="AD-5216-D"/>
        <s v="AD-1993-D"/>
        <s v="AD-4234-D"/>
        <s v="AD-1440-D"/>
        <s v="AD-3039-D"/>
        <s v="AD-3679-C"/>
        <s v="AD-5921-B"/>
        <s v="AD-2506-C"/>
        <s v="AD-6947-D"/>
        <s v="AD-2527-D"/>
        <s v="AD-3044-D"/>
        <s v="AD-4445-D"/>
        <s v="AD-9056-A"/>
        <s v="AD-4974-D"/>
        <s v="AD-3193-D"/>
        <s v="AD-4538-B"/>
        <s v="AD-7512-D"/>
        <s v="AD-6716-D"/>
        <s v="AD-6222-A"/>
        <s v="AD-5412-A"/>
        <s v="AD-4543-C"/>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ount="7">
        <n v="5"/>
        <n v="2"/>
        <n v="3"/>
        <n v="1"/>
        <n v="4"/>
        <n v="6"/>
        <n v="7"/>
      </sharedItems>
    </cacheField>
    <cacheField name="Unit_Price" numFmtId="43">
      <sharedItems containsSemiMixedTypes="0" containsString="0" containsNumber="1" minValue="12" maxValue="252.89"/>
    </cacheField>
    <cacheField name="Sales" numFmtId="43">
      <sharedItems containsSemiMixedTypes="0" containsString="0" containsNumber="1" minValue="12.83" maxValue="1695.68" count="1179">
        <n v="248.4"/>
        <n v="54.14"/>
        <n v="289.74"/>
        <n v="87.449999999999989"/>
        <n v="176.88"/>
        <n v="72.5"/>
        <n v="728.64"/>
        <n v="171.57"/>
        <n v="456.27"/>
        <n v="15.26"/>
        <n v="18.61"/>
        <n v="14.47"/>
        <n v="128.52000000000001"/>
        <n v="105.15"/>
        <n v="128.9"/>
        <n v="176.76"/>
        <n v="55.92"/>
        <n v="93"/>
        <n v="31.7"/>
        <n v="753.65"/>
        <n v="38.18"/>
        <n v="779.69999999999993"/>
        <n v="680.16"/>
        <n v="440.34000000000003"/>
        <n v="86.97"/>
        <n v="139.80000000000001"/>
        <n v="88.32"/>
        <n v="438.93"/>
        <n v="41.79"/>
        <n v="409.5"/>
        <n v="115.8"/>
        <n v="801.7"/>
        <n v="252.27"/>
        <n v="75.08"/>
        <n v="157.84"/>
        <n v="13.56"/>
        <n v="174.34"/>
        <n v="124.56"/>
        <n v="934.72"/>
        <n v="81.929999999999993"/>
        <n v="666.61"/>
        <n v="141"/>
        <n v="170.04999999999998"/>
        <n v="194.26"/>
        <n v="118.23"/>
        <n v="513.44000000000005"/>
        <n v="344.7"/>
        <n v="57.239999999999995"/>
        <n v="616.1"/>
        <n v="123.48"/>
        <n v="113.76"/>
        <n v="199.18"/>
        <n v="219.48"/>
        <n v="23.03"/>
        <n v="193.55"/>
        <n v="182.73"/>
        <n v="38.82"/>
        <n v="164.24"/>
        <n v="395.46"/>
        <n v="30"/>
        <n v="605.79999999999995"/>
        <n v="421.6"/>
        <n v="499.47"/>
        <n v="364.36"/>
        <n v="113.97"/>
        <n v="112.28"/>
        <n v="386.2"/>
        <n v="337.8"/>
        <n v="174.36"/>
        <n v="118.08"/>
        <n v="183.6"/>
        <n v="49.62"/>
        <n v="271.35000000000002"/>
        <n v="74.959999999999994"/>
        <n v="98.68"/>
        <n v="126.4"/>
        <n v="151.52000000000001"/>
        <n v="463.02"/>
        <n v="144.16"/>
        <n v="219.06"/>
        <n v="71.400000000000006"/>
        <n v="110.48"/>
        <n v="46.14"/>
        <n v="307.95999999999998"/>
        <n v="136.94"/>
        <n v="90.96"/>
        <n v="65.7"/>
        <n v="485.09999999999997"/>
        <n v="118.58"/>
        <n v="449.46"/>
        <n v="564.29999999999995"/>
        <n v="56.04"/>
        <n v="516.39"/>
        <n v="259.27999999999997"/>
        <n v="109.53"/>
        <n v="414.7"/>
        <n v="100.53"/>
        <n v="51.66"/>
        <n v="638.6"/>
        <n v="637.24"/>
        <n v="173.04"/>
        <n v="36.07"/>
        <n v="210.55"/>
        <n v="316.20000000000005"/>
        <n v="751.56"/>
        <n v="882.75"/>
        <n v="25.42"/>
        <n v="363.18"/>
        <n v="148.16"/>
        <n v="340.68"/>
        <n v="117.69"/>
        <n v="163.76"/>
        <n v="128.75"/>
        <n v="789.2"/>
        <n v="106.41"/>
        <n v="242.28"/>
        <n v="528.44000000000005"/>
        <n v="337.65"/>
        <n v="103.18"/>
        <n v="652.62"/>
        <n v="193.26"/>
        <n v="45.52"/>
        <n v="37.950000000000003"/>
        <n v="15.32"/>
        <n v="174.52"/>
        <n v="327.10000000000002"/>
        <n v="172.06"/>
        <n v="41"/>
        <n v="315.27"/>
        <n v="596.28"/>
        <n v="276.89999999999998"/>
        <n v="89.48"/>
        <n v="182.28"/>
        <n v="56.5"/>
        <n v="185.52"/>
        <n v="82.15"/>
        <n v="171.66"/>
        <n v="399.68"/>
        <n v="584.52"/>
        <n v="343.1"/>
        <n v="378.09000000000003"/>
        <n v="98.34"/>
        <n v="260.52"/>
        <n v="685.95"/>
        <n v="609.5"/>
        <n v="665.95"/>
        <n v="493.16999999999996"/>
        <n v="44.55"/>
        <n v="653.55999999999995"/>
        <n v="349.92"/>
        <n v="187.02"/>
        <n v="36.619999999999997"/>
        <n v="101.10000000000001"/>
        <n v="186.52"/>
        <n v="642.55999999999995"/>
        <n v="289.16000000000003"/>
        <n v="183"/>
        <n v="196.82999999999998"/>
        <n v="283.06"/>
        <n v="82.04"/>
        <n v="17.850000000000001"/>
        <n v="72.33"/>
        <n v="174"/>
        <n v="400.02"/>
        <n v="54.599999999999994"/>
        <n v="435.90000000000003"/>
        <n v="63.92"/>
        <n v="492.81000000000006"/>
        <n v="218.28000000000003"/>
        <n v="203.49"/>
        <n v="223.2"/>
        <n v="82.35"/>
        <n v="53.18"/>
        <n v="127.46"/>
        <n v="770.05"/>
        <n v="121.17"/>
        <n v="740.8"/>
        <n v="86.01"/>
        <n v="60.72"/>
        <n v="70.78"/>
        <n v="594.48"/>
        <n v="69.87"/>
        <n v="352.76"/>
        <n v="54.449999999999996"/>
        <n v="146.24"/>
        <n v="53.760000000000005"/>
        <n v="308.39999999999998"/>
        <n v="32.9"/>
        <n v="243.78000000000003"/>
        <n v="316.77999999999997"/>
        <n v="476.88"/>
        <n v="225.7"/>
        <n v="58.3"/>
        <n v="182.22"/>
        <n v="78.900000000000006"/>
        <n v="64.48"/>
        <n v="49.199999999999996"/>
        <n v="91.25"/>
        <n v="507.8"/>
        <n v="101.05000000000001"/>
        <n v="268.18"/>
        <n v="372.21"/>
        <n v="259.74"/>
        <n v="387.68999999999994"/>
        <n v="308.38"/>
        <n v="495.84"/>
        <n v="218.64"/>
        <n v="111.35"/>
        <n v="186.06"/>
        <n v="46.08"/>
        <n v="45.53"/>
        <n v="470.61"/>
        <n v="237.45000000000002"/>
        <n v="456.93"/>
        <n v="54.64"/>
        <n v="27.68"/>
        <n v="461.59999999999997"/>
        <n v="52.44"/>
        <n v="44.85"/>
        <n v="109.2"/>
        <n v="241.23"/>
        <n v="334.84"/>
        <n v="42.06"/>
        <n v="390.51"/>
        <n v="41.52"/>
        <n v="59.3"/>
        <n v="261.75"/>
        <n v="281.18"/>
        <n v="23.97"/>
        <n v="680.3"/>
        <n v="131.34"/>
        <n v="41.14"/>
        <n v="485.40000000000003"/>
        <n v="428.70000000000005"/>
        <n v="640.48"/>
        <n v="414.09000000000003"/>
        <n v="157.47"/>
        <n v="470.97"/>
        <n v="539.96"/>
        <n v="43.72"/>
        <n v="352.68"/>
        <n v="767.75"/>
        <n v="468.2"/>
        <n v="62.6"/>
        <n v="86.49"/>
        <n v="294.54000000000002"/>
        <n v="224.42"/>
        <n v="66.84"/>
        <n v="56.52"/>
        <n v="118.05000000000001"/>
        <n v="186.67"/>
        <n v="101.92"/>
        <n v="123.82"/>
        <n v="67.44"/>
        <n v="88.100000000000009"/>
        <n v="359.15999999999997"/>
        <n v="156.16"/>
        <n v="37.5"/>
        <n v="794"/>
        <n v="36.39"/>
        <n v="95.699999999999989"/>
        <n v="54.6"/>
        <n v="121.72"/>
        <n v="91.320000000000007"/>
        <n v="573.06000000000006"/>
        <n v="43.230000000000004"/>
        <n v="566.28"/>
        <n v="49.349999999999994"/>
        <n v="204.76"/>
        <n v="119.88"/>
        <n v="70.53"/>
        <n v="208.4"/>
        <n v="372.03000000000003"/>
        <n v="64.38"/>
        <n v="505.02"/>
        <n v="758.52"/>
        <n v="493.68"/>
        <n v="363.28"/>
        <n v="150.4"/>
        <n v="56.97"/>
        <n v="246.04"/>
        <n v="530.81999999999994"/>
        <n v="116.43"/>
        <n v="126.02"/>
        <n v="93.550000000000011"/>
        <n v="189.32"/>
        <n v="68.34"/>
        <n v="162.51"/>
        <n v="70.400000000000006"/>
        <n v="52.320000000000007"/>
        <n v="974.04"/>
        <n v="91.38"/>
        <n v="391.88"/>
        <n v="73.760000000000005"/>
        <n v="174.98"/>
        <n v="72.2"/>
        <n v="173.91"/>
        <n v="61.46"/>
        <n v="183.81"/>
        <n v="80.89"/>
        <n v="828.19999999999993"/>
        <n v="420.21"/>
        <n v="206.8"/>
        <n v="298.2"/>
        <n v="64.12"/>
        <n v="59.98"/>
        <n v="290.14999999999998"/>
        <n v="121.08"/>
        <n v="246.36"/>
        <n v="819.9"/>
        <n v="45.36"/>
        <n v="388.89"/>
        <n v="222.20999999999998"/>
        <n v="99.84"/>
        <n v="657.03"/>
        <n v="488.52"/>
        <n v="280.98"/>
        <n v="442.32"/>
        <n v="179.22"/>
        <n v="298.94"/>
        <n v="620.44000000000005"/>
        <n v="480.78"/>
        <n v="633.09"/>
        <n v="287.94"/>
        <n v="441.06"/>
        <n v="323.06"/>
        <n v="27.56"/>
        <n v="57.33"/>
        <n v="71.58"/>
        <n v="61.4"/>
        <n v="244.46999999999997"/>
        <n v="177.62"/>
        <n v="96.41"/>
        <n v="62.84"/>
        <n v="862.08"/>
        <n v="271.83999999999997"/>
        <n v="107.15"/>
        <n v="331.22"/>
        <n v="282.83999999999997"/>
        <n v="98.91"/>
        <n v="44.37"/>
        <n v="165.88"/>
        <n v="389.18999999999994"/>
        <n v="42.3"/>
        <n v="45.9"/>
        <n v="301.72000000000003"/>
        <n v="202.74"/>
        <n v="863.5"/>
        <n v="206.73"/>
        <n v="268.72000000000003"/>
        <n v="212.26"/>
        <n v="68"/>
        <n v="389.74"/>
        <n v="188.84"/>
        <n v="96.96"/>
        <n v="234.95"/>
        <n v="29"/>
        <n v="217.56"/>
        <n v="100.05000000000001"/>
        <n v="121.1"/>
        <n v="357.84000000000003"/>
        <n v="1405.5"/>
        <n v="97.22"/>
        <n v="508.44"/>
        <n v="36.74"/>
        <n v="171.87"/>
        <n v="36.42"/>
        <n v="330.03000000000003"/>
        <n v="69.760000000000005"/>
        <n v="644.75"/>
        <n v="17.79"/>
        <n v="212.14"/>
        <n v="589.68000000000006"/>
        <n v="121.83"/>
        <n v="430.26"/>
        <n v="149.44"/>
        <n v="78.63"/>
        <n v="214.74"/>
        <n v="115.47"/>
        <n v="101.22"/>
        <n v="62.68"/>
        <n v="855.96"/>
        <n v="345.9"/>
        <n v="39.979999999999997"/>
        <n v="360.82"/>
        <n v="23.3"/>
        <n v="580.68000000000006"/>
        <n v="550.48"/>
        <n v="635.20000000000005"/>
        <n v="138.63999999999999"/>
        <n v="642.59999999999991"/>
        <n v="53.66"/>
        <n v="611"/>
        <n v="106.4"/>
        <n v="534.36"/>
        <n v="365.15"/>
        <n v="247.66"/>
        <n v="517.52"/>
        <n v="297.99"/>
        <n v="291.12"/>
        <n v="114.27000000000001"/>
        <n v="52.92"/>
        <n v="98.92"/>
        <n v="383.84999999999997"/>
        <n v="172.74"/>
        <n v="499.28"/>
        <n v="106.34"/>
        <n v="635.84999999999991"/>
        <n v="448.7"/>
        <n v="235.98"/>
        <n v="161.32"/>
        <n v="44.66"/>
        <n v="243.20999999999998"/>
        <n v="341.88"/>
        <n v="800.65"/>
        <n v="135.18"/>
        <n v="62.36"/>
        <n v="310.74"/>
        <n v="77.489999999999995"/>
        <n v="407.6"/>
        <n v="24.55"/>
        <n v="201.85"/>
        <n v="715.71"/>
        <n v="716.6"/>
        <n v="321.93"/>
        <n v="163.80000000000001"/>
        <n v="86.31"/>
        <n v="485.66999999999996"/>
        <n v="400.04"/>
        <n v="67.760000000000005"/>
        <n v="362.24"/>
        <n v="222.96"/>
        <n v="150.91"/>
        <n v="471.33000000000004"/>
        <n v="36"/>
        <n v="373.53000000000003"/>
        <n v="44.94"/>
        <n v="828.94999999999993"/>
        <n v="299.45999999999998"/>
        <n v="421.89"/>
        <n v="112.71000000000001"/>
        <n v="169.09"/>
        <n v="464.84"/>
        <n v="275.54999999999995"/>
        <n v="96.78"/>
        <n v="336.65"/>
        <n v="332.92"/>
        <n v="201.72"/>
        <n v="451.91999999999996"/>
        <n v="155.44"/>
        <n v="439.16999999999996"/>
        <n v="238.42"/>
        <n v="726.7"/>
        <n v="118.72"/>
        <n v="70.84"/>
        <n v="721.38"/>
        <n v="202.28"/>
        <n v="328.78999999999996"/>
        <n v="360.16"/>
        <n v="474.28"/>
        <n v="17.52"/>
        <n v="544.34999999999991"/>
        <n v="96.24"/>
        <n v="41.58"/>
        <n v="93.52"/>
        <n v="132.69999999999999"/>
        <n v="152.72999999999999"/>
        <n v="35.72"/>
        <n v="136.58000000000001"/>
        <n v="113.94999999999999"/>
        <n v="239.16"/>
        <n v="160.34"/>
        <n v="40.26"/>
        <n v="444.86"/>
        <n v="409.82"/>
        <n v="16.010000000000002"/>
        <n v="33.96"/>
        <n v="241.89"/>
        <n v="474.12"/>
        <n v="598.52"/>
        <n v="88.14"/>
        <n v="492.16"/>
        <n v="301.2"/>
        <n v="75.63"/>
        <n v="373.9"/>
        <n v="85.16"/>
        <n v="52.36"/>
        <n v="170.07"/>
        <n v="614.04"/>
        <n v="299.83999999999997"/>
        <n v="59.32"/>
        <n v="443.15"/>
        <n v="241.52"/>
        <n v="427.83000000000004"/>
        <n v="489.7"/>
        <n v="288.48"/>
        <n v="268.59000000000003"/>
        <n v="333.21"/>
        <n v="268.52"/>
        <n v="453"/>
        <n v="453.59999999999997"/>
        <n v="483.57"/>
        <n v="81.63"/>
        <n v="209.6"/>
        <n v="72.099999999999994"/>
        <n v="181.8"/>
        <n v="427.53"/>
        <n v="294.64"/>
        <n v="155.02000000000001"/>
        <n v="169.88"/>
        <n v="257.13"/>
        <n v="138.34"/>
        <n v="133"/>
        <n v="34.1"/>
        <n v="449.70000000000005"/>
        <n v="698.52"/>
        <n v="230.24"/>
        <n v="346.36"/>
        <n v="167.08"/>
        <n v="622.84"/>
        <n v="476.34999999999997"/>
        <n v="170.96"/>
        <n v="585.34"/>
        <n v="132.72999999999999"/>
        <n v="134.25"/>
        <n v="251.96"/>
        <n v="47.160000000000004"/>
        <n v="265.2"/>
        <n v="589.75"/>
        <n v="785.16000000000008"/>
        <n v="172.04999999999998"/>
        <n v="409.11"/>
        <n v="241.25"/>
        <n v="307.23"/>
        <n v="72.760000000000005"/>
        <n v="119.32"/>
        <n v="86.4"/>
        <n v="414.03"/>
        <n v="267.02"/>
        <n v="31.58"/>
        <n v="537.28"/>
        <n v="514.86"/>
        <n v="71.959999999999994"/>
        <n v="76"/>
        <n v="498.12"/>
        <n v="77.64"/>
        <n v="238.74"/>
        <n v="448.28"/>
        <n v="67.900000000000006"/>
        <n v="282.44"/>
        <n v="136.99"/>
        <n v="313.52"/>
        <n v="106.44"/>
        <n v="50.82"/>
        <n v="42"/>
        <n v="94.149999999999991"/>
        <n v="192.04"/>
        <n v="119"/>
        <n v="356.72"/>
        <n v="588.55999999999995"/>
        <n v="39.880000000000003"/>
        <n v="135.12"/>
        <n v="427.62"/>
        <n v="124.35000000000001"/>
        <n v="64.62"/>
        <n v="62.56"/>
        <n v="397"/>
        <n v="342.96"/>
        <n v="35.89"/>
        <n v="76.099999999999994"/>
        <n v="100.44"/>
        <n v="452.79"/>
        <n v="40.56"/>
        <n v="107.78"/>
        <n v="84.179999999999993"/>
        <n v="203.64"/>
        <n v="179.44"/>
        <n v="603.84"/>
        <n v="183.36"/>
        <n v="180"/>
        <n v="265.14"/>
        <n v="692.24"/>
        <n v="322.04000000000002"/>
        <n v="60.55"/>
        <n v="47.849999999999994"/>
        <n v="416.79"/>
        <n v="89.51"/>
        <n v="126.47999999999999"/>
        <n v="57.449999999999996"/>
        <n v="52.47"/>
        <n v="94.42"/>
        <n v="221.25"/>
        <n v="624.67999999999995"/>
        <n v="86.72"/>
        <n v="47.77"/>
        <n v="112.38"/>
        <n v="37.32"/>
        <n v="117.8"/>
        <n v="78.81"/>
        <n v="300.04000000000002"/>
        <n v="273.12"/>
        <n v="332.52"/>
        <n v="31.4"/>
        <n v="302.95999999999998"/>
        <n v="220.56"/>
        <n v="491.4"/>
        <n v="18.12"/>
        <n v="69.84"/>
        <n v="168.43"/>
        <n v="462.65"/>
        <n v="257.2"/>
        <n v="688.64"/>
        <n v="1000.25"/>
        <n v="158.66"/>
        <n v="353.36"/>
        <n v="41.31"/>
        <n v="24.59"/>
        <n v="691"/>
        <n v="1232.3499999999999"/>
        <n v="122.8"/>
        <n v="12.83"/>
        <n v="319.74"/>
        <n v="318.72000000000003"/>
        <n v="194.78"/>
        <n v="45.06"/>
        <n v="496.48"/>
        <n v="113.7"/>
        <n v="157.52000000000001"/>
        <n v="130.08000000000001"/>
        <n v="238.88"/>
        <n v="56.429999999999993"/>
        <n v="103.28"/>
        <n v="118.85999999999999"/>
        <n v="996.94999999999993"/>
        <n v="178.3"/>
        <n v="138.97999999999999"/>
        <n v="382.14"/>
        <n v="511.5"/>
        <n v="889.28"/>
        <n v="287.83999999999997"/>
        <n v="264.93"/>
        <n v="282.63"/>
        <n v="310.98"/>
        <n v="91.04"/>
        <n v="466.68"/>
        <n v="241.41"/>
        <n v="186.48"/>
        <n v="387.36"/>
        <n v="112.47"/>
        <n v="93.98"/>
        <n v="56.14"/>
        <n v="38.200000000000003"/>
        <n v="366.04"/>
        <n v="200.35"/>
        <n v="335.44"/>
        <n v="108.06"/>
        <n v="100.35000000000001"/>
        <n v="97.25"/>
        <n v="125.76"/>
        <n v="49.949999999999996"/>
        <n v="166.6"/>
        <n v="343.64"/>
        <n v="269.54999999999995"/>
        <n v="261.95999999999998"/>
        <n v="168.45"/>
        <n v="157.38"/>
        <n v="361.88"/>
        <n v="320.70000000000005"/>
        <n v="149.84"/>
        <n v="149.31"/>
        <n v="145.79"/>
        <n v="260.58"/>
        <n v="40.54"/>
        <n v="181.77"/>
        <n v="52.199999999999996"/>
        <n v="94.11"/>
        <n v="67.92"/>
        <n v="89.32"/>
        <n v="222.64"/>
        <n v="144.9"/>
        <n v="74.849999999999994"/>
        <n v="458.7"/>
        <n v="32.28"/>
        <n v="429.35"/>
        <n v="89.94"/>
        <n v="28.9"/>
        <n v="216.3"/>
        <n v="897.72"/>
        <n v="112.08"/>
        <n v="329.1"/>
        <n v="124.32"/>
        <n v="332.2"/>
        <n v="153.49"/>
        <n v="107.55000000000001"/>
        <n v="352.6"/>
        <n v="15.3"/>
        <n v="485.37"/>
        <n v="225.18"/>
        <n v="449.82"/>
        <n v="127.11"/>
        <n v="854.64"/>
        <n v="24.52"/>
        <n v="26.1"/>
        <n v="101"/>
        <n v="253.82"/>
        <n v="354.45000000000005"/>
        <n v="394.56000000000006"/>
        <n v="338.16"/>
        <n v="620.96"/>
        <n v="58.679999999999993"/>
        <n v="47.46"/>
        <n v="293.08"/>
        <n v="510.03"/>
        <n v="39.29"/>
        <n v="66.81"/>
        <n v="181.05"/>
        <n v="242.6"/>
        <n v="180.24"/>
        <n v="126.83"/>
        <n v="145.38"/>
        <n v="273.32"/>
        <n v="116.18"/>
        <n v="24.62"/>
        <n v="387"/>
        <n v="238.12"/>
        <n v="551.28"/>
        <n v="15.13"/>
        <n v="267.93"/>
        <n v="425.44"/>
        <n v="128.72999999999999"/>
        <n v="236.3"/>
        <n v="333.98"/>
        <n v="88.94"/>
        <n v="47.95"/>
        <n v="150.96"/>
        <n v="180.48"/>
        <n v="198.18"/>
        <n v="96.62"/>
        <n v="60.81"/>
        <n v="54.94"/>
        <n v="260.32"/>
        <n v="431.64"/>
        <n v="66.34"/>
        <n v="155.12"/>
        <n v="427.56"/>
        <n v="124.72"/>
        <n v="474.44"/>
        <n v="133.68"/>
        <n v="803.8"/>
        <n v="24.85"/>
        <n v="130.1"/>
        <n v="296.25"/>
        <n v="253.70000000000002"/>
        <n v="120.39000000000001"/>
        <n v="224.81"/>
        <n v="492.66"/>
        <n v="58.58"/>
        <n v="153.4"/>
        <n v="36.47"/>
        <n v="547.6"/>
        <n v="13.05"/>
        <n v="91.53"/>
        <n v="513.67999999999995"/>
        <n v="81.650000000000006"/>
        <n v="50.400000000000006"/>
        <n v="205.68"/>
        <n v="242.88"/>
        <n v="168.9"/>
        <n v="82.72"/>
        <n v="60.66"/>
        <n v="73.040000000000006"/>
        <n v="93.100000000000009"/>
        <n v="288.3"/>
        <n v="83"/>
        <n v="183.3"/>
        <n v="608.64"/>
        <n v="368.18"/>
        <n v="125.84"/>
        <n v="509.09999999999997"/>
        <n v="113.52"/>
        <n v="232.92"/>
        <n v="404.7"/>
        <n v="664.47"/>
        <n v="89.37"/>
        <n v="515.06999999999994"/>
        <n v="15.38"/>
        <n v="153.45000000000002"/>
        <n v="115.64"/>
        <n v="698.09999999999991"/>
        <n v="251.08"/>
        <n v="132.35"/>
        <n v="210.03000000000003"/>
        <n v="45.42"/>
        <n v="159.62"/>
        <n v="170.92"/>
        <n v="142.05000000000001"/>
        <n v="33.78"/>
        <n v="63.12"/>
        <n v="281.39999999999998"/>
        <n v="73"/>
        <n v="376.08"/>
        <n v="41.95"/>
        <n v="64.8"/>
        <n v="210.56"/>
        <n v="62.58"/>
        <n v="578.9"/>
        <n v="44.13"/>
        <n v="86.3"/>
        <n v="36.6"/>
        <n v="30.15"/>
        <n v="388.15"/>
        <n v="339.84"/>
        <n v="26.76"/>
        <n v="102.55"/>
        <n v="173.67000000000002"/>
        <n v="381.42"/>
        <n v="428.52"/>
        <n v="444.18"/>
        <n v="72.81"/>
        <n v="395.13"/>
        <n v="54.42"/>
        <n v="179.39999999999998"/>
        <n v="111.64"/>
        <n v="43.8"/>
        <n v="404.40000000000003"/>
        <n v="308.3"/>
        <n v="59.97"/>
        <n v="635.54999999999995"/>
        <n v="143.25"/>
        <n v="66.38"/>
        <n v="48"/>
        <n v="928.40000000000009"/>
        <n v="41.43"/>
        <n v="44.12"/>
        <n v="45.839999999999996"/>
        <n v="337.71"/>
        <n v="23.81"/>
        <n v="819.5"/>
        <n v="33.53"/>
        <n v="327.42"/>
        <n v="422.66999999999996"/>
        <n v="118.68"/>
        <n v="60.97"/>
        <n v="882.2"/>
        <n v="149.07"/>
        <n v="592.96"/>
        <n v="86.28"/>
        <n v="316.35000000000002"/>
        <n v="126.6"/>
        <n v="530.01"/>
        <n v="153.12"/>
        <n v="335.76"/>
        <n v="352.46"/>
        <n v="61.800000000000004"/>
        <n v="131.04"/>
        <n v="91.95"/>
        <n v="424.14"/>
        <n v="71.02"/>
        <n v="1011.56"/>
        <n v="237.04"/>
        <n v="216.88"/>
        <n v="296.2"/>
        <n v="165.64"/>
        <n v="312.89999999999998"/>
        <n v="257.12"/>
        <n v="118.28"/>
        <n v="135.02000000000001"/>
        <n v="67.59"/>
        <n v="117.74"/>
        <n v="646.24"/>
        <n v="35.299999999999997"/>
        <n v="63.33"/>
        <n v="415.12"/>
        <n v="65.820000000000007"/>
        <n v="300.32"/>
        <n v="245.94"/>
        <n v="81.45"/>
        <n v="268.95000000000005"/>
        <n v="127.88"/>
        <n v="270.71999999999997"/>
        <n v="256.62"/>
        <n v="471.65999999999997"/>
        <n v="108.4"/>
        <n v="21.96"/>
        <n v="254.21999999999997"/>
        <n v="123.47999999999999"/>
        <n v="34.04"/>
        <n v="72.48"/>
        <n v="473.07"/>
        <n v="823.37999999999988"/>
        <n v="790.45"/>
        <n v="28.78"/>
        <n v="473.36"/>
        <n v="59.91"/>
        <n v="253.02"/>
        <n v="69.38"/>
        <n v="132.12"/>
        <n v="182.10000000000002"/>
        <n v="162.56"/>
        <n v="175.3"/>
        <n v="467.22"/>
        <n v="128.12"/>
        <n v="31.92"/>
        <n v="40.53"/>
        <n v="378.91"/>
        <n v="120.16"/>
        <n v="234.42"/>
        <n v="68.400000000000006"/>
        <n v="681.4"/>
        <n v="36.090000000000003"/>
        <n v="14.24"/>
        <n v="284.19"/>
        <n v="863.31"/>
        <n v="67.800000000000011"/>
        <n v="137.97999999999999"/>
        <n v="36.369999999999997"/>
        <n v="138.72999999999999"/>
        <n v="294.34999999999997"/>
        <n v="372.6"/>
        <n v="182.04"/>
        <n v="688.1"/>
        <n v="772.96"/>
        <n v="228.16"/>
        <n v="286.08"/>
        <n v="92.32"/>
        <n v="134.68"/>
        <n v="374.68"/>
        <n v="235.5"/>
        <n v="125.49"/>
        <n v="62.66"/>
        <n v="841.62000000000012"/>
        <n v="195.6"/>
        <n v="426.81000000000006"/>
        <n v="270.94"/>
        <n v="117.12"/>
        <n v="265.92"/>
        <n v="26.14"/>
        <n v="526.79999999999995"/>
        <n v="199.34"/>
        <n v="280.64999999999998"/>
        <n v="77.03"/>
        <n v="707.04"/>
        <n v="33.06"/>
        <n v="268.68"/>
        <n v="748.53"/>
        <n v="110.69999999999999"/>
        <n v="54.39"/>
        <n v="166.98"/>
        <n v="366.93"/>
        <n v="65.64"/>
        <n v="190.17"/>
        <n v="255.84"/>
        <n v="174.14999999999998"/>
        <n v="247.5"/>
        <n v="792.54"/>
        <n v="387.65"/>
        <n v="60.36"/>
        <n v="228.82"/>
        <n v="187.29"/>
        <n v="53.84"/>
        <n v="38.24"/>
        <n v="436.08000000000004"/>
        <n v="51.6"/>
        <n v="25.52"/>
        <n v="147.78"/>
        <n v="305.24"/>
        <n v="436.56000000000006"/>
        <n v="895.08"/>
        <n v="22.4"/>
        <n v="227.15"/>
        <n v="21.28"/>
        <n v="441.12"/>
        <n v="111.51"/>
        <n v="30.28"/>
        <n v="496.95"/>
        <n v="48.42"/>
        <n v="432.63"/>
        <n v="686.93999999999994"/>
        <n v="430.6"/>
        <n v="127.14000000000001"/>
        <n v="205.2"/>
        <n v="568.20000000000005"/>
        <n v="312.38"/>
        <n v="378.96"/>
        <n v="648.32000000000005"/>
        <n v="199.35"/>
        <n v="561"/>
        <n v="88.35"/>
        <n v="382.64"/>
        <n v="592.44000000000005"/>
        <n v="64.59"/>
        <n v="152.96"/>
        <n v="90.6"/>
        <n v="190.14000000000001"/>
        <n v="261.60000000000002"/>
        <n v="48.04"/>
        <n v="76.73"/>
        <n v="55.050000000000004"/>
        <n v="143.94"/>
        <n v="281.92"/>
        <n v="151.12"/>
        <n v="237.32"/>
        <n v="83.98"/>
        <n v="232.79999999999998"/>
        <n v="106.6"/>
        <n v="194.60000000000002"/>
        <n v="57.64"/>
        <n v="24.82"/>
        <n v="697.32"/>
        <n v="67.2"/>
        <n v="491.8"/>
        <n v="598.29"/>
        <n v="353.96999999999997"/>
        <n v="331.84"/>
        <n v="37.799999999999997"/>
        <n v="411.6"/>
        <n v="60.95"/>
        <n v="331.56"/>
        <n v="130.04"/>
        <n v="54.480000000000004"/>
        <n v="266.33999999999997"/>
        <n v="901.24"/>
        <n v="112.58"/>
        <n v="165.61"/>
        <n v="430.86"/>
        <n v="77.25"/>
        <n v="26.32"/>
        <n v="37.64"/>
        <n v="692.56"/>
        <n v="28.03"/>
        <n v="398.66999999999996"/>
        <n v="113.49"/>
        <n v="646"/>
        <n v="205.36"/>
        <n v="81.760000000000005"/>
        <n v="51.28"/>
        <n v="22.24"/>
        <n v="261.89999999999998"/>
        <n v="91.92"/>
        <n v="57.72"/>
        <n v="58.83"/>
        <n v="73.06"/>
        <n v="44.56"/>
        <n v="75.400000000000006"/>
        <n v="67.349999999999994"/>
        <n v="80.5"/>
        <n v="244.08"/>
        <n v="520.71"/>
        <n v="278.42"/>
        <n v="96.42"/>
        <n v="432.6"/>
        <n v="120.04"/>
        <n v="1695.68"/>
        <n v="560.36"/>
        <n v="1039.0999999999999"/>
        <n v="51.4"/>
        <n v="815.08"/>
        <n v="700.56000000000006"/>
        <n v="595.79999999999995"/>
        <n v="440.07"/>
        <n v="554.43000000000006"/>
        <n v="257.48"/>
        <n v="47.45"/>
        <n v="682.89"/>
        <n v="268.02"/>
        <n v="353.58"/>
        <n v="16.23"/>
        <n v="66.989999999999995"/>
        <n v="570.52"/>
        <n v="215.49"/>
        <n v="66.959999999999994"/>
        <n v="324.87"/>
        <n v="94.28"/>
        <n v="59.14"/>
        <n v="435.21"/>
        <n v="659.56"/>
        <n v="123.5"/>
        <n v="84.42"/>
        <n v="132.30000000000001"/>
        <n v="359.54999999999995"/>
        <n v="291.32"/>
        <n v="289.38"/>
        <n v="432.76"/>
        <n v="447.8"/>
        <n v="30.18"/>
        <n v="417.59999999999997"/>
        <n v="568.88"/>
        <n v="169.62"/>
        <n v="688.32"/>
        <n v="47.730000000000004"/>
        <n v="75.570000000000007"/>
        <n v="164.49"/>
        <n v="106.28"/>
        <n v="515.28"/>
        <n v="385.76"/>
        <n v="85.64"/>
        <n v="290.44"/>
        <n v="208.15"/>
        <n v="70.05"/>
        <n v="418.44"/>
        <n v="38.49"/>
        <n v="151.14000000000001"/>
        <n v="108.14"/>
        <n v="367.53000000000003"/>
        <n v="46.22"/>
        <n v="44.82"/>
        <n v="150.6"/>
        <n v="75.44"/>
        <n v="106.76"/>
        <n v="340.56"/>
        <n v="117.18"/>
        <n v="264.48"/>
        <n v="478.08000000000004"/>
        <n v="213.84"/>
        <n v="644.44999999999993"/>
        <n v="393.68"/>
        <n v="71.36"/>
        <n v="823.64"/>
        <n v="383.13"/>
        <n v="64.050000000000011"/>
        <n v="59.79"/>
        <n v="453.36"/>
        <n v="192.92"/>
        <n v="27.66"/>
        <n v="101.52000000000001"/>
        <n v="93.33"/>
        <n v="248.48"/>
        <n v="195.8"/>
        <n v="652.47"/>
        <n v="145.81"/>
        <n v="460.23"/>
        <n v="864.71"/>
        <n v="196.24"/>
        <n v="53.849999999999994"/>
        <n v="63.300000000000004"/>
        <n v="250.35000000000002"/>
        <n v="453.09000000000003"/>
        <n v="634.04999999999995"/>
        <n v="384.35"/>
        <n v="1152.5"/>
        <n v="41.28"/>
        <n v="187.25"/>
        <n v="479.36"/>
        <n v="158.5"/>
        <n v="203.45"/>
        <n v="347.8"/>
        <n v="430.62"/>
        <n v="145.91999999999999"/>
        <n v="297.69"/>
        <n v="125.54"/>
        <n v="922.44"/>
        <n v="120.76"/>
        <n v="79.48"/>
        <n v="149.28"/>
        <n v="60.84"/>
        <n v="129.72"/>
        <n v="73.900000000000006"/>
        <n v="110.04"/>
        <n v="226.79999999999998"/>
        <n v="226.78"/>
        <n v="119.74"/>
        <n v="45.96"/>
        <n v="287.36"/>
        <n v="90.929999999999993"/>
        <n v="390.48"/>
        <n v="49.17"/>
        <n v="192.24"/>
        <n v="239.13"/>
        <n v="50.4"/>
        <n v="638.04999999999995"/>
        <n v="101.69999999999999"/>
        <n v="299.7"/>
        <n v="382.52"/>
        <n v="43.62"/>
        <n v="416.44"/>
        <n v="440.24"/>
        <n v="91.94"/>
        <n v="571.08000000000004"/>
        <n v="432.18"/>
      </sharedItems>
    </cacheField>
    <cacheField name="Discount" numFmtId="0">
      <sharedItems containsSemiMixedTypes="0" containsString="0" containsNumber="1" containsInteger="1" minValue="0" maxValue="40"/>
    </cacheField>
    <cacheField name="Revenue" numFmtId="0">
      <sharedItems containsSemiMixedTypes="0" containsString="0" containsNumber="1" minValue="12.19" maxValue="1526.11"/>
    </cacheField>
    <cacheField name="Profit" numFmtId="43">
      <sharedItems containsSemiMixedTypes="0" containsString="0" containsNumber="1" minValue="3.03" maxValue="393.25"/>
    </cacheField>
    <cacheField name="Customer_Age" numFmtId="0">
      <sharedItems containsSemiMixedTypes="0" containsString="0" containsNumber="1" containsInteger="1" minValue="16" maxValue="54"/>
    </cacheField>
    <cacheField name="Gender" numFmtId="0">
      <sharedItems count="3">
        <s v="Female"/>
        <s v="Male"/>
        <s v="Other"/>
      </sharedItems>
    </cacheField>
    <cacheField name="Payment_Method" numFmtId="0">
      <sharedItems count="8">
        <s v="NetBanking"/>
        <s v="Debit Card"/>
        <s v="Apple Pay"/>
        <s v="PayPal"/>
        <s v="Cash"/>
        <s v="Google Pay"/>
        <s v="UPI"/>
        <s v="Credit Card"/>
      </sharedItems>
    </cacheField>
    <cacheField name="Quarters (Order_Date)" numFmtId="0" databaseField="0">
      <fieldGroup base="1">
        <rangePr groupBy="quarters" startDate="2023-01-02T00:00:00" endDate="2025-10-01T00:00:00"/>
        <groupItems count="6">
          <s v="&lt;02/01/2023"/>
          <s v="Qtr1"/>
          <s v="Qtr2"/>
          <s v="Qtr3"/>
          <s v="Qtr4"/>
          <s v="&gt;01/10/2025"/>
        </groupItems>
      </fieldGroup>
    </cacheField>
    <cacheField name="Years (Order_Date)" numFmtId="0" databaseField="0">
      <fieldGroup base="1">
        <rangePr groupBy="years" startDate="2023-01-02T00:00:00" endDate="2025-10-01T00:00:00"/>
        <groupItems count="5">
          <s v="&lt;02/01/2023"/>
          <s v="2023"/>
          <s v="2024"/>
          <s v="2025"/>
          <s v="&gt;01/10/2025"/>
        </groupItems>
      </fieldGroup>
    </cacheField>
  </cacheFields>
  <extLst>
    <ext xmlns:x14="http://schemas.microsoft.com/office/spreadsheetml/2009/9/main" uri="{725AE2AE-9491-48be-B2B4-4EB974FC3084}">
      <x14:pivotCacheDefinition pivotCacheId="4598082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x v="0"/>
    <x v="0"/>
    <x v="0"/>
    <x v="0"/>
    <x v="0"/>
    <x v="0"/>
    <x v="0"/>
    <x v="0"/>
    <x v="0"/>
    <x v="0"/>
    <x v="0"/>
    <n v="49.68"/>
    <x v="0"/>
    <n v="0"/>
    <n v="248.4"/>
    <n v="70.400000000000006"/>
    <n v="35"/>
    <x v="0"/>
    <x v="0"/>
  </r>
  <r>
    <n v="100865"/>
    <x v="1"/>
    <x v="1"/>
    <x v="1"/>
    <x v="0"/>
    <x v="0"/>
    <x v="1"/>
    <x v="1"/>
    <x v="0"/>
    <x v="1"/>
    <x v="0"/>
    <x v="1"/>
    <n v="27.07"/>
    <x v="1"/>
    <n v="0"/>
    <n v="54.14"/>
    <n v="11.35"/>
    <n v="48"/>
    <x v="0"/>
    <x v="0"/>
  </r>
  <r>
    <n v="100101"/>
    <x v="2"/>
    <x v="2"/>
    <x v="2"/>
    <x v="0"/>
    <x v="0"/>
    <x v="2"/>
    <x v="2"/>
    <x v="1"/>
    <x v="0"/>
    <x v="0"/>
    <x v="2"/>
    <n v="96.58"/>
    <x v="2"/>
    <n v="20"/>
    <n v="231.79"/>
    <n v="61.86"/>
    <n v="34"/>
    <x v="1"/>
    <x v="1"/>
  </r>
  <r>
    <n v="100439"/>
    <x v="3"/>
    <x v="1"/>
    <x v="3"/>
    <x v="1"/>
    <x v="0"/>
    <x v="3"/>
    <x v="3"/>
    <x v="2"/>
    <x v="2"/>
    <x v="1"/>
    <x v="0"/>
    <n v="17.489999999999998"/>
    <x v="3"/>
    <n v="10"/>
    <n v="78.7"/>
    <n v="35.99"/>
    <n v="30"/>
    <x v="0"/>
    <x v="2"/>
  </r>
  <r>
    <n v="100058"/>
    <x v="4"/>
    <x v="0"/>
    <x v="4"/>
    <x v="2"/>
    <x v="1"/>
    <x v="4"/>
    <x v="4"/>
    <x v="2"/>
    <x v="1"/>
    <x v="1"/>
    <x v="2"/>
    <n v="58.96"/>
    <x v="4"/>
    <n v="5"/>
    <n v="168.04"/>
    <n v="68.38"/>
    <n v="30"/>
    <x v="0"/>
    <x v="3"/>
  </r>
  <r>
    <n v="101120"/>
    <x v="5"/>
    <x v="1"/>
    <x v="5"/>
    <x v="2"/>
    <x v="0"/>
    <x v="5"/>
    <x v="5"/>
    <x v="0"/>
    <x v="1"/>
    <x v="0"/>
    <x v="3"/>
    <n v="72.5"/>
    <x v="5"/>
    <n v="5"/>
    <n v="68.88"/>
    <n v="16.649999999999999"/>
    <n v="32"/>
    <x v="0"/>
    <x v="2"/>
  </r>
  <r>
    <n v="100323"/>
    <x v="6"/>
    <x v="1"/>
    <x v="6"/>
    <x v="3"/>
    <x v="1"/>
    <x v="6"/>
    <x v="6"/>
    <x v="1"/>
    <x v="0"/>
    <x v="0"/>
    <x v="4"/>
    <n v="182.16"/>
    <x v="6"/>
    <n v="0"/>
    <n v="728.64"/>
    <n v="227.81"/>
    <n v="29"/>
    <x v="0"/>
    <x v="0"/>
  </r>
  <r>
    <n v="100974"/>
    <x v="7"/>
    <x v="0"/>
    <x v="7"/>
    <x v="4"/>
    <x v="1"/>
    <x v="7"/>
    <x v="4"/>
    <x v="2"/>
    <x v="3"/>
    <x v="1"/>
    <x v="2"/>
    <n v="57.19"/>
    <x v="7"/>
    <n v="0"/>
    <n v="171.57"/>
    <n v="52.43"/>
    <n v="49"/>
    <x v="0"/>
    <x v="1"/>
  </r>
  <r>
    <n v="100411"/>
    <x v="8"/>
    <x v="3"/>
    <x v="5"/>
    <x v="2"/>
    <x v="1"/>
    <x v="8"/>
    <x v="7"/>
    <x v="1"/>
    <x v="1"/>
    <x v="0"/>
    <x v="2"/>
    <n v="152.09"/>
    <x v="8"/>
    <n v="10"/>
    <n v="410.64"/>
    <n v="93.96"/>
    <n v="27"/>
    <x v="0"/>
    <x v="4"/>
  </r>
  <r>
    <n v="100855"/>
    <x v="9"/>
    <x v="4"/>
    <x v="6"/>
    <x v="3"/>
    <x v="1"/>
    <x v="9"/>
    <x v="8"/>
    <x v="2"/>
    <x v="4"/>
    <x v="1"/>
    <x v="3"/>
    <n v="15.26"/>
    <x v="9"/>
    <n v="20"/>
    <n v="12.21"/>
    <n v="3.82"/>
    <n v="33"/>
    <x v="1"/>
    <x v="5"/>
  </r>
  <r>
    <n v="100820"/>
    <x v="10"/>
    <x v="2"/>
    <x v="7"/>
    <x v="4"/>
    <x v="1"/>
    <x v="10"/>
    <x v="3"/>
    <x v="2"/>
    <x v="4"/>
    <x v="2"/>
    <x v="3"/>
    <n v="18.61"/>
    <x v="10"/>
    <n v="20"/>
    <n v="14.89"/>
    <n v="6.07"/>
    <n v="25"/>
    <x v="1"/>
    <x v="5"/>
  </r>
  <r>
    <n v="100044"/>
    <x v="11"/>
    <x v="5"/>
    <x v="8"/>
    <x v="5"/>
    <x v="0"/>
    <x v="11"/>
    <x v="8"/>
    <x v="2"/>
    <x v="3"/>
    <x v="1"/>
    <x v="3"/>
    <n v="14.47"/>
    <x v="11"/>
    <n v="0"/>
    <n v="14.47"/>
    <n v="3.08"/>
    <n v="34"/>
    <x v="1"/>
    <x v="2"/>
  </r>
  <r>
    <n v="100049"/>
    <x v="12"/>
    <x v="4"/>
    <x v="9"/>
    <x v="6"/>
    <x v="1"/>
    <x v="12"/>
    <x v="5"/>
    <x v="0"/>
    <x v="4"/>
    <x v="0"/>
    <x v="1"/>
    <n v="64.260000000000005"/>
    <x v="12"/>
    <n v="0"/>
    <n v="128.52000000000001"/>
    <n v="48.57"/>
    <n v="18"/>
    <x v="1"/>
    <x v="6"/>
  </r>
  <r>
    <n v="100849"/>
    <x v="13"/>
    <x v="6"/>
    <x v="10"/>
    <x v="7"/>
    <x v="1"/>
    <x v="13"/>
    <x v="9"/>
    <x v="2"/>
    <x v="1"/>
    <x v="0"/>
    <x v="0"/>
    <n v="21.03"/>
    <x v="13"/>
    <n v="10"/>
    <n v="94.64"/>
    <n v="38.46"/>
    <n v="39"/>
    <x v="1"/>
    <x v="5"/>
  </r>
  <r>
    <n v="100240"/>
    <x v="14"/>
    <x v="3"/>
    <x v="11"/>
    <x v="8"/>
    <x v="0"/>
    <x v="14"/>
    <x v="5"/>
    <x v="0"/>
    <x v="0"/>
    <x v="1"/>
    <x v="1"/>
    <n v="64.45"/>
    <x v="14"/>
    <n v="0"/>
    <n v="128.9"/>
    <n v="40.96"/>
    <n v="42"/>
    <x v="1"/>
    <x v="0"/>
  </r>
  <r>
    <n v="100170"/>
    <x v="15"/>
    <x v="1"/>
    <x v="12"/>
    <x v="2"/>
    <x v="0"/>
    <x v="15"/>
    <x v="10"/>
    <x v="2"/>
    <x v="0"/>
    <x v="0"/>
    <x v="4"/>
    <n v="44.19"/>
    <x v="15"/>
    <n v="0"/>
    <n v="176.76"/>
    <n v="58.37"/>
    <n v="36"/>
    <x v="1"/>
    <x v="4"/>
  </r>
  <r>
    <n v="100523"/>
    <x v="16"/>
    <x v="4"/>
    <x v="8"/>
    <x v="5"/>
    <x v="0"/>
    <x v="16"/>
    <x v="8"/>
    <x v="2"/>
    <x v="1"/>
    <x v="1"/>
    <x v="4"/>
    <n v="13.98"/>
    <x v="16"/>
    <n v="5"/>
    <n v="53.12"/>
    <n v="18.21"/>
    <n v="51"/>
    <x v="0"/>
    <x v="5"/>
  </r>
  <r>
    <n v="100765"/>
    <x v="17"/>
    <x v="3"/>
    <x v="13"/>
    <x v="7"/>
    <x v="2"/>
    <x v="17"/>
    <x v="11"/>
    <x v="0"/>
    <x v="2"/>
    <x v="0"/>
    <x v="2"/>
    <n v="31"/>
    <x v="17"/>
    <n v="0"/>
    <n v="93"/>
    <n v="32.93"/>
    <n v="21"/>
    <x v="0"/>
    <x v="3"/>
  </r>
  <r>
    <n v="100838"/>
    <x v="18"/>
    <x v="6"/>
    <x v="14"/>
    <x v="5"/>
    <x v="0"/>
    <x v="18"/>
    <x v="8"/>
    <x v="2"/>
    <x v="1"/>
    <x v="1"/>
    <x v="1"/>
    <n v="15.85"/>
    <x v="18"/>
    <n v="5"/>
    <n v="30.11"/>
    <n v="12"/>
    <n v="35"/>
    <x v="1"/>
    <x v="0"/>
  </r>
  <r>
    <n v="100423"/>
    <x v="19"/>
    <x v="1"/>
    <x v="15"/>
    <x v="7"/>
    <x v="0"/>
    <x v="19"/>
    <x v="12"/>
    <x v="0"/>
    <x v="4"/>
    <x v="1"/>
    <x v="0"/>
    <n v="150.72999999999999"/>
    <x v="19"/>
    <n v="5"/>
    <n v="715.97"/>
    <n v="194.99"/>
    <n v="42"/>
    <x v="0"/>
    <x v="5"/>
  </r>
  <r>
    <n v="100380"/>
    <x v="20"/>
    <x v="2"/>
    <x v="16"/>
    <x v="3"/>
    <x v="2"/>
    <x v="20"/>
    <x v="9"/>
    <x v="2"/>
    <x v="0"/>
    <x v="3"/>
    <x v="1"/>
    <n v="19.09"/>
    <x v="20"/>
    <n v="0"/>
    <n v="38.18"/>
    <n v="15.81"/>
    <n v="30"/>
    <x v="1"/>
    <x v="0"/>
  </r>
  <r>
    <n v="100609"/>
    <x v="21"/>
    <x v="4"/>
    <x v="17"/>
    <x v="9"/>
    <x v="0"/>
    <x v="21"/>
    <x v="13"/>
    <x v="0"/>
    <x v="4"/>
    <x v="1"/>
    <x v="5"/>
    <n v="129.94999999999999"/>
    <x v="21"/>
    <n v="0"/>
    <n v="779.7"/>
    <n v="212.91"/>
    <n v="32"/>
    <x v="1"/>
    <x v="4"/>
  </r>
  <r>
    <n v="100676"/>
    <x v="22"/>
    <x v="3"/>
    <x v="18"/>
    <x v="4"/>
    <x v="0"/>
    <x v="22"/>
    <x v="14"/>
    <x v="1"/>
    <x v="0"/>
    <x v="1"/>
    <x v="2"/>
    <n v="226.72"/>
    <x v="22"/>
    <n v="20"/>
    <n v="544.13"/>
    <n v="140.88999999999999"/>
    <n v="16"/>
    <x v="1"/>
    <x v="3"/>
  </r>
  <r>
    <n v="100344"/>
    <x v="23"/>
    <x v="0"/>
    <x v="6"/>
    <x v="3"/>
    <x v="1"/>
    <x v="23"/>
    <x v="15"/>
    <x v="1"/>
    <x v="4"/>
    <x v="3"/>
    <x v="2"/>
    <n v="146.78"/>
    <x v="23"/>
    <n v="0"/>
    <n v="440.34"/>
    <n v="112.48"/>
    <n v="42"/>
    <x v="1"/>
    <x v="2"/>
  </r>
  <r>
    <n v="100109"/>
    <x v="24"/>
    <x v="6"/>
    <x v="19"/>
    <x v="0"/>
    <x v="0"/>
    <x v="24"/>
    <x v="11"/>
    <x v="0"/>
    <x v="4"/>
    <x v="0"/>
    <x v="2"/>
    <n v="28.99"/>
    <x v="24"/>
    <n v="20"/>
    <n v="69.58"/>
    <n v="18.350000000000001"/>
    <n v="37"/>
    <x v="0"/>
    <x v="3"/>
  </r>
  <r>
    <n v="100277"/>
    <x v="25"/>
    <x v="0"/>
    <x v="20"/>
    <x v="9"/>
    <x v="2"/>
    <x v="25"/>
    <x v="16"/>
    <x v="1"/>
    <x v="4"/>
    <x v="1"/>
    <x v="4"/>
    <n v="34.950000000000003"/>
    <x v="25"/>
    <n v="5"/>
    <n v="132.81"/>
    <n v="48.4"/>
    <n v="26"/>
    <x v="0"/>
    <x v="2"/>
  </r>
  <r>
    <n v="100677"/>
    <x v="26"/>
    <x v="0"/>
    <x v="3"/>
    <x v="1"/>
    <x v="2"/>
    <x v="26"/>
    <x v="9"/>
    <x v="2"/>
    <x v="4"/>
    <x v="2"/>
    <x v="4"/>
    <n v="22.08"/>
    <x v="26"/>
    <n v="0"/>
    <n v="88.32"/>
    <n v="19.61"/>
    <n v="24"/>
    <x v="1"/>
    <x v="2"/>
  </r>
  <r>
    <n v="100570"/>
    <x v="27"/>
    <x v="2"/>
    <x v="0"/>
    <x v="0"/>
    <x v="1"/>
    <x v="27"/>
    <x v="7"/>
    <x v="1"/>
    <x v="4"/>
    <x v="1"/>
    <x v="2"/>
    <n v="146.31"/>
    <x v="27"/>
    <n v="10"/>
    <n v="395.04"/>
    <n v="83.22"/>
    <n v="20"/>
    <x v="1"/>
    <x v="5"/>
  </r>
  <r>
    <n v="100358"/>
    <x v="28"/>
    <x v="1"/>
    <x v="21"/>
    <x v="3"/>
    <x v="2"/>
    <x v="28"/>
    <x v="17"/>
    <x v="2"/>
    <x v="0"/>
    <x v="3"/>
    <x v="3"/>
    <n v="41.79"/>
    <x v="28"/>
    <n v="10"/>
    <n v="37.61"/>
    <n v="11.63"/>
    <n v="29"/>
    <x v="0"/>
    <x v="6"/>
  </r>
  <r>
    <n v="100598"/>
    <x v="29"/>
    <x v="5"/>
    <x v="10"/>
    <x v="7"/>
    <x v="1"/>
    <x v="29"/>
    <x v="7"/>
    <x v="1"/>
    <x v="0"/>
    <x v="1"/>
    <x v="2"/>
    <n v="136.5"/>
    <x v="29"/>
    <n v="0"/>
    <n v="409.5"/>
    <n v="106.79"/>
    <n v="31"/>
    <x v="0"/>
    <x v="3"/>
  </r>
  <r>
    <n v="100390"/>
    <x v="18"/>
    <x v="6"/>
    <x v="14"/>
    <x v="5"/>
    <x v="0"/>
    <x v="30"/>
    <x v="11"/>
    <x v="0"/>
    <x v="0"/>
    <x v="0"/>
    <x v="4"/>
    <n v="28.95"/>
    <x v="30"/>
    <n v="0"/>
    <n v="115.8"/>
    <n v="33.4"/>
    <n v="18"/>
    <x v="0"/>
    <x v="5"/>
  </r>
  <r>
    <n v="100893"/>
    <x v="30"/>
    <x v="5"/>
    <x v="22"/>
    <x v="4"/>
    <x v="1"/>
    <x v="31"/>
    <x v="7"/>
    <x v="1"/>
    <x v="2"/>
    <x v="2"/>
    <x v="0"/>
    <n v="160.34"/>
    <x v="31"/>
    <n v="10"/>
    <n v="721.53"/>
    <n v="215.58"/>
    <n v="39"/>
    <x v="1"/>
    <x v="7"/>
  </r>
  <r>
    <n v="100692"/>
    <x v="31"/>
    <x v="0"/>
    <x v="23"/>
    <x v="0"/>
    <x v="1"/>
    <x v="32"/>
    <x v="2"/>
    <x v="1"/>
    <x v="0"/>
    <x v="0"/>
    <x v="2"/>
    <n v="84.09"/>
    <x v="32"/>
    <n v="10"/>
    <n v="227.04"/>
    <n v="53.17"/>
    <n v="30"/>
    <x v="1"/>
    <x v="7"/>
  </r>
  <r>
    <n v="100727"/>
    <x v="32"/>
    <x v="5"/>
    <x v="24"/>
    <x v="8"/>
    <x v="0"/>
    <x v="33"/>
    <x v="3"/>
    <x v="2"/>
    <x v="4"/>
    <x v="0"/>
    <x v="4"/>
    <n v="18.77"/>
    <x v="33"/>
    <n v="0"/>
    <n v="75.08"/>
    <n v="28.42"/>
    <n v="34"/>
    <x v="1"/>
    <x v="4"/>
  </r>
  <r>
    <n v="100362"/>
    <x v="33"/>
    <x v="2"/>
    <x v="25"/>
    <x v="8"/>
    <x v="2"/>
    <x v="34"/>
    <x v="17"/>
    <x v="2"/>
    <x v="0"/>
    <x v="0"/>
    <x v="4"/>
    <n v="39.46"/>
    <x v="34"/>
    <n v="0"/>
    <n v="157.84"/>
    <n v="46.87"/>
    <n v="21"/>
    <x v="1"/>
    <x v="7"/>
  </r>
  <r>
    <n v="100596"/>
    <x v="34"/>
    <x v="4"/>
    <x v="2"/>
    <x v="0"/>
    <x v="0"/>
    <x v="35"/>
    <x v="8"/>
    <x v="2"/>
    <x v="4"/>
    <x v="0"/>
    <x v="3"/>
    <n v="13.56"/>
    <x v="35"/>
    <n v="0"/>
    <n v="13.56"/>
    <n v="5.32"/>
    <n v="34"/>
    <x v="1"/>
    <x v="4"/>
  </r>
  <r>
    <n v="100427"/>
    <x v="35"/>
    <x v="4"/>
    <x v="26"/>
    <x v="6"/>
    <x v="1"/>
    <x v="36"/>
    <x v="18"/>
    <x v="1"/>
    <x v="4"/>
    <x v="0"/>
    <x v="1"/>
    <n v="87.17"/>
    <x v="36"/>
    <n v="0"/>
    <n v="174.34"/>
    <n v="55.33"/>
    <n v="26"/>
    <x v="0"/>
    <x v="0"/>
  </r>
  <r>
    <n v="100070"/>
    <x v="36"/>
    <x v="5"/>
    <x v="27"/>
    <x v="9"/>
    <x v="1"/>
    <x v="37"/>
    <x v="11"/>
    <x v="0"/>
    <x v="1"/>
    <x v="2"/>
    <x v="4"/>
    <n v="31.14"/>
    <x v="37"/>
    <n v="0"/>
    <n v="124.56"/>
    <n v="35.28"/>
    <n v="39"/>
    <x v="0"/>
    <x v="0"/>
  </r>
  <r>
    <n v="100321"/>
    <x v="37"/>
    <x v="1"/>
    <x v="2"/>
    <x v="0"/>
    <x v="2"/>
    <x v="38"/>
    <x v="14"/>
    <x v="1"/>
    <x v="1"/>
    <x v="1"/>
    <x v="4"/>
    <n v="233.68"/>
    <x v="38"/>
    <n v="0"/>
    <n v="934.72"/>
    <n v="328.49"/>
    <n v="19"/>
    <x v="0"/>
    <x v="1"/>
  </r>
  <r>
    <n v="100652"/>
    <x v="38"/>
    <x v="1"/>
    <x v="4"/>
    <x v="2"/>
    <x v="1"/>
    <x v="39"/>
    <x v="1"/>
    <x v="0"/>
    <x v="4"/>
    <x v="1"/>
    <x v="2"/>
    <n v="27.31"/>
    <x v="39"/>
    <n v="0"/>
    <n v="81.93"/>
    <n v="29.76"/>
    <n v="30"/>
    <x v="1"/>
    <x v="6"/>
  </r>
  <r>
    <n v="101065"/>
    <x v="39"/>
    <x v="4"/>
    <x v="28"/>
    <x v="6"/>
    <x v="2"/>
    <x v="40"/>
    <x v="2"/>
    <x v="1"/>
    <x v="2"/>
    <x v="3"/>
    <x v="6"/>
    <n v="95.23"/>
    <x v="40"/>
    <n v="0"/>
    <n v="666.61"/>
    <n v="186.65"/>
    <n v="24"/>
    <x v="0"/>
    <x v="3"/>
  </r>
  <r>
    <n v="100107"/>
    <x v="40"/>
    <x v="4"/>
    <x v="29"/>
    <x v="6"/>
    <x v="1"/>
    <x v="41"/>
    <x v="5"/>
    <x v="0"/>
    <x v="1"/>
    <x v="0"/>
    <x v="1"/>
    <n v="70.5"/>
    <x v="41"/>
    <n v="5"/>
    <n v="133.94999999999999"/>
    <n v="41.43"/>
    <n v="42"/>
    <x v="0"/>
    <x v="7"/>
  </r>
  <r>
    <n v="101108"/>
    <x v="41"/>
    <x v="1"/>
    <x v="30"/>
    <x v="4"/>
    <x v="1"/>
    <x v="42"/>
    <x v="11"/>
    <x v="0"/>
    <x v="1"/>
    <x v="3"/>
    <x v="0"/>
    <n v="34.01"/>
    <x v="42"/>
    <n v="0"/>
    <n v="170.05"/>
    <n v="38.42"/>
    <n v="16"/>
    <x v="1"/>
    <x v="3"/>
  </r>
  <r>
    <n v="100355"/>
    <x v="42"/>
    <x v="1"/>
    <x v="19"/>
    <x v="0"/>
    <x v="2"/>
    <x v="43"/>
    <x v="2"/>
    <x v="1"/>
    <x v="3"/>
    <x v="0"/>
    <x v="1"/>
    <n v="97.13"/>
    <x v="43"/>
    <n v="5"/>
    <n v="184.55"/>
    <n v="50.99"/>
    <n v="29"/>
    <x v="1"/>
    <x v="0"/>
  </r>
  <r>
    <n v="100950"/>
    <x v="43"/>
    <x v="2"/>
    <x v="31"/>
    <x v="9"/>
    <x v="0"/>
    <x v="44"/>
    <x v="3"/>
    <x v="2"/>
    <x v="4"/>
    <x v="2"/>
    <x v="6"/>
    <n v="16.89"/>
    <x v="44"/>
    <n v="0"/>
    <n v="118.23"/>
    <n v="46.38"/>
    <n v="22"/>
    <x v="1"/>
    <x v="4"/>
  </r>
  <r>
    <n v="100342"/>
    <x v="44"/>
    <x v="6"/>
    <x v="32"/>
    <x v="1"/>
    <x v="1"/>
    <x v="45"/>
    <x v="15"/>
    <x v="1"/>
    <x v="3"/>
    <x v="0"/>
    <x v="4"/>
    <n v="128.36000000000001"/>
    <x v="45"/>
    <n v="0"/>
    <n v="513.44000000000005"/>
    <n v="113.36"/>
    <n v="26"/>
    <x v="0"/>
    <x v="4"/>
  </r>
  <r>
    <n v="100354"/>
    <x v="26"/>
    <x v="0"/>
    <x v="3"/>
    <x v="1"/>
    <x v="2"/>
    <x v="46"/>
    <x v="7"/>
    <x v="1"/>
    <x v="2"/>
    <x v="0"/>
    <x v="1"/>
    <n v="172.35"/>
    <x v="46"/>
    <n v="0"/>
    <n v="344.7"/>
    <n v="131.25"/>
    <n v="29"/>
    <x v="1"/>
    <x v="3"/>
  </r>
  <r>
    <n v="100023"/>
    <x v="45"/>
    <x v="6"/>
    <x v="12"/>
    <x v="2"/>
    <x v="1"/>
    <x v="47"/>
    <x v="3"/>
    <x v="2"/>
    <x v="2"/>
    <x v="0"/>
    <x v="2"/>
    <n v="19.079999999999998"/>
    <x v="47"/>
    <n v="20"/>
    <n v="45.79"/>
    <n v="19.61"/>
    <n v="41"/>
    <x v="0"/>
    <x v="1"/>
  </r>
  <r>
    <n v="100043"/>
    <x v="46"/>
    <x v="6"/>
    <x v="25"/>
    <x v="8"/>
    <x v="0"/>
    <x v="48"/>
    <x v="19"/>
    <x v="1"/>
    <x v="4"/>
    <x v="2"/>
    <x v="0"/>
    <n v="123.22"/>
    <x v="48"/>
    <n v="0"/>
    <n v="616.1"/>
    <n v="217.11"/>
    <n v="24"/>
    <x v="1"/>
    <x v="7"/>
  </r>
  <r>
    <n v="100243"/>
    <x v="47"/>
    <x v="3"/>
    <x v="2"/>
    <x v="0"/>
    <x v="2"/>
    <x v="49"/>
    <x v="11"/>
    <x v="0"/>
    <x v="0"/>
    <x v="1"/>
    <x v="4"/>
    <n v="30.87"/>
    <x v="49"/>
    <n v="0"/>
    <n v="123.48"/>
    <n v="26.64"/>
    <n v="22"/>
    <x v="1"/>
    <x v="2"/>
  </r>
  <r>
    <n v="100737"/>
    <x v="48"/>
    <x v="5"/>
    <x v="30"/>
    <x v="4"/>
    <x v="0"/>
    <x v="50"/>
    <x v="0"/>
    <x v="0"/>
    <x v="4"/>
    <x v="0"/>
    <x v="1"/>
    <n v="56.88"/>
    <x v="50"/>
    <n v="0"/>
    <n v="113.76"/>
    <n v="35.369999999999997"/>
    <n v="23"/>
    <x v="1"/>
    <x v="0"/>
  </r>
  <r>
    <n v="101135"/>
    <x v="49"/>
    <x v="3"/>
    <x v="17"/>
    <x v="7"/>
    <x v="0"/>
    <x v="51"/>
    <x v="2"/>
    <x v="1"/>
    <x v="0"/>
    <x v="1"/>
    <x v="1"/>
    <n v="99.59"/>
    <x v="51"/>
    <n v="5"/>
    <n v="189.22"/>
    <n v="63.97"/>
    <n v="36"/>
    <x v="1"/>
    <x v="0"/>
  </r>
  <r>
    <n v="100367"/>
    <x v="50"/>
    <x v="6"/>
    <x v="11"/>
    <x v="8"/>
    <x v="1"/>
    <x v="52"/>
    <x v="0"/>
    <x v="0"/>
    <x v="0"/>
    <x v="1"/>
    <x v="4"/>
    <n v="54.87"/>
    <x v="52"/>
    <n v="0"/>
    <n v="219.48"/>
    <n v="49.53"/>
    <n v="24"/>
    <x v="1"/>
    <x v="6"/>
  </r>
  <r>
    <n v="100163"/>
    <x v="51"/>
    <x v="6"/>
    <x v="33"/>
    <x v="2"/>
    <x v="0"/>
    <x v="53"/>
    <x v="9"/>
    <x v="2"/>
    <x v="0"/>
    <x v="0"/>
    <x v="3"/>
    <n v="23.03"/>
    <x v="53"/>
    <n v="0"/>
    <n v="23.03"/>
    <n v="8.06"/>
    <n v="32"/>
    <x v="0"/>
    <x v="1"/>
  </r>
  <r>
    <n v="101115"/>
    <x v="52"/>
    <x v="2"/>
    <x v="19"/>
    <x v="0"/>
    <x v="2"/>
    <x v="54"/>
    <x v="17"/>
    <x v="2"/>
    <x v="4"/>
    <x v="3"/>
    <x v="0"/>
    <n v="38.71"/>
    <x v="54"/>
    <n v="0"/>
    <n v="193.55"/>
    <n v="41.29"/>
    <n v="18"/>
    <x v="1"/>
    <x v="2"/>
  </r>
  <r>
    <n v="100332"/>
    <x v="53"/>
    <x v="2"/>
    <x v="31"/>
    <x v="9"/>
    <x v="2"/>
    <x v="55"/>
    <x v="4"/>
    <x v="2"/>
    <x v="1"/>
    <x v="1"/>
    <x v="2"/>
    <n v="60.91"/>
    <x v="55"/>
    <n v="10"/>
    <n v="164.46"/>
    <n v="65.8"/>
    <n v="41"/>
    <x v="0"/>
    <x v="7"/>
  </r>
  <r>
    <n v="100988"/>
    <x v="54"/>
    <x v="2"/>
    <x v="34"/>
    <x v="3"/>
    <x v="2"/>
    <x v="56"/>
    <x v="9"/>
    <x v="2"/>
    <x v="4"/>
    <x v="2"/>
    <x v="1"/>
    <n v="19.41"/>
    <x v="56"/>
    <n v="0"/>
    <n v="38.82"/>
    <n v="9.3800000000000008"/>
    <n v="24"/>
    <x v="0"/>
    <x v="3"/>
  </r>
  <r>
    <n v="101172"/>
    <x v="55"/>
    <x v="1"/>
    <x v="1"/>
    <x v="0"/>
    <x v="2"/>
    <x v="57"/>
    <x v="2"/>
    <x v="1"/>
    <x v="4"/>
    <x v="1"/>
    <x v="1"/>
    <n v="82.12"/>
    <x v="57"/>
    <n v="0"/>
    <n v="164.24"/>
    <n v="57.54"/>
    <n v="51"/>
    <x v="1"/>
    <x v="1"/>
  </r>
  <r>
    <n v="101001"/>
    <x v="5"/>
    <x v="1"/>
    <x v="5"/>
    <x v="2"/>
    <x v="0"/>
    <x v="58"/>
    <x v="7"/>
    <x v="1"/>
    <x v="4"/>
    <x v="1"/>
    <x v="2"/>
    <n v="131.82"/>
    <x v="58"/>
    <n v="10"/>
    <n v="355.91"/>
    <n v="114.03"/>
    <n v="32"/>
    <x v="1"/>
    <x v="1"/>
  </r>
  <r>
    <n v="100377"/>
    <x v="56"/>
    <x v="0"/>
    <x v="14"/>
    <x v="5"/>
    <x v="2"/>
    <x v="59"/>
    <x v="8"/>
    <x v="2"/>
    <x v="2"/>
    <x v="0"/>
    <x v="1"/>
    <n v="15"/>
    <x v="59"/>
    <n v="0"/>
    <n v="30"/>
    <n v="9.56"/>
    <n v="24"/>
    <x v="0"/>
    <x v="5"/>
  </r>
  <r>
    <n v="100309"/>
    <x v="57"/>
    <x v="3"/>
    <x v="35"/>
    <x v="10"/>
    <x v="0"/>
    <x v="60"/>
    <x v="7"/>
    <x v="1"/>
    <x v="0"/>
    <x v="1"/>
    <x v="4"/>
    <n v="151.44999999999999"/>
    <x v="60"/>
    <n v="10"/>
    <n v="545.22"/>
    <n v="165.42"/>
    <n v="36"/>
    <x v="0"/>
    <x v="2"/>
  </r>
  <r>
    <n v="100155"/>
    <x v="58"/>
    <x v="3"/>
    <x v="20"/>
    <x v="9"/>
    <x v="0"/>
    <x v="61"/>
    <x v="14"/>
    <x v="1"/>
    <x v="1"/>
    <x v="1"/>
    <x v="1"/>
    <n v="210.8"/>
    <x v="61"/>
    <n v="0"/>
    <n v="421.6"/>
    <n v="98.14"/>
    <n v="22"/>
    <x v="0"/>
    <x v="3"/>
  </r>
  <r>
    <n v="100210"/>
    <x v="59"/>
    <x v="0"/>
    <x v="13"/>
    <x v="7"/>
    <x v="1"/>
    <x v="62"/>
    <x v="6"/>
    <x v="1"/>
    <x v="1"/>
    <x v="0"/>
    <x v="2"/>
    <n v="166.49"/>
    <x v="62"/>
    <n v="5"/>
    <n v="474.5"/>
    <n v="157.63999999999999"/>
    <n v="25"/>
    <x v="1"/>
    <x v="5"/>
  </r>
  <r>
    <n v="100086"/>
    <x v="60"/>
    <x v="6"/>
    <x v="36"/>
    <x v="1"/>
    <x v="1"/>
    <x v="63"/>
    <x v="2"/>
    <x v="1"/>
    <x v="0"/>
    <x v="2"/>
    <x v="4"/>
    <n v="91.09"/>
    <x v="63"/>
    <n v="20"/>
    <n v="291.49"/>
    <n v="72.010000000000005"/>
    <n v="25"/>
    <x v="0"/>
    <x v="7"/>
  </r>
  <r>
    <n v="100168"/>
    <x v="61"/>
    <x v="1"/>
    <x v="0"/>
    <x v="0"/>
    <x v="1"/>
    <x v="64"/>
    <x v="16"/>
    <x v="1"/>
    <x v="1"/>
    <x v="1"/>
    <x v="2"/>
    <n v="37.99"/>
    <x v="64"/>
    <n v="0"/>
    <n v="113.97"/>
    <n v="40.85"/>
    <n v="27"/>
    <x v="1"/>
    <x v="1"/>
  </r>
  <r>
    <n v="100994"/>
    <x v="62"/>
    <x v="6"/>
    <x v="23"/>
    <x v="9"/>
    <x v="0"/>
    <x v="65"/>
    <x v="4"/>
    <x v="2"/>
    <x v="0"/>
    <x v="0"/>
    <x v="1"/>
    <n v="56.14"/>
    <x v="65"/>
    <n v="0"/>
    <n v="112.28"/>
    <n v="38.53"/>
    <n v="17"/>
    <x v="1"/>
    <x v="6"/>
  </r>
  <r>
    <n v="100051"/>
    <x v="63"/>
    <x v="0"/>
    <x v="5"/>
    <x v="10"/>
    <x v="0"/>
    <x v="66"/>
    <x v="6"/>
    <x v="1"/>
    <x v="2"/>
    <x v="2"/>
    <x v="1"/>
    <n v="193.1"/>
    <x v="66"/>
    <n v="0"/>
    <n v="386.2"/>
    <n v="111.95"/>
    <n v="30"/>
    <x v="0"/>
    <x v="6"/>
  </r>
  <r>
    <n v="100438"/>
    <x v="64"/>
    <x v="6"/>
    <x v="37"/>
    <x v="11"/>
    <x v="2"/>
    <x v="67"/>
    <x v="7"/>
    <x v="1"/>
    <x v="0"/>
    <x v="0"/>
    <x v="1"/>
    <n v="168.9"/>
    <x v="67"/>
    <n v="0"/>
    <n v="337.8"/>
    <n v="115.68"/>
    <n v="17"/>
    <x v="1"/>
    <x v="0"/>
  </r>
  <r>
    <n v="100549"/>
    <x v="42"/>
    <x v="1"/>
    <x v="19"/>
    <x v="0"/>
    <x v="2"/>
    <x v="68"/>
    <x v="10"/>
    <x v="2"/>
    <x v="0"/>
    <x v="1"/>
    <x v="4"/>
    <n v="43.59"/>
    <x v="68"/>
    <n v="10"/>
    <n v="156.91999999999999"/>
    <n v="58.82"/>
    <n v="28"/>
    <x v="1"/>
    <x v="6"/>
  </r>
  <r>
    <n v="100490"/>
    <x v="65"/>
    <x v="1"/>
    <x v="31"/>
    <x v="9"/>
    <x v="1"/>
    <x v="69"/>
    <x v="11"/>
    <x v="0"/>
    <x v="4"/>
    <x v="0"/>
    <x v="4"/>
    <n v="29.52"/>
    <x v="69"/>
    <n v="10"/>
    <n v="106.27"/>
    <n v="29.71"/>
    <n v="33"/>
    <x v="2"/>
    <x v="0"/>
  </r>
  <r>
    <n v="100425"/>
    <x v="66"/>
    <x v="6"/>
    <x v="26"/>
    <x v="6"/>
    <x v="2"/>
    <x v="70"/>
    <x v="2"/>
    <x v="1"/>
    <x v="3"/>
    <x v="1"/>
    <x v="1"/>
    <n v="91.8"/>
    <x v="70"/>
    <n v="0"/>
    <n v="183.6"/>
    <n v="31.17"/>
    <n v="31"/>
    <x v="0"/>
    <x v="6"/>
  </r>
  <r>
    <n v="100135"/>
    <x v="67"/>
    <x v="2"/>
    <x v="10"/>
    <x v="7"/>
    <x v="1"/>
    <x v="71"/>
    <x v="1"/>
    <x v="0"/>
    <x v="1"/>
    <x v="0"/>
    <x v="1"/>
    <n v="24.81"/>
    <x v="71"/>
    <n v="0"/>
    <n v="49.62"/>
    <n v="13.78"/>
    <n v="38"/>
    <x v="1"/>
    <x v="3"/>
  </r>
  <r>
    <n v="101191"/>
    <x v="45"/>
    <x v="6"/>
    <x v="12"/>
    <x v="2"/>
    <x v="1"/>
    <x v="72"/>
    <x v="0"/>
    <x v="0"/>
    <x v="4"/>
    <x v="2"/>
    <x v="0"/>
    <n v="54.27"/>
    <x v="72"/>
    <n v="0"/>
    <n v="271.35000000000002"/>
    <n v="74.099999999999994"/>
    <n v="17"/>
    <x v="1"/>
    <x v="5"/>
  </r>
  <r>
    <n v="100054"/>
    <x v="68"/>
    <x v="4"/>
    <x v="4"/>
    <x v="2"/>
    <x v="0"/>
    <x v="73"/>
    <x v="5"/>
    <x v="0"/>
    <x v="4"/>
    <x v="0"/>
    <x v="3"/>
    <n v="74.959999999999994"/>
    <x v="73"/>
    <n v="40"/>
    <n v="44.98"/>
    <n v="11.34"/>
    <n v="25"/>
    <x v="1"/>
    <x v="4"/>
  </r>
  <r>
    <n v="100078"/>
    <x v="69"/>
    <x v="4"/>
    <x v="38"/>
    <x v="11"/>
    <x v="0"/>
    <x v="74"/>
    <x v="9"/>
    <x v="2"/>
    <x v="0"/>
    <x v="0"/>
    <x v="4"/>
    <n v="24.67"/>
    <x v="74"/>
    <n v="10"/>
    <n v="88.81"/>
    <n v="31.25"/>
    <n v="19"/>
    <x v="1"/>
    <x v="0"/>
  </r>
  <r>
    <n v="100430"/>
    <x v="70"/>
    <x v="6"/>
    <x v="38"/>
    <x v="11"/>
    <x v="2"/>
    <x v="75"/>
    <x v="4"/>
    <x v="2"/>
    <x v="0"/>
    <x v="1"/>
    <x v="1"/>
    <n v="63.2"/>
    <x v="75"/>
    <n v="10"/>
    <n v="113.76"/>
    <n v="41.22"/>
    <n v="39"/>
    <x v="1"/>
    <x v="5"/>
  </r>
  <r>
    <n v="100184"/>
    <x v="71"/>
    <x v="1"/>
    <x v="19"/>
    <x v="0"/>
    <x v="1"/>
    <x v="76"/>
    <x v="18"/>
    <x v="1"/>
    <x v="4"/>
    <x v="1"/>
    <x v="1"/>
    <n v="75.760000000000005"/>
    <x v="76"/>
    <n v="10"/>
    <n v="136.37"/>
    <n v="38.76"/>
    <n v="17"/>
    <x v="0"/>
    <x v="1"/>
  </r>
  <r>
    <n v="100056"/>
    <x v="72"/>
    <x v="6"/>
    <x v="39"/>
    <x v="8"/>
    <x v="0"/>
    <x v="77"/>
    <x v="15"/>
    <x v="1"/>
    <x v="1"/>
    <x v="2"/>
    <x v="2"/>
    <n v="154.34"/>
    <x v="77"/>
    <n v="20"/>
    <n v="370.42"/>
    <n v="121.89"/>
    <n v="35"/>
    <x v="0"/>
    <x v="7"/>
  </r>
  <r>
    <n v="100942"/>
    <x v="73"/>
    <x v="4"/>
    <x v="34"/>
    <x v="3"/>
    <x v="0"/>
    <x v="78"/>
    <x v="17"/>
    <x v="2"/>
    <x v="4"/>
    <x v="0"/>
    <x v="4"/>
    <n v="36.04"/>
    <x v="78"/>
    <n v="0"/>
    <n v="144.16"/>
    <n v="60.23"/>
    <n v="35"/>
    <x v="0"/>
    <x v="1"/>
  </r>
  <r>
    <n v="100850"/>
    <x v="74"/>
    <x v="4"/>
    <x v="13"/>
    <x v="7"/>
    <x v="2"/>
    <x v="79"/>
    <x v="13"/>
    <x v="0"/>
    <x v="1"/>
    <x v="1"/>
    <x v="1"/>
    <n v="109.53"/>
    <x v="79"/>
    <n v="0"/>
    <n v="219.06"/>
    <n v="71.78"/>
    <n v="31"/>
    <x v="0"/>
    <x v="3"/>
  </r>
  <r>
    <n v="101163"/>
    <x v="75"/>
    <x v="5"/>
    <x v="35"/>
    <x v="10"/>
    <x v="0"/>
    <x v="80"/>
    <x v="9"/>
    <x v="2"/>
    <x v="1"/>
    <x v="2"/>
    <x v="2"/>
    <n v="23.8"/>
    <x v="80"/>
    <n v="40"/>
    <n v="42.84"/>
    <n v="21.01"/>
    <n v="44"/>
    <x v="1"/>
    <x v="4"/>
  </r>
  <r>
    <n v="100218"/>
    <x v="76"/>
    <x v="4"/>
    <x v="28"/>
    <x v="6"/>
    <x v="1"/>
    <x v="81"/>
    <x v="4"/>
    <x v="2"/>
    <x v="1"/>
    <x v="1"/>
    <x v="1"/>
    <n v="55.24"/>
    <x v="81"/>
    <n v="5"/>
    <n v="104.96"/>
    <n v="18.82"/>
    <n v="43"/>
    <x v="1"/>
    <x v="3"/>
  </r>
  <r>
    <n v="100844"/>
    <x v="77"/>
    <x v="5"/>
    <x v="23"/>
    <x v="9"/>
    <x v="0"/>
    <x v="82"/>
    <x v="8"/>
    <x v="2"/>
    <x v="1"/>
    <x v="0"/>
    <x v="2"/>
    <n v="15.38"/>
    <x v="82"/>
    <n v="0"/>
    <n v="46.14"/>
    <n v="14.62"/>
    <n v="35"/>
    <x v="1"/>
    <x v="2"/>
  </r>
  <r>
    <n v="100113"/>
    <x v="78"/>
    <x v="2"/>
    <x v="38"/>
    <x v="11"/>
    <x v="2"/>
    <x v="83"/>
    <x v="5"/>
    <x v="0"/>
    <x v="0"/>
    <x v="3"/>
    <x v="4"/>
    <n v="76.989999999999995"/>
    <x v="83"/>
    <n v="0"/>
    <n v="307.95999999999998"/>
    <n v="66.06"/>
    <n v="23"/>
    <x v="0"/>
    <x v="4"/>
  </r>
  <r>
    <n v="100548"/>
    <x v="79"/>
    <x v="3"/>
    <x v="11"/>
    <x v="8"/>
    <x v="2"/>
    <x v="84"/>
    <x v="15"/>
    <x v="1"/>
    <x v="4"/>
    <x v="0"/>
    <x v="3"/>
    <n v="136.94"/>
    <x v="84"/>
    <n v="0"/>
    <n v="136.94"/>
    <n v="32.32"/>
    <n v="16"/>
    <x v="1"/>
    <x v="0"/>
  </r>
  <r>
    <n v="101018"/>
    <x v="80"/>
    <x v="3"/>
    <x v="40"/>
    <x v="3"/>
    <x v="0"/>
    <x v="85"/>
    <x v="9"/>
    <x v="2"/>
    <x v="3"/>
    <x v="2"/>
    <x v="4"/>
    <n v="22.74"/>
    <x v="85"/>
    <n v="0"/>
    <n v="90.96"/>
    <n v="32.31"/>
    <n v="24"/>
    <x v="0"/>
    <x v="2"/>
  </r>
  <r>
    <n v="101072"/>
    <x v="81"/>
    <x v="1"/>
    <x v="1"/>
    <x v="0"/>
    <x v="1"/>
    <x v="86"/>
    <x v="16"/>
    <x v="1"/>
    <x v="4"/>
    <x v="0"/>
    <x v="1"/>
    <n v="32.85"/>
    <x v="86"/>
    <n v="0"/>
    <n v="65.7"/>
    <n v="17.73"/>
    <n v="26"/>
    <x v="0"/>
    <x v="3"/>
  </r>
  <r>
    <n v="100174"/>
    <x v="82"/>
    <x v="2"/>
    <x v="12"/>
    <x v="2"/>
    <x v="0"/>
    <x v="87"/>
    <x v="7"/>
    <x v="1"/>
    <x v="4"/>
    <x v="1"/>
    <x v="2"/>
    <n v="161.69999999999999"/>
    <x v="87"/>
    <n v="0"/>
    <n v="485.1"/>
    <n v="128.55000000000001"/>
    <n v="32"/>
    <x v="1"/>
    <x v="0"/>
  </r>
  <r>
    <n v="101022"/>
    <x v="83"/>
    <x v="4"/>
    <x v="40"/>
    <x v="3"/>
    <x v="0"/>
    <x v="88"/>
    <x v="0"/>
    <x v="0"/>
    <x v="4"/>
    <x v="1"/>
    <x v="1"/>
    <n v="59.29"/>
    <x v="88"/>
    <n v="40"/>
    <n v="71.150000000000006"/>
    <n v="25.9"/>
    <n v="21"/>
    <x v="1"/>
    <x v="0"/>
  </r>
  <r>
    <n v="100615"/>
    <x v="84"/>
    <x v="3"/>
    <x v="29"/>
    <x v="6"/>
    <x v="0"/>
    <x v="89"/>
    <x v="12"/>
    <x v="0"/>
    <x v="1"/>
    <x v="0"/>
    <x v="2"/>
    <n v="149.82"/>
    <x v="89"/>
    <n v="0"/>
    <n v="449.46"/>
    <n v="118.22"/>
    <n v="25"/>
    <x v="0"/>
    <x v="1"/>
  </r>
  <r>
    <n v="100513"/>
    <x v="85"/>
    <x v="3"/>
    <x v="39"/>
    <x v="11"/>
    <x v="0"/>
    <x v="90"/>
    <x v="18"/>
    <x v="1"/>
    <x v="0"/>
    <x v="1"/>
    <x v="5"/>
    <n v="94.05"/>
    <x v="90"/>
    <n v="5"/>
    <n v="536.08000000000004"/>
    <n v="131.25"/>
    <n v="27"/>
    <x v="0"/>
    <x v="3"/>
  </r>
  <r>
    <n v="100461"/>
    <x v="86"/>
    <x v="5"/>
    <x v="16"/>
    <x v="3"/>
    <x v="0"/>
    <x v="91"/>
    <x v="3"/>
    <x v="2"/>
    <x v="0"/>
    <x v="1"/>
    <x v="2"/>
    <n v="18.68"/>
    <x v="91"/>
    <n v="5"/>
    <n v="53.24"/>
    <n v="22.85"/>
    <n v="35"/>
    <x v="1"/>
    <x v="4"/>
  </r>
  <r>
    <n v="100286"/>
    <x v="87"/>
    <x v="6"/>
    <x v="15"/>
    <x v="7"/>
    <x v="0"/>
    <x v="92"/>
    <x v="7"/>
    <x v="1"/>
    <x v="1"/>
    <x v="1"/>
    <x v="2"/>
    <n v="172.13"/>
    <x v="92"/>
    <n v="5"/>
    <n v="490.57"/>
    <n v="163.9"/>
    <n v="24"/>
    <x v="0"/>
    <x v="3"/>
  </r>
  <r>
    <n v="100381"/>
    <x v="88"/>
    <x v="2"/>
    <x v="4"/>
    <x v="2"/>
    <x v="1"/>
    <x v="93"/>
    <x v="4"/>
    <x v="2"/>
    <x v="4"/>
    <x v="0"/>
    <x v="4"/>
    <n v="64.819999999999993"/>
    <x v="93"/>
    <n v="0"/>
    <n v="259.27999999999997"/>
    <n v="65.5"/>
    <n v="36"/>
    <x v="0"/>
    <x v="2"/>
  </r>
  <r>
    <n v="101007"/>
    <x v="89"/>
    <x v="4"/>
    <x v="12"/>
    <x v="2"/>
    <x v="0"/>
    <x v="94"/>
    <x v="16"/>
    <x v="1"/>
    <x v="0"/>
    <x v="1"/>
    <x v="2"/>
    <n v="36.51"/>
    <x v="94"/>
    <n v="0"/>
    <n v="109.53"/>
    <n v="37.47"/>
    <n v="30"/>
    <x v="1"/>
    <x v="3"/>
  </r>
  <r>
    <n v="100670"/>
    <x v="81"/>
    <x v="1"/>
    <x v="1"/>
    <x v="0"/>
    <x v="1"/>
    <x v="95"/>
    <x v="14"/>
    <x v="1"/>
    <x v="0"/>
    <x v="2"/>
    <x v="1"/>
    <n v="207.35"/>
    <x v="95"/>
    <n v="10"/>
    <n v="373.23"/>
    <n v="82.8"/>
    <n v="40"/>
    <x v="0"/>
    <x v="1"/>
  </r>
  <r>
    <n v="100534"/>
    <x v="90"/>
    <x v="3"/>
    <x v="8"/>
    <x v="5"/>
    <x v="0"/>
    <x v="96"/>
    <x v="16"/>
    <x v="1"/>
    <x v="0"/>
    <x v="0"/>
    <x v="2"/>
    <n v="33.51"/>
    <x v="96"/>
    <n v="5"/>
    <n v="95.5"/>
    <n v="30.96"/>
    <n v="27"/>
    <x v="1"/>
    <x v="7"/>
  </r>
  <r>
    <n v="100909"/>
    <x v="91"/>
    <x v="0"/>
    <x v="41"/>
    <x v="8"/>
    <x v="2"/>
    <x v="97"/>
    <x v="1"/>
    <x v="0"/>
    <x v="4"/>
    <x v="0"/>
    <x v="1"/>
    <n v="25.83"/>
    <x v="97"/>
    <n v="0"/>
    <n v="51.66"/>
    <n v="11.22"/>
    <n v="23"/>
    <x v="1"/>
    <x v="6"/>
  </r>
  <r>
    <n v="100292"/>
    <x v="92"/>
    <x v="0"/>
    <x v="24"/>
    <x v="8"/>
    <x v="0"/>
    <x v="98"/>
    <x v="7"/>
    <x v="1"/>
    <x v="1"/>
    <x v="2"/>
    <x v="4"/>
    <n v="159.65"/>
    <x v="98"/>
    <n v="5"/>
    <n v="606.66999999999996"/>
    <n v="235.76"/>
    <n v="22"/>
    <x v="0"/>
    <x v="3"/>
  </r>
  <r>
    <n v="100123"/>
    <x v="93"/>
    <x v="6"/>
    <x v="11"/>
    <x v="8"/>
    <x v="2"/>
    <x v="99"/>
    <x v="7"/>
    <x v="1"/>
    <x v="2"/>
    <x v="0"/>
    <x v="4"/>
    <n v="159.31"/>
    <x v="99"/>
    <n v="10"/>
    <n v="573.52"/>
    <n v="164.35"/>
    <n v="21"/>
    <x v="1"/>
    <x v="6"/>
  </r>
  <r>
    <n v="100582"/>
    <x v="94"/>
    <x v="6"/>
    <x v="20"/>
    <x v="9"/>
    <x v="1"/>
    <x v="100"/>
    <x v="6"/>
    <x v="1"/>
    <x v="0"/>
    <x v="1"/>
    <x v="3"/>
    <n v="173.04"/>
    <x v="100"/>
    <n v="5"/>
    <n v="164.39"/>
    <n v="44.29"/>
    <n v="27"/>
    <x v="1"/>
    <x v="5"/>
  </r>
  <r>
    <n v="100140"/>
    <x v="95"/>
    <x v="5"/>
    <x v="32"/>
    <x v="1"/>
    <x v="1"/>
    <x v="101"/>
    <x v="16"/>
    <x v="1"/>
    <x v="4"/>
    <x v="0"/>
    <x v="3"/>
    <n v="36.07"/>
    <x v="101"/>
    <n v="5"/>
    <n v="34.270000000000003"/>
    <n v="6.22"/>
    <n v="34"/>
    <x v="1"/>
    <x v="4"/>
  </r>
  <r>
    <n v="100735"/>
    <x v="96"/>
    <x v="4"/>
    <x v="32"/>
    <x v="1"/>
    <x v="0"/>
    <x v="102"/>
    <x v="17"/>
    <x v="2"/>
    <x v="0"/>
    <x v="0"/>
    <x v="0"/>
    <n v="42.11"/>
    <x v="102"/>
    <n v="20"/>
    <n v="168.44"/>
    <n v="51.47"/>
    <n v="23"/>
    <x v="0"/>
    <x v="2"/>
  </r>
  <r>
    <n v="100081"/>
    <x v="97"/>
    <x v="4"/>
    <x v="2"/>
    <x v="0"/>
    <x v="1"/>
    <x v="103"/>
    <x v="2"/>
    <x v="1"/>
    <x v="4"/>
    <x v="0"/>
    <x v="2"/>
    <n v="105.4"/>
    <x v="103"/>
    <n v="20"/>
    <n v="252.96"/>
    <n v="54"/>
    <n v="41"/>
    <x v="1"/>
    <x v="5"/>
  </r>
  <r>
    <n v="100881"/>
    <x v="98"/>
    <x v="3"/>
    <x v="25"/>
    <x v="8"/>
    <x v="0"/>
    <x v="104"/>
    <x v="6"/>
    <x v="1"/>
    <x v="0"/>
    <x v="0"/>
    <x v="4"/>
    <n v="187.89"/>
    <x v="104"/>
    <n v="0"/>
    <n v="751.56"/>
    <n v="230.22"/>
    <n v="20"/>
    <x v="1"/>
    <x v="1"/>
  </r>
  <r>
    <n v="100739"/>
    <x v="99"/>
    <x v="3"/>
    <x v="10"/>
    <x v="7"/>
    <x v="1"/>
    <x v="105"/>
    <x v="6"/>
    <x v="1"/>
    <x v="1"/>
    <x v="0"/>
    <x v="0"/>
    <n v="176.55"/>
    <x v="105"/>
    <n v="0"/>
    <n v="882.75"/>
    <n v="279.52999999999997"/>
    <n v="31"/>
    <x v="1"/>
    <x v="1"/>
  </r>
  <r>
    <n v="101101"/>
    <x v="100"/>
    <x v="0"/>
    <x v="35"/>
    <x v="10"/>
    <x v="0"/>
    <x v="106"/>
    <x v="1"/>
    <x v="0"/>
    <x v="4"/>
    <x v="2"/>
    <x v="3"/>
    <n v="25.42"/>
    <x v="106"/>
    <n v="20"/>
    <n v="20.34"/>
    <n v="4.04"/>
    <n v="39"/>
    <x v="1"/>
    <x v="0"/>
  </r>
  <r>
    <n v="100908"/>
    <x v="101"/>
    <x v="0"/>
    <x v="36"/>
    <x v="1"/>
    <x v="0"/>
    <x v="107"/>
    <x v="6"/>
    <x v="1"/>
    <x v="4"/>
    <x v="1"/>
    <x v="1"/>
    <n v="181.59"/>
    <x v="107"/>
    <n v="20"/>
    <n v="290.54000000000002"/>
    <n v="96.12"/>
    <n v="24"/>
    <x v="1"/>
    <x v="1"/>
  </r>
  <r>
    <n v="101166"/>
    <x v="102"/>
    <x v="1"/>
    <x v="33"/>
    <x v="2"/>
    <x v="0"/>
    <x v="108"/>
    <x v="18"/>
    <x v="1"/>
    <x v="2"/>
    <x v="1"/>
    <x v="1"/>
    <n v="74.08"/>
    <x v="108"/>
    <n v="0"/>
    <n v="148.16"/>
    <n v="37.58"/>
    <n v="41"/>
    <x v="0"/>
    <x v="5"/>
  </r>
  <r>
    <n v="100936"/>
    <x v="103"/>
    <x v="4"/>
    <x v="11"/>
    <x v="8"/>
    <x v="2"/>
    <x v="109"/>
    <x v="7"/>
    <x v="1"/>
    <x v="4"/>
    <x v="1"/>
    <x v="1"/>
    <n v="170.34"/>
    <x v="109"/>
    <n v="0"/>
    <n v="340.68"/>
    <n v="87.76"/>
    <n v="16"/>
    <x v="0"/>
    <x v="4"/>
  </r>
  <r>
    <n v="100371"/>
    <x v="104"/>
    <x v="5"/>
    <x v="2"/>
    <x v="0"/>
    <x v="2"/>
    <x v="110"/>
    <x v="17"/>
    <x v="2"/>
    <x v="4"/>
    <x v="0"/>
    <x v="2"/>
    <n v="39.229999999999997"/>
    <x v="110"/>
    <n v="20"/>
    <n v="94.15"/>
    <n v="24.67"/>
    <n v="18"/>
    <x v="1"/>
    <x v="5"/>
  </r>
  <r>
    <n v="100889"/>
    <x v="105"/>
    <x v="4"/>
    <x v="35"/>
    <x v="10"/>
    <x v="1"/>
    <x v="111"/>
    <x v="17"/>
    <x v="2"/>
    <x v="3"/>
    <x v="1"/>
    <x v="4"/>
    <n v="40.94"/>
    <x v="111"/>
    <n v="5"/>
    <n v="155.57"/>
    <n v="37.51"/>
    <n v="35"/>
    <x v="1"/>
    <x v="3"/>
  </r>
  <r>
    <n v="100156"/>
    <x v="106"/>
    <x v="6"/>
    <x v="42"/>
    <x v="7"/>
    <x v="0"/>
    <x v="112"/>
    <x v="12"/>
    <x v="0"/>
    <x v="1"/>
    <x v="0"/>
    <x v="3"/>
    <n v="128.75"/>
    <x v="112"/>
    <n v="0"/>
    <n v="128.75"/>
    <n v="30.12"/>
    <n v="16"/>
    <x v="0"/>
    <x v="1"/>
  </r>
  <r>
    <n v="100991"/>
    <x v="107"/>
    <x v="6"/>
    <x v="5"/>
    <x v="10"/>
    <x v="0"/>
    <x v="113"/>
    <x v="7"/>
    <x v="1"/>
    <x v="1"/>
    <x v="1"/>
    <x v="0"/>
    <n v="157.84"/>
    <x v="113"/>
    <n v="0"/>
    <n v="789.2"/>
    <n v="266.93"/>
    <n v="22"/>
    <x v="0"/>
    <x v="6"/>
  </r>
  <r>
    <n v="100621"/>
    <x v="108"/>
    <x v="3"/>
    <x v="2"/>
    <x v="0"/>
    <x v="0"/>
    <x v="114"/>
    <x v="11"/>
    <x v="0"/>
    <x v="0"/>
    <x v="1"/>
    <x v="2"/>
    <n v="35.47"/>
    <x v="114"/>
    <n v="5"/>
    <n v="101.09"/>
    <n v="28.29"/>
    <n v="25"/>
    <x v="0"/>
    <x v="1"/>
  </r>
  <r>
    <n v="101037"/>
    <x v="109"/>
    <x v="5"/>
    <x v="19"/>
    <x v="0"/>
    <x v="1"/>
    <x v="115"/>
    <x v="13"/>
    <x v="0"/>
    <x v="4"/>
    <x v="0"/>
    <x v="1"/>
    <n v="121.14"/>
    <x v="115"/>
    <n v="0"/>
    <n v="242.28"/>
    <n v="77.25"/>
    <n v="16"/>
    <x v="0"/>
    <x v="4"/>
  </r>
  <r>
    <n v="100244"/>
    <x v="110"/>
    <x v="0"/>
    <x v="5"/>
    <x v="10"/>
    <x v="1"/>
    <x v="116"/>
    <x v="12"/>
    <x v="0"/>
    <x v="1"/>
    <x v="0"/>
    <x v="4"/>
    <n v="132.11000000000001"/>
    <x v="116"/>
    <n v="20"/>
    <n v="422.75"/>
    <n v="112.31"/>
    <n v="47"/>
    <x v="1"/>
    <x v="3"/>
  </r>
  <r>
    <n v="100158"/>
    <x v="111"/>
    <x v="4"/>
    <x v="14"/>
    <x v="5"/>
    <x v="1"/>
    <x v="117"/>
    <x v="2"/>
    <x v="1"/>
    <x v="0"/>
    <x v="1"/>
    <x v="2"/>
    <n v="112.55"/>
    <x v="117"/>
    <n v="5"/>
    <n v="320.77"/>
    <n v="85.58"/>
    <n v="31"/>
    <x v="1"/>
    <x v="7"/>
  </r>
  <r>
    <n v="100745"/>
    <x v="112"/>
    <x v="2"/>
    <x v="14"/>
    <x v="5"/>
    <x v="1"/>
    <x v="118"/>
    <x v="0"/>
    <x v="0"/>
    <x v="4"/>
    <x v="0"/>
    <x v="1"/>
    <n v="51.59"/>
    <x v="118"/>
    <n v="0"/>
    <n v="103.18"/>
    <n v="16.66"/>
    <n v="36"/>
    <x v="0"/>
    <x v="5"/>
  </r>
  <r>
    <n v="100192"/>
    <x v="113"/>
    <x v="6"/>
    <x v="16"/>
    <x v="3"/>
    <x v="2"/>
    <x v="119"/>
    <x v="2"/>
    <x v="1"/>
    <x v="0"/>
    <x v="1"/>
    <x v="5"/>
    <n v="108.77"/>
    <x v="119"/>
    <n v="40"/>
    <n v="391.57"/>
    <n v="124.48"/>
    <n v="30"/>
    <x v="1"/>
    <x v="0"/>
  </r>
  <r>
    <n v="100533"/>
    <x v="37"/>
    <x v="1"/>
    <x v="2"/>
    <x v="0"/>
    <x v="2"/>
    <x v="120"/>
    <x v="5"/>
    <x v="0"/>
    <x v="3"/>
    <x v="0"/>
    <x v="2"/>
    <n v="64.42"/>
    <x v="120"/>
    <n v="5"/>
    <n v="183.6"/>
    <n v="64.400000000000006"/>
    <n v="31"/>
    <x v="2"/>
    <x v="6"/>
  </r>
  <r>
    <n v="100903"/>
    <x v="114"/>
    <x v="1"/>
    <x v="8"/>
    <x v="5"/>
    <x v="1"/>
    <x v="121"/>
    <x v="10"/>
    <x v="2"/>
    <x v="2"/>
    <x v="1"/>
    <x v="3"/>
    <n v="45.52"/>
    <x v="121"/>
    <n v="5"/>
    <n v="43.24"/>
    <n v="16.05"/>
    <n v="34"/>
    <x v="1"/>
    <x v="5"/>
  </r>
  <r>
    <n v="101003"/>
    <x v="115"/>
    <x v="2"/>
    <x v="43"/>
    <x v="10"/>
    <x v="0"/>
    <x v="122"/>
    <x v="8"/>
    <x v="2"/>
    <x v="0"/>
    <x v="1"/>
    <x v="2"/>
    <n v="12.65"/>
    <x v="122"/>
    <n v="5"/>
    <n v="36.049999999999997"/>
    <n v="12.05"/>
    <n v="22"/>
    <x v="1"/>
    <x v="4"/>
  </r>
  <r>
    <n v="101069"/>
    <x v="116"/>
    <x v="0"/>
    <x v="44"/>
    <x v="5"/>
    <x v="0"/>
    <x v="123"/>
    <x v="8"/>
    <x v="2"/>
    <x v="1"/>
    <x v="1"/>
    <x v="3"/>
    <n v="15.32"/>
    <x v="123"/>
    <n v="0"/>
    <n v="15.32"/>
    <n v="5.97"/>
    <n v="33"/>
    <x v="1"/>
    <x v="6"/>
  </r>
  <r>
    <n v="100413"/>
    <x v="117"/>
    <x v="6"/>
    <x v="32"/>
    <x v="1"/>
    <x v="2"/>
    <x v="124"/>
    <x v="18"/>
    <x v="1"/>
    <x v="0"/>
    <x v="1"/>
    <x v="1"/>
    <n v="87.26"/>
    <x v="124"/>
    <n v="0"/>
    <n v="174.52"/>
    <n v="46.1"/>
    <n v="31"/>
    <x v="0"/>
    <x v="0"/>
  </r>
  <r>
    <n v="101186"/>
    <x v="118"/>
    <x v="6"/>
    <x v="29"/>
    <x v="6"/>
    <x v="2"/>
    <x v="125"/>
    <x v="5"/>
    <x v="0"/>
    <x v="0"/>
    <x v="1"/>
    <x v="0"/>
    <n v="65.42"/>
    <x v="125"/>
    <n v="20"/>
    <n v="261.68"/>
    <n v="107.88"/>
    <n v="26"/>
    <x v="1"/>
    <x v="0"/>
  </r>
  <r>
    <n v="100327"/>
    <x v="119"/>
    <x v="6"/>
    <x v="1"/>
    <x v="0"/>
    <x v="1"/>
    <x v="126"/>
    <x v="15"/>
    <x v="1"/>
    <x v="1"/>
    <x v="0"/>
    <x v="3"/>
    <n v="172.06"/>
    <x v="126"/>
    <n v="5"/>
    <n v="163.46"/>
    <n v="33.630000000000003"/>
    <n v="27"/>
    <x v="0"/>
    <x v="7"/>
  </r>
  <r>
    <n v="100128"/>
    <x v="120"/>
    <x v="2"/>
    <x v="28"/>
    <x v="6"/>
    <x v="0"/>
    <x v="127"/>
    <x v="10"/>
    <x v="2"/>
    <x v="4"/>
    <x v="1"/>
    <x v="3"/>
    <n v="41"/>
    <x v="127"/>
    <n v="0"/>
    <n v="41"/>
    <n v="18.559999999999999"/>
    <n v="33"/>
    <x v="0"/>
    <x v="6"/>
  </r>
  <r>
    <n v="100694"/>
    <x v="121"/>
    <x v="2"/>
    <x v="45"/>
    <x v="1"/>
    <x v="0"/>
    <x v="128"/>
    <x v="13"/>
    <x v="0"/>
    <x v="4"/>
    <x v="1"/>
    <x v="2"/>
    <n v="105.09"/>
    <x v="128"/>
    <n v="0"/>
    <n v="315.27"/>
    <n v="121.3"/>
    <n v="33"/>
    <x v="0"/>
    <x v="6"/>
  </r>
  <r>
    <n v="100630"/>
    <x v="122"/>
    <x v="2"/>
    <x v="46"/>
    <x v="2"/>
    <x v="0"/>
    <x v="129"/>
    <x v="15"/>
    <x v="1"/>
    <x v="0"/>
    <x v="2"/>
    <x v="4"/>
    <n v="149.07"/>
    <x v="129"/>
    <n v="10"/>
    <n v="536.65"/>
    <n v="128.91999999999999"/>
    <n v="27"/>
    <x v="0"/>
    <x v="7"/>
  </r>
  <r>
    <n v="100274"/>
    <x v="123"/>
    <x v="0"/>
    <x v="41"/>
    <x v="8"/>
    <x v="0"/>
    <x v="130"/>
    <x v="19"/>
    <x v="1"/>
    <x v="1"/>
    <x v="3"/>
    <x v="1"/>
    <n v="138.44999999999999"/>
    <x v="130"/>
    <n v="10"/>
    <n v="249.21"/>
    <n v="81.96"/>
    <n v="33"/>
    <x v="1"/>
    <x v="4"/>
  </r>
  <r>
    <n v="101147"/>
    <x v="47"/>
    <x v="3"/>
    <x v="2"/>
    <x v="0"/>
    <x v="2"/>
    <x v="131"/>
    <x v="9"/>
    <x v="2"/>
    <x v="4"/>
    <x v="0"/>
    <x v="4"/>
    <n v="22.37"/>
    <x v="131"/>
    <n v="10"/>
    <n v="80.53"/>
    <n v="21.97"/>
    <n v="18"/>
    <x v="0"/>
    <x v="6"/>
  </r>
  <r>
    <n v="100308"/>
    <x v="124"/>
    <x v="5"/>
    <x v="44"/>
    <x v="5"/>
    <x v="2"/>
    <x v="132"/>
    <x v="0"/>
    <x v="0"/>
    <x v="3"/>
    <x v="0"/>
    <x v="2"/>
    <n v="60.76"/>
    <x v="132"/>
    <n v="20"/>
    <n v="145.82"/>
    <n v="35.86"/>
    <n v="37"/>
    <x v="0"/>
    <x v="0"/>
  </r>
  <r>
    <n v="100233"/>
    <x v="125"/>
    <x v="0"/>
    <x v="37"/>
    <x v="11"/>
    <x v="0"/>
    <x v="133"/>
    <x v="1"/>
    <x v="0"/>
    <x v="0"/>
    <x v="1"/>
    <x v="1"/>
    <n v="28.25"/>
    <x v="133"/>
    <n v="0"/>
    <n v="56.5"/>
    <n v="20.77"/>
    <n v="16"/>
    <x v="1"/>
    <x v="4"/>
  </r>
  <r>
    <n v="101047"/>
    <x v="73"/>
    <x v="4"/>
    <x v="34"/>
    <x v="3"/>
    <x v="0"/>
    <x v="134"/>
    <x v="10"/>
    <x v="2"/>
    <x v="2"/>
    <x v="0"/>
    <x v="4"/>
    <n v="46.38"/>
    <x v="134"/>
    <n v="40"/>
    <n v="111.31"/>
    <n v="39.92"/>
    <n v="27"/>
    <x v="1"/>
    <x v="1"/>
  </r>
  <r>
    <n v="100622"/>
    <x v="12"/>
    <x v="4"/>
    <x v="9"/>
    <x v="6"/>
    <x v="1"/>
    <x v="135"/>
    <x v="3"/>
    <x v="2"/>
    <x v="1"/>
    <x v="1"/>
    <x v="0"/>
    <n v="16.43"/>
    <x v="135"/>
    <n v="10"/>
    <n v="73.94"/>
    <n v="28.72"/>
    <n v="23"/>
    <x v="0"/>
    <x v="5"/>
  </r>
  <r>
    <n v="100643"/>
    <x v="126"/>
    <x v="4"/>
    <x v="30"/>
    <x v="4"/>
    <x v="1"/>
    <x v="136"/>
    <x v="0"/>
    <x v="0"/>
    <x v="4"/>
    <x v="3"/>
    <x v="2"/>
    <n v="57.22"/>
    <x v="136"/>
    <n v="5"/>
    <n v="163.08000000000001"/>
    <n v="47.09"/>
    <n v="25"/>
    <x v="0"/>
    <x v="0"/>
  </r>
  <r>
    <n v="100478"/>
    <x v="114"/>
    <x v="1"/>
    <x v="8"/>
    <x v="5"/>
    <x v="1"/>
    <x v="137"/>
    <x v="13"/>
    <x v="0"/>
    <x v="0"/>
    <x v="0"/>
    <x v="4"/>
    <n v="99.92"/>
    <x v="137"/>
    <n v="0"/>
    <n v="399.68"/>
    <n v="145.79"/>
    <n v="30"/>
    <x v="1"/>
    <x v="3"/>
  </r>
  <r>
    <n v="100471"/>
    <x v="127"/>
    <x v="5"/>
    <x v="36"/>
    <x v="1"/>
    <x v="0"/>
    <x v="138"/>
    <x v="12"/>
    <x v="0"/>
    <x v="0"/>
    <x v="2"/>
    <x v="4"/>
    <n v="146.13"/>
    <x v="138"/>
    <n v="5"/>
    <n v="555.29"/>
    <n v="158.34"/>
    <n v="16"/>
    <x v="1"/>
    <x v="2"/>
  </r>
  <r>
    <n v="100925"/>
    <x v="72"/>
    <x v="6"/>
    <x v="39"/>
    <x v="8"/>
    <x v="0"/>
    <x v="139"/>
    <x v="5"/>
    <x v="0"/>
    <x v="0"/>
    <x v="0"/>
    <x v="0"/>
    <n v="68.62"/>
    <x v="139"/>
    <n v="20"/>
    <n v="274.48"/>
    <n v="76.91"/>
    <n v="39"/>
    <x v="1"/>
    <x v="3"/>
  </r>
  <r>
    <n v="101097"/>
    <x v="128"/>
    <x v="6"/>
    <x v="38"/>
    <x v="11"/>
    <x v="0"/>
    <x v="140"/>
    <x v="13"/>
    <x v="0"/>
    <x v="1"/>
    <x v="1"/>
    <x v="2"/>
    <n v="126.03"/>
    <x v="140"/>
    <n v="10"/>
    <n v="340.28"/>
    <n v="49.88"/>
    <n v="25"/>
    <x v="1"/>
    <x v="5"/>
  </r>
  <r>
    <n v="100626"/>
    <x v="69"/>
    <x v="4"/>
    <x v="38"/>
    <x v="11"/>
    <x v="0"/>
    <x v="141"/>
    <x v="17"/>
    <x v="2"/>
    <x v="0"/>
    <x v="1"/>
    <x v="2"/>
    <n v="32.78"/>
    <x v="141"/>
    <n v="5"/>
    <n v="93.42"/>
    <n v="23.12"/>
    <n v="33"/>
    <x v="0"/>
    <x v="2"/>
  </r>
  <r>
    <n v="100394"/>
    <x v="129"/>
    <x v="3"/>
    <x v="47"/>
    <x v="1"/>
    <x v="2"/>
    <x v="142"/>
    <x v="5"/>
    <x v="0"/>
    <x v="0"/>
    <x v="1"/>
    <x v="4"/>
    <n v="65.13"/>
    <x v="142"/>
    <n v="0"/>
    <n v="260.52"/>
    <n v="90.54"/>
    <n v="27"/>
    <x v="0"/>
    <x v="4"/>
  </r>
  <r>
    <n v="100636"/>
    <x v="130"/>
    <x v="3"/>
    <x v="46"/>
    <x v="2"/>
    <x v="1"/>
    <x v="143"/>
    <x v="14"/>
    <x v="1"/>
    <x v="4"/>
    <x v="0"/>
    <x v="2"/>
    <n v="228.65"/>
    <x v="143"/>
    <n v="10"/>
    <n v="617.36"/>
    <n v="202.8"/>
    <n v="34"/>
    <x v="0"/>
    <x v="5"/>
  </r>
  <r>
    <n v="100767"/>
    <x v="131"/>
    <x v="6"/>
    <x v="23"/>
    <x v="0"/>
    <x v="1"/>
    <x v="144"/>
    <x v="19"/>
    <x v="1"/>
    <x v="0"/>
    <x v="0"/>
    <x v="0"/>
    <n v="121.9"/>
    <x v="144"/>
    <n v="10"/>
    <n v="548.54999999999995"/>
    <n v="197.81"/>
    <n v="26"/>
    <x v="0"/>
    <x v="2"/>
  </r>
  <r>
    <n v="100532"/>
    <x v="132"/>
    <x v="1"/>
    <x v="24"/>
    <x v="8"/>
    <x v="2"/>
    <x v="145"/>
    <x v="12"/>
    <x v="0"/>
    <x v="1"/>
    <x v="0"/>
    <x v="0"/>
    <n v="133.19"/>
    <x v="145"/>
    <n v="10"/>
    <n v="599.36"/>
    <n v="148.43"/>
    <n v="27"/>
    <x v="0"/>
    <x v="2"/>
  </r>
  <r>
    <n v="100717"/>
    <x v="133"/>
    <x v="0"/>
    <x v="11"/>
    <x v="6"/>
    <x v="1"/>
    <x v="146"/>
    <x v="6"/>
    <x v="1"/>
    <x v="2"/>
    <x v="0"/>
    <x v="2"/>
    <n v="164.39"/>
    <x v="146"/>
    <n v="5"/>
    <n v="468.51"/>
    <n v="126.16"/>
    <n v="24"/>
    <x v="0"/>
    <x v="3"/>
  </r>
  <r>
    <n v="100666"/>
    <x v="134"/>
    <x v="2"/>
    <x v="11"/>
    <x v="8"/>
    <x v="1"/>
    <x v="147"/>
    <x v="3"/>
    <x v="2"/>
    <x v="4"/>
    <x v="0"/>
    <x v="2"/>
    <n v="14.85"/>
    <x v="147"/>
    <n v="0"/>
    <n v="44.55"/>
    <n v="18.43"/>
    <n v="37"/>
    <x v="0"/>
    <x v="6"/>
  </r>
  <r>
    <n v="100597"/>
    <x v="135"/>
    <x v="0"/>
    <x v="21"/>
    <x v="3"/>
    <x v="2"/>
    <x v="148"/>
    <x v="15"/>
    <x v="1"/>
    <x v="2"/>
    <x v="0"/>
    <x v="4"/>
    <n v="163.38999999999999"/>
    <x v="148"/>
    <n v="0"/>
    <n v="653.55999999999995"/>
    <n v="153.12"/>
    <n v="44"/>
    <x v="0"/>
    <x v="7"/>
  </r>
  <r>
    <n v="100481"/>
    <x v="136"/>
    <x v="0"/>
    <x v="13"/>
    <x v="7"/>
    <x v="2"/>
    <x v="149"/>
    <x v="19"/>
    <x v="1"/>
    <x v="4"/>
    <x v="3"/>
    <x v="2"/>
    <n v="116.64"/>
    <x v="149"/>
    <n v="0"/>
    <n v="349.92"/>
    <n v="99.73"/>
    <n v="29"/>
    <x v="0"/>
    <x v="2"/>
  </r>
  <r>
    <n v="101102"/>
    <x v="137"/>
    <x v="5"/>
    <x v="30"/>
    <x v="4"/>
    <x v="1"/>
    <x v="150"/>
    <x v="4"/>
    <x v="2"/>
    <x v="1"/>
    <x v="1"/>
    <x v="2"/>
    <n v="62.34"/>
    <x v="150"/>
    <n v="5"/>
    <n v="177.67"/>
    <n v="80.61"/>
    <n v="16"/>
    <x v="0"/>
    <x v="2"/>
  </r>
  <r>
    <n v="100314"/>
    <x v="138"/>
    <x v="6"/>
    <x v="34"/>
    <x v="3"/>
    <x v="2"/>
    <x v="151"/>
    <x v="16"/>
    <x v="1"/>
    <x v="4"/>
    <x v="1"/>
    <x v="3"/>
    <n v="36.619999999999997"/>
    <x v="151"/>
    <n v="10"/>
    <n v="32.96"/>
    <n v="10.42"/>
    <n v="23"/>
    <x v="0"/>
    <x v="2"/>
  </r>
  <r>
    <n v="100728"/>
    <x v="139"/>
    <x v="2"/>
    <x v="21"/>
    <x v="3"/>
    <x v="1"/>
    <x v="152"/>
    <x v="3"/>
    <x v="2"/>
    <x v="0"/>
    <x v="1"/>
    <x v="5"/>
    <n v="16.850000000000001"/>
    <x v="152"/>
    <n v="0"/>
    <n v="101.1"/>
    <n v="19.86"/>
    <n v="33"/>
    <x v="1"/>
    <x v="0"/>
  </r>
  <r>
    <n v="100209"/>
    <x v="140"/>
    <x v="0"/>
    <x v="8"/>
    <x v="5"/>
    <x v="1"/>
    <x v="153"/>
    <x v="10"/>
    <x v="2"/>
    <x v="0"/>
    <x v="2"/>
    <x v="4"/>
    <n v="46.63"/>
    <x v="153"/>
    <n v="0"/>
    <n v="186.52"/>
    <n v="50.18"/>
    <n v="33"/>
    <x v="1"/>
    <x v="6"/>
  </r>
  <r>
    <n v="100933"/>
    <x v="141"/>
    <x v="4"/>
    <x v="11"/>
    <x v="8"/>
    <x v="0"/>
    <x v="154"/>
    <x v="15"/>
    <x v="1"/>
    <x v="0"/>
    <x v="1"/>
    <x v="4"/>
    <n v="160.63999999999999"/>
    <x v="154"/>
    <n v="0"/>
    <n v="642.55999999999995"/>
    <n v="185.67"/>
    <n v="30"/>
    <x v="0"/>
    <x v="1"/>
  </r>
  <r>
    <n v="100433"/>
    <x v="142"/>
    <x v="3"/>
    <x v="24"/>
    <x v="8"/>
    <x v="0"/>
    <x v="155"/>
    <x v="19"/>
    <x v="1"/>
    <x v="0"/>
    <x v="0"/>
    <x v="1"/>
    <n v="144.58000000000001"/>
    <x v="155"/>
    <n v="0"/>
    <n v="289.16000000000003"/>
    <n v="96.15"/>
    <n v="17"/>
    <x v="0"/>
    <x v="0"/>
  </r>
  <r>
    <n v="100328"/>
    <x v="143"/>
    <x v="5"/>
    <x v="48"/>
    <x v="10"/>
    <x v="1"/>
    <x v="156"/>
    <x v="5"/>
    <x v="0"/>
    <x v="0"/>
    <x v="0"/>
    <x v="2"/>
    <n v="61"/>
    <x v="156"/>
    <n v="5"/>
    <n v="173.85"/>
    <n v="56.81"/>
    <n v="37"/>
    <x v="1"/>
    <x v="4"/>
  </r>
  <r>
    <n v="100260"/>
    <x v="144"/>
    <x v="5"/>
    <x v="34"/>
    <x v="3"/>
    <x v="0"/>
    <x v="157"/>
    <x v="4"/>
    <x v="2"/>
    <x v="1"/>
    <x v="3"/>
    <x v="2"/>
    <n v="65.61"/>
    <x v="157"/>
    <n v="0"/>
    <n v="196.83"/>
    <n v="53.06"/>
    <n v="41"/>
    <x v="0"/>
    <x v="7"/>
  </r>
  <r>
    <n v="101116"/>
    <x v="145"/>
    <x v="6"/>
    <x v="40"/>
    <x v="3"/>
    <x v="1"/>
    <x v="158"/>
    <x v="12"/>
    <x v="0"/>
    <x v="4"/>
    <x v="2"/>
    <x v="1"/>
    <n v="141.53"/>
    <x v="158"/>
    <n v="0"/>
    <n v="283.06"/>
    <n v="79.69"/>
    <n v="24"/>
    <x v="1"/>
    <x v="2"/>
  </r>
  <r>
    <n v="100306"/>
    <x v="146"/>
    <x v="5"/>
    <x v="15"/>
    <x v="7"/>
    <x v="0"/>
    <x v="159"/>
    <x v="17"/>
    <x v="2"/>
    <x v="2"/>
    <x v="1"/>
    <x v="1"/>
    <n v="41.02"/>
    <x v="159"/>
    <n v="10"/>
    <n v="73.84"/>
    <n v="24.2"/>
    <n v="29"/>
    <x v="0"/>
    <x v="7"/>
  </r>
  <r>
    <n v="101066"/>
    <x v="147"/>
    <x v="5"/>
    <x v="37"/>
    <x v="11"/>
    <x v="0"/>
    <x v="160"/>
    <x v="3"/>
    <x v="2"/>
    <x v="0"/>
    <x v="1"/>
    <x v="3"/>
    <n v="17.850000000000001"/>
    <x v="160"/>
    <n v="0"/>
    <n v="17.850000000000001"/>
    <n v="6.66"/>
    <n v="25"/>
    <x v="1"/>
    <x v="2"/>
  </r>
  <r>
    <n v="100927"/>
    <x v="148"/>
    <x v="0"/>
    <x v="15"/>
    <x v="7"/>
    <x v="2"/>
    <x v="161"/>
    <x v="9"/>
    <x v="2"/>
    <x v="0"/>
    <x v="0"/>
    <x v="2"/>
    <n v="24.11"/>
    <x v="161"/>
    <n v="5"/>
    <n v="68.709999999999994"/>
    <n v="20.82"/>
    <n v="33"/>
    <x v="1"/>
    <x v="1"/>
  </r>
  <r>
    <n v="101024"/>
    <x v="149"/>
    <x v="6"/>
    <x v="30"/>
    <x v="4"/>
    <x v="1"/>
    <x v="162"/>
    <x v="18"/>
    <x v="1"/>
    <x v="2"/>
    <x v="0"/>
    <x v="1"/>
    <n v="87"/>
    <x v="162"/>
    <n v="10"/>
    <n v="156.6"/>
    <n v="48.93"/>
    <n v="42"/>
    <x v="1"/>
    <x v="1"/>
  </r>
  <r>
    <n v="100270"/>
    <x v="150"/>
    <x v="1"/>
    <x v="39"/>
    <x v="11"/>
    <x v="0"/>
    <x v="163"/>
    <x v="12"/>
    <x v="0"/>
    <x v="0"/>
    <x v="1"/>
    <x v="2"/>
    <n v="133.34"/>
    <x v="163"/>
    <n v="0"/>
    <n v="400.02"/>
    <n v="81.25"/>
    <n v="28"/>
    <x v="2"/>
    <x v="6"/>
  </r>
  <r>
    <n v="100290"/>
    <x v="151"/>
    <x v="4"/>
    <x v="16"/>
    <x v="3"/>
    <x v="2"/>
    <x v="164"/>
    <x v="3"/>
    <x v="2"/>
    <x v="0"/>
    <x v="1"/>
    <x v="2"/>
    <n v="18.2"/>
    <x v="164"/>
    <n v="0"/>
    <n v="54.6"/>
    <n v="11.26"/>
    <n v="38"/>
    <x v="1"/>
    <x v="1"/>
  </r>
  <r>
    <n v="100812"/>
    <x v="152"/>
    <x v="5"/>
    <x v="18"/>
    <x v="4"/>
    <x v="0"/>
    <x v="165"/>
    <x v="12"/>
    <x v="0"/>
    <x v="4"/>
    <x v="0"/>
    <x v="2"/>
    <n v="145.30000000000001"/>
    <x v="165"/>
    <n v="0"/>
    <n v="435.9"/>
    <n v="105.17"/>
    <n v="36"/>
    <x v="1"/>
    <x v="7"/>
  </r>
  <r>
    <n v="100096"/>
    <x v="153"/>
    <x v="2"/>
    <x v="9"/>
    <x v="6"/>
    <x v="0"/>
    <x v="166"/>
    <x v="8"/>
    <x v="2"/>
    <x v="1"/>
    <x v="1"/>
    <x v="3"/>
    <n v="14.47"/>
    <x v="11"/>
    <n v="5"/>
    <n v="13.75"/>
    <n v="6.06"/>
    <n v="22"/>
    <x v="1"/>
    <x v="4"/>
  </r>
  <r>
    <n v="100887"/>
    <x v="154"/>
    <x v="0"/>
    <x v="20"/>
    <x v="9"/>
    <x v="0"/>
    <x v="167"/>
    <x v="16"/>
    <x v="1"/>
    <x v="4"/>
    <x v="1"/>
    <x v="1"/>
    <n v="31.96"/>
    <x v="166"/>
    <n v="10"/>
    <n v="57.53"/>
    <n v="20.43"/>
    <n v="27"/>
    <x v="0"/>
    <x v="6"/>
  </r>
  <r>
    <n v="100818"/>
    <x v="155"/>
    <x v="3"/>
    <x v="44"/>
    <x v="5"/>
    <x v="0"/>
    <x v="168"/>
    <x v="6"/>
    <x v="1"/>
    <x v="1"/>
    <x v="0"/>
    <x v="2"/>
    <n v="164.27"/>
    <x v="167"/>
    <n v="5"/>
    <n v="468.17"/>
    <n v="143.62"/>
    <n v="30"/>
    <x v="0"/>
    <x v="2"/>
  </r>
  <r>
    <n v="100031"/>
    <x v="156"/>
    <x v="0"/>
    <x v="2"/>
    <x v="0"/>
    <x v="0"/>
    <x v="169"/>
    <x v="17"/>
    <x v="2"/>
    <x v="4"/>
    <x v="0"/>
    <x v="5"/>
    <n v="36.380000000000003"/>
    <x v="168"/>
    <n v="0"/>
    <n v="218.28"/>
    <n v="51.1"/>
    <n v="23"/>
    <x v="1"/>
    <x v="4"/>
  </r>
  <r>
    <n v="100762"/>
    <x v="157"/>
    <x v="2"/>
    <x v="49"/>
    <x v="11"/>
    <x v="0"/>
    <x v="170"/>
    <x v="5"/>
    <x v="0"/>
    <x v="4"/>
    <x v="0"/>
    <x v="2"/>
    <n v="67.83"/>
    <x v="169"/>
    <n v="10"/>
    <n v="183.14"/>
    <n v="47.92"/>
    <n v="27"/>
    <x v="0"/>
    <x v="5"/>
  </r>
  <r>
    <n v="100953"/>
    <x v="158"/>
    <x v="6"/>
    <x v="29"/>
    <x v="6"/>
    <x v="0"/>
    <x v="171"/>
    <x v="0"/>
    <x v="0"/>
    <x v="1"/>
    <x v="1"/>
    <x v="4"/>
    <n v="55.8"/>
    <x v="170"/>
    <n v="5"/>
    <n v="212.04"/>
    <n v="65.12"/>
    <n v="20"/>
    <x v="1"/>
    <x v="3"/>
  </r>
  <r>
    <n v="100319"/>
    <x v="159"/>
    <x v="5"/>
    <x v="47"/>
    <x v="1"/>
    <x v="1"/>
    <x v="172"/>
    <x v="1"/>
    <x v="0"/>
    <x v="2"/>
    <x v="3"/>
    <x v="2"/>
    <n v="27.45"/>
    <x v="171"/>
    <n v="20"/>
    <n v="65.88"/>
    <n v="13.79"/>
    <n v="39"/>
    <x v="1"/>
    <x v="0"/>
  </r>
  <r>
    <n v="100298"/>
    <x v="160"/>
    <x v="6"/>
    <x v="9"/>
    <x v="6"/>
    <x v="0"/>
    <x v="173"/>
    <x v="1"/>
    <x v="0"/>
    <x v="0"/>
    <x v="0"/>
    <x v="1"/>
    <n v="26.59"/>
    <x v="172"/>
    <n v="5"/>
    <n v="50.52"/>
    <n v="10.34"/>
    <n v="33"/>
    <x v="2"/>
    <x v="6"/>
  </r>
  <r>
    <n v="100199"/>
    <x v="161"/>
    <x v="5"/>
    <x v="29"/>
    <x v="6"/>
    <x v="2"/>
    <x v="174"/>
    <x v="13"/>
    <x v="0"/>
    <x v="0"/>
    <x v="0"/>
    <x v="3"/>
    <n v="127.46"/>
    <x v="173"/>
    <n v="0"/>
    <n v="127.46"/>
    <n v="39.47"/>
    <n v="32"/>
    <x v="1"/>
    <x v="5"/>
  </r>
  <r>
    <n v="100560"/>
    <x v="16"/>
    <x v="4"/>
    <x v="8"/>
    <x v="5"/>
    <x v="0"/>
    <x v="175"/>
    <x v="15"/>
    <x v="1"/>
    <x v="0"/>
    <x v="0"/>
    <x v="0"/>
    <n v="154.01"/>
    <x v="174"/>
    <n v="5"/>
    <n v="731.55"/>
    <n v="213.79"/>
    <n v="26"/>
    <x v="0"/>
    <x v="3"/>
  </r>
  <r>
    <n v="100178"/>
    <x v="162"/>
    <x v="3"/>
    <x v="27"/>
    <x v="9"/>
    <x v="2"/>
    <x v="176"/>
    <x v="10"/>
    <x v="2"/>
    <x v="4"/>
    <x v="0"/>
    <x v="2"/>
    <n v="40.39"/>
    <x v="175"/>
    <n v="40"/>
    <n v="72.7"/>
    <n v="28.43"/>
    <n v="29"/>
    <x v="1"/>
    <x v="3"/>
  </r>
  <r>
    <n v="101131"/>
    <x v="24"/>
    <x v="6"/>
    <x v="19"/>
    <x v="0"/>
    <x v="0"/>
    <x v="177"/>
    <x v="12"/>
    <x v="0"/>
    <x v="0"/>
    <x v="0"/>
    <x v="0"/>
    <n v="148.16"/>
    <x v="176"/>
    <n v="5"/>
    <n v="703.76"/>
    <n v="201.68"/>
    <n v="26"/>
    <x v="0"/>
    <x v="1"/>
  </r>
  <r>
    <n v="100088"/>
    <x v="163"/>
    <x v="6"/>
    <x v="26"/>
    <x v="6"/>
    <x v="0"/>
    <x v="178"/>
    <x v="11"/>
    <x v="0"/>
    <x v="1"/>
    <x v="0"/>
    <x v="2"/>
    <n v="28.67"/>
    <x v="177"/>
    <n v="5"/>
    <n v="81.709999999999994"/>
    <n v="17.010000000000002"/>
    <n v="34"/>
    <x v="1"/>
    <x v="2"/>
  </r>
  <r>
    <n v="100787"/>
    <x v="148"/>
    <x v="0"/>
    <x v="15"/>
    <x v="7"/>
    <x v="2"/>
    <x v="179"/>
    <x v="11"/>
    <x v="0"/>
    <x v="3"/>
    <x v="3"/>
    <x v="1"/>
    <n v="30.36"/>
    <x v="178"/>
    <n v="0"/>
    <n v="60.72"/>
    <n v="10.79"/>
    <n v="30"/>
    <x v="0"/>
    <x v="7"/>
  </r>
  <r>
    <n v="100724"/>
    <x v="164"/>
    <x v="3"/>
    <x v="50"/>
    <x v="5"/>
    <x v="0"/>
    <x v="180"/>
    <x v="16"/>
    <x v="1"/>
    <x v="4"/>
    <x v="0"/>
    <x v="1"/>
    <n v="35.39"/>
    <x v="179"/>
    <n v="0"/>
    <n v="70.78"/>
    <n v="24.76"/>
    <n v="21"/>
    <x v="0"/>
    <x v="4"/>
  </r>
  <r>
    <n v="100826"/>
    <x v="165"/>
    <x v="2"/>
    <x v="30"/>
    <x v="4"/>
    <x v="0"/>
    <x v="181"/>
    <x v="15"/>
    <x v="1"/>
    <x v="1"/>
    <x v="1"/>
    <x v="4"/>
    <n v="148.62"/>
    <x v="180"/>
    <n v="0"/>
    <n v="594.48"/>
    <n v="166.9"/>
    <n v="21"/>
    <x v="0"/>
    <x v="1"/>
  </r>
  <r>
    <n v="100208"/>
    <x v="166"/>
    <x v="2"/>
    <x v="1"/>
    <x v="0"/>
    <x v="0"/>
    <x v="182"/>
    <x v="9"/>
    <x v="2"/>
    <x v="0"/>
    <x v="3"/>
    <x v="2"/>
    <n v="23.29"/>
    <x v="181"/>
    <n v="40"/>
    <n v="41.92"/>
    <n v="13.6"/>
    <n v="31"/>
    <x v="0"/>
    <x v="6"/>
  </r>
  <r>
    <n v="101039"/>
    <x v="167"/>
    <x v="2"/>
    <x v="26"/>
    <x v="6"/>
    <x v="1"/>
    <x v="183"/>
    <x v="18"/>
    <x v="1"/>
    <x v="0"/>
    <x v="1"/>
    <x v="4"/>
    <n v="88.19"/>
    <x v="182"/>
    <n v="0"/>
    <n v="352.76"/>
    <n v="102.78"/>
    <n v="35"/>
    <x v="1"/>
    <x v="4"/>
  </r>
  <r>
    <n v="100296"/>
    <x v="168"/>
    <x v="4"/>
    <x v="8"/>
    <x v="5"/>
    <x v="1"/>
    <x v="184"/>
    <x v="3"/>
    <x v="2"/>
    <x v="0"/>
    <x v="1"/>
    <x v="2"/>
    <n v="18.149999999999999"/>
    <x v="183"/>
    <n v="0"/>
    <n v="54.45"/>
    <n v="13.66"/>
    <n v="30"/>
    <x v="1"/>
    <x v="1"/>
  </r>
  <r>
    <n v="100997"/>
    <x v="169"/>
    <x v="5"/>
    <x v="12"/>
    <x v="2"/>
    <x v="1"/>
    <x v="185"/>
    <x v="18"/>
    <x v="1"/>
    <x v="4"/>
    <x v="1"/>
    <x v="1"/>
    <n v="73.12"/>
    <x v="184"/>
    <n v="0"/>
    <n v="146.24"/>
    <n v="45.75"/>
    <n v="39"/>
    <x v="0"/>
    <x v="2"/>
  </r>
  <r>
    <n v="100497"/>
    <x v="170"/>
    <x v="1"/>
    <x v="18"/>
    <x v="4"/>
    <x v="0"/>
    <x v="186"/>
    <x v="3"/>
    <x v="2"/>
    <x v="0"/>
    <x v="1"/>
    <x v="2"/>
    <n v="17.920000000000002"/>
    <x v="185"/>
    <n v="0"/>
    <n v="53.76"/>
    <n v="19.989999999999998"/>
    <n v="22"/>
    <x v="0"/>
    <x v="5"/>
  </r>
  <r>
    <n v="100834"/>
    <x v="171"/>
    <x v="2"/>
    <x v="24"/>
    <x v="8"/>
    <x v="0"/>
    <x v="187"/>
    <x v="12"/>
    <x v="0"/>
    <x v="0"/>
    <x v="2"/>
    <x v="1"/>
    <n v="154.19999999999999"/>
    <x v="186"/>
    <n v="0"/>
    <n v="308.39999999999998"/>
    <n v="91.69"/>
    <n v="17"/>
    <x v="0"/>
    <x v="4"/>
  </r>
  <r>
    <n v="100429"/>
    <x v="172"/>
    <x v="2"/>
    <x v="0"/>
    <x v="0"/>
    <x v="0"/>
    <x v="188"/>
    <x v="16"/>
    <x v="1"/>
    <x v="3"/>
    <x v="0"/>
    <x v="3"/>
    <n v="32.9"/>
    <x v="187"/>
    <n v="20"/>
    <n v="26.32"/>
    <n v="8.7899999999999991"/>
    <n v="20"/>
    <x v="1"/>
    <x v="6"/>
  </r>
  <r>
    <n v="100506"/>
    <x v="44"/>
    <x v="6"/>
    <x v="32"/>
    <x v="1"/>
    <x v="1"/>
    <x v="189"/>
    <x v="16"/>
    <x v="1"/>
    <x v="4"/>
    <x v="0"/>
    <x v="5"/>
    <n v="40.630000000000003"/>
    <x v="188"/>
    <n v="5"/>
    <n v="231.59"/>
    <n v="81.33"/>
    <n v="23"/>
    <x v="0"/>
    <x v="3"/>
  </r>
  <r>
    <n v="100830"/>
    <x v="173"/>
    <x v="0"/>
    <x v="34"/>
    <x v="5"/>
    <x v="0"/>
    <x v="190"/>
    <x v="7"/>
    <x v="1"/>
    <x v="1"/>
    <x v="1"/>
    <x v="1"/>
    <n v="158.38999999999999"/>
    <x v="189"/>
    <n v="10"/>
    <n v="285.10000000000002"/>
    <n v="99.32"/>
    <n v="37"/>
    <x v="1"/>
    <x v="6"/>
  </r>
  <r>
    <n v="100693"/>
    <x v="174"/>
    <x v="0"/>
    <x v="39"/>
    <x v="8"/>
    <x v="2"/>
    <x v="191"/>
    <x v="14"/>
    <x v="1"/>
    <x v="1"/>
    <x v="1"/>
    <x v="1"/>
    <n v="238.44"/>
    <x v="190"/>
    <n v="0"/>
    <n v="476.88"/>
    <n v="148.19"/>
    <n v="25"/>
    <x v="1"/>
    <x v="5"/>
  </r>
  <r>
    <n v="100010"/>
    <x v="175"/>
    <x v="5"/>
    <x v="31"/>
    <x v="9"/>
    <x v="1"/>
    <x v="192"/>
    <x v="14"/>
    <x v="1"/>
    <x v="4"/>
    <x v="0"/>
    <x v="3"/>
    <n v="225.7"/>
    <x v="191"/>
    <n v="0"/>
    <n v="225.7"/>
    <n v="63.36"/>
    <n v="34"/>
    <x v="1"/>
    <x v="3"/>
  </r>
  <r>
    <n v="100847"/>
    <x v="9"/>
    <x v="4"/>
    <x v="6"/>
    <x v="3"/>
    <x v="1"/>
    <x v="193"/>
    <x v="11"/>
    <x v="0"/>
    <x v="4"/>
    <x v="0"/>
    <x v="1"/>
    <n v="29.15"/>
    <x v="192"/>
    <n v="0"/>
    <n v="58.3"/>
    <n v="12.32"/>
    <n v="34"/>
    <x v="1"/>
    <x v="4"/>
  </r>
  <r>
    <n v="100462"/>
    <x v="168"/>
    <x v="4"/>
    <x v="8"/>
    <x v="5"/>
    <x v="1"/>
    <x v="194"/>
    <x v="6"/>
    <x v="1"/>
    <x v="0"/>
    <x v="1"/>
    <x v="3"/>
    <n v="182.22"/>
    <x v="193"/>
    <n v="5"/>
    <n v="173.11"/>
    <n v="66.75"/>
    <n v="35"/>
    <x v="0"/>
    <x v="0"/>
  </r>
  <r>
    <n v="100198"/>
    <x v="23"/>
    <x v="0"/>
    <x v="6"/>
    <x v="3"/>
    <x v="1"/>
    <x v="195"/>
    <x v="1"/>
    <x v="0"/>
    <x v="4"/>
    <x v="0"/>
    <x v="2"/>
    <n v="26.3"/>
    <x v="194"/>
    <n v="5"/>
    <n v="74.95"/>
    <n v="13.9"/>
    <n v="41"/>
    <x v="0"/>
    <x v="2"/>
  </r>
  <r>
    <n v="100059"/>
    <x v="176"/>
    <x v="5"/>
    <x v="4"/>
    <x v="0"/>
    <x v="0"/>
    <x v="196"/>
    <x v="8"/>
    <x v="2"/>
    <x v="1"/>
    <x v="1"/>
    <x v="4"/>
    <n v="16.12"/>
    <x v="195"/>
    <n v="10"/>
    <n v="58.03"/>
    <n v="18.05"/>
    <n v="25"/>
    <x v="1"/>
    <x v="2"/>
  </r>
  <r>
    <n v="100906"/>
    <x v="177"/>
    <x v="3"/>
    <x v="0"/>
    <x v="0"/>
    <x v="1"/>
    <x v="197"/>
    <x v="8"/>
    <x v="2"/>
    <x v="0"/>
    <x v="0"/>
    <x v="2"/>
    <n v="16.399999999999999"/>
    <x v="196"/>
    <n v="10"/>
    <n v="44.28"/>
    <n v="16.260000000000002"/>
    <n v="32"/>
    <x v="1"/>
    <x v="6"/>
  </r>
  <r>
    <n v="100996"/>
    <x v="178"/>
    <x v="3"/>
    <x v="12"/>
    <x v="2"/>
    <x v="1"/>
    <x v="198"/>
    <x v="3"/>
    <x v="2"/>
    <x v="4"/>
    <x v="0"/>
    <x v="0"/>
    <n v="18.25"/>
    <x v="197"/>
    <n v="5"/>
    <n v="86.69"/>
    <n v="22.75"/>
    <n v="33"/>
    <x v="1"/>
    <x v="6"/>
  </r>
  <r>
    <n v="100275"/>
    <x v="179"/>
    <x v="4"/>
    <x v="0"/>
    <x v="0"/>
    <x v="2"/>
    <x v="199"/>
    <x v="13"/>
    <x v="0"/>
    <x v="0"/>
    <x v="1"/>
    <x v="4"/>
    <n v="126.95"/>
    <x v="198"/>
    <n v="5"/>
    <n v="482.41"/>
    <n v="187.5"/>
    <n v="34"/>
    <x v="0"/>
    <x v="6"/>
  </r>
  <r>
    <n v="100808"/>
    <x v="35"/>
    <x v="4"/>
    <x v="26"/>
    <x v="6"/>
    <x v="1"/>
    <x v="200"/>
    <x v="3"/>
    <x v="2"/>
    <x v="4"/>
    <x v="0"/>
    <x v="0"/>
    <n v="20.21"/>
    <x v="199"/>
    <n v="20"/>
    <n v="80.84"/>
    <n v="26.86"/>
    <n v="31"/>
    <x v="1"/>
    <x v="0"/>
  </r>
  <r>
    <n v="100907"/>
    <x v="180"/>
    <x v="0"/>
    <x v="14"/>
    <x v="5"/>
    <x v="0"/>
    <x v="201"/>
    <x v="19"/>
    <x v="1"/>
    <x v="1"/>
    <x v="0"/>
    <x v="1"/>
    <n v="134.09"/>
    <x v="200"/>
    <n v="5"/>
    <n v="254.77"/>
    <n v="106.21"/>
    <n v="28"/>
    <x v="1"/>
    <x v="5"/>
  </r>
  <r>
    <n v="100657"/>
    <x v="22"/>
    <x v="3"/>
    <x v="18"/>
    <x v="4"/>
    <x v="0"/>
    <x v="202"/>
    <x v="13"/>
    <x v="0"/>
    <x v="0"/>
    <x v="0"/>
    <x v="2"/>
    <n v="124.07"/>
    <x v="201"/>
    <n v="40"/>
    <n v="223.33"/>
    <n v="64.64"/>
    <n v="30"/>
    <x v="1"/>
    <x v="2"/>
  </r>
  <r>
    <n v="100956"/>
    <x v="53"/>
    <x v="2"/>
    <x v="31"/>
    <x v="9"/>
    <x v="2"/>
    <x v="203"/>
    <x v="17"/>
    <x v="2"/>
    <x v="0"/>
    <x v="3"/>
    <x v="5"/>
    <n v="43.29"/>
    <x v="202"/>
    <n v="20"/>
    <n v="207.79"/>
    <n v="75.87"/>
    <n v="21"/>
    <x v="0"/>
    <x v="4"/>
  </r>
  <r>
    <n v="100885"/>
    <x v="181"/>
    <x v="2"/>
    <x v="21"/>
    <x v="3"/>
    <x v="2"/>
    <x v="204"/>
    <x v="12"/>
    <x v="0"/>
    <x v="0"/>
    <x v="0"/>
    <x v="2"/>
    <n v="129.22999999999999"/>
    <x v="203"/>
    <n v="5"/>
    <n v="368.31"/>
    <n v="85.65"/>
    <n v="30"/>
    <x v="0"/>
    <x v="7"/>
  </r>
  <r>
    <n v="100220"/>
    <x v="182"/>
    <x v="4"/>
    <x v="42"/>
    <x v="7"/>
    <x v="2"/>
    <x v="205"/>
    <x v="7"/>
    <x v="1"/>
    <x v="2"/>
    <x v="3"/>
    <x v="1"/>
    <n v="154.19"/>
    <x v="204"/>
    <n v="5"/>
    <n v="292.95999999999998"/>
    <n v="87.6"/>
    <n v="41"/>
    <x v="1"/>
    <x v="2"/>
  </r>
  <r>
    <n v="100788"/>
    <x v="183"/>
    <x v="6"/>
    <x v="34"/>
    <x v="3"/>
    <x v="0"/>
    <x v="206"/>
    <x v="19"/>
    <x v="1"/>
    <x v="3"/>
    <x v="1"/>
    <x v="4"/>
    <n v="123.96"/>
    <x v="205"/>
    <n v="5"/>
    <n v="471.05"/>
    <n v="135.24"/>
    <n v="36"/>
    <x v="1"/>
    <x v="7"/>
  </r>
  <r>
    <n v="100711"/>
    <x v="2"/>
    <x v="2"/>
    <x v="2"/>
    <x v="0"/>
    <x v="0"/>
    <x v="207"/>
    <x v="5"/>
    <x v="0"/>
    <x v="4"/>
    <x v="0"/>
    <x v="2"/>
    <n v="72.88"/>
    <x v="206"/>
    <n v="5"/>
    <n v="207.71"/>
    <n v="68.010000000000005"/>
    <n v="40"/>
    <x v="0"/>
    <x v="6"/>
  </r>
  <r>
    <n v="100713"/>
    <x v="184"/>
    <x v="1"/>
    <x v="51"/>
    <x v="10"/>
    <x v="1"/>
    <x v="208"/>
    <x v="19"/>
    <x v="1"/>
    <x v="3"/>
    <x v="2"/>
    <x v="3"/>
    <n v="111.35"/>
    <x v="207"/>
    <n v="0"/>
    <n v="111.35"/>
    <n v="32.659999999999997"/>
    <n v="33"/>
    <x v="1"/>
    <x v="3"/>
  </r>
  <r>
    <n v="101112"/>
    <x v="185"/>
    <x v="5"/>
    <x v="1"/>
    <x v="9"/>
    <x v="2"/>
    <x v="209"/>
    <x v="18"/>
    <x v="1"/>
    <x v="0"/>
    <x v="1"/>
    <x v="1"/>
    <n v="93.03"/>
    <x v="208"/>
    <n v="5"/>
    <n v="176.76"/>
    <n v="56.59"/>
    <n v="30"/>
    <x v="0"/>
    <x v="2"/>
  </r>
  <r>
    <n v="101190"/>
    <x v="137"/>
    <x v="5"/>
    <x v="30"/>
    <x v="4"/>
    <x v="1"/>
    <x v="210"/>
    <x v="10"/>
    <x v="2"/>
    <x v="4"/>
    <x v="1"/>
    <x v="3"/>
    <n v="46.08"/>
    <x v="209"/>
    <n v="5"/>
    <n v="43.78"/>
    <n v="12.68"/>
    <n v="28"/>
    <x v="1"/>
    <x v="4"/>
  </r>
  <r>
    <n v="100789"/>
    <x v="186"/>
    <x v="6"/>
    <x v="8"/>
    <x v="5"/>
    <x v="1"/>
    <x v="211"/>
    <x v="10"/>
    <x v="2"/>
    <x v="1"/>
    <x v="1"/>
    <x v="3"/>
    <n v="45.53"/>
    <x v="210"/>
    <n v="5"/>
    <n v="43.25"/>
    <n v="14.41"/>
    <n v="34"/>
    <x v="1"/>
    <x v="2"/>
  </r>
  <r>
    <n v="100415"/>
    <x v="28"/>
    <x v="1"/>
    <x v="21"/>
    <x v="3"/>
    <x v="2"/>
    <x v="212"/>
    <x v="15"/>
    <x v="1"/>
    <x v="4"/>
    <x v="1"/>
    <x v="2"/>
    <n v="156.87"/>
    <x v="211"/>
    <n v="10"/>
    <n v="423.55"/>
    <n v="165.28"/>
    <n v="28"/>
    <x v="1"/>
    <x v="5"/>
  </r>
  <r>
    <n v="100898"/>
    <x v="187"/>
    <x v="3"/>
    <x v="42"/>
    <x v="7"/>
    <x v="2"/>
    <x v="213"/>
    <x v="18"/>
    <x v="1"/>
    <x v="0"/>
    <x v="0"/>
    <x v="2"/>
    <n v="79.150000000000006"/>
    <x v="212"/>
    <n v="10"/>
    <n v="213.71"/>
    <n v="55.45"/>
    <n v="41"/>
    <x v="0"/>
    <x v="1"/>
  </r>
  <r>
    <n v="100934"/>
    <x v="188"/>
    <x v="0"/>
    <x v="11"/>
    <x v="8"/>
    <x v="0"/>
    <x v="214"/>
    <x v="15"/>
    <x v="1"/>
    <x v="4"/>
    <x v="0"/>
    <x v="2"/>
    <n v="152.31"/>
    <x v="213"/>
    <n v="0"/>
    <n v="456.93"/>
    <n v="191.73"/>
    <n v="22"/>
    <x v="1"/>
    <x v="6"/>
  </r>
  <r>
    <n v="100265"/>
    <x v="189"/>
    <x v="6"/>
    <x v="12"/>
    <x v="2"/>
    <x v="0"/>
    <x v="215"/>
    <x v="1"/>
    <x v="0"/>
    <x v="1"/>
    <x v="0"/>
    <x v="1"/>
    <n v="27.32"/>
    <x v="214"/>
    <n v="0"/>
    <n v="54.64"/>
    <n v="16.23"/>
    <n v="24"/>
    <x v="0"/>
    <x v="2"/>
  </r>
  <r>
    <n v="100631"/>
    <x v="190"/>
    <x v="3"/>
    <x v="28"/>
    <x v="6"/>
    <x v="0"/>
    <x v="216"/>
    <x v="8"/>
    <x v="2"/>
    <x v="0"/>
    <x v="0"/>
    <x v="1"/>
    <n v="13.84"/>
    <x v="215"/>
    <n v="5"/>
    <n v="26.3"/>
    <n v="12.66"/>
    <n v="39"/>
    <x v="1"/>
    <x v="4"/>
  </r>
  <r>
    <n v="100247"/>
    <x v="191"/>
    <x v="6"/>
    <x v="50"/>
    <x v="5"/>
    <x v="2"/>
    <x v="217"/>
    <x v="2"/>
    <x v="1"/>
    <x v="0"/>
    <x v="1"/>
    <x v="0"/>
    <n v="92.32"/>
    <x v="216"/>
    <n v="20"/>
    <n v="369.28"/>
    <n v="110.32"/>
    <n v="36"/>
    <x v="0"/>
    <x v="5"/>
  </r>
  <r>
    <n v="100682"/>
    <x v="192"/>
    <x v="1"/>
    <x v="32"/>
    <x v="1"/>
    <x v="2"/>
    <x v="218"/>
    <x v="3"/>
    <x v="2"/>
    <x v="1"/>
    <x v="0"/>
    <x v="2"/>
    <n v="17.48"/>
    <x v="217"/>
    <n v="0"/>
    <n v="52.44"/>
    <n v="14.63"/>
    <n v="28"/>
    <x v="0"/>
    <x v="4"/>
  </r>
  <r>
    <n v="100558"/>
    <x v="193"/>
    <x v="0"/>
    <x v="47"/>
    <x v="1"/>
    <x v="2"/>
    <x v="219"/>
    <x v="17"/>
    <x v="2"/>
    <x v="0"/>
    <x v="3"/>
    <x v="3"/>
    <n v="44.85"/>
    <x v="218"/>
    <n v="5"/>
    <n v="42.61"/>
    <n v="15.86"/>
    <n v="33"/>
    <x v="1"/>
    <x v="2"/>
  </r>
  <r>
    <n v="101136"/>
    <x v="194"/>
    <x v="6"/>
    <x v="48"/>
    <x v="10"/>
    <x v="0"/>
    <x v="220"/>
    <x v="4"/>
    <x v="2"/>
    <x v="1"/>
    <x v="0"/>
    <x v="1"/>
    <n v="54.6"/>
    <x v="219"/>
    <n v="5"/>
    <n v="103.74"/>
    <n v="26.29"/>
    <n v="27"/>
    <x v="0"/>
    <x v="5"/>
  </r>
  <r>
    <n v="100967"/>
    <x v="195"/>
    <x v="0"/>
    <x v="40"/>
    <x v="3"/>
    <x v="0"/>
    <x v="221"/>
    <x v="18"/>
    <x v="1"/>
    <x v="4"/>
    <x v="3"/>
    <x v="2"/>
    <n v="80.41"/>
    <x v="220"/>
    <n v="10"/>
    <n v="217.11"/>
    <n v="73.760000000000005"/>
    <n v="37"/>
    <x v="0"/>
    <x v="7"/>
  </r>
  <r>
    <n v="101004"/>
    <x v="196"/>
    <x v="4"/>
    <x v="22"/>
    <x v="4"/>
    <x v="0"/>
    <x v="222"/>
    <x v="18"/>
    <x v="1"/>
    <x v="4"/>
    <x v="0"/>
    <x v="4"/>
    <n v="83.71"/>
    <x v="221"/>
    <n v="0"/>
    <n v="334.84"/>
    <n v="75.38"/>
    <n v="20"/>
    <x v="1"/>
    <x v="6"/>
  </r>
  <r>
    <n v="100984"/>
    <x v="197"/>
    <x v="2"/>
    <x v="32"/>
    <x v="1"/>
    <x v="1"/>
    <x v="223"/>
    <x v="8"/>
    <x v="2"/>
    <x v="1"/>
    <x v="2"/>
    <x v="2"/>
    <n v="14.02"/>
    <x v="222"/>
    <n v="0"/>
    <n v="42.06"/>
    <n v="12.7"/>
    <n v="40"/>
    <x v="1"/>
    <x v="6"/>
  </r>
  <r>
    <n v="100294"/>
    <x v="198"/>
    <x v="1"/>
    <x v="15"/>
    <x v="7"/>
    <x v="1"/>
    <x v="224"/>
    <x v="12"/>
    <x v="0"/>
    <x v="1"/>
    <x v="1"/>
    <x v="2"/>
    <n v="130.16999999999999"/>
    <x v="223"/>
    <n v="0"/>
    <n v="390.51"/>
    <n v="89.97"/>
    <n v="27"/>
    <x v="0"/>
    <x v="2"/>
  </r>
  <r>
    <n v="100519"/>
    <x v="199"/>
    <x v="5"/>
    <x v="20"/>
    <x v="9"/>
    <x v="2"/>
    <x v="225"/>
    <x v="9"/>
    <x v="2"/>
    <x v="4"/>
    <x v="0"/>
    <x v="1"/>
    <n v="20.76"/>
    <x v="224"/>
    <n v="0"/>
    <n v="41.52"/>
    <n v="8.75"/>
    <n v="26"/>
    <x v="0"/>
    <x v="1"/>
  </r>
  <r>
    <n v="100770"/>
    <x v="200"/>
    <x v="4"/>
    <x v="3"/>
    <x v="1"/>
    <x v="2"/>
    <x v="226"/>
    <x v="11"/>
    <x v="0"/>
    <x v="4"/>
    <x v="3"/>
    <x v="1"/>
    <n v="29.65"/>
    <x v="225"/>
    <n v="0"/>
    <n v="59.3"/>
    <n v="15.46"/>
    <n v="20"/>
    <x v="0"/>
    <x v="7"/>
  </r>
  <r>
    <n v="100083"/>
    <x v="201"/>
    <x v="3"/>
    <x v="41"/>
    <x v="8"/>
    <x v="0"/>
    <x v="227"/>
    <x v="18"/>
    <x v="1"/>
    <x v="0"/>
    <x v="2"/>
    <x v="2"/>
    <n v="87.25"/>
    <x v="226"/>
    <n v="0"/>
    <n v="261.75"/>
    <n v="56.23"/>
    <n v="29"/>
    <x v="0"/>
    <x v="1"/>
  </r>
  <r>
    <n v="100231"/>
    <x v="202"/>
    <x v="5"/>
    <x v="8"/>
    <x v="5"/>
    <x v="1"/>
    <x v="228"/>
    <x v="13"/>
    <x v="0"/>
    <x v="1"/>
    <x v="1"/>
    <x v="1"/>
    <n v="140.59"/>
    <x v="227"/>
    <n v="0"/>
    <n v="281.18"/>
    <n v="89.42"/>
    <n v="33"/>
    <x v="0"/>
    <x v="5"/>
  </r>
  <r>
    <n v="100620"/>
    <x v="203"/>
    <x v="3"/>
    <x v="45"/>
    <x v="1"/>
    <x v="1"/>
    <x v="229"/>
    <x v="9"/>
    <x v="2"/>
    <x v="4"/>
    <x v="0"/>
    <x v="3"/>
    <n v="23.97"/>
    <x v="228"/>
    <n v="0"/>
    <n v="23.97"/>
    <n v="11.8"/>
    <n v="39"/>
    <x v="1"/>
    <x v="2"/>
  </r>
  <r>
    <n v="100333"/>
    <x v="204"/>
    <x v="5"/>
    <x v="49"/>
    <x v="11"/>
    <x v="2"/>
    <x v="230"/>
    <x v="12"/>
    <x v="0"/>
    <x v="0"/>
    <x v="0"/>
    <x v="0"/>
    <n v="136.06"/>
    <x v="229"/>
    <n v="0"/>
    <n v="680.3"/>
    <n v="257.42"/>
    <n v="35"/>
    <x v="1"/>
    <x v="6"/>
  </r>
  <r>
    <n v="100129"/>
    <x v="205"/>
    <x v="0"/>
    <x v="44"/>
    <x v="5"/>
    <x v="2"/>
    <x v="231"/>
    <x v="5"/>
    <x v="0"/>
    <x v="0"/>
    <x v="0"/>
    <x v="1"/>
    <n v="65.67"/>
    <x v="230"/>
    <n v="5"/>
    <n v="124.77"/>
    <n v="29.66"/>
    <n v="24"/>
    <x v="0"/>
    <x v="4"/>
  </r>
  <r>
    <n v="101011"/>
    <x v="77"/>
    <x v="5"/>
    <x v="23"/>
    <x v="9"/>
    <x v="0"/>
    <x v="232"/>
    <x v="9"/>
    <x v="2"/>
    <x v="1"/>
    <x v="1"/>
    <x v="1"/>
    <n v="20.57"/>
    <x v="231"/>
    <n v="10"/>
    <n v="37.03"/>
    <n v="13.01"/>
    <n v="19"/>
    <x v="1"/>
    <x v="0"/>
  </r>
  <r>
    <n v="100644"/>
    <x v="206"/>
    <x v="4"/>
    <x v="31"/>
    <x v="9"/>
    <x v="0"/>
    <x v="233"/>
    <x v="7"/>
    <x v="1"/>
    <x v="0"/>
    <x v="0"/>
    <x v="2"/>
    <n v="161.80000000000001"/>
    <x v="232"/>
    <n v="0"/>
    <n v="485.4"/>
    <n v="184.18"/>
    <n v="20"/>
    <x v="0"/>
    <x v="7"/>
  </r>
  <r>
    <n v="100973"/>
    <x v="191"/>
    <x v="6"/>
    <x v="50"/>
    <x v="5"/>
    <x v="2"/>
    <x v="234"/>
    <x v="15"/>
    <x v="1"/>
    <x v="0"/>
    <x v="1"/>
    <x v="2"/>
    <n v="142.9"/>
    <x v="233"/>
    <n v="0"/>
    <n v="428.7"/>
    <n v="137.94999999999999"/>
    <n v="34"/>
    <x v="1"/>
    <x v="5"/>
  </r>
  <r>
    <n v="100382"/>
    <x v="207"/>
    <x v="5"/>
    <x v="26"/>
    <x v="6"/>
    <x v="2"/>
    <x v="235"/>
    <x v="15"/>
    <x v="1"/>
    <x v="4"/>
    <x v="0"/>
    <x v="4"/>
    <n v="160.12"/>
    <x v="234"/>
    <n v="0"/>
    <n v="640.48"/>
    <n v="210.06"/>
    <n v="24"/>
    <x v="1"/>
    <x v="3"/>
  </r>
  <r>
    <n v="100867"/>
    <x v="208"/>
    <x v="6"/>
    <x v="17"/>
    <x v="9"/>
    <x v="1"/>
    <x v="236"/>
    <x v="19"/>
    <x v="1"/>
    <x v="0"/>
    <x v="2"/>
    <x v="2"/>
    <n v="138.03"/>
    <x v="235"/>
    <n v="0"/>
    <n v="414.09"/>
    <n v="137.47999999999999"/>
    <n v="19"/>
    <x v="0"/>
    <x v="0"/>
  </r>
  <r>
    <n v="100542"/>
    <x v="160"/>
    <x v="6"/>
    <x v="9"/>
    <x v="6"/>
    <x v="0"/>
    <x v="237"/>
    <x v="0"/>
    <x v="0"/>
    <x v="1"/>
    <x v="1"/>
    <x v="2"/>
    <n v="52.49"/>
    <x v="236"/>
    <n v="0"/>
    <n v="157.47"/>
    <n v="47.2"/>
    <n v="39"/>
    <x v="0"/>
    <x v="2"/>
  </r>
  <r>
    <n v="101193"/>
    <x v="209"/>
    <x v="4"/>
    <x v="21"/>
    <x v="3"/>
    <x v="2"/>
    <x v="238"/>
    <x v="7"/>
    <x v="1"/>
    <x v="0"/>
    <x v="1"/>
    <x v="2"/>
    <n v="156.99"/>
    <x v="237"/>
    <n v="20"/>
    <n v="376.78"/>
    <n v="142.68"/>
    <n v="25"/>
    <x v="0"/>
    <x v="4"/>
  </r>
  <r>
    <n v="100874"/>
    <x v="210"/>
    <x v="5"/>
    <x v="21"/>
    <x v="3"/>
    <x v="0"/>
    <x v="239"/>
    <x v="19"/>
    <x v="1"/>
    <x v="4"/>
    <x v="2"/>
    <x v="4"/>
    <n v="134.99"/>
    <x v="238"/>
    <n v="20"/>
    <n v="431.97"/>
    <n v="106.8"/>
    <n v="36"/>
    <x v="1"/>
    <x v="0"/>
  </r>
  <r>
    <n v="100331"/>
    <x v="211"/>
    <x v="0"/>
    <x v="32"/>
    <x v="1"/>
    <x v="0"/>
    <x v="240"/>
    <x v="17"/>
    <x v="2"/>
    <x v="3"/>
    <x v="1"/>
    <x v="3"/>
    <n v="43.72"/>
    <x v="239"/>
    <n v="0"/>
    <n v="43.72"/>
    <n v="17.41"/>
    <n v="34"/>
    <x v="0"/>
    <x v="6"/>
  </r>
  <r>
    <n v="100409"/>
    <x v="212"/>
    <x v="6"/>
    <x v="43"/>
    <x v="10"/>
    <x v="0"/>
    <x v="241"/>
    <x v="18"/>
    <x v="1"/>
    <x v="4"/>
    <x v="1"/>
    <x v="4"/>
    <n v="88.17"/>
    <x v="240"/>
    <n v="0"/>
    <n v="352.68"/>
    <n v="91.08"/>
    <n v="46"/>
    <x v="1"/>
    <x v="1"/>
  </r>
  <r>
    <n v="100076"/>
    <x v="37"/>
    <x v="1"/>
    <x v="2"/>
    <x v="0"/>
    <x v="2"/>
    <x v="242"/>
    <x v="15"/>
    <x v="1"/>
    <x v="0"/>
    <x v="0"/>
    <x v="0"/>
    <n v="153.55000000000001"/>
    <x v="241"/>
    <n v="0"/>
    <n v="767.75"/>
    <n v="188.2"/>
    <n v="17"/>
    <x v="0"/>
    <x v="5"/>
  </r>
  <r>
    <n v="100868"/>
    <x v="213"/>
    <x v="0"/>
    <x v="1"/>
    <x v="0"/>
    <x v="1"/>
    <x v="243"/>
    <x v="13"/>
    <x v="0"/>
    <x v="1"/>
    <x v="1"/>
    <x v="4"/>
    <n v="117.05"/>
    <x v="242"/>
    <n v="5"/>
    <n v="444.79"/>
    <n v="156.59"/>
    <n v="18"/>
    <x v="1"/>
    <x v="3"/>
  </r>
  <r>
    <n v="100138"/>
    <x v="214"/>
    <x v="6"/>
    <x v="4"/>
    <x v="2"/>
    <x v="1"/>
    <x v="244"/>
    <x v="3"/>
    <x v="2"/>
    <x v="1"/>
    <x v="0"/>
    <x v="4"/>
    <n v="15.65"/>
    <x v="243"/>
    <n v="0"/>
    <n v="62.6"/>
    <n v="23.08"/>
    <n v="42"/>
    <x v="1"/>
    <x v="1"/>
  </r>
  <r>
    <n v="100543"/>
    <x v="34"/>
    <x v="4"/>
    <x v="2"/>
    <x v="0"/>
    <x v="0"/>
    <x v="245"/>
    <x v="11"/>
    <x v="0"/>
    <x v="4"/>
    <x v="1"/>
    <x v="2"/>
    <n v="28.83"/>
    <x v="244"/>
    <n v="0"/>
    <n v="86.49"/>
    <n v="20.420000000000002"/>
    <n v="36"/>
    <x v="0"/>
    <x v="2"/>
  </r>
  <r>
    <n v="100673"/>
    <x v="215"/>
    <x v="6"/>
    <x v="49"/>
    <x v="11"/>
    <x v="2"/>
    <x v="246"/>
    <x v="15"/>
    <x v="1"/>
    <x v="1"/>
    <x v="0"/>
    <x v="1"/>
    <n v="147.27000000000001"/>
    <x v="245"/>
    <n v="0"/>
    <n v="294.54000000000002"/>
    <n v="118.55"/>
    <n v="30"/>
    <x v="1"/>
    <x v="2"/>
  </r>
  <r>
    <n v="100920"/>
    <x v="216"/>
    <x v="5"/>
    <x v="44"/>
    <x v="5"/>
    <x v="1"/>
    <x v="247"/>
    <x v="13"/>
    <x v="0"/>
    <x v="1"/>
    <x v="0"/>
    <x v="1"/>
    <n v="112.21"/>
    <x v="246"/>
    <n v="0"/>
    <n v="224.42"/>
    <n v="59.14"/>
    <n v="40"/>
    <x v="1"/>
    <x v="2"/>
  </r>
  <r>
    <n v="100063"/>
    <x v="217"/>
    <x v="1"/>
    <x v="17"/>
    <x v="7"/>
    <x v="0"/>
    <x v="248"/>
    <x v="16"/>
    <x v="1"/>
    <x v="4"/>
    <x v="0"/>
    <x v="1"/>
    <n v="33.42"/>
    <x v="247"/>
    <n v="5"/>
    <n v="63.5"/>
    <n v="19.829999999999998"/>
    <n v="25"/>
    <x v="0"/>
    <x v="1"/>
  </r>
  <r>
    <n v="100141"/>
    <x v="218"/>
    <x v="6"/>
    <x v="21"/>
    <x v="3"/>
    <x v="0"/>
    <x v="249"/>
    <x v="4"/>
    <x v="2"/>
    <x v="1"/>
    <x v="1"/>
    <x v="3"/>
    <n v="56.52"/>
    <x v="248"/>
    <n v="20"/>
    <n v="45.22"/>
    <n v="10.38"/>
    <n v="34"/>
    <x v="1"/>
    <x v="4"/>
  </r>
  <r>
    <n v="100716"/>
    <x v="219"/>
    <x v="3"/>
    <x v="40"/>
    <x v="3"/>
    <x v="2"/>
    <x v="250"/>
    <x v="17"/>
    <x v="2"/>
    <x v="4"/>
    <x v="0"/>
    <x v="2"/>
    <n v="39.35"/>
    <x v="249"/>
    <n v="0"/>
    <n v="118.05"/>
    <n v="34.590000000000003"/>
    <n v="32"/>
    <x v="2"/>
    <x v="4"/>
  </r>
  <r>
    <n v="100376"/>
    <x v="220"/>
    <x v="0"/>
    <x v="34"/>
    <x v="5"/>
    <x v="1"/>
    <x v="251"/>
    <x v="14"/>
    <x v="1"/>
    <x v="0"/>
    <x v="3"/>
    <x v="3"/>
    <n v="186.67"/>
    <x v="250"/>
    <n v="0"/>
    <n v="186.67"/>
    <n v="57.99"/>
    <n v="41"/>
    <x v="1"/>
    <x v="1"/>
  </r>
  <r>
    <n v="100363"/>
    <x v="221"/>
    <x v="4"/>
    <x v="51"/>
    <x v="10"/>
    <x v="1"/>
    <x v="252"/>
    <x v="1"/>
    <x v="0"/>
    <x v="4"/>
    <x v="0"/>
    <x v="4"/>
    <n v="25.48"/>
    <x v="251"/>
    <n v="0"/>
    <n v="101.92"/>
    <n v="35.270000000000003"/>
    <n v="45"/>
    <x v="1"/>
    <x v="1"/>
  </r>
  <r>
    <n v="100139"/>
    <x v="222"/>
    <x v="3"/>
    <x v="26"/>
    <x v="6"/>
    <x v="1"/>
    <x v="253"/>
    <x v="0"/>
    <x v="0"/>
    <x v="0"/>
    <x v="1"/>
    <x v="1"/>
    <n v="61.91"/>
    <x v="252"/>
    <n v="0"/>
    <n v="123.82"/>
    <n v="33.5"/>
    <n v="36"/>
    <x v="1"/>
    <x v="6"/>
  </r>
  <r>
    <n v="100884"/>
    <x v="223"/>
    <x v="5"/>
    <x v="24"/>
    <x v="8"/>
    <x v="1"/>
    <x v="254"/>
    <x v="3"/>
    <x v="2"/>
    <x v="0"/>
    <x v="0"/>
    <x v="4"/>
    <n v="16.86"/>
    <x v="253"/>
    <n v="10"/>
    <n v="60.7"/>
    <n v="20.02"/>
    <n v="33"/>
    <x v="1"/>
    <x v="7"/>
  </r>
  <r>
    <n v="101041"/>
    <x v="224"/>
    <x v="3"/>
    <x v="15"/>
    <x v="7"/>
    <x v="1"/>
    <x v="255"/>
    <x v="3"/>
    <x v="2"/>
    <x v="4"/>
    <x v="1"/>
    <x v="0"/>
    <n v="17.62"/>
    <x v="254"/>
    <n v="0"/>
    <n v="88.1"/>
    <n v="35.78"/>
    <n v="35"/>
    <x v="1"/>
    <x v="5"/>
  </r>
  <r>
    <n v="100224"/>
    <x v="225"/>
    <x v="4"/>
    <x v="44"/>
    <x v="5"/>
    <x v="1"/>
    <x v="256"/>
    <x v="19"/>
    <x v="1"/>
    <x v="2"/>
    <x v="2"/>
    <x v="2"/>
    <n v="119.72"/>
    <x v="255"/>
    <n v="0"/>
    <n v="359.16"/>
    <n v="87.93"/>
    <n v="42"/>
    <x v="1"/>
    <x v="1"/>
  </r>
  <r>
    <n v="100514"/>
    <x v="226"/>
    <x v="1"/>
    <x v="48"/>
    <x v="10"/>
    <x v="1"/>
    <x v="257"/>
    <x v="10"/>
    <x v="2"/>
    <x v="0"/>
    <x v="2"/>
    <x v="4"/>
    <n v="39.04"/>
    <x v="256"/>
    <n v="5"/>
    <n v="148.35"/>
    <n v="54.55"/>
    <n v="23"/>
    <x v="1"/>
    <x v="0"/>
  </r>
  <r>
    <n v="100266"/>
    <x v="227"/>
    <x v="1"/>
    <x v="48"/>
    <x v="10"/>
    <x v="0"/>
    <x v="258"/>
    <x v="17"/>
    <x v="2"/>
    <x v="4"/>
    <x v="1"/>
    <x v="3"/>
    <n v="37.5"/>
    <x v="257"/>
    <n v="0"/>
    <n v="37.5"/>
    <n v="14.68"/>
    <n v="37"/>
    <x v="0"/>
    <x v="1"/>
  </r>
  <r>
    <n v="101169"/>
    <x v="228"/>
    <x v="6"/>
    <x v="0"/>
    <x v="0"/>
    <x v="2"/>
    <x v="259"/>
    <x v="6"/>
    <x v="1"/>
    <x v="0"/>
    <x v="1"/>
    <x v="4"/>
    <n v="198.5"/>
    <x v="258"/>
    <n v="5"/>
    <n v="754.3"/>
    <n v="256.14999999999998"/>
    <n v="21"/>
    <x v="1"/>
    <x v="0"/>
  </r>
  <r>
    <n v="100486"/>
    <x v="229"/>
    <x v="1"/>
    <x v="38"/>
    <x v="11"/>
    <x v="2"/>
    <x v="260"/>
    <x v="16"/>
    <x v="1"/>
    <x v="0"/>
    <x v="1"/>
    <x v="3"/>
    <n v="36.39"/>
    <x v="259"/>
    <n v="5"/>
    <n v="34.57"/>
    <n v="10.45"/>
    <n v="25"/>
    <x v="1"/>
    <x v="5"/>
  </r>
  <r>
    <n v="100352"/>
    <x v="230"/>
    <x v="2"/>
    <x v="17"/>
    <x v="7"/>
    <x v="0"/>
    <x v="261"/>
    <x v="16"/>
    <x v="1"/>
    <x v="0"/>
    <x v="3"/>
    <x v="2"/>
    <n v="31.9"/>
    <x v="260"/>
    <n v="0"/>
    <n v="95.7"/>
    <n v="27.68"/>
    <n v="30"/>
    <x v="1"/>
    <x v="3"/>
  </r>
  <r>
    <n v="101005"/>
    <x v="231"/>
    <x v="1"/>
    <x v="23"/>
    <x v="9"/>
    <x v="0"/>
    <x v="262"/>
    <x v="11"/>
    <x v="0"/>
    <x v="0"/>
    <x v="0"/>
    <x v="1"/>
    <n v="27.3"/>
    <x v="261"/>
    <n v="40"/>
    <n v="32.76"/>
    <n v="7.02"/>
    <n v="29"/>
    <x v="1"/>
    <x v="0"/>
  </r>
  <r>
    <n v="100617"/>
    <x v="232"/>
    <x v="2"/>
    <x v="42"/>
    <x v="7"/>
    <x v="1"/>
    <x v="263"/>
    <x v="16"/>
    <x v="1"/>
    <x v="1"/>
    <x v="1"/>
    <x v="4"/>
    <n v="30.43"/>
    <x v="262"/>
    <n v="5"/>
    <n v="115.63"/>
    <n v="29.39"/>
    <n v="32"/>
    <x v="0"/>
    <x v="0"/>
  </r>
  <r>
    <n v="100667"/>
    <x v="233"/>
    <x v="3"/>
    <x v="24"/>
    <x v="8"/>
    <x v="1"/>
    <x v="264"/>
    <x v="8"/>
    <x v="2"/>
    <x v="1"/>
    <x v="3"/>
    <x v="5"/>
    <n v="15.22"/>
    <x v="263"/>
    <n v="0"/>
    <n v="91.32"/>
    <n v="26.48"/>
    <n v="23"/>
    <x v="0"/>
    <x v="7"/>
  </r>
  <r>
    <n v="100774"/>
    <x v="169"/>
    <x v="5"/>
    <x v="12"/>
    <x v="2"/>
    <x v="1"/>
    <x v="265"/>
    <x v="2"/>
    <x v="1"/>
    <x v="3"/>
    <x v="1"/>
    <x v="5"/>
    <n v="95.51"/>
    <x v="264"/>
    <n v="0"/>
    <n v="573.05999999999995"/>
    <n v="94.18"/>
    <n v="16"/>
    <x v="1"/>
    <x v="4"/>
  </r>
  <r>
    <n v="100553"/>
    <x v="234"/>
    <x v="0"/>
    <x v="47"/>
    <x v="1"/>
    <x v="0"/>
    <x v="266"/>
    <x v="8"/>
    <x v="2"/>
    <x v="4"/>
    <x v="3"/>
    <x v="2"/>
    <n v="14.41"/>
    <x v="265"/>
    <n v="0"/>
    <n v="43.23"/>
    <n v="15.33"/>
    <n v="25"/>
    <x v="1"/>
    <x v="2"/>
  </r>
  <r>
    <n v="100575"/>
    <x v="235"/>
    <x v="1"/>
    <x v="8"/>
    <x v="5"/>
    <x v="2"/>
    <x v="267"/>
    <x v="12"/>
    <x v="0"/>
    <x v="0"/>
    <x v="0"/>
    <x v="4"/>
    <n v="141.57"/>
    <x v="266"/>
    <n v="0"/>
    <n v="566.28"/>
    <n v="156.63999999999999"/>
    <n v="39"/>
    <x v="0"/>
    <x v="0"/>
  </r>
  <r>
    <n v="100914"/>
    <x v="236"/>
    <x v="6"/>
    <x v="21"/>
    <x v="3"/>
    <x v="2"/>
    <x v="268"/>
    <x v="8"/>
    <x v="2"/>
    <x v="4"/>
    <x v="2"/>
    <x v="2"/>
    <n v="16.45"/>
    <x v="267"/>
    <n v="10"/>
    <n v="44.41"/>
    <n v="16.55"/>
    <n v="35"/>
    <x v="1"/>
    <x v="7"/>
  </r>
  <r>
    <n v="100465"/>
    <x v="237"/>
    <x v="3"/>
    <x v="21"/>
    <x v="3"/>
    <x v="2"/>
    <x v="269"/>
    <x v="10"/>
    <x v="2"/>
    <x v="0"/>
    <x v="1"/>
    <x v="4"/>
    <n v="51.19"/>
    <x v="268"/>
    <n v="0"/>
    <n v="204.76"/>
    <n v="59.69"/>
    <n v="36"/>
    <x v="0"/>
    <x v="6"/>
  </r>
  <r>
    <n v="100590"/>
    <x v="120"/>
    <x v="2"/>
    <x v="28"/>
    <x v="6"/>
    <x v="0"/>
    <x v="270"/>
    <x v="17"/>
    <x v="2"/>
    <x v="2"/>
    <x v="2"/>
    <x v="2"/>
    <n v="39.96"/>
    <x v="269"/>
    <n v="0"/>
    <n v="119.88"/>
    <n v="34.04"/>
    <n v="20"/>
    <x v="1"/>
    <x v="4"/>
  </r>
  <r>
    <n v="100764"/>
    <x v="238"/>
    <x v="0"/>
    <x v="19"/>
    <x v="0"/>
    <x v="2"/>
    <x v="271"/>
    <x v="9"/>
    <x v="2"/>
    <x v="4"/>
    <x v="2"/>
    <x v="2"/>
    <n v="23.51"/>
    <x v="270"/>
    <n v="0"/>
    <n v="70.53"/>
    <n v="23.67"/>
    <n v="31"/>
    <x v="1"/>
    <x v="0"/>
  </r>
  <r>
    <n v="100634"/>
    <x v="239"/>
    <x v="4"/>
    <x v="14"/>
    <x v="5"/>
    <x v="2"/>
    <x v="272"/>
    <x v="6"/>
    <x v="1"/>
    <x v="0"/>
    <x v="0"/>
    <x v="3"/>
    <n v="208.4"/>
    <x v="271"/>
    <n v="20"/>
    <n v="166.72"/>
    <n v="38.46"/>
    <n v="39"/>
    <x v="1"/>
    <x v="2"/>
  </r>
  <r>
    <n v="100837"/>
    <x v="240"/>
    <x v="4"/>
    <x v="10"/>
    <x v="7"/>
    <x v="0"/>
    <x v="273"/>
    <x v="13"/>
    <x v="0"/>
    <x v="0"/>
    <x v="2"/>
    <x v="2"/>
    <n v="124.01"/>
    <x v="272"/>
    <n v="5"/>
    <n v="353.43"/>
    <n v="138.56"/>
    <n v="39"/>
    <x v="1"/>
    <x v="0"/>
  </r>
  <r>
    <n v="100289"/>
    <x v="241"/>
    <x v="2"/>
    <x v="2"/>
    <x v="0"/>
    <x v="1"/>
    <x v="274"/>
    <x v="9"/>
    <x v="2"/>
    <x v="0"/>
    <x v="1"/>
    <x v="2"/>
    <n v="21.46"/>
    <x v="273"/>
    <n v="0"/>
    <n v="64.38"/>
    <n v="19.04"/>
    <n v="21"/>
    <x v="0"/>
    <x v="1"/>
  </r>
  <r>
    <n v="100039"/>
    <x v="242"/>
    <x v="5"/>
    <x v="4"/>
    <x v="2"/>
    <x v="1"/>
    <x v="275"/>
    <x v="7"/>
    <x v="1"/>
    <x v="4"/>
    <x v="2"/>
    <x v="2"/>
    <n v="168.34"/>
    <x v="274"/>
    <n v="0"/>
    <n v="505.02"/>
    <n v="155.66999999999999"/>
    <n v="23"/>
    <x v="0"/>
    <x v="6"/>
  </r>
  <r>
    <n v="100030"/>
    <x v="125"/>
    <x v="0"/>
    <x v="37"/>
    <x v="11"/>
    <x v="0"/>
    <x v="276"/>
    <x v="14"/>
    <x v="1"/>
    <x v="4"/>
    <x v="0"/>
    <x v="2"/>
    <n v="252.84"/>
    <x v="275"/>
    <n v="0"/>
    <n v="758.52"/>
    <n v="245.53"/>
    <n v="23"/>
    <x v="0"/>
    <x v="1"/>
  </r>
  <r>
    <n v="100242"/>
    <x v="178"/>
    <x v="3"/>
    <x v="12"/>
    <x v="2"/>
    <x v="1"/>
    <x v="277"/>
    <x v="15"/>
    <x v="1"/>
    <x v="0"/>
    <x v="1"/>
    <x v="2"/>
    <n v="164.56"/>
    <x v="276"/>
    <n v="0"/>
    <n v="493.68"/>
    <n v="151.6"/>
    <n v="25"/>
    <x v="1"/>
    <x v="2"/>
  </r>
  <r>
    <n v="100428"/>
    <x v="243"/>
    <x v="4"/>
    <x v="7"/>
    <x v="4"/>
    <x v="0"/>
    <x v="278"/>
    <x v="18"/>
    <x v="1"/>
    <x v="4"/>
    <x v="0"/>
    <x v="2"/>
    <n v="80.41"/>
    <x v="220"/>
    <n v="10"/>
    <n v="217.11"/>
    <n v="65.5"/>
    <n v="21"/>
    <x v="0"/>
    <x v="2"/>
  </r>
  <r>
    <n v="100136"/>
    <x v="244"/>
    <x v="6"/>
    <x v="21"/>
    <x v="3"/>
    <x v="1"/>
    <x v="279"/>
    <x v="6"/>
    <x v="1"/>
    <x v="1"/>
    <x v="0"/>
    <x v="1"/>
    <n v="181.64"/>
    <x v="277"/>
    <n v="10"/>
    <n v="326.95"/>
    <n v="100.54"/>
    <n v="32"/>
    <x v="1"/>
    <x v="3"/>
  </r>
  <r>
    <n v="101100"/>
    <x v="245"/>
    <x v="0"/>
    <x v="19"/>
    <x v="0"/>
    <x v="1"/>
    <x v="94"/>
    <x v="7"/>
    <x v="1"/>
    <x v="4"/>
    <x v="0"/>
    <x v="3"/>
    <n v="150.4"/>
    <x v="278"/>
    <n v="10"/>
    <n v="135.36000000000001"/>
    <n v="34.33"/>
    <n v="24"/>
    <x v="1"/>
    <x v="5"/>
  </r>
  <r>
    <n v="100864"/>
    <x v="246"/>
    <x v="0"/>
    <x v="28"/>
    <x v="6"/>
    <x v="2"/>
    <x v="280"/>
    <x v="3"/>
    <x v="2"/>
    <x v="0"/>
    <x v="1"/>
    <x v="2"/>
    <n v="18.989999999999998"/>
    <x v="279"/>
    <n v="0"/>
    <n v="56.97"/>
    <n v="15.45"/>
    <n v="27"/>
    <x v="1"/>
    <x v="7"/>
  </r>
  <r>
    <n v="100003"/>
    <x v="247"/>
    <x v="1"/>
    <x v="27"/>
    <x v="9"/>
    <x v="1"/>
    <x v="281"/>
    <x v="13"/>
    <x v="0"/>
    <x v="1"/>
    <x v="0"/>
    <x v="1"/>
    <n v="123.02"/>
    <x v="280"/>
    <n v="10"/>
    <n v="221.44"/>
    <n v="81.48"/>
    <n v="28"/>
    <x v="1"/>
    <x v="0"/>
  </r>
  <r>
    <n v="100832"/>
    <x v="248"/>
    <x v="2"/>
    <x v="34"/>
    <x v="3"/>
    <x v="1"/>
    <x v="282"/>
    <x v="6"/>
    <x v="1"/>
    <x v="1"/>
    <x v="0"/>
    <x v="2"/>
    <n v="176.94"/>
    <x v="281"/>
    <n v="0"/>
    <n v="530.82000000000005"/>
    <n v="190.54"/>
    <n v="33"/>
    <x v="1"/>
    <x v="2"/>
  </r>
  <r>
    <n v="100602"/>
    <x v="249"/>
    <x v="0"/>
    <x v="0"/>
    <x v="0"/>
    <x v="1"/>
    <x v="283"/>
    <x v="10"/>
    <x v="2"/>
    <x v="0"/>
    <x v="3"/>
    <x v="2"/>
    <n v="38.81"/>
    <x v="282"/>
    <n v="0"/>
    <n v="116.43"/>
    <n v="53.32"/>
    <n v="21"/>
    <x v="0"/>
    <x v="5"/>
  </r>
  <r>
    <n v="101033"/>
    <x v="250"/>
    <x v="1"/>
    <x v="35"/>
    <x v="10"/>
    <x v="0"/>
    <x v="284"/>
    <x v="4"/>
    <x v="2"/>
    <x v="0"/>
    <x v="2"/>
    <x v="1"/>
    <n v="63.01"/>
    <x v="283"/>
    <n v="20"/>
    <n v="100.82"/>
    <n v="28.01"/>
    <n v="24"/>
    <x v="0"/>
    <x v="3"/>
  </r>
  <r>
    <n v="100654"/>
    <x v="251"/>
    <x v="3"/>
    <x v="22"/>
    <x v="4"/>
    <x v="0"/>
    <x v="285"/>
    <x v="3"/>
    <x v="2"/>
    <x v="0"/>
    <x v="0"/>
    <x v="0"/>
    <n v="18.71"/>
    <x v="284"/>
    <n v="5"/>
    <n v="88.87"/>
    <n v="26"/>
    <n v="22"/>
    <x v="1"/>
    <x v="1"/>
  </r>
  <r>
    <n v="100843"/>
    <x v="252"/>
    <x v="0"/>
    <x v="25"/>
    <x v="8"/>
    <x v="1"/>
    <x v="286"/>
    <x v="2"/>
    <x v="1"/>
    <x v="2"/>
    <x v="1"/>
    <x v="1"/>
    <n v="94.66"/>
    <x v="285"/>
    <n v="10"/>
    <n v="170.39"/>
    <n v="58.52"/>
    <n v="16"/>
    <x v="1"/>
    <x v="4"/>
  </r>
  <r>
    <n v="100783"/>
    <x v="59"/>
    <x v="0"/>
    <x v="13"/>
    <x v="7"/>
    <x v="1"/>
    <x v="287"/>
    <x v="1"/>
    <x v="0"/>
    <x v="1"/>
    <x v="0"/>
    <x v="2"/>
    <n v="22.78"/>
    <x v="286"/>
    <n v="5"/>
    <n v="64.92"/>
    <n v="19.72"/>
    <n v="32"/>
    <x v="0"/>
    <x v="6"/>
  </r>
  <r>
    <n v="101073"/>
    <x v="253"/>
    <x v="6"/>
    <x v="18"/>
    <x v="4"/>
    <x v="0"/>
    <x v="288"/>
    <x v="4"/>
    <x v="2"/>
    <x v="0"/>
    <x v="1"/>
    <x v="2"/>
    <n v="54.17"/>
    <x v="287"/>
    <n v="5"/>
    <n v="154.38"/>
    <n v="52.04"/>
    <n v="32"/>
    <x v="1"/>
    <x v="3"/>
  </r>
  <r>
    <n v="100442"/>
    <x v="132"/>
    <x v="1"/>
    <x v="24"/>
    <x v="8"/>
    <x v="2"/>
    <x v="289"/>
    <x v="16"/>
    <x v="1"/>
    <x v="4"/>
    <x v="1"/>
    <x v="1"/>
    <n v="35.200000000000003"/>
    <x v="288"/>
    <n v="5"/>
    <n v="66.88"/>
    <n v="17.920000000000002"/>
    <n v="39"/>
    <x v="1"/>
    <x v="3"/>
  </r>
  <r>
    <n v="101177"/>
    <x v="254"/>
    <x v="1"/>
    <x v="41"/>
    <x v="8"/>
    <x v="0"/>
    <x v="290"/>
    <x v="3"/>
    <x v="2"/>
    <x v="1"/>
    <x v="0"/>
    <x v="2"/>
    <n v="17.440000000000001"/>
    <x v="289"/>
    <n v="5"/>
    <n v="49.7"/>
    <n v="19.57"/>
    <n v="28"/>
    <x v="0"/>
    <x v="2"/>
  </r>
  <r>
    <n v="100435"/>
    <x v="255"/>
    <x v="4"/>
    <x v="17"/>
    <x v="9"/>
    <x v="1"/>
    <x v="291"/>
    <x v="19"/>
    <x v="1"/>
    <x v="0"/>
    <x v="3"/>
    <x v="5"/>
    <n v="162.34"/>
    <x v="290"/>
    <n v="0"/>
    <n v="974.04"/>
    <n v="303.42"/>
    <n v="33"/>
    <x v="1"/>
    <x v="3"/>
  </r>
  <r>
    <n v="101168"/>
    <x v="256"/>
    <x v="6"/>
    <x v="31"/>
    <x v="9"/>
    <x v="0"/>
    <x v="292"/>
    <x v="10"/>
    <x v="2"/>
    <x v="2"/>
    <x v="0"/>
    <x v="1"/>
    <n v="45.69"/>
    <x v="291"/>
    <n v="0"/>
    <n v="91.38"/>
    <n v="36.33"/>
    <n v="26"/>
    <x v="0"/>
    <x v="4"/>
  </r>
  <r>
    <n v="100100"/>
    <x v="257"/>
    <x v="5"/>
    <x v="5"/>
    <x v="2"/>
    <x v="0"/>
    <x v="293"/>
    <x v="2"/>
    <x v="1"/>
    <x v="2"/>
    <x v="2"/>
    <x v="4"/>
    <n v="97.97"/>
    <x v="292"/>
    <n v="0"/>
    <n v="391.88"/>
    <n v="115.9"/>
    <n v="34"/>
    <x v="1"/>
    <x v="4"/>
  </r>
  <r>
    <n v="100772"/>
    <x v="258"/>
    <x v="1"/>
    <x v="34"/>
    <x v="3"/>
    <x v="2"/>
    <x v="294"/>
    <x v="3"/>
    <x v="2"/>
    <x v="2"/>
    <x v="0"/>
    <x v="4"/>
    <n v="18.440000000000001"/>
    <x v="293"/>
    <n v="5"/>
    <n v="70.069999999999993"/>
    <n v="17.75"/>
    <n v="28"/>
    <x v="0"/>
    <x v="0"/>
  </r>
  <r>
    <n v="100494"/>
    <x v="259"/>
    <x v="6"/>
    <x v="36"/>
    <x v="1"/>
    <x v="2"/>
    <x v="295"/>
    <x v="2"/>
    <x v="1"/>
    <x v="1"/>
    <x v="1"/>
    <x v="1"/>
    <n v="87.49"/>
    <x v="294"/>
    <n v="0"/>
    <n v="174.98"/>
    <n v="60.66"/>
    <n v="23"/>
    <x v="0"/>
    <x v="4"/>
  </r>
  <r>
    <n v="101027"/>
    <x v="260"/>
    <x v="5"/>
    <x v="43"/>
    <x v="10"/>
    <x v="0"/>
    <x v="296"/>
    <x v="3"/>
    <x v="2"/>
    <x v="1"/>
    <x v="0"/>
    <x v="4"/>
    <n v="18.05"/>
    <x v="295"/>
    <n v="20"/>
    <n v="57.76"/>
    <n v="16.18"/>
    <n v="26"/>
    <x v="1"/>
    <x v="6"/>
  </r>
  <r>
    <n v="100806"/>
    <x v="261"/>
    <x v="1"/>
    <x v="8"/>
    <x v="5"/>
    <x v="0"/>
    <x v="297"/>
    <x v="4"/>
    <x v="2"/>
    <x v="4"/>
    <x v="0"/>
    <x v="2"/>
    <n v="57.97"/>
    <x v="296"/>
    <n v="5"/>
    <n v="165.21"/>
    <n v="38.729999999999997"/>
    <n v="32"/>
    <x v="1"/>
    <x v="1"/>
  </r>
  <r>
    <n v="101141"/>
    <x v="20"/>
    <x v="2"/>
    <x v="16"/>
    <x v="3"/>
    <x v="2"/>
    <x v="298"/>
    <x v="11"/>
    <x v="0"/>
    <x v="4"/>
    <x v="0"/>
    <x v="1"/>
    <n v="30.73"/>
    <x v="297"/>
    <n v="0"/>
    <n v="61.46"/>
    <n v="18.68"/>
    <n v="31"/>
    <x v="0"/>
    <x v="3"/>
  </r>
  <r>
    <n v="100845"/>
    <x v="262"/>
    <x v="5"/>
    <x v="36"/>
    <x v="1"/>
    <x v="2"/>
    <x v="299"/>
    <x v="4"/>
    <x v="2"/>
    <x v="4"/>
    <x v="0"/>
    <x v="2"/>
    <n v="61.27"/>
    <x v="298"/>
    <n v="0"/>
    <n v="183.81"/>
    <n v="62.6"/>
    <n v="33"/>
    <x v="0"/>
    <x v="3"/>
  </r>
  <r>
    <n v="100986"/>
    <x v="263"/>
    <x v="1"/>
    <x v="34"/>
    <x v="3"/>
    <x v="0"/>
    <x v="300"/>
    <x v="18"/>
    <x v="1"/>
    <x v="2"/>
    <x v="1"/>
    <x v="3"/>
    <n v="80.89"/>
    <x v="299"/>
    <n v="40"/>
    <n v="48.53"/>
    <n v="16.34"/>
    <n v="19"/>
    <x v="0"/>
    <x v="6"/>
  </r>
  <r>
    <n v="100227"/>
    <x v="264"/>
    <x v="0"/>
    <x v="43"/>
    <x v="10"/>
    <x v="1"/>
    <x v="301"/>
    <x v="7"/>
    <x v="1"/>
    <x v="1"/>
    <x v="2"/>
    <x v="0"/>
    <n v="165.64"/>
    <x v="300"/>
    <n v="5"/>
    <n v="786.79"/>
    <n v="254.6"/>
    <n v="31"/>
    <x v="0"/>
    <x v="0"/>
  </r>
  <r>
    <n v="101192"/>
    <x v="265"/>
    <x v="0"/>
    <x v="40"/>
    <x v="3"/>
    <x v="1"/>
    <x v="302"/>
    <x v="13"/>
    <x v="0"/>
    <x v="0"/>
    <x v="1"/>
    <x v="2"/>
    <n v="140.07"/>
    <x v="301"/>
    <n v="0"/>
    <n v="420.21"/>
    <n v="138.38999999999999"/>
    <n v="16"/>
    <x v="0"/>
    <x v="1"/>
  </r>
  <r>
    <n v="100671"/>
    <x v="219"/>
    <x v="3"/>
    <x v="40"/>
    <x v="3"/>
    <x v="2"/>
    <x v="303"/>
    <x v="17"/>
    <x v="2"/>
    <x v="0"/>
    <x v="0"/>
    <x v="2"/>
    <n v="43.78"/>
    <x v="230"/>
    <n v="10"/>
    <n v="118.21"/>
    <n v="58.07"/>
    <n v="18"/>
    <x v="0"/>
    <x v="6"/>
  </r>
  <r>
    <n v="100858"/>
    <x v="266"/>
    <x v="1"/>
    <x v="14"/>
    <x v="5"/>
    <x v="1"/>
    <x v="304"/>
    <x v="0"/>
    <x v="0"/>
    <x v="0"/>
    <x v="0"/>
    <x v="4"/>
    <n v="51.7"/>
    <x v="302"/>
    <n v="0"/>
    <n v="206.8"/>
    <n v="55.16"/>
    <n v="25"/>
    <x v="0"/>
    <x v="3"/>
  </r>
  <r>
    <n v="100924"/>
    <x v="267"/>
    <x v="3"/>
    <x v="31"/>
    <x v="9"/>
    <x v="0"/>
    <x v="305"/>
    <x v="15"/>
    <x v="1"/>
    <x v="4"/>
    <x v="2"/>
    <x v="1"/>
    <n v="149.1"/>
    <x v="303"/>
    <n v="0"/>
    <n v="298.2"/>
    <n v="76.67"/>
    <n v="29"/>
    <x v="1"/>
    <x v="0"/>
  </r>
  <r>
    <n v="100066"/>
    <x v="116"/>
    <x v="0"/>
    <x v="44"/>
    <x v="5"/>
    <x v="0"/>
    <x v="306"/>
    <x v="4"/>
    <x v="2"/>
    <x v="4"/>
    <x v="1"/>
    <x v="3"/>
    <n v="64.12"/>
    <x v="304"/>
    <n v="0"/>
    <n v="64.12"/>
    <n v="20.440000000000001"/>
    <n v="27"/>
    <x v="1"/>
    <x v="2"/>
  </r>
  <r>
    <n v="100067"/>
    <x v="268"/>
    <x v="2"/>
    <x v="25"/>
    <x v="8"/>
    <x v="0"/>
    <x v="307"/>
    <x v="11"/>
    <x v="0"/>
    <x v="0"/>
    <x v="1"/>
    <x v="1"/>
    <n v="29.99"/>
    <x v="305"/>
    <n v="0"/>
    <n v="59.98"/>
    <n v="21.37"/>
    <n v="36"/>
    <x v="1"/>
    <x v="0"/>
  </r>
  <r>
    <n v="100816"/>
    <x v="269"/>
    <x v="5"/>
    <x v="29"/>
    <x v="6"/>
    <x v="1"/>
    <x v="308"/>
    <x v="4"/>
    <x v="2"/>
    <x v="2"/>
    <x v="1"/>
    <x v="0"/>
    <n v="58.03"/>
    <x v="306"/>
    <n v="0"/>
    <n v="290.14999999999998"/>
    <n v="101.53"/>
    <n v="25"/>
    <x v="0"/>
    <x v="0"/>
  </r>
  <r>
    <n v="100211"/>
    <x v="270"/>
    <x v="0"/>
    <x v="50"/>
    <x v="5"/>
    <x v="0"/>
    <x v="309"/>
    <x v="16"/>
    <x v="1"/>
    <x v="3"/>
    <x v="1"/>
    <x v="2"/>
    <n v="40.36"/>
    <x v="307"/>
    <n v="0"/>
    <n v="121.08"/>
    <n v="36.14"/>
    <n v="46"/>
    <x v="1"/>
    <x v="3"/>
  </r>
  <r>
    <n v="100012"/>
    <x v="271"/>
    <x v="1"/>
    <x v="39"/>
    <x v="11"/>
    <x v="2"/>
    <x v="310"/>
    <x v="13"/>
    <x v="0"/>
    <x v="1"/>
    <x v="1"/>
    <x v="1"/>
    <n v="123.18"/>
    <x v="308"/>
    <n v="10"/>
    <n v="221.72"/>
    <n v="75.06"/>
    <n v="21"/>
    <x v="0"/>
    <x v="0"/>
  </r>
  <r>
    <n v="100493"/>
    <x v="272"/>
    <x v="6"/>
    <x v="2"/>
    <x v="0"/>
    <x v="2"/>
    <x v="311"/>
    <x v="7"/>
    <x v="1"/>
    <x v="4"/>
    <x v="0"/>
    <x v="0"/>
    <n v="163.98"/>
    <x v="309"/>
    <n v="10"/>
    <n v="737.91"/>
    <n v="217.96"/>
    <n v="20"/>
    <x v="0"/>
    <x v="2"/>
  </r>
  <r>
    <n v="101164"/>
    <x v="273"/>
    <x v="1"/>
    <x v="26"/>
    <x v="6"/>
    <x v="1"/>
    <x v="312"/>
    <x v="1"/>
    <x v="0"/>
    <x v="0"/>
    <x v="0"/>
    <x v="1"/>
    <n v="22.68"/>
    <x v="310"/>
    <n v="0"/>
    <n v="45.36"/>
    <n v="17.010000000000002"/>
    <n v="29"/>
    <x v="0"/>
    <x v="6"/>
  </r>
  <r>
    <n v="100299"/>
    <x v="274"/>
    <x v="0"/>
    <x v="34"/>
    <x v="3"/>
    <x v="2"/>
    <x v="313"/>
    <x v="19"/>
    <x v="1"/>
    <x v="4"/>
    <x v="0"/>
    <x v="2"/>
    <n v="129.63"/>
    <x v="311"/>
    <n v="0"/>
    <n v="388.89"/>
    <n v="108.37"/>
    <n v="25"/>
    <x v="1"/>
    <x v="6"/>
  </r>
  <r>
    <n v="100410"/>
    <x v="275"/>
    <x v="2"/>
    <x v="33"/>
    <x v="2"/>
    <x v="1"/>
    <x v="314"/>
    <x v="18"/>
    <x v="1"/>
    <x v="1"/>
    <x v="1"/>
    <x v="2"/>
    <n v="74.069999999999993"/>
    <x v="312"/>
    <n v="0"/>
    <n v="222.21"/>
    <n v="68.72"/>
    <n v="36"/>
    <x v="0"/>
    <x v="6"/>
  </r>
  <r>
    <n v="100756"/>
    <x v="276"/>
    <x v="5"/>
    <x v="46"/>
    <x v="2"/>
    <x v="1"/>
    <x v="315"/>
    <x v="1"/>
    <x v="0"/>
    <x v="3"/>
    <x v="0"/>
    <x v="4"/>
    <n v="24.96"/>
    <x v="313"/>
    <n v="10"/>
    <n v="89.86"/>
    <n v="21.45"/>
    <n v="37"/>
    <x v="1"/>
    <x v="1"/>
  </r>
  <r>
    <n v="101074"/>
    <x v="277"/>
    <x v="1"/>
    <x v="32"/>
    <x v="1"/>
    <x v="0"/>
    <x v="316"/>
    <x v="14"/>
    <x v="1"/>
    <x v="4"/>
    <x v="1"/>
    <x v="2"/>
    <n v="219.01"/>
    <x v="314"/>
    <n v="10"/>
    <n v="591.33000000000004"/>
    <n v="166.09"/>
    <n v="34"/>
    <x v="0"/>
    <x v="3"/>
  </r>
  <r>
    <n v="100695"/>
    <x v="278"/>
    <x v="4"/>
    <x v="36"/>
    <x v="1"/>
    <x v="2"/>
    <x v="317"/>
    <x v="15"/>
    <x v="1"/>
    <x v="2"/>
    <x v="0"/>
    <x v="2"/>
    <n v="162.84"/>
    <x v="315"/>
    <n v="0"/>
    <n v="488.52"/>
    <n v="148.62"/>
    <n v="43"/>
    <x v="1"/>
    <x v="2"/>
  </r>
  <r>
    <n v="101150"/>
    <x v="279"/>
    <x v="5"/>
    <x v="41"/>
    <x v="8"/>
    <x v="2"/>
    <x v="318"/>
    <x v="12"/>
    <x v="0"/>
    <x v="4"/>
    <x v="0"/>
    <x v="1"/>
    <n v="140.49"/>
    <x v="316"/>
    <n v="20"/>
    <n v="224.78"/>
    <n v="75.83"/>
    <n v="29"/>
    <x v="1"/>
    <x v="1"/>
  </r>
  <r>
    <n v="100723"/>
    <x v="280"/>
    <x v="0"/>
    <x v="50"/>
    <x v="5"/>
    <x v="1"/>
    <x v="319"/>
    <x v="15"/>
    <x v="1"/>
    <x v="1"/>
    <x v="2"/>
    <x v="2"/>
    <n v="147.44"/>
    <x v="317"/>
    <n v="40"/>
    <n v="265.39"/>
    <n v="83.86"/>
    <n v="43"/>
    <x v="1"/>
    <x v="0"/>
  </r>
  <r>
    <n v="101015"/>
    <x v="281"/>
    <x v="2"/>
    <x v="12"/>
    <x v="2"/>
    <x v="1"/>
    <x v="320"/>
    <x v="4"/>
    <x v="2"/>
    <x v="0"/>
    <x v="3"/>
    <x v="2"/>
    <n v="59.74"/>
    <x v="318"/>
    <n v="0"/>
    <n v="179.22"/>
    <n v="59.57"/>
    <n v="20"/>
    <x v="1"/>
    <x v="1"/>
  </r>
  <r>
    <n v="100527"/>
    <x v="280"/>
    <x v="0"/>
    <x v="50"/>
    <x v="5"/>
    <x v="1"/>
    <x v="321"/>
    <x v="12"/>
    <x v="0"/>
    <x v="4"/>
    <x v="0"/>
    <x v="1"/>
    <n v="149.47"/>
    <x v="319"/>
    <n v="0"/>
    <n v="298.94"/>
    <n v="82.76"/>
    <n v="43"/>
    <x v="0"/>
    <x v="0"/>
  </r>
  <r>
    <n v="100599"/>
    <x v="282"/>
    <x v="3"/>
    <x v="31"/>
    <x v="9"/>
    <x v="2"/>
    <x v="322"/>
    <x v="15"/>
    <x v="1"/>
    <x v="4"/>
    <x v="0"/>
    <x v="4"/>
    <n v="155.11000000000001"/>
    <x v="320"/>
    <n v="10"/>
    <n v="558.4"/>
    <n v="140.93"/>
    <n v="24"/>
    <x v="1"/>
    <x v="1"/>
  </r>
  <r>
    <n v="101119"/>
    <x v="283"/>
    <x v="4"/>
    <x v="27"/>
    <x v="9"/>
    <x v="0"/>
    <x v="323"/>
    <x v="12"/>
    <x v="0"/>
    <x v="0"/>
    <x v="3"/>
    <x v="2"/>
    <n v="160.26"/>
    <x v="321"/>
    <n v="10"/>
    <n v="432.7"/>
    <n v="138.96"/>
    <n v="16"/>
    <x v="0"/>
    <x v="4"/>
  </r>
  <r>
    <n v="100566"/>
    <x v="284"/>
    <x v="3"/>
    <x v="4"/>
    <x v="0"/>
    <x v="0"/>
    <x v="324"/>
    <x v="14"/>
    <x v="1"/>
    <x v="2"/>
    <x v="0"/>
    <x v="2"/>
    <n v="211.03"/>
    <x v="322"/>
    <n v="5"/>
    <n v="601.44000000000005"/>
    <n v="181.47"/>
    <n v="31"/>
    <x v="0"/>
    <x v="3"/>
  </r>
  <r>
    <n v="100730"/>
    <x v="152"/>
    <x v="5"/>
    <x v="18"/>
    <x v="4"/>
    <x v="0"/>
    <x v="325"/>
    <x v="18"/>
    <x v="1"/>
    <x v="0"/>
    <x v="1"/>
    <x v="2"/>
    <n v="95.98"/>
    <x v="323"/>
    <n v="10"/>
    <n v="259.14999999999998"/>
    <n v="73.569999999999993"/>
    <n v="32"/>
    <x v="1"/>
    <x v="1"/>
  </r>
  <r>
    <n v="100273"/>
    <x v="40"/>
    <x v="4"/>
    <x v="29"/>
    <x v="6"/>
    <x v="1"/>
    <x v="326"/>
    <x v="14"/>
    <x v="1"/>
    <x v="3"/>
    <x v="0"/>
    <x v="1"/>
    <n v="220.53"/>
    <x v="324"/>
    <n v="5"/>
    <n v="419.01"/>
    <n v="123.73"/>
    <n v="29"/>
    <x v="0"/>
    <x v="4"/>
  </r>
  <r>
    <n v="100966"/>
    <x v="285"/>
    <x v="5"/>
    <x v="50"/>
    <x v="5"/>
    <x v="2"/>
    <x v="327"/>
    <x v="7"/>
    <x v="1"/>
    <x v="4"/>
    <x v="0"/>
    <x v="1"/>
    <n v="161.53"/>
    <x v="325"/>
    <n v="10"/>
    <n v="290.75"/>
    <n v="75.05"/>
    <n v="16"/>
    <x v="1"/>
    <x v="7"/>
  </r>
  <r>
    <n v="100237"/>
    <x v="286"/>
    <x v="1"/>
    <x v="51"/>
    <x v="10"/>
    <x v="0"/>
    <x v="328"/>
    <x v="8"/>
    <x v="2"/>
    <x v="1"/>
    <x v="0"/>
    <x v="1"/>
    <n v="13.78"/>
    <x v="326"/>
    <n v="5"/>
    <n v="26.18"/>
    <n v="8.6999999999999993"/>
    <n v="23"/>
    <x v="1"/>
    <x v="3"/>
  </r>
  <r>
    <n v="100405"/>
    <x v="287"/>
    <x v="5"/>
    <x v="7"/>
    <x v="4"/>
    <x v="1"/>
    <x v="329"/>
    <x v="9"/>
    <x v="2"/>
    <x v="4"/>
    <x v="3"/>
    <x v="2"/>
    <n v="19.11"/>
    <x v="327"/>
    <n v="5"/>
    <n v="54.46"/>
    <n v="20.02"/>
    <n v="30"/>
    <x v="0"/>
    <x v="2"/>
  </r>
  <r>
    <n v="100002"/>
    <x v="288"/>
    <x v="3"/>
    <x v="23"/>
    <x v="9"/>
    <x v="0"/>
    <x v="330"/>
    <x v="1"/>
    <x v="0"/>
    <x v="4"/>
    <x v="2"/>
    <x v="2"/>
    <n v="23.86"/>
    <x v="328"/>
    <n v="0"/>
    <n v="71.58"/>
    <n v="16.07"/>
    <n v="21"/>
    <x v="0"/>
    <x v="4"/>
  </r>
  <r>
    <n v="100006"/>
    <x v="289"/>
    <x v="0"/>
    <x v="12"/>
    <x v="2"/>
    <x v="0"/>
    <x v="134"/>
    <x v="11"/>
    <x v="0"/>
    <x v="1"/>
    <x v="1"/>
    <x v="1"/>
    <n v="30.7"/>
    <x v="329"/>
    <n v="20"/>
    <n v="49.12"/>
    <n v="11.88"/>
    <n v="25"/>
    <x v="0"/>
    <x v="1"/>
  </r>
  <r>
    <n v="100311"/>
    <x v="290"/>
    <x v="1"/>
    <x v="29"/>
    <x v="6"/>
    <x v="2"/>
    <x v="331"/>
    <x v="18"/>
    <x v="1"/>
    <x v="1"/>
    <x v="0"/>
    <x v="2"/>
    <n v="81.489999999999995"/>
    <x v="330"/>
    <n v="0"/>
    <n v="244.47"/>
    <n v="98.55"/>
    <n v="21"/>
    <x v="1"/>
    <x v="2"/>
  </r>
  <r>
    <n v="101090"/>
    <x v="146"/>
    <x v="5"/>
    <x v="15"/>
    <x v="7"/>
    <x v="0"/>
    <x v="332"/>
    <x v="2"/>
    <x v="1"/>
    <x v="1"/>
    <x v="0"/>
    <x v="1"/>
    <n v="88.81"/>
    <x v="331"/>
    <n v="5"/>
    <n v="168.74"/>
    <n v="52.11"/>
    <n v="30"/>
    <x v="1"/>
    <x v="1"/>
  </r>
  <r>
    <n v="100451"/>
    <x v="291"/>
    <x v="4"/>
    <x v="46"/>
    <x v="2"/>
    <x v="0"/>
    <x v="333"/>
    <x v="2"/>
    <x v="1"/>
    <x v="4"/>
    <x v="1"/>
    <x v="3"/>
    <n v="96.41"/>
    <x v="332"/>
    <n v="0"/>
    <n v="96.41"/>
    <n v="36.99"/>
    <n v="40"/>
    <x v="1"/>
    <x v="1"/>
  </r>
  <r>
    <n v="100721"/>
    <x v="292"/>
    <x v="4"/>
    <x v="1"/>
    <x v="0"/>
    <x v="0"/>
    <x v="334"/>
    <x v="11"/>
    <x v="0"/>
    <x v="0"/>
    <x v="2"/>
    <x v="1"/>
    <n v="31.42"/>
    <x v="333"/>
    <n v="0"/>
    <n v="62.84"/>
    <n v="15.89"/>
    <n v="23"/>
    <x v="0"/>
    <x v="5"/>
  </r>
  <r>
    <n v="100215"/>
    <x v="293"/>
    <x v="5"/>
    <x v="13"/>
    <x v="7"/>
    <x v="2"/>
    <x v="335"/>
    <x v="12"/>
    <x v="0"/>
    <x v="3"/>
    <x v="2"/>
    <x v="5"/>
    <n v="143.68"/>
    <x v="334"/>
    <n v="0"/>
    <n v="862.08"/>
    <n v="302.91000000000003"/>
    <n v="20"/>
    <x v="1"/>
    <x v="0"/>
  </r>
  <r>
    <n v="101085"/>
    <x v="294"/>
    <x v="6"/>
    <x v="7"/>
    <x v="4"/>
    <x v="0"/>
    <x v="336"/>
    <x v="18"/>
    <x v="1"/>
    <x v="2"/>
    <x v="1"/>
    <x v="4"/>
    <n v="67.959999999999994"/>
    <x v="335"/>
    <n v="5"/>
    <n v="258.25"/>
    <n v="117.48"/>
    <n v="27"/>
    <x v="1"/>
    <x v="3"/>
  </r>
  <r>
    <n v="100027"/>
    <x v="295"/>
    <x v="1"/>
    <x v="20"/>
    <x v="9"/>
    <x v="0"/>
    <x v="337"/>
    <x v="9"/>
    <x v="2"/>
    <x v="2"/>
    <x v="0"/>
    <x v="0"/>
    <n v="21.43"/>
    <x v="336"/>
    <n v="0"/>
    <n v="107.15"/>
    <n v="45.59"/>
    <n v="50"/>
    <x v="0"/>
    <x v="1"/>
  </r>
  <r>
    <n v="101157"/>
    <x v="296"/>
    <x v="5"/>
    <x v="17"/>
    <x v="7"/>
    <x v="1"/>
    <x v="338"/>
    <x v="7"/>
    <x v="1"/>
    <x v="1"/>
    <x v="0"/>
    <x v="1"/>
    <n v="165.61"/>
    <x v="337"/>
    <n v="0"/>
    <n v="331.22"/>
    <n v="93.05"/>
    <n v="19"/>
    <x v="0"/>
    <x v="7"/>
  </r>
  <r>
    <n v="100361"/>
    <x v="297"/>
    <x v="5"/>
    <x v="11"/>
    <x v="8"/>
    <x v="0"/>
    <x v="339"/>
    <x v="4"/>
    <x v="2"/>
    <x v="2"/>
    <x v="1"/>
    <x v="4"/>
    <n v="70.709999999999994"/>
    <x v="338"/>
    <n v="0"/>
    <n v="282.83999999999997"/>
    <n v="77.739999999999995"/>
    <n v="25"/>
    <x v="1"/>
    <x v="2"/>
  </r>
  <r>
    <n v="100822"/>
    <x v="275"/>
    <x v="2"/>
    <x v="33"/>
    <x v="2"/>
    <x v="1"/>
    <x v="340"/>
    <x v="2"/>
    <x v="1"/>
    <x v="4"/>
    <x v="0"/>
    <x v="3"/>
    <n v="98.91"/>
    <x v="339"/>
    <n v="0"/>
    <n v="98.91"/>
    <n v="33.729999999999997"/>
    <n v="22"/>
    <x v="0"/>
    <x v="1"/>
  </r>
  <r>
    <n v="100780"/>
    <x v="298"/>
    <x v="5"/>
    <x v="27"/>
    <x v="9"/>
    <x v="2"/>
    <x v="341"/>
    <x v="8"/>
    <x v="2"/>
    <x v="0"/>
    <x v="2"/>
    <x v="2"/>
    <n v="14.79"/>
    <x v="340"/>
    <n v="0"/>
    <n v="44.37"/>
    <n v="16.170000000000002"/>
    <n v="29"/>
    <x v="0"/>
    <x v="6"/>
  </r>
  <r>
    <n v="100628"/>
    <x v="299"/>
    <x v="3"/>
    <x v="45"/>
    <x v="1"/>
    <x v="2"/>
    <x v="342"/>
    <x v="17"/>
    <x v="2"/>
    <x v="4"/>
    <x v="1"/>
    <x v="4"/>
    <n v="41.47"/>
    <x v="341"/>
    <n v="0"/>
    <n v="165.88"/>
    <n v="43.36"/>
    <n v="16"/>
    <x v="1"/>
    <x v="1"/>
  </r>
  <r>
    <n v="100453"/>
    <x v="268"/>
    <x v="2"/>
    <x v="25"/>
    <x v="8"/>
    <x v="0"/>
    <x v="343"/>
    <x v="13"/>
    <x v="0"/>
    <x v="0"/>
    <x v="1"/>
    <x v="2"/>
    <n v="129.72999999999999"/>
    <x v="342"/>
    <n v="10"/>
    <n v="350.27"/>
    <n v="119.46"/>
    <n v="32"/>
    <x v="0"/>
    <x v="1"/>
  </r>
  <r>
    <n v="100738"/>
    <x v="300"/>
    <x v="1"/>
    <x v="22"/>
    <x v="4"/>
    <x v="0"/>
    <x v="344"/>
    <x v="3"/>
    <x v="2"/>
    <x v="1"/>
    <x v="3"/>
    <x v="1"/>
    <n v="21.15"/>
    <x v="343"/>
    <n v="20"/>
    <n v="33.840000000000003"/>
    <n v="12.52"/>
    <n v="29"/>
    <x v="1"/>
    <x v="1"/>
  </r>
  <r>
    <n v="100535"/>
    <x v="301"/>
    <x v="5"/>
    <x v="0"/>
    <x v="0"/>
    <x v="1"/>
    <x v="345"/>
    <x v="9"/>
    <x v="2"/>
    <x v="4"/>
    <x v="2"/>
    <x v="1"/>
    <n v="22.95"/>
    <x v="344"/>
    <n v="0"/>
    <n v="45.9"/>
    <n v="16.100000000000001"/>
    <n v="33"/>
    <x v="0"/>
    <x v="6"/>
  </r>
  <r>
    <n v="101049"/>
    <x v="302"/>
    <x v="0"/>
    <x v="33"/>
    <x v="2"/>
    <x v="0"/>
    <x v="346"/>
    <x v="5"/>
    <x v="0"/>
    <x v="4"/>
    <x v="0"/>
    <x v="4"/>
    <n v="75.430000000000007"/>
    <x v="345"/>
    <n v="0"/>
    <n v="301.72000000000003"/>
    <n v="100.75"/>
    <n v="30"/>
    <x v="0"/>
    <x v="4"/>
  </r>
  <r>
    <n v="100398"/>
    <x v="303"/>
    <x v="3"/>
    <x v="34"/>
    <x v="3"/>
    <x v="0"/>
    <x v="347"/>
    <x v="18"/>
    <x v="1"/>
    <x v="1"/>
    <x v="0"/>
    <x v="2"/>
    <n v="67.58"/>
    <x v="346"/>
    <n v="0"/>
    <n v="202.74"/>
    <n v="58.89"/>
    <n v="34"/>
    <x v="1"/>
    <x v="3"/>
  </r>
  <r>
    <n v="100256"/>
    <x v="304"/>
    <x v="2"/>
    <x v="47"/>
    <x v="1"/>
    <x v="1"/>
    <x v="348"/>
    <x v="6"/>
    <x v="1"/>
    <x v="1"/>
    <x v="0"/>
    <x v="0"/>
    <n v="172.7"/>
    <x v="347"/>
    <n v="0"/>
    <n v="863.5"/>
    <n v="208.49"/>
    <n v="25"/>
    <x v="0"/>
    <x v="0"/>
  </r>
  <r>
    <n v="100291"/>
    <x v="305"/>
    <x v="3"/>
    <x v="6"/>
    <x v="3"/>
    <x v="1"/>
    <x v="349"/>
    <x v="5"/>
    <x v="0"/>
    <x v="4"/>
    <x v="1"/>
    <x v="2"/>
    <n v="68.91"/>
    <x v="348"/>
    <n v="5"/>
    <n v="196.39"/>
    <n v="41.2"/>
    <n v="16"/>
    <x v="1"/>
    <x v="2"/>
  </r>
  <r>
    <n v="100025"/>
    <x v="202"/>
    <x v="5"/>
    <x v="8"/>
    <x v="5"/>
    <x v="1"/>
    <x v="350"/>
    <x v="12"/>
    <x v="0"/>
    <x v="1"/>
    <x v="3"/>
    <x v="1"/>
    <n v="134.36000000000001"/>
    <x v="349"/>
    <n v="10"/>
    <n v="241.85"/>
    <n v="45.22"/>
    <n v="30"/>
    <x v="0"/>
    <x v="0"/>
  </r>
  <r>
    <n v="100336"/>
    <x v="306"/>
    <x v="4"/>
    <x v="25"/>
    <x v="8"/>
    <x v="0"/>
    <x v="351"/>
    <x v="14"/>
    <x v="1"/>
    <x v="4"/>
    <x v="0"/>
    <x v="3"/>
    <n v="212.26"/>
    <x v="350"/>
    <n v="20"/>
    <n v="169.81"/>
    <n v="32.200000000000003"/>
    <n v="26"/>
    <x v="0"/>
    <x v="4"/>
  </r>
  <r>
    <n v="100584"/>
    <x v="65"/>
    <x v="1"/>
    <x v="31"/>
    <x v="9"/>
    <x v="1"/>
    <x v="352"/>
    <x v="16"/>
    <x v="1"/>
    <x v="4"/>
    <x v="3"/>
    <x v="1"/>
    <n v="34"/>
    <x v="351"/>
    <n v="0"/>
    <n v="68"/>
    <n v="20.12"/>
    <n v="24"/>
    <x v="2"/>
    <x v="5"/>
  </r>
  <r>
    <n v="100047"/>
    <x v="307"/>
    <x v="3"/>
    <x v="15"/>
    <x v="7"/>
    <x v="0"/>
    <x v="353"/>
    <x v="6"/>
    <x v="1"/>
    <x v="4"/>
    <x v="1"/>
    <x v="1"/>
    <n v="194.87"/>
    <x v="352"/>
    <n v="5"/>
    <n v="370.25"/>
    <n v="134.53"/>
    <n v="24"/>
    <x v="0"/>
    <x v="4"/>
  </r>
  <r>
    <n v="100318"/>
    <x v="308"/>
    <x v="4"/>
    <x v="45"/>
    <x v="11"/>
    <x v="0"/>
    <x v="354"/>
    <x v="17"/>
    <x v="2"/>
    <x v="1"/>
    <x v="0"/>
    <x v="4"/>
    <n v="37.880000000000003"/>
    <x v="76"/>
    <n v="5"/>
    <n v="143.94"/>
    <n v="27.05"/>
    <n v="29"/>
    <x v="1"/>
    <x v="1"/>
  </r>
  <r>
    <n v="100106"/>
    <x v="154"/>
    <x v="0"/>
    <x v="20"/>
    <x v="9"/>
    <x v="0"/>
    <x v="355"/>
    <x v="0"/>
    <x v="0"/>
    <x v="1"/>
    <x v="0"/>
    <x v="4"/>
    <n v="47.21"/>
    <x v="353"/>
    <n v="0"/>
    <n v="188.84"/>
    <n v="41.18"/>
    <n v="31"/>
    <x v="0"/>
    <x v="6"/>
  </r>
  <r>
    <n v="100798"/>
    <x v="309"/>
    <x v="0"/>
    <x v="4"/>
    <x v="2"/>
    <x v="0"/>
    <x v="356"/>
    <x v="1"/>
    <x v="0"/>
    <x v="4"/>
    <x v="3"/>
    <x v="4"/>
    <n v="24.24"/>
    <x v="354"/>
    <n v="0"/>
    <n v="96.96"/>
    <n v="30.33"/>
    <n v="16"/>
    <x v="0"/>
    <x v="5"/>
  </r>
  <r>
    <n v="100055"/>
    <x v="310"/>
    <x v="3"/>
    <x v="21"/>
    <x v="3"/>
    <x v="1"/>
    <x v="357"/>
    <x v="14"/>
    <x v="1"/>
    <x v="0"/>
    <x v="1"/>
    <x v="3"/>
    <n v="234.95"/>
    <x v="355"/>
    <n v="20"/>
    <n v="187.96"/>
    <n v="65.34"/>
    <n v="41"/>
    <x v="1"/>
    <x v="2"/>
  </r>
  <r>
    <n v="100522"/>
    <x v="311"/>
    <x v="4"/>
    <x v="2"/>
    <x v="0"/>
    <x v="2"/>
    <x v="358"/>
    <x v="8"/>
    <x v="2"/>
    <x v="1"/>
    <x v="0"/>
    <x v="1"/>
    <n v="14.5"/>
    <x v="356"/>
    <n v="0"/>
    <n v="29"/>
    <n v="7.69"/>
    <n v="29"/>
    <x v="0"/>
    <x v="3"/>
  </r>
  <r>
    <n v="100213"/>
    <x v="312"/>
    <x v="5"/>
    <x v="19"/>
    <x v="0"/>
    <x v="2"/>
    <x v="359"/>
    <x v="5"/>
    <x v="0"/>
    <x v="4"/>
    <x v="3"/>
    <x v="2"/>
    <n v="72.52"/>
    <x v="357"/>
    <n v="40"/>
    <n v="130.54"/>
    <n v="49.34"/>
    <n v="20"/>
    <x v="2"/>
    <x v="0"/>
  </r>
  <r>
    <n v="100120"/>
    <x v="281"/>
    <x v="2"/>
    <x v="12"/>
    <x v="2"/>
    <x v="1"/>
    <x v="360"/>
    <x v="16"/>
    <x v="1"/>
    <x v="3"/>
    <x v="2"/>
    <x v="2"/>
    <n v="33.35"/>
    <x v="358"/>
    <n v="0"/>
    <n v="100.05"/>
    <n v="29.35"/>
    <n v="21"/>
    <x v="1"/>
    <x v="6"/>
  </r>
  <r>
    <n v="100917"/>
    <x v="313"/>
    <x v="6"/>
    <x v="23"/>
    <x v="9"/>
    <x v="2"/>
    <x v="361"/>
    <x v="12"/>
    <x v="0"/>
    <x v="1"/>
    <x v="1"/>
    <x v="3"/>
    <n v="121.1"/>
    <x v="359"/>
    <n v="10"/>
    <n v="108.99"/>
    <n v="23.56"/>
    <n v="29"/>
    <x v="1"/>
    <x v="5"/>
  </r>
  <r>
    <n v="101067"/>
    <x v="314"/>
    <x v="3"/>
    <x v="9"/>
    <x v="6"/>
    <x v="1"/>
    <x v="362"/>
    <x v="13"/>
    <x v="0"/>
    <x v="4"/>
    <x v="0"/>
    <x v="2"/>
    <n v="119.28"/>
    <x v="360"/>
    <n v="0"/>
    <n v="357.84"/>
    <n v="121.1"/>
    <n v="32"/>
    <x v="1"/>
    <x v="2"/>
  </r>
  <r>
    <n v="101117"/>
    <x v="315"/>
    <x v="0"/>
    <x v="30"/>
    <x v="4"/>
    <x v="0"/>
    <x v="363"/>
    <x v="14"/>
    <x v="1"/>
    <x v="0"/>
    <x v="1"/>
    <x v="5"/>
    <n v="234.25"/>
    <x v="361"/>
    <n v="0"/>
    <n v="1405.5"/>
    <n v="364.55"/>
    <n v="46"/>
    <x v="0"/>
    <x v="0"/>
  </r>
  <r>
    <n v="100072"/>
    <x v="12"/>
    <x v="4"/>
    <x v="9"/>
    <x v="6"/>
    <x v="1"/>
    <x v="364"/>
    <x v="0"/>
    <x v="0"/>
    <x v="0"/>
    <x v="0"/>
    <x v="1"/>
    <n v="48.61"/>
    <x v="362"/>
    <n v="20"/>
    <n v="77.78"/>
    <n v="25.44"/>
    <n v="38"/>
    <x v="0"/>
    <x v="5"/>
  </r>
  <r>
    <n v="100947"/>
    <x v="90"/>
    <x v="3"/>
    <x v="8"/>
    <x v="5"/>
    <x v="0"/>
    <x v="365"/>
    <x v="13"/>
    <x v="0"/>
    <x v="0"/>
    <x v="0"/>
    <x v="4"/>
    <n v="127.11"/>
    <x v="363"/>
    <n v="20"/>
    <n v="406.75"/>
    <n v="136.83000000000001"/>
    <n v="26"/>
    <x v="1"/>
    <x v="6"/>
  </r>
  <r>
    <n v="100746"/>
    <x v="316"/>
    <x v="0"/>
    <x v="46"/>
    <x v="2"/>
    <x v="1"/>
    <x v="366"/>
    <x v="9"/>
    <x v="2"/>
    <x v="4"/>
    <x v="0"/>
    <x v="1"/>
    <n v="18.37"/>
    <x v="364"/>
    <n v="5"/>
    <n v="34.9"/>
    <n v="11.59"/>
    <n v="16"/>
    <x v="0"/>
    <x v="7"/>
  </r>
  <r>
    <n v="100715"/>
    <x v="317"/>
    <x v="1"/>
    <x v="45"/>
    <x v="1"/>
    <x v="2"/>
    <x v="367"/>
    <x v="4"/>
    <x v="2"/>
    <x v="4"/>
    <x v="2"/>
    <x v="2"/>
    <n v="57.29"/>
    <x v="365"/>
    <n v="0"/>
    <n v="171.87"/>
    <n v="70.94"/>
    <n v="33"/>
    <x v="0"/>
    <x v="2"/>
  </r>
  <r>
    <n v="100557"/>
    <x v="318"/>
    <x v="3"/>
    <x v="27"/>
    <x v="9"/>
    <x v="0"/>
    <x v="368"/>
    <x v="16"/>
    <x v="1"/>
    <x v="0"/>
    <x v="1"/>
    <x v="3"/>
    <n v="36.42"/>
    <x v="366"/>
    <n v="0"/>
    <n v="36.42"/>
    <n v="8.8699999999999992"/>
    <n v="49"/>
    <x v="1"/>
    <x v="1"/>
  </r>
  <r>
    <n v="101081"/>
    <x v="319"/>
    <x v="3"/>
    <x v="29"/>
    <x v="6"/>
    <x v="1"/>
    <x v="369"/>
    <x v="2"/>
    <x v="1"/>
    <x v="0"/>
    <x v="0"/>
    <x v="2"/>
    <n v="110.01"/>
    <x v="367"/>
    <n v="5"/>
    <n v="313.52999999999997"/>
    <n v="123.66"/>
    <n v="28"/>
    <x v="1"/>
    <x v="3"/>
  </r>
  <r>
    <n v="101045"/>
    <x v="251"/>
    <x v="3"/>
    <x v="22"/>
    <x v="4"/>
    <x v="0"/>
    <x v="370"/>
    <x v="8"/>
    <x v="2"/>
    <x v="3"/>
    <x v="0"/>
    <x v="4"/>
    <n v="17.440000000000001"/>
    <x v="368"/>
    <n v="0"/>
    <n v="69.760000000000005"/>
    <n v="33.71"/>
    <n v="28"/>
    <x v="0"/>
    <x v="2"/>
  </r>
  <r>
    <n v="100552"/>
    <x v="19"/>
    <x v="1"/>
    <x v="15"/>
    <x v="7"/>
    <x v="0"/>
    <x v="371"/>
    <x v="13"/>
    <x v="0"/>
    <x v="1"/>
    <x v="1"/>
    <x v="0"/>
    <n v="128.94999999999999"/>
    <x v="369"/>
    <n v="0"/>
    <n v="644.75"/>
    <n v="171.38"/>
    <n v="25"/>
    <x v="0"/>
    <x v="4"/>
  </r>
  <r>
    <n v="100561"/>
    <x v="104"/>
    <x v="5"/>
    <x v="2"/>
    <x v="0"/>
    <x v="2"/>
    <x v="372"/>
    <x v="3"/>
    <x v="2"/>
    <x v="0"/>
    <x v="0"/>
    <x v="3"/>
    <n v="17.79"/>
    <x v="370"/>
    <n v="0"/>
    <n v="17.79"/>
    <n v="5.36"/>
    <n v="45"/>
    <x v="1"/>
    <x v="2"/>
  </r>
  <r>
    <n v="100424"/>
    <x v="153"/>
    <x v="2"/>
    <x v="9"/>
    <x v="6"/>
    <x v="0"/>
    <x v="373"/>
    <x v="13"/>
    <x v="0"/>
    <x v="1"/>
    <x v="1"/>
    <x v="1"/>
    <n v="106.07"/>
    <x v="371"/>
    <n v="10"/>
    <n v="190.93"/>
    <n v="53.32"/>
    <n v="37"/>
    <x v="1"/>
    <x v="2"/>
  </r>
  <r>
    <n v="101013"/>
    <x v="249"/>
    <x v="0"/>
    <x v="0"/>
    <x v="0"/>
    <x v="1"/>
    <x v="374"/>
    <x v="6"/>
    <x v="1"/>
    <x v="0"/>
    <x v="1"/>
    <x v="2"/>
    <n v="196.56"/>
    <x v="372"/>
    <n v="0"/>
    <n v="589.67999999999995"/>
    <n v="194.21"/>
    <n v="24"/>
    <x v="1"/>
    <x v="0"/>
  </r>
  <r>
    <n v="100325"/>
    <x v="320"/>
    <x v="1"/>
    <x v="2"/>
    <x v="0"/>
    <x v="1"/>
    <x v="375"/>
    <x v="17"/>
    <x v="2"/>
    <x v="1"/>
    <x v="1"/>
    <x v="2"/>
    <n v="40.61"/>
    <x v="373"/>
    <n v="0"/>
    <n v="121.83"/>
    <n v="41.88"/>
    <n v="32"/>
    <x v="1"/>
    <x v="3"/>
  </r>
  <r>
    <n v="100923"/>
    <x v="321"/>
    <x v="4"/>
    <x v="26"/>
    <x v="6"/>
    <x v="2"/>
    <x v="376"/>
    <x v="12"/>
    <x v="0"/>
    <x v="4"/>
    <x v="0"/>
    <x v="2"/>
    <n v="143.41999999999999"/>
    <x v="374"/>
    <n v="0"/>
    <n v="430.26"/>
    <n v="137.33000000000001"/>
    <n v="37"/>
    <x v="0"/>
    <x v="5"/>
  </r>
  <r>
    <n v="100316"/>
    <x v="296"/>
    <x v="5"/>
    <x v="17"/>
    <x v="7"/>
    <x v="1"/>
    <x v="377"/>
    <x v="10"/>
    <x v="2"/>
    <x v="4"/>
    <x v="0"/>
    <x v="4"/>
    <n v="37.36"/>
    <x v="375"/>
    <n v="0"/>
    <n v="149.44"/>
    <n v="42.96"/>
    <n v="36"/>
    <x v="0"/>
    <x v="6"/>
  </r>
  <r>
    <n v="100803"/>
    <x v="322"/>
    <x v="4"/>
    <x v="6"/>
    <x v="3"/>
    <x v="0"/>
    <x v="378"/>
    <x v="1"/>
    <x v="0"/>
    <x v="1"/>
    <x v="1"/>
    <x v="2"/>
    <n v="26.21"/>
    <x v="376"/>
    <n v="0"/>
    <n v="78.63"/>
    <n v="21.36"/>
    <n v="39"/>
    <x v="0"/>
    <x v="3"/>
  </r>
  <r>
    <n v="101162"/>
    <x v="229"/>
    <x v="1"/>
    <x v="38"/>
    <x v="11"/>
    <x v="2"/>
    <x v="379"/>
    <x v="14"/>
    <x v="1"/>
    <x v="4"/>
    <x v="2"/>
    <x v="3"/>
    <n v="214.74"/>
    <x v="377"/>
    <n v="0"/>
    <n v="214.74"/>
    <n v="60.58"/>
    <n v="18"/>
    <x v="1"/>
    <x v="5"/>
  </r>
  <r>
    <n v="100528"/>
    <x v="323"/>
    <x v="2"/>
    <x v="39"/>
    <x v="11"/>
    <x v="0"/>
    <x v="380"/>
    <x v="16"/>
    <x v="1"/>
    <x v="4"/>
    <x v="0"/>
    <x v="2"/>
    <n v="38.49"/>
    <x v="378"/>
    <n v="0"/>
    <n v="115.47"/>
    <n v="34.28"/>
    <n v="25"/>
    <x v="0"/>
    <x v="5"/>
  </r>
  <r>
    <n v="100836"/>
    <x v="324"/>
    <x v="5"/>
    <x v="7"/>
    <x v="4"/>
    <x v="0"/>
    <x v="381"/>
    <x v="11"/>
    <x v="0"/>
    <x v="0"/>
    <x v="0"/>
    <x v="2"/>
    <n v="33.74"/>
    <x v="379"/>
    <n v="0"/>
    <n v="101.22"/>
    <n v="31.5"/>
    <n v="36"/>
    <x v="1"/>
    <x v="0"/>
  </r>
  <r>
    <n v="100714"/>
    <x v="325"/>
    <x v="1"/>
    <x v="45"/>
    <x v="1"/>
    <x v="0"/>
    <x v="382"/>
    <x v="11"/>
    <x v="0"/>
    <x v="1"/>
    <x v="0"/>
    <x v="1"/>
    <n v="31.34"/>
    <x v="380"/>
    <n v="10"/>
    <n v="56.41"/>
    <n v="15.34"/>
    <n v="40"/>
    <x v="1"/>
    <x v="1"/>
  </r>
  <r>
    <n v="100900"/>
    <x v="326"/>
    <x v="5"/>
    <x v="34"/>
    <x v="3"/>
    <x v="1"/>
    <x v="383"/>
    <x v="14"/>
    <x v="1"/>
    <x v="4"/>
    <x v="0"/>
    <x v="4"/>
    <n v="213.99"/>
    <x v="381"/>
    <n v="0"/>
    <n v="855.96"/>
    <n v="293.89999999999998"/>
    <n v="29"/>
    <x v="1"/>
    <x v="2"/>
  </r>
  <r>
    <n v="100060"/>
    <x v="327"/>
    <x v="4"/>
    <x v="10"/>
    <x v="7"/>
    <x v="1"/>
    <x v="384"/>
    <x v="15"/>
    <x v="1"/>
    <x v="1"/>
    <x v="1"/>
    <x v="1"/>
    <n v="172.95"/>
    <x v="382"/>
    <n v="40"/>
    <n v="207.54"/>
    <n v="73.319999999999993"/>
    <n v="39"/>
    <x v="1"/>
    <x v="2"/>
  </r>
  <r>
    <n v="100722"/>
    <x v="180"/>
    <x v="0"/>
    <x v="14"/>
    <x v="5"/>
    <x v="0"/>
    <x v="385"/>
    <x v="17"/>
    <x v="2"/>
    <x v="4"/>
    <x v="1"/>
    <x v="3"/>
    <n v="39.979999999999997"/>
    <x v="383"/>
    <n v="10"/>
    <n v="35.979999999999997"/>
    <n v="11.33"/>
    <n v="33"/>
    <x v="1"/>
    <x v="5"/>
  </r>
  <r>
    <n v="100092"/>
    <x v="328"/>
    <x v="6"/>
    <x v="6"/>
    <x v="3"/>
    <x v="1"/>
    <x v="386"/>
    <x v="6"/>
    <x v="1"/>
    <x v="0"/>
    <x v="0"/>
    <x v="1"/>
    <n v="180.41"/>
    <x v="384"/>
    <n v="0"/>
    <n v="360.82"/>
    <n v="125.72"/>
    <n v="42"/>
    <x v="1"/>
    <x v="7"/>
  </r>
  <r>
    <n v="100857"/>
    <x v="101"/>
    <x v="0"/>
    <x v="36"/>
    <x v="1"/>
    <x v="0"/>
    <x v="387"/>
    <x v="1"/>
    <x v="0"/>
    <x v="3"/>
    <x v="1"/>
    <x v="3"/>
    <n v="23.3"/>
    <x v="385"/>
    <n v="10"/>
    <n v="20.97"/>
    <n v="6.89"/>
    <n v="25"/>
    <x v="1"/>
    <x v="3"/>
  </r>
  <r>
    <n v="100618"/>
    <x v="169"/>
    <x v="5"/>
    <x v="12"/>
    <x v="2"/>
    <x v="1"/>
    <x v="388"/>
    <x v="18"/>
    <x v="1"/>
    <x v="0"/>
    <x v="1"/>
    <x v="5"/>
    <n v="96.78"/>
    <x v="386"/>
    <n v="10"/>
    <n v="522.61"/>
    <n v="175.15"/>
    <n v="26"/>
    <x v="1"/>
    <x v="4"/>
  </r>
  <r>
    <n v="100351"/>
    <x v="329"/>
    <x v="6"/>
    <x v="31"/>
    <x v="9"/>
    <x v="2"/>
    <x v="389"/>
    <x v="7"/>
    <x v="1"/>
    <x v="0"/>
    <x v="2"/>
    <x v="4"/>
    <n v="137.62"/>
    <x v="387"/>
    <n v="20"/>
    <n v="440.38"/>
    <n v="108.09"/>
    <n v="26"/>
    <x v="0"/>
    <x v="7"/>
  </r>
  <r>
    <n v="100932"/>
    <x v="330"/>
    <x v="3"/>
    <x v="51"/>
    <x v="10"/>
    <x v="0"/>
    <x v="390"/>
    <x v="6"/>
    <x v="1"/>
    <x v="4"/>
    <x v="0"/>
    <x v="4"/>
    <n v="158.80000000000001"/>
    <x v="388"/>
    <n v="0"/>
    <n v="635.20000000000005"/>
    <n v="146.93"/>
    <n v="20"/>
    <x v="1"/>
    <x v="7"/>
  </r>
  <r>
    <n v="100280"/>
    <x v="331"/>
    <x v="0"/>
    <x v="29"/>
    <x v="6"/>
    <x v="1"/>
    <x v="391"/>
    <x v="5"/>
    <x v="0"/>
    <x v="1"/>
    <x v="1"/>
    <x v="1"/>
    <n v="69.319999999999993"/>
    <x v="389"/>
    <n v="0"/>
    <n v="138.63999999999999"/>
    <n v="42.31"/>
    <n v="35"/>
    <x v="1"/>
    <x v="2"/>
  </r>
  <r>
    <n v="100420"/>
    <x v="332"/>
    <x v="5"/>
    <x v="4"/>
    <x v="0"/>
    <x v="2"/>
    <x v="392"/>
    <x v="13"/>
    <x v="0"/>
    <x v="0"/>
    <x v="1"/>
    <x v="5"/>
    <n v="107.1"/>
    <x v="390"/>
    <n v="0"/>
    <n v="642.6"/>
    <n v="118.11"/>
    <n v="33"/>
    <x v="1"/>
    <x v="6"/>
  </r>
  <r>
    <n v="101114"/>
    <x v="74"/>
    <x v="4"/>
    <x v="13"/>
    <x v="7"/>
    <x v="2"/>
    <x v="393"/>
    <x v="4"/>
    <x v="2"/>
    <x v="4"/>
    <x v="1"/>
    <x v="3"/>
    <n v="53.66"/>
    <x v="391"/>
    <n v="10"/>
    <n v="48.29"/>
    <n v="18.54"/>
    <n v="27"/>
    <x v="0"/>
    <x v="4"/>
  </r>
  <r>
    <n v="100359"/>
    <x v="333"/>
    <x v="4"/>
    <x v="21"/>
    <x v="3"/>
    <x v="1"/>
    <x v="394"/>
    <x v="13"/>
    <x v="0"/>
    <x v="4"/>
    <x v="3"/>
    <x v="0"/>
    <n v="122.2"/>
    <x v="392"/>
    <n v="0"/>
    <n v="611"/>
    <n v="167.15"/>
    <n v="33"/>
    <x v="1"/>
    <x v="1"/>
  </r>
  <r>
    <n v="100422"/>
    <x v="209"/>
    <x v="4"/>
    <x v="21"/>
    <x v="3"/>
    <x v="2"/>
    <x v="395"/>
    <x v="9"/>
    <x v="2"/>
    <x v="4"/>
    <x v="1"/>
    <x v="0"/>
    <n v="21.28"/>
    <x v="393"/>
    <n v="0"/>
    <n v="106.4"/>
    <n v="40.22"/>
    <n v="23"/>
    <x v="1"/>
    <x v="0"/>
  </r>
  <r>
    <n v="100678"/>
    <x v="334"/>
    <x v="5"/>
    <x v="15"/>
    <x v="7"/>
    <x v="1"/>
    <x v="396"/>
    <x v="18"/>
    <x v="1"/>
    <x v="3"/>
    <x v="1"/>
    <x v="5"/>
    <n v="89.06"/>
    <x v="394"/>
    <n v="0"/>
    <n v="534.36"/>
    <n v="143.36000000000001"/>
    <n v="29"/>
    <x v="0"/>
    <x v="6"/>
  </r>
  <r>
    <n v="100526"/>
    <x v="166"/>
    <x v="2"/>
    <x v="1"/>
    <x v="0"/>
    <x v="0"/>
    <x v="397"/>
    <x v="5"/>
    <x v="0"/>
    <x v="1"/>
    <x v="0"/>
    <x v="0"/>
    <n v="73.03"/>
    <x v="395"/>
    <n v="0"/>
    <n v="365.15"/>
    <n v="138.19999999999999"/>
    <n v="27"/>
    <x v="0"/>
    <x v="2"/>
  </r>
  <r>
    <n v="100477"/>
    <x v="335"/>
    <x v="4"/>
    <x v="9"/>
    <x v="6"/>
    <x v="0"/>
    <x v="398"/>
    <x v="19"/>
    <x v="1"/>
    <x v="2"/>
    <x v="0"/>
    <x v="1"/>
    <n v="123.83"/>
    <x v="396"/>
    <n v="0"/>
    <n v="247.66"/>
    <n v="75.69"/>
    <n v="33"/>
    <x v="0"/>
    <x v="3"/>
  </r>
  <r>
    <n v="101094"/>
    <x v="336"/>
    <x v="6"/>
    <x v="2"/>
    <x v="0"/>
    <x v="0"/>
    <x v="399"/>
    <x v="15"/>
    <x v="1"/>
    <x v="4"/>
    <x v="2"/>
    <x v="4"/>
    <n v="129.38"/>
    <x v="397"/>
    <n v="0"/>
    <n v="517.52"/>
    <n v="124.13"/>
    <n v="18"/>
    <x v="1"/>
    <x v="1"/>
  </r>
  <r>
    <n v="100182"/>
    <x v="337"/>
    <x v="1"/>
    <x v="40"/>
    <x v="3"/>
    <x v="1"/>
    <x v="400"/>
    <x v="2"/>
    <x v="1"/>
    <x v="0"/>
    <x v="0"/>
    <x v="2"/>
    <n v="99.33"/>
    <x v="398"/>
    <n v="20"/>
    <n v="238.39"/>
    <n v="76.849999999999994"/>
    <n v="39"/>
    <x v="0"/>
    <x v="7"/>
  </r>
  <r>
    <n v="101091"/>
    <x v="126"/>
    <x v="4"/>
    <x v="30"/>
    <x v="4"/>
    <x v="1"/>
    <x v="401"/>
    <x v="2"/>
    <x v="1"/>
    <x v="0"/>
    <x v="1"/>
    <x v="2"/>
    <n v="97.04"/>
    <x v="399"/>
    <n v="10"/>
    <n v="262.01"/>
    <n v="102.99"/>
    <n v="22"/>
    <x v="2"/>
    <x v="0"/>
  </r>
  <r>
    <n v="100432"/>
    <x v="22"/>
    <x v="3"/>
    <x v="18"/>
    <x v="4"/>
    <x v="0"/>
    <x v="402"/>
    <x v="17"/>
    <x v="2"/>
    <x v="0"/>
    <x v="0"/>
    <x v="2"/>
    <n v="38.090000000000003"/>
    <x v="400"/>
    <n v="20"/>
    <n v="91.42"/>
    <n v="31.63"/>
    <n v="33"/>
    <x v="0"/>
    <x v="4"/>
  </r>
  <r>
    <n v="100110"/>
    <x v="338"/>
    <x v="3"/>
    <x v="35"/>
    <x v="10"/>
    <x v="1"/>
    <x v="403"/>
    <x v="3"/>
    <x v="2"/>
    <x v="1"/>
    <x v="0"/>
    <x v="2"/>
    <n v="17.64"/>
    <x v="401"/>
    <n v="10"/>
    <n v="47.63"/>
    <n v="20.059999999999999"/>
    <n v="30"/>
    <x v="0"/>
    <x v="4"/>
  </r>
  <r>
    <n v="100370"/>
    <x v="339"/>
    <x v="1"/>
    <x v="40"/>
    <x v="3"/>
    <x v="2"/>
    <x v="404"/>
    <x v="1"/>
    <x v="0"/>
    <x v="4"/>
    <x v="1"/>
    <x v="4"/>
    <n v="24.73"/>
    <x v="402"/>
    <n v="0"/>
    <n v="98.92"/>
    <n v="33.65"/>
    <n v="45"/>
    <x v="1"/>
    <x v="4"/>
  </r>
  <r>
    <n v="100239"/>
    <x v="340"/>
    <x v="6"/>
    <x v="24"/>
    <x v="8"/>
    <x v="1"/>
    <x v="405"/>
    <x v="18"/>
    <x v="1"/>
    <x v="1"/>
    <x v="1"/>
    <x v="0"/>
    <n v="76.77"/>
    <x v="403"/>
    <n v="0"/>
    <n v="383.85"/>
    <n v="117.01"/>
    <n v="24"/>
    <x v="0"/>
    <x v="6"/>
  </r>
  <r>
    <n v="100708"/>
    <x v="341"/>
    <x v="5"/>
    <x v="10"/>
    <x v="5"/>
    <x v="0"/>
    <x v="406"/>
    <x v="0"/>
    <x v="0"/>
    <x v="4"/>
    <x v="3"/>
    <x v="2"/>
    <n v="57.58"/>
    <x v="404"/>
    <n v="10"/>
    <n v="155.47"/>
    <n v="39.68"/>
    <n v="42"/>
    <x v="0"/>
    <x v="5"/>
  </r>
  <r>
    <n v="100629"/>
    <x v="342"/>
    <x v="5"/>
    <x v="35"/>
    <x v="10"/>
    <x v="1"/>
    <x v="407"/>
    <x v="12"/>
    <x v="0"/>
    <x v="4"/>
    <x v="2"/>
    <x v="4"/>
    <n v="124.82"/>
    <x v="405"/>
    <n v="10"/>
    <n v="449.35"/>
    <n v="136.62"/>
    <n v="31"/>
    <x v="0"/>
    <x v="2"/>
  </r>
  <r>
    <n v="100593"/>
    <x v="171"/>
    <x v="2"/>
    <x v="24"/>
    <x v="8"/>
    <x v="0"/>
    <x v="408"/>
    <x v="0"/>
    <x v="0"/>
    <x v="0"/>
    <x v="0"/>
    <x v="1"/>
    <n v="53.17"/>
    <x v="406"/>
    <n v="5"/>
    <n v="101.02"/>
    <n v="20.3"/>
    <n v="36"/>
    <x v="0"/>
    <x v="1"/>
  </r>
  <r>
    <n v="100485"/>
    <x v="40"/>
    <x v="4"/>
    <x v="29"/>
    <x v="6"/>
    <x v="1"/>
    <x v="409"/>
    <x v="14"/>
    <x v="1"/>
    <x v="0"/>
    <x v="0"/>
    <x v="2"/>
    <n v="211.95"/>
    <x v="407"/>
    <n v="5"/>
    <n v="604.05999999999995"/>
    <n v="172.89"/>
    <n v="37"/>
    <x v="1"/>
    <x v="4"/>
  </r>
  <r>
    <n v="100700"/>
    <x v="50"/>
    <x v="6"/>
    <x v="11"/>
    <x v="8"/>
    <x v="1"/>
    <x v="410"/>
    <x v="2"/>
    <x v="1"/>
    <x v="4"/>
    <x v="3"/>
    <x v="0"/>
    <n v="89.74"/>
    <x v="408"/>
    <n v="5"/>
    <n v="426.26"/>
    <n v="85.91"/>
    <n v="28"/>
    <x v="1"/>
    <x v="3"/>
  </r>
  <r>
    <n v="100261"/>
    <x v="343"/>
    <x v="6"/>
    <x v="13"/>
    <x v="7"/>
    <x v="2"/>
    <x v="206"/>
    <x v="17"/>
    <x v="2"/>
    <x v="4"/>
    <x v="0"/>
    <x v="5"/>
    <n v="39.33"/>
    <x v="409"/>
    <n v="5"/>
    <n v="224.18"/>
    <n v="84.62"/>
    <n v="26"/>
    <x v="0"/>
    <x v="7"/>
  </r>
  <r>
    <n v="100479"/>
    <x v="344"/>
    <x v="4"/>
    <x v="42"/>
    <x v="7"/>
    <x v="1"/>
    <x v="411"/>
    <x v="10"/>
    <x v="2"/>
    <x v="1"/>
    <x v="0"/>
    <x v="4"/>
    <n v="40.33"/>
    <x v="410"/>
    <n v="0"/>
    <n v="161.32"/>
    <n v="56.08"/>
    <n v="22"/>
    <x v="1"/>
    <x v="1"/>
  </r>
  <r>
    <n v="100649"/>
    <x v="345"/>
    <x v="0"/>
    <x v="49"/>
    <x v="11"/>
    <x v="1"/>
    <x v="412"/>
    <x v="1"/>
    <x v="0"/>
    <x v="4"/>
    <x v="0"/>
    <x v="1"/>
    <n v="22.33"/>
    <x v="411"/>
    <n v="0"/>
    <n v="44.66"/>
    <n v="11.29"/>
    <n v="28"/>
    <x v="1"/>
    <x v="0"/>
  </r>
  <r>
    <n v="100339"/>
    <x v="346"/>
    <x v="6"/>
    <x v="2"/>
    <x v="0"/>
    <x v="1"/>
    <x v="413"/>
    <x v="18"/>
    <x v="1"/>
    <x v="0"/>
    <x v="0"/>
    <x v="2"/>
    <n v="81.069999999999993"/>
    <x v="412"/>
    <n v="10"/>
    <n v="218.89"/>
    <n v="63.91"/>
    <n v="35"/>
    <x v="0"/>
    <x v="7"/>
  </r>
  <r>
    <n v="100668"/>
    <x v="347"/>
    <x v="3"/>
    <x v="39"/>
    <x v="11"/>
    <x v="1"/>
    <x v="414"/>
    <x v="13"/>
    <x v="0"/>
    <x v="4"/>
    <x v="0"/>
    <x v="2"/>
    <n v="113.96"/>
    <x v="413"/>
    <n v="0"/>
    <n v="341.88"/>
    <n v="80.36"/>
    <n v="45"/>
    <x v="0"/>
    <x v="5"/>
  </r>
  <r>
    <n v="100551"/>
    <x v="348"/>
    <x v="0"/>
    <x v="25"/>
    <x v="8"/>
    <x v="2"/>
    <x v="415"/>
    <x v="7"/>
    <x v="1"/>
    <x v="1"/>
    <x v="1"/>
    <x v="0"/>
    <n v="160.13"/>
    <x v="414"/>
    <n v="0"/>
    <n v="800.65"/>
    <n v="202.21"/>
    <n v="43"/>
    <x v="1"/>
    <x v="5"/>
  </r>
  <r>
    <n v="100458"/>
    <x v="349"/>
    <x v="1"/>
    <x v="15"/>
    <x v="7"/>
    <x v="2"/>
    <x v="416"/>
    <x v="10"/>
    <x v="2"/>
    <x v="4"/>
    <x v="1"/>
    <x v="2"/>
    <n v="45.06"/>
    <x v="415"/>
    <n v="10"/>
    <n v="121.66"/>
    <n v="39.409999999999997"/>
    <n v="25"/>
    <x v="1"/>
    <x v="1"/>
  </r>
  <r>
    <n v="100183"/>
    <x v="313"/>
    <x v="6"/>
    <x v="23"/>
    <x v="9"/>
    <x v="2"/>
    <x v="417"/>
    <x v="11"/>
    <x v="0"/>
    <x v="0"/>
    <x v="1"/>
    <x v="1"/>
    <n v="31.18"/>
    <x v="416"/>
    <n v="5"/>
    <n v="59.24"/>
    <n v="17.920000000000002"/>
    <n v="23"/>
    <x v="1"/>
    <x v="2"/>
  </r>
  <r>
    <n v="100137"/>
    <x v="192"/>
    <x v="1"/>
    <x v="32"/>
    <x v="1"/>
    <x v="2"/>
    <x v="418"/>
    <x v="13"/>
    <x v="0"/>
    <x v="0"/>
    <x v="0"/>
    <x v="2"/>
    <n v="103.58"/>
    <x v="417"/>
    <n v="0"/>
    <n v="310.74"/>
    <n v="62.98"/>
    <n v="30"/>
    <x v="1"/>
    <x v="3"/>
  </r>
  <r>
    <n v="101160"/>
    <x v="37"/>
    <x v="1"/>
    <x v="2"/>
    <x v="0"/>
    <x v="2"/>
    <x v="419"/>
    <x v="1"/>
    <x v="0"/>
    <x v="4"/>
    <x v="1"/>
    <x v="2"/>
    <n v="25.83"/>
    <x v="418"/>
    <n v="0"/>
    <n v="77.489999999999995"/>
    <n v="27.12"/>
    <n v="37"/>
    <x v="1"/>
    <x v="4"/>
  </r>
  <r>
    <n v="100706"/>
    <x v="350"/>
    <x v="6"/>
    <x v="40"/>
    <x v="3"/>
    <x v="2"/>
    <x v="420"/>
    <x v="14"/>
    <x v="1"/>
    <x v="4"/>
    <x v="3"/>
    <x v="1"/>
    <n v="203.8"/>
    <x v="419"/>
    <n v="20"/>
    <n v="326.08"/>
    <n v="89.79"/>
    <n v="22"/>
    <x v="0"/>
    <x v="5"/>
  </r>
  <r>
    <n v="100581"/>
    <x v="351"/>
    <x v="5"/>
    <x v="37"/>
    <x v="11"/>
    <x v="2"/>
    <x v="421"/>
    <x v="1"/>
    <x v="0"/>
    <x v="4"/>
    <x v="0"/>
    <x v="3"/>
    <n v="24.55"/>
    <x v="420"/>
    <n v="20"/>
    <n v="19.64"/>
    <n v="6.73"/>
    <n v="43"/>
    <x v="1"/>
    <x v="0"/>
  </r>
  <r>
    <n v="100080"/>
    <x v="352"/>
    <x v="1"/>
    <x v="5"/>
    <x v="10"/>
    <x v="1"/>
    <x v="422"/>
    <x v="17"/>
    <x v="2"/>
    <x v="1"/>
    <x v="1"/>
    <x v="0"/>
    <n v="40.369999999999997"/>
    <x v="421"/>
    <n v="0"/>
    <n v="201.85"/>
    <n v="88.53"/>
    <n v="35"/>
    <x v="0"/>
    <x v="1"/>
  </r>
  <r>
    <n v="100768"/>
    <x v="353"/>
    <x v="0"/>
    <x v="27"/>
    <x v="9"/>
    <x v="1"/>
    <x v="423"/>
    <x v="14"/>
    <x v="1"/>
    <x v="4"/>
    <x v="0"/>
    <x v="2"/>
    <n v="238.57"/>
    <x v="422"/>
    <n v="10"/>
    <n v="644.14"/>
    <n v="187.22"/>
    <n v="39"/>
    <x v="1"/>
    <x v="7"/>
  </r>
  <r>
    <n v="100869"/>
    <x v="354"/>
    <x v="4"/>
    <x v="3"/>
    <x v="1"/>
    <x v="1"/>
    <x v="424"/>
    <x v="6"/>
    <x v="1"/>
    <x v="1"/>
    <x v="2"/>
    <x v="4"/>
    <n v="179.15"/>
    <x v="423"/>
    <n v="0"/>
    <n v="716.6"/>
    <n v="314.19"/>
    <n v="25"/>
    <x v="0"/>
    <x v="2"/>
  </r>
  <r>
    <n v="100761"/>
    <x v="138"/>
    <x v="6"/>
    <x v="34"/>
    <x v="3"/>
    <x v="2"/>
    <x v="425"/>
    <x v="2"/>
    <x v="1"/>
    <x v="2"/>
    <x v="0"/>
    <x v="2"/>
    <n v="107.31"/>
    <x v="424"/>
    <n v="0"/>
    <n v="321.93"/>
    <n v="90.73"/>
    <n v="16"/>
    <x v="1"/>
    <x v="3"/>
  </r>
  <r>
    <n v="100029"/>
    <x v="171"/>
    <x v="2"/>
    <x v="24"/>
    <x v="8"/>
    <x v="0"/>
    <x v="426"/>
    <x v="17"/>
    <x v="2"/>
    <x v="1"/>
    <x v="0"/>
    <x v="4"/>
    <n v="40.950000000000003"/>
    <x v="425"/>
    <n v="0"/>
    <n v="163.80000000000001"/>
    <n v="57.41"/>
    <n v="24"/>
    <x v="0"/>
    <x v="4"/>
  </r>
  <r>
    <n v="100541"/>
    <x v="355"/>
    <x v="1"/>
    <x v="13"/>
    <x v="7"/>
    <x v="0"/>
    <x v="427"/>
    <x v="11"/>
    <x v="0"/>
    <x v="1"/>
    <x v="2"/>
    <x v="2"/>
    <n v="28.77"/>
    <x v="426"/>
    <n v="5"/>
    <n v="81.99"/>
    <n v="22.73"/>
    <n v="26"/>
    <x v="0"/>
    <x v="3"/>
  </r>
  <r>
    <n v="100165"/>
    <x v="356"/>
    <x v="5"/>
    <x v="31"/>
    <x v="9"/>
    <x v="2"/>
    <x v="428"/>
    <x v="6"/>
    <x v="1"/>
    <x v="1"/>
    <x v="0"/>
    <x v="2"/>
    <n v="161.88999999999999"/>
    <x v="427"/>
    <n v="5"/>
    <n v="461.39"/>
    <n v="126.48"/>
    <n v="31"/>
    <x v="1"/>
    <x v="1"/>
  </r>
  <r>
    <n v="100248"/>
    <x v="357"/>
    <x v="2"/>
    <x v="43"/>
    <x v="10"/>
    <x v="1"/>
    <x v="429"/>
    <x v="6"/>
    <x v="1"/>
    <x v="4"/>
    <x v="1"/>
    <x v="1"/>
    <n v="200.02"/>
    <x v="428"/>
    <n v="20"/>
    <n v="320.02999999999997"/>
    <n v="104.93"/>
    <n v="21"/>
    <x v="0"/>
    <x v="5"/>
  </r>
  <r>
    <n v="100307"/>
    <x v="68"/>
    <x v="4"/>
    <x v="4"/>
    <x v="2"/>
    <x v="0"/>
    <x v="430"/>
    <x v="3"/>
    <x v="2"/>
    <x v="2"/>
    <x v="0"/>
    <x v="4"/>
    <n v="16.940000000000001"/>
    <x v="429"/>
    <n v="10"/>
    <n v="60.98"/>
    <n v="24.56"/>
    <n v="34"/>
    <x v="1"/>
    <x v="2"/>
  </r>
  <r>
    <n v="100447"/>
    <x v="358"/>
    <x v="5"/>
    <x v="17"/>
    <x v="7"/>
    <x v="0"/>
    <x v="431"/>
    <x v="6"/>
    <x v="1"/>
    <x v="1"/>
    <x v="0"/>
    <x v="1"/>
    <n v="181.12"/>
    <x v="430"/>
    <n v="10"/>
    <n v="326.02"/>
    <n v="122.48"/>
    <n v="25"/>
    <x v="0"/>
    <x v="6"/>
  </r>
  <r>
    <n v="100346"/>
    <x v="291"/>
    <x v="4"/>
    <x v="46"/>
    <x v="2"/>
    <x v="0"/>
    <x v="432"/>
    <x v="0"/>
    <x v="0"/>
    <x v="2"/>
    <x v="1"/>
    <x v="4"/>
    <n v="55.74"/>
    <x v="431"/>
    <n v="5"/>
    <n v="211.81"/>
    <n v="64.92"/>
    <n v="35"/>
    <x v="1"/>
    <x v="2"/>
  </r>
  <r>
    <n v="100334"/>
    <x v="359"/>
    <x v="4"/>
    <x v="19"/>
    <x v="0"/>
    <x v="2"/>
    <x v="433"/>
    <x v="15"/>
    <x v="1"/>
    <x v="4"/>
    <x v="0"/>
    <x v="3"/>
    <n v="150.91"/>
    <x v="432"/>
    <n v="0"/>
    <n v="150.91"/>
    <n v="33.19"/>
    <n v="27"/>
    <x v="1"/>
    <x v="6"/>
  </r>
  <r>
    <n v="100285"/>
    <x v="110"/>
    <x v="0"/>
    <x v="5"/>
    <x v="10"/>
    <x v="1"/>
    <x v="434"/>
    <x v="15"/>
    <x v="1"/>
    <x v="4"/>
    <x v="2"/>
    <x v="2"/>
    <n v="157.11000000000001"/>
    <x v="433"/>
    <n v="0"/>
    <n v="471.33"/>
    <n v="167.7"/>
    <n v="24"/>
    <x v="0"/>
    <x v="3"/>
  </r>
  <r>
    <n v="100949"/>
    <x v="360"/>
    <x v="2"/>
    <x v="41"/>
    <x v="8"/>
    <x v="0"/>
    <x v="435"/>
    <x v="3"/>
    <x v="2"/>
    <x v="0"/>
    <x v="0"/>
    <x v="1"/>
    <n v="18"/>
    <x v="434"/>
    <n v="5"/>
    <n v="34.200000000000003"/>
    <n v="10.24"/>
    <n v="16"/>
    <x v="1"/>
    <x v="6"/>
  </r>
  <r>
    <n v="100097"/>
    <x v="283"/>
    <x v="4"/>
    <x v="27"/>
    <x v="9"/>
    <x v="0"/>
    <x v="436"/>
    <x v="12"/>
    <x v="0"/>
    <x v="0"/>
    <x v="0"/>
    <x v="2"/>
    <n v="124.51"/>
    <x v="435"/>
    <n v="20"/>
    <n v="298.82"/>
    <n v="84.17"/>
    <n v="31"/>
    <x v="0"/>
    <x v="2"/>
  </r>
  <r>
    <n v="100467"/>
    <x v="361"/>
    <x v="2"/>
    <x v="34"/>
    <x v="3"/>
    <x v="0"/>
    <x v="437"/>
    <x v="10"/>
    <x v="2"/>
    <x v="1"/>
    <x v="0"/>
    <x v="3"/>
    <n v="44.94"/>
    <x v="436"/>
    <n v="10"/>
    <n v="40.450000000000003"/>
    <n v="11.95"/>
    <n v="41"/>
    <x v="1"/>
    <x v="3"/>
  </r>
  <r>
    <n v="101036"/>
    <x v="362"/>
    <x v="5"/>
    <x v="40"/>
    <x v="3"/>
    <x v="0"/>
    <x v="438"/>
    <x v="15"/>
    <x v="1"/>
    <x v="0"/>
    <x v="0"/>
    <x v="0"/>
    <n v="165.79"/>
    <x v="437"/>
    <n v="0"/>
    <n v="828.95"/>
    <n v="257.41000000000003"/>
    <n v="29"/>
    <x v="1"/>
    <x v="0"/>
  </r>
  <r>
    <n v="100912"/>
    <x v="239"/>
    <x v="4"/>
    <x v="14"/>
    <x v="5"/>
    <x v="2"/>
    <x v="439"/>
    <x v="12"/>
    <x v="0"/>
    <x v="0"/>
    <x v="0"/>
    <x v="1"/>
    <n v="149.72999999999999"/>
    <x v="438"/>
    <n v="20"/>
    <n v="239.57"/>
    <n v="42.88"/>
    <n v="34"/>
    <x v="1"/>
    <x v="5"/>
  </r>
  <r>
    <n v="100755"/>
    <x v="263"/>
    <x v="1"/>
    <x v="34"/>
    <x v="3"/>
    <x v="0"/>
    <x v="440"/>
    <x v="13"/>
    <x v="0"/>
    <x v="4"/>
    <x v="3"/>
    <x v="2"/>
    <n v="140.63"/>
    <x v="439"/>
    <n v="20"/>
    <n v="337.51"/>
    <n v="104.97"/>
    <n v="28"/>
    <x v="1"/>
    <x v="1"/>
  </r>
  <r>
    <n v="100944"/>
    <x v="234"/>
    <x v="0"/>
    <x v="47"/>
    <x v="1"/>
    <x v="0"/>
    <x v="441"/>
    <x v="16"/>
    <x v="1"/>
    <x v="4"/>
    <x v="1"/>
    <x v="2"/>
    <n v="37.57"/>
    <x v="440"/>
    <n v="0"/>
    <n v="112.71"/>
    <n v="45.41"/>
    <n v="28"/>
    <x v="2"/>
    <x v="5"/>
  </r>
  <r>
    <n v="100613"/>
    <x v="363"/>
    <x v="5"/>
    <x v="14"/>
    <x v="5"/>
    <x v="0"/>
    <x v="442"/>
    <x v="6"/>
    <x v="1"/>
    <x v="2"/>
    <x v="0"/>
    <x v="3"/>
    <n v="169.09"/>
    <x v="441"/>
    <n v="0"/>
    <n v="169.09"/>
    <n v="60.62"/>
    <n v="31"/>
    <x v="1"/>
    <x v="5"/>
  </r>
  <r>
    <n v="100801"/>
    <x v="279"/>
    <x v="5"/>
    <x v="41"/>
    <x v="8"/>
    <x v="2"/>
    <x v="443"/>
    <x v="12"/>
    <x v="0"/>
    <x v="0"/>
    <x v="1"/>
    <x v="4"/>
    <n v="116.21"/>
    <x v="442"/>
    <n v="5"/>
    <n v="441.6"/>
    <n v="143.78"/>
    <n v="42"/>
    <x v="1"/>
    <x v="5"/>
  </r>
  <r>
    <n v="100757"/>
    <x v="4"/>
    <x v="0"/>
    <x v="4"/>
    <x v="2"/>
    <x v="1"/>
    <x v="444"/>
    <x v="2"/>
    <x v="1"/>
    <x v="1"/>
    <x v="0"/>
    <x v="2"/>
    <n v="91.85"/>
    <x v="443"/>
    <n v="0"/>
    <n v="275.55"/>
    <n v="101.54"/>
    <n v="16"/>
    <x v="1"/>
    <x v="1"/>
  </r>
  <r>
    <n v="100688"/>
    <x v="364"/>
    <x v="5"/>
    <x v="14"/>
    <x v="5"/>
    <x v="2"/>
    <x v="445"/>
    <x v="16"/>
    <x v="1"/>
    <x v="2"/>
    <x v="0"/>
    <x v="2"/>
    <n v="32.26"/>
    <x v="444"/>
    <n v="0"/>
    <n v="96.78"/>
    <n v="35.840000000000003"/>
    <n v="37"/>
    <x v="0"/>
    <x v="6"/>
  </r>
  <r>
    <n v="100065"/>
    <x v="365"/>
    <x v="4"/>
    <x v="23"/>
    <x v="9"/>
    <x v="0"/>
    <x v="446"/>
    <x v="5"/>
    <x v="0"/>
    <x v="0"/>
    <x v="2"/>
    <x v="0"/>
    <n v="67.33"/>
    <x v="445"/>
    <n v="10"/>
    <n v="302.99"/>
    <n v="90.49"/>
    <n v="41"/>
    <x v="0"/>
    <x v="1"/>
  </r>
  <r>
    <n v="100793"/>
    <x v="366"/>
    <x v="4"/>
    <x v="20"/>
    <x v="9"/>
    <x v="1"/>
    <x v="447"/>
    <x v="7"/>
    <x v="1"/>
    <x v="4"/>
    <x v="1"/>
    <x v="1"/>
    <n v="166.46"/>
    <x v="446"/>
    <n v="10"/>
    <n v="299.63"/>
    <n v="111.39"/>
    <n v="27"/>
    <x v="1"/>
    <x v="5"/>
  </r>
  <r>
    <n v="100743"/>
    <x v="195"/>
    <x v="0"/>
    <x v="40"/>
    <x v="3"/>
    <x v="0"/>
    <x v="448"/>
    <x v="10"/>
    <x v="2"/>
    <x v="0"/>
    <x v="0"/>
    <x v="4"/>
    <n v="50.43"/>
    <x v="447"/>
    <n v="40"/>
    <n v="121.03"/>
    <n v="27.97"/>
    <n v="30"/>
    <x v="1"/>
    <x v="5"/>
  </r>
  <r>
    <n v="100567"/>
    <x v="299"/>
    <x v="3"/>
    <x v="45"/>
    <x v="1"/>
    <x v="2"/>
    <x v="449"/>
    <x v="15"/>
    <x v="1"/>
    <x v="0"/>
    <x v="0"/>
    <x v="2"/>
    <n v="150.63999999999999"/>
    <x v="448"/>
    <n v="20"/>
    <n v="361.54"/>
    <n v="91.06"/>
    <n v="28"/>
    <x v="0"/>
    <x v="0"/>
  </r>
  <r>
    <n v="101083"/>
    <x v="367"/>
    <x v="1"/>
    <x v="11"/>
    <x v="8"/>
    <x v="1"/>
    <x v="450"/>
    <x v="17"/>
    <x v="2"/>
    <x v="0"/>
    <x v="1"/>
    <x v="4"/>
    <n v="38.86"/>
    <x v="449"/>
    <n v="0"/>
    <n v="155.44"/>
    <n v="56.27"/>
    <n v="46"/>
    <x v="1"/>
    <x v="4"/>
  </r>
  <r>
    <n v="101098"/>
    <x v="368"/>
    <x v="1"/>
    <x v="28"/>
    <x v="6"/>
    <x v="0"/>
    <x v="451"/>
    <x v="15"/>
    <x v="1"/>
    <x v="3"/>
    <x v="0"/>
    <x v="2"/>
    <n v="146.38999999999999"/>
    <x v="450"/>
    <n v="0"/>
    <n v="439.17"/>
    <n v="117.89"/>
    <n v="18"/>
    <x v="1"/>
    <x v="7"/>
  </r>
  <r>
    <n v="100302"/>
    <x v="369"/>
    <x v="5"/>
    <x v="52"/>
    <x v="4"/>
    <x v="0"/>
    <x v="452"/>
    <x v="13"/>
    <x v="0"/>
    <x v="0"/>
    <x v="1"/>
    <x v="1"/>
    <n v="119.21"/>
    <x v="451"/>
    <n v="0"/>
    <n v="238.42"/>
    <n v="54.9"/>
    <n v="26"/>
    <x v="1"/>
    <x v="0"/>
  </r>
  <r>
    <n v="100254"/>
    <x v="16"/>
    <x v="4"/>
    <x v="8"/>
    <x v="5"/>
    <x v="0"/>
    <x v="453"/>
    <x v="15"/>
    <x v="1"/>
    <x v="4"/>
    <x v="2"/>
    <x v="0"/>
    <n v="145.34"/>
    <x v="452"/>
    <n v="0"/>
    <n v="726.7"/>
    <n v="224.2"/>
    <n v="33"/>
    <x v="1"/>
    <x v="7"/>
  </r>
  <r>
    <n v="100958"/>
    <x v="370"/>
    <x v="6"/>
    <x v="17"/>
    <x v="9"/>
    <x v="2"/>
    <x v="454"/>
    <x v="11"/>
    <x v="0"/>
    <x v="0"/>
    <x v="1"/>
    <x v="4"/>
    <n v="29.68"/>
    <x v="453"/>
    <n v="0"/>
    <n v="118.72"/>
    <n v="36.94"/>
    <n v="18"/>
    <x v="0"/>
    <x v="0"/>
  </r>
  <r>
    <n v="101023"/>
    <x v="329"/>
    <x v="6"/>
    <x v="31"/>
    <x v="9"/>
    <x v="2"/>
    <x v="455"/>
    <x v="3"/>
    <x v="2"/>
    <x v="2"/>
    <x v="0"/>
    <x v="4"/>
    <n v="17.71"/>
    <x v="454"/>
    <n v="0"/>
    <n v="70.84"/>
    <n v="13.62"/>
    <n v="29"/>
    <x v="1"/>
    <x v="5"/>
  </r>
  <r>
    <n v="100312"/>
    <x v="269"/>
    <x v="5"/>
    <x v="29"/>
    <x v="6"/>
    <x v="1"/>
    <x v="456"/>
    <x v="13"/>
    <x v="0"/>
    <x v="4"/>
    <x v="0"/>
    <x v="5"/>
    <n v="120.23"/>
    <x v="455"/>
    <n v="5"/>
    <n v="685.31"/>
    <n v="249.96"/>
    <n v="28"/>
    <x v="0"/>
    <x v="3"/>
  </r>
  <r>
    <n v="100529"/>
    <x v="371"/>
    <x v="1"/>
    <x v="13"/>
    <x v="7"/>
    <x v="1"/>
    <x v="457"/>
    <x v="13"/>
    <x v="0"/>
    <x v="4"/>
    <x v="1"/>
    <x v="1"/>
    <n v="101.14"/>
    <x v="456"/>
    <n v="10"/>
    <n v="182.05"/>
    <n v="53.84"/>
    <n v="19"/>
    <x v="1"/>
    <x v="1"/>
  </r>
  <r>
    <n v="100221"/>
    <x v="199"/>
    <x v="5"/>
    <x v="20"/>
    <x v="9"/>
    <x v="2"/>
    <x v="458"/>
    <x v="0"/>
    <x v="0"/>
    <x v="4"/>
    <x v="1"/>
    <x v="6"/>
    <n v="46.97"/>
    <x v="457"/>
    <n v="0"/>
    <n v="328.79"/>
    <n v="107.03"/>
    <n v="32"/>
    <x v="1"/>
    <x v="4"/>
  </r>
  <r>
    <n v="100388"/>
    <x v="291"/>
    <x v="4"/>
    <x v="46"/>
    <x v="2"/>
    <x v="0"/>
    <x v="459"/>
    <x v="7"/>
    <x v="1"/>
    <x v="4"/>
    <x v="0"/>
    <x v="1"/>
    <n v="180.08"/>
    <x v="458"/>
    <n v="0"/>
    <n v="360.16"/>
    <n v="84.13"/>
    <n v="34"/>
    <x v="0"/>
    <x v="0"/>
  </r>
  <r>
    <n v="100235"/>
    <x v="372"/>
    <x v="2"/>
    <x v="10"/>
    <x v="7"/>
    <x v="2"/>
    <x v="460"/>
    <x v="12"/>
    <x v="0"/>
    <x v="2"/>
    <x v="0"/>
    <x v="4"/>
    <n v="118.57"/>
    <x v="459"/>
    <n v="5"/>
    <n v="450.57"/>
    <n v="134.34"/>
    <n v="25"/>
    <x v="1"/>
    <x v="3"/>
  </r>
  <r>
    <n v="100809"/>
    <x v="70"/>
    <x v="6"/>
    <x v="38"/>
    <x v="11"/>
    <x v="2"/>
    <x v="461"/>
    <x v="3"/>
    <x v="2"/>
    <x v="4"/>
    <x v="3"/>
    <x v="3"/>
    <n v="17.52"/>
    <x v="460"/>
    <n v="0"/>
    <n v="17.52"/>
    <n v="3.67"/>
    <n v="22"/>
    <x v="0"/>
    <x v="3"/>
  </r>
  <r>
    <n v="100482"/>
    <x v="373"/>
    <x v="3"/>
    <x v="47"/>
    <x v="1"/>
    <x v="0"/>
    <x v="462"/>
    <x v="15"/>
    <x v="1"/>
    <x v="1"/>
    <x v="3"/>
    <x v="2"/>
    <n v="181.45"/>
    <x v="461"/>
    <n v="0"/>
    <n v="544.35"/>
    <n v="133.04"/>
    <n v="39"/>
    <x v="1"/>
    <x v="2"/>
  </r>
  <r>
    <n v="100712"/>
    <x v="374"/>
    <x v="2"/>
    <x v="36"/>
    <x v="1"/>
    <x v="1"/>
    <x v="463"/>
    <x v="2"/>
    <x v="1"/>
    <x v="1"/>
    <x v="1"/>
    <x v="3"/>
    <n v="96.24"/>
    <x v="462"/>
    <n v="0"/>
    <n v="96.24"/>
    <n v="23.12"/>
    <n v="19"/>
    <x v="1"/>
    <x v="2"/>
  </r>
  <r>
    <n v="100305"/>
    <x v="375"/>
    <x v="2"/>
    <x v="11"/>
    <x v="8"/>
    <x v="2"/>
    <x v="464"/>
    <x v="8"/>
    <x v="2"/>
    <x v="3"/>
    <x v="2"/>
    <x v="2"/>
    <n v="13.86"/>
    <x v="463"/>
    <n v="5"/>
    <n v="39.5"/>
    <n v="12.04"/>
    <n v="34"/>
    <x v="1"/>
    <x v="4"/>
  </r>
  <r>
    <n v="101110"/>
    <x v="50"/>
    <x v="6"/>
    <x v="11"/>
    <x v="8"/>
    <x v="1"/>
    <x v="465"/>
    <x v="18"/>
    <x v="1"/>
    <x v="4"/>
    <x v="3"/>
    <x v="3"/>
    <n v="93.52"/>
    <x v="464"/>
    <n v="10"/>
    <n v="84.17"/>
    <n v="25.93"/>
    <n v="31"/>
    <x v="1"/>
    <x v="1"/>
  </r>
  <r>
    <n v="101089"/>
    <x v="172"/>
    <x v="2"/>
    <x v="0"/>
    <x v="0"/>
    <x v="0"/>
    <x v="466"/>
    <x v="19"/>
    <x v="1"/>
    <x v="4"/>
    <x v="1"/>
    <x v="3"/>
    <n v="132.69999999999999"/>
    <x v="465"/>
    <n v="10"/>
    <n v="119.43"/>
    <n v="21.29"/>
    <n v="35"/>
    <x v="1"/>
    <x v="7"/>
  </r>
  <r>
    <n v="100771"/>
    <x v="87"/>
    <x v="6"/>
    <x v="15"/>
    <x v="7"/>
    <x v="0"/>
    <x v="467"/>
    <x v="12"/>
    <x v="0"/>
    <x v="3"/>
    <x v="0"/>
    <x v="3"/>
    <n v="121.17"/>
    <x v="175"/>
    <n v="5"/>
    <n v="115.11"/>
    <n v="38.85"/>
    <n v="31"/>
    <x v="0"/>
    <x v="1"/>
  </r>
  <r>
    <n v="100916"/>
    <x v="376"/>
    <x v="5"/>
    <x v="27"/>
    <x v="9"/>
    <x v="0"/>
    <x v="468"/>
    <x v="15"/>
    <x v="1"/>
    <x v="4"/>
    <x v="3"/>
    <x v="3"/>
    <n v="152.72999999999999"/>
    <x v="466"/>
    <n v="0"/>
    <n v="152.72999999999999"/>
    <n v="50.68"/>
    <n v="21"/>
    <x v="1"/>
    <x v="2"/>
  </r>
  <r>
    <n v="101138"/>
    <x v="377"/>
    <x v="3"/>
    <x v="46"/>
    <x v="2"/>
    <x v="0"/>
    <x v="469"/>
    <x v="17"/>
    <x v="2"/>
    <x v="2"/>
    <x v="0"/>
    <x v="3"/>
    <n v="35.72"/>
    <x v="467"/>
    <n v="0"/>
    <n v="35.72"/>
    <n v="15.13"/>
    <n v="30"/>
    <x v="0"/>
    <x v="2"/>
  </r>
  <r>
    <n v="100249"/>
    <x v="378"/>
    <x v="5"/>
    <x v="38"/>
    <x v="11"/>
    <x v="0"/>
    <x v="470"/>
    <x v="5"/>
    <x v="0"/>
    <x v="0"/>
    <x v="0"/>
    <x v="1"/>
    <n v="68.290000000000006"/>
    <x v="468"/>
    <n v="0"/>
    <n v="136.58000000000001"/>
    <n v="38.71"/>
    <n v="34"/>
    <x v="1"/>
    <x v="4"/>
  </r>
  <r>
    <n v="100759"/>
    <x v="43"/>
    <x v="2"/>
    <x v="31"/>
    <x v="9"/>
    <x v="0"/>
    <x v="471"/>
    <x v="9"/>
    <x v="2"/>
    <x v="3"/>
    <x v="1"/>
    <x v="0"/>
    <n v="22.79"/>
    <x v="469"/>
    <n v="20"/>
    <n v="91.16"/>
    <n v="27.55"/>
    <n v="23"/>
    <x v="1"/>
    <x v="2"/>
  </r>
  <r>
    <n v="100594"/>
    <x v="379"/>
    <x v="1"/>
    <x v="3"/>
    <x v="1"/>
    <x v="1"/>
    <x v="472"/>
    <x v="19"/>
    <x v="1"/>
    <x v="4"/>
    <x v="1"/>
    <x v="1"/>
    <n v="119.58"/>
    <x v="470"/>
    <n v="0"/>
    <n v="239.16"/>
    <n v="62.75"/>
    <n v="37"/>
    <x v="1"/>
    <x v="7"/>
  </r>
  <r>
    <n v="100071"/>
    <x v="367"/>
    <x v="1"/>
    <x v="11"/>
    <x v="8"/>
    <x v="1"/>
    <x v="473"/>
    <x v="5"/>
    <x v="0"/>
    <x v="1"/>
    <x v="1"/>
    <x v="1"/>
    <n v="80.17"/>
    <x v="471"/>
    <n v="0"/>
    <n v="160.34"/>
    <n v="43.83"/>
    <n v="37"/>
    <x v="0"/>
    <x v="5"/>
  </r>
  <r>
    <n v="100094"/>
    <x v="72"/>
    <x v="6"/>
    <x v="39"/>
    <x v="8"/>
    <x v="0"/>
    <x v="474"/>
    <x v="9"/>
    <x v="2"/>
    <x v="4"/>
    <x v="1"/>
    <x v="1"/>
    <n v="20.13"/>
    <x v="472"/>
    <n v="0"/>
    <n v="40.26"/>
    <n v="11.44"/>
    <n v="31"/>
    <x v="1"/>
    <x v="3"/>
  </r>
  <r>
    <n v="100545"/>
    <x v="380"/>
    <x v="2"/>
    <x v="38"/>
    <x v="11"/>
    <x v="1"/>
    <x v="475"/>
    <x v="14"/>
    <x v="1"/>
    <x v="4"/>
    <x v="0"/>
    <x v="1"/>
    <n v="222.43"/>
    <x v="473"/>
    <n v="20"/>
    <n v="355.89"/>
    <n v="115.76"/>
    <n v="31"/>
    <x v="1"/>
    <x v="7"/>
  </r>
  <r>
    <n v="100033"/>
    <x v="381"/>
    <x v="2"/>
    <x v="20"/>
    <x v="9"/>
    <x v="2"/>
    <x v="476"/>
    <x v="14"/>
    <x v="1"/>
    <x v="2"/>
    <x v="1"/>
    <x v="1"/>
    <n v="204.91"/>
    <x v="474"/>
    <n v="40"/>
    <n v="245.89"/>
    <n v="60.6"/>
    <n v="33"/>
    <x v="1"/>
    <x v="0"/>
  </r>
  <r>
    <n v="100861"/>
    <x v="184"/>
    <x v="1"/>
    <x v="51"/>
    <x v="10"/>
    <x v="1"/>
    <x v="477"/>
    <x v="3"/>
    <x v="2"/>
    <x v="4"/>
    <x v="0"/>
    <x v="3"/>
    <n v="16.010000000000002"/>
    <x v="475"/>
    <n v="0"/>
    <n v="16.010000000000002"/>
    <n v="5.89"/>
    <n v="16"/>
    <x v="0"/>
    <x v="7"/>
  </r>
  <r>
    <n v="100578"/>
    <x v="382"/>
    <x v="0"/>
    <x v="31"/>
    <x v="9"/>
    <x v="0"/>
    <x v="478"/>
    <x v="8"/>
    <x v="2"/>
    <x v="4"/>
    <x v="0"/>
    <x v="1"/>
    <n v="16.98"/>
    <x v="476"/>
    <n v="0"/>
    <n v="33.96"/>
    <n v="13.75"/>
    <n v="19"/>
    <x v="0"/>
    <x v="3"/>
  </r>
  <r>
    <n v="100448"/>
    <x v="383"/>
    <x v="6"/>
    <x v="36"/>
    <x v="1"/>
    <x v="0"/>
    <x v="479"/>
    <x v="18"/>
    <x v="1"/>
    <x v="1"/>
    <x v="0"/>
    <x v="2"/>
    <n v="80.63"/>
    <x v="477"/>
    <n v="5"/>
    <n v="229.8"/>
    <n v="88.49"/>
    <n v="29"/>
    <x v="0"/>
    <x v="4"/>
  </r>
  <r>
    <n v="100445"/>
    <x v="384"/>
    <x v="4"/>
    <x v="41"/>
    <x v="8"/>
    <x v="1"/>
    <x v="480"/>
    <x v="13"/>
    <x v="0"/>
    <x v="3"/>
    <x v="1"/>
    <x v="4"/>
    <n v="118.53"/>
    <x v="478"/>
    <n v="0"/>
    <n v="474.12"/>
    <n v="176"/>
    <n v="26"/>
    <x v="0"/>
    <x v="3"/>
  </r>
  <r>
    <n v="100259"/>
    <x v="385"/>
    <x v="4"/>
    <x v="5"/>
    <x v="2"/>
    <x v="0"/>
    <x v="481"/>
    <x v="15"/>
    <x v="1"/>
    <x v="1"/>
    <x v="1"/>
    <x v="4"/>
    <n v="149.63"/>
    <x v="479"/>
    <n v="10"/>
    <n v="538.66999999999996"/>
    <n v="129.47"/>
    <n v="29"/>
    <x v="1"/>
    <x v="7"/>
  </r>
  <r>
    <n v="100204"/>
    <x v="386"/>
    <x v="4"/>
    <x v="37"/>
    <x v="11"/>
    <x v="0"/>
    <x v="482"/>
    <x v="11"/>
    <x v="0"/>
    <x v="1"/>
    <x v="3"/>
    <x v="2"/>
    <n v="29.38"/>
    <x v="480"/>
    <n v="0"/>
    <n v="88.14"/>
    <n v="31.2"/>
    <n v="27"/>
    <x v="0"/>
    <x v="6"/>
  </r>
  <r>
    <n v="100572"/>
    <x v="387"/>
    <x v="2"/>
    <x v="4"/>
    <x v="0"/>
    <x v="2"/>
    <x v="483"/>
    <x v="12"/>
    <x v="0"/>
    <x v="0"/>
    <x v="2"/>
    <x v="4"/>
    <n v="123.04"/>
    <x v="481"/>
    <n v="0"/>
    <n v="492.16"/>
    <n v="147.30000000000001"/>
    <n v="31"/>
    <x v="1"/>
    <x v="1"/>
  </r>
  <r>
    <n v="100823"/>
    <x v="357"/>
    <x v="2"/>
    <x v="43"/>
    <x v="10"/>
    <x v="1"/>
    <x v="484"/>
    <x v="5"/>
    <x v="0"/>
    <x v="4"/>
    <x v="0"/>
    <x v="4"/>
    <n v="75.3"/>
    <x v="482"/>
    <n v="20"/>
    <n v="240.96"/>
    <n v="72.11"/>
    <n v="28"/>
    <x v="0"/>
    <x v="4"/>
  </r>
  <r>
    <n v="100585"/>
    <x v="388"/>
    <x v="6"/>
    <x v="44"/>
    <x v="5"/>
    <x v="2"/>
    <x v="485"/>
    <x v="5"/>
    <x v="0"/>
    <x v="0"/>
    <x v="1"/>
    <x v="3"/>
    <n v="75.63"/>
    <x v="483"/>
    <n v="5"/>
    <n v="71.849999999999994"/>
    <n v="12.65"/>
    <n v="41"/>
    <x v="0"/>
    <x v="4"/>
  </r>
  <r>
    <n v="100365"/>
    <x v="389"/>
    <x v="6"/>
    <x v="49"/>
    <x v="11"/>
    <x v="1"/>
    <x v="486"/>
    <x v="18"/>
    <x v="1"/>
    <x v="3"/>
    <x v="0"/>
    <x v="0"/>
    <n v="74.78"/>
    <x v="484"/>
    <n v="5"/>
    <n v="355.2"/>
    <n v="100.14"/>
    <n v="32"/>
    <x v="0"/>
    <x v="0"/>
  </r>
  <r>
    <n v="100811"/>
    <x v="216"/>
    <x v="5"/>
    <x v="44"/>
    <x v="5"/>
    <x v="1"/>
    <x v="487"/>
    <x v="9"/>
    <x v="2"/>
    <x v="1"/>
    <x v="1"/>
    <x v="4"/>
    <n v="21.29"/>
    <x v="485"/>
    <n v="5"/>
    <n v="80.900000000000006"/>
    <n v="30.97"/>
    <n v="31"/>
    <x v="0"/>
    <x v="5"/>
  </r>
  <r>
    <n v="100077"/>
    <x v="390"/>
    <x v="0"/>
    <x v="27"/>
    <x v="9"/>
    <x v="0"/>
    <x v="488"/>
    <x v="0"/>
    <x v="0"/>
    <x v="1"/>
    <x v="0"/>
    <x v="3"/>
    <n v="52.36"/>
    <x v="486"/>
    <n v="5"/>
    <n v="49.74"/>
    <n v="14.7"/>
    <n v="32"/>
    <x v="1"/>
    <x v="5"/>
  </r>
  <r>
    <n v="100084"/>
    <x v="348"/>
    <x v="0"/>
    <x v="25"/>
    <x v="8"/>
    <x v="2"/>
    <x v="489"/>
    <x v="0"/>
    <x v="0"/>
    <x v="0"/>
    <x v="3"/>
    <x v="2"/>
    <n v="56.69"/>
    <x v="487"/>
    <n v="0"/>
    <n v="170.07"/>
    <n v="47.29"/>
    <n v="29"/>
    <x v="1"/>
    <x v="5"/>
  </r>
  <r>
    <n v="100538"/>
    <x v="282"/>
    <x v="3"/>
    <x v="31"/>
    <x v="9"/>
    <x v="2"/>
    <x v="490"/>
    <x v="15"/>
    <x v="1"/>
    <x v="0"/>
    <x v="1"/>
    <x v="4"/>
    <n v="153.51"/>
    <x v="488"/>
    <n v="10"/>
    <n v="552.64"/>
    <n v="160.62"/>
    <n v="16"/>
    <x v="0"/>
    <x v="3"/>
  </r>
  <r>
    <n v="100082"/>
    <x v="391"/>
    <x v="6"/>
    <x v="45"/>
    <x v="11"/>
    <x v="1"/>
    <x v="491"/>
    <x v="5"/>
    <x v="0"/>
    <x v="4"/>
    <x v="2"/>
    <x v="4"/>
    <n v="74.959999999999994"/>
    <x v="489"/>
    <n v="5"/>
    <n v="284.85000000000002"/>
    <n v="77.42"/>
    <n v="37"/>
    <x v="1"/>
    <x v="6"/>
  </r>
  <r>
    <n v="100457"/>
    <x v="240"/>
    <x v="4"/>
    <x v="10"/>
    <x v="7"/>
    <x v="0"/>
    <x v="492"/>
    <x v="8"/>
    <x v="2"/>
    <x v="1"/>
    <x v="1"/>
    <x v="4"/>
    <n v="14.83"/>
    <x v="490"/>
    <n v="0"/>
    <n v="59.32"/>
    <n v="26.54"/>
    <n v="26"/>
    <x v="0"/>
    <x v="4"/>
  </r>
  <r>
    <n v="101137"/>
    <x v="392"/>
    <x v="4"/>
    <x v="24"/>
    <x v="8"/>
    <x v="0"/>
    <x v="53"/>
    <x v="18"/>
    <x v="1"/>
    <x v="4"/>
    <x v="0"/>
    <x v="0"/>
    <n v="88.63"/>
    <x v="491"/>
    <n v="10"/>
    <n v="398.83"/>
    <n v="94.16"/>
    <n v="22"/>
    <x v="1"/>
    <x v="7"/>
  </r>
  <r>
    <n v="100614"/>
    <x v="132"/>
    <x v="1"/>
    <x v="24"/>
    <x v="8"/>
    <x v="2"/>
    <x v="493"/>
    <x v="13"/>
    <x v="0"/>
    <x v="2"/>
    <x v="2"/>
    <x v="1"/>
    <n v="120.76"/>
    <x v="492"/>
    <n v="10"/>
    <n v="217.37"/>
    <n v="68.09"/>
    <n v="16"/>
    <x v="0"/>
    <x v="3"/>
  </r>
  <r>
    <n v="101185"/>
    <x v="393"/>
    <x v="3"/>
    <x v="26"/>
    <x v="6"/>
    <x v="2"/>
    <x v="494"/>
    <x v="19"/>
    <x v="1"/>
    <x v="2"/>
    <x v="1"/>
    <x v="2"/>
    <n v="142.61000000000001"/>
    <x v="493"/>
    <n v="0"/>
    <n v="427.83"/>
    <n v="125.1"/>
    <n v="42"/>
    <x v="1"/>
    <x v="7"/>
  </r>
  <r>
    <n v="101075"/>
    <x v="394"/>
    <x v="6"/>
    <x v="45"/>
    <x v="1"/>
    <x v="2"/>
    <x v="495"/>
    <x v="14"/>
    <x v="1"/>
    <x v="0"/>
    <x v="0"/>
    <x v="1"/>
    <n v="244.85"/>
    <x v="494"/>
    <n v="0"/>
    <n v="489.7"/>
    <n v="155.19"/>
    <n v="22"/>
    <x v="1"/>
    <x v="4"/>
  </r>
  <r>
    <n v="100736"/>
    <x v="164"/>
    <x v="3"/>
    <x v="50"/>
    <x v="5"/>
    <x v="0"/>
    <x v="496"/>
    <x v="5"/>
    <x v="0"/>
    <x v="0"/>
    <x v="0"/>
    <x v="4"/>
    <n v="72.12"/>
    <x v="495"/>
    <n v="5"/>
    <n v="274.06"/>
    <n v="96.97"/>
    <n v="34"/>
    <x v="1"/>
    <x v="3"/>
  </r>
  <r>
    <n v="100436"/>
    <x v="315"/>
    <x v="0"/>
    <x v="30"/>
    <x v="4"/>
    <x v="0"/>
    <x v="497"/>
    <x v="18"/>
    <x v="1"/>
    <x v="0"/>
    <x v="1"/>
    <x v="2"/>
    <n v="89.53"/>
    <x v="496"/>
    <n v="0"/>
    <n v="268.58999999999997"/>
    <n v="86.24"/>
    <n v="19"/>
    <x v="0"/>
    <x v="2"/>
  </r>
  <r>
    <n v="100554"/>
    <x v="395"/>
    <x v="4"/>
    <x v="33"/>
    <x v="2"/>
    <x v="1"/>
    <x v="498"/>
    <x v="19"/>
    <x v="1"/>
    <x v="4"/>
    <x v="2"/>
    <x v="2"/>
    <n v="111.07"/>
    <x v="497"/>
    <n v="10"/>
    <n v="299.89"/>
    <n v="94.02"/>
    <n v="20"/>
    <x v="1"/>
    <x v="6"/>
  </r>
  <r>
    <n v="101079"/>
    <x v="175"/>
    <x v="5"/>
    <x v="31"/>
    <x v="9"/>
    <x v="1"/>
    <x v="499"/>
    <x v="12"/>
    <x v="0"/>
    <x v="0"/>
    <x v="1"/>
    <x v="1"/>
    <n v="134.26"/>
    <x v="498"/>
    <n v="20"/>
    <n v="214.82"/>
    <n v="72.61"/>
    <n v="24"/>
    <x v="0"/>
    <x v="5"/>
  </r>
  <r>
    <n v="101061"/>
    <x v="254"/>
    <x v="1"/>
    <x v="41"/>
    <x v="8"/>
    <x v="0"/>
    <x v="500"/>
    <x v="12"/>
    <x v="0"/>
    <x v="0"/>
    <x v="0"/>
    <x v="4"/>
    <n v="113.25"/>
    <x v="499"/>
    <n v="10"/>
    <n v="407.7"/>
    <n v="125.19"/>
    <n v="26"/>
    <x v="0"/>
    <x v="2"/>
  </r>
  <r>
    <n v="100350"/>
    <x v="396"/>
    <x v="3"/>
    <x v="19"/>
    <x v="0"/>
    <x v="1"/>
    <x v="501"/>
    <x v="5"/>
    <x v="0"/>
    <x v="0"/>
    <x v="2"/>
    <x v="5"/>
    <n v="75.599999999999994"/>
    <x v="500"/>
    <n v="40"/>
    <n v="272.16000000000003"/>
    <n v="65.25"/>
    <n v="36"/>
    <x v="1"/>
    <x v="6"/>
  </r>
  <r>
    <n v="100196"/>
    <x v="384"/>
    <x v="4"/>
    <x v="41"/>
    <x v="8"/>
    <x v="1"/>
    <x v="502"/>
    <x v="15"/>
    <x v="1"/>
    <x v="1"/>
    <x v="1"/>
    <x v="2"/>
    <n v="161.19"/>
    <x v="501"/>
    <n v="20"/>
    <n v="386.86"/>
    <n v="132.94999999999999"/>
    <n v="31"/>
    <x v="1"/>
    <x v="3"/>
  </r>
  <r>
    <n v="100464"/>
    <x v="397"/>
    <x v="5"/>
    <x v="16"/>
    <x v="3"/>
    <x v="2"/>
    <x v="503"/>
    <x v="1"/>
    <x v="0"/>
    <x v="4"/>
    <x v="1"/>
    <x v="2"/>
    <n v="27.21"/>
    <x v="502"/>
    <n v="0"/>
    <n v="81.63"/>
    <n v="26"/>
    <n v="25"/>
    <x v="1"/>
    <x v="1"/>
  </r>
  <r>
    <n v="100588"/>
    <x v="398"/>
    <x v="6"/>
    <x v="24"/>
    <x v="8"/>
    <x v="0"/>
    <x v="504"/>
    <x v="0"/>
    <x v="0"/>
    <x v="4"/>
    <x v="1"/>
    <x v="4"/>
    <n v="52.4"/>
    <x v="503"/>
    <n v="0"/>
    <n v="209.6"/>
    <n v="66.930000000000007"/>
    <n v="16"/>
    <x v="1"/>
    <x v="5"/>
  </r>
  <r>
    <n v="100005"/>
    <x v="399"/>
    <x v="4"/>
    <x v="38"/>
    <x v="11"/>
    <x v="1"/>
    <x v="505"/>
    <x v="5"/>
    <x v="0"/>
    <x v="3"/>
    <x v="2"/>
    <x v="3"/>
    <n v="72.099999999999994"/>
    <x v="504"/>
    <n v="0"/>
    <n v="72.099999999999994"/>
    <n v="17.59"/>
    <n v="37"/>
    <x v="0"/>
    <x v="2"/>
  </r>
  <r>
    <n v="100310"/>
    <x v="400"/>
    <x v="3"/>
    <x v="3"/>
    <x v="1"/>
    <x v="1"/>
    <x v="506"/>
    <x v="16"/>
    <x v="1"/>
    <x v="4"/>
    <x v="0"/>
    <x v="0"/>
    <n v="36.36"/>
    <x v="505"/>
    <n v="5"/>
    <n v="172.71"/>
    <n v="44.5"/>
    <n v="25"/>
    <x v="0"/>
    <x v="7"/>
  </r>
  <r>
    <n v="100661"/>
    <x v="401"/>
    <x v="1"/>
    <x v="31"/>
    <x v="9"/>
    <x v="2"/>
    <x v="507"/>
    <x v="15"/>
    <x v="1"/>
    <x v="4"/>
    <x v="1"/>
    <x v="2"/>
    <n v="142.51"/>
    <x v="506"/>
    <n v="0"/>
    <n v="427.53"/>
    <n v="157.68"/>
    <n v="32"/>
    <x v="0"/>
    <x v="7"/>
  </r>
  <r>
    <n v="100404"/>
    <x v="402"/>
    <x v="1"/>
    <x v="26"/>
    <x v="6"/>
    <x v="2"/>
    <x v="508"/>
    <x v="15"/>
    <x v="1"/>
    <x v="4"/>
    <x v="1"/>
    <x v="1"/>
    <n v="147.32"/>
    <x v="507"/>
    <n v="5"/>
    <n v="279.91000000000003"/>
    <n v="104.82"/>
    <n v="29"/>
    <x v="0"/>
    <x v="4"/>
  </r>
  <r>
    <n v="101195"/>
    <x v="403"/>
    <x v="1"/>
    <x v="37"/>
    <x v="11"/>
    <x v="1"/>
    <x v="509"/>
    <x v="2"/>
    <x v="1"/>
    <x v="1"/>
    <x v="1"/>
    <x v="1"/>
    <n v="77.510000000000005"/>
    <x v="508"/>
    <n v="5"/>
    <n v="147.27000000000001"/>
    <n v="42.27"/>
    <n v="28"/>
    <x v="1"/>
    <x v="3"/>
  </r>
  <r>
    <n v="101043"/>
    <x v="404"/>
    <x v="5"/>
    <x v="12"/>
    <x v="2"/>
    <x v="0"/>
    <x v="6"/>
    <x v="18"/>
    <x v="1"/>
    <x v="4"/>
    <x v="0"/>
    <x v="1"/>
    <n v="84.94"/>
    <x v="509"/>
    <n v="0"/>
    <n v="169.88"/>
    <n v="67.75"/>
    <n v="21"/>
    <x v="0"/>
    <x v="7"/>
  </r>
  <r>
    <n v="101057"/>
    <x v="405"/>
    <x v="4"/>
    <x v="39"/>
    <x v="11"/>
    <x v="2"/>
    <x v="510"/>
    <x v="2"/>
    <x v="1"/>
    <x v="3"/>
    <x v="1"/>
    <x v="2"/>
    <n v="85.71"/>
    <x v="510"/>
    <n v="40"/>
    <n v="154.28"/>
    <n v="45.27"/>
    <n v="39"/>
    <x v="0"/>
    <x v="7"/>
  </r>
  <r>
    <n v="100104"/>
    <x v="406"/>
    <x v="3"/>
    <x v="0"/>
    <x v="0"/>
    <x v="0"/>
    <x v="511"/>
    <x v="12"/>
    <x v="0"/>
    <x v="4"/>
    <x v="2"/>
    <x v="3"/>
    <n v="138.34"/>
    <x v="511"/>
    <n v="0"/>
    <n v="138.34"/>
    <n v="35.35"/>
    <n v="38"/>
    <x v="1"/>
    <x v="5"/>
  </r>
  <r>
    <n v="100536"/>
    <x v="89"/>
    <x v="4"/>
    <x v="12"/>
    <x v="2"/>
    <x v="0"/>
    <x v="512"/>
    <x v="4"/>
    <x v="2"/>
    <x v="4"/>
    <x v="0"/>
    <x v="1"/>
    <n v="66.5"/>
    <x v="512"/>
    <n v="5"/>
    <n v="126.35"/>
    <n v="47.79"/>
    <n v="24"/>
    <x v="1"/>
    <x v="6"/>
  </r>
  <r>
    <n v="100605"/>
    <x v="407"/>
    <x v="0"/>
    <x v="42"/>
    <x v="7"/>
    <x v="0"/>
    <x v="513"/>
    <x v="16"/>
    <x v="1"/>
    <x v="4"/>
    <x v="0"/>
    <x v="3"/>
    <n v="34.1"/>
    <x v="513"/>
    <n v="10"/>
    <n v="30.69"/>
    <n v="7.56"/>
    <n v="45"/>
    <x v="0"/>
    <x v="0"/>
  </r>
  <r>
    <n v="100062"/>
    <x v="78"/>
    <x v="2"/>
    <x v="38"/>
    <x v="11"/>
    <x v="2"/>
    <x v="514"/>
    <x v="6"/>
    <x v="1"/>
    <x v="4"/>
    <x v="0"/>
    <x v="2"/>
    <n v="149.9"/>
    <x v="514"/>
    <n v="0"/>
    <n v="449.7"/>
    <n v="174.72"/>
    <n v="33"/>
    <x v="1"/>
    <x v="3"/>
  </r>
  <r>
    <n v="100281"/>
    <x v="408"/>
    <x v="1"/>
    <x v="29"/>
    <x v="6"/>
    <x v="1"/>
    <x v="515"/>
    <x v="6"/>
    <x v="1"/>
    <x v="4"/>
    <x v="1"/>
    <x v="4"/>
    <n v="174.63"/>
    <x v="515"/>
    <n v="10"/>
    <n v="628.66999999999996"/>
    <n v="195.66"/>
    <n v="37"/>
    <x v="0"/>
    <x v="6"/>
  </r>
  <r>
    <n v="101055"/>
    <x v="409"/>
    <x v="3"/>
    <x v="41"/>
    <x v="8"/>
    <x v="1"/>
    <x v="516"/>
    <x v="14"/>
    <x v="1"/>
    <x v="4"/>
    <x v="2"/>
    <x v="3"/>
    <n v="230.24"/>
    <x v="516"/>
    <n v="10"/>
    <n v="207.22"/>
    <n v="70.31"/>
    <n v="25"/>
    <x v="0"/>
    <x v="1"/>
  </r>
  <r>
    <n v="100238"/>
    <x v="199"/>
    <x v="5"/>
    <x v="20"/>
    <x v="9"/>
    <x v="2"/>
    <x v="371"/>
    <x v="18"/>
    <x v="1"/>
    <x v="0"/>
    <x v="1"/>
    <x v="4"/>
    <n v="86.59"/>
    <x v="517"/>
    <n v="10"/>
    <n v="311.72000000000003"/>
    <n v="69.27"/>
    <n v="39"/>
    <x v="0"/>
    <x v="7"/>
  </r>
  <r>
    <n v="100223"/>
    <x v="410"/>
    <x v="2"/>
    <x v="22"/>
    <x v="4"/>
    <x v="1"/>
    <x v="517"/>
    <x v="7"/>
    <x v="1"/>
    <x v="0"/>
    <x v="1"/>
    <x v="3"/>
    <n v="167.08"/>
    <x v="518"/>
    <n v="0"/>
    <n v="167.08"/>
    <n v="35.979999999999997"/>
    <n v="29"/>
    <x v="1"/>
    <x v="4"/>
  </r>
  <r>
    <n v="100145"/>
    <x v="411"/>
    <x v="6"/>
    <x v="22"/>
    <x v="4"/>
    <x v="1"/>
    <x v="518"/>
    <x v="7"/>
    <x v="1"/>
    <x v="0"/>
    <x v="1"/>
    <x v="4"/>
    <n v="155.71"/>
    <x v="519"/>
    <n v="10"/>
    <n v="560.55999999999995"/>
    <n v="182.17"/>
    <n v="34"/>
    <x v="1"/>
    <x v="4"/>
  </r>
  <r>
    <n v="101118"/>
    <x v="412"/>
    <x v="6"/>
    <x v="42"/>
    <x v="7"/>
    <x v="1"/>
    <x v="519"/>
    <x v="2"/>
    <x v="1"/>
    <x v="1"/>
    <x v="1"/>
    <x v="0"/>
    <n v="95.27"/>
    <x v="520"/>
    <n v="10"/>
    <n v="428.71"/>
    <n v="99.13"/>
    <n v="30"/>
    <x v="0"/>
    <x v="7"/>
  </r>
  <r>
    <n v="100373"/>
    <x v="413"/>
    <x v="2"/>
    <x v="44"/>
    <x v="5"/>
    <x v="1"/>
    <x v="520"/>
    <x v="7"/>
    <x v="1"/>
    <x v="0"/>
    <x v="0"/>
    <x v="3"/>
    <n v="170.96"/>
    <x v="521"/>
    <n v="0"/>
    <n v="170.96"/>
    <n v="57.49"/>
    <n v="34"/>
    <x v="1"/>
    <x v="2"/>
  </r>
  <r>
    <n v="100118"/>
    <x v="107"/>
    <x v="6"/>
    <x v="5"/>
    <x v="10"/>
    <x v="0"/>
    <x v="521"/>
    <x v="18"/>
    <x v="1"/>
    <x v="0"/>
    <x v="3"/>
    <x v="6"/>
    <n v="83.62"/>
    <x v="522"/>
    <n v="0"/>
    <n v="585.34"/>
    <n v="176.98"/>
    <n v="45"/>
    <x v="1"/>
    <x v="4"/>
  </r>
  <r>
    <n v="100802"/>
    <x v="414"/>
    <x v="3"/>
    <x v="15"/>
    <x v="7"/>
    <x v="2"/>
    <x v="522"/>
    <x v="19"/>
    <x v="1"/>
    <x v="0"/>
    <x v="2"/>
    <x v="3"/>
    <n v="132.72999999999999"/>
    <x v="523"/>
    <n v="10"/>
    <n v="119.46"/>
    <n v="32.19"/>
    <n v="42"/>
    <x v="1"/>
    <x v="5"/>
  </r>
  <r>
    <n v="100250"/>
    <x v="415"/>
    <x v="4"/>
    <x v="3"/>
    <x v="1"/>
    <x v="0"/>
    <x v="523"/>
    <x v="10"/>
    <x v="2"/>
    <x v="1"/>
    <x v="2"/>
    <x v="2"/>
    <n v="44.75"/>
    <x v="524"/>
    <n v="0"/>
    <n v="134.25"/>
    <n v="48.87"/>
    <n v="32"/>
    <x v="0"/>
    <x v="4"/>
  </r>
  <r>
    <n v="101156"/>
    <x v="281"/>
    <x v="2"/>
    <x v="12"/>
    <x v="2"/>
    <x v="1"/>
    <x v="524"/>
    <x v="5"/>
    <x v="0"/>
    <x v="0"/>
    <x v="0"/>
    <x v="4"/>
    <n v="62.99"/>
    <x v="525"/>
    <n v="0"/>
    <n v="251.96"/>
    <n v="47.38"/>
    <n v="28"/>
    <x v="1"/>
    <x v="6"/>
  </r>
  <r>
    <n v="100009"/>
    <x v="125"/>
    <x v="0"/>
    <x v="37"/>
    <x v="11"/>
    <x v="0"/>
    <x v="525"/>
    <x v="3"/>
    <x v="2"/>
    <x v="4"/>
    <x v="1"/>
    <x v="2"/>
    <n v="15.72"/>
    <x v="526"/>
    <n v="10"/>
    <n v="42.44"/>
    <n v="15.03"/>
    <n v="16"/>
    <x v="1"/>
    <x v="2"/>
  </r>
  <r>
    <n v="100449"/>
    <x v="416"/>
    <x v="3"/>
    <x v="16"/>
    <x v="3"/>
    <x v="0"/>
    <x v="526"/>
    <x v="15"/>
    <x v="1"/>
    <x v="0"/>
    <x v="0"/>
    <x v="1"/>
    <n v="132.6"/>
    <x v="527"/>
    <n v="5"/>
    <n v="251.94"/>
    <n v="78.19"/>
    <n v="30"/>
    <x v="1"/>
    <x v="1"/>
  </r>
  <r>
    <n v="100873"/>
    <x v="417"/>
    <x v="2"/>
    <x v="29"/>
    <x v="6"/>
    <x v="2"/>
    <x v="527"/>
    <x v="19"/>
    <x v="1"/>
    <x v="0"/>
    <x v="0"/>
    <x v="0"/>
    <n v="117.95"/>
    <x v="528"/>
    <n v="0"/>
    <n v="589.75"/>
    <n v="196.16"/>
    <n v="16"/>
    <x v="2"/>
    <x v="4"/>
  </r>
  <r>
    <n v="100389"/>
    <x v="418"/>
    <x v="0"/>
    <x v="10"/>
    <x v="7"/>
    <x v="2"/>
    <x v="528"/>
    <x v="12"/>
    <x v="0"/>
    <x v="1"/>
    <x v="0"/>
    <x v="5"/>
    <n v="130.86000000000001"/>
    <x v="529"/>
    <n v="0"/>
    <n v="785.16"/>
    <n v="229.42"/>
    <n v="27"/>
    <x v="1"/>
    <x v="2"/>
  </r>
  <r>
    <n v="100965"/>
    <x v="419"/>
    <x v="3"/>
    <x v="13"/>
    <x v="7"/>
    <x v="1"/>
    <x v="529"/>
    <x v="16"/>
    <x v="1"/>
    <x v="4"/>
    <x v="1"/>
    <x v="0"/>
    <n v="34.409999999999997"/>
    <x v="530"/>
    <n v="10"/>
    <n v="154.84"/>
    <n v="46.15"/>
    <n v="16"/>
    <x v="1"/>
    <x v="2"/>
  </r>
  <r>
    <n v="100460"/>
    <x v="420"/>
    <x v="3"/>
    <x v="1"/>
    <x v="0"/>
    <x v="2"/>
    <x v="530"/>
    <x v="13"/>
    <x v="0"/>
    <x v="0"/>
    <x v="0"/>
    <x v="2"/>
    <n v="136.37"/>
    <x v="531"/>
    <n v="5"/>
    <n v="388.65"/>
    <n v="101.81"/>
    <n v="33"/>
    <x v="1"/>
    <x v="1"/>
  </r>
  <r>
    <n v="101146"/>
    <x v="97"/>
    <x v="4"/>
    <x v="2"/>
    <x v="0"/>
    <x v="1"/>
    <x v="531"/>
    <x v="0"/>
    <x v="0"/>
    <x v="1"/>
    <x v="2"/>
    <x v="0"/>
    <n v="48.25"/>
    <x v="532"/>
    <n v="0"/>
    <n v="241.25"/>
    <n v="60.99"/>
    <n v="23"/>
    <x v="1"/>
    <x v="6"/>
  </r>
  <r>
    <n v="100144"/>
    <x v="421"/>
    <x v="0"/>
    <x v="25"/>
    <x v="8"/>
    <x v="0"/>
    <x v="532"/>
    <x v="18"/>
    <x v="1"/>
    <x v="0"/>
    <x v="1"/>
    <x v="2"/>
    <n v="102.41"/>
    <x v="533"/>
    <n v="20"/>
    <n v="245.78"/>
    <n v="72.55"/>
    <n v="31"/>
    <x v="1"/>
    <x v="0"/>
  </r>
  <r>
    <n v="100501"/>
    <x v="422"/>
    <x v="0"/>
    <x v="21"/>
    <x v="3"/>
    <x v="0"/>
    <x v="533"/>
    <x v="16"/>
    <x v="1"/>
    <x v="4"/>
    <x v="0"/>
    <x v="1"/>
    <n v="36.380000000000003"/>
    <x v="534"/>
    <n v="20"/>
    <n v="58.21"/>
    <n v="13.87"/>
    <n v="39"/>
    <x v="1"/>
    <x v="6"/>
  </r>
  <r>
    <n v="101107"/>
    <x v="304"/>
    <x v="2"/>
    <x v="47"/>
    <x v="1"/>
    <x v="1"/>
    <x v="534"/>
    <x v="0"/>
    <x v="0"/>
    <x v="1"/>
    <x v="2"/>
    <x v="1"/>
    <n v="59.66"/>
    <x v="535"/>
    <n v="0"/>
    <n v="119.32"/>
    <n v="32.15"/>
    <n v="16"/>
    <x v="0"/>
    <x v="5"/>
  </r>
  <r>
    <n v="100539"/>
    <x v="423"/>
    <x v="2"/>
    <x v="51"/>
    <x v="10"/>
    <x v="1"/>
    <x v="535"/>
    <x v="8"/>
    <x v="2"/>
    <x v="0"/>
    <x v="2"/>
    <x v="5"/>
    <n v="14.4"/>
    <x v="536"/>
    <n v="0"/>
    <n v="86.4"/>
    <n v="29.37"/>
    <n v="16"/>
    <x v="1"/>
    <x v="6"/>
  </r>
  <r>
    <n v="100177"/>
    <x v="421"/>
    <x v="0"/>
    <x v="25"/>
    <x v="8"/>
    <x v="0"/>
    <x v="536"/>
    <x v="12"/>
    <x v="0"/>
    <x v="2"/>
    <x v="0"/>
    <x v="2"/>
    <n v="138.01"/>
    <x v="537"/>
    <n v="0"/>
    <n v="414.03"/>
    <n v="121.98"/>
    <n v="25"/>
    <x v="0"/>
    <x v="5"/>
  </r>
  <r>
    <n v="101158"/>
    <x v="73"/>
    <x v="4"/>
    <x v="34"/>
    <x v="3"/>
    <x v="0"/>
    <x v="537"/>
    <x v="19"/>
    <x v="1"/>
    <x v="1"/>
    <x v="2"/>
    <x v="1"/>
    <n v="133.51"/>
    <x v="538"/>
    <n v="5"/>
    <n v="253.67"/>
    <n v="72.760000000000005"/>
    <n v="42"/>
    <x v="1"/>
    <x v="4"/>
  </r>
  <r>
    <n v="101050"/>
    <x v="424"/>
    <x v="1"/>
    <x v="23"/>
    <x v="9"/>
    <x v="2"/>
    <x v="538"/>
    <x v="8"/>
    <x v="2"/>
    <x v="4"/>
    <x v="2"/>
    <x v="1"/>
    <n v="15.79"/>
    <x v="539"/>
    <n v="40"/>
    <n v="18.95"/>
    <n v="8.6"/>
    <n v="38"/>
    <x v="1"/>
    <x v="7"/>
  </r>
  <r>
    <n v="100583"/>
    <x v="209"/>
    <x v="4"/>
    <x v="21"/>
    <x v="3"/>
    <x v="2"/>
    <x v="539"/>
    <x v="12"/>
    <x v="0"/>
    <x v="4"/>
    <x v="0"/>
    <x v="4"/>
    <n v="134.32"/>
    <x v="540"/>
    <n v="5"/>
    <n v="510.42"/>
    <n v="145.47"/>
    <n v="25"/>
    <x v="1"/>
    <x v="7"/>
  </r>
  <r>
    <n v="101194"/>
    <x v="425"/>
    <x v="2"/>
    <x v="29"/>
    <x v="6"/>
    <x v="1"/>
    <x v="540"/>
    <x v="7"/>
    <x v="1"/>
    <x v="1"/>
    <x v="3"/>
    <x v="2"/>
    <n v="171.62"/>
    <x v="541"/>
    <n v="0"/>
    <n v="514.86"/>
    <n v="167.49"/>
    <n v="28"/>
    <x v="0"/>
    <x v="7"/>
  </r>
  <r>
    <n v="100007"/>
    <x v="280"/>
    <x v="0"/>
    <x v="50"/>
    <x v="5"/>
    <x v="1"/>
    <x v="541"/>
    <x v="3"/>
    <x v="2"/>
    <x v="3"/>
    <x v="1"/>
    <x v="4"/>
    <n v="17.989999999999998"/>
    <x v="542"/>
    <n v="5"/>
    <n v="68.36"/>
    <n v="35.85"/>
    <n v="39"/>
    <x v="0"/>
    <x v="4"/>
  </r>
  <r>
    <n v="100573"/>
    <x v="303"/>
    <x v="3"/>
    <x v="34"/>
    <x v="3"/>
    <x v="0"/>
    <x v="542"/>
    <x v="3"/>
    <x v="2"/>
    <x v="0"/>
    <x v="0"/>
    <x v="4"/>
    <n v="19"/>
    <x v="543"/>
    <n v="0"/>
    <n v="76"/>
    <n v="21.18"/>
    <n v="44"/>
    <x v="0"/>
    <x v="0"/>
  </r>
  <r>
    <n v="100842"/>
    <x v="425"/>
    <x v="2"/>
    <x v="29"/>
    <x v="6"/>
    <x v="1"/>
    <x v="543"/>
    <x v="13"/>
    <x v="0"/>
    <x v="4"/>
    <x v="1"/>
    <x v="4"/>
    <n v="124.53"/>
    <x v="544"/>
    <n v="0"/>
    <n v="498.12"/>
    <n v="113.08"/>
    <n v="31"/>
    <x v="1"/>
    <x v="3"/>
  </r>
  <r>
    <n v="100357"/>
    <x v="426"/>
    <x v="4"/>
    <x v="31"/>
    <x v="9"/>
    <x v="1"/>
    <x v="544"/>
    <x v="17"/>
    <x v="2"/>
    <x v="1"/>
    <x v="1"/>
    <x v="1"/>
    <n v="38.82"/>
    <x v="545"/>
    <n v="0"/>
    <n v="77.64"/>
    <n v="24.21"/>
    <n v="42"/>
    <x v="1"/>
    <x v="3"/>
  </r>
  <r>
    <n v="100329"/>
    <x v="99"/>
    <x v="3"/>
    <x v="10"/>
    <x v="7"/>
    <x v="1"/>
    <x v="545"/>
    <x v="5"/>
    <x v="0"/>
    <x v="3"/>
    <x v="3"/>
    <x v="2"/>
    <n v="79.58"/>
    <x v="546"/>
    <n v="0"/>
    <n v="238.74"/>
    <n v="77.37"/>
    <n v="24"/>
    <x v="1"/>
    <x v="5"/>
  </r>
  <r>
    <n v="100704"/>
    <x v="427"/>
    <x v="0"/>
    <x v="17"/>
    <x v="9"/>
    <x v="0"/>
    <x v="546"/>
    <x v="14"/>
    <x v="1"/>
    <x v="1"/>
    <x v="1"/>
    <x v="1"/>
    <n v="224.14"/>
    <x v="547"/>
    <n v="0"/>
    <n v="448.28"/>
    <n v="104.77"/>
    <n v="37"/>
    <x v="1"/>
    <x v="4"/>
  </r>
  <r>
    <n v="100829"/>
    <x v="23"/>
    <x v="0"/>
    <x v="6"/>
    <x v="3"/>
    <x v="1"/>
    <x v="547"/>
    <x v="16"/>
    <x v="1"/>
    <x v="1"/>
    <x v="1"/>
    <x v="1"/>
    <n v="33.950000000000003"/>
    <x v="548"/>
    <n v="5"/>
    <n v="64.5"/>
    <n v="22.58"/>
    <n v="32"/>
    <x v="1"/>
    <x v="5"/>
  </r>
  <r>
    <n v="100258"/>
    <x v="375"/>
    <x v="2"/>
    <x v="11"/>
    <x v="8"/>
    <x v="2"/>
    <x v="548"/>
    <x v="12"/>
    <x v="0"/>
    <x v="3"/>
    <x v="1"/>
    <x v="1"/>
    <n v="141.22"/>
    <x v="549"/>
    <n v="10"/>
    <n v="254.2"/>
    <n v="54.11"/>
    <n v="22"/>
    <x v="1"/>
    <x v="6"/>
  </r>
  <r>
    <n v="100890"/>
    <x v="338"/>
    <x v="3"/>
    <x v="35"/>
    <x v="10"/>
    <x v="1"/>
    <x v="549"/>
    <x v="19"/>
    <x v="1"/>
    <x v="1"/>
    <x v="0"/>
    <x v="3"/>
    <n v="136.99"/>
    <x v="550"/>
    <n v="5"/>
    <n v="130.13999999999999"/>
    <n v="41.54"/>
    <n v="32"/>
    <x v="0"/>
    <x v="3"/>
  </r>
  <r>
    <n v="100833"/>
    <x v="428"/>
    <x v="0"/>
    <x v="39"/>
    <x v="8"/>
    <x v="1"/>
    <x v="550"/>
    <x v="12"/>
    <x v="0"/>
    <x v="0"/>
    <x v="1"/>
    <x v="1"/>
    <n v="156.76"/>
    <x v="551"/>
    <n v="0"/>
    <n v="313.52"/>
    <n v="109.41"/>
    <n v="32"/>
    <x v="0"/>
    <x v="7"/>
  </r>
  <r>
    <n v="101187"/>
    <x v="52"/>
    <x v="2"/>
    <x v="19"/>
    <x v="0"/>
    <x v="2"/>
    <x v="551"/>
    <x v="17"/>
    <x v="2"/>
    <x v="0"/>
    <x v="0"/>
    <x v="2"/>
    <n v="35.479999999999997"/>
    <x v="552"/>
    <n v="5"/>
    <n v="101.12"/>
    <n v="29.56"/>
    <n v="38"/>
    <x v="0"/>
    <x v="1"/>
  </r>
  <r>
    <n v="100904"/>
    <x v="429"/>
    <x v="3"/>
    <x v="52"/>
    <x v="4"/>
    <x v="0"/>
    <x v="552"/>
    <x v="11"/>
    <x v="0"/>
    <x v="1"/>
    <x v="3"/>
    <x v="1"/>
    <n v="25.41"/>
    <x v="553"/>
    <n v="0"/>
    <n v="50.82"/>
    <n v="14.51"/>
    <n v="40"/>
    <x v="1"/>
    <x v="2"/>
  </r>
  <r>
    <n v="100525"/>
    <x v="430"/>
    <x v="4"/>
    <x v="26"/>
    <x v="6"/>
    <x v="0"/>
    <x v="553"/>
    <x v="8"/>
    <x v="2"/>
    <x v="2"/>
    <x v="3"/>
    <x v="2"/>
    <n v="14"/>
    <x v="554"/>
    <n v="10"/>
    <n v="37.799999999999997"/>
    <n v="9.34"/>
    <n v="16"/>
    <x v="1"/>
    <x v="7"/>
  </r>
  <r>
    <n v="100813"/>
    <x v="255"/>
    <x v="4"/>
    <x v="17"/>
    <x v="9"/>
    <x v="1"/>
    <x v="554"/>
    <x v="9"/>
    <x v="2"/>
    <x v="0"/>
    <x v="0"/>
    <x v="0"/>
    <n v="18.829999999999998"/>
    <x v="555"/>
    <n v="0"/>
    <n v="94.15"/>
    <n v="30.76"/>
    <n v="17"/>
    <x v="0"/>
    <x v="6"/>
  </r>
  <r>
    <n v="100731"/>
    <x v="430"/>
    <x v="4"/>
    <x v="26"/>
    <x v="6"/>
    <x v="0"/>
    <x v="555"/>
    <x v="18"/>
    <x v="1"/>
    <x v="4"/>
    <x v="0"/>
    <x v="1"/>
    <n v="96.02"/>
    <x v="556"/>
    <n v="0"/>
    <n v="192.04"/>
    <n v="56.49"/>
    <n v="43"/>
    <x v="1"/>
    <x v="1"/>
  </r>
  <r>
    <n v="101031"/>
    <x v="431"/>
    <x v="3"/>
    <x v="48"/>
    <x v="10"/>
    <x v="0"/>
    <x v="556"/>
    <x v="13"/>
    <x v="0"/>
    <x v="0"/>
    <x v="0"/>
    <x v="3"/>
    <n v="119"/>
    <x v="557"/>
    <n v="5"/>
    <n v="113.05"/>
    <n v="30.11"/>
    <n v="28"/>
    <x v="1"/>
    <x v="0"/>
  </r>
  <r>
    <n v="101140"/>
    <x v="432"/>
    <x v="1"/>
    <x v="38"/>
    <x v="11"/>
    <x v="0"/>
    <x v="557"/>
    <x v="2"/>
    <x v="1"/>
    <x v="1"/>
    <x v="1"/>
    <x v="4"/>
    <n v="89.18"/>
    <x v="558"/>
    <n v="0"/>
    <n v="356.72"/>
    <n v="105.33"/>
    <n v="30"/>
    <x v="1"/>
    <x v="5"/>
  </r>
  <r>
    <n v="100440"/>
    <x v="433"/>
    <x v="2"/>
    <x v="18"/>
    <x v="4"/>
    <x v="0"/>
    <x v="558"/>
    <x v="15"/>
    <x v="1"/>
    <x v="1"/>
    <x v="3"/>
    <x v="4"/>
    <n v="147.13999999999999"/>
    <x v="559"/>
    <n v="0"/>
    <n v="588.55999999999995"/>
    <n v="184.48"/>
    <n v="21"/>
    <x v="0"/>
    <x v="4"/>
  </r>
  <r>
    <n v="100531"/>
    <x v="91"/>
    <x v="0"/>
    <x v="41"/>
    <x v="8"/>
    <x v="2"/>
    <x v="559"/>
    <x v="9"/>
    <x v="2"/>
    <x v="1"/>
    <x v="1"/>
    <x v="1"/>
    <n v="19.940000000000001"/>
    <x v="560"/>
    <n v="0"/>
    <n v="39.880000000000003"/>
    <n v="11.52"/>
    <n v="23"/>
    <x v="1"/>
    <x v="3"/>
  </r>
  <r>
    <n v="100959"/>
    <x v="177"/>
    <x v="3"/>
    <x v="0"/>
    <x v="0"/>
    <x v="1"/>
    <x v="560"/>
    <x v="5"/>
    <x v="0"/>
    <x v="3"/>
    <x v="2"/>
    <x v="1"/>
    <n v="67.56"/>
    <x v="561"/>
    <n v="0"/>
    <n v="135.12"/>
    <n v="35.75"/>
    <n v="29"/>
    <x v="1"/>
    <x v="1"/>
  </r>
  <r>
    <n v="100228"/>
    <x v="434"/>
    <x v="6"/>
    <x v="32"/>
    <x v="1"/>
    <x v="0"/>
    <x v="561"/>
    <x v="19"/>
    <x v="1"/>
    <x v="3"/>
    <x v="1"/>
    <x v="2"/>
    <n v="142.54"/>
    <x v="562"/>
    <n v="20"/>
    <n v="342.1"/>
    <n v="109.2"/>
    <n v="18"/>
    <x v="1"/>
    <x v="4"/>
  </r>
  <r>
    <n v="101040"/>
    <x v="131"/>
    <x v="6"/>
    <x v="23"/>
    <x v="0"/>
    <x v="1"/>
    <x v="562"/>
    <x v="1"/>
    <x v="0"/>
    <x v="1"/>
    <x v="2"/>
    <x v="0"/>
    <n v="24.87"/>
    <x v="563"/>
    <n v="20"/>
    <n v="99.48"/>
    <n v="19.190000000000001"/>
    <n v="31"/>
    <x v="1"/>
    <x v="1"/>
  </r>
  <r>
    <n v="100212"/>
    <x v="435"/>
    <x v="0"/>
    <x v="13"/>
    <x v="7"/>
    <x v="0"/>
    <x v="563"/>
    <x v="11"/>
    <x v="0"/>
    <x v="2"/>
    <x v="1"/>
    <x v="1"/>
    <n v="32.31"/>
    <x v="564"/>
    <n v="0"/>
    <n v="64.62"/>
    <n v="19.29"/>
    <n v="31"/>
    <x v="0"/>
    <x v="0"/>
  </r>
  <r>
    <n v="100079"/>
    <x v="436"/>
    <x v="2"/>
    <x v="6"/>
    <x v="3"/>
    <x v="1"/>
    <x v="564"/>
    <x v="8"/>
    <x v="2"/>
    <x v="0"/>
    <x v="1"/>
    <x v="4"/>
    <n v="15.64"/>
    <x v="565"/>
    <n v="0"/>
    <n v="62.56"/>
    <n v="21.71"/>
    <n v="46"/>
    <x v="1"/>
    <x v="2"/>
  </r>
  <r>
    <n v="100148"/>
    <x v="437"/>
    <x v="2"/>
    <x v="11"/>
    <x v="8"/>
    <x v="0"/>
    <x v="565"/>
    <x v="2"/>
    <x v="1"/>
    <x v="0"/>
    <x v="1"/>
    <x v="4"/>
    <n v="99.25"/>
    <x v="566"/>
    <n v="5"/>
    <n v="377.15"/>
    <n v="133.53"/>
    <n v="33"/>
    <x v="0"/>
    <x v="4"/>
  </r>
  <r>
    <n v="100591"/>
    <x v="438"/>
    <x v="2"/>
    <x v="9"/>
    <x v="6"/>
    <x v="1"/>
    <x v="566"/>
    <x v="18"/>
    <x v="1"/>
    <x v="0"/>
    <x v="0"/>
    <x v="4"/>
    <n v="85.74"/>
    <x v="567"/>
    <n v="0"/>
    <n v="342.96"/>
    <n v="95.02"/>
    <n v="24"/>
    <x v="0"/>
    <x v="3"/>
  </r>
  <r>
    <n v="100707"/>
    <x v="439"/>
    <x v="0"/>
    <x v="10"/>
    <x v="7"/>
    <x v="1"/>
    <x v="567"/>
    <x v="16"/>
    <x v="1"/>
    <x v="4"/>
    <x v="0"/>
    <x v="3"/>
    <n v="35.89"/>
    <x v="568"/>
    <n v="0"/>
    <n v="35.89"/>
    <n v="11.09"/>
    <n v="40"/>
    <x v="1"/>
    <x v="4"/>
  </r>
  <r>
    <n v="100589"/>
    <x v="67"/>
    <x v="2"/>
    <x v="10"/>
    <x v="7"/>
    <x v="1"/>
    <x v="568"/>
    <x v="17"/>
    <x v="2"/>
    <x v="0"/>
    <x v="0"/>
    <x v="1"/>
    <n v="38.049999999999997"/>
    <x v="569"/>
    <n v="0"/>
    <n v="76.099999999999994"/>
    <n v="28.72"/>
    <n v="23"/>
    <x v="1"/>
    <x v="5"/>
  </r>
  <r>
    <n v="100133"/>
    <x v="111"/>
    <x v="4"/>
    <x v="14"/>
    <x v="5"/>
    <x v="1"/>
    <x v="569"/>
    <x v="9"/>
    <x v="2"/>
    <x v="4"/>
    <x v="2"/>
    <x v="4"/>
    <n v="25.11"/>
    <x v="570"/>
    <n v="20"/>
    <n v="80.349999999999994"/>
    <n v="33.92"/>
    <n v="16"/>
    <x v="1"/>
    <x v="0"/>
  </r>
  <r>
    <n v="100781"/>
    <x v="440"/>
    <x v="3"/>
    <x v="49"/>
    <x v="11"/>
    <x v="1"/>
    <x v="570"/>
    <x v="12"/>
    <x v="0"/>
    <x v="0"/>
    <x v="0"/>
    <x v="2"/>
    <n v="150.93"/>
    <x v="571"/>
    <n v="0"/>
    <n v="452.79"/>
    <n v="134.34"/>
    <n v="25"/>
    <x v="0"/>
    <x v="3"/>
  </r>
  <r>
    <n v="100408"/>
    <x v="441"/>
    <x v="0"/>
    <x v="39"/>
    <x v="8"/>
    <x v="0"/>
    <x v="571"/>
    <x v="3"/>
    <x v="2"/>
    <x v="1"/>
    <x v="1"/>
    <x v="1"/>
    <n v="20.28"/>
    <x v="572"/>
    <n v="5"/>
    <n v="38.53"/>
    <n v="9.98"/>
    <n v="28"/>
    <x v="1"/>
    <x v="7"/>
  </r>
  <r>
    <n v="100969"/>
    <x v="442"/>
    <x v="2"/>
    <x v="19"/>
    <x v="0"/>
    <x v="0"/>
    <x v="572"/>
    <x v="4"/>
    <x v="2"/>
    <x v="0"/>
    <x v="0"/>
    <x v="1"/>
    <n v="53.89"/>
    <x v="573"/>
    <n v="5"/>
    <n v="102.39"/>
    <n v="37.729999999999997"/>
    <n v="44"/>
    <x v="1"/>
    <x v="6"/>
  </r>
  <r>
    <n v="100507"/>
    <x v="443"/>
    <x v="4"/>
    <x v="23"/>
    <x v="9"/>
    <x v="1"/>
    <x v="573"/>
    <x v="1"/>
    <x v="0"/>
    <x v="0"/>
    <x v="0"/>
    <x v="2"/>
    <n v="28.06"/>
    <x v="574"/>
    <n v="5"/>
    <n v="79.97"/>
    <n v="21.4"/>
    <n v="34"/>
    <x v="1"/>
    <x v="6"/>
  </r>
  <r>
    <n v="100876"/>
    <x v="351"/>
    <x v="5"/>
    <x v="37"/>
    <x v="11"/>
    <x v="2"/>
    <x v="574"/>
    <x v="2"/>
    <x v="1"/>
    <x v="3"/>
    <x v="2"/>
    <x v="1"/>
    <n v="101.82"/>
    <x v="575"/>
    <n v="10"/>
    <n v="183.28"/>
    <n v="65.34"/>
    <n v="24"/>
    <x v="0"/>
    <x v="0"/>
  </r>
  <r>
    <n v="100504"/>
    <x v="215"/>
    <x v="6"/>
    <x v="49"/>
    <x v="11"/>
    <x v="2"/>
    <x v="575"/>
    <x v="10"/>
    <x v="2"/>
    <x v="4"/>
    <x v="1"/>
    <x v="4"/>
    <n v="44.86"/>
    <x v="576"/>
    <n v="5"/>
    <n v="170.47"/>
    <n v="54.65"/>
    <n v="34"/>
    <x v="1"/>
    <x v="2"/>
  </r>
  <r>
    <n v="100718"/>
    <x v="444"/>
    <x v="6"/>
    <x v="6"/>
    <x v="3"/>
    <x v="2"/>
    <x v="576"/>
    <x v="12"/>
    <x v="0"/>
    <x v="1"/>
    <x v="2"/>
    <x v="4"/>
    <n v="150.96"/>
    <x v="577"/>
    <n v="5"/>
    <n v="573.65"/>
    <n v="113.41"/>
    <n v="28"/>
    <x v="1"/>
    <x v="0"/>
  </r>
  <r>
    <n v="100347"/>
    <x v="445"/>
    <x v="3"/>
    <x v="42"/>
    <x v="7"/>
    <x v="1"/>
    <x v="577"/>
    <x v="10"/>
    <x v="2"/>
    <x v="3"/>
    <x v="1"/>
    <x v="4"/>
    <n v="45.84"/>
    <x v="578"/>
    <n v="20"/>
    <n v="146.69"/>
    <n v="36.659999999999997"/>
    <n v="30"/>
    <x v="1"/>
    <x v="2"/>
  </r>
  <r>
    <n v="100386"/>
    <x v="446"/>
    <x v="1"/>
    <x v="37"/>
    <x v="11"/>
    <x v="2"/>
    <x v="578"/>
    <x v="2"/>
    <x v="1"/>
    <x v="1"/>
    <x v="0"/>
    <x v="1"/>
    <n v="90"/>
    <x v="579"/>
    <n v="5"/>
    <n v="171"/>
    <n v="48.7"/>
    <n v="26"/>
    <x v="0"/>
    <x v="6"/>
  </r>
  <r>
    <n v="100000"/>
    <x v="102"/>
    <x v="1"/>
    <x v="33"/>
    <x v="2"/>
    <x v="0"/>
    <x v="579"/>
    <x v="18"/>
    <x v="1"/>
    <x v="4"/>
    <x v="0"/>
    <x v="2"/>
    <n v="88.38"/>
    <x v="580"/>
    <n v="10"/>
    <n v="238.63"/>
    <n v="69.94"/>
    <n v="32"/>
    <x v="0"/>
    <x v="1"/>
  </r>
  <r>
    <n v="100360"/>
    <x v="447"/>
    <x v="4"/>
    <x v="32"/>
    <x v="1"/>
    <x v="1"/>
    <x v="580"/>
    <x v="1"/>
    <x v="0"/>
    <x v="0"/>
    <x v="0"/>
    <x v="1"/>
    <n v="21.86"/>
    <x v="239"/>
    <n v="20"/>
    <n v="34.979999999999997"/>
    <n v="7.43"/>
    <n v="43"/>
    <x v="0"/>
    <x v="7"/>
  </r>
  <r>
    <n v="101133"/>
    <x v="448"/>
    <x v="6"/>
    <x v="26"/>
    <x v="6"/>
    <x v="1"/>
    <x v="581"/>
    <x v="7"/>
    <x v="1"/>
    <x v="1"/>
    <x v="0"/>
    <x v="4"/>
    <n v="173.06"/>
    <x v="581"/>
    <n v="0"/>
    <n v="692.24"/>
    <n v="210.25"/>
    <n v="38"/>
    <x v="1"/>
    <x v="6"/>
  </r>
  <r>
    <n v="100475"/>
    <x v="449"/>
    <x v="4"/>
    <x v="1"/>
    <x v="0"/>
    <x v="1"/>
    <x v="541"/>
    <x v="15"/>
    <x v="1"/>
    <x v="0"/>
    <x v="0"/>
    <x v="1"/>
    <n v="161.02000000000001"/>
    <x v="582"/>
    <n v="10"/>
    <n v="289.83999999999997"/>
    <n v="76.67"/>
    <n v="19"/>
    <x v="1"/>
    <x v="3"/>
  </r>
  <r>
    <n v="100777"/>
    <x v="309"/>
    <x v="0"/>
    <x v="4"/>
    <x v="2"/>
    <x v="0"/>
    <x v="582"/>
    <x v="0"/>
    <x v="0"/>
    <x v="4"/>
    <x v="0"/>
    <x v="3"/>
    <n v="60.55"/>
    <x v="583"/>
    <n v="5"/>
    <n v="57.52"/>
    <n v="16.149999999999999"/>
    <n v="33"/>
    <x v="1"/>
    <x v="3"/>
  </r>
  <r>
    <n v="100753"/>
    <x v="403"/>
    <x v="1"/>
    <x v="37"/>
    <x v="11"/>
    <x v="1"/>
    <x v="583"/>
    <x v="3"/>
    <x v="2"/>
    <x v="1"/>
    <x v="1"/>
    <x v="2"/>
    <n v="15.95"/>
    <x v="584"/>
    <n v="0"/>
    <n v="47.85"/>
    <n v="14.86"/>
    <n v="23"/>
    <x v="1"/>
    <x v="7"/>
  </r>
  <r>
    <n v="100172"/>
    <x v="380"/>
    <x v="2"/>
    <x v="38"/>
    <x v="11"/>
    <x v="1"/>
    <x v="584"/>
    <x v="12"/>
    <x v="0"/>
    <x v="4"/>
    <x v="0"/>
    <x v="2"/>
    <n v="138.93"/>
    <x v="585"/>
    <n v="0"/>
    <n v="416.79"/>
    <n v="123.68"/>
    <n v="31"/>
    <x v="0"/>
    <x v="4"/>
  </r>
  <r>
    <n v="100450"/>
    <x v="68"/>
    <x v="4"/>
    <x v="4"/>
    <x v="2"/>
    <x v="0"/>
    <x v="585"/>
    <x v="2"/>
    <x v="1"/>
    <x v="0"/>
    <x v="0"/>
    <x v="3"/>
    <n v="89.51"/>
    <x v="586"/>
    <n v="20"/>
    <n v="71.61"/>
    <n v="22.12"/>
    <n v="29"/>
    <x v="0"/>
    <x v="1"/>
  </r>
  <r>
    <n v="100125"/>
    <x v="450"/>
    <x v="5"/>
    <x v="50"/>
    <x v="5"/>
    <x v="0"/>
    <x v="586"/>
    <x v="17"/>
    <x v="2"/>
    <x v="1"/>
    <x v="3"/>
    <x v="2"/>
    <n v="42.16"/>
    <x v="587"/>
    <n v="10"/>
    <n v="113.83"/>
    <n v="37.299999999999997"/>
    <n v="25"/>
    <x v="1"/>
    <x v="0"/>
  </r>
  <r>
    <n v="100930"/>
    <x v="195"/>
    <x v="0"/>
    <x v="40"/>
    <x v="3"/>
    <x v="0"/>
    <x v="587"/>
    <x v="3"/>
    <x v="2"/>
    <x v="1"/>
    <x v="0"/>
    <x v="2"/>
    <n v="19.149999999999999"/>
    <x v="588"/>
    <n v="10"/>
    <n v="51.7"/>
    <n v="15.64"/>
    <n v="22"/>
    <x v="0"/>
    <x v="3"/>
  </r>
  <r>
    <n v="100530"/>
    <x v="451"/>
    <x v="2"/>
    <x v="40"/>
    <x v="3"/>
    <x v="1"/>
    <x v="588"/>
    <x v="3"/>
    <x v="2"/>
    <x v="4"/>
    <x v="0"/>
    <x v="2"/>
    <n v="17.489999999999998"/>
    <x v="589"/>
    <n v="0"/>
    <n v="52.47"/>
    <n v="27.18"/>
    <n v="41"/>
    <x v="1"/>
    <x v="4"/>
  </r>
  <r>
    <n v="100090"/>
    <x v="452"/>
    <x v="1"/>
    <x v="14"/>
    <x v="5"/>
    <x v="2"/>
    <x v="589"/>
    <x v="10"/>
    <x v="2"/>
    <x v="4"/>
    <x v="2"/>
    <x v="1"/>
    <n v="47.21"/>
    <x v="590"/>
    <n v="0"/>
    <n v="94.42"/>
    <n v="36.17"/>
    <n v="27"/>
    <x v="1"/>
    <x v="7"/>
  </r>
  <r>
    <n v="101161"/>
    <x v="453"/>
    <x v="1"/>
    <x v="16"/>
    <x v="3"/>
    <x v="0"/>
    <x v="590"/>
    <x v="5"/>
    <x v="0"/>
    <x v="4"/>
    <x v="0"/>
    <x v="2"/>
    <n v="73.75"/>
    <x v="591"/>
    <n v="5"/>
    <n v="210.19"/>
    <n v="40.81"/>
    <n v="26"/>
    <x v="0"/>
    <x v="0"/>
  </r>
  <r>
    <n v="100181"/>
    <x v="330"/>
    <x v="3"/>
    <x v="51"/>
    <x v="10"/>
    <x v="0"/>
    <x v="591"/>
    <x v="12"/>
    <x v="0"/>
    <x v="0"/>
    <x v="1"/>
    <x v="4"/>
    <n v="156.16999999999999"/>
    <x v="592"/>
    <n v="5"/>
    <n v="593.45000000000005"/>
    <n v="178.37"/>
    <n v="33"/>
    <x v="0"/>
    <x v="3"/>
  </r>
  <r>
    <n v="101026"/>
    <x v="454"/>
    <x v="5"/>
    <x v="20"/>
    <x v="9"/>
    <x v="1"/>
    <x v="592"/>
    <x v="9"/>
    <x v="2"/>
    <x v="4"/>
    <x v="0"/>
    <x v="4"/>
    <n v="21.68"/>
    <x v="593"/>
    <n v="5"/>
    <n v="82.38"/>
    <n v="27.07"/>
    <n v="30"/>
    <x v="1"/>
    <x v="0"/>
  </r>
  <r>
    <n v="100999"/>
    <x v="455"/>
    <x v="2"/>
    <x v="24"/>
    <x v="8"/>
    <x v="1"/>
    <x v="593"/>
    <x v="10"/>
    <x v="2"/>
    <x v="1"/>
    <x v="2"/>
    <x v="3"/>
    <n v="47.77"/>
    <x v="594"/>
    <n v="0"/>
    <n v="47.77"/>
    <n v="16.89"/>
    <n v="37"/>
    <x v="0"/>
    <x v="6"/>
  </r>
  <r>
    <n v="100251"/>
    <x v="456"/>
    <x v="6"/>
    <x v="35"/>
    <x v="10"/>
    <x v="1"/>
    <x v="594"/>
    <x v="4"/>
    <x v="2"/>
    <x v="2"/>
    <x v="1"/>
    <x v="1"/>
    <n v="56.19"/>
    <x v="595"/>
    <n v="10"/>
    <n v="101.14"/>
    <n v="26.53"/>
    <n v="33"/>
    <x v="1"/>
    <x v="2"/>
  </r>
  <r>
    <n v="100069"/>
    <x v="449"/>
    <x v="4"/>
    <x v="1"/>
    <x v="0"/>
    <x v="1"/>
    <x v="595"/>
    <x v="3"/>
    <x v="2"/>
    <x v="0"/>
    <x v="0"/>
    <x v="1"/>
    <n v="18.66"/>
    <x v="596"/>
    <n v="0"/>
    <n v="37.32"/>
    <n v="12.5"/>
    <n v="37"/>
    <x v="1"/>
    <x v="4"/>
  </r>
  <r>
    <n v="100131"/>
    <x v="457"/>
    <x v="5"/>
    <x v="28"/>
    <x v="6"/>
    <x v="1"/>
    <x v="596"/>
    <x v="11"/>
    <x v="0"/>
    <x v="0"/>
    <x v="1"/>
    <x v="4"/>
    <n v="29.45"/>
    <x v="597"/>
    <n v="0"/>
    <n v="117.8"/>
    <n v="44.62"/>
    <n v="21"/>
    <x v="0"/>
    <x v="4"/>
  </r>
  <r>
    <n v="100300"/>
    <x v="116"/>
    <x v="0"/>
    <x v="44"/>
    <x v="5"/>
    <x v="0"/>
    <x v="597"/>
    <x v="1"/>
    <x v="0"/>
    <x v="4"/>
    <x v="3"/>
    <x v="2"/>
    <n v="26.27"/>
    <x v="598"/>
    <n v="0"/>
    <n v="78.81"/>
    <n v="19.940000000000001"/>
    <n v="33"/>
    <x v="1"/>
    <x v="0"/>
  </r>
  <r>
    <n v="101132"/>
    <x v="458"/>
    <x v="5"/>
    <x v="10"/>
    <x v="5"/>
    <x v="2"/>
    <x v="598"/>
    <x v="15"/>
    <x v="1"/>
    <x v="4"/>
    <x v="0"/>
    <x v="1"/>
    <n v="150.02000000000001"/>
    <x v="599"/>
    <n v="0"/>
    <n v="300.04000000000002"/>
    <n v="113.01"/>
    <n v="41"/>
    <x v="0"/>
    <x v="4"/>
  </r>
  <r>
    <n v="100326"/>
    <x v="27"/>
    <x v="2"/>
    <x v="0"/>
    <x v="0"/>
    <x v="1"/>
    <x v="599"/>
    <x v="18"/>
    <x v="1"/>
    <x v="0"/>
    <x v="0"/>
    <x v="2"/>
    <n v="91.04"/>
    <x v="600"/>
    <n v="0"/>
    <n v="273.12"/>
    <n v="74.739999999999995"/>
    <n v="32"/>
    <x v="0"/>
    <x v="7"/>
  </r>
  <r>
    <n v="101019"/>
    <x v="187"/>
    <x v="3"/>
    <x v="42"/>
    <x v="7"/>
    <x v="2"/>
    <x v="600"/>
    <x v="6"/>
    <x v="1"/>
    <x v="0"/>
    <x v="1"/>
    <x v="1"/>
    <n v="166.26"/>
    <x v="601"/>
    <n v="0"/>
    <n v="332.52"/>
    <n v="103.33"/>
    <n v="36"/>
    <x v="1"/>
    <x v="7"/>
  </r>
  <r>
    <n v="100499"/>
    <x v="459"/>
    <x v="6"/>
    <x v="1"/>
    <x v="0"/>
    <x v="2"/>
    <x v="601"/>
    <x v="11"/>
    <x v="0"/>
    <x v="4"/>
    <x v="2"/>
    <x v="3"/>
    <n v="31.4"/>
    <x v="602"/>
    <n v="0"/>
    <n v="31.4"/>
    <n v="7"/>
    <n v="41"/>
    <x v="1"/>
    <x v="1"/>
  </r>
  <r>
    <n v="100665"/>
    <x v="460"/>
    <x v="5"/>
    <x v="42"/>
    <x v="7"/>
    <x v="0"/>
    <x v="602"/>
    <x v="15"/>
    <x v="1"/>
    <x v="0"/>
    <x v="0"/>
    <x v="1"/>
    <n v="151.47999999999999"/>
    <x v="603"/>
    <n v="0"/>
    <n v="302.95999999999998"/>
    <n v="94.41"/>
    <n v="23"/>
    <x v="1"/>
    <x v="1"/>
  </r>
  <r>
    <n v="100918"/>
    <x v="216"/>
    <x v="5"/>
    <x v="44"/>
    <x v="5"/>
    <x v="1"/>
    <x v="603"/>
    <x v="18"/>
    <x v="1"/>
    <x v="4"/>
    <x v="2"/>
    <x v="2"/>
    <n v="73.52"/>
    <x v="604"/>
    <n v="0"/>
    <n v="220.56"/>
    <n v="53.82"/>
    <n v="18"/>
    <x v="0"/>
    <x v="7"/>
  </r>
  <r>
    <n v="100495"/>
    <x v="454"/>
    <x v="5"/>
    <x v="20"/>
    <x v="9"/>
    <x v="1"/>
    <x v="604"/>
    <x v="19"/>
    <x v="1"/>
    <x v="1"/>
    <x v="0"/>
    <x v="4"/>
    <n v="122.85"/>
    <x v="605"/>
    <n v="0"/>
    <n v="491.4"/>
    <n v="152.88"/>
    <n v="26"/>
    <x v="1"/>
    <x v="3"/>
  </r>
  <r>
    <n v="100338"/>
    <x v="160"/>
    <x v="6"/>
    <x v="9"/>
    <x v="6"/>
    <x v="0"/>
    <x v="605"/>
    <x v="3"/>
    <x v="2"/>
    <x v="4"/>
    <x v="0"/>
    <x v="3"/>
    <n v="18.12"/>
    <x v="606"/>
    <n v="5"/>
    <n v="17.21"/>
    <n v="3.92"/>
    <n v="38"/>
    <x v="0"/>
    <x v="5"/>
  </r>
  <r>
    <n v="100963"/>
    <x v="168"/>
    <x v="4"/>
    <x v="8"/>
    <x v="5"/>
    <x v="1"/>
    <x v="606"/>
    <x v="9"/>
    <x v="2"/>
    <x v="4"/>
    <x v="1"/>
    <x v="2"/>
    <n v="23.28"/>
    <x v="607"/>
    <n v="10"/>
    <n v="62.86"/>
    <n v="23.53"/>
    <n v="25"/>
    <x v="1"/>
    <x v="0"/>
  </r>
  <r>
    <n v="100164"/>
    <x v="461"/>
    <x v="4"/>
    <x v="49"/>
    <x v="11"/>
    <x v="2"/>
    <x v="607"/>
    <x v="7"/>
    <x v="1"/>
    <x v="2"/>
    <x v="0"/>
    <x v="3"/>
    <n v="168.43"/>
    <x v="608"/>
    <n v="40"/>
    <n v="101.06"/>
    <n v="40.479999999999997"/>
    <n v="16"/>
    <x v="1"/>
    <x v="6"/>
  </r>
  <r>
    <n v="100028"/>
    <x v="462"/>
    <x v="5"/>
    <x v="1"/>
    <x v="0"/>
    <x v="0"/>
    <x v="608"/>
    <x v="2"/>
    <x v="1"/>
    <x v="4"/>
    <x v="0"/>
    <x v="0"/>
    <n v="92.53"/>
    <x v="609"/>
    <n v="0"/>
    <n v="462.65"/>
    <n v="134.03"/>
    <n v="34"/>
    <x v="0"/>
    <x v="6"/>
  </r>
  <r>
    <n v="100516"/>
    <x v="463"/>
    <x v="4"/>
    <x v="50"/>
    <x v="5"/>
    <x v="1"/>
    <x v="609"/>
    <x v="13"/>
    <x v="0"/>
    <x v="1"/>
    <x v="0"/>
    <x v="1"/>
    <n v="128.6"/>
    <x v="610"/>
    <n v="20"/>
    <n v="205.76"/>
    <n v="49.82"/>
    <n v="32"/>
    <x v="1"/>
    <x v="2"/>
  </r>
  <r>
    <n v="100193"/>
    <x v="263"/>
    <x v="1"/>
    <x v="34"/>
    <x v="3"/>
    <x v="0"/>
    <x v="610"/>
    <x v="7"/>
    <x v="1"/>
    <x v="0"/>
    <x v="0"/>
    <x v="4"/>
    <n v="172.16"/>
    <x v="611"/>
    <n v="0"/>
    <n v="688.64"/>
    <n v="193.87"/>
    <n v="31"/>
    <x v="0"/>
    <x v="4"/>
  </r>
  <r>
    <n v="101103"/>
    <x v="464"/>
    <x v="2"/>
    <x v="26"/>
    <x v="6"/>
    <x v="2"/>
    <x v="611"/>
    <x v="6"/>
    <x v="1"/>
    <x v="2"/>
    <x v="0"/>
    <x v="0"/>
    <n v="200.05"/>
    <x v="612"/>
    <n v="0"/>
    <n v="1000.25"/>
    <n v="230.51"/>
    <n v="26"/>
    <x v="0"/>
    <x v="3"/>
  </r>
  <r>
    <n v="100169"/>
    <x v="465"/>
    <x v="5"/>
    <x v="43"/>
    <x v="10"/>
    <x v="1"/>
    <x v="612"/>
    <x v="18"/>
    <x v="1"/>
    <x v="1"/>
    <x v="1"/>
    <x v="1"/>
    <n v="79.33"/>
    <x v="613"/>
    <n v="10"/>
    <n v="142.79"/>
    <n v="45.82"/>
    <n v="33"/>
    <x v="1"/>
    <x v="1"/>
  </r>
  <r>
    <n v="101058"/>
    <x v="236"/>
    <x v="6"/>
    <x v="21"/>
    <x v="3"/>
    <x v="2"/>
    <x v="613"/>
    <x v="2"/>
    <x v="1"/>
    <x v="1"/>
    <x v="1"/>
    <x v="4"/>
    <n v="88.34"/>
    <x v="614"/>
    <n v="20"/>
    <n v="282.69"/>
    <n v="73.42"/>
    <n v="29"/>
    <x v="1"/>
    <x v="3"/>
  </r>
  <r>
    <n v="100173"/>
    <x v="174"/>
    <x v="0"/>
    <x v="39"/>
    <x v="8"/>
    <x v="2"/>
    <x v="614"/>
    <x v="17"/>
    <x v="2"/>
    <x v="1"/>
    <x v="0"/>
    <x v="3"/>
    <n v="41.31"/>
    <x v="615"/>
    <n v="0"/>
    <n v="41.31"/>
    <n v="16.739999999999998"/>
    <n v="21"/>
    <x v="1"/>
    <x v="3"/>
  </r>
  <r>
    <n v="100518"/>
    <x v="212"/>
    <x v="6"/>
    <x v="43"/>
    <x v="10"/>
    <x v="0"/>
    <x v="615"/>
    <x v="1"/>
    <x v="0"/>
    <x v="0"/>
    <x v="0"/>
    <x v="3"/>
    <n v="24.59"/>
    <x v="616"/>
    <n v="0"/>
    <n v="24.59"/>
    <n v="5.78"/>
    <n v="24"/>
    <x v="1"/>
    <x v="1"/>
  </r>
  <r>
    <n v="100968"/>
    <x v="466"/>
    <x v="2"/>
    <x v="8"/>
    <x v="5"/>
    <x v="0"/>
    <x v="616"/>
    <x v="6"/>
    <x v="1"/>
    <x v="1"/>
    <x v="3"/>
    <x v="4"/>
    <n v="172.75"/>
    <x v="617"/>
    <n v="5"/>
    <n v="656.45"/>
    <n v="191.99"/>
    <n v="32"/>
    <x v="1"/>
    <x v="5"/>
  </r>
  <r>
    <n v="100701"/>
    <x v="467"/>
    <x v="0"/>
    <x v="18"/>
    <x v="4"/>
    <x v="0"/>
    <x v="617"/>
    <x v="14"/>
    <x v="1"/>
    <x v="2"/>
    <x v="1"/>
    <x v="0"/>
    <n v="246.47"/>
    <x v="618"/>
    <n v="5"/>
    <n v="1170.73"/>
    <n v="364.43"/>
    <n v="30"/>
    <x v="0"/>
    <x v="0"/>
  </r>
  <r>
    <n v="100491"/>
    <x v="468"/>
    <x v="4"/>
    <x v="33"/>
    <x v="2"/>
    <x v="0"/>
    <x v="618"/>
    <x v="9"/>
    <x v="2"/>
    <x v="4"/>
    <x v="1"/>
    <x v="0"/>
    <n v="24.56"/>
    <x v="619"/>
    <n v="5"/>
    <n v="116.66"/>
    <n v="47.27"/>
    <n v="42"/>
    <x v="0"/>
    <x v="0"/>
  </r>
  <r>
    <n v="100073"/>
    <x v="201"/>
    <x v="3"/>
    <x v="41"/>
    <x v="8"/>
    <x v="0"/>
    <x v="619"/>
    <x v="8"/>
    <x v="2"/>
    <x v="0"/>
    <x v="0"/>
    <x v="3"/>
    <n v="12.83"/>
    <x v="620"/>
    <n v="5"/>
    <n v="12.19"/>
    <n v="4.3099999999999996"/>
    <n v="45"/>
    <x v="1"/>
    <x v="1"/>
  </r>
  <r>
    <n v="100980"/>
    <x v="377"/>
    <x v="3"/>
    <x v="46"/>
    <x v="2"/>
    <x v="0"/>
    <x v="620"/>
    <x v="13"/>
    <x v="0"/>
    <x v="0"/>
    <x v="1"/>
    <x v="2"/>
    <n v="106.58"/>
    <x v="621"/>
    <n v="5"/>
    <n v="303.75"/>
    <n v="106.97"/>
    <n v="42"/>
    <x v="1"/>
    <x v="2"/>
  </r>
  <r>
    <n v="100587"/>
    <x v="469"/>
    <x v="1"/>
    <x v="50"/>
    <x v="5"/>
    <x v="0"/>
    <x v="621"/>
    <x v="15"/>
    <x v="1"/>
    <x v="1"/>
    <x v="2"/>
    <x v="1"/>
    <n v="159.36000000000001"/>
    <x v="622"/>
    <n v="20"/>
    <n v="254.98"/>
    <n v="91.92"/>
    <n v="27"/>
    <x v="0"/>
    <x v="0"/>
  </r>
  <r>
    <n v="100234"/>
    <x v="329"/>
    <x v="6"/>
    <x v="31"/>
    <x v="9"/>
    <x v="2"/>
    <x v="622"/>
    <x v="2"/>
    <x v="1"/>
    <x v="1"/>
    <x v="0"/>
    <x v="1"/>
    <n v="97.39"/>
    <x v="623"/>
    <n v="0"/>
    <n v="194.78"/>
    <n v="58.41"/>
    <n v="18"/>
    <x v="1"/>
    <x v="3"/>
  </r>
  <r>
    <n v="100214"/>
    <x v="423"/>
    <x v="2"/>
    <x v="51"/>
    <x v="10"/>
    <x v="1"/>
    <x v="623"/>
    <x v="9"/>
    <x v="2"/>
    <x v="3"/>
    <x v="1"/>
    <x v="1"/>
    <n v="22.53"/>
    <x v="624"/>
    <n v="5"/>
    <n v="42.81"/>
    <n v="11.87"/>
    <n v="29"/>
    <x v="1"/>
    <x v="1"/>
  </r>
  <r>
    <n v="100946"/>
    <x v="470"/>
    <x v="0"/>
    <x v="16"/>
    <x v="3"/>
    <x v="2"/>
    <x v="624"/>
    <x v="13"/>
    <x v="0"/>
    <x v="4"/>
    <x v="0"/>
    <x v="4"/>
    <n v="124.12"/>
    <x v="625"/>
    <n v="5"/>
    <n v="471.66"/>
    <n v="155.6"/>
    <n v="27"/>
    <x v="0"/>
    <x v="6"/>
  </r>
  <r>
    <n v="100132"/>
    <x v="149"/>
    <x v="6"/>
    <x v="30"/>
    <x v="4"/>
    <x v="1"/>
    <x v="625"/>
    <x v="4"/>
    <x v="2"/>
    <x v="0"/>
    <x v="3"/>
    <x v="1"/>
    <n v="56.85"/>
    <x v="626"/>
    <n v="0"/>
    <n v="113.7"/>
    <n v="30.06"/>
    <n v="16"/>
    <x v="0"/>
    <x v="4"/>
  </r>
  <r>
    <n v="101155"/>
    <x v="471"/>
    <x v="3"/>
    <x v="19"/>
    <x v="0"/>
    <x v="2"/>
    <x v="626"/>
    <x v="18"/>
    <x v="1"/>
    <x v="4"/>
    <x v="0"/>
    <x v="1"/>
    <n v="78.760000000000005"/>
    <x v="627"/>
    <n v="20"/>
    <n v="126.02"/>
    <n v="38.71"/>
    <n v="36"/>
    <x v="1"/>
    <x v="1"/>
  </r>
  <r>
    <n v="100732"/>
    <x v="154"/>
    <x v="0"/>
    <x v="20"/>
    <x v="9"/>
    <x v="0"/>
    <x v="627"/>
    <x v="16"/>
    <x v="1"/>
    <x v="1"/>
    <x v="0"/>
    <x v="4"/>
    <n v="32.520000000000003"/>
    <x v="628"/>
    <n v="20"/>
    <n v="104.06"/>
    <n v="17.75"/>
    <n v="21"/>
    <x v="0"/>
    <x v="0"/>
  </r>
  <r>
    <n v="100940"/>
    <x v="472"/>
    <x v="6"/>
    <x v="1"/>
    <x v="0"/>
    <x v="0"/>
    <x v="628"/>
    <x v="13"/>
    <x v="0"/>
    <x v="0"/>
    <x v="1"/>
    <x v="1"/>
    <n v="119.44"/>
    <x v="629"/>
    <n v="0"/>
    <n v="238.88"/>
    <n v="56.35"/>
    <n v="48"/>
    <x v="0"/>
    <x v="3"/>
  </r>
  <r>
    <n v="100185"/>
    <x v="473"/>
    <x v="0"/>
    <x v="7"/>
    <x v="4"/>
    <x v="0"/>
    <x v="629"/>
    <x v="3"/>
    <x v="2"/>
    <x v="0"/>
    <x v="1"/>
    <x v="2"/>
    <n v="18.809999999999999"/>
    <x v="630"/>
    <n v="20"/>
    <n v="45.14"/>
    <n v="13.47"/>
    <n v="16"/>
    <x v="2"/>
    <x v="6"/>
  </r>
  <r>
    <n v="100041"/>
    <x v="452"/>
    <x v="1"/>
    <x v="14"/>
    <x v="5"/>
    <x v="2"/>
    <x v="630"/>
    <x v="2"/>
    <x v="1"/>
    <x v="4"/>
    <x v="1"/>
    <x v="3"/>
    <n v="103.28"/>
    <x v="631"/>
    <n v="0"/>
    <n v="103.28"/>
    <n v="39.04"/>
    <n v="31"/>
    <x v="1"/>
    <x v="4"/>
  </r>
  <r>
    <n v="100108"/>
    <x v="474"/>
    <x v="3"/>
    <x v="32"/>
    <x v="1"/>
    <x v="1"/>
    <x v="631"/>
    <x v="17"/>
    <x v="2"/>
    <x v="0"/>
    <x v="3"/>
    <x v="2"/>
    <n v="39.619999999999997"/>
    <x v="632"/>
    <n v="0"/>
    <n v="118.86"/>
    <n v="40.17"/>
    <n v="33"/>
    <x v="0"/>
    <x v="5"/>
  </r>
  <r>
    <n v="100848"/>
    <x v="86"/>
    <x v="5"/>
    <x v="16"/>
    <x v="3"/>
    <x v="0"/>
    <x v="632"/>
    <x v="6"/>
    <x v="1"/>
    <x v="4"/>
    <x v="1"/>
    <x v="0"/>
    <n v="199.39"/>
    <x v="633"/>
    <n v="0"/>
    <n v="996.95"/>
    <n v="236.22"/>
    <n v="29"/>
    <x v="1"/>
    <x v="0"/>
  </r>
  <r>
    <n v="100568"/>
    <x v="170"/>
    <x v="1"/>
    <x v="18"/>
    <x v="4"/>
    <x v="0"/>
    <x v="633"/>
    <x v="18"/>
    <x v="1"/>
    <x v="1"/>
    <x v="0"/>
    <x v="1"/>
    <n v="89.15"/>
    <x v="634"/>
    <n v="5"/>
    <n v="169.38"/>
    <n v="52.14"/>
    <n v="35"/>
    <x v="0"/>
    <x v="6"/>
  </r>
  <r>
    <n v="100650"/>
    <x v="475"/>
    <x v="1"/>
    <x v="36"/>
    <x v="1"/>
    <x v="0"/>
    <x v="634"/>
    <x v="12"/>
    <x v="0"/>
    <x v="4"/>
    <x v="2"/>
    <x v="3"/>
    <n v="138.97999999999999"/>
    <x v="635"/>
    <n v="5"/>
    <n v="132.03"/>
    <n v="36.33"/>
    <n v="16"/>
    <x v="1"/>
    <x v="5"/>
  </r>
  <r>
    <n v="101000"/>
    <x v="364"/>
    <x v="5"/>
    <x v="14"/>
    <x v="5"/>
    <x v="2"/>
    <x v="635"/>
    <x v="19"/>
    <x v="1"/>
    <x v="4"/>
    <x v="0"/>
    <x v="2"/>
    <n v="127.38"/>
    <x v="636"/>
    <n v="0"/>
    <n v="382.14"/>
    <n v="91.64"/>
    <n v="27"/>
    <x v="1"/>
    <x v="7"/>
  </r>
  <r>
    <n v="101165"/>
    <x v="218"/>
    <x v="6"/>
    <x v="21"/>
    <x v="3"/>
    <x v="0"/>
    <x v="636"/>
    <x v="6"/>
    <x v="1"/>
    <x v="0"/>
    <x v="3"/>
    <x v="2"/>
    <n v="170.5"/>
    <x v="637"/>
    <n v="20"/>
    <n v="409.2"/>
    <n v="112.45"/>
    <n v="34"/>
    <x v="1"/>
    <x v="1"/>
  </r>
  <r>
    <n v="100483"/>
    <x v="201"/>
    <x v="3"/>
    <x v="41"/>
    <x v="8"/>
    <x v="0"/>
    <x v="637"/>
    <x v="14"/>
    <x v="1"/>
    <x v="0"/>
    <x v="2"/>
    <x v="4"/>
    <n v="222.32"/>
    <x v="638"/>
    <n v="40"/>
    <n v="533.57000000000005"/>
    <n v="153.69999999999999"/>
    <n v="41"/>
    <x v="1"/>
    <x v="2"/>
  </r>
  <r>
    <n v="100468"/>
    <x v="476"/>
    <x v="3"/>
    <x v="9"/>
    <x v="6"/>
    <x v="0"/>
    <x v="638"/>
    <x v="7"/>
    <x v="1"/>
    <x v="3"/>
    <x v="1"/>
    <x v="1"/>
    <n v="143.91999999999999"/>
    <x v="639"/>
    <n v="20"/>
    <n v="230.27"/>
    <n v="78.44"/>
    <n v="36"/>
    <x v="0"/>
    <x v="5"/>
  </r>
  <r>
    <n v="100024"/>
    <x v="228"/>
    <x v="6"/>
    <x v="0"/>
    <x v="0"/>
    <x v="2"/>
    <x v="639"/>
    <x v="2"/>
    <x v="1"/>
    <x v="2"/>
    <x v="0"/>
    <x v="2"/>
    <n v="88.31"/>
    <x v="640"/>
    <n v="0"/>
    <n v="264.93"/>
    <n v="80.5"/>
    <n v="30"/>
    <x v="1"/>
    <x v="6"/>
  </r>
  <r>
    <n v="100660"/>
    <x v="477"/>
    <x v="5"/>
    <x v="37"/>
    <x v="11"/>
    <x v="1"/>
    <x v="640"/>
    <x v="2"/>
    <x v="1"/>
    <x v="0"/>
    <x v="1"/>
    <x v="2"/>
    <n v="94.21"/>
    <x v="641"/>
    <n v="10"/>
    <n v="254.37"/>
    <n v="60.55"/>
    <n v="39"/>
    <x v="1"/>
    <x v="5"/>
  </r>
  <r>
    <n v="100679"/>
    <x v="478"/>
    <x v="1"/>
    <x v="12"/>
    <x v="2"/>
    <x v="1"/>
    <x v="641"/>
    <x v="15"/>
    <x v="1"/>
    <x v="0"/>
    <x v="1"/>
    <x v="1"/>
    <n v="155.49"/>
    <x v="642"/>
    <n v="20"/>
    <n v="248.78"/>
    <n v="62.32"/>
    <n v="29"/>
    <x v="0"/>
    <x v="5"/>
  </r>
  <r>
    <n v="100752"/>
    <x v="365"/>
    <x v="4"/>
    <x v="23"/>
    <x v="9"/>
    <x v="0"/>
    <x v="642"/>
    <x v="2"/>
    <x v="1"/>
    <x v="4"/>
    <x v="0"/>
    <x v="3"/>
    <n v="91.04"/>
    <x v="643"/>
    <n v="0"/>
    <n v="91.04"/>
    <n v="20.12"/>
    <n v="47"/>
    <x v="1"/>
    <x v="7"/>
  </r>
  <r>
    <n v="100993"/>
    <x v="479"/>
    <x v="2"/>
    <x v="48"/>
    <x v="10"/>
    <x v="0"/>
    <x v="643"/>
    <x v="7"/>
    <x v="1"/>
    <x v="4"/>
    <x v="3"/>
    <x v="2"/>
    <n v="155.56"/>
    <x v="644"/>
    <n v="0"/>
    <n v="466.68"/>
    <n v="133.65"/>
    <n v="39"/>
    <x v="1"/>
    <x v="7"/>
  </r>
  <r>
    <n v="100366"/>
    <x v="131"/>
    <x v="6"/>
    <x v="23"/>
    <x v="0"/>
    <x v="1"/>
    <x v="644"/>
    <x v="18"/>
    <x v="1"/>
    <x v="0"/>
    <x v="2"/>
    <x v="2"/>
    <n v="80.47"/>
    <x v="645"/>
    <n v="10"/>
    <n v="217.27"/>
    <n v="74.67"/>
    <n v="33"/>
    <x v="1"/>
    <x v="4"/>
  </r>
  <r>
    <n v="100839"/>
    <x v="129"/>
    <x v="3"/>
    <x v="47"/>
    <x v="1"/>
    <x v="2"/>
    <x v="645"/>
    <x v="4"/>
    <x v="2"/>
    <x v="4"/>
    <x v="0"/>
    <x v="2"/>
    <n v="62.16"/>
    <x v="646"/>
    <n v="0"/>
    <n v="186.48"/>
    <n v="45.95"/>
    <n v="32"/>
    <x v="1"/>
    <x v="4"/>
  </r>
  <r>
    <n v="101052"/>
    <x v="480"/>
    <x v="3"/>
    <x v="50"/>
    <x v="5"/>
    <x v="2"/>
    <x v="646"/>
    <x v="19"/>
    <x v="1"/>
    <x v="0"/>
    <x v="0"/>
    <x v="2"/>
    <n v="129.12"/>
    <x v="647"/>
    <n v="0"/>
    <n v="387.36"/>
    <n v="119.57"/>
    <n v="43"/>
    <x v="1"/>
    <x v="2"/>
  </r>
  <r>
    <n v="100383"/>
    <x v="413"/>
    <x v="2"/>
    <x v="44"/>
    <x v="5"/>
    <x v="1"/>
    <x v="647"/>
    <x v="16"/>
    <x v="1"/>
    <x v="4"/>
    <x v="0"/>
    <x v="2"/>
    <n v="37.49"/>
    <x v="648"/>
    <n v="0"/>
    <n v="112.47"/>
    <n v="30.79"/>
    <n v="31"/>
    <x v="1"/>
    <x v="7"/>
  </r>
  <r>
    <n v="100454"/>
    <x v="481"/>
    <x v="2"/>
    <x v="3"/>
    <x v="1"/>
    <x v="0"/>
    <x v="648"/>
    <x v="10"/>
    <x v="2"/>
    <x v="0"/>
    <x v="0"/>
    <x v="1"/>
    <n v="46.99"/>
    <x v="649"/>
    <n v="10"/>
    <n v="84.58"/>
    <n v="29.93"/>
    <n v="38"/>
    <x v="1"/>
    <x v="5"/>
  </r>
  <r>
    <n v="100264"/>
    <x v="303"/>
    <x v="3"/>
    <x v="34"/>
    <x v="3"/>
    <x v="0"/>
    <x v="649"/>
    <x v="11"/>
    <x v="0"/>
    <x v="1"/>
    <x v="2"/>
    <x v="1"/>
    <n v="28.07"/>
    <x v="650"/>
    <n v="10"/>
    <n v="50.53"/>
    <n v="18.09"/>
    <n v="35"/>
    <x v="1"/>
    <x v="2"/>
  </r>
  <r>
    <n v="100760"/>
    <x v="482"/>
    <x v="2"/>
    <x v="32"/>
    <x v="1"/>
    <x v="0"/>
    <x v="650"/>
    <x v="3"/>
    <x v="2"/>
    <x v="4"/>
    <x v="1"/>
    <x v="1"/>
    <n v="19.100000000000001"/>
    <x v="651"/>
    <n v="10"/>
    <n v="34.380000000000003"/>
    <n v="14.06"/>
    <n v="28"/>
    <x v="1"/>
    <x v="2"/>
  </r>
  <r>
    <n v="100979"/>
    <x v="420"/>
    <x v="3"/>
    <x v="1"/>
    <x v="0"/>
    <x v="2"/>
    <x v="651"/>
    <x v="18"/>
    <x v="1"/>
    <x v="2"/>
    <x v="1"/>
    <x v="4"/>
    <n v="91.51"/>
    <x v="652"/>
    <n v="0"/>
    <n v="366.04"/>
    <n v="115.45"/>
    <n v="46"/>
    <x v="1"/>
    <x v="4"/>
  </r>
  <r>
    <n v="100444"/>
    <x v="483"/>
    <x v="3"/>
    <x v="26"/>
    <x v="6"/>
    <x v="0"/>
    <x v="652"/>
    <x v="14"/>
    <x v="1"/>
    <x v="2"/>
    <x v="1"/>
    <x v="3"/>
    <n v="200.35"/>
    <x v="653"/>
    <n v="10"/>
    <n v="180.31"/>
    <n v="65.23"/>
    <n v="34"/>
    <x v="0"/>
    <x v="0"/>
  </r>
  <r>
    <n v="100395"/>
    <x v="151"/>
    <x v="4"/>
    <x v="16"/>
    <x v="3"/>
    <x v="2"/>
    <x v="653"/>
    <x v="7"/>
    <x v="1"/>
    <x v="2"/>
    <x v="0"/>
    <x v="1"/>
    <n v="167.72"/>
    <x v="654"/>
    <n v="0"/>
    <n v="335.44"/>
    <n v="101.32"/>
    <n v="21"/>
    <x v="1"/>
    <x v="3"/>
  </r>
  <r>
    <n v="100741"/>
    <x v="311"/>
    <x v="4"/>
    <x v="2"/>
    <x v="0"/>
    <x v="2"/>
    <x v="654"/>
    <x v="16"/>
    <x v="1"/>
    <x v="0"/>
    <x v="3"/>
    <x v="2"/>
    <n v="36.020000000000003"/>
    <x v="655"/>
    <n v="5"/>
    <n v="102.66"/>
    <n v="24.89"/>
    <n v="32"/>
    <x v="1"/>
    <x v="2"/>
  </r>
  <r>
    <n v="100176"/>
    <x v="484"/>
    <x v="3"/>
    <x v="38"/>
    <x v="11"/>
    <x v="2"/>
    <x v="655"/>
    <x v="16"/>
    <x v="1"/>
    <x v="2"/>
    <x v="0"/>
    <x v="2"/>
    <n v="33.450000000000003"/>
    <x v="656"/>
    <n v="5"/>
    <n v="95.33"/>
    <n v="37.57"/>
    <n v="20"/>
    <x v="0"/>
    <x v="0"/>
  </r>
  <r>
    <n v="100018"/>
    <x v="485"/>
    <x v="0"/>
    <x v="31"/>
    <x v="9"/>
    <x v="1"/>
    <x v="656"/>
    <x v="2"/>
    <x v="1"/>
    <x v="0"/>
    <x v="0"/>
    <x v="3"/>
    <n v="97.25"/>
    <x v="657"/>
    <n v="5"/>
    <n v="92.39"/>
    <n v="28.92"/>
    <n v="16"/>
    <x v="1"/>
    <x v="1"/>
  </r>
  <r>
    <n v="100948"/>
    <x v="486"/>
    <x v="3"/>
    <x v="20"/>
    <x v="9"/>
    <x v="2"/>
    <x v="657"/>
    <x v="16"/>
    <x v="1"/>
    <x v="4"/>
    <x v="1"/>
    <x v="4"/>
    <n v="31.44"/>
    <x v="658"/>
    <n v="10"/>
    <n v="113.18"/>
    <n v="31.47"/>
    <n v="32"/>
    <x v="0"/>
    <x v="6"/>
  </r>
  <r>
    <n v="100814"/>
    <x v="405"/>
    <x v="4"/>
    <x v="39"/>
    <x v="11"/>
    <x v="2"/>
    <x v="658"/>
    <x v="3"/>
    <x v="2"/>
    <x v="1"/>
    <x v="0"/>
    <x v="2"/>
    <n v="16.649999999999999"/>
    <x v="659"/>
    <n v="10"/>
    <n v="44.95"/>
    <n v="13.07"/>
    <n v="21"/>
    <x v="0"/>
    <x v="5"/>
  </r>
  <r>
    <n v="100595"/>
    <x v="487"/>
    <x v="6"/>
    <x v="27"/>
    <x v="9"/>
    <x v="1"/>
    <x v="659"/>
    <x v="17"/>
    <x v="2"/>
    <x v="1"/>
    <x v="0"/>
    <x v="4"/>
    <n v="41.65"/>
    <x v="660"/>
    <n v="0"/>
    <n v="166.6"/>
    <n v="45.88"/>
    <n v="40"/>
    <x v="0"/>
    <x v="7"/>
  </r>
  <r>
    <n v="100061"/>
    <x v="245"/>
    <x v="0"/>
    <x v="19"/>
    <x v="0"/>
    <x v="1"/>
    <x v="660"/>
    <x v="2"/>
    <x v="1"/>
    <x v="0"/>
    <x v="0"/>
    <x v="4"/>
    <n v="85.91"/>
    <x v="661"/>
    <n v="5"/>
    <n v="326.45999999999998"/>
    <n v="86.53"/>
    <n v="29"/>
    <x v="0"/>
    <x v="6"/>
  </r>
  <r>
    <n v="100272"/>
    <x v="392"/>
    <x v="4"/>
    <x v="24"/>
    <x v="8"/>
    <x v="0"/>
    <x v="661"/>
    <x v="0"/>
    <x v="0"/>
    <x v="4"/>
    <x v="0"/>
    <x v="0"/>
    <n v="53.91"/>
    <x v="662"/>
    <n v="5"/>
    <n v="256.07"/>
    <n v="96.4"/>
    <n v="32"/>
    <x v="1"/>
    <x v="5"/>
  </r>
  <r>
    <n v="101125"/>
    <x v="272"/>
    <x v="6"/>
    <x v="2"/>
    <x v="0"/>
    <x v="2"/>
    <x v="662"/>
    <x v="13"/>
    <x v="0"/>
    <x v="1"/>
    <x v="1"/>
    <x v="1"/>
    <n v="130.97999999999999"/>
    <x v="663"/>
    <n v="0"/>
    <n v="261.95999999999998"/>
    <n v="50.79"/>
    <n v="25"/>
    <x v="1"/>
    <x v="3"/>
  </r>
  <r>
    <n v="100278"/>
    <x v="89"/>
    <x v="4"/>
    <x v="12"/>
    <x v="2"/>
    <x v="0"/>
    <x v="663"/>
    <x v="0"/>
    <x v="0"/>
    <x v="0"/>
    <x v="1"/>
    <x v="2"/>
    <n v="56.15"/>
    <x v="664"/>
    <n v="20"/>
    <n v="134.76"/>
    <n v="26.41"/>
    <n v="39"/>
    <x v="0"/>
    <x v="1"/>
  </r>
  <r>
    <n v="100841"/>
    <x v="488"/>
    <x v="3"/>
    <x v="30"/>
    <x v="4"/>
    <x v="1"/>
    <x v="664"/>
    <x v="0"/>
    <x v="0"/>
    <x v="0"/>
    <x v="1"/>
    <x v="2"/>
    <n v="52.46"/>
    <x v="665"/>
    <n v="5"/>
    <n v="149.51"/>
    <n v="30.77"/>
    <n v="35"/>
    <x v="0"/>
    <x v="2"/>
  </r>
  <r>
    <n v="100368"/>
    <x v="489"/>
    <x v="0"/>
    <x v="2"/>
    <x v="0"/>
    <x v="2"/>
    <x v="665"/>
    <x v="2"/>
    <x v="1"/>
    <x v="4"/>
    <x v="1"/>
    <x v="4"/>
    <n v="90.47"/>
    <x v="666"/>
    <n v="5"/>
    <n v="343.79"/>
    <n v="126.76"/>
    <n v="29"/>
    <x v="1"/>
    <x v="0"/>
  </r>
  <r>
    <n v="100886"/>
    <x v="490"/>
    <x v="0"/>
    <x v="29"/>
    <x v="6"/>
    <x v="0"/>
    <x v="666"/>
    <x v="4"/>
    <x v="2"/>
    <x v="0"/>
    <x v="0"/>
    <x v="5"/>
    <n v="53.45"/>
    <x v="667"/>
    <n v="0"/>
    <n v="320.7"/>
    <n v="121.58"/>
    <n v="31"/>
    <x v="0"/>
    <x v="7"/>
  </r>
  <r>
    <n v="101014"/>
    <x v="491"/>
    <x v="1"/>
    <x v="30"/>
    <x v="4"/>
    <x v="0"/>
    <x v="667"/>
    <x v="5"/>
    <x v="0"/>
    <x v="1"/>
    <x v="1"/>
    <x v="1"/>
    <n v="74.92"/>
    <x v="668"/>
    <n v="0"/>
    <n v="149.84"/>
    <n v="35.03"/>
    <n v="35"/>
    <x v="1"/>
    <x v="4"/>
  </r>
  <r>
    <n v="100859"/>
    <x v="492"/>
    <x v="4"/>
    <x v="5"/>
    <x v="10"/>
    <x v="1"/>
    <x v="668"/>
    <x v="12"/>
    <x v="0"/>
    <x v="4"/>
    <x v="2"/>
    <x v="3"/>
    <n v="149.31"/>
    <x v="669"/>
    <n v="10"/>
    <n v="134.38"/>
    <n v="43.48"/>
    <n v="31"/>
    <x v="1"/>
    <x v="1"/>
  </r>
  <r>
    <n v="100720"/>
    <x v="32"/>
    <x v="5"/>
    <x v="24"/>
    <x v="8"/>
    <x v="0"/>
    <x v="669"/>
    <x v="7"/>
    <x v="1"/>
    <x v="0"/>
    <x v="0"/>
    <x v="3"/>
    <n v="145.79"/>
    <x v="670"/>
    <n v="5"/>
    <n v="138.5"/>
    <n v="49.49"/>
    <n v="18"/>
    <x v="1"/>
    <x v="0"/>
  </r>
  <r>
    <n v="100825"/>
    <x v="493"/>
    <x v="6"/>
    <x v="0"/>
    <x v="0"/>
    <x v="1"/>
    <x v="670"/>
    <x v="13"/>
    <x v="0"/>
    <x v="0"/>
    <x v="1"/>
    <x v="1"/>
    <n v="130.29"/>
    <x v="671"/>
    <n v="0"/>
    <n v="260.58"/>
    <n v="71.010000000000005"/>
    <n v="36"/>
    <x v="0"/>
    <x v="3"/>
  </r>
  <r>
    <n v="100547"/>
    <x v="63"/>
    <x v="0"/>
    <x v="5"/>
    <x v="10"/>
    <x v="0"/>
    <x v="671"/>
    <x v="9"/>
    <x v="2"/>
    <x v="2"/>
    <x v="1"/>
    <x v="1"/>
    <n v="20.27"/>
    <x v="672"/>
    <n v="0"/>
    <n v="40.54"/>
    <n v="16.190000000000001"/>
    <n v="38"/>
    <x v="0"/>
    <x v="4"/>
  </r>
  <r>
    <n v="100879"/>
    <x v="494"/>
    <x v="4"/>
    <x v="12"/>
    <x v="2"/>
    <x v="1"/>
    <x v="672"/>
    <x v="4"/>
    <x v="2"/>
    <x v="1"/>
    <x v="0"/>
    <x v="2"/>
    <n v="60.59"/>
    <x v="673"/>
    <n v="0"/>
    <n v="181.77"/>
    <n v="68.459999999999994"/>
    <n v="34"/>
    <x v="1"/>
    <x v="7"/>
  </r>
  <r>
    <n v="100899"/>
    <x v="495"/>
    <x v="4"/>
    <x v="43"/>
    <x v="10"/>
    <x v="1"/>
    <x v="673"/>
    <x v="3"/>
    <x v="2"/>
    <x v="0"/>
    <x v="1"/>
    <x v="2"/>
    <n v="17.399999999999999"/>
    <x v="674"/>
    <n v="20"/>
    <n v="41.76"/>
    <n v="12.74"/>
    <n v="33"/>
    <x v="0"/>
    <x v="2"/>
  </r>
  <r>
    <n v="100456"/>
    <x v="496"/>
    <x v="5"/>
    <x v="48"/>
    <x v="10"/>
    <x v="0"/>
    <x v="674"/>
    <x v="11"/>
    <x v="0"/>
    <x v="4"/>
    <x v="2"/>
    <x v="2"/>
    <n v="31.37"/>
    <x v="675"/>
    <n v="0"/>
    <n v="94.11"/>
    <n v="26"/>
    <n v="23"/>
    <x v="1"/>
    <x v="7"/>
  </r>
  <r>
    <n v="100393"/>
    <x v="63"/>
    <x v="0"/>
    <x v="5"/>
    <x v="10"/>
    <x v="0"/>
    <x v="675"/>
    <x v="9"/>
    <x v="2"/>
    <x v="4"/>
    <x v="0"/>
    <x v="2"/>
    <n v="22.64"/>
    <x v="676"/>
    <n v="0"/>
    <n v="67.92"/>
    <n v="24.2"/>
    <n v="22"/>
    <x v="1"/>
    <x v="7"/>
  </r>
  <r>
    <n v="100675"/>
    <x v="497"/>
    <x v="4"/>
    <x v="8"/>
    <x v="5"/>
    <x v="2"/>
    <x v="676"/>
    <x v="9"/>
    <x v="2"/>
    <x v="4"/>
    <x v="3"/>
    <x v="4"/>
    <n v="22.33"/>
    <x v="677"/>
    <n v="10"/>
    <n v="80.39"/>
    <n v="25.99"/>
    <n v="33"/>
    <x v="0"/>
    <x v="0"/>
  </r>
  <r>
    <n v="100911"/>
    <x v="474"/>
    <x v="3"/>
    <x v="32"/>
    <x v="1"/>
    <x v="1"/>
    <x v="677"/>
    <x v="0"/>
    <x v="0"/>
    <x v="1"/>
    <x v="3"/>
    <x v="4"/>
    <n v="55.66"/>
    <x v="678"/>
    <n v="5"/>
    <n v="211.51"/>
    <n v="53.47"/>
    <n v="26"/>
    <x v="0"/>
    <x v="7"/>
  </r>
  <r>
    <n v="100964"/>
    <x v="498"/>
    <x v="6"/>
    <x v="44"/>
    <x v="5"/>
    <x v="1"/>
    <x v="678"/>
    <x v="11"/>
    <x v="0"/>
    <x v="4"/>
    <x v="1"/>
    <x v="0"/>
    <n v="28.98"/>
    <x v="679"/>
    <n v="20"/>
    <n v="115.92"/>
    <n v="39.82"/>
    <n v="29"/>
    <x v="1"/>
    <x v="1"/>
  </r>
  <r>
    <n v="100375"/>
    <x v="54"/>
    <x v="2"/>
    <x v="34"/>
    <x v="3"/>
    <x v="2"/>
    <x v="679"/>
    <x v="1"/>
    <x v="0"/>
    <x v="2"/>
    <x v="0"/>
    <x v="2"/>
    <n v="24.95"/>
    <x v="680"/>
    <n v="0"/>
    <n v="74.849999999999994"/>
    <n v="17.399999999999999"/>
    <n v="27"/>
    <x v="0"/>
    <x v="2"/>
  </r>
  <r>
    <n v="100412"/>
    <x v="499"/>
    <x v="0"/>
    <x v="32"/>
    <x v="1"/>
    <x v="1"/>
    <x v="680"/>
    <x v="2"/>
    <x v="1"/>
    <x v="2"/>
    <x v="1"/>
    <x v="0"/>
    <n v="91.74"/>
    <x v="681"/>
    <n v="0"/>
    <n v="458.7"/>
    <n v="151.11000000000001"/>
    <n v="30"/>
    <x v="1"/>
    <x v="1"/>
  </r>
  <r>
    <n v="100074"/>
    <x v="6"/>
    <x v="1"/>
    <x v="6"/>
    <x v="3"/>
    <x v="1"/>
    <x v="681"/>
    <x v="8"/>
    <x v="2"/>
    <x v="0"/>
    <x v="0"/>
    <x v="1"/>
    <n v="16.14"/>
    <x v="682"/>
    <n v="0"/>
    <n v="32.28"/>
    <n v="9.35"/>
    <n v="19"/>
    <x v="0"/>
    <x v="0"/>
  </r>
  <r>
    <n v="101121"/>
    <x v="178"/>
    <x v="3"/>
    <x v="12"/>
    <x v="2"/>
    <x v="1"/>
    <x v="682"/>
    <x v="2"/>
    <x v="1"/>
    <x v="0"/>
    <x v="1"/>
    <x v="0"/>
    <n v="85.87"/>
    <x v="683"/>
    <n v="0"/>
    <n v="429.35"/>
    <n v="171.55"/>
    <n v="33"/>
    <x v="0"/>
    <x v="1"/>
  </r>
  <r>
    <n v="100862"/>
    <x v="109"/>
    <x v="5"/>
    <x v="19"/>
    <x v="0"/>
    <x v="1"/>
    <x v="683"/>
    <x v="8"/>
    <x v="2"/>
    <x v="4"/>
    <x v="1"/>
    <x v="5"/>
    <n v="14.99"/>
    <x v="684"/>
    <n v="0"/>
    <n v="89.94"/>
    <n v="30.68"/>
    <n v="43"/>
    <x v="1"/>
    <x v="6"/>
  </r>
  <r>
    <n v="100500"/>
    <x v="500"/>
    <x v="5"/>
    <x v="25"/>
    <x v="8"/>
    <x v="1"/>
    <x v="684"/>
    <x v="8"/>
    <x v="2"/>
    <x v="1"/>
    <x v="0"/>
    <x v="1"/>
    <n v="14.45"/>
    <x v="685"/>
    <n v="0"/>
    <n v="28.9"/>
    <n v="9.4"/>
    <n v="27"/>
    <x v="0"/>
    <x v="0"/>
  </r>
  <r>
    <n v="100941"/>
    <x v="289"/>
    <x v="0"/>
    <x v="12"/>
    <x v="2"/>
    <x v="0"/>
    <x v="685"/>
    <x v="13"/>
    <x v="0"/>
    <x v="0"/>
    <x v="0"/>
    <x v="1"/>
    <n v="108.15"/>
    <x v="686"/>
    <n v="0"/>
    <n v="216.3"/>
    <n v="77.28"/>
    <n v="30"/>
    <x v="1"/>
    <x v="5"/>
  </r>
  <r>
    <n v="100616"/>
    <x v="458"/>
    <x v="5"/>
    <x v="10"/>
    <x v="5"/>
    <x v="2"/>
    <x v="173"/>
    <x v="15"/>
    <x v="1"/>
    <x v="0"/>
    <x v="1"/>
    <x v="5"/>
    <n v="149.62"/>
    <x v="687"/>
    <n v="10"/>
    <n v="807.95"/>
    <n v="253.48"/>
    <n v="23"/>
    <x v="1"/>
    <x v="0"/>
  </r>
  <r>
    <n v="100114"/>
    <x v="159"/>
    <x v="5"/>
    <x v="47"/>
    <x v="1"/>
    <x v="1"/>
    <x v="686"/>
    <x v="1"/>
    <x v="0"/>
    <x v="1"/>
    <x v="1"/>
    <x v="4"/>
    <n v="28.02"/>
    <x v="688"/>
    <n v="0"/>
    <n v="112.08"/>
    <n v="34.090000000000003"/>
    <n v="40"/>
    <x v="0"/>
    <x v="2"/>
  </r>
  <r>
    <n v="100417"/>
    <x v="501"/>
    <x v="0"/>
    <x v="46"/>
    <x v="2"/>
    <x v="0"/>
    <x v="687"/>
    <x v="7"/>
    <x v="1"/>
    <x v="0"/>
    <x v="0"/>
    <x v="1"/>
    <n v="164.55"/>
    <x v="689"/>
    <n v="10"/>
    <n v="296.19"/>
    <n v="70.34"/>
    <n v="34"/>
    <x v="0"/>
    <x v="3"/>
  </r>
  <r>
    <n v="100601"/>
    <x v="331"/>
    <x v="0"/>
    <x v="29"/>
    <x v="6"/>
    <x v="1"/>
    <x v="688"/>
    <x v="17"/>
    <x v="2"/>
    <x v="0"/>
    <x v="3"/>
    <x v="2"/>
    <n v="41.44"/>
    <x v="690"/>
    <n v="0"/>
    <n v="124.32"/>
    <n v="55.15"/>
    <n v="37"/>
    <x v="1"/>
    <x v="0"/>
  </r>
  <r>
    <n v="100604"/>
    <x v="502"/>
    <x v="1"/>
    <x v="4"/>
    <x v="2"/>
    <x v="0"/>
    <x v="689"/>
    <x v="18"/>
    <x v="1"/>
    <x v="4"/>
    <x v="1"/>
    <x v="4"/>
    <n v="83.05"/>
    <x v="691"/>
    <n v="0"/>
    <n v="332.2"/>
    <n v="64.53"/>
    <n v="28"/>
    <x v="1"/>
    <x v="7"/>
  </r>
  <r>
    <n v="100089"/>
    <x v="503"/>
    <x v="0"/>
    <x v="43"/>
    <x v="10"/>
    <x v="0"/>
    <x v="690"/>
    <x v="12"/>
    <x v="0"/>
    <x v="0"/>
    <x v="1"/>
    <x v="3"/>
    <n v="153.49"/>
    <x v="692"/>
    <n v="0"/>
    <n v="153.49"/>
    <n v="41.94"/>
    <n v="28"/>
    <x v="1"/>
    <x v="4"/>
  </r>
  <r>
    <n v="101148"/>
    <x v="504"/>
    <x v="6"/>
    <x v="18"/>
    <x v="4"/>
    <x v="1"/>
    <x v="691"/>
    <x v="16"/>
    <x v="1"/>
    <x v="0"/>
    <x v="1"/>
    <x v="2"/>
    <n v="35.85"/>
    <x v="693"/>
    <n v="0"/>
    <n v="107.55"/>
    <n v="29.32"/>
    <n v="20"/>
    <x v="1"/>
    <x v="0"/>
  </r>
  <r>
    <n v="100498"/>
    <x v="505"/>
    <x v="1"/>
    <x v="40"/>
    <x v="3"/>
    <x v="0"/>
    <x v="692"/>
    <x v="18"/>
    <x v="1"/>
    <x v="1"/>
    <x v="1"/>
    <x v="4"/>
    <n v="88.15"/>
    <x v="694"/>
    <n v="40"/>
    <n v="211.56"/>
    <n v="49.01"/>
    <n v="24"/>
    <x v="1"/>
    <x v="6"/>
  </r>
  <r>
    <n v="100875"/>
    <x v="140"/>
    <x v="0"/>
    <x v="8"/>
    <x v="5"/>
    <x v="1"/>
    <x v="693"/>
    <x v="8"/>
    <x v="2"/>
    <x v="0"/>
    <x v="1"/>
    <x v="3"/>
    <n v="15.3"/>
    <x v="695"/>
    <n v="20"/>
    <n v="12.24"/>
    <n v="3.03"/>
    <n v="23"/>
    <x v="0"/>
    <x v="3"/>
  </r>
  <r>
    <n v="100926"/>
    <x v="506"/>
    <x v="3"/>
    <x v="7"/>
    <x v="4"/>
    <x v="0"/>
    <x v="694"/>
    <x v="15"/>
    <x v="1"/>
    <x v="2"/>
    <x v="0"/>
    <x v="2"/>
    <n v="161.79"/>
    <x v="696"/>
    <n v="20"/>
    <n v="388.3"/>
    <n v="89.31"/>
    <n v="47"/>
    <x v="0"/>
    <x v="0"/>
  </r>
  <r>
    <n v="100998"/>
    <x v="507"/>
    <x v="1"/>
    <x v="28"/>
    <x v="6"/>
    <x v="1"/>
    <x v="695"/>
    <x v="13"/>
    <x v="0"/>
    <x v="2"/>
    <x v="1"/>
    <x v="1"/>
    <n v="112.59"/>
    <x v="697"/>
    <n v="10"/>
    <n v="202.66"/>
    <n v="50.69"/>
    <n v="27"/>
    <x v="1"/>
    <x v="7"/>
  </r>
  <r>
    <n v="100011"/>
    <x v="121"/>
    <x v="2"/>
    <x v="45"/>
    <x v="1"/>
    <x v="0"/>
    <x v="696"/>
    <x v="12"/>
    <x v="0"/>
    <x v="1"/>
    <x v="0"/>
    <x v="2"/>
    <n v="149.94"/>
    <x v="698"/>
    <n v="0"/>
    <n v="449.82"/>
    <n v="103.3"/>
    <n v="27"/>
    <x v="0"/>
    <x v="7"/>
  </r>
  <r>
    <n v="100396"/>
    <x v="424"/>
    <x v="1"/>
    <x v="23"/>
    <x v="9"/>
    <x v="2"/>
    <x v="697"/>
    <x v="13"/>
    <x v="0"/>
    <x v="4"/>
    <x v="0"/>
    <x v="3"/>
    <n v="127.11"/>
    <x v="699"/>
    <n v="0"/>
    <n v="127.11"/>
    <n v="31.68"/>
    <n v="17"/>
    <x v="0"/>
    <x v="2"/>
  </r>
  <r>
    <n v="100754"/>
    <x v="423"/>
    <x v="2"/>
    <x v="51"/>
    <x v="10"/>
    <x v="1"/>
    <x v="698"/>
    <x v="12"/>
    <x v="0"/>
    <x v="1"/>
    <x v="0"/>
    <x v="5"/>
    <n v="142.44"/>
    <x v="700"/>
    <n v="0"/>
    <n v="854.64"/>
    <n v="222.55"/>
    <n v="24"/>
    <x v="1"/>
    <x v="6"/>
  </r>
  <r>
    <n v="100555"/>
    <x v="508"/>
    <x v="3"/>
    <x v="36"/>
    <x v="1"/>
    <x v="1"/>
    <x v="699"/>
    <x v="1"/>
    <x v="0"/>
    <x v="1"/>
    <x v="1"/>
    <x v="3"/>
    <n v="24.52"/>
    <x v="701"/>
    <n v="0"/>
    <n v="24.52"/>
    <n v="8.2100000000000009"/>
    <n v="30"/>
    <x v="0"/>
    <x v="1"/>
  </r>
  <r>
    <n v="100042"/>
    <x v="509"/>
    <x v="2"/>
    <x v="8"/>
    <x v="5"/>
    <x v="2"/>
    <x v="700"/>
    <x v="1"/>
    <x v="0"/>
    <x v="3"/>
    <x v="0"/>
    <x v="3"/>
    <n v="26.1"/>
    <x v="702"/>
    <n v="20"/>
    <n v="20.88"/>
    <n v="4.25"/>
    <n v="30"/>
    <x v="1"/>
    <x v="2"/>
  </r>
  <r>
    <n v="100167"/>
    <x v="510"/>
    <x v="3"/>
    <x v="17"/>
    <x v="7"/>
    <x v="2"/>
    <x v="701"/>
    <x v="9"/>
    <x v="2"/>
    <x v="4"/>
    <x v="1"/>
    <x v="4"/>
    <n v="25.25"/>
    <x v="703"/>
    <n v="0"/>
    <n v="101"/>
    <n v="39.130000000000003"/>
    <n v="34"/>
    <x v="1"/>
    <x v="7"/>
  </r>
  <r>
    <n v="100416"/>
    <x v="511"/>
    <x v="1"/>
    <x v="47"/>
    <x v="1"/>
    <x v="0"/>
    <x v="702"/>
    <x v="13"/>
    <x v="0"/>
    <x v="1"/>
    <x v="3"/>
    <x v="1"/>
    <n v="126.91"/>
    <x v="704"/>
    <n v="20"/>
    <n v="203.06"/>
    <n v="41.1"/>
    <n v="41"/>
    <x v="1"/>
    <x v="2"/>
  </r>
  <r>
    <n v="100576"/>
    <x v="512"/>
    <x v="0"/>
    <x v="18"/>
    <x v="4"/>
    <x v="1"/>
    <x v="703"/>
    <x v="12"/>
    <x v="0"/>
    <x v="4"/>
    <x v="0"/>
    <x v="2"/>
    <n v="118.15"/>
    <x v="705"/>
    <n v="0"/>
    <n v="354.45"/>
    <n v="102.3"/>
    <n v="42"/>
    <x v="0"/>
    <x v="6"/>
  </r>
  <r>
    <n v="100267"/>
    <x v="266"/>
    <x v="1"/>
    <x v="14"/>
    <x v="5"/>
    <x v="1"/>
    <x v="704"/>
    <x v="12"/>
    <x v="0"/>
    <x v="0"/>
    <x v="1"/>
    <x v="2"/>
    <n v="131.52000000000001"/>
    <x v="706"/>
    <n v="0"/>
    <n v="394.56"/>
    <n v="117.13"/>
    <n v="22"/>
    <x v="1"/>
    <x v="1"/>
  </r>
  <r>
    <n v="100807"/>
    <x v="323"/>
    <x v="2"/>
    <x v="39"/>
    <x v="11"/>
    <x v="0"/>
    <x v="705"/>
    <x v="18"/>
    <x v="1"/>
    <x v="0"/>
    <x v="2"/>
    <x v="4"/>
    <n v="84.54"/>
    <x v="707"/>
    <n v="5"/>
    <n v="321.25"/>
    <n v="78.11"/>
    <n v="22"/>
    <x v="1"/>
    <x v="1"/>
  </r>
  <r>
    <n v="100426"/>
    <x v="513"/>
    <x v="3"/>
    <x v="32"/>
    <x v="1"/>
    <x v="0"/>
    <x v="706"/>
    <x v="15"/>
    <x v="1"/>
    <x v="2"/>
    <x v="0"/>
    <x v="4"/>
    <n v="155.24"/>
    <x v="708"/>
    <n v="0"/>
    <n v="620.96"/>
    <n v="198.84"/>
    <n v="16"/>
    <x v="0"/>
    <x v="5"/>
  </r>
  <r>
    <n v="100690"/>
    <x v="514"/>
    <x v="0"/>
    <x v="37"/>
    <x v="11"/>
    <x v="1"/>
    <x v="707"/>
    <x v="9"/>
    <x v="2"/>
    <x v="1"/>
    <x v="0"/>
    <x v="2"/>
    <n v="19.559999999999999"/>
    <x v="709"/>
    <n v="0"/>
    <n v="58.68"/>
    <n v="22.62"/>
    <n v="25"/>
    <x v="1"/>
    <x v="1"/>
  </r>
  <r>
    <n v="100544"/>
    <x v="515"/>
    <x v="5"/>
    <x v="39"/>
    <x v="11"/>
    <x v="2"/>
    <x v="708"/>
    <x v="8"/>
    <x v="2"/>
    <x v="4"/>
    <x v="0"/>
    <x v="2"/>
    <n v="15.82"/>
    <x v="710"/>
    <n v="20"/>
    <n v="37.97"/>
    <n v="17.440000000000001"/>
    <n v="42"/>
    <x v="1"/>
    <x v="1"/>
  </r>
  <r>
    <n v="101122"/>
    <x v="516"/>
    <x v="4"/>
    <x v="27"/>
    <x v="9"/>
    <x v="2"/>
    <x v="709"/>
    <x v="19"/>
    <x v="1"/>
    <x v="4"/>
    <x v="0"/>
    <x v="1"/>
    <n v="146.54"/>
    <x v="711"/>
    <n v="10"/>
    <n v="263.77"/>
    <n v="71.62"/>
    <n v="33"/>
    <x v="1"/>
    <x v="1"/>
  </r>
  <r>
    <n v="100674"/>
    <x v="517"/>
    <x v="0"/>
    <x v="15"/>
    <x v="7"/>
    <x v="0"/>
    <x v="710"/>
    <x v="7"/>
    <x v="1"/>
    <x v="2"/>
    <x v="0"/>
    <x v="2"/>
    <n v="170.01"/>
    <x v="712"/>
    <n v="5"/>
    <n v="484.53"/>
    <n v="126.2"/>
    <n v="34"/>
    <x v="1"/>
    <x v="2"/>
  </r>
  <r>
    <n v="100689"/>
    <x v="518"/>
    <x v="1"/>
    <x v="25"/>
    <x v="8"/>
    <x v="0"/>
    <x v="711"/>
    <x v="17"/>
    <x v="2"/>
    <x v="2"/>
    <x v="3"/>
    <x v="3"/>
    <n v="39.29"/>
    <x v="713"/>
    <n v="20"/>
    <n v="31.43"/>
    <n v="10.53"/>
    <n v="31"/>
    <x v="0"/>
    <x v="7"/>
  </r>
  <r>
    <n v="101054"/>
    <x v="519"/>
    <x v="2"/>
    <x v="27"/>
    <x v="9"/>
    <x v="0"/>
    <x v="712"/>
    <x v="9"/>
    <x v="2"/>
    <x v="4"/>
    <x v="0"/>
    <x v="2"/>
    <n v="22.27"/>
    <x v="714"/>
    <n v="0"/>
    <n v="66.81"/>
    <n v="23.44"/>
    <n v="40"/>
    <x v="1"/>
    <x v="3"/>
  </r>
  <r>
    <n v="101176"/>
    <x v="234"/>
    <x v="0"/>
    <x v="47"/>
    <x v="1"/>
    <x v="0"/>
    <x v="713"/>
    <x v="4"/>
    <x v="2"/>
    <x v="1"/>
    <x v="1"/>
    <x v="2"/>
    <n v="60.35"/>
    <x v="715"/>
    <n v="10"/>
    <n v="162.94999999999999"/>
    <n v="64.819999999999993"/>
    <n v="23"/>
    <x v="1"/>
    <x v="4"/>
  </r>
  <r>
    <n v="101032"/>
    <x v="520"/>
    <x v="2"/>
    <x v="49"/>
    <x v="11"/>
    <x v="2"/>
    <x v="714"/>
    <x v="4"/>
    <x v="2"/>
    <x v="4"/>
    <x v="1"/>
    <x v="4"/>
    <n v="60.65"/>
    <x v="716"/>
    <n v="20"/>
    <n v="194.08"/>
    <n v="73.94"/>
    <n v="34"/>
    <x v="1"/>
    <x v="1"/>
  </r>
  <r>
    <n v="101034"/>
    <x v="521"/>
    <x v="1"/>
    <x v="20"/>
    <x v="9"/>
    <x v="1"/>
    <x v="715"/>
    <x v="18"/>
    <x v="1"/>
    <x v="4"/>
    <x v="3"/>
    <x v="1"/>
    <n v="90.12"/>
    <x v="717"/>
    <n v="10"/>
    <n v="162.22"/>
    <n v="43.68"/>
    <n v="38"/>
    <x v="0"/>
    <x v="2"/>
  </r>
  <r>
    <n v="100257"/>
    <x v="522"/>
    <x v="0"/>
    <x v="9"/>
    <x v="6"/>
    <x v="2"/>
    <x v="716"/>
    <x v="7"/>
    <x v="1"/>
    <x v="4"/>
    <x v="0"/>
    <x v="3"/>
    <n v="126.83"/>
    <x v="718"/>
    <n v="10"/>
    <n v="114.15"/>
    <n v="39.17"/>
    <n v="23"/>
    <x v="1"/>
    <x v="0"/>
  </r>
  <r>
    <n v="100335"/>
    <x v="523"/>
    <x v="1"/>
    <x v="7"/>
    <x v="4"/>
    <x v="0"/>
    <x v="717"/>
    <x v="11"/>
    <x v="0"/>
    <x v="0"/>
    <x v="1"/>
    <x v="5"/>
    <n v="24.23"/>
    <x v="719"/>
    <n v="5"/>
    <n v="138.11000000000001"/>
    <n v="37.799999999999997"/>
    <n v="28"/>
    <x v="1"/>
    <x v="2"/>
  </r>
  <r>
    <n v="100015"/>
    <x v="524"/>
    <x v="1"/>
    <x v="39"/>
    <x v="8"/>
    <x v="1"/>
    <x v="718"/>
    <x v="5"/>
    <x v="0"/>
    <x v="3"/>
    <x v="0"/>
    <x v="4"/>
    <n v="68.33"/>
    <x v="720"/>
    <n v="0"/>
    <n v="273.32"/>
    <n v="100.77"/>
    <n v="25"/>
    <x v="1"/>
    <x v="1"/>
  </r>
  <r>
    <n v="100901"/>
    <x v="461"/>
    <x v="4"/>
    <x v="49"/>
    <x v="11"/>
    <x v="2"/>
    <x v="719"/>
    <x v="19"/>
    <x v="1"/>
    <x v="2"/>
    <x v="0"/>
    <x v="3"/>
    <n v="116.18"/>
    <x v="721"/>
    <n v="0"/>
    <n v="116.18"/>
    <n v="34.49"/>
    <n v="31"/>
    <x v="1"/>
    <x v="6"/>
  </r>
  <r>
    <n v="100324"/>
    <x v="337"/>
    <x v="1"/>
    <x v="40"/>
    <x v="3"/>
    <x v="1"/>
    <x v="720"/>
    <x v="1"/>
    <x v="0"/>
    <x v="4"/>
    <x v="2"/>
    <x v="3"/>
    <n v="24.62"/>
    <x v="722"/>
    <n v="0"/>
    <n v="24.62"/>
    <n v="5.5"/>
    <n v="32"/>
    <x v="1"/>
    <x v="2"/>
  </r>
  <r>
    <n v="100607"/>
    <x v="410"/>
    <x v="2"/>
    <x v="22"/>
    <x v="4"/>
    <x v="1"/>
    <x v="721"/>
    <x v="13"/>
    <x v="0"/>
    <x v="1"/>
    <x v="1"/>
    <x v="2"/>
    <n v="129"/>
    <x v="723"/>
    <n v="0"/>
    <n v="387"/>
    <n v="112.92"/>
    <n v="23"/>
    <x v="1"/>
    <x v="3"/>
  </r>
  <r>
    <n v="101053"/>
    <x v="525"/>
    <x v="0"/>
    <x v="20"/>
    <x v="9"/>
    <x v="1"/>
    <x v="722"/>
    <x v="4"/>
    <x v="2"/>
    <x v="2"/>
    <x v="0"/>
    <x v="4"/>
    <n v="59.53"/>
    <x v="724"/>
    <n v="5"/>
    <n v="226.21"/>
    <n v="62.92"/>
    <n v="36"/>
    <x v="1"/>
    <x v="3"/>
  </r>
  <r>
    <n v="100790"/>
    <x v="526"/>
    <x v="5"/>
    <x v="6"/>
    <x v="6"/>
    <x v="1"/>
    <x v="723"/>
    <x v="13"/>
    <x v="0"/>
    <x v="4"/>
    <x v="2"/>
    <x v="4"/>
    <n v="137.82"/>
    <x v="725"/>
    <n v="10"/>
    <n v="496.15"/>
    <n v="124.58"/>
    <n v="16"/>
    <x v="0"/>
    <x v="4"/>
  </r>
  <r>
    <n v="100222"/>
    <x v="51"/>
    <x v="6"/>
    <x v="33"/>
    <x v="2"/>
    <x v="0"/>
    <x v="724"/>
    <x v="8"/>
    <x v="2"/>
    <x v="2"/>
    <x v="0"/>
    <x v="3"/>
    <n v="15.13"/>
    <x v="726"/>
    <n v="0"/>
    <n v="15.13"/>
    <n v="4.93"/>
    <n v="28"/>
    <x v="1"/>
    <x v="0"/>
  </r>
  <r>
    <n v="100179"/>
    <x v="527"/>
    <x v="0"/>
    <x v="51"/>
    <x v="10"/>
    <x v="1"/>
    <x v="725"/>
    <x v="18"/>
    <x v="1"/>
    <x v="0"/>
    <x v="0"/>
    <x v="2"/>
    <n v="89.31"/>
    <x v="727"/>
    <n v="10"/>
    <n v="241.14"/>
    <n v="71.790000000000006"/>
    <n v="31"/>
    <x v="0"/>
    <x v="2"/>
  </r>
  <r>
    <n v="100099"/>
    <x v="528"/>
    <x v="3"/>
    <x v="47"/>
    <x v="1"/>
    <x v="1"/>
    <x v="726"/>
    <x v="14"/>
    <x v="1"/>
    <x v="0"/>
    <x v="0"/>
    <x v="1"/>
    <n v="212.72"/>
    <x v="728"/>
    <n v="5"/>
    <n v="404.17"/>
    <n v="70.67"/>
    <n v="35"/>
    <x v="1"/>
    <x v="0"/>
  </r>
  <r>
    <n v="100521"/>
    <x v="529"/>
    <x v="3"/>
    <x v="16"/>
    <x v="3"/>
    <x v="1"/>
    <x v="727"/>
    <x v="10"/>
    <x v="2"/>
    <x v="4"/>
    <x v="1"/>
    <x v="2"/>
    <n v="42.91"/>
    <x v="729"/>
    <n v="0"/>
    <n v="128.72999999999999"/>
    <n v="47.84"/>
    <n v="25"/>
    <x v="0"/>
    <x v="4"/>
  </r>
  <r>
    <n v="100022"/>
    <x v="530"/>
    <x v="1"/>
    <x v="47"/>
    <x v="1"/>
    <x v="2"/>
    <x v="728"/>
    <x v="13"/>
    <x v="0"/>
    <x v="4"/>
    <x v="0"/>
    <x v="1"/>
    <n v="118.15"/>
    <x v="730"/>
    <n v="0"/>
    <n v="236.3"/>
    <n v="70.44"/>
    <n v="39"/>
    <x v="1"/>
    <x v="3"/>
  </r>
  <r>
    <n v="100356"/>
    <x v="272"/>
    <x v="6"/>
    <x v="2"/>
    <x v="0"/>
    <x v="2"/>
    <x v="729"/>
    <x v="7"/>
    <x v="1"/>
    <x v="1"/>
    <x v="1"/>
    <x v="1"/>
    <n v="166.99"/>
    <x v="731"/>
    <n v="0"/>
    <n v="333.98"/>
    <n v="100.3"/>
    <n v="29"/>
    <x v="1"/>
    <x v="4"/>
  </r>
  <r>
    <n v="100733"/>
    <x v="531"/>
    <x v="1"/>
    <x v="50"/>
    <x v="5"/>
    <x v="1"/>
    <x v="730"/>
    <x v="10"/>
    <x v="2"/>
    <x v="0"/>
    <x v="1"/>
    <x v="1"/>
    <n v="44.47"/>
    <x v="732"/>
    <n v="0"/>
    <n v="88.94"/>
    <n v="34.04"/>
    <n v="20"/>
    <x v="1"/>
    <x v="7"/>
  </r>
  <r>
    <n v="101093"/>
    <x v="96"/>
    <x v="4"/>
    <x v="32"/>
    <x v="1"/>
    <x v="0"/>
    <x v="731"/>
    <x v="10"/>
    <x v="2"/>
    <x v="3"/>
    <x v="0"/>
    <x v="3"/>
    <n v="47.95"/>
    <x v="733"/>
    <n v="0"/>
    <n v="47.95"/>
    <n v="18.079999999999998"/>
    <n v="44"/>
    <x v="0"/>
    <x v="5"/>
  </r>
  <r>
    <n v="101111"/>
    <x v="532"/>
    <x v="4"/>
    <x v="35"/>
    <x v="10"/>
    <x v="0"/>
    <x v="732"/>
    <x v="0"/>
    <x v="0"/>
    <x v="4"/>
    <x v="1"/>
    <x v="2"/>
    <n v="50.32"/>
    <x v="734"/>
    <n v="0"/>
    <n v="150.96"/>
    <n v="48.36"/>
    <n v="31"/>
    <x v="0"/>
    <x v="1"/>
  </r>
  <r>
    <n v="100611"/>
    <x v="452"/>
    <x v="1"/>
    <x v="14"/>
    <x v="5"/>
    <x v="2"/>
    <x v="733"/>
    <x v="0"/>
    <x v="0"/>
    <x v="1"/>
    <x v="0"/>
    <x v="2"/>
    <n v="60.16"/>
    <x v="735"/>
    <n v="0"/>
    <n v="180.48"/>
    <n v="42.3"/>
    <n v="32"/>
    <x v="1"/>
    <x v="5"/>
  </r>
  <r>
    <n v="101009"/>
    <x v="533"/>
    <x v="4"/>
    <x v="24"/>
    <x v="8"/>
    <x v="1"/>
    <x v="734"/>
    <x v="13"/>
    <x v="0"/>
    <x v="1"/>
    <x v="0"/>
    <x v="1"/>
    <n v="99.09"/>
    <x v="736"/>
    <n v="0"/>
    <n v="198.18"/>
    <n v="56.71"/>
    <n v="31"/>
    <x v="1"/>
    <x v="6"/>
  </r>
  <r>
    <n v="100340"/>
    <x v="534"/>
    <x v="4"/>
    <x v="34"/>
    <x v="5"/>
    <x v="1"/>
    <x v="735"/>
    <x v="2"/>
    <x v="1"/>
    <x v="3"/>
    <x v="0"/>
    <x v="3"/>
    <n v="96.62"/>
    <x v="737"/>
    <n v="0"/>
    <n v="96.62"/>
    <n v="25.35"/>
    <n v="30"/>
    <x v="1"/>
    <x v="0"/>
  </r>
  <r>
    <n v="100431"/>
    <x v="238"/>
    <x v="0"/>
    <x v="19"/>
    <x v="0"/>
    <x v="2"/>
    <x v="736"/>
    <x v="9"/>
    <x v="2"/>
    <x v="0"/>
    <x v="1"/>
    <x v="2"/>
    <n v="20.27"/>
    <x v="738"/>
    <n v="10"/>
    <n v="54.73"/>
    <n v="23.65"/>
    <n v="16"/>
    <x v="1"/>
    <x v="5"/>
  </r>
  <r>
    <n v="100961"/>
    <x v="22"/>
    <x v="3"/>
    <x v="18"/>
    <x v="4"/>
    <x v="0"/>
    <x v="737"/>
    <x v="0"/>
    <x v="0"/>
    <x v="1"/>
    <x v="2"/>
    <x v="3"/>
    <n v="54.94"/>
    <x v="739"/>
    <n v="0"/>
    <n v="54.94"/>
    <n v="17.32"/>
    <n v="35"/>
    <x v="0"/>
    <x v="2"/>
  </r>
  <r>
    <n v="100217"/>
    <x v="331"/>
    <x v="0"/>
    <x v="29"/>
    <x v="6"/>
    <x v="1"/>
    <x v="738"/>
    <x v="19"/>
    <x v="1"/>
    <x v="4"/>
    <x v="0"/>
    <x v="1"/>
    <n v="130.16"/>
    <x v="740"/>
    <n v="0"/>
    <n v="260.32"/>
    <n v="98.85"/>
    <n v="23"/>
    <x v="0"/>
    <x v="6"/>
  </r>
  <r>
    <n v="100203"/>
    <x v="535"/>
    <x v="6"/>
    <x v="41"/>
    <x v="8"/>
    <x v="1"/>
    <x v="739"/>
    <x v="12"/>
    <x v="0"/>
    <x v="0"/>
    <x v="0"/>
    <x v="2"/>
    <n v="143.88"/>
    <x v="741"/>
    <n v="0"/>
    <n v="431.64"/>
    <n v="66.599999999999994"/>
    <n v="32"/>
    <x v="2"/>
    <x v="1"/>
  </r>
  <r>
    <n v="100905"/>
    <x v="175"/>
    <x v="5"/>
    <x v="31"/>
    <x v="9"/>
    <x v="1"/>
    <x v="740"/>
    <x v="16"/>
    <x v="1"/>
    <x v="4"/>
    <x v="0"/>
    <x v="1"/>
    <n v="33.17"/>
    <x v="742"/>
    <n v="5"/>
    <n v="63.02"/>
    <n v="21.07"/>
    <n v="28"/>
    <x v="1"/>
    <x v="2"/>
  </r>
  <r>
    <n v="100922"/>
    <x v="154"/>
    <x v="0"/>
    <x v="20"/>
    <x v="9"/>
    <x v="0"/>
    <x v="741"/>
    <x v="16"/>
    <x v="1"/>
    <x v="0"/>
    <x v="0"/>
    <x v="4"/>
    <n v="38.78"/>
    <x v="743"/>
    <n v="0"/>
    <n v="155.12"/>
    <n v="56.56"/>
    <n v="43"/>
    <x v="1"/>
    <x v="3"/>
  </r>
  <r>
    <n v="100093"/>
    <x v="485"/>
    <x v="0"/>
    <x v="31"/>
    <x v="9"/>
    <x v="1"/>
    <x v="742"/>
    <x v="18"/>
    <x v="1"/>
    <x v="4"/>
    <x v="2"/>
    <x v="1"/>
    <n v="68.290000000000006"/>
    <x v="468"/>
    <n v="5"/>
    <n v="129.75"/>
    <n v="37.71"/>
    <n v="29"/>
    <x v="1"/>
    <x v="0"/>
  </r>
  <r>
    <n v="100910"/>
    <x v="536"/>
    <x v="6"/>
    <x v="51"/>
    <x v="10"/>
    <x v="0"/>
    <x v="743"/>
    <x v="13"/>
    <x v="0"/>
    <x v="0"/>
    <x v="1"/>
    <x v="4"/>
    <n v="106.89"/>
    <x v="744"/>
    <n v="40"/>
    <n v="256.54000000000002"/>
    <n v="60.89"/>
    <n v="25"/>
    <x v="0"/>
    <x v="6"/>
  </r>
  <r>
    <n v="100068"/>
    <x v="537"/>
    <x v="5"/>
    <x v="26"/>
    <x v="6"/>
    <x v="0"/>
    <x v="744"/>
    <x v="4"/>
    <x v="2"/>
    <x v="0"/>
    <x v="0"/>
    <x v="1"/>
    <n v="62.36"/>
    <x v="745"/>
    <n v="0"/>
    <n v="124.72"/>
    <n v="41.93"/>
    <n v="27"/>
    <x v="1"/>
    <x v="1"/>
  </r>
  <r>
    <n v="100894"/>
    <x v="483"/>
    <x v="3"/>
    <x v="26"/>
    <x v="6"/>
    <x v="0"/>
    <x v="745"/>
    <x v="19"/>
    <x v="1"/>
    <x v="1"/>
    <x v="1"/>
    <x v="4"/>
    <n v="118.61"/>
    <x v="746"/>
    <n v="20"/>
    <n v="379.55"/>
    <n v="53.58"/>
    <n v="52"/>
    <x v="0"/>
    <x v="2"/>
  </r>
  <r>
    <n v="100284"/>
    <x v="538"/>
    <x v="4"/>
    <x v="28"/>
    <x v="6"/>
    <x v="0"/>
    <x v="746"/>
    <x v="16"/>
    <x v="1"/>
    <x v="1"/>
    <x v="0"/>
    <x v="4"/>
    <n v="33.42"/>
    <x v="747"/>
    <n v="0"/>
    <n v="133.68"/>
    <n v="41.34"/>
    <n v="38"/>
    <x v="0"/>
    <x v="5"/>
  </r>
  <r>
    <n v="100696"/>
    <x v="539"/>
    <x v="1"/>
    <x v="2"/>
    <x v="0"/>
    <x v="0"/>
    <x v="747"/>
    <x v="15"/>
    <x v="1"/>
    <x v="4"/>
    <x v="1"/>
    <x v="0"/>
    <n v="160.76"/>
    <x v="748"/>
    <n v="5"/>
    <n v="763.61"/>
    <n v="165.24"/>
    <n v="27"/>
    <x v="1"/>
    <x v="6"/>
  </r>
  <r>
    <n v="100085"/>
    <x v="25"/>
    <x v="0"/>
    <x v="20"/>
    <x v="9"/>
    <x v="2"/>
    <x v="748"/>
    <x v="1"/>
    <x v="0"/>
    <x v="1"/>
    <x v="0"/>
    <x v="3"/>
    <n v="24.85"/>
    <x v="749"/>
    <n v="0"/>
    <n v="24.85"/>
    <n v="7.5"/>
    <n v="22"/>
    <x v="1"/>
    <x v="2"/>
  </r>
  <r>
    <n v="100434"/>
    <x v="310"/>
    <x v="3"/>
    <x v="21"/>
    <x v="3"/>
    <x v="1"/>
    <x v="749"/>
    <x v="4"/>
    <x v="2"/>
    <x v="2"/>
    <x v="1"/>
    <x v="1"/>
    <n v="65.05"/>
    <x v="750"/>
    <n v="0"/>
    <n v="130.1"/>
    <n v="33.840000000000003"/>
    <n v="45"/>
    <x v="0"/>
    <x v="4"/>
  </r>
  <r>
    <n v="100796"/>
    <x v="441"/>
    <x v="0"/>
    <x v="39"/>
    <x v="8"/>
    <x v="0"/>
    <x v="750"/>
    <x v="2"/>
    <x v="1"/>
    <x v="1"/>
    <x v="0"/>
    <x v="2"/>
    <n v="98.75"/>
    <x v="751"/>
    <n v="20"/>
    <n v="237"/>
    <n v="70.42"/>
    <n v="38"/>
    <x v="1"/>
    <x v="0"/>
  </r>
  <r>
    <n v="100153"/>
    <x v="308"/>
    <x v="4"/>
    <x v="45"/>
    <x v="11"/>
    <x v="0"/>
    <x v="751"/>
    <x v="4"/>
    <x v="2"/>
    <x v="0"/>
    <x v="0"/>
    <x v="0"/>
    <n v="50.74"/>
    <x v="752"/>
    <n v="0"/>
    <n v="253.7"/>
    <n v="85.18"/>
    <n v="38"/>
    <x v="0"/>
    <x v="4"/>
  </r>
  <r>
    <n v="100075"/>
    <x v="76"/>
    <x v="4"/>
    <x v="28"/>
    <x v="6"/>
    <x v="1"/>
    <x v="752"/>
    <x v="16"/>
    <x v="1"/>
    <x v="1"/>
    <x v="0"/>
    <x v="2"/>
    <n v="40.130000000000003"/>
    <x v="753"/>
    <n v="5"/>
    <n v="114.37"/>
    <n v="33.89"/>
    <n v="27"/>
    <x v="0"/>
    <x v="3"/>
  </r>
  <r>
    <n v="101042"/>
    <x v="380"/>
    <x v="2"/>
    <x v="38"/>
    <x v="11"/>
    <x v="1"/>
    <x v="753"/>
    <x v="14"/>
    <x v="1"/>
    <x v="0"/>
    <x v="0"/>
    <x v="3"/>
    <n v="224.81"/>
    <x v="754"/>
    <n v="20"/>
    <n v="179.85"/>
    <n v="44.98"/>
    <n v="20"/>
    <x v="0"/>
    <x v="4"/>
  </r>
  <r>
    <n v="100580"/>
    <x v="350"/>
    <x v="6"/>
    <x v="40"/>
    <x v="3"/>
    <x v="2"/>
    <x v="754"/>
    <x v="14"/>
    <x v="1"/>
    <x v="0"/>
    <x v="2"/>
    <x v="1"/>
    <n v="246.33"/>
    <x v="755"/>
    <n v="0"/>
    <n v="492.66"/>
    <n v="136.07"/>
    <n v="23"/>
    <x v="1"/>
    <x v="2"/>
  </r>
  <r>
    <n v="100446"/>
    <x v="540"/>
    <x v="1"/>
    <x v="9"/>
    <x v="6"/>
    <x v="1"/>
    <x v="755"/>
    <x v="11"/>
    <x v="0"/>
    <x v="4"/>
    <x v="0"/>
    <x v="1"/>
    <n v="29.29"/>
    <x v="756"/>
    <n v="20"/>
    <n v="46.86"/>
    <n v="11.64"/>
    <n v="19"/>
    <x v="1"/>
    <x v="6"/>
  </r>
  <r>
    <n v="100703"/>
    <x v="85"/>
    <x v="3"/>
    <x v="39"/>
    <x v="11"/>
    <x v="0"/>
    <x v="756"/>
    <x v="17"/>
    <x v="2"/>
    <x v="0"/>
    <x v="0"/>
    <x v="4"/>
    <n v="38.35"/>
    <x v="757"/>
    <n v="5"/>
    <n v="145.72999999999999"/>
    <n v="37.24"/>
    <n v="23"/>
    <x v="0"/>
    <x v="5"/>
  </r>
  <r>
    <n v="100188"/>
    <x v="328"/>
    <x v="6"/>
    <x v="6"/>
    <x v="3"/>
    <x v="1"/>
    <x v="4"/>
    <x v="16"/>
    <x v="1"/>
    <x v="4"/>
    <x v="1"/>
    <x v="3"/>
    <n v="36.47"/>
    <x v="758"/>
    <n v="0"/>
    <n v="36.47"/>
    <n v="14.19"/>
    <n v="31"/>
    <x v="1"/>
    <x v="4"/>
  </r>
  <r>
    <n v="100271"/>
    <x v="251"/>
    <x v="3"/>
    <x v="22"/>
    <x v="4"/>
    <x v="0"/>
    <x v="757"/>
    <x v="12"/>
    <x v="0"/>
    <x v="4"/>
    <x v="0"/>
    <x v="4"/>
    <n v="136.9"/>
    <x v="759"/>
    <n v="20"/>
    <n v="438.08"/>
    <n v="118.27"/>
    <n v="32"/>
    <x v="1"/>
    <x v="3"/>
  </r>
  <r>
    <n v="100236"/>
    <x v="29"/>
    <x v="5"/>
    <x v="10"/>
    <x v="7"/>
    <x v="1"/>
    <x v="758"/>
    <x v="8"/>
    <x v="2"/>
    <x v="4"/>
    <x v="3"/>
    <x v="3"/>
    <n v="13.05"/>
    <x v="760"/>
    <n v="5"/>
    <n v="12.4"/>
    <n v="4.58"/>
    <n v="25"/>
    <x v="0"/>
    <x v="7"/>
  </r>
  <r>
    <n v="100487"/>
    <x v="541"/>
    <x v="1"/>
    <x v="31"/>
    <x v="9"/>
    <x v="0"/>
    <x v="759"/>
    <x v="11"/>
    <x v="0"/>
    <x v="1"/>
    <x v="0"/>
    <x v="2"/>
    <n v="30.51"/>
    <x v="761"/>
    <n v="0"/>
    <n v="91.53"/>
    <n v="19.71"/>
    <n v="24"/>
    <x v="0"/>
    <x v="1"/>
  </r>
  <r>
    <n v="101159"/>
    <x v="542"/>
    <x v="2"/>
    <x v="13"/>
    <x v="7"/>
    <x v="1"/>
    <x v="760"/>
    <x v="13"/>
    <x v="0"/>
    <x v="4"/>
    <x v="0"/>
    <x v="4"/>
    <n v="128.41999999999999"/>
    <x v="762"/>
    <n v="0"/>
    <n v="513.67999999999995"/>
    <n v="141.94999999999999"/>
    <n v="24"/>
    <x v="1"/>
    <x v="4"/>
  </r>
  <r>
    <n v="100559"/>
    <x v="480"/>
    <x v="3"/>
    <x v="50"/>
    <x v="5"/>
    <x v="2"/>
    <x v="761"/>
    <x v="5"/>
    <x v="0"/>
    <x v="2"/>
    <x v="3"/>
    <x v="3"/>
    <n v="81.650000000000006"/>
    <x v="763"/>
    <n v="0"/>
    <n v="81.650000000000006"/>
    <n v="24.12"/>
    <n v="20"/>
    <x v="0"/>
    <x v="2"/>
  </r>
  <r>
    <n v="100117"/>
    <x v="543"/>
    <x v="2"/>
    <x v="23"/>
    <x v="9"/>
    <x v="1"/>
    <x v="762"/>
    <x v="8"/>
    <x v="2"/>
    <x v="1"/>
    <x v="1"/>
    <x v="2"/>
    <n v="16.8"/>
    <x v="764"/>
    <n v="10"/>
    <n v="45.36"/>
    <n v="15.54"/>
    <n v="51"/>
    <x v="0"/>
    <x v="2"/>
  </r>
  <r>
    <n v="100637"/>
    <x v="134"/>
    <x v="2"/>
    <x v="11"/>
    <x v="8"/>
    <x v="1"/>
    <x v="763"/>
    <x v="14"/>
    <x v="1"/>
    <x v="1"/>
    <x v="1"/>
    <x v="3"/>
    <n v="205.68"/>
    <x v="765"/>
    <n v="0"/>
    <n v="205.68"/>
    <n v="66.19"/>
    <n v="16"/>
    <x v="0"/>
    <x v="2"/>
  </r>
  <r>
    <n v="101127"/>
    <x v="448"/>
    <x v="6"/>
    <x v="26"/>
    <x v="6"/>
    <x v="1"/>
    <x v="764"/>
    <x v="16"/>
    <x v="1"/>
    <x v="4"/>
    <x v="0"/>
    <x v="5"/>
    <n v="40.479999999999997"/>
    <x v="766"/>
    <n v="10"/>
    <n v="218.59"/>
    <n v="47.7"/>
    <n v="37"/>
    <x v="0"/>
    <x v="3"/>
  </r>
  <r>
    <n v="100750"/>
    <x v="527"/>
    <x v="0"/>
    <x v="51"/>
    <x v="10"/>
    <x v="1"/>
    <x v="765"/>
    <x v="15"/>
    <x v="1"/>
    <x v="4"/>
    <x v="2"/>
    <x v="3"/>
    <n v="168.9"/>
    <x v="767"/>
    <n v="10"/>
    <n v="152.01"/>
    <n v="45.82"/>
    <n v="22"/>
    <x v="1"/>
    <x v="7"/>
  </r>
  <r>
    <n v="100512"/>
    <x v="350"/>
    <x v="6"/>
    <x v="40"/>
    <x v="3"/>
    <x v="2"/>
    <x v="187"/>
    <x v="18"/>
    <x v="1"/>
    <x v="1"/>
    <x v="0"/>
    <x v="3"/>
    <n v="82.72"/>
    <x v="768"/>
    <n v="5"/>
    <n v="78.58"/>
    <n v="24.92"/>
    <n v="34"/>
    <x v="0"/>
    <x v="0"/>
  </r>
  <r>
    <n v="100633"/>
    <x v="223"/>
    <x v="5"/>
    <x v="24"/>
    <x v="8"/>
    <x v="1"/>
    <x v="766"/>
    <x v="11"/>
    <x v="0"/>
    <x v="3"/>
    <x v="0"/>
    <x v="1"/>
    <n v="30.33"/>
    <x v="769"/>
    <n v="0"/>
    <n v="60.66"/>
    <n v="16.72"/>
    <n v="29"/>
    <x v="0"/>
    <x v="4"/>
  </r>
  <r>
    <n v="100785"/>
    <x v="58"/>
    <x v="3"/>
    <x v="20"/>
    <x v="9"/>
    <x v="0"/>
    <x v="767"/>
    <x v="3"/>
    <x v="2"/>
    <x v="1"/>
    <x v="2"/>
    <x v="4"/>
    <n v="18.260000000000002"/>
    <x v="770"/>
    <n v="10"/>
    <n v="65.739999999999995"/>
    <n v="14.12"/>
    <n v="34"/>
    <x v="0"/>
    <x v="2"/>
  </r>
  <r>
    <n v="101006"/>
    <x v="432"/>
    <x v="1"/>
    <x v="38"/>
    <x v="11"/>
    <x v="0"/>
    <x v="768"/>
    <x v="3"/>
    <x v="2"/>
    <x v="4"/>
    <x v="0"/>
    <x v="0"/>
    <n v="18.62"/>
    <x v="771"/>
    <n v="10"/>
    <n v="83.79"/>
    <n v="31.99"/>
    <n v="25"/>
    <x v="0"/>
    <x v="6"/>
  </r>
  <r>
    <n v="100852"/>
    <x v="74"/>
    <x v="4"/>
    <x v="13"/>
    <x v="7"/>
    <x v="2"/>
    <x v="769"/>
    <x v="12"/>
    <x v="0"/>
    <x v="4"/>
    <x v="1"/>
    <x v="1"/>
    <n v="144.15"/>
    <x v="772"/>
    <n v="5"/>
    <n v="273.88"/>
    <n v="86.29"/>
    <n v="33"/>
    <x v="1"/>
    <x v="0"/>
  </r>
  <r>
    <n v="100126"/>
    <x v="428"/>
    <x v="0"/>
    <x v="39"/>
    <x v="8"/>
    <x v="1"/>
    <x v="770"/>
    <x v="9"/>
    <x v="2"/>
    <x v="1"/>
    <x v="0"/>
    <x v="4"/>
    <n v="20.75"/>
    <x v="773"/>
    <n v="0"/>
    <n v="83"/>
    <n v="28.01"/>
    <n v="39"/>
    <x v="0"/>
    <x v="5"/>
  </r>
  <r>
    <n v="100116"/>
    <x v="544"/>
    <x v="5"/>
    <x v="42"/>
    <x v="7"/>
    <x v="2"/>
    <x v="771"/>
    <x v="0"/>
    <x v="0"/>
    <x v="4"/>
    <x v="0"/>
    <x v="2"/>
    <n v="61.1"/>
    <x v="774"/>
    <n v="0"/>
    <n v="183.3"/>
    <n v="62.42"/>
    <n v="16"/>
    <x v="1"/>
    <x v="5"/>
  </r>
  <r>
    <n v="100473"/>
    <x v="366"/>
    <x v="4"/>
    <x v="20"/>
    <x v="9"/>
    <x v="1"/>
    <x v="772"/>
    <x v="2"/>
    <x v="1"/>
    <x v="4"/>
    <x v="0"/>
    <x v="5"/>
    <n v="101.44"/>
    <x v="775"/>
    <n v="0"/>
    <n v="608.64"/>
    <n v="152.53"/>
    <n v="34"/>
    <x v="1"/>
    <x v="1"/>
  </r>
  <r>
    <n v="100740"/>
    <x v="545"/>
    <x v="6"/>
    <x v="37"/>
    <x v="11"/>
    <x v="0"/>
    <x v="773"/>
    <x v="12"/>
    <x v="0"/>
    <x v="3"/>
    <x v="1"/>
    <x v="3"/>
    <n v="121.08"/>
    <x v="307"/>
    <n v="0"/>
    <n v="121.08"/>
    <n v="35.31"/>
    <n v="25"/>
    <x v="0"/>
    <x v="3"/>
  </r>
  <r>
    <n v="100992"/>
    <x v="546"/>
    <x v="1"/>
    <x v="36"/>
    <x v="1"/>
    <x v="2"/>
    <x v="774"/>
    <x v="6"/>
    <x v="1"/>
    <x v="2"/>
    <x v="0"/>
    <x v="1"/>
    <n v="184.09"/>
    <x v="776"/>
    <n v="5"/>
    <n v="349.77"/>
    <n v="109.44"/>
    <n v="17"/>
    <x v="0"/>
    <x v="3"/>
  </r>
  <r>
    <n v="100057"/>
    <x v="547"/>
    <x v="0"/>
    <x v="3"/>
    <x v="1"/>
    <x v="1"/>
    <x v="775"/>
    <x v="11"/>
    <x v="0"/>
    <x v="1"/>
    <x v="2"/>
    <x v="4"/>
    <n v="31.46"/>
    <x v="777"/>
    <n v="5"/>
    <n v="119.55"/>
    <n v="37.4"/>
    <n v="28"/>
    <x v="0"/>
    <x v="6"/>
  </r>
  <r>
    <n v="100603"/>
    <x v="210"/>
    <x v="5"/>
    <x v="21"/>
    <x v="3"/>
    <x v="0"/>
    <x v="776"/>
    <x v="7"/>
    <x v="1"/>
    <x v="4"/>
    <x v="0"/>
    <x v="2"/>
    <n v="169.7"/>
    <x v="778"/>
    <n v="0"/>
    <n v="509.1"/>
    <n v="180.04"/>
    <n v="32"/>
    <x v="1"/>
    <x v="1"/>
  </r>
  <r>
    <n v="100786"/>
    <x v="548"/>
    <x v="4"/>
    <x v="30"/>
    <x v="4"/>
    <x v="0"/>
    <x v="777"/>
    <x v="4"/>
    <x v="2"/>
    <x v="4"/>
    <x v="0"/>
    <x v="1"/>
    <n v="56.76"/>
    <x v="779"/>
    <n v="0"/>
    <n v="113.52"/>
    <n v="24.97"/>
    <n v="23"/>
    <x v="1"/>
    <x v="4"/>
  </r>
  <r>
    <n v="100970"/>
    <x v="549"/>
    <x v="2"/>
    <x v="36"/>
    <x v="1"/>
    <x v="0"/>
    <x v="778"/>
    <x v="19"/>
    <x v="1"/>
    <x v="1"/>
    <x v="0"/>
    <x v="1"/>
    <n v="116.46"/>
    <x v="780"/>
    <n v="10"/>
    <n v="209.63"/>
    <n v="43.47"/>
    <n v="31"/>
    <x v="1"/>
    <x v="5"/>
  </r>
  <r>
    <n v="100656"/>
    <x v="293"/>
    <x v="5"/>
    <x v="13"/>
    <x v="7"/>
    <x v="2"/>
    <x v="779"/>
    <x v="18"/>
    <x v="1"/>
    <x v="4"/>
    <x v="1"/>
    <x v="0"/>
    <n v="80.94"/>
    <x v="781"/>
    <n v="0"/>
    <n v="404.7"/>
    <n v="143.22"/>
    <n v="23"/>
    <x v="0"/>
    <x v="5"/>
  </r>
  <r>
    <n v="100902"/>
    <x v="550"/>
    <x v="4"/>
    <x v="50"/>
    <x v="5"/>
    <x v="2"/>
    <x v="780"/>
    <x v="14"/>
    <x v="1"/>
    <x v="3"/>
    <x v="2"/>
    <x v="2"/>
    <n v="221.49"/>
    <x v="782"/>
    <n v="0"/>
    <n v="664.47"/>
    <n v="225.85"/>
    <n v="26"/>
    <x v="1"/>
    <x v="1"/>
  </r>
  <r>
    <n v="100921"/>
    <x v="551"/>
    <x v="0"/>
    <x v="45"/>
    <x v="11"/>
    <x v="0"/>
    <x v="781"/>
    <x v="16"/>
    <x v="1"/>
    <x v="4"/>
    <x v="0"/>
    <x v="2"/>
    <n v="29.79"/>
    <x v="783"/>
    <n v="10"/>
    <n v="80.430000000000007"/>
    <n v="28.4"/>
    <n v="26"/>
    <x v="0"/>
    <x v="5"/>
  </r>
  <r>
    <n v="100105"/>
    <x v="27"/>
    <x v="2"/>
    <x v="0"/>
    <x v="0"/>
    <x v="1"/>
    <x v="782"/>
    <x v="6"/>
    <x v="1"/>
    <x v="1"/>
    <x v="0"/>
    <x v="2"/>
    <n v="171.69"/>
    <x v="784"/>
    <n v="0"/>
    <n v="515.07000000000005"/>
    <n v="135.88999999999999"/>
    <n v="49"/>
    <x v="1"/>
    <x v="1"/>
  </r>
  <r>
    <n v="100635"/>
    <x v="306"/>
    <x v="4"/>
    <x v="25"/>
    <x v="8"/>
    <x v="0"/>
    <x v="783"/>
    <x v="8"/>
    <x v="2"/>
    <x v="4"/>
    <x v="0"/>
    <x v="3"/>
    <n v="15.38"/>
    <x v="785"/>
    <n v="20"/>
    <n v="12.3"/>
    <n v="6.01"/>
    <n v="26"/>
    <x v="0"/>
    <x v="4"/>
  </r>
  <r>
    <n v="100369"/>
    <x v="552"/>
    <x v="5"/>
    <x v="13"/>
    <x v="7"/>
    <x v="1"/>
    <x v="784"/>
    <x v="11"/>
    <x v="0"/>
    <x v="1"/>
    <x v="0"/>
    <x v="0"/>
    <n v="30.69"/>
    <x v="786"/>
    <n v="0"/>
    <n v="153.44999999999999"/>
    <n v="53.7"/>
    <n v="28"/>
    <x v="1"/>
    <x v="5"/>
  </r>
  <r>
    <n v="100268"/>
    <x v="25"/>
    <x v="0"/>
    <x v="20"/>
    <x v="9"/>
    <x v="2"/>
    <x v="785"/>
    <x v="0"/>
    <x v="0"/>
    <x v="0"/>
    <x v="0"/>
    <x v="1"/>
    <n v="57.82"/>
    <x v="787"/>
    <n v="5"/>
    <n v="109.86"/>
    <n v="38.83"/>
    <n v="41"/>
    <x v="1"/>
    <x v="2"/>
  </r>
  <r>
    <n v="100655"/>
    <x v="185"/>
    <x v="5"/>
    <x v="1"/>
    <x v="9"/>
    <x v="2"/>
    <x v="786"/>
    <x v="19"/>
    <x v="1"/>
    <x v="0"/>
    <x v="0"/>
    <x v="5"/>
    <n v="116.35"/>
    <x v="788"/>
    <n v="0"/>
    <n v="698.1"/>
    <n v="156.12"/>
    <n v="16"/>
    <x v="0"/>
    <x v="3"/>
  </r>
  <r>
    <n v="100046"/>
    <x v="467"/>
    <x v="0"/>
    <x v="18"/>
    <x v="4"/>
    <x v="0"/>
    <x v="787"/>
    <x v="0"/>
    <x v="0"/>
    <x v="4"/>
    <x v="1"/>
    <x v="4"/>
    <n v="62.77"/>
    <x v="789"/>
    <n v="0"/>
    <n v="251.08"/>
    <n v="76.400000000000006"/>
    <n v="46"/>
    <x v="1"/>
    <x v="3"/>
  </r>
  <r>
    <n v="100349"/>
    <x v="553"/>
    <x v="2"/>
    <x v="45"/>
    <x v="1"/>
    <x v="1"/>
    <x v="788"/>
    <x v="1"/>
    <x v="0"/>
    <x v="3"/>
    <x v="1"/>
    <x v="0"/>
    <n v="26.47"/>
    <x v="790"/>
    <n v="10"/>
    <n v="119.11"/>
    <n v="24.82"/>
    <n v="37"/>
    <x v="0"/>
    <x v="6"/>
  </r>
  <r>
    <n v="100773"/>
    <x v="554"/>
    <x v="0"/>
    <x v="31"/>
    <x v="9"/>
    <x v="2"/>
    <x v="789"/>
    <x v="5"/>
    <x v="0"/>
    <x v="2"/>
    <x v="0"/>
    <x v="2"/>
    <n v="70.010000000000005"/>
    <x v="791"/>
    <n v="5"/>
    <n v="199.53"/>
    <n v="57.71"/>
    <n v="29"/>
    <x v="1"/>
    <x v="4"/>
  </r>
  <r>
    <n v="100195"/>
    <x v="458"/>
    <x v="5"/>
    <x v="10"/>
    <x v="5"/>
    <x v="2"/>
    <x v="790"/>
    <x v="8"/>
    <x v="2"/>
    <x v="3"/>
    <x v="1"/>
    <x v="2"/>
    <n v="15.14"/>
    <x v="792"/>
    <n v="5"/>
    <n v="43.15"/>
    <n v="17.54"/>
    <n v="29"/>
    <x v="0"/>
    <x v="2"/>
  </r>
  <r>
    <n v="100102"/>
    <x v="555"/>
    <x v="3"/>
    <x v="49"/>
    <x v="11"/>
    <x v="2"/>
    <x v="791"/>
    <x v="18"/>
    <x v="1"/>
    <x v="0"/>
    <x v="2"/>
    <x v="1"/>
    <n v="79.81"/>
    <x v="793"/>
    <n v="5"/>
    <n v="151.63999999999999"/>
    <n v="31.81"/>
    <n v="32"/>
    <x v="1"/>
    <x v="7"/>
  </r>
  <r>
    <n v="100004"/>
    <x v="556"/>
    <x v="1"/>
    <x v="10"/>
    <x v="7"/>
    <x v="0"/>
    <x v="792"/>
    <x v="18"/>
    <x v="1"/>
    <x v="1"/>
    <x v="1"/>
    <x v="1"/>
    <n v="85.46"/>
    <x v="794"/>
    <n v="0"/>
    <n v="170.92"/>
    <n v="39.1"/>
    <n v="20"/>
    <x v="0"/>
    <x v="4"/>
  </r>
  <r>
    <n v="100619"/>
    <x v="333"/>
    <x v="4"/>
    <x v="21"/>
    <x v="3"/>
    <x v="1"/>
    <x v="793"/>
    <x v="0"/>
    <x v="0"/>
    <x v="4"/>
    <x v="0"/>
    <x v="2"/>
    <n v="47.35"/>
    <x v="795"/>
    <n v="0"/>
    <n v="142.05000000000001"/>
    <n v="39.31"/>
    <n v="22"/>
    <x v="0"/>
    <x v="5"/>
  </r>
  <r>
    <n v="100990"/>
    <x v="523"/>
    <x v="1"/>
    <x v="7"/>
    <x v="4"/>
    <x v="0"/>
    <x v="794"/>
    <x v="8"/>
    <x v="2"/>
    <x v="4"/>
    <x v="1"/>
    <x v="1"/>
    <n v="16.89"/>
    <x v="796"/>
    <n v="5"/>
    <n v="32.090000000000003"/>
    <n v="11.62"/>
    <n v="40"/>
    <x v="0"/>
    <x v="7"/>
  </r>
  <r>
    <n v="100052"/>
    <x v="557"/>
    <x v="2"/>
    <x v="49"/>
    <x v="11"/>
    <x v="1"/>
    <x v="795"/>
    <x v="8"/>
    <x v="2"/>
    <x v="2"/>
    <x v="1"/>
    <x v="4"/>
    <n v="15.78"/>
    <x v="797"/>
    <n v="20"/>
    <n v="50.5"/>
    <n v="17.11"/>
    <n v="35"/>
    <x v="0"/>
    <x v="4"/>
  </r>
  <r>
    <n v="100263"/>
    <x v="217"/>
    <x v="1"/>
    <x v="17"/>
    <x v="7"/>
    <x v="0"/>
    <x v="796"/>
    <x v="5"/>
    <x v="0"/>
    <x v="2"/>
    <x v="1"/>
    <x v="4"/>
    <n v="70.349999999999994"/>
    <x v="798"/>
    <n v="0"/>
    <n v="281.39999999999998"/>
    <n v="82.79"/>
    <n v="26"/>
    <x v="1"/>
    <x v="2"/>
  </r>
  <r>
    <n v="101092"/>
    <x v="558"/>
    <x v="1"/>
    <x v="20"/>
    <x v="9"/>
    <x v="2"/>
    <x v="797"/>
    <x v="18"/>
    <x v="1"/>
    <x v="1"/>
    <x v="0"/>
    <x v="3"/>
    <n v="73"/>
    <x v="799"/>
    <n v="0"/>
    <n v="73"/>
    <n v="22.96"/>
    <n v="21"/>
    <x v="1"/>
    <x v="2"/>
  </r>
  <r>
    <n v="100443"/>
    <x v="559"/>
    <x v="3"/>
    <x v="36"/>
    <x v="1"/>
    <x v="0"/>
    <x v="798"/>
    <x v="15"/>
    <x v="1"/>
    <x v="0"/>
    <x v="0"/>
    <x v="2"/>
    <n v="131.82"/>
    <x v="58"/>
    <n v="5"/>
    <n v="375.69"/>
    <n v="102.64"/>
    <n v="16"/>
    <x v="0"/>
    <x v="0"/>
  </r>
  <r>
    <n v="100971"/>
    <x v="60"/>
    <x v="6"/>
    <x v="36"/>
    <x v="1"/>
    <x v="1"/>
    <x v="799"/>
    <x v="19"/>
    <x v="1"/>
    <x v="1"/>
    <x v="3"/>
    <x v="2"/>
    <n v="125.36"/>
    <x v="800"/>
    <n v="10"/>
    <n v="338.47"/>
    <n v="118.32"/>
    <n v="31"/>
    <x v="0"/>
    <x v="6"/>
  </r>
  <r>
    <n v="100782"/>
    <x v="560"/>
    <x v="5"/>
    <x v="32"/>
    <x v="1"/>
    <x v="2"/>
    <x v="800"/>
    <x v="10"/>
    <x v="2"/>
    <x v="2"/>
    <x v="1"/>
    <x v="3"/>
    <n v="41.95"/>
    <x v="801"/>
    <n v="5"/>
    <n v="39.85"/>
    <n v="11.52"/>
    <n v="29"/>
    <x v="0"/>
    <x v="1"/>
  </r>
  <r>
    <n v="100846"/>
    <x v="561"/>
    <x v="4"/>
    <x v="18"/>
    <x v="4"/>
    <x v="0"/>
    <x v="801"/>
    <x v="16"/>
    <x v="1"/>
    <x v="4"/>
    <x v="0"/>
    <x v="1"/>
    <n v="32.4"/>
    <x v="802"/>
    <n v="5"/>
    <n v="61.56"/>
    <n v="16.649999999999999"/>
    <n v="40"/>
    <x v="0"/>
    <x v="1"/>
  </r>
  <r>
    <n v="100691"/>
    <x v="562"/>
    <x v="3"/>
    <x v="1"/>
    <x v="0"/>
    <x v="1"/>
    <x v="802"/>
    <x v="2"/>
    <x v="1"/>
    <x v="4"/>
    <x v="1"/>
    <x v="1"/>
    <n v="105.28"/>
    <x v="803"/>
    <n v="0"/>
    <n v="210.56"/>
    <n v="67.63"/>
    <n v="30"/>
    <x v="0"/>
    <x v="3"/>
  </r>
  <r>
    <n v="100304"/>
    <x v="185"/>
    <x v="5"/>
    <x v="1"/>
    <x v="9"/>
    <x v="2"/>
    <x v="803"/>
    <x v="9"/>
    <x v="2"/>
    <x v="4"/>
    <x v="1"/>
    <x v="2"/>
    <n v="20.86"/>
    <x v="804"/>
    <n v="5"/>
    <n v="59.45"/>
    <n v="19.37"/>
    <n v="26"/>
    <x v="0"/>
    <x v="5"/>
  </r>
  <r>
    <n v="100341"/>
    <x v="563"/>
    <x v="1"/>
    <x v="45"/>
    <x v="11"/>
    <x v="1"/>
    <x v="804"/>
    <x v="12"/>
    <x v="0"/>
    <x v="0"/>
    <x v="1"/>
    <x v="0"/>
    <n v="115.78"/>
    <x v="805"/>
    <n v="0"/>
    <n v="578.9"/>
    <n v="137.49"/>
    <n v="17"/>
    <x v="1"/>
    <x v="1"/>
  </r>
  <r>
    <n v="100866"/>
    <x v="564"/>
    <x v="5"/>
    <x v="45"/>
    <x v="1"/>
    <x v="2"/>
    <x v="805"/>
    <x v="8"/>
    <x v="2"/>
    <x v="1"/>
    <x v="0"/>
    <x v="2"/>
    <n v="14.71"/>
    <x v="806"/>
    <n v="0"/>
    <n v="44.13"/>
    <n v="14.59"/>
    <n v="22"/>
    <x v="1"/>
    <x v="3"/>
  </r>
  <r>
    <n v="100313"/>
    <x v="565"/>
    <x v="4"/>
    <x v="44"/>
    <x v="5"/>
    <x v="0"/>
    <x v="806"/>
    <x v="17"/>
    <x v="2"/>
    <x v="0"/>
    <x v="0"/>
    <x v="1"/>
    <n v="43.15"/>
    <x v="807"/>
    <n v="10"/>
    <n v="77.67"/>
    <n v="32.090000000000003"/>
    <n v="50"/>
    <x v="0"/>
    <x v="3"/>
  </r>
  <r>
    <n v="100149"/>
    <x v="566"/>
    <x v="2"/>
    <x v="35"/>
    <x v="10"/>
    <x v="1"/>
    <x v="807"/>
    <x v="3"/>
    <x v="2"/>
    <x v="4"/>
    <x v="2"/>
    <x v="1"/>
    <n v="18.3"/>
    <x v="808"/>
    <n v="5"/>
    <n v="34.770000000000003"/>
    <n v="8.84"/>
    <n v="38"/>
    <x v="1"/>
    <x v="1"/>
  </r>
  <r>
    <n v="100124"/>
    <x v="567"/>
    <x v="1"/>
    <x v="44"/>
    <x v="5"/>
    <x v="1"/>
    <x v="808"/>
    <x v="1"/>
    <x v="0"/>
    <x v="0"/>
    <x v="1"/>
    <x v="3"/>
    <n v="30.15"/>
    <x v="809"/>
    <n v="10"/>
    <n v="27.13"/>
    <n v="7.69"/>
    <n v="23"/>
    <x v="0"/>
    <x v="5"/>
  </r>
  <r>
    <n v="101062"/>
    <x v="186"/>
    <x v="6"/>
    <x v="8"/>
    <x v="5"/>
    <x v="1"/>
    <x v="809"/>
    <x v="18"/>
    <x v="1"/>
    <x v="3"/>
    <x v="0"/>
    <x v="0"/>
    <n v="77.63"/>
    <x v="810"/>
    <n v="20"/>
    <n v="310.52"/>
    <n v="95.06"/>
    <n v="21"/>
    <x v="1"/>
    <x v="4"/>
  </r>
  <r>
    <n v="100574"/>
    <x v="568"/>
    <x v="1"/>
    <x v="37"/>
    <x v="11"/>
    <x v="0"/>
    <x v="810"/>
    <x v="7"/>
    <x v="1"/>
    <x v="0"/>
    <x v="0"/>
    <x v="1"/>
    <n v="169.92"/>
    <x v="811"/>
    <n v="10"/>
    <n v="305.86"/>
    <n v="100.22"/>
    <n v="39"/>
    <x v="1"/>
    <x v="0"/>
  </r>
  <r>
    <n v="100697"/>
    <x v="31"/>
    <x v="0"/>
    <x v="23"/>
    <x v="0"/>
    <x v="1"/>
    <x v="811"/>
    <x v="8"/>
    <x v="2"/>
    <x v="1"/>
    <x v="3"/>
    <x v="1"/>
    <n v="13.38"/>
    <x v="812"/>
    <n v="10"/>
    <n v="24.08"/>
    <n v="6.74"/>
    <n v="34"/>
    <x v="0"/>
    <x v="6"/>
  </r>
  <r>
    <n v="100664"/>
    <x v="15"/>
    <x v="1"/>
    <x v="12"/>
    <x v="2"/>
    <x v="0"/>
    <x v="812"/>
    <x v="2"/>
    <x v="1"/>
    <x v="2"/>
    <x v="0"/>
    <x v="3"/>
    <n v="102.55"/>
    <x v="813"/>
    <n v="5"/>
    <n v="97.42"/>
    <n v="24.8"/>
    <n v="35"/>
    <x v="0"/>
    <x v="0"/>
  </r>
  <r>
    <n v="100050"/>
    <x v="538"/>
    <x v="4"/>
    <x v="28"/>
    <x v="6"/>
    <x v="0"/>
    <x v="813"/>
    <x v="4"/>
    <x v="2"/>
    <x v="0"/>
    <x v="1"/>
    <x v="2"/>
    <n v="57.89"/>
    <x v="814"/>
    <n v="0"/>
    <n v="173.67"/>
    <n v="58.9"/>
    <n v="33"/>
    <x v="1"/>
    <x v="2"/>
  </r>
  <r>
    <n v="100726"/>
    <x v="85"/>
    <x v="3"/>
    <x v="39"/>
    <x v="11"/>
    <x v="0"/>
    <x v="814"/>
    <x v="13"/>
    <x v="0"/>
    <x v="4"/>
    <x v="0"/>
    <x v="2"/>
    <n v="127.14"/>
    <x v="815"/>
    <n v="0"/>
    <n v="381.42"/>
    <n v="87.74"/>
    <n v="29"/>
    <x v="1"/>
    <x v="6"/>
  </r>
  <r>
    <n v="100799"/>
    <x v="569"/>
    <x v="0"/>
    <x v="17"/>
    <x v="9"/>
    <x v="1"/>
    <x v="815"/>
    <x v="15"/>
    <x v="1"/>
    <x v="4"/>
    <x v="1"/>
    <x v="2"/>
    <n v="142.84"/>
    <x v="816"/>
    <n v="0"/>
    <n v="428.52"/>
    <n v="125.72"/>
    <n v="25"/>
    <x v="0"/>
    <x v="2"/>
  </r>
  <r>
    <n v="100353"/>
    <x v="314"/>
    <x v="3"/>
    <x v="9"/>
    <x v="6"/>
    <x v="1"/>
    <x v="816"/>
    <x v="15"/>
    <x v="1"/>
    <x v="4"/>
    <x v="1"/>
    <x v="2"/>
    <n v="148.06"/>
    <x v="817"/>
    <n v="20"/>
    <n v="355.34"/>
    <n v="76.69"/>
    <n v="23"/>
    <x v="1"/>
    <x v="6"/>
  </r>
  <r>
    <n v="101152"/>
    <x v="41"/>
    <x v="1"/>
    <x v="30"/>
    <x v="4"/>
    <x v="1"/>
    <x v="817"/>
    <x v="1"/>
    <x v="0"/>
    <x v="0"/>
    <x v="0"/>
    <x v="2"/>
    <n v="24.27"/>
    <x v="818"/>
    <n v="10"/>
    <n v="65.53"/>
    <n v="12.71"/>
    <n v="23"/>
    <x v="1"/>
    <x v="2"/>
  </r>
  <r>
    <n v="100142"/>
    <x v="364"/>
    <x v="5"/>
    <x v="14"/>
    <x v="5"/>
    <x v="2"/>
    <x v="818"/>
    <x v="15"/>
    <x v="1"/>
    <x v="1"/>
    <x v="0"/>
    <x v="2"/>
    <n v="131.71"/>
    <x v="819"/>
    <n v="5"/>
    <n v="375.37"/>
    <n v="97.63"/>
    <n v="22"/>
    <x v="1"/>
    <x v="2"/>
  </r>
  <r>
    <n v="100470"/>
    <x v="510"/>
    <x v="3"/>
    <x v="17"/>
    <x v="7"/>
    <x v="2"/>
    <x v="819"/>
    <x v="3"/>
    <x v="2"/>
    <x v="4"/>
    <x v="1"/>
    <x v="2"/>
    <n v="18.14"/>
    <x v="820"/>
    <n v="0"/>
    <n v="54.42"/>
    <n v="11.64"/>
    <n v="33"/>
    <x v="1"/>
    <x v="0"/>
  </r>
  <r>
    <n v="100653"/>
    <x v="496"/>
    <x v="5"/>
    <x v="48"/>
    <x v="10"/>
    <x v="0"/>
    <x v="820"/>
    <x v="7"/>
    <x v="1"/>
    <x v="4"/>
    <x v="0"/>
    <x v="2"/>
    <n v="166.49"/>
    <x v="62"/>
    <n v="5"/>
    <n v="474.5"/>
    <n v="134.59"/>
    <n v="28"/>
    <x v="1"/>
    <x v="2"/>
  </r>
  <r>
    <n v="100399"/>
    <x v="287"/>
    <x v="5"/>
    <x v="7"/>
    <x v="4"/>
    <x v="1"/>
    <x v="821"/>
    <x v="4"/>
    <x v="2"/>
    <x v="2"/>
    <x v="3"/>
    <x v="2"/>
    <n v="59.8"/>
    <x v="821"/>
    <n v="0"/>
    <n v="179.4"/>
    <n v="68.19"/>
    <n v="35"/>
    <x v="1"/>
    <x v="3"/>
  </r>
  <r>
    <n v="101153"/>
    <x v="570"/>
    <x v="2"/>
    <x v="14"/>
    <x v="5"/>
    <x v="0"/>
    <x v="822"/>
    <x v="13"/>
    <x v="0"/>
    <x v="4"/>
    <x v="0"/>
    <x v="3"/>
    <n v="111.64"/>
    <x v="822"/>
    <n v="10"/>
    <n v="100.48"/>
    <n v="23.81"/>
    <n v="27"/>
    <x v="0"/>
    <x v="2"/>
  </r>
  <r>
    <n v="100937"/>
    <x v="571"/>
    <x v="4"/>
    <x v="31"/>
    <x v="9"/>
    <x v="2"/>
    <x v="823"/>
    <x v="8"/>
    <x v="2"/>
    <x v="1"/>
    <x v="0"/>
    <x v="2"/>
    <n v="14.6"/>
    <x v="823"/>
    <n v="5"/>
    <n v="41.61"/>
    <n v="12.82"/>
    <n v="39"/>
    <x v="1"/>
    <x v="4"/>
  </r>
  <r>
    <n v="100320"/>
    <x v="92"/>
    <x v="0"/>
    <x v="24"/>
    <x v="8"/>
    <x v="0"/>
    <x v="824"/>
    <x v="12"/>
    <x v="0"/>
    <x v="1"/>
    <x v="1"/>
    <x v="2"/>
    <n v="134.80000000000001"/>
    <x v="824"/>
    <n v="10"/>
    <n v="363.96"/>
    <n v="106.3"/>
    <n v="25"/>
    <x v="1"/>
    <x v="0"/>
  </r>
  <r>
    <n v="100019"/>
    <x v="572"/>
    <x v="0"/>
    <x v="24"/>
    <x v="8"/>
    <x v="1"/>
    <x v="825"/>
    <x v="15"/>
    <x v="1"/>
    <x v="4"/>
    <x v="0"/>
    <x v="1"/>
    <n v="154.15"/>
    <x v="825"/>
    <n v="0"/>
    <n v="308.3"/>
    <n v="99.47"/>
    <n v="28"/>
    <x v="0"/>
    <x v="6"/>
  </r>
  <r>
    <n v="100684"/>
    <x v="573"/>
    <x v="4"/>
    <x v="20"/>
    <x v="9"/>
    <x v="0"/>
    <x v="826"/>
    <x v="9"/>
    <x v="2"/>
    <x v="1"/>
    <x v="0"/>
    <x v="2"/>
    <n v="19.989999999999998"/>
    <x v="826"/>
    <n v="10"/>
    <n v="53.97"/>
    <n v="20.91"/>
    <n v="28"/>
    <x v="0"/>
    <x v="3"/>
  </r>
  <r>
    <n v="100035"/>
    <x v="379"/>
    <x v="1"/>
    <x v="3"/>
    <x v="1"/>
    <x v="1"/>
    <x v="827"/>
    <x v="13"/>
    <x v="0"/>
    <x v="0"/>
    <x v="0"/>
    <x v="0"/>
    <n v="127.11"/>
    <x v="827"/>
    <n v="0"/>
    <n v="635.54999999999995"/>
    <n v="160.93"/>
    <n v="36"/>
    <x v="0"/>
    <x v="2"/>
  </r>
  <r>
    <n v="100824"/>
    <x v="574"/>
    <x v="5"/>
    <x v="6"/>
    <x v="6"/>
    <x v="2"/>
    <x v="828"/>
    <x v="10"/>
    <x v="2"/>
    <x v="4"/>
    <x v="0"/>
    <x v="2"/>
    <n v="47.75"/>
    <x v="828"/>
    <n v="10"/>
    <n v="128.93"/>
    <n v="47.16"/>
    <n v="33"/>
    <x v="0"/>
    <x v="1"/>
  </r>
  <r>
    <n v="100505"/>
    <x v="263"/>
    <x v="1"/>
    <x v="34"/>
    <x v="3"/>
    <x v="0"/>
    <x v="829"/>
    <x v="11"/>
    <x v="0"/>
    <x v="0"/>
    <x v="0"/>
    <x v="1"/>
    <n v="33.19"/>
    <x v="829"/>
    <n v="5"/>
    <n v="63.06"/>
    <n v="19.12"/>
    <n v="38"/>
    <x v="0"/>
    <x v="5"/>
  </r>
  <r>
    <n v="100827"/>
    <x v="402"/>
    <x v="1"/>
    <x v="26"/>
    <x v="6"/>
    <x v="2"/>
    <x v="830"/>
    <x v="8"/>
    <x v="2"/>
    <x v="4"/>
    <x v="1"/>
    <x v="4"/>
    <n v="12"/>
    <x v="830"/>
    <n v="10"/>
    <n v="43.2"/>
    <n v="13.2"/>
    <n v="16"/>
    <x v="0"/>
    <x v="4"/>
  </r>
  <r>
    <n v="101070"/>
    <x v="575"/>
    <x v="0"/>
    <x v="3"/>
    <x v="1"/>
    <x v="0"/>
    <x v="831"/>
    <x v="6"/>
    <x v="1"/>
    <x v="2"/>
    <x v="0"/>
    <x v="0"/>
    <n v="185.68"/>
    <x v="831"/>
    <n v="20"/>
    <n v="742.72"/>
    <n v="207.01"/>
    <n v="24"/>
    <x v="1"/>
    <x v="3"/>
  </r>
  <r>
    <n v="100407"/>
    <x v="576"/>
    <x v="6"/>
    <x v="39"/>
    <x v="11"/>
    <x v="2"/>
    <x v="832"/>
    <x v="8"/>
    <x v="2"/>
    <x v="0"/>
    <x v="0"/>
    <x v="2"/>
    <n v="13.81"/>
    <x v="832"/>
    <n v="0"/>
    <n v="41.43"/>
    <n v="15.12"/>
    <n v="39"/>
    <x v="1"/>
    <x v="7"/>
  </r>
  <r>
    <n v="100817"/>
    <x v="432"/>
    <x v="1"/>
    <x v="38"/>
    <x v="11"/>
    <x v="0"/>
    <x v="833"/>
    <x v="9"/>
    <x v="2"/>
    <x v="0"/>
    <x v="3"/>
    <x v="1"/>
    <n v="22.06"/>
    <x v="833"/>
    <n v="0"/>
    <n v="44.12"/>
    <n v="9.18"/>
    <n v="25"/>
    <x v="0"/>
    <x v="5"/>
  </r>
  <r>
    <n v="100537"/>
    <x v="577"/>
    <x v="5"/>
    <x v="20"/>
    <x v="9"/>
    <x v="0"/>
    <x v="834"/>
    <x v="9"/>
    <x v="2"/>
    <x v="4"/>
    <x v="1"/>
    <x v="2"/>
    <n v="21.54"/>
    <x v="564"/>
    <n v="0"/>
    <n v="64.62"/>
    <n v="17.09"/>
    <n v="24"/>
    <x v="1"/>
    <x v="5"/>
  </r>
  <r>
    <n v="100758"/>
    <x v="268"/>
    <x v="2"/>
    <x v="25"/>
    <x v="8"/>
    <x v="0"/>
    <x v="835"/>
    <x v="8"/>
    <x v="2"/>
    <x v="1"/>
    <x v="0"/>
    <x v="2"/>
    <n v="15.28"/>
    <x v="834"/>
    <n v="5"/>
    <n v="43.55"/>
    <n v="12.72"/>
    <n v="41"/>
    <x v="1"/>
    <x v="3"/>
  </r>
  <r>
    <n v="101068"/>
    <x v="578"/>
    <x v="5"/>
    <x v="19"/>
    <x v="0"/>
    <x v="0"/>
    <x v="836"/>
    <x v="13"/>
    <x v="0"/>
    <x v="3"/>
    <x v="3"/>
    <x v="2"/>
    <n v="112.57"/>
    <x v="835"/>
    <n v="10"/>
    <n v="303.94"/>
    <n v="119.73"/>
    <n v="16"/>
    <x v="1"/>
    <x v="5"/>
  </r>
  <r>
    <n v="100892"/>
    <x v="579"/>
    <x v="4"/>
    <x v="13"/>
    <x v="7"/>
    <x v="1"/>
    <x v="837"/>
    <x v="9"/>
    <x v="2"/>
    <x v="3"/>
    <x v="1"/>
    <x v="3"/>
    <n v="23.81"/>
    <x v="836"/>
    <n v="0"/>
    <n v="23.81"/>
    <n v="9.19"/>
    <n v="40"/>
    <x v="1"/>
    <x v="4"/>
  </r>
  <r>
    <n v="100038"/>
    <x v="452"/>
    <x v="1"/>
    <x v="14"/>
    <x v="5"/>
    <x v="2"/>
    <x v="838"/>
    <x v="7"/>
    <x v="1"/>
    <x v="0"/>
    <x v="2"/>
    <x v="0"/>
    <n v="163.9"/>
    <x v="837"/>
    <n v="0"/>
    <n v="819.5"/>
    <n v="256.39"/>
    <n v="37"/>
    <x v="1"/>
    <x v="4"/>
  </r>
  <r>
    <n v="100175"/>
    <x v="580"/>
    <x v="6"/>
    <x v="25"/>
    <x v="8"/>
    <x v="2"/>
    <x v="839"/>
    <x v="16"/>
    <x v="1"/>
    <x v="1"/>
    <x v="0"/>
    <x v="3"/>
    <n v="33.53"/>
    <x v="838"/>
    <n v="0"/>
    <n v="33.53"/>
    <n v="12.68"/>
    <n v="29"/>
    <x v="1"/>
    <x v="5"/>
  </r>
  <r>
    <n v="100245"/>
    <x v="49"/>
    <x v="3"/>
    <x v="17"/>
    <x v="7"/>
    <x v="0"/>
    <x v="840"/>
    <x v="4"/>
    <x v="2"/>
    <x v="0"/>
    <x v="0"/>
    <x v="5"/>
    <n v="54.57"/>
    <x v="839"/>
    <n v="0"/>
    <n v="327.42"/>
    <n v="98"/>
    <n v="39"/>
    <x v="1"/>
    <x v="6"/>
  </r>
  <r>
    <n v="100810"/>
    <x v="581"/>
    <x v="1"/>
    <x v="25"/>
    <x v="8"/>
    <x v="1"/>
    <x v="841"/>
    <x v="19"/>
    <x v="1"/>
    <x v="0"/>
    <x v="0"/>
    <x v="2"/>
    <n v="140.88999999999999"/>
    <x v="840"/>
    <n v="40"/>
    <n v="253.6"/>
    <n v="85.72"/>
    <n v="43"/>
    <x v="1"/>
    <x v="2"/>
  </r>
  <r>
    <n v="101084"/>
    <x v="474"/>
    <x v="3"/>
    <x v="32"/>
    <x v="1"/>
    <x v="1"/>
    <x v="842"/>
    <x v="11"/>
    <x v="0"/>
    <x v="3"/>
    <x v="1"/>
    <x v="4"/>
    <n v="29.67"/>
    <x v="841"/>
    <n v="0"/>
    <n v="118.68"/>
    <n v="37.44"/>
    <n v="16"/>
    <x v="1"/>
    <x v="2"/>
  </r>
  <r>
    <n v="101077"/>
    <x v="444"/>
    <x v="6"/>
    <x v="6"/>
    <x v="3"/>
    <x v="2"/>
    <x v="843"/>
    <x v="4"/>
    <x v="2"/>
    <x v="2"/>
    <x v="1"/>
    <x v="3"/>
    <n v="60.97"/>
    <x v="842"/>
    <n v="0"/>
    <n v="60.97"/>
    <n v="14.81"/>
    <n v="29"/>
    <x v="0"/>
    <x v="0"/>
  </r>
  <r>
    <n v="100784"/>
    <x v="142"/>
    <x v="3"/>
    <x v="24"/>
    <x v="8"/>
    <x v="0"/>
    <x v="844"/>
    <x v="7"/>
    <x v="1"/>
    <x v="4"/>
    <x v="0"/>
    <x v="0"/>
    <n v="176.44"/>
    <x v="843"/>
    <n v="5"/>
    <n v="838.09"/>
    <n v="149.75"/>
    <n v="35"/>
    <x v="1"/>
    <x v="5"/>
  </r>
  <r>
    <n v="101184"/>
    <x v="444"/>
    <x v="6"/>
    <x v="6"/>
    <x v="3"/>
    <x v="2"/>
    <x v="845"/>
    <x v="10"/>
    <x v="2"/>
    <x v="4"/>
    <x v="0"/>
    <x v="2"/>
    <n v="49.69"/>
    <x v="844"/>
    <n v="5"/>
    <n v="141.62"/>
    <n v="39.880000000000003"/>
    <n v="28"/>
    <x v="1"/>
    <x v="3"/>
  </r>
  <r>
    <n v="100489"/>
    <x v="582"/>
    <x v="5"/>
    <x v="0"/>
    <x v="0"/>
    <x v="2"/>
    <x v="846"/>
    <x v="6"/>
    <x v="1"/>
    <x v="0"/>
    <x v="1"/>
    <x v="4"/>
    <n v="148.24"/>
    <x v="845"/>
    <n v="0"/>
    <n v="592.96"/>
    <n v="197.2"/>
    <n v="20"/>
    <x v="0"/>
    <x v="1"/>
  </r>
  <r>
    <n v="100154"/>
    <x v="583"/>
    <x v="6"/>
    <x v="9"/>
    <x v="6"/>
    <x v="1"/>
    <x v="847"/>
    <x v="8"/>
    <x v="2"/>
    <x v="4"/>
    <x v="1"/>
    <x v="5"/>
    <n v="14.38"/>
    <x v="846"/>
    <n v="0"/>
    <n v="86.28"/>
    <n v="36.979999999999997"/>
    <n v="42"/>
    <x v="0"/>
    <x v="3"/>
  </r>
  <r>
    <n v="100638"/>
    <x v="584"/>
    <x v="1"/>
    <x v="14"/>
    <x v="5"/>
    <x v="0"/>
    <x v="848"/>
    <x v="4"/>
    <x v="2"/>
    <x v="1"/>
    <x v="0"/>
    <x v="0"/>
    <n v="63.27"/>
    <x v="847"/>
    <n v="0"/>
    <n v="316.35000000000002"/>
    <n v="107.19"/>
    <n v="25"/>
    <x v="1"/>
    <x v="7"/>
  </r>
  <r>
    <n v="100662"/>
    <x v="585"/>
    <x v="0"/>
    <x v="6"/>
    <x v="3"/>
    <x v="0"/>
    <x v="849"/>
    <x v="4"/>
    <x v="2"/>
    <x v="0"/>
    <x v="2"/>
    <x v="1"/>
    <n v="63.3"/>
    <x v="848"/>
    <n v="5"/>
    <n v="120.27"/>
    <n v="52.04"/>
    <n v="25"/>
    <x v="1"/>
    <x v="6"/>
  </r>
  <r>
    <n v="100853"/>
    <x v="491"/>
    <x v="1"/>
    <x v="30"/>
    <x v="4"/>
    <x v="0"/>
    <x v="74"/>
    <x v="6"/>
    <x v="1"/>
    <x v="0"/>
    <x v="1"/>
    <x v="2"/>
    <n v="176.67"/>
    <x v="849"/>
    <n v="0"/>
    <n v="530.01"/>
    <n v="197.42"/>
    <n v="18"/>
    <x v="0"/>
    <x v="1"/>
  </r>
  <r>
    <n v="100287"/>
    <x v="125"/>
    <x v="0"/>
    <x v="37"/>
    <x v="11"/>
    <x v="0"/>
    <x v="850"/>
    <x v="6"/>
    <x v="1"/>
    <x v="2"/>
    <x v="0"/>
    <x v="3"/>
    <n v="153.12"/>
    <x v="850"/>
    <n v="0"/>
    <n v="153.12"/>
    <n v="49.61"/>
    <n v="19"/>
    <x v="1"/>
    <x v="7"/>
  </r>
  <r>
    <n v="100625"/>
    <x v="570"/>
    <x v="2"/>
    <x v="14"/>
    <x v="5"/>
    <x v="0"/>
    <x v="851"/>
    <x v="18"/>
    <x v="1"/>
    <x v="0"/>
    <x v="0"/>
    <x v="4"/>
    <n v="83.94"/>
    <x v="851"/>
    <n v="5"/>
    <n v="318.97000000000003"/>
    <n v="118.43"/>
    <n v="25"/>
    <x v="0"/>
    <x v="1"/>
  </r>
  <r>
    <n v="101199"/>
    <x v="504"/>
    <x v="6"/>
    <x v="18"/>
    <x v="4"/>
    <x v="1"/>
    <x v="852"/>
    <x v="7"/>
    <x v="1"/>
    <x v="3"/>
    <x v="1"/>
    <x v="1"/>
    <n v="176.23"/>
    <x v="852"/>
    <n v="0"/>
    <n v="352.46"/>
    <n v="120.59"/>
    <n v="36"/>
    <x v="1"/>
    <x v="6"/>
  </r>
  <r>
    <n v="100685"/>
    <x v="586"/>
    <x v="0"/>
    <x v="16"/>
    <x v="3"/>
    <x v="1"/>
    <x v="853"/>
    <x v="3"/>
    <x v="2"/>
    <x v="0"/>
    <x v="3"/>
    <x v="2"/>
    <n v="20.6"/>
    <x v="853"/>
    <n v="0"/>
    <n v="61.8"/>
    <n v="21.17"/>
    <n v="39"/>
    <x v="1"/>
    <x v="3"/>
  </r>
  <r>
    <n v="100872"/>
    <x v="373"/>
    <x v="3"/>
    <x v="47"/>
    <x v="1"/>
    <x v="0"/>
    <x v="854"/>
    <x v="16"/>
    <x v="1"/>
    <x v="4"/>
    <x v="0"/>
    <x v="4"/>
    <n v="32.76"/>
    <x v="854"/>
    <n v="5"/>
    <n v="124.49"/>
    <n v="35.81"/>
    <n v="27"/>
    <x v="1"/>
    <x v="4"/>
  </r>
  <r>
    <n v="100569"/>
    <x v="307"/>
    <x v="3"/>
    <x v="15"/>
    <x v="7"/>
    <x v="0"/>
    <x v="855"/>
    <x v="9"/>
    <x v="2"/>
    <x v="3"/>
    <x v="1"/>
    <x v="0"/>
    <n v="18.39"/>
    <x v="855"/>
    <n v="0"/>
    <n v="91.95"/>
    <n v="27.35"/>
    <n v="27"/>
    <x v="0"/>
    <x v="2"/>
  </r>
  <r>
    <n v="101143"/>
    <x v="587"/>
    <x v="3"/>
    <x v="44"/>
    <x v="5"/>
    <x v="2"/>
    <x v="856"/>
    <x v="15"/>
    <x v="1"/>
    <x v="3"/>
    <x v="0"/>
    <x v="2"/>
    <n v="141.38"/>
    <x v="856"/>
    <n v="10"/>
    <n v="381.73"/>
    <n v="117.96"/>
    <n v="24"/>
    <x v="1"/>
    <x v="2"/>
  </r>
  <r>
    <n v="100734"/>
    <x v="200"/>
    <x v="4"/>
    <x v="3"/>
    <x v="1"/>
    <x v="2"/>
    <x v="857"/>
    <x v="16"/>
    <x v="1"/>
    <x v="4"/>
    <x v="1"/>
    <x v="1"/>
    <n v="35.51"/>
    <x v="857"/>
    <n v="0"/>
    <n v="71.02"/>
    <n v="25.62"/>
    <n v="42"/>
    <x v="1"/>
    <x v="1"/>
  </r>
  <r>
    <n v="100792"/>
    <x v="215"/>
    <x v="6"/>
    <x v="49"/>
    <x v="11"/>
    <x v="2"/>
    <x v="858"/>
    <x v="14"/>
    <x v="1"/>
    <x v="2"/>
    <x v="1"/>
    <x v="4"/>
    <n v="252.89"/>
    <x v="858"/>
    <n v="0"/>
    <n v="1011.56"/>
    <n v="324.7"/>
    <n v="25"/>
    <x v="1"/>
    <x v="6"/>
  </r>
  <r>
    <n v="100017"/>
    <x v="588"/>
    <x v="2"/>
    <x v="52"/>
    <x v="4"/>
    <x v="0"/>
    <x v="859"/>
    <x v="0"/>
    <x v="0"/>
    <x v="0"/>
    <x v="0"/>
    <x v="4"/>
    <n v="59.26"/>
    <x v="859"/>
    <n v="5"/>
    <n v="225.19"/>
    <n v="57.76"/>
    <n v="18"/>
    <x v="0"/>
    <x v="5"/>
  </r>
  <r>
    <n v="100127"/>
    <x v="143"/>
    <x v="5"/>
    <x v="48"/>
    <x v="10"/>
    <x v="1"/>
    <x v="860"/>
    <x v="19"/>
    <x v="1"/>
    <x v="4"/>
    <x v="1"/>
    <x v="1"/>
    <n v="108.44"/>
    <x v="860"/>
    <n v="10"/>
    <n v="195.19"/>
    <n v="44.82"/>
    <n v="23"/>
    <x v="0"/>
    <x v="4"/>
  </r>
  <r>
    <n v="100322"/>
    <x v="589"/>
    <x v="6"/>
    <x v="47"/>
    <x v="1"/>
    <x v="2"/>
    <x v="861"/>
    <x v="5"/>
    <x v="0"/>
    <x v="4"/>
    <x v="0"/>
    <x v="4"/>
    <n v="74.05"/>
    <x v="861"/>
    <n v="10"/>
    <n v="266.58"/>
    <n v="85.32"/>
    <n v="22"/>
    <x v="1"/>
    <x v="7"/>
  </r>
  <r>
    <n v="100255"/>
    <x v="590"/>
    <x v="3"/>
    <x v="16"/>
    <x v="3"/>
    <x v="2"/>
    <x v="862"/>
    <x v="5"/>
    <x v="0"/>
    <x v="4"/>
    <x v="0"/>
    <x v="1"/>
    <n v="82.82"/>
    <x v="862"/>
    <n v="10"/>
    <n v="149.08000000000001"/>
    <n v="40.590000000000003"/>
    <n v="37"/>
    <x v="1"/>
    <x v="7"/>
  </r>
  <r>
    <n v="100943"/>
    <x v="591"/>
    <x v="0"/>
    <x v="36"/>
    <x v="1"/>
    <x v="2"/>
    <x v="255"/>
    <x v="4"/>
    <x v="2"/>
    <x v="0"/>
    <x v="0"/>
    <x v="0"/>
    <n v="62.58"/>
    <x v="863"/>
    <n v="0"/>
    <n v="312.89999999999998"/>
    <n v="97.62"/>
    <n v="17"/>
    <x v="1"/>
    <x v="0"/>
  </r>
  <r>
    <n v="101179"/>
    <x v="451"/>
    <x v="2"/>
    <x v="40"/>
    <x v="3"/>
    <x v="1"/>
    <x v="863"/>
    <x v="12"/>
    <x v="0"/>
    <x v="1"/>
    <x v="1"/>
    <x v="1"/>
    <n v="128.56"/>
    <x v="864"/>
    <n v="0"/>
    <n v="257.12"/>
    <n v="82.32"/>
    <n v="35"/>
    <x v="1"/>
    <x v="7"/>
  </r>
  <r>
    <n v="100190"/>
    <x v="451"/>
    <x v="2"/>
    <x v="40"/>
    <x v="3"/>
    <x v="1"/>
    <x v="864"/>
    <x v="13"/>
    <x v="0"/>
    <x v="1"/>
    <x v="1"/>
    <x v="3"/>
    <n v="118.28"/>
    <x v="865"/>
    <n v="0"/>
    <n v="118.28"/>
    <n v="27.92"/>
    <n v="44"/>
    <x v="1"/>
    <x v="3"/>
  </r>
  <r>
    <n v="100115"/>
    <x v="536"/>
    <x v="6"/>
    <x v="51"/>
    <x v="10"/>
    <x v="0"/>
    <x v="865"/>
    <x v="5"/>
    <x v="0"/>
    <x v="0"/>
    <x v="3"/>
    <x v="1"/>
    <n v="67.510000000000005"/>
    <x v="866"/>
    <n v="5"/>
    <n v="128.27000000000001"/>
    <n v="43.33"/>
    <n v="37"/>
    <x v="1"/>
    <x v="6"/>
  </r>
  <r>
    <n v="101173"/>
    <x v="592"/>
    <x v="4"/>
    <x v="45"/>
    <x v="11"/>
    <x v="1"/>
    <x v="866"/>
    <x v="9"/>
    <x v="2"/>
    <x v="4"/>
    <x v="1"/>
    <x v="2"/>
    <n v="22.53"/>
    <x v="867"/>
    <n v="0"/>
    <n v="67.59"/>
    <n v="25.9"/>
    <n v="32"/>
    <x v="1"/>
    <x v="2"/>
  </r>
  <r>
    <n v="100888"/>
    <x v="593"/>
    <x v="0"/>
    <x v="30"/>
    <x v="4"/>
    <x v="1"/>
    <x v="867"/>
    <x v="4"/>
    <x v="2"/>
    <x v="0"/>
    <x v="0"/>
    <x v="1"/>
    <n v="58.87"/>
    <x v="868"/>
    <n v="5"/>
    <n v="111.85"/>
    <n v="33.72"/>
    <n v="25"/>
    <x v="1"/>
    <x v="7"/>
  </r>
  <r>
    <n v="100606"/>
    <x v="594"/>
    <x v="3"/>
    <x v="39"/>
    <x v="11"/>
    <x v="2"/>
    <x v="868"/>
    <x v="6"/>
    <x v="1"/>
    <x v="1"/>
    <x v="0"/>
    <x v="4"/>
    <n v="161.56"/>
    <x v="869"/>
    <n v="10"/>
    <n v="581.62"/>
    <n v="180"/>
    <n v="31"/>
    <x v="0"/>
    <x v="7"/>
  </r>
  <r>
    <n v="100180"/>
    <x v="595"/>
    <x v="2"/>
    <x v="30"/>
    <x v="4"/>
    <x v="1"/>
    <x v="869"/>
    <x v="3"/>
    <x v="2"/>
    <x v="2"/>
    <x v="0"/>
    <x v="1"/>
    <n v="17.649999999999999"/>
    <x v="870"/>
    <n v="10"/>
    <n v="31.77"/>
    <n v="11.27"/>
    <n v="19"/>
    <x v="2"/>
    <x v="0"/>
  </r>
  <r>
    <n v="100301"/>
    <x v="596"/>
    <x v="6"/>
    <x v="16"/>
    <x v="3"/>
    <x v="1"/>
    <x v="870"/>
    <x v="4"/>
    <x v="2"/>
    <x v="3"/>
    <x v="2"/>
    <x v="3"/>
    <n v="63.33"/>
    <x v="871"/>
    <n v="0"/>
    <n v="63.33"/>
    <n v="22.58"/>
    <n v="44"/>
    <x v="1"/>
    <x v="3"/>
  </r>
  <r>
    <n v="100496"/>
    <x v="106"/>
    <x v="6"/>
    <x v="42"/>
    <x v="7"/>
    <x v="0"/>
    <x v="871"/>
    <x v="2"/>
    <x v="1"/>
    <x v="1"/>
    <x v="0"/>
    <x v="4"/>
    <n v="103.78"/>
    <x v="872"/>
    <n v="0"/>
    <n v="415.12"/>
    <n v="115.8"/>
    <n v="30"/>
    <x v="1"/>
    <x v="0"/>
  </r>
  <r>
    <n v="100348"/>
    <x v="597"/>
    <x v="4"/>
    <x v="13"/>
    <x v="7"/>
    <x v="0"/>
    <x v="872"/>
    <x v="9"/>
    <x v="2"/>
    <x v="0"/>
    <x v="0"/>
    <x v="2"/>
    <n v="21.94"/>
    <x v="873"/>
    <n v="5"/>
    <n v="62.53"/>
    <n v="19.72"/>
    <n v="16"/>
    <x v="1"/>
    <x v="7"/>
  </r>
  <r>
    <n v="101035"/>
    <x v="438"/>
    <x v="2"/>
    <x v="9"/>
    <x v="6"/>
    <x v="1"/>
    <x v="873"/>
    <x v="15"/>
    <x v="1"/>
    <x v="1"/>
    <x v="1"/>
    <x v="1"/>
    <n v="150.16"/>
    <x v="874"/>
    <n v="5"/>
    <n v="285.3"/>
    <n v="104.02"/>
    <n v="24"/>
    <x v="2"/>
    <x v="6"/>
  </r>
  <r>
    <n v="100982"/>
    <x v="598"/>
    <x v="4"/>
    <x v="40"/>
    <x v="3"/>
    <x v="1"/>
    <x v="874"/>
    <x v="13"/>
    <x v="0"/>
    <x v="0"/>
    <x v="0"/>
    <x v="1"/>
    <n v="122.97"/>
    <x v="875"/>
    <n v="0"/>
    <n v="245.94"/>
    <n v="78.62"/>
    <n v="26"/>
    <x v="1"/>
    <x v="6"/>
  </r>
  <r>
    <n v="100744"/>
    <x v="553"/>
    <x v="2"/>
    <x v="45"/>
    <x v="1"/>
    <x v="1"/>
    <x v="875"/>
    <x v="18"/>
    <x v="1"/>
    <x v="2"/>
    <x v="1"/>
    <x v="3"/>
    <n v="81.45"/>
    <x v="876"/>
    <n v="0"/>
    <n v="81.45"/>
    <n v="26.5"/>
    <n v="45"/>
    <x v="1"/>
    <x v="3"/>
  </r>
  <r>
    <n v="101151"/>
    <x v="599"/>
    <x v="3"/>
    <x v="8"/>
    <x v="5"/>
    <x v="2"/>
    <x v="876"/>
    <x v="18"/>
    <x v="1"/>
    <x v="4"/>
    <x v="2"/>
    <x v="2"/>
    <n v="89.65"/>
    <x v="877"/>
    <n v="0"/>
    <n v="268.95"/>
    <n v="98.54"/>
    <n v="47"/>
    <x v="1"/>
    <x v="7"/>
  </r>
  <r>
    <n v="100517"/>
    <x v="600"/>
    <x v="3"/>
    <x v="41"/>
    <x v="8"/>
    <x v="2"/>
    <x v="877"/>
    <x v="11"/>
    <x v="0"/>
    <x v="1"/>
    <x v="1"/>
    <x v="4"/>
    <n v="31.97"/>
    <x v="878"/>
    <n v="0"/>
    <n v="127.88"/>
    <n v="31.84"/>
    <n v="28"/>
    <x v="1"/>
    <x v="7"/>
  </r>
  <r>
    <n v="100372"/>
    <x v="601"/>
    <x v="6"/>
    <x v="5"/>
    <x v="10"/>
    <x v="1"/>
    <x v="878"/>
    <x v="2"/>
    <x v="1"/>
    <x v="2"/>
    <x v="0"/>
    <x v="2"/>
    <n v="90.24"/>
    <x v="879"/>
    <n v="5"/>
    <n v="257.18"/>
    <n v="88.24"/>
    <n v="25"/>
    <x v="0"/>
    <x v="3"/>
  </r>
  <r>
    <n v="100045"/>
    <x v="284"/>
    <x v="3"/>
    <x v="4"/>
    <x v="0"/>
    <x v="0"/>
    <x v="879"/>
    <x v="13"/>
    <x v="0"/>
    <x v="4"/>
    <x v="2"/>
    <x v="1"/>
    <n v="128.31"/>
    <x v="880"/>
    <n v="0"/>
    <n v="256.62"/>
    <n v="64.540000000000006"/>
    <n v="24"/>
    <x v="1"/>
    <x v="2"/>
  </r>
  <r>
    <n v="100476"/>
    <x v="493"/>
    <x v="6"/>
    <x v="0"/>
    <x v="0"/>
    <x v="1"/>
    <x v="880"/>
    <x v="7"/>
    <x v="1"/>
    <x v="1"/>
    <x v="3"/>
    <x v="2"/>
    <n v="157.22"/>
    <x v="881"/>
    <n v="0"/>
    <n v="471.66"/>
    <n v="134.22"/>
    <n v="28"/>
    <x v="0"/>
    <x v="0"/>
  </r>
  <r>
    <n v="100157"/>
    <x v="602"/>
    <x v="4"/>
    <x v="47"/>
    <x v="1"/>
    <x v="1"/>
    <x v="881"/>
    <x v="11"/>
    <x v="0"/>
    <x v="3"/>
    <x v="0"/>
    <x v="4"/>
    <n v="27.1"/>
    <x v="882"/>
    <n v="5"/>
    <n v="102.98"/>
    <n v="27.81"/>
    <n v="23"/>
    <x v="0"/>
    <x v="6"/>
  </r>
  <r>
    <n v="101046"/>
    <x v="24"/>
    <x v="6"/>
    <x v="19"/>
    <x v="0"/>
    <x v="0"/>
    <x v="882"/>
    <x v="1"/>
    <x v="0"/>
    <x v="4"/>
    <x v="1"/>
    <x v="3"/>
    <n v="21.96"/>
    <x v="883"/>
    <n v="20"/>
    <n v="17.57"/>
    <n v="5.92"/>
    <n v="23"/>
    <x v="0"/>
    <x v="7"/>
  </r>
  <r>
    <n v="100171"/>
    <x v="542"/>
    <x v="2"/>
    <x v="13"/>
    <x v="7"/>
    <x v="1"/>
    <x v="883"/>
    <x v="2"/>
    <x v="1"/>
    <x v="1"/>
    <x v="3"/>
    <x v="2"/>
    <n v="84.74"/>
    <x v="884"/>
    <n v="0"/>
    <n v="254.22"/>
    <n v="79.44"/>
    <n v="42"/>
    <x v="1"/>
    <x v="7"/>
  </r>
  <r>
    <n v="100016"/>
    <x v="145"/>
    <x v="6"/>
    <x v="40"/>
    <x v="3"/>
    <x v="1"/>
    <x v="884"/>
    <x v="9"/>
    <x v="2"/>
    <x v="4"/>
    <x v="1"/>
    <x v="5"/>
    <n v="20.58"/>
    <x v="885"/>
    <n v="0"/>
    <n v="123.48"/>
    <n v="36.409999999999997"/>
    <n v="30"/>
    <x v="0"/>
    <x v="6"/>
  </r>
  <r>
    <n v="100511"/>
    <x v="603"/>
    <x v="4"/>
    <x v="19"/>
    <x v="0"/>
    <x v="1"/>
    <x v="885"/>
    <x v="8"/>
    <x v="2"/>
    <x v="4"/>
    <x v="0"/>
    <x v="1"/>
    <n v="17.02"/>
    <x v="886"/>
    <n v="0"/>
    <n v="34.04"/>
    <n v="15.97"/>
    <n v="25"/>
    <x v="1"/>
    <x v="6"/>
  </r>
  <r>
    <n v="100048"/>
    <x v="141"/>
    <x v="4"/>
    <x v="11"/>
    <x v="8"/>
    <x v="0"/>
    <x v="886"/>
    <x v="16"/>
    <x v="1"/>
    <x v="0"/>
    <x v="3"/>
    <x v="1"/>
    <n v="36.24"/>
    <x v="887"/>
    <n v="0"/>
    <n v="72.48"/>
    <n v="24.55"/>
    <n v="16"/>
    <x v="0"/>
    <x v="1"/>
  </r>
  <r>
    <n v="100191"/>
    <x v="263"/>
    <x v="1"/>
    <x v="34"/>
    <x v="3"/>
    <x v="0"/>
    <x v="887"/>
    <x v="15"/>
    <x v="1"/>
    <x v="1"/>
    <x v="0"/>
    <x v="2"/>
    <n v="157.69"/>
    <x v="888"/>
    <n v="0"/>
    <n v="473.07"/>
    <n v="148.44"/>
    <n v="23"/>
    <x v="1"/>
    <x v="6"/>
  </r>
  <r>
    <n v="100546"/>
    <x v="604"/>
    <x v="0"/>
    <x v="8"/>
    <x v="5"/>
    <x v="0"/>
    <x v="888"/>
    <x v="19"/>
    <x v="1"/>
    <x v="4"/>
    <x v="0"/>
    <x v="5"/>
    <n v="137.22999999999999"/>
    <x v="889"/>
    <n v="0"/>
    <n v="823.38"/>
    <n v="186.82"/>
    <n v="22"/>
    <x v="0"/>
    <x v="1"/>
  </r>
  <r>
    <n v="100515"/>
    <x v="285"/>
    <x v="5"/>
    <x v="50"/>
    <x v="5"/>
    <x v="2"/>
    <x v="889"/>
    <x v="7"/>
    <x v="1"/>
    <x v="2"/>
    <x v="0"/>
    <x v="0"/>
    <n v="158.09"/>
    <x v="890"/>
    <n v="0"/>
    <n v="790.45"/>
    <n v="262.02"/>
    <n v="23"/>
    <x v="0"/>
    <x v="2"/>
  </r>
  <r>
    <n v="100977"/>
    <x v="505"/>
    <x v="1"/>
    <x v="40"/>
    <x v="3"/>
    <x v="0"/>
    <x v="890"/>
    <x v="8"/>
    <x v="2"/>
    <x v="4"/>
    <x v="1"/>
    <x v="1"/>
    <n v="14.39"/>
    <x v="891"/>
    <n v="20"/>
    <n v="23.02"/>
    <n v="10.47"/>
    <n v="30"/>
    <x v="0"/>
    <x v="1"/>
  </r>
  <r>
    <n v="100938"/>
    <x v="128"/>
    <x v="6"/>
    <x v="38"/>
    <x v="11"/>
    <x v="0"/>
    <x v="891"/>
    <x v="13"/>
    <x v="0"/>
    <x v="4"/>
    <x v="0"/>
    <x v="4"/>
    <n v="118.34"/>
    <x v="892"/>
    <n v="10"/>
    <n v="426.02"/>
    <n v="110.94"/>
    <n v="25"/>
    <x v="0"/>
    <x v="0"/>
  </r>
  <r>
    <n v="100828"/>
    <x v="548"/>
    <x v="4"/>
    <x v="30"/>
    <x v="4"/>
    <x v="0"/>
    <x v="892"/>
    <x v="3"/>
    <x v="2"/>
    <x v="1"/>
    <x v="2"/>
    <x v="2"/>
    <n v="19.97"/>
    <x v="893"/>
    <n v="0"/>
    <n v="59.91"/>
    <n v="15.22"/>
    <n v="23"/>
    <x v="1"/>
    <x v="4"/>
  </r>
  <r>
    <n v="100983"/>
    <x v="605"/>
    <x v="6"/>
    <x v="51"/>
    <x v="10"/>
    <x v="1"/>
    <x v="893"/>
    <x v="11"/>
    <x v="0"/>
    <x v="3"/>
    <x v="0"/>
    <x v="1"/>
    <n v="31.96"/>
    <x v="166"/>
    <n v="0"/>
    <n v="63.92"/>
    <n v="12.04"/>
    <n v="25"/>
    <x v="0"/>
    <x v="6"/>
  </r>
  <r>
    <n v="100480"/>
    <x v="136"/>
    <x v="0"/>
    <x v="13"/>
    <x v="7"/>
    <x v="2"/>
    <x v="894"/>
    <x v="19"/>
    <x v="1"/>
    <x v="2"/>
    <x v="1"/>
    <x v="1"/>
    <n v="126.51"/>
    <x v="894"/>
    <n v="0"/>
    <n v="253.02"/>
    <n v="65.92"/>
    <n v="26"/>
    <x v="0"/>
    <x v="1"/>
  </r>
  <r>
    <n v="101128"/>
    <x v="505"/>
    <x v="1"/>
    <x v="40"/>
    <x v="3"/>
    <x v="0"/>
    <x v="895"/>
    <x v="16"/>
    <x v="1"/>
    <x v="1"/>
    <x v="1"/>
    <x v="1"/>
    <n v="34.69"/>
    <x v="895"/>
    <n v="0"/>
    <n v="69.38"/>
    <n v="19.8"/>
    <n v="29"/>
    <x v="1"/>
    <x v="5"/>
  </r>
  <r>
    <n v="100283"/>
    <x v="8"/>
    <x v="3"/>
    <x v="5"/>
    <x v="2"/>
    <x v="1"/>
    <x v="896"/>
    <x v="4"/>
    <x v="2"/>
    <x v="4"/>
    <x v="2"/>
    <x v="1"/>
    <n v="66.06"/>
    <x v="896"/>
    <n v="0"/>
    <n v="132.12"/>
    <n v="38.5"/>
    <n v="50"/>
    <x v="0"/>
    <x v="4"/>
  </r>
  <r>
    <n v="101029"/>
    <x v="436"/>
    <x v="2"/>
    <x v="6"/>
    <x v="3"/>
    <x v="1"/>
    <x v="897"/>
    <x v="4"/>
    <x v="2"/>
    <x v="1"/>
    <x v="1"/>
    <x v="2"/>
    <n v="60.7"/>
    <x v="897"/>
    <n v="5"/>
    <n v="173"/>
    <n v="65.61"/>
    <n v="34"/>
    <x v="1"/>
    <x v="2"/>
  </r>
  <r>
    <n v="100797"/>
    <x v="606"/>
    <x v="4"/>
    <x v="47"/>
    <x v="1"/>
    <x v="0"/>
    <x v="898"/>
    <x v="17"/>
    <x v="2"/>
    <x v="4"/>
    <x v="0"/>
    <x v="4"/>
    <n v="40.64"/>
    <x v="898"/>
    <n v="0"/>
    <n v="162.56"/>
    <n v="27.91"/>
    <n v="22"/>
    <x v="1"/>
    <x v="5"/>
  </r>
  <r>
    <n v="100939"/>
    <x v="340"/>
    <x v="6"/>
    <x v="24"/>
    <x v="8"/>
    <x v="1"/>
    <x v="899"/>
    <x v="16"/>
    <x v="1"/>
    <x v="0"/>
    <x v="1"/>
    <x v="0"/>
    <n v="35.06"/>
    <x v="899"/>
    <n v="5"/>
    <n v="166.53"/>
    <n v="51.25"/>
    <n v="33"/>
    <x v="2"/>
    <x v="3"/>
  </r>
  <r>
    <n v="100225"/>
    <x v="552"/>
    <x v="5"/>
    <x v="13"/>
    <x v="7"/>
    <x v="1"/>
    <x v="900"/>
    <x v="14"/>
    <x v="1"/>
    <x v="3"/>
    <x v="0"/>
    <x v="1"/>
    <n v="233.61"/>
    <x v="900"/>
    <n v="5"/>
    <n v="443.86"/>
    <n v="130.18"/>
    <n v="28"/>
    <x v="1"/>
    <x v="5"/>
  </r>
  <r>
    <n v="100026"/>
    <x v="111"/>
    <x v="4"/>
    <x v="14"/>
    <x v="5"/>
    <x v="1"/>
    <x v="901"/>
    <x v="16"/>
    <x v="1"/>
    <x v="3"/>
    <x v="1"/>
    <x v="4"/>
    <n v="32.03"/>
    <x v="901"/>
    <n v="5"/>
    <n v="121.71"/>
    <n v="39.4"/>
    <n v="23"/>
    <x v="1"/>
    <x v="4"/>
  </r>
  <r>
    <n v="100282"/>
    <x v="607"/>
    <x v="3"/>
    <x v="37"/>
    <x v="11"/>
    <x v="0"/>
    <x v="902"/>
    <x v="3"/>
    <x v="2"/>
    <x v="0"/>
    <x v="1"/>
    <x v="1"/>
    <n v="15.96"/>
    <x v="902"/>
    <n v="0"/>
    <n v="31.92"/>
    <n v="6.6"/>
    <n v="17"/>
    <x v="1"/>
    <x v="7"/>
  </r>
  <r>
    <n v="101149"/>
    <x v="608"/>
    <x v="5"/>
    <x v="21"/>
    <x v="3"/>
    <x v="2"/>
    <x v="903"/>
    <x v="10"/>
    <x v="2"/>
    <x v="4"/>
    <x v="2"/>
    <x v="3"/>
    <n v="40.53"/>
    <x v="903"/>
    <n v="10"/>
    <n v="36.479999999999997"/>
    <n v="14.82"/>
    <n v="25"/>
    <x v="1"/>
    <x v="5"/>
  </r>
  <r>
    <n v="100437"/>
    <x v="509"/>
    <x v="2"/>
    <x v="8"/>
    <x v="5"/>
    <x v="2"/>
    <x v="904"/>
    <x v="4"/>
    <x v="2"/>
    <x v="1"/>
    <x v="0"/>
    <x v="6"/>
    <n v="54.13"/>
    <x v="904"/>
    <n v="0"/>
    <n v="378.91"/>
    <n v="96.08"/>
    <n v="26"/>
    <x v="1"/>
    <x v="7"/>
  </r>
  <r>
    <n v="101167"/>
    <x v="346"/>
    <x v="6"/>
    <x v="2"/>
    <x v="0"/>
    <x v="1"/>
    <x v="905"/>
    <x v="11"/>
    <x v="0"/>
    <x v="1"/>
    <x v="0"/>
    <x v="4"/>
    <n v="30.04"/>
    <x v="905"/>
    <n v="0"/>
    <n v="120.16"/>
    <n v="21.39"/>
    <n v="29"/>
    <x v="2"/>
    <x v="0"/>
  </r>
  <r>
    <n v="100364"/>
    <x v="609"/>
    <x v="1"/>
    <x v="18"/>
    <x v="4"/>
    <x v="1"/>
    <x v="906"/>
    <x v="19"/>
    <x v="1"/>
    <x v="2"/>
    <x v="1"/>
    <x v="1"/>
    <n v="117.21"/>
    <x v="906"/>
    <n v="0"/>
    <n v="234.42"/>
    <n v="76.150000000000006"/>
    <n v="51"/>
    <x v="1"/>
    <x v="3"/>
  </r>
  <r>
    <n v="100229"/>
    <x v="70"/>
    <x v="6"/>
    <x v="38"/>
    <x v="11"/>
    <x v="2"/>
    <x v="907"/>
    <x v="8"/>
    <x v="2"/>
    <x v="0"/>
    <x v="1"/>
    <x v="4"/>
    <n v="17.100000000000001"/>
    <x v="907"/>
    <n v="0"/>
    <n v="68.400000000000006"/>
    <n v="19.13"/>
    <n v="37"/>
    <x v="0"/>
    <x v="1"/>
  </r>
  <r>
    <n v="100037"/>
    <x v="482"/>
    <x v="2"/>
    <x v="32"/>
    <x v="1"/>
    <x v="0"/>
    <x v="908"/>
    <x v="15"/>
    <x v="1"/>
    <x v="4"/>
    <x v="0"/>
    <x v="0"/>
    <n v="136.28"/>
    <x v="908"/>
    <n v="0"/>
    <n v="681.4"/>
    <n v="235.26"/>
    <n v="25"/>
    <x v="1"/>
    <x v="2"/>
  </r>
  <r>
    <n v="100669"/>
    <x v="610"/>
    <x v="2"/>
    <x v="45"/>
    <x v="1"/>
    <x v="2"/>
    <x v="909"/>
    <x v="17"/>
    <x v="2"/>
    <x v="4"/>
    <x v="1"/>
    <x v="3"/>
    <n v="36.090000000000003"/>
    <x v="909"/>
    <n v="20"/>
    <n v="28.87"/>
    <n v="6.52"/>
    <n v="30"/>
    <x v="1"/>
    <x v="7"/>
  </r>
  <r>
    <n v="100749"/>
    <x v="322"/>
    <x v="4"/>
    <x v="6"/>
    <x v="3"/>
    <x v="0"/>
    <x v="910"/>
    <x v="8"/>
    <x v="2"/>
    <x v="1"/>
    <x v="0"/>
    <x v="3"/>
    <n v="14.24"/>
    <x v="910"/>
    <n v="0"/>
    <n v="14.24"/>
    <n v="3.99"/>
    <n v="25"/>
    <x v="1"/>
    <x v="2"/>
  </r>
  <r>
    <n v="101180"/>
    <x v="38"/>
    <x v="1"/>
    <x v="4"/>
    <x v="2"/>
    <x v="1"/>
    <x v="911"/>
    <x v="18"/>
    <x v="1"/>
    <x v="4"/>
    <x v="0"/>
    <x v="2"/>
    <n v="94.73"/>
    <x v="911"/>
    <n v="5"/>
    <n v="269.98"/>
    <n v="77.91"/>
    <n v="22"/>
    <x v="1"/>
    <x v="4"/>
  </r>
  <r>
    <n v="100374"/>
    <x v="611"/>
    <x v="5"/>
    <x v="40"/>
    <x v="3"/>
    <x v="2"/>
    <x v="912"/>
    <x v="19"/>
    <x v="1"/>
    <x v="2"/>
    <x v="2"/>
    <x v="6"/>
    <n v="123.33"/>
    <x v="912"/>
    <n v="40"/>
    <n v="517.99"/>
    <n v="166.58"/>
    <n v="23"/>
    <x v="1"/>
    <x v="2"/>
  </r>
  <r>
    <n v="100469"/>
    <x v="175"/>
    <x v="5"/>
    <x v="31"/>
    <x v="9"/>
    <x v="1"/>
    <x v="913"/>
    <x v="9"/>
    <x v="2"/>
    <x v="4"/>
    <x v="0"/>
    <x v="2"/>
    <n v="22.6"/>
    <x v="913"/>
    <n v="20"/>
    <n v="54.24"/>
    <n v="14.07"/>
    <n v="21"/>
    <x v="0"/>
    <x v="4"/>
  </r>
  <r>
    <n v="100882"/>
    <x v="471"/>
    <x v="3"/>
    <x v="19"/>
    <x v="0"/>
    <x v="2"/>
    <x v="914"/>
    <x v="13"/>
    <x v="0"/>
    <x v="0"/>
    <x v="1"/>
    <x v="3"/>
    <n v="137.97999999999999"/>
    <x v="914"/>
    <n v="0"/>
    <n v="137.97999999999999"/>
    <n v="46.73"/>
    <n v="35"/>
    <x v="1"/>
    <x v="1"/>
  </r>
  <r>
    <n v="101181"/>
    <x v="610"/>
    <x v="2"/>
    <x v="45"/>
    <x v="1"/>
    <x v="2"/>
    <x v="915"/>
    <x v="17"/>
    <x v="2"/>
    <x v="0"/>
    <x v="0"/>
    <x v="3"/>
    <n v="36.369999999999997"/>
    <x v="915"/>
    <n v="0"/>
    <n v="36.369999999999997"/>
    <n v="9.7899999999999991"/>
    <n v="24"/>
    <x v="1"/>
    <x v="3"/>
  </r>
  <r>
    <n v="100687"/>
    <x v="612"/>
    <x v="1"/>
    <x v="25"/>
    <x v="8"/>
    <x v="2"/>
    <x v="916"/>
    <x v="19"/>
    <x v="1"/>
    <x v="0"/>
    <x v="1"/>
    <x v="3"/>
    <n v="138.72999999999999"/>
    <x v="916"/>
    <n v="0"/>
    <n v="138.72999999999999"/>
    <n v="44.9"/>
    <n v="37"/>
    <x v="1"/>
    <x v="2"/>
  </r>
  <r>
    <n v="100032"/>
    <x v="613"/>
    <x v="5"/>
    <x v="47"/>
    <x v="1"/>
    <x v="0"/>
    <x v="917"/>
    <x v="0"/>
    <x v="0"/>
    <x v="2"/>
    <x v="1"/>
    <x v="0"/>
    <n v="58.87"/>
    <x v="917"/>
    <n v="20"/>
    <n v="235.48"/>
    <n v="62.55"/>
    <n v="35"/>
    <x v="0"/>
    <x v="7"/>
  </r>
  <r>
    <n v="101010"/>
    <x v="614"/>
    <x v="2"/>
    <x v="28"/>
    <x v="6"/>
    <x v="1"/>
    <x v="918"/>
    <x v="12"/>
    <x v="0"/>
    <x v="4"/>
    <x v="3"/>
    <x v="2"/>
    <n v="124.2"/>
    <x v="918"/>
    <n v="0"/>
    <n v="372.6"/>
    <n v="122.28"/>
    <n v="30"/>
    <x v="0"/>
    <x v="1"/>
  </r>
  <r>
    <n v="101175"/>
    <x v="596"/>
    <x v="6"/>
    <x v="16"/>
    <x v="3"/>
    <x v="1"/>
    <x v="919"/>
    <x v="4"/>
    <x v="2"/>
    <x v="1"/>
    <x v="0"/>
    <x v="2"/>
    <n v="60.68"/>
    <x v="919"/>
    <n v="0"/>
    <n v="182.04"/>
    <n v="52.42"/>
    <n v="31"/>
    <x v="0"/>
    <x v="5"/>
  </r>
  <r>
    <n v="100194"/>
    <x v="252"/>
    <x v="0"/>
    <x v="25"/>
    <x v="8"/>
    <x v="1"/>
    <x v="920"/>
    <x v="15"/>
    <x v="1"/>
    <x v="0"/>
    <x v="0"/>
    <x v="0"/>
    <n v="137.62"/>
    <x v="920"/>
    <n v="0"/>
    <n v="688.1"/>
    <n v="188.22"/>
    <n v="30"/>
    <x v="1"/>
    <x v="2"/>
  </r>
  <r>
    <n v="101105"/>
    <x v="615"/>
    <x v="0"/>
    <x v="9"/>
    <x v="6"/>
    <x v="0"/>
    <x v="921"/>
    <x v="14"/>
    <x v="1"/>
    <x v="0"/>
    <x v="1"/>
    <x v="4"/>
    <n v="193.24"/>
    <x v="921"/>
    <n v="0"/>
    <n v="772.96"/>
    <n v="233.34"/>
    <n v="38"/>
    <x v="1"/>
    <x v="6"/>
  </r>
  <r>
    <n v="101113"/>
    <x v="616"/>
    <x v="2"/>
    <x v="41"/>
    <x v="8"/>
    <x v="2"/>
    <x v="922"/>
    <x v="5"/>
    <x v="0"/>
    <x v="4"/>
    <x v="1"/>
    <x v="4"/>
    <n v="57.04"/>
    <x v="922"/>
    <n v="0"/>
    <n v="228.16"/>
    <n v="80.92"/>
    <n v="47"/>
    <x v="1"/>
    <x v="2"/>
  </r>
  <r>
    <n v="101063"/>
    <x v="298"/>
    <x v="5"/>
    <x v="27"/>
    <x v="9"/>
    <x v="2"/>
    <x v="923"/>
    <x v="2"/>
    <x v="1"/>
    <x v="0"/>
    <x v="0"/>
    <x v="2"/>
    <n v="95.36"/>
    <x v="923"/>
    <n v="0"/>
    <n v="286.08"/>
    <n v="61.27"/>
    <n v="19"/>
    <x v="1"/>
    <x v="3"/>
  </r>
  <r>
    <n v="100503"/>
    <x v="608"/>
    <x v="5"/>
    <x v="21"/>
    <x v="3"/>
    <x v="2"/>
    <x v="924"/>
    <x v="9"/>
    <x v="2"/>
    <x v="1"/>
    <x v="2"/>
    <x v="4"/>
    <n v="23.08"/>
    <x v="924"/>
    <n v="5"/>
    <n v="87.7"/>
    <n v="22.7"/>
    <n v="28"/>
    <x v="0"/>
    <x v="0"/>
  </r>
  <r>
    <n v="100915"/>
    <x v="617"/>
    <x v="4"/>
    <x v="18"/>
    <x v="4"/>
    <x v="1"/>
    <x v="925"/>
    <x v="5"/>
    <x v="0"/>
    <x v="0"/>
    <x v="0"/>
    <x v="1"/>
    <n v="67.34"/>
    <x v="925"/>
    <n v="5"/>
    <n v="127.95"/>
    <n v="29.9"/>
    <n v="42"/>
    <x v="0"/>
    <x v="0"/>
  </r>
  <r>
    <n v="100976"/>
    <x v="618"/>
    <x v="1"/>
    <x v="11"/>
    <x v="8"/>
    <x v="2"/>
    <x v="926"/>
    <x v="2"/>
    <x v="1"/>
    <x v="0"/>
    <x v="1"/>
    <x v="4"/>
    <n v="93.67"/>
    <x v="926"/>
    <n v="5"/>
    <n v="355.95"/>
    <n v="113.89"/>
    <n v="32"/>
    <x v="0"/>
    <x v="3"/>
  </r>
  <r>
    <n v="101182"/>
    <x v="426"/>
    <x v="4"/>
    <x v="31"/>
    <x v="9"/>
    <x v="1"/>
    <x v="927"/>
    <x v="14"/>
    <x v="1"/>
    <x v="1"/>
    <x v="3"/>
    <x v="3"/>
    <n v="235.5"/>
    <x v="927"/>
    <n v="5"/>
    <n v="223.72"/>
    <n v="66.040000000000006"/>
    <n v="37"/>
    <x v="1"/>
    <x v="5"/>
  </r>
  <r>
    <n v="101087"/>
    <x v="619"/>
    <x v="2"/>
    <x v="44"/>
    <x v="5"/>
    <x v="2"/>
    <x v="928"/>
    <x v="16"/>
    <x v="1"/>
    <x v="0"/>
    <x v="1"/>
    <x v="4"/>
    <n v="28.91"/>
    <x v="787"/>
    <n v="0"/>
    <n v="115.64"/>
    <n v="27.23"/>
    <n v="32"/>
    <x v="1"/>
    <x v="4"/>
  </r>
  <r>
    <n v="100800"/>
    <x v="27"/>
    <x v="2"/>
    <x v="0"/>
    <x v="0"/>
    <x v="1"/>
    <x v="929"/>
    <x v="7"/>
    <x v="1"/>
    <x v="0"/>
    <x v="0"/>
    <x v="2"/>
    <n v="142.61000000000001"/>
    <x v="493"/>
    <n v="20"/>
    <n v="342.26"/>
    <n v="84.2"/>
    <n v="19"/>
    <x v="1"/>
    <x v="6"/>
  </r>
  <r>
    <n v="100579"/>
    <x v="63"/>
    <x v="0"/>
    <x v="5"/>
    <x v="10"/>
    <x v="0"/>
    <x v="930"/>
    <x v="17"/>
    <x v="2"/>
    <x v="1"/>
    <x v="1"/>
    <x v="2"/>
    <n v="41.83"/>
    <x v="928"/>
    <n v="0"/>
    <n v="125.49"/>
    <n v="38.53"/>
    <n v="27"/>
    <x v="0"/>
    <x v="1"/>
  </r>
  <r>
    <n v="100160"/>
    <x v="620"/>
    <x v="5"/>
    <x v="39"/>
    <x v="11"/>
    <x v="0"/>
    <x v="931"/>
    <x v="11"/>
    <x v="0"/>
    <x v="4"/>
    <x v="0"/>
    <x v="1"/>
    <n v="31.33"/>
    <x v="929"/>
    <n v="0"/>
    <n v="62.66"/>
    <n v="15.2"/>
    <n v="27"/>
    <x v="1"/>
    <x v="5"/>
  </r>
  <r>
    <n v="100680"/>
    <x v="621"/>
    <x v="2"/>
    <x v="50"/>
    <x v="5"/>
    <x v="1"/>
    <x v="932"/>
    <x v="15"/>
    <x v="1"/>
    <x v="1"/>
    <x v="0"/>
    <x v="5"/>
    <n v="140.27000000000001"/>
    <x v="930"/>
    <n v="10"/>
    <n v="757.46"/>
    <n v="185.05"/>
    <n v="33"/>
    <x v="1"/>
    <x v="5"/>
  </r>
  <r>
    <n v="101197"/>
    <x v="479"/>
    <x v="2"/>
    <x v="48"/>
    <x v="10"/>
    <x v="0"/>
    <x v="933"/>
    <x v="0"/>
    <x v="0"/>
    <x v="0"/>
    <x v="0"/>
    <x v="4"/>
    <n v="48.9"/>
    <x v="931"/>
    <n v="20"/>
    <n v="156.47999999999999"/>
    <n v="41.41"/>
    <n v="19"/>
    <x v="1"/>
    <x v="6"/>
  </r>
  <r>
    <n v="100162"/>
    <x v="622"/>
    <x v="6"/>
    <x v="24"/>
    <x v="8"/>
    <x v="2"/>
    <x v="934"/>
    <x v="12"/>
    <x v="0"/>
    <x v="1"/>
    <x v="0"/>
    <x v="2"/>
    <n v="142.27000000000001"/>
    <x v="932"/>
    <n v="0"/>
    <n v="426.81"/>
    <n v="80.69"/>
    <n v="27"/>
    <x v="1"/>
    <x v="3"/>
  </r>
  <r>
    <n v="100821"/>
    <x v="117"/>
    <x v="6"/>
    <x v="32"/>
    <x v="1"/>
    <x v="2"/>
    <x v="935"/>
    <x v="12"/>
    <x v="0"/>
    <x v="2"/>
    <x v="1"/>
    <x v="1"/>
    <n v="135.47"/>
    <x v="933"/>
    <n v="0"/>
    <n v="270.94"/>
    <n v="78.23"/>
    <n v="34"/>
    <x v="0"/>
    <x v="5"/>
  </r>
  <r>
    <n v="100705"/>
    <x v="534"/>
    <x v="4"/>
    <x v="34"/>
    <x v="5"/>
    <x v="1"/>
    <x v="936"/>
    <x v="11"/>
    <x v="0"/>
    <x v="3"/>
    <x v="1"/>
    <x v="4"/>
    <n v="29.28"/>
    <x v="934"/>
    <n v="5"/>
    <n v="111.26"/>
    <n v="24.1"/>
    <n v="21"/>
    <x v="1"/>
    <x v="0"/>
  </r>
  <r>
    <n v="101008"/>
    <x v="623"/>
    <x v="3"/>
    <x v="51"/>
    <x v="10"/>
    <x v="1"/>
    <x v="937"/>
    <x v="4"/>
    <x v="2"/>
    <x v="3"/>
    <x v="0"/>
    <x v="4"/>
    <n v="66.48"/>
    <x v="935"/>
    <n v="5"/>
    <n v="252.62"/>
    <n v="56.62"/>
    <n v="19"/>
    <x v="1"/>
    <x v="1"/>
  </r>
  <r>
    <n v="100877"/>
    <x v="624"/>
    <x v="0"/>
    <x v="0"/>
    <x v="0"/>
    <x v="2"/>
    <x v="938"/>
    <x v="8"/>
    <x v="2"/>
    <x v="0"/>
    <x v="2"/>
    <x v="1"/>
    <n v="13.07"/>
    <x v="936"/>
    <n v="0"/>
    <n v="26.14"/>
    <n v="6.3"/>
    <n v="20"/>
    <x v="1"/>
    <x v="2"/>
  </r>
  <r>
    <n v="100895"/>
    <x v="439"/>
    <x v="0"/>
    <x v="10"/>
    <x v="7"/>
    <x v="1"/>
    <x v="939"/>
    <x v="6"/>
    <x v="1"/>
    <x v="4"/>
    <x v="0"/>
    <x v="2"/>
    <n v="175.6"/>
    <x v="937"/>
    <n v="5"/>
    <n v="500.46"/>
    <n v="131.79"/>
    <n v="27"/>
    <x v="1"/>
    <x v="0"/>
  </r>
  <r>
    <n v="100913"/>
    <x v="580"/>
    <x v="6"/>
    <x v="25"/>
    <x v="8"/>
    <x v="2"/>
    <x v="940"/>
    <x v="2"/>
    <x v="1"/>
    <x v="4"/>
    <x v="1"/>
    <x v="1"/>
    <n v="99.67"/>
    <x v="938"/>
    <n v="5"/>
    <n v="189.37"/>
    <n v="61.03"/>
    <n v="23"/>
    <x v="0"/>
    <x v="6"/>
  </r>
  <r>
    <n v="101198"/>
    <x v="404"/>
    <x v="5"/>
    <x v="12"/>
    <x v="2"/>
    <x v="0"/>
    <x v="941"/>
    <x v="18"/>
    <x v="1"/>
    <x v="0"/>
    <x v="2"/>
    <x v="2"/>
    <n v="93.55"/>
    <x v="939"/>
    <n v="20"/>
    <n v="224.52"/>
    <n v="71.14"/>
    <n v="33"/>
    <x v="1"/>
    <x v="2"/>
  </r>
  <r>
    <n v="100152"/>
    <x v="625"/>
    <x v="6"/>
    <x v="37"/>
    <x v="11"/>
    <x v="1"/>
    <x v="942"/>
    <x v="5"/>
    <x v="0"/>
    <x v="3"/>
    <x v="1"/>
    <x v="3"/>
    <n v="77.03"/>
    <x v="940"/>
    <n v="0"/>
    <n v="77.03"/>
    <n v="17.43"/>
    <n v="33"/>
    <x v="0"/>
    <x v="4"/>
  </r>
  <r>
    <n v="100978"/>
    <x v="200"/>
    <x v="4"/>
    <x v="3"/>
    <x v="1"/>
    <x v="2"/>
    <x v="943"/>
    <x v="6"/>
    <x v="1"/>
    <x v="2"/>
    <x v="2"/>
    <x v="4"/>
    <n v="176.76"/>
    <x v="941"/>
    <n v="20"/>
    <n v="565.63"/>
    <n v="143.41999999999999"/>
    <n v="34"/>
    <x v="0"/>
    <x v="6"/>
  </r>
  <r>
    <n v="101002"/>
    <x v="513"/>
    <x v="3"/>
    <x v="32"/>
    <x v="1"/>
    <x v="0"/>
    <x v="944"/>
    <x v="8"/>
    <x v="2"/>
    <x v="3"/>
    <x v="1"/>
    <x v="1"/>
    <n v="16.53"/>
    <x v="942"/>
    <n v="20"/>
    <n v="26.45"/>
    <n v="9.09"/>
    <n v="27"/>
    <x v="1"/>
    <x v="7"/>
  </r>
  <r>
    <n v="100509"/>
    <x v="626"/>
    <x v="4"/>
    <x v="9"/>
    <x v="6"/>
    <x v="2"/>
    <x v="945"/>
    <x v="5"/>
    <x v="0"/>
    <x v="2"/>
    <x v="0"/>
    <x v="4"/>
    <n v="67.17"/>
    <x v="943"/>
    <n v="0"/>
    <n v="268.68"/>
    <n v="106.87"/>
    <n v="30"/>
    <x v="0"/>
    <x v="3"/>
  </r>
  <r>
    <n v="100111"/>
    <x v="232"/>
    <x v="2"/>
    <x v="42"/>
    <x v="7"/>
    <x v="1"/>
    <x v="946"/>
    <x v="14"/>
    <x v="1"/>
    <x v="2"/>
    <x v="0"/>
    <x v="2"/>
    <n v="249.51"/>
    <x v="944"/>
    <n v="0"/>
    <n v="748.53"/>
    <n v="257.95999999999998"/>
    <n v="30"/>
    <x v="1"/>
    <x v="0"/>
  </r>
  <r>
    <n v="100226"/>
    <x v="627"/>
    <x v="3"/>
    <x v="43"/>
    <x v="10"/>
    <x v="1"/>
    <x v="947"/>
    <x v="17"/>
    <x v="2"/>
    <x v="4"/>
    <x v="1"/>
    <x v="2"/>
    <n v="36.9"/>
    <x v="945"/>
    <n v="0"/>
    <n v="110.7"/>
    <n v="40.799999999999997"/>
    <n v="17"/>
    <x v="0"/>
    <x v="7"/>
  </r>
  <r>
    <n v="100985"/>
    <x v="628"/>
    <x v="1"/>
    <x v="34"/>
    <x v="3"/>
    <x v="1"/>
    <x v="948"/>
    <x v="19"/>
    <x v="1"/>
    <x v="0"/>
    <x v="2"/>
    <x v="0"/>
    <n v="121.9"/>
    <x v="144"/>
    <n v="5"/>
    <n v="579.02"/>
    <n v="163.19999999999999"/>
    <n v="23"/>
    <x v="0"/>
    <x v="7"/>
  </r>
  <r>
    <n v="100851"/>
    <x v="520"/>
    <x v="2"/>
    <x v="49"/>
    <x v="11"/>
    <x v="2"/>
    <x v="949"/>
    <x v="3"/>
    <x v="2"/>
    <x v="4"/>
    <x v="1"/>
    <x v="2"/>
    <n v="18.13"/>
    <x v="946"/>
    <n v="0"/>
    <n v="54.39"/>
    <n v="11.02"/>
    <n v="25"/>
    <x v="1"/>
    <x v="2"/>
  </r>
  <r>
    <n v="100103"/>
    <x v="629"/>
    <x v="6"/>
    <x v="47"/>
    <x v="1"/>
    <x v="0"/>
    <x v="950"/>
    <x v="4"/>
    <x v="2"/>
    <x v="1"/>
    <x v="1"/>
    <x v="2"/>
    <n v="55.66"/>
    <x v="947"/>
    <n v="10"/>
    <n v="150.28"/>
    <n v="78.88"/>
    <n v="17"/>
    <x v="0"/>
    <x v="3"/>
  </r>
  <r>
    <n v="100421"/>
    <x v="75"/>
    <x v="5"/>
    <x v="35"/>
    <x v="10"/>
    <x v="0"/>
    <x v="951"/>
    <x v="12"/>
    <x v="0"/>
    <x v="0"/>
    <x v="2"/>
    <x v="2"/>
    <n v="122.31"/>
    <x v="948"/>
    <n v="10"/>
    <n v="330.24"/>
    <n v="92.75"/>
    <n v="22"/>
    <x v="0"/>
    <x v="7"/>
  </r>
  <r>
    <n v="100419"/>
    <x v="83"/>
    <x v="4"/>
    <x v="40"/>
    <x v="3"/>
    <x v="0"/>
    <x v="952"/>
    <x v="9"/>
    <x v="2"/>
    <x v="1"/>
    <x v="0"/>
    <x v="2"/>
    <n v="21.88"/>
    <x v="949"/>
    <n v="10"/>
    <n v="59.08"/>
    <n v="16.36"/>
    <n v="17"/>
    <x v="1"/>
    <x v="4"/>
  </r>
  <r>
    <n v="100624"/>
    <x v="630"/>
    <x v="2"/>
    <x v="16"/>
    <x v="3"/>
    <x v="0"/>
    <x v="953"/>
    <x v="6"/>
    <x v="1"/>
    <x v="4"/>
    <x v="1"/>
    <x v="3"/>
    <n v="190.17"/>
    <x v="950"/>
    <n v="10"/>
    <n v="171.15"/>
    <n v="49.27"/>
    <n v="27"/>
    <x v="0"/>
    <x v="0"/>
  </r>
  <r>
    <n v="100586"/>
    <x v="90"/>
    <x v="3"/>
    <x v="8"/>
    <x v="5"/>
    <x v="0"/>
    <x v="954"/>
    <x v="18"/>
    <x v="1"/>
    <x v="0"/>
    <x v="0"/>
    <x v="2"/>
    <n v="85.28"/>
    <x v="951"/>
    <n v="5"/>
    <n v="243.05"/>
    <n v="78.3"/>
    <n v="28"/>
    <x v="2"/>
    <x v="2"/>
  </r>
  <r>
    <n v="101060"/>
    <x v="597"/>
    <x v="4"/>
    <x v="13"/>
    <x v="7"/>
    <x v="0"/>
    <x v="955"/>
    <x v="0"/>
    <x v="0"/>
    <x v="2"/>
    <x v="0"/>
    <x v="2"/>
    <n v="58.05"/>
    <x v="952"/>
    <n v="10"/>
    <n v="156.72999999999999"/>
    <n v="50.62"/>
    <n v="30"/>
    <x v="1"/>
    <x v="6"/>
  </r>
  <r>
    <n v="100919"/>
    <x v="409"/>
    <x v="3"/>
    <x v="41"/>
    <x v="8"/>
    <x v="1"/>
    <x v="956"/>
    <x v="12"/>
    <x v="0"/>
    <x v="4"/>
    <x v="1"/>
    <x v="1"/>
    <n v="123.75"/>
    <x v="953"/>
    <n v="5"/>
    <n v="235.12"/>
    <n v="53.12"/>
    <n v="34"/>
    <x v="1"/>
    <x v="7"/>
  </r>
  <r>
    <n v="100672"/>
    <x v="360"/>
    <x v="2"/>
    <x v="41"/>
    <x v="8"/>
    <x v="0"/>
    <x v="957"/>
    <x v="13"/>
    <x v="0"/>
    <x v="3"/>
    <x v="1"/>
    <x v="5"/>
    <n v="132.09"/>
    <x v="954"/>
    <n v="0"/>
    <n v="792.54"/>
    <n v="276.43"/>
    <n v="32"/>
    <x v="1"/>
    <x v="3"/>
  </r>
  <r>
    <n v="100119"/>
    <x v="631"/>
    <x v="5"/>
    <x v="9"/>
    <x v="8"/>
    <x v="0"/>
    <x v="958"/>
    <x v="5"/>
    <x v="0"/>
    <x v="4"/>
    <x v="1"/>
    <x v="0"/>
    <n v="77.53"/>
    <x v="955"/>
    <n v="0"/>
    <n v="387.65"/>
    <n v="167.59"/>
    <n v="34"/>
    <x v="1"/>
    <x v="4"/>
  </r>
  <r>
    <n v="100053"/>
    <x v="632"/>
    <x v="1"/>
    <x v="6"/>
    <x v="6"/>
    <x v="2"/>
    <x v="959"/>
    <x v="8"/>
    <x v="2"/>
    <x v="4"/>
    <x v="2"/>
    <x v="4"/>
    <n v="15.09"/>
    <x v="956"/>
    <n v="5"/>
    <n v="57.34"/>
    <n v="16.97"/>
    <n v="31"/>
    <x v="1"/>
    <x v="6"/>
  </r>
  <r>
    <n v="100151"/>
    <x v="361"/>
    <x v="2"/>
    <x v="34"/>
    <x v="3"/>
    <x v="0"/>
    <x v="960"/>
    <x v="14"/>
    <x v="1"/>
    <x v="1"/>
    <x v="2"/>
    <x v="3"/>
    <n v="228.82"/>
    <x v="957"/>
    <n v="0"/>
    <n v="228.82"/>
    <n v="71.19"/>
    <n v="26"/>
    <x v="0"/>
    <x v="1"/>
  </r>
  <r>
    <n v="100403"/>
    <x v="68"/>
    <x v="4"/>
    <x v="4"/>
    <x v="2"/>
    <x v="0"/>
    <x v="961"/>
    <x v="5"/>
    <x v="0"/>
    <x v="2"/>
    <x v="0"/>
    <x v="2"/>
    <n v="62.43"/>
    <x v="958"/>
    <n v="20"/>
    <n v="149.83000000000001"/>
    <n v="43.51"/>
    <n v="31"/>
    <x v="1"/>
    <x v="0"/>
  </r>
  <r>
    <n v="101188"/>
    <x v="161"/>
    <x v="5"/>
    <x v="29"/>
    <x v="6"/>
    <x v="2"/>
    <x v="962"/>
    <x v="4"/>
    <x v="2"/>
    <x v="4"/>
    <x v="0"/>
    <x v="3"/>
    <n v="53.84"/>
    <x v="959"/>
    <n v="10"/>
    <n v="48.46"/>
    <n v="18.420000000000002"/>
    <n v="29"/>
    <x v="1"/>
    <x v="0"/>
  </r>
  <r>
    <n v="100207"/>
    <x v="548"/>
    <x v="4"/>
    <x v="30"/>
    <x v="4"/>
    <x v="0"/>
    <x v="963"/>
    <x v="17"/>
    <x v="2"/>
    <x v="0"/>
    <x v="0"/>
    <x v="3"/>
    <n v="38.24"/>
    <x v="960"/>
    <n v="5"/>
    <n v="36.33"/>
    <n v="13.84"/>
    <n v="30"/>
    <x v="0"/>
    <x v="2"/>
  </r>
  <r>
    <n v="101134"/>
    <x v="633"/>
    <x v="3"/>
    <x v="34"/>
    <x v="3"/>
    <x v="1"/>
    <x v="957"/>
    <x v="13"/>
    <x v="0"/>
    <x v="1"/>
    <x v="0"/>
    <x v="2"/>
    <n v="145.36000000000001"/>
    <x v="961"/>
    <n v="10"/>
    <n v="392.47"/>
    <n v="123.98"/>
    <n v="48"/>
    <x v="1"/>
    <x v="5"/>
  </r>
  <r>
    <n v="100658"/>
    <x v="493"/>
    <x v="6"/>
    <x v="0"/>
    <x v="0"/>
    <x v="1"/>
    <x v="964"/>
    <x v="1"/>
    <x v="0"/>
    <x v="4"/>
    <x v="3"/>
    <x v="1"/>
    <n v="25.8"/>
    <x v="962"/>
    <n v="20"/>
    <n v="41.28"/>
    <n v="9.51"/>
    <n v="40"/>
    <x v="1"/>
    <x v="2"/>
  </r>
  <r>
    <n v="101096"/>
    <x v="634"/>
    <x v="1"/>
    <x v="26"/>
    <x v="6"/>
    <x v="0"/>
    <x v="965"/>
    <x v="8"/>
    <x v="2"/>
    <x v="1"/>
    <x v="0"/>
    <x v="1"/>
    <n v="12.76"/>
    <x v="963"/>
    <n v="0"/>
    <n v="25.52"/>
    <n v="9.16"/>
    <n v="22"/>
    <x v="0"/>
    <x v="2"/>
  </r>
  <r>
    <n v="100232"/>
    <x v="635"/>
    <x v="2"/>
    <x v="28"/>
    <x v="6"/>
    <x v="2"/>
    <x v="966"/>
    <x v="15"/>
    <x v="1"/>
    <x v="1"/>
    <x v="1"/>
    <x v="3"/>
    <n v="147.78"/>
    <x v="964"/>
    <n v="5"/>
    <n v="140.38999999999999"/>
    <n v="41.21"/>
    <n v="39"/>
    <x v="1"/>
    <x v="5"/>
  </r>
  <r>
    <n v="100008"/>
    <x v="393"/>
    <x v="3"/>
    <x v="26"/>
    <x v="6"/>
    <x v="2"/>
    <x v="967"/>
    <x v="15"/>
    <x v="1"/>
    <x v="1"/>
    <x v="0"/>
    <x v="1"/>
    <n v="152.62"/>
    <x v="965"/>
    <n v="0"/>
    <n v="305.24"/>
    <n v="105.03"/>
    <n v="21"/>
    <x v="0"/>
    <x v="4"/>
  </r>
  <r>
    <n v="100159"/>
    <x v="166"/>
    <x v="2"/>
    <x v="1"/>
    <x v="0"/>
    <x v="0"/>
    <x v="968"/>
    <x v="12"/>
    <x v="0"/>
    <x v="4"/>
    <x v="1"/>
    <x v="2"/>
    <n v="145.52000000000001"/>
    <x v="966"/>
    <n v="20"/>
    <n v="349.25"/>
    <n v="86.95"/>
    <n v="25"/>
    <x v="0"/>
    <x v="3"/>
  </r>
  <r>
    <n v="100036"/>
    <x v="500"/>
    <x v="5"/>
    <x v="25"/>
    <x v="8"/>
    <x v="1"/>
    <x v="969"/>
    <x v="14"/>
    <x v="1"/>
    <x v="2"/>
    <x v="1"/>
    <x v="4"/>
    <n v="223.77"/>
    <x v="967"/>
    <n v="0"/>
    <n v="895.08"/>
    <n v="212.77"/>
    <n v="30"/>
    <x v="1"/>
    <x v="3"/>
  </r>
  <r>
    <n v="100452"/>
    <x v="29"/>
    <x v="5"/>
    <x v="10"/>
    <x v="7"/>
    <x v="1"/>
    <x v="970"/>
    <x v="1"/>
    <x v="0"/>
    <x v="0"/>
    <x v="0"/>
    <x v="3"/>
    <n v="22.4"/>
    <x v="968"/>
    <n v="0"/>
    <n v="22.4"/>
    <n v="7.39"/>
    <n v="39"/>
    <x v="1"/>
    <x v="2"/>
  </r>
  <r>
    <n v="100651"/>
    <x v="359"/>
    <x v="4"/>
    <x v="19"/>
    <x v="0"/>
    <x v="2"/>
    <x v="971"/>
    <x v="10"/>
    <x v="2"/>
    <x v="4"/>
    <x v="2"/>
    <x v="0"/>
    <n v="45.43"/>
    <x v="969"/>
    <n v="0"/>
    <n v="227.15"/>
    <n v="90.51"/>
    <n v="16"/>
    <x v="0"/>
    <x v="2"/>
  </r>
  <r>
    <n v="100253"/>
    <x v="636"/>
    <x v="2"/>
    <x v="0"/>
    <x v="0"/>
    <x v="2"/>
    <x v="972"/>
    <x v="9"/>
    <x v="2"/>
    <x v="0"/>
    <x v="0"/>
    <x v="3"/>
    <n v="21.28"/>
    <x v="970"/>
    <n v="5"/>
    <n v="20.22"/>
    <n v="5.8"/>
    <n v="27"/>
    <x v="1"/>
    <x v="5"/>
  </r>
  <r>
    <n v="100303"/>
    <x v="637"/>
    <x v="5"/>
    <x v="28"/>
    <x v="6"/>
    <x v="0"/>
    <x v="973"/>
    <x v="2"/>
    <x v="1"/>
    <x v="2"/>
    <x v="0"/>
    <x v="4"/>
    <n v="110.28"/>
    <x v="971"/>
    <n v="0"/>
    <n v="441.12"/>
    <n v="163.15"/>
    <n v="30"/>
    <x v="1"/>
    <x v="0"/>
  </r>
  <r>
    <n v="100896"/>
    <x v="82"/>
    <x v="2"/>
    <x v="12"/>
    <x v="2"/>
    <x v="0"/>
    <x v="974"/>
    <x v="17"/>
    <x v="2"/>
    <x v="1"/>
    <x v="3"/>
    <x v="2"/>
    <n v="37.17"/>
    <x v="972"/>
    <n v="0"/>
    <n v="111.51"/>
    <n v="32.729999999999997"/>
    <n v="33"/>
    <x v="1"/>
    <x v="0"/>
  </r>
  <r>
    <n v="101048"/>
    <x v="399"/>
    <x v="4"/>
    <x v="38"/>
    <x v="11"/>
    <x v="1"/>
    <x v="975"/>
    <x v="8"/>
    <x v="2"/>
    <x v="4"/>
    <x v="0"/>
    <x v="1"/>
    <n v="15.14"/>
    <x v="973"/>
    <n v="20"/>
    <n v="24.22"/>
    <n v="8.77"/>
    <n v="28"/>
    <x v="0"/>
    <x v="3"/>
  </r>
  <r>
    <n v="100880"/>
    <x v="312"/>
    <x v="5"/>
    <x v="19"/>
    <x v="0"/>
    <x v="2"/>
    <x v="976"/>
    <x v="2"/>
    <x v="1"/>
    <x v="4"/>
    <x v="0"/>
    <x v="0"/>
    <n v="99.39"/>
    <x v="974"/>
    <n v="0"/>
    <n v="496.95"/>
    <n v="145.88999999999999"/>
    <n v="33"/>
    <x v="1"/>
    <x v="1"/>
  </r>
  <r>
    <n v="100571"/>
    <x v="638"/>
    <x v="6"/>
    <x v="45"/>
    <x v="11"/>
    <x v="0"/>
    <x v="977"/>
    <x v="1"/>
    <x v="0"/>
    <x v="2"/>
    <x v="0"/>
    <x v="1"/>
    <n v="24.21"/>
    <x v="975"/>
    <n v="0"/>
    <n v="48.42"/>
    <n v="13.29"/>
    <n v="25"/>
    <x v="1"/>
    <x v="0"/>
  </r>
  <r>
    <n v="100623"/>
    <x v="326"/>
    <x v="5"/>
    <x v="34"/>
    <x v="3"/>
    <x v="1"/>
    <x v="978"/>
    <x v="19"/>
    <x v="1"/>
    <x v="1"/>
    <x v="0"/>
    <x v="2"/>
    <n v="144.21"/>
    <x v="976"/>
    <n v="40"/>
    <n v="259.58"/>
    <n v="84.4"/>
    <n v="44"/>
    <x v="0"/>
    <x v="4"/>
  </r>
  <r>
    <n v="101144"/>
    <x v="639"/>
    <x v="2"/>
    <x v="27"/>
    <x v="9"/>
    <x v="2"/>
    <x v="979"/>
    <x v="14"/>
    <x v="1"/>
    <x v="4"/>
    <x v="0"/>
    <x v="2"/>
    <n v="228.98"/>
    <x v="977"/>
    <n v="0"/>
    <n v="686.94"/>
    <n v="181.13"/>
    <n v="34"/>
    <x v="1"/>
    <x v="2"/>
  </r>
  <r>
    <n v="101030"/>
    <x v="529"/>
    <x v="3"/>
    <x v="16"/>
    <x v="3"/>
    <x v="1"/>
    <x v="980"/>
    <x v="18"/>
    <x v="1"/>
    <x v="0"/>
    <x v="0"/>
    <x v="0"/>
    <n v="86.12"/>
    <x v="978"/>
    <n v="0"/>
    <n v="430.6"/>
    <n v="99.43"/>
    <n v="20"/>
    <x v="1"/>
    <x v="7"/>
  </r>
  <r>
    <n v="101145"/>
    <x v="466"/>
    <x v="2"/>
    <x v="8"/>
    <x v="5"/>
    <x v="0"/>
    <x v="981"/>
    <x v="10"/>
    <x v="2"/>
    <x v="1"/>
    <x v="1"/>
    <x v="2"/>
    <n v="42.38"/>
    <x v="979"/>
    <n v="20"/>
    <n v="101.71"/>
    <n v="28.14"/>
    <n v="33"/>
    <x v="1"/>
    <x v="5"/>
  </r>
  <r>
    <n v="100262"/>
    <x v="304"/>
    <x v="2"/>
    <x v="47"/>
    <x v="1"/>
    <x v="1"/>
    <x v="982"/>
    <x v="16"/>
    <x v="1"/>
    <x v="0"/>
    <x v="1"/>
    <x v="0"/>
    <n v="41.04"/>
    <x v="980"/>
    <n v="0"/>
    <n v="205.2"/>
    <n v="55.35"/>
    <n v="20"/>
    <x v="1"/>
    <x v="1"/>
  </r>
  <r>
    <n v="100610"/>
    <x v="640"/>
    <x v="5"/>
    <x v="33"/>
    <x v="2"/>
    <x v="1"/>
    <x v="983"/>
    <x v="6"/>
    <x v="1"/>
    <x v="1"/>
    <x v="1"/>
    <x v="2"/>
    <n v="189.4"/>
    <x v="981"/>
    <n v="5"/>
    <n v="539.79"/>
    <n v="131.22999999999999"/>
    <n v="22"/>
    <x v="1"/>
    <x v="2"/>
  </r>
  <r>
    <n v="100297"/>
    <x v="641"/>
    <x v="2"/>
    <x v="13"/>
    <x v="7"/>
    <x v="0"/>
    <x v="984"/>
    <x v="15"/>
    <x v="1"/>
    <x v="1"/>
    <x v="0"/>
    <x v="1"/>
    <n v="156.19"/>
    <x v="982"/>
    <n v="0"/>
    <n v="312.38"/>
    <n v="69.31"/>
    <n v="25"/>
    <x v="1"/>
    <x v="6"/>
  </r>
  <r>
    <n v="100989"/>
    <x v="642"/>
    <x v="2"/>
    <x v="18"/>
    <x v="4"/>
    <x v="1"/>
    <x v="985"/>
    <x v="4"/>
    <x v="2"/>
    <x v="3"/>
    <x v="1"/>
    <x v="5"/>
    <n v="63.16"/>
    <x v="983"/>
    <n v="0"/>
    <n v="378.96"/>
    <n v="109"/>
    <n v="37"/>
    <x v="1"/>
    <x v="0"/>
  </r>
  <r>
    <n v="100414"/>
    <x v="76"/>
    <x v="4"/>
    <x v="28"/>
    <x v="6"/>
    <x v="1"/>
    <x v="986"/>
    <x v="7"/>
    <x v="1"/>
    <x v="2"/>
    <x v="0"/>
    <x v="4"/>
    <n v="162.08000000000001"/>
    <x v="984"/>
    <n v="0"/>
    <n v="648.32000000000005"/>
    <n v="195.84"/>
    <n v="30"/>
    <x v="0"/>
    <x v="2"/>
  </r>
  <r>
    <n v="100150"/>
    <x v="643"/>
    <x v="4"/>
    <x v="29"/>
    <x v="6"/>
    <x v="0"/>
    <x v="987"/>
    <x v="17"/>
    <x v="2"/>
    <x v="0"/>
    <x v="2"/>
    <x v="0"/>
    <n v="39.869999999999997"/>
    <x v="985"/>
    <n v="0"/>
    <n v="199.35"/>
    <n v="75.3"/>
    <n v="18"/>
    <x v="1"/>
    <x v="6"/>
  </r>
  <r>
    <n v="100945"/>
    <x v="494"/>
    <x v="4"/>
    <x v="12"/>
    <x v="2"/>
    <x v="1"/>
    <x v="988"/>
    <x v="13"/>
    <x v="0"/>
    <x v="0"/>
    <x v="1"/>
    <x v="0"/>
    <n v="112.2"/>
    <x v="986"/>
    <n v="0"/>
    <n v="561"/>
    <n v="134.72"/>
    <n v="16"/>
    <x v="0"/>
    <x v="0"/>
  </r>
  <r>
    <n v="100472"/>
    <x v="126"/>
    <x v="4"/>
    <x v="30"/>
    <x v="4"/>
    <x v="1"/>
    <x v="989"/>
    <x v="11"/>
    <x v="0"/>
    <x v="1"/>
    <x v="1"/>
    <x v="2"/>
    <n v="29.45"/>
    <x v="987"/>
    <n v="5"/>
    <n v="83.93"/>
    <n v="19.21"/>
    <n v="33"/>
    <x v="1"/>
    <x v="3"/>
  </r>
  <r>
    <n v="100952"/>
    <x v="254"/>
    <x v="1"/>
    <x v="41"/>
    <x v="8"/>
    <x v="0"/>
    <x v="990"/>
    <x v="2"/>
    <x v="1"/>
    <x v="2"/>
    <x v="1"/>
    <x v="4"/>
    <n v="95.66"/>
    <x v="988"/>
    <n v="0"/>
    <n v="382.64"/>
    <n v="106.68"/>
    <n v="39"/>
    <x v="1"/>
    <x v="3"/>
  </r>
  <r>
    <n v="100987"/>
    <x v="48"/>
    <x v="5"/>
    <x v="30"/>
    <x v="4"/>
    <x v="0"/>
    <x v="991"/>
    <x v="12"/>
    <x v="0"/>
    <x v="0"/>
    <x v="0"/>
    <x v="4"/>
    <n v="148.11000000000001"/>
    <x v="989"/>
    <n v="10"/>
    <n v="533.20000000000005"/>
    <n v="136.19"/>
    <n v="36"/>
    <x v="0"/>
    <x v="6"/>
  </r>
  <r>
    <n v="100778"/>
    <x v="637"/>
    <x v="5"/>
    <x v="28"/>
    <x v="6"/>
    <x v="0"/>
    <x v="992"/>
    <x v="9"/>
    <x v="2"/>
    <x v="4"/>
    <x v="0"/>
    <x v="2"/>
    <n v="21.53"/>
    <x v="990"/>
    <n v="0"/>
    <n v="64.59"/>
    <n v="13.01"/>
    <n v="26"/>
    <x v="0"/>
    <x v="4"/>
  </r>
  <r>
    <n v="100640"/>
    <x v="273"/>
    <x v="1"/>
    <x v="26"/>
    <x v="6"/>
    <x v="1"/>
    <x v="993"/>
    <x v="17"/>
    <x v="2"/>
    <x v="0"/>
    <x v="0"/>
    <x v="4"/>
    <n v="38.24"/>
    <x v="991"/>
    <n v="5"/>
    <n v="145.31"/>
    <n v="46.46"/>
    <n v="25"/>
    <x v="0"/>
    <x v="0"/>
  </r>
  <r>
    <n v="101189"/>
    <x v="644"/>
    <x v="3"/>
    <x v="38"/>
    <x v="11"/>
    <x v="1"/>
    <x v="994"/>
    <x v="11"/>
    <x v="0"/>
    <x v="1"/>
    <x v="1"/>
    <x v="2"/>
    <n v="30.2"/>
    <x v="992"/>
    <n v="0"/>
    <n v="90.6"/>
    <n v="23.02"/>
    <n v="44"/>
    <x v="1"/>
    <x v="3"/>
  </r>
  <r>
    <n v="101142"/>
    <x v="364"/>
    <x v="5"/>
    <x v="14"/>
    <x v="5"/>
    <x v="2"/>
    <x v="995"/>
    <x v="4"/>
    <x v="2"/>
    <x v="4"/>
    <x v="1"/>
    <x v="2"/>
    <n v="63.38"/>
    <x v="993"/>
    <n v="20"/>
    <n v="152.11000000000001"/>
    <n v="48.89"/>
    <n v="31"/>
    <x v="0"/>
    <x v="7"/>
  </r>
  <r>
    <n v="100550"/>
    <x v="645"/>
    <x v="3"/>
    <x v="37"/>
    <x v="11"/>
    <x v="2"/>
    <x v="996"/>
    <x v="18"/>
    <x v="1"/>
    <x v="0"/>
    <x v="1"/>
    <x v="2"/>
    <n v="87.2"/>
    <x v="994"/>
    <n v="0"/>
    <n v="261.60000000000002"/>
    <n v="63.47"/>
    <n v="16"/>
    <x v="0"/>
    <x v="2"/>
  </r>
  <r>
    <n v="100639"/>
    <x v="429"/>
    <x v="3"/>
    <x v="52"/>
    <x v="4"/>
    <x v="0"/>
    <x v="997"/>
    <x v="10"/>
    <x v="2"/>
    <x v="2"/>
    <x v="1"/>
    <x v="3"/>
    <n v="48.04"/>
    <x v="995"/>
    <n v="40"/>
    <n v="28.82"/>
    <n v="13.53"/>
    <n v="23"/>
    <x v="1"/>
    <x v="7"/>
  </r>
  <r>
    <n v="100935"/>
    <x v="445"/>
    <x v="3"/>
    <x v="42"/>
    <x v="7"/>
    <x v="1"/>
    <x v="998"/>
    <x v="2"/>
    <x v="1"/>
    <x v="4"/>
    <x v="0"/>
    <x v="3"/>
    <n v="76.73"/>
    <x v="996"/>
    <n v="10"/>
    <n v="69.06"/>
    <n v="23.17"/>
    <n v="54"/>
    <x v="0"/>
    <x v="1"/>
  </r>
  <r>
    <n v="100928"/>
    <x v="646"/>
    <x v="0"/>
    <x v="49"/>
    <x v="11"/>
    <x v="0"/>
    <x v="999"/>
    <x v="3"/>
    <x v="2"/>
    <x v="4"/>
    <x v="0"/>
    <x v="2"/>
    <n v="18.350000000000001"/>
    <x v="997"/>
    <n v="20"/>
    <n v="44.04"/>
    <n v="18.399999999999999"/>
    <n v="38"/>
    <x v="1"/>
    <x v="5"/>
  </r>
  <r>
    <n v="100488"/>
    <x v="647"/>
    <x v="1"/>
    <x v="41"/>
    <x v="8"/>
    <x v="2"/>
    <x v="1000"/>
    <x v="7"/>
    <x v="1"/>
    <x v="1"/>
    <x v="1"/>
    <x v="3"/>
    <n v="143.94"/>
    <x v="998"/>
    <n v="10"/>
    <n v="129.55000000000001"/>
    <n v="29.34"/>
    <n v="25"/>
    <x v="0"/>
    <x v="7"/>
  </r>
  <r>
    <n v="100819"/>
    <x v="648"/>
    <x v="2"/>
    <x v="21"/>
    <x v="3"/>
    <x v="0"/>
    <x v="1001"/>
    <x v="19"/>
    <x v="1"/>
    <x v="1"/>
    <x v="1"/>
    <x v="1"/>
    <n v="140.96"/>
    <x v="999"/>
    <n v="0"/>
    <n v="281.92"/>
    <n v="97.1"/>
    <n v="32"/>
    <x v="1"/>
    <x v="0"/>
  </r>
  <r>
    <n v="100710"/>
    <x v="609"/>
    <x v="1"/>
    <x v="18"/>
    <x v="4"/>
    <x v="1"/>
    <x v="1002"/>
    <x v="18"/>
    <x v="1"/>
    <x v="2"/>
    <x v="0"/>
    <x v="1"/>
    <n v="75.56"/>
    <x v="1000"/>
    <n v="0"/>
    <n v="151.12"/>
    <n v="33.24"/>
    <n v="22"/>
    <x v="0"/>
    <x v="0"/>
  </r>
  <r>
    <n v="101080"/>
    <x v="5"/>
    <x v="1"/>
    <x v="5"/>
    <x v="2"/>
    <x v="0"/>
    <x v="1003"/>
    <x v="12"/>
    <x v="0"/>
    <x v="4"/>
    <x v="2"/>
    <x v="1"/>
    <n v="118.66"/>
    <x v="1001"/>
    <n v="0"/>
    <n v="237.32"/>
    <n v="70.12"/>
    <n v="24"/>
    <x v="0"/>
    <x v="6"/>
  </r>
  <r>
    <n v="100147"/>
    <x v="490"/>
    <x v="0"/>
    <x v="29"/>
    <x v="6"/>
    <x v="0"/>
    <x v="1004"/>
    <x v="17"/>
    <x v="2"/>
    <x v="1"/>
    <x v="3"/>
    <x v="1"/>
    <n v="41.99"/>
    <x v="1002"/>
    <n v="0"/>
    <n v="83.98"/>
    <n v="29.95"/>
    <n v="34"/>
    <x v="0"/>
    <x v="4"/>
  </r>
  <r>
    <n v="100146"/>
    <x v="649"/>
    <x v="1"/>
    <x v="23"/>
    <x v="9"/>
    <x v="1"/>
    <x v="1005"/>
    <x v="18"/>
    <x v="1"/>
    <x v="4"/>
    <x v="1"/>
    <x v="2"/>
    <n v="77.599999999999994"/>
    <x v="1003"/>
    <n v="10"/>
    <n v="209.52"/>
    <n v="72.59"/>
    <n v="29"/>
    <x v="0"/>
    <x v="1"/>
  </r>
  <r>
    <n v="101174"/>
    <x v="650"/>
    <x v="4"/>
    <x v="17"/>
    <x v="7"/>
    <x v="2"/>
    <x v="1006"/>
    <x v="0"/>
    <x v="0"/>
    <x v="4"/>
    <x v="0"/>
    <x v="1"/>
    <n v="53.3"/>
    <x v="1004"/>
    <n v="0"/>
    <n v="106.6"/>
    <n v="22.83"/>
    <n v="32"/>
    <x v="0"/>
    <x v="3"/>
  </r>
  <r>
    <n v="100962"/>
    <x v="651"/>
    <x v="5"/>
    <x v="33"/>
    <x v="2"/>
    <x v="0"/>
    <x v="1007"/>
    <x v="17"/>
    <x v="2"/>
    <x v="1"/>
    <x v="0"/>
    <x v="0"/>
    <n v="38.92"/>
    <x v="1005"/>
    <n v="0"/>
    <n v="194.6"/>
    <n v="66.099999999999994"/>
    <n v="33"/>
    <x v="0"/>
    <x v="2"/>
  </r>
  <r>
    <n v="100345"/>
    <x v="101"/>
    <x v="0"/>
    <x v="36"/>
    <x v="1"/>
    <x v="0"/>
    <x v="1008"/>
    <x v="4"/>
    <x v="2"/>
    <x v="4"/>
    <x v="0"/>
    <x v="3"/>
    <n v="57.64"/>
    <x v="1006"/>
    <n v="20"/>
    <n v="46.11"/>
    <n v="14.49"/>
    <n v="24"/>
    <x v="1"/>
    <x v="3"/>
  </r>
  <r>
    <n v="100402"/>
    <x v="403"/>
    <x v="1"/>
    <x v="37"/>
    <x v="11"/>
    <x v="1"/>
    <x v="1009"/>
    <x v="8"/>
    <x v="2"/>
    <x v="1"/>
    <x v="0"/>
    <x v="1"/>
    <n v="12.41"/>
    <x v="1007"/>
    <n v="20"/>
    <n v="19.86"/>
    <n v="6.91"/>
    <n v="37"/>
    <x v="1"/>
    <x v="6"/>
  </r>
  <r>
    <n v="100931"/>
    <x v="397"/>
    <x v="5"/>
    <x v="16"/>
    <x v="3"/>
    <x v="2"/>
    <x v="1010"/>
    <x v="7"/>
    <x v="1"/>
    <x v="4"/>
    <x v="0"/>
    <x v="4"/>
    <n v="174.33"/>
    <x v="1008"/>
    <n v="20"/>
    <n v="557.86"/>
    <n v="139.22999999999999"/>
    <n v="16"/>
    <x v="1"/>
    <x v="2"/>
  </r>
  <r>
    <n v="100954"/>
    <x v="111"/>
    <x v="4"/>
    <x v="14"/>
    <x v="5"/>
    <x v="1"/>
    <x v="1011"/>
    <x v="16"/>
    <x v="1"/>
    <x v="2"/>
    <x v="1"/>
    <x v="1"/>
    <n v="33.6"/>
    <x v="1009"/>
    <n v="10"/>
    <n v="60.48"/>
    <n v="17.829999999999998"/>
    <n v="32"/>
    <x v="1"/>
    <x v="2"/>
  </r>
  <r>
    <n v="101124"/>
    <x v="234"/>
    <x v="0"/>
    <x v="47"/>
    <x v="1"/>
    <x v="0"/>
    <x v="1012"/>
    <x v="13"/>
    <x v="0"/>
    <x v="1"/>
    <x v="0"/>
    <x v="4"/>
    <n v="122.95"/>
    <x v="1010"/>
    <n v="0"/>
    <n v="491.8"/>
    <n v="101.2"/>
    <n v="18"/>
    <x v="1"/>
    <x v="3"/>
  </r>
  <r>
    <n v="100659"/>
    <x v="331"/>
    <x v="0"/>
    <x v="29"/>
    <x v="6"/>
    <x v="1"/>
    <x v="1013"/>
    <x v="14"/>
    <x v="1"/>
    <x v="1"/>
    <x v="1"/>
    <x v="2"/>
    <n v="199.43"/>
    <x v="1011"/>
    <n v="0"/>
    <n v="598.29"/>
    <n v="224.28"/>
    <n v="44"/>
    <x v="1"/>
    <x v="5"/>
  </r>
  <r>
    <n v="100463"/>
    <x v="479"/>
    <x v="2"/>
    <x v="48"/>
    <x v="10"/>
    <x v="0"/>
    <x v="1014"/>
    <x v="13"/>
    <x v="0"/>
    <x v="1"/>
    <x v="0"/>
    <x v="2"/>
    <n v="117.99"/>
    <x v="1012"/>
    <n v="0"/>
    <n v="353.97"/>
    <n v="116.32"/>
    <n v="27"/>
    <x v="1"/>
    <x v="1"/>
  </r>
  <r>
    <n v="100186"/>
    <x v="236"/>
    <x v="6"/>
    <x v="21"/>
    <x v="3"/>
    <x v="2"/>
    <x v="1015"/>
    <x v="2"/>
    <x v="1"/>
    <x v="2"/>
    <x v="0"/>
    <x v="4"/>
    <n v="82.96"/>
    <x v="1013"/>
    <n v="5"/>
    <n v="315.25"/>
    <n v="106.56"/>
    <n v="22"/>
    <x v="1"/>
    <x v="4"/>
  </r>
  <r>
    <n v="100608"/>
    <x v="652"/>
    <x v="6"/>
    <x v="4"/>
    <x v="2"/>
    <x v="0"/>
    <x v="1016"/>
    <x v="3"/>
    <x v="2"/>
    <x v="1"/>
    <x v="0"/>
    <x v="1"/>
    <n v="18.899999999999999"/>
    <x v="1014"/>
    <n v="0"/>
    <n v="37.799999999999997"/>
    <n v="11.84"/>
    <n v="22"/>
    <x v="0"/>
    <x v="2"/>
  </r>
  <r>
    <n v="100143"/>
    <x v="653"/>
    <x v="2"/>
    <x v="46"/>
    <x v="2"/>
    <x v="1"/>
    <x v="1017"/>
    <x v="18"/>
    <x v="1"/>
    <x v="3"/>
    <x v="0"/>
    <x v="4"/>
    <n v="102.9"/>
    <x v="1015"/>
    <n v="5"/>
    <n v="391.02"/>
    <n v="106.05"/>
    <n v="30"/>
    <x v="0"/>
    <x v="5"/>
  </r>
  <r>
    <n v="100751"/>
    <x v="654"/>
    <x v="3"/>
    <x v="28"/>
    <x v="6"/>
    <x v="1"/>
    <x v="1018"/>
    <x v="4"/>
    <x v="2"/>
    <x v="1"/>
    <x v="0"/>
    <x v="3"/>
    <n v="60.95"/>
    <x v="1016"/>
    <n v="5"/>
    <n v="57.9"/>
    <n v="23.88"/>
    <n v="28"/>
    <x v="0"/>
    <x v="6"/>
  </r>
  <r>
    <n v="100981"/>
    <x v="249"/>
    <x v="0"/>
    <x v="0"/>
    <x v="0"/>
    <x v="1"/>
    <x v="1019"/>
    <x v="18"/>
    <x v="1"/>
    <x v="4"/>
    <x v="0"/>
    <x v="4"/>
    <n v="82.89"/>
    <x v="1017"/>
    <n v="5"/>
    <n v="314.98"/>
    <n v="108.31"/>
    <n v="28"/>
    <x v="0"/>
    <x v="6"/>
  </r>
  <r>
    <n v="100197"/>
    <x v="655"/>
    <x v="2"/>
    <x v="36"/>
    <x v="1"/>
    <x v="2"/>
    <x v="1020"/>
    <x v="11"/>
    <x v="0"/>
    <x v="4"/>
    <x v="0"/>
    <x v="4"/>
    <n v="32.51"/>
    <x v="1018"/>
    <n v="0"/>
    <n v="130.04"/>
    <n v="35.06"/>
    <n v="37"/>
    <x v="0"/>
    <x v="4"/>
  </r>
  <r>
    <n v="100883"/>
    <x v="502"/>
    <x v="1"/>
    <x v="4"/>
    <x v="2"/>
    <x v="0"/>
    <x v="1021"/>
    <x v="3"/>
    <x v="2"/>
    <x v="4"/>
    <x v="0"/>
    <x v="2"/>
    <n v="18.16"/>
    <x v="1019"/>
    <n v="0"/>
    <n v="54.48"/>
    <n v="10.23"/>
    <n v="46"/>
    <x v="1"/>
    <x v="4"/>
  </r>
  <r>
    <n v="100279"/>
    <x v="58"/>
    <x v="3"/>
    <x v="20"/>
    <x v="9"/>
    <x v="0"/>
    <x v="1022"/>
    <x v="12"/>
    <x v="0"/>
    <x v="2"/>
    <x v="2"/>
    <x v="1"/>
    <n v="133.16999999999999"/>
    <x v="1020"/>
    <n v="0"/>
    <n v="266.33999999999997"/>
    <n v="62.03"/>
    <n v="35"/>
    <x v="1"/>
    <x v="7"/>
  </r>
  <r>
    <n v="100293"/>
    <x v="130"/>
    <x v="3"/>
    <x v="46"/>
    <x v="2"/>
    <x v="1"/>
    <x v="1023"/>
    <x v="14"/>
    <x v="1"/>
    <x v="2"/>
    <x v="1"/>
    <x v="4"/>
    <n v="225.31"/>
    <x v="1021"/>
    <n v="20"/>
    <n v="720.99"/>
    <n v="212.69"/>
    <n v="28"/>
    <x v="0"/>
    <x v="7"/>
  </r>
  <r>
    <n v="101088"/>
    <x v="617"/>
    <x v="4"/>
    <x v="18"/>
    <x v="4"/>
    <x v="1"/>
    <x v="1024"/>
    <x v="0"/>
    <x v="0"/>
    <x v="2"/>
    <x v="0"/>
    <x v="1"/>
    <n v="56.29"/>
    <x v="1022"/>
    <n v="5"/>
    <n v="106.95"/>
    <n v="34.26"/>
    <n v="22"/>
    <x v="0"/>
    <x v="2"/>
  </r>
  <r>
    <n v="100400"/>
    <x v="656"/>
    <x v="4"/>
    <x v="22"/>
    <x v="4"/>
    <x v="1"/>
    <x v="1025"/>
    <x v="7"/>
    <x v="1"/>
    <x v="4"/>
    <x v="1"/>
    <x v="3"/>
    <n v="165.61"/>
    <x v="1023"/>
    <n v="5"/>
    <n v="157.33000000000001"/>
    <n v="47.35"/>
    <n v="28"/>
    <x v="1"/>
    <x v="3"/>
  </r>
  <r>
    <n v="100122"/>
    <x v="30"/>
    <x v="5"/>
    <x v="22"/>
    <x v="4"/>
    <x v="1"/>
    <x v="1026"/>
    <x v="14"/>
    <x v="1"/>
    <x v="0"/>
    <x v="0"/>
    <x v="1"/>
    <n v="215.43"/>
    <x v="1024"/>
    <n v="0"/>
    <n v="430.86"/>
    <n v="96.88"/>
    <n v="16"/>
    <x v="2"/>
    <x v="3"/>
  </r>
  <r>
    <n v="100202"/>
    <x v="657"/>
    <x v="4"/>
    <x v="16"/>
    <x v="3"/>
    <x v="1"/>
    <x v="1027"/>
    <x v="1"/>
    <x v="0"/>
    <x v="0"/>
    <x v="0"/>
    <x v="2"/>
    <n v="25.75"/>
    <x v="1025"/>
    <n v="0"/>
    <n v="77.25"/>
    <n v="21.23"/>
    <n v="26"/>
    <x v="1"/>
    <x v="6"/>
  </r>
  <r>
    <n v="100835"/>
    <x v="658"/>
    <x v="0"/>
    <x v="26"/>
    <x v="6"/>
    <x v="2"/>
    <x v="1028"/>
    <x v="1"/>
    <x v="0"/>
    <x v="0"/>
    <x v="0"/>
    <x v="3"/>
    <n v="26.32"/>
    <x v="1026"/>
    <n v="0"/>
    <n v="26.32"/>
    <n v="8.5500000000000007"/>
    <n v="41"/>
    <x v="1"/>
    <x v="6"/>
  </r>
  <r>
    <n v="100246"/>
    <x v="659"/>
    <x v="0"/>
    <x v="17"/>
    <x v="9"/>
    <x v="2"/>
    <x v="1029"/>
    <x v="3"/>
    <x v="2"/>
    <x v="4"/>
    <x v="1"/>
    <x v="1"/>
    <n v="18.82"/>
    <x v="1027"/>
    <n v="0"/>
    <n v="37.64"/>
    <n v="14"/>
    <n v="20"/>
    <x v="1"/>
    <x v="0"/>
  </r>
  <r>
    <n v="101139"/>
    <x v="642"/>
    <x v="2"/>
    <x v="18"/>
    <x v="4"/>
    <x v="1"/>
    <x v="1030"/>
    <x v="6"/>
    <x v="1"/>
    <x v="4"/>
    <x v="2"/>
    <x v="4"/>
    <n v="173.14"/>
    <x v="1028"/>
    <n v="10"/>
    <n v="623.29999999999995"/>
    <n v="146.57"/>
    <n v="24"/>
    <x v="0"/>
    <x v="0"/>
  </r>
  <r>
    <n v="100384"/>
    <x v="169"/>
    <x v="5"/>
    <x v="12"/>
    <x v="2"/>
    <x v="1"/>
    <x v="1031"/>
    <x v="11"/>
    <x v="0"/>
    <x v="1"/>
    <x v="1"/>
    <x v="3"/>
    <n v="28.03"/>
    <x v="1029"/>
    <n v="0"/>
    <n v="28.03"/>
    <n v="9.73"/>
    <n v="24"/>
    <x v="1"/>
    <x v="7"/>
  </r>
  <r>
    <n v="100854"/>
    <x v="459"/>
    <x v="6"/>
    <x v="1"/>
    <x v="0"/>
    <x v="2"/>
    <x v="1032"/>
    <x v="19"/>
    <x v="1"/>
    <x v="0"/>
    <x v="3"/>
    <x v="2"/>
    <n v="132.88999999999999"/>
    <x v="1030"/>
    <n v="0"/>
    <n v="398.67"/>
    <n v="113.52"/>
    <n v="22"/>
    <x v="1"/>
    <x v="5"/>
  </r>
  <r>
    <n v="100219"/>
    <x v="660"/>
    <x v="6"/>
    <x v="6"/>
    <x v="3"/>
    <x v="0"/>
    <x v="1033"/>
    <x v="16"/>
    <x v="1"/>
    <x v="4"/>
    <x v="0"/>
    <x v="2"/>
    <n v="37.83"/>
    <x v="1031"/>
    <n v="0"/>
    <n v="113.49"/>
    <n v="34.380000000000003"/>
    <n v="39"/>
    <x v="1"/>
    <x v="1"/>
  </r>
  <r>
    <n v="100641"/>
    <x v="261"/>
    <x v="1"/>
    <x v="8"/>
    <x v="5"/>
    <x v="0"/>
    <x v="1034"/>
    <x v="19"/>
    <x v="1"/>
    <x v="1"/>
    <x v="1"/>
    <x v="0"/>
    <n v="129.19999999999999"/>
    <x v="1032"/>
    <n v="10"/>
    <n v="581.4"/>
    <n v="211.31"/>
    <n v="31"/>
    <x v="0"/>
    <x v="1"/>
  </r>
  <r>
    <n v="100001"/>
    <x v="553"/>
    <x v="2"/>
    <x v="45"/>
    <x v="1"/>
    <x v="1"/>
    <x v="1035"/>
    <x v="2"/>
    <x v="1"/>
    <x v="1"/>
    <x v="0"/>
    <x v="1"/>
    <n v="102.68"/>
    <x v="1033"/>
    <n v="20"/>
    <n v="164.29"/>
    <n v="44.52"/>
    <n v="25"/>
    <x v="1"/>
    <x v="2"/>
  </r>
  <r>
    <n v="100112"/>
    <x v="182"/>
    <x v="4"/>
    <x v="42"/>
    <x v="7"/>
    <x v="2"/>
    <x v="1036"/>
    <x v="9"/>
    <x v="2"/>
    <x v="4"/>
    <x v="2"/>
    <x v="4"/>
    <n v="20.440000000000001"/>
    <x v="1034"/>
    <n v="0"/>
    <n v="81.760000000000005"/>
    <n v="28.62"/>
    <n v="34"/>
    <x v="0"/>
    <x v="5"/>
  </r>
  <r>
    <n v="100698"/>
    <x v="126"/>
    <x v="4"/>
    <x v="30"/>
    <x v="4"/>
    <x v="1"/>
    <x v="1037"/>
    <x v="1"/>
    <x v="0"/>
    <x v="1"/>
    <x v="0"/>
    <x v="1"/>
    <n v="25.64"/>
    <x v="1035"/>
    <n v="0"/>
    <n v="51.28"/>
    <n v="14.88"/>
    <n v="16"/>
    <x v="1"/>
    <x v="5"/>
  </r>
  <r>
    <n v="100951"/>
    <x v="114"/>
    <x v="1"/>
    <x v="8"/>
    <x v="5"/>
    <x v="1"/>
    <x v="1038"/>
    <x v="9"/>
    <x v="2"/>
    <x v="1"/>
    <x v="1"/>
    <x v="3"/>
    <n v="22.24"/>
    <x v="1036"/>
    <n v="5"/>
    <n v="21.13"/>
    <n v="4.41"/>
    <n v="31"/>
    <x v="0"/>
    <x v="5"/>
  </r>
  <r>
    <n v="101078"/>
    <x v="282"/>
    <x v="3"/>
    <x v="31"/>
    <x v="9"/>
    <x v="2"/>
    <x v="1039"/>
    <x v="7"/>
    <x v="1"/>
    <x v="4"/>
    <x v="0"/>
    <x v="1"/>
    <n v="130.94999999999999"/>
    <x v="1037"/>
    <n v="40"/>
    <n v="157.13999999999999"/>
    <n v="45.5"/>
    <n v="16"/>
    <x v="0"/>
    <x v="6"/>
  </r>
  <r>
    <n v="100441"/>
    <x v="394"/>
    <x v="6"/>
    <x v="45"/>
    <x v="1"/>
    <x v="2"/>
    <x v="1040"/>
    <x v="1"/>
    <x v="0"/>
    <x v="2"/>
    <x v="2"/>
    <x v="4"/>
    <n v="22.98"/>
    <x v="1038"/>
    <n v="20"/>
    <n v="73.540000000000006"/>
    <n v="25.5"/>
    <n v="45"/>
    <x v="1"/>
    <x v="6"/>
  </r>
  <r>
    <n v="100663"/>
    <x v="661"/>
    <x v="4"/>
    <x v="1"/>
    <x v="0"/>
    <x v="2"/>
    <x v="1041"/>
    <x v="9"/>
    <x v="2"/>
    <x v="1"/>
    <x v="3"/>
    <x v="2"/>
    <n v="19.239999999999998"/>
    <x v="1039"/>
    <n v="10"/>
    <n v="51.95"/>
    <n v="17.14"/>
    <n v="28"/>
    <x v="1"/>
    <x v="0"/>
  </r>
  <r>
    <n v="101196"/>
    <x v="506"/>
    <x v="3"/>
    <x v="7"/>
    <x v="4"/>
    <x v="0"/>
    <x v="1042"/>
    <x v="3"/>
    <x v="2"/>
    <x v="3"/>
    <x v="1"/>
    <x v="2"/>
    <n v="19.61"/>
    <x v="1040"/>
    <n v="5"/>
    <n v="55.89"/>
    <n v="23.43"/>
    <n v="46"/>
    <x v="1"/>
    <x v="0"/>
  </r>
  <r>
    <n v="100317"/>
    <x v="273"/>
    <x v="1"/>
    <x v="26"/>
    <x v="6"/>
    <x v="1"/>
    <x v="1043"/>
    <x v="5"/>
    <x v="0"/>
    <x v="0"/>
    <x v="1"/>
    <x v="3"/>
    <n v="73.06"/>
    <x v="1041"/>
    <n v="5"/>
    <n v="69.41"/>
    <n v="17.079999999999998"/>
    <n v="26"/>
    <x v="0"/>
    <x v="4"/>
  </r>
  <r>
    <n v="100648"/>
    <x v="339"/>
    <x v="1"/>
    <x v="40"/>
    <x v="3"/>
    <x v="2"/>
    <x v="1044"/>
    <x v="9"/>
    <x v="2"/>
    <x v="1"/>
    <x v="0"/>
    <x v="1"/>
    <n v="22.28"/>
    <x v="1042"/>
    <n v="0"/>
    <n v="44.56"/>
    <n v="17.899999999999999"/>
    <n v="31"/>
    <x v="0"/>
    <x v="3"/>
  </r>
  <r>
    <n v="100709"/>
    <x v="354"/>
    <x v="4"/>
    <x v="3"/>
    <x v="1"/>
    <x v="1"/>
    <x v="1045"/>
    <x v="8"/>
    <x v="2"/>
    <x v="1"/>
    <x v="1"/>
    <x v="0"/>
    <n v="15.08"/>
    <x v="1043"/>
    <n v="0"/>
    <n v="75.400000000000006"/>
    <n v="19.64"/>
    <n v="21"/>
    <x v="1"/>
    <x v="0"/>
  </r>
  <r>
    <n v="100972"/>
    <x v="539"/>
    <x v="1"/>
    <x v="2"/>
    <x v="0"/>
    <x v="0"/>
    <x v="1046"/>
    <x v="9"/>
    <x v="2"/>
    <x v="0"/>
    <x v="0"/>
    <x v="2"/>
    <n v="22.45"/>
    <x v="1044"/>
    <n v="0"/>
    <n v="67.349999999999994"/>
    <n v="19.29"/>
    <n v="34"/>
    <x v="0"/>
    <x v="4"/>
  </r>
  <r>
    <n v="100627"/>
    <x v="662"/>
    <x v="1"/>
    <x v="17"/>
    <x v="9"/>
    <x v="1"/>
    <x v="1047"/>
    <x v="17"/>
    <x v="2"/>
    <x v="3"/>
    <x v="1"/>
    <x v="1"/>
    <n v="40.25"/>
    <x v="1045"/>
    <n v="5"/>
    <n v="76.47"/>
    <n v="25.66"/>
    <n v="16"/>
    <x v="1"/>
    <x v="6"/>
  </r>
  <r>
    <n v="100632"/>
    <x v="663"/>
    <x v="2"/>
    <x v="17"/>
    <x v="7"/>
    <x v="2"/>
    <x v="1048"/>
    <x v="4"/>
    <x v="2"/>
    <x v="2"/>
    <x v="3"/>
    <x v="4"/>
    <n v="61.02"/>
    <x v="1046"/>
    <n v="0"/>
    <n v="244.08"/>
    <n v="98.09"/>
    <n v="36"/>
    <x v="0"/>
    <x v="2"/>
  </r>
  <r>
    <n v="101171"/>
    <x v="664"/>
    <x v="6"/>
    <x v="43"/>
    <x v="10"/>
    <x v="1"/>
    <x v="1049"/>
    <x v="6"/>
    <x v="1"/>
    <x v="0"/>
    <x v="0"/>
    <x v="2"/>
    <n v="173.57"/>
    <x v="1047"/>
    <n v="5"/>
    <n v="494.67"/>
    <n v="161.69"/>
    <n v="35"/>
    <x v="1"/>
    <x v="4"/>
  </r>
  <r>
    <n v="101106"/>
    <x v="665"/>
    <x v="0"/>
    <x v="1"/>
    <x v="0"/>
    <x v="0"/>
    <x v="1050"/>
    <x v="12"/>
    <x v="0"/>
    <x v="4"/>
    <x v="0"/>
    <x v="1"/>
    <n v="139.21"/>
    <x v="1048"/>
    <n v="20"/>
    <n v="222.74"/>
    <n v="28.66"/>
    <n v="28"/>
    <x v="0"/>
    <x v="7"/>
  </r>
  <r>
    <n v="100795"/>
    <x v="412"/>
    <x v="6"/>
    <x v="42"/>
    <x v="7"/>
    <x v="1"/>
    <x v="1051"/>
    <x v="0"/>
    <x v="0"/>
    <x v="4"/>
    <x v="1"/>
    <x v="1"/>
    <n v="48.21"/>
    <x v="1049"/>
    <n v="20"/>
    <n v="77.14"/>
    <n v="22.36"/>
    <n v="47"/>
    <x v="1"/>
    <x v="6"/>
  </r>
  <r>
    <n v="100645"/>
    <x v="666"/>
    <x v="5"/>
    <x v="11"/>
    <x v="8"/>
    <x v="1"/>
    <x v="1052"/>
    <x v="14"/>
    <x v="1"/>
    <x v="2"/>
    <x v="0"/>
    <x v="1"/>
    <n v="216.3"/>
    <x v="1050"/>
    <n v="0"/>
    <n v="432.6"/>
    <n v="118.14"/>
    <n v="28"/>
    <x v="1"/>
    <x v="0"/>
  </r>
  <r>
    <n v="101012"/>
    <x v="140"/>
    <x v="0"/>
    <x v="8"/>
    <x v="5"/>
    <x v="1"/>
    <x v="1053"/>
    <x v="13"/>
    <x v="0"/>
    <x v="1"/>
    <x v="0"/>
    <x v="3"/>
    <n v="120.04"/>
    <x v="1051"/>
    <n v="0"/>
    <n v="120.04"/>
    <n v="37.880000000000003"/>
    <n v="17"/>
    <x v="0"/>
    <x v="2"/>
  </r>
  <r>
    <n v="100556"/>
    <x v="667"/>
    <x v="5"/>
    <x v="52"/>
    <x v="4"/>
    <x v="1"/>
    <x v="1054"/>
    <x v="14"/>
    <x v="1"/>
    <x v="1"/>
    <x v="1"/>
    <x v="6"/>
    <n v="242.24"/>
    <x v="1052"/>
    <n v="10"/>
    <n v="1526.11"/>
    <n v="393.25"/>
    <n v="33"/>
    <x v="1"/>
    <x v="0"/>
  </r>
  <r>
    <n v="100681"/>
    <x v="610"/>
    <x v="2"/>
    <x v="45"/>
    <x v="1"/>
    <x v="2"/>
    <x v="1055"/>
    <x v="15"/>
    <x v="1"/>
    <x v="4"/>
    <x v="1"/>
    <x v="4"/>
    <n v="140.09"/>
    <x v="1053"/>
    <n v="0"/>
    <n v="560.36"/>
    <n v="172.6"/>
    <n v="47"/>
    <x v="1"/>
    <x v="1"/>
  </r>
  <r>
    <n v="100577"/>
    <x v="668"/>
    <x v="6"/>
    <x v="27"/>
    <x v="9"/>
    <x v="0"/>
    <x v="1056"/>
    <x v="14"/>
    <x v="1"/>
    <x v="1"/>
    <x v="1"/>
    <x v="0"/>
    <n v="207.82"/>
    <x v="1054"/>
    <n v="5"/>
    <n v="987.14"/>
    <n v="261.25"/>
    <n v="36"/>
    <x v="1"/>
    <x v="3"/>
  </r>
  <r>
    <n v="100524"/>
    <x v="323"/>
    <x v="2"/>
    <x v="39"/>
    <x v="11"/>
    <x v="0"/>
    <x v="1057"/>
    <x v="1"/>
    <x v="0"/>
    <x v="4"/>
    <x v="1"/>
    <x v="1"/>
    <n v="25.7"/>
    <x v="1055"/>
    <n v="20"/>
    <n v="41.12"/>
    <n v="9.0399999999999991"/>
    <n v="29"/>
    <x v="0"/>
    <x v="3"/>
  </r>
  <r>
    <n v="101059"/>
    <x v="362"/>
    <x v="5"/>
    <x v="40"/>
    <x v="3"/>
    <x v="0"/>
    <x v="1058"/>
    <x v="14"/>
    <x v="1"/>
    <x v="1"/>
    <x v="0"/>
    <x v="4"/>
    <n v="203.77"/>
    <x v="1056"/>
    <n v="20"/>
    <n v="652.05999999999995"/>
    <n v="179.72"/>
    <n v="18"/>
    <x v="1"/>
    <x v="7"/>
  </r>
  <r>
    <n v="100540"/>
    <x v="481"/>
    <x v="2"/>
    <x v="3"/>
    <x v="1"/>
    <x v="0"/>
    <x v="1059"/>
    <x v="14"/>
    <x v="1"/>
    <x v="4"/>
    <x v="1"/>
    <x v="2"/>
    <n v="233.52"/>
    <x v="1057"/>
    <n v="40"/>
    <n v="420.34"/>
    <n v="130.63"/>
    <n v="30"/>
    <x v="0"/>
    <x v="5"/>
  </r>
  <r>
    <n v="100748"/>
    <x v="619"/>
    <x v="2"/>
    <x v="44"/>
    <x v="5"/>
    <x v="2"/>
    <x v="1060"/>
    <x v="7"/>
    <x v="1"/>
    <x v="4"/>
    <x v="1"/>
    <x v="4"/>
    <n v="148.94999999999999"/>
    <x v="1058"/>
    <n v="5"/>
    <n v="566.01"/>
    <n v="168.92"/>
    <n v="16"/>
    <x v="1"/>
    <x v="1"/>
  </r>
  <r>
    <n v="101109"/>
    <x v="606"/>
    <x v="4"/>
    <x v="47"/>
    <x v="1"/>
    <x v="0"/>
    <x v="1061"/>
    <x v="7"/>
    <x v="1"/>
    <x v="4"/>
    <x v="0"/>
    <x v="2"/>
    <n v="146.69"/>
    <x v="1059"/>
    <n v="0"/>
    <n v="440.07"/>
    <n v="146.22999999999999"/>
    <n v="21"/>
    <x v="1"/>
    <x v="2"/>
  </r>
  <r>
    <n v="100484"/>
    <x v="669"/>
    <x v="6"/>
    <x v="3"/>
    <x v="1"/>
    <x v="1"/>
    <x v="1062"/>
    <x v="6"/>
    <x v="1"/>
    <x v="4"/>
    <x v="0"/>
    <x v="2"/>
    <n v="184.81"/>
    <x v="1060"/>
    <n v="0"/>
    <n v="554.42999999999995"/>
    <n v="158.08000000000001"/>
    <n v="39"/>
    <x v="0"/>
    <x v="4"/>
  </r>
  <r>
    <n v="100095"/>
    <x v="670"/>
    <x v="5"/>
    <x v="24"/>
    <x v="8"/>
    <x v="2"/>
    <x v="1063"/>
    <x v="4"/>
    <x v="2"/>
    <x v="0"/>
    <x v="0"/>
    <x v="4"/>
    <n v="64.37"/>
    <x v="1061"/>
    <n v="5"/>
    <n v="244.61"/>
    <n v="121.38"/>
    <n v="38"/>
    <x v="1"/>
    <x v="0"/>
  </r>
  <r>
    <n v="101020"/>
    <x v="671"/>
    <x v="4"/>
    <x v="51"/>
    <x v="10"/>
    <x v="0"/>
    <x v="1064"/>
    <x v="10"/>
    <x v="2"/>
    <x v="4"/>
    <x v="0"/>
    <x v="3"/>
    <n v="47.45"/>
    <x v="1062"/>
    <n v="0"/>
    <n v="47.45"/>
    <n v="15.2"/>
    <n v="32"/>
    <x v="1"/>
    <x v="4"/>
  </r>
  <r>
    <n v="100563"/>
    <x v="672"/>
    <x v="3"/>
    <x v="24"/>
    <x v="8"/>
    <x v="2"/>
    <x v="1065"/>
    <x v="14"/>
    <x v="1"/>
    <x v="1"/>
    <x v="0"/>
    <x v="2"/>
    <n v="227.63"/>
    <x v="1063"/>
    <n v="0"/>
    <n v="682.89"/>
    <n v="184.94"/>
    <n v="38"/>
    <x v="1"/>
    <x v="6"/>
  </r>
  <r>
    <n v="100742"/>
    <x v="673"/>
    <x v="0"/>
    <x v="49"/>
    <x v="11"/>
    <x v="2"/>
    <x v="1066"/>
    <x v="17"/>
    <x v="2"/>
    <x v="0"/>
    <x v="2"/>
    <x v="5"/>
    <n v="44.67"/>
    <x v="1064"/>
    <n v="0"/>
    <n v="268.02"/>
    <n v="60.38"/>
    <n v="38"/>
    <x v="0"/>
    <x v="4"/>
  </r>
  <r>
    <n v="100863"/>
    <x v="674"/>
    <x v="5"/>
    <x v="13"/>
    <x v="7"/>
    <x v="0"/>
    <x v="1067"/>
    <x v="7"/>
    <x v="1"/>
    <x v="1"/>
    <x v="0"/>
    <x v="1"/>
    <n v="176.79"/>
    <x v="1065"/>
    <n v="0"/>
    <n v="353.58"/>
    <n v="99.97"/>
    <n v="33"/>
    <x v="0"/>
    <x v="5"/>
  </r>
  <r>
    <n v="100891"/>
    <x v="675"/>
    <x v="3"/>
    <x v="14"/>
    <x v="5"/>
    <x v="0"/>
    <x v="1068"/>
    <x v="8"/>
    <x v="2"/>
    <x v="1"/>
    <x v="0"/>
    <x v="3"/>
    <n v="16.23"/>
    <x v="1066"/>
    <n v="0"/>
    <n v="16.23"/>
    <n v="4.01"/>
    <n v="27"/>
    <x v="1"/>
    <x v="6"/>
  </r>
  <r>
    <n v="101038"/>
    <x v="676"/>
    <x v="5"/>
    <x v="6"/>
    <x v="6"/>
    <x v="0"/>
    <x v="1069"/>
    <x v="1"/>
    <x v="0"/>
    <x v="4"/>
    <x v="0"/>
    <x v="2"/>
    <n v="22.33"/>
    <x v="1067"/>
    <n v="0"/>
    <n v="66.989999999999995"/>
    <n v="27.34"/>
    <n v="46"/>
    <x v="0"/>
    <x v="4"/>
  </r>
  <r>
    <n v="100206"/>
    <x v="677"/>
    <x v="0"/>
    <x v="48"/>
    <x v="4"/>
    <x v="1"/>
    <x v="1070"/>
    <x v="19"/>
    <x v="1"/>
    <x v="1"/>
    <x v="1"/>
    <x v="4"/>
    <n v="142.63"/>
    <x v="1068"/>
    <n v="5"/>
    <n v="541.99"/>
    <n v="160.16999999999999"/>
    <n v="27"/>
    <x v="0"/>
    <x v="4"/>
  </r>
  <r>
    <n v="100392"/>
    <x v="678"/>
    <x v="4"/>
    <x v="50"/>
    <x v="5"/>
    <x v="0"/>
    <x v="796"/>
    <x v="5"/>
    <x v="0"/>
    <x v="0"/>
    <x v="2"/>
    <x v="2"/>
    <n v="71.83"/>
    <x v="1069"/>
    <n v="0"/>
    <n v="215.49"/>
    <n v="64.22"/>
    <n v="27"/>
    <x v="0"/>
    <x v="4"/>
  </r>
  <r>
    <n v="100794"/>
    <x v="679"/>
    <x v="3"/>
    <x v="3"/>
    <x v="1"/>
    <x v="0"/>
    <x v="1071"/>
    <x v="8"/>
    <x v="2"/>
    <x v="1"/>
    <x v="2"/>
    <x v="4"/>
    <n v="16.739999999999998"/>
    <x v="1070"/>
    <n v="5"/>
    <n v="63.61"/>
    <n v="20.64"/>
    <n v="30"/>
    <x v="0"/>
    <x v="1"/>
  </r>
  <r>
    <n v="100870"/>
    <x v="680"/>
    <x v="3"/>
    <x v="25"/>
    <x v="8"/>
    <x v="2"/>
    <x v="1072"/>
    <x v="2"/>
    <x v="1"/>
    <x v="2"/>
    <x v="2"/>
    <x v="2"/>
    <n v="108.29"/>
    <x v="1071"/>
    <n v="0"/>
    <n v="324.87"/>
    <n v="91.11"/>
    <n v="17"/>
    <x v="1"/>
    <x v="1"/>
  </r>
  <r>
    <n v="100397"/>
    <x v="681"/>
    <x v="5"/>
    <x v="2"/>
    <x v="0"/>
    <x v="1"/>
    <x v="1073"/>
    <x v="17"/>
    <x v="2"/>
    <x v="2"/>
    <x v="1"/>
    <x v="3"/>
    <n v="36.369999999999997"/>
    <x v="915"/>
    <n v="5"/>
    <n v="34.549999999999997"/>
    <n v="10.85"/>
    <n v="22"/>
    <x v="0"/>
    <x v="1"/>
  </r>
  <r>
    <n v="100766"/>
    <x v="682"/>
    <x v="1"/>
    <x v="27"/>
    <x v="9"/>
    <x v="0"/>
    <x v="1074"/>
    <x v="10"/>
    <x v="2"/>
    <x v="1"/>
    <x v="2"/>
    <x v="1"/>
    <n v="47.14"/>
    <x v="1072"/>
    <n v="0"/>
    <n v="94.28"/>
    <n v="27.22"/>
    <n v="17"/>
    <x v="0"/>
    <x v="0"/>
  </r>
  <r>
    <n v="101099"/>
    <x v="554"/>
    <x v="0"/>
    <x v="31"/>
    <x v="9"/>
    <x v="2"/>
    <x v="1075"/>
    <x v="11"/>
    <x v="0"/>
    <x v="3"/>
    <x v="0"/>
    <x v="1"/>
    <n v="29.57"/>
    <x v="1073"/>
    <n v="0"/>
    <n v="59.14"/>
    <n v="16"/>
    <n v="31"/>
    <x v="1"/>
    <x v="7"/>
  </r>
  <r>
    <n v="101028"/>
    <x v="395"/>
    <x v="4"/>
    <x v="33"/>
    <x v="2"/>
    <x v="1"/>
    <x v="1076"/>
    <x v="15"/>
    <x v="1"/>
    <x v="1"/>
    <x v="0"/>
    <x v="2"/>
    <n v="145.07"/>
    <x v="1074"/>
    <n v="10"/>
    <n v="391.69"/>
    <n v="137.51"/>
    <n v="24"/>
    <x v="1"/>
    <x v="6"/>
  </r>
  <r>
    <n v="100642"/>
    <x v="683"/>
    <x v="4"/>
    <x v="0"/>
    <x v="0"/>
    <x v="0"/>
    <x v="1077"/>
    <x v="15"/>
    <x v="1"/>
    <x v="1"/>
    <x v="0"/>
    <x v="4"/>
    <n v="164.89"/>
    <x v="1075"/>
    <n v="0"/>
    <n v="659.56"/>
    <n v="216.79"/>
    <n v="19"/>
    <x v="1"/>
    <x v="5"/>
  </r>
  <r>
    <n v="100612"/>
    <x v="637"/>
    <x v="5"/>
    <x v="28"/>
    <x v="6"/>
    <x v="0"/>
    <x v="1078"/>
    <x v="0"/>
    <x v="0"/>
    <x v="1"/>
    <x v="0"/>
    <x v="1"/>
    <n v="61.75"/>
    <x v="1076"/>
    <n v="20"/>
    <n v="98.8"/>
    <n v="23.77"/>
    <n v="19"/>
    <x v="0"/>
    <x v="6"/>
  </r>
  <r>
    <n v="100960"/>
    <x v="165"/>
    <x v="2"/>
    <x v="30"/>
    <x v="4"/>
    <x v="0"/>
    <x v="1079"/>
    <x v="17"/>
    <x v="2"/>
    <x v="4"/>
    <x v="2"/>
    <x v="1"/>
    <n v="42.21"/>
    <x v="1077"/>
    <n v="0"/>
    <n v="84.42"/>
    <n v="23.82"/>
    <n v="27"/>
    <x v="0"/>
    <x v="3"/>
  </r>
  <r>
    <n v="100725"/>
    <x v="684"/>
    <x v="4"/>
    <x v="4"/>
    <x v="2"/>
    <x v="1"/>
    <x v="1080"/>
    <x v="11"/>
    <x v="0"/>
    <x v="0"/>
    <x v="2"/>
    <x v="0"/>
    <n v="26.46"/>
    <x v="1078"/>
    <n v="10"/>
    <n v="119.07"/>
    <n v="31.62"/>
    <n v="16"/>
    <x v="1"/>
    <x v="0"/>
  </r>
  <r>
    <n v="100683"/>
    <x v="685"/>
    <x v="4"/>
    <x v="48"/>
    <x v="10"/>
    <x v="1"/>
    <x v="1081"/>
    <x v="5"/>
    <x v="0"/>
    <x v="0"/>
    <x v="2"/>
    <x v="0"/>
    <n v="71.91"/>
    <x v="1079"/>
    <n v="10"/>
    <n v="323.58999999999997"/>
    <n v="110.59"/>
    <n v="36"/>
    <x v="1"/>
    <x v="6"/>
  </r>
  <r>
    <n v="100098"/>
    <x v="686"/>
    <x v="1"/>
    <x v="21"/>
    <x v="3"/>
    <x v="0"/>
    <x v="1082"/>
    <x v="15"/>
    <x v="1"/>
    <x v="3"/>
    <x v="0"/>
    <x v="1"/>
    <n v="145.66"/>
    <x v="1080"/>
    <n v="10"/>
    <n v="262.19"/>
    <n v="75.53"/>
    <n v="26"/>
    <x v="1"/>
    <x v="5"/>
  </r>
  <r>
    <n v="100804"/>
    <x v="12"/>
    <x v="4"/>
    <x v="9"/>
    <x v="6"/>
    <x v="1"/>
    <x v="1083"/>
    <x v="15"/>
    <x v="1"/>
    <x v="3"/>
    <x v="1"/>
    <x v="1"/>
    <n v="144.69"/>
    <x v="1081"/>
    <n v="0"/>
    <n v="289.38"/>
    <n v="81.88"/>
    <n v="25"/>
    <x v="0"/>
    <x v="3"/>
  </r>
  <r>
    <n v="100406"/>
    <x v="687"/>
    <x v="6"/>
    <x v="31"/>
    <x v="9"/>
    <x v="1"/>
    <x v="1084"/>
    <x v="14"/>
    <x v="1"/>
    <x v="4"/>
    <x v="1"/>
    <x v="1"/>
    <n v="216.38"/>
    <x v="1082"/>
    <n v="20"/>
    <n v="346.21"/>
    <n v="92.61"/>
    <n v="32"/>
    <x v="1"/>
    <x v="7"/>
  </r>
  <r>
    <n v="100502"/>
    <x v="688"/>
    <x v="0"/>
    <x v="24"/>
    <x v="8"/>
    <x v="2"/>
    <x v="1085"/>
    <x v="18"/>
    <x v="1"/>
    <x v="4"/>
    <x v="3"/>
    <x v="0"/>
    <n v="89.56"/>
    <x v="1083"/>
    <n v="10"/>
    <n v="403.02"/>
    <n v="115.02"/>
    <n v="36"/>
    <x v="1"/>
    <x v="7"/>
  </r>
  <r>
    <n v="101071"/>
    <x v="689"/>
    <x v="2"/>
    <x v="42"/>
    <x v="7"/>
    <x v="2"/>
    <x v="1086"/>
    <x v="11"/>
    <x v="0"/>
    <x v="2"/>
    <x v="1"/>
    <x v="3"/>
    <n v="30.18"/>
    <x v="1084"/>
    <n v="5"/>
    <n v="28.67"/>
    <n v="7.28"/>
    <n v="43"/>
    <x v="1"/>
    <x v="5"/>
  </r>
  <r>
    <n v="101056"/>
    <x v="690"/>
    <x v="2"/>
    <x v="47"/>
    <x v="1"/>
    <x v="2"/>
    <x v="1087"/>
    <x v="6"/>
    <x v="1"/>
    <x v="1"/>
    <x v="0"/>
    <x v="2"/>
    <n v="139.19999999999999"/>
    <x v="1085"/>
    <n v="0"/>
    <n v="417.6"/>
    <n v="153.66"/>
    <n v="44"/>
    <x v="0"/>
    <x v="7"/>
  </r>
  <r>
    <n v="100929"/>
    <x v="351"/>
    <x v="5"/>
    <x v="37"/>
    <x v="11"/>
    <x v="2"/>
    <x v="1088"/>
    <x v="12"/>
    <x v="0"/>
    <x v="1"/>
    <x v="0"/>
    <x v="4"/>
    <n v="142.22"/>
    <x v="1086"/>
    <n v="0"/>
    <n v="568.88"/>
    <n v="177.14"/>
    <n v="28"/>
    <x v="1"/>
    <x v="3"/>
  </r>
  <r>
    <n v="100779"/>
    <x v="134"/>
    <x v="2"/>
    <x v="11"/>
    <x v="8"/>
    <x v="1"/>
    <x v="1089"/>
    <x v="4"/>
    <x v="2"/>
    <x v="1"/>
    <x v="0"/>
    <x v="2"/>
    <n v="56.54"/>
    <x v="1087"/>
    <n v="5"/>
    <n v="161.13999999999999"/>
    <n v="47.71"/>
    <n v="22"/>
    <x v="0"/>
    <x v="6"/>
  </r>
  <r>
    <n v="100200"/>
    <x v="218"/>
    <x v="6"/>
    <x v="21"/>
    <x v="3"/>
    <x v="0"/>
    <x v="1090"/>
    <x v="6"/>
    <x v="1"/>
    <x v="1"/>
    <x v="1"/>
    <x v="4"/>
    <n v="172.08"/>
    <x v="1088"/>
    <n v="10"/>
    <n v="619.49"/>
    <n v="165.04"/>
    <n v="34"/>
    <x v="1"/>
    <x v="4"/>
  </r>
  <r>
    <n v="100134"/>
    <x v="151"/>
    <x v="4"/>
    <x v="16"/>
    <x v="3"/>
    <x v="2"/>
    <x v="1091"/>
    <x v="8"/>
    <x v="2"/>
    <x v="0"/>
    <x v="1"/>
    <x v="2"/>
    <n v="15.91"/>
    <x v="1089"/>
    <n v="0"/>
    <n v="47.73"/>
    <n v="11.03"/>
    <n v="31"/>
    <x v="0"/>
    <x v="7"/>
  </r>
  <r>
    <n v="101051"/>
    <x v="175"/>
    <x v="5"/>
    <x v="31"/>
    <x v="9"/>
    <x v="1"/>
    <x v="634"/>
    <x v="1"/>
    <x v="0"/>
    <x v="3"/>
    <x v="1"/>
    <x v="2"/>
    <n v="25.19"/>
    <x v="1090"/>
    <n v="20"/>
    <n v="60.46"/>
    <n v="13.53"/>
    <n v="20"/>
    <x v="0"/>
    <x v="1"/>
  </r>
  <r>
    <n v="100040"/>
    <x v="488"/>
    <x v="3"/>
    <x v="30"/>
    <x v="4"/>
    <x v="1"/>
    <x v="1092"/>
    <x v="0"/>
    <x v="0"/>
    <x v="2"/>
    <x v="0"/>
    <x v="2"/>
    <n v="54.83"/>
    <x v="1091"/>
    <n v="0"/>
    <n v="164.49"/>
    <n v="40.78"/>
    <n v="26"/>
    <x v="0"/>
    <x v="2"/>
  </r>
  <r>
    <n v="101017"/>
    <x v="134"/>
    <x v="2"/>
    <x v="11"/>
    <x v="8"/>
    <x v="1"/>
    <x v="1093"/>
    <x v="0"/>
    <x v="0"/>
    <x v="1"/>
    <x v="2"/>
    <x v="1"/>
    <n v="53.14"/>
    <x v="1092"/>
    <n v="0"/>
    <n v="106.28"/>
    <n v="21.38"/>
    <n v="36"/>
    <x v="0"/>
    <x v="2"/>
  </r>
  <r>
    <n v="100230"/>
    <x v="155"/>
    <x v="3"/>
    <x v="44"/>
    <x v="5"/>
    <x v="0"/>
    <x v="1094"/>
    <x v="11"/>
    <x v="0"/>
    <x v="0"/>
    <x v="0"/>
    <x v="1"/>
    <n v="29.29"/>
    <x v="756"/>
    <n v="10"/>
    <n v="52.72"/>
    <n v="18.71"/>
    <n v="23"/>
    <x v="1"/>
    <x v="6"/>
  </r>
  <r>
    <n v="100378"/>
    <x v="281"/>
    <x v="2"/>
    <x v="12"/>
    <x v="2"/>
    <x v="1"/>
    <x v="1095"/>
    <x v="12"/>
    <x v="0"/>
    <x v="0"/>
    <x v="1"/>
    <x v="4"/>
    <n v="128.82"/>
    <x v="1093"/>
    <n v="10"/>
    <n v="463.75"/>
    <n v="108.61"/>
    <n v="27"/>
    <x v="1"/>
    <x v="4"/>
  </r>
  <r>
    <n v="100288"/>
    <x v="45"/>
    <x v="6"/>
    <x v="12"/>
    <x v="2"/>
    <x v="1"/>
    <x v="1096"/>
    <x v="2"/>
    <x v="1"/>
    <x v="0"/>
    <x v="1"/>
    <x v="4"/>
    <n v="96.44"/>
    <x v="1094"/>
    <n v="0"/>
    <n v="385.76"/>
    <n v="126.85"/>
    <n v="39"/>
    <x v="1"/>
    <x v="6"/>
  </r>
  <r>
    <n v="100418"/>
    <x v="689"/>
    <x v="2"/>
    <x v="42"/>
    <x v="7"/>
    <x v="2"/>
    <x v="1097"/>
    <x v="17"/>
    <x v="2"/>
    <x v="0"/>
    <x v="0"/>
    <x v="1"/>
    <n v="42.82"/>
    <x v="1095"/>
    <n v="5"/>
    <n v="81.36"/>
    <n v="24.27"/>
    <n v="26"/>
    <x v="0"/>
    <x v="4"/>
  </r>
  <r>
    <n v="100391"/>
    <x v="478"/>
    <x v="1"/>
    <x v="12"/>
    <x v="2"/>
    <x v="1"/>
    <x v="1098"/>
    <x v="13"/>
    <x v="0"/>
    <x v="4"/>
    <x v="1"/>
    <x v="2"/>
    <n v="117.99"/>
    <x v="1012"/>
    <n v="0"/>
    <n v="353.97"/>
    <n v="89.49"/>
    <n v="41"/>
    <x v="0"/>
    <x v="0"/>
  </r>
  <r>
    <n v="100592"/>
    <x v="380"/>
    <x v="2"/>
    <x v="38"/>
    <x v="11"/>
    <x v="1"/>
    <x v="1099"/>
    <x v="7"/>
    <x v="1"/>
    <x v="0"/>
    <x v="1"/>
    <x v="1"/>
    <n v="145.22"/>
    <x v="1096"/>
    <n v="0"/>
    <n v="290.44"/>
    <n v="61.69"/>
    <n v="29"/>
    <x v="1"/>
    <x v="3"/>
  </r>
  <r>
    <n v="101086"/>
    <x v="660"/>
    <x v="6"/>
    <x v="6"/>
    <x v="3"/>
    <x v="0"/>
    <x v="1100"/>
    <x v="17"/>
    <x v="2"/>
    <x v="4"/>
    <x v="0"/>
    <x v="0"/>
    <n v="41.63"/>
    <x v="1097"/>
    <n v="0"/>
    <n v="208.15"/>
    <n v="59.23"/>
    <n v="45"/>
    <x v="0"/>
    <x v="1"/>
  </r>
  <r>
    <n v="100647"/>
    <x v="647"/>
    <x v="1"/>
    <x v="41"/>
    <x v="8"/>
    <x v="2"/>
    <x v="1101"/>
    <x v="5"/>
    <x v="0"/>
    <x v="0"/>
    <x v="2"/>
    <x v="3"/>
    <n v="70.05"/>
    <x v="1098"/>
    <n v="5"/>
    <n v="66.55"/>
    <n v="25.41"/>
    <n v="45"/>
    <x v="1"/>
    <x v="1"/>
  </r>
  <r>
    <n v="100520"/>
    <x v="2"/>
    <x v="2"/>
    <x v="2"/>
    <x v="0"/>
    <x v="0"/>
    <x v="1102"/>
    <x v="14"/>
    <x v="1"/>
    <x v="3"/>
    <x v="0"/>
    <x v="1"/>
    <n v="209.22"/>
    <x v="1099"/>
    <n v="10"/>
    <n v="376.6"/>
    <n v="132.79"/>
    <n v="26"/>
    <x v="1"/>
    <x v="0"/>
  </r>
  <r>
    <n v="100064"/>
    <x v="691"/>
    <x v="6"/>
    <x v="29"/>
    <x v="6"/>
    <x v="1"/>
    <x v="1103"/>
    <x v="17"/>
    <x v="2"/>
    <x v="1"/>
    <x v="1"/>
    <x v="3"/>
    <n v="38.49"/>
    <x v="1100"/>
    <n v="10"/>
    <n v="34.64"/>
    <n v="11.99"/>
    <n v="39"/>
    <x v="0"/>
    <x v="2"/>
  </r>
  <r>
    <n v="100014"/>
    <x v="692"/>
    <x v="0"/>
    <x v="10"/>
    <x v="7"/>
    <x v="0"/>
    <x v="1104"/>
    <x v="10"/>
    <x v="2"/>
    <x v="0"/>
    <x v="1"/>
    <x v="2"/>
    <n v="50.38"/>
    <x v="1101"/>
    <n v="0"/>
    <n v="151.13999999999999"/>
    <n v="53.45"/>
    <n v="30"/>
    <x v="1"/>
    <x v="4"/>
  </r>
  <r>
    <n v="101064"/>
    <x v="693"/>
    <x v="4"/>
    <x v="10"/>
    <x v="7"/>
    <x v="2"/>
    <x v="1105"/>
    <x v="0"/>
    <x v="0"/>
    <x v="4"/>
    <x v="2"/>
    <x v="1"/>
    <n v="54.07"/>
    <x v="1102"/>
    <n v="0"/>
    <n v="108.14"/>
    <n v="39.520000000000003"/>
    <n v="20"/>
    <x v="1"/>
    <x v="5"/>
  </r>
  <r>
    <n v="100492"/>
    <x v="694"/>
    <x v="4"/>
    <x v="41"/>
    <x v="8"/>
    <x v="2"/>
    <x v="1106"/>
    <x v="19"/>
    <x v="1"/>
    <x v="0"/>
    <x v="1"/>
    <x v="2"/>
    <n v="122.51"/>
    <x v="1103"/>
    <n v="0"/>
    <n v="367.53"/>
    <n v="119.98"/>
    <n v="31"/>
    <x v="0"/>
    <x v="4"/>
  </r>
  <r>
    <n v="100379"/>
    <x v="351"/>
    <x v="5"/>
    <x v="37"/>
    <x v="11"/>
    <x v="2"/>
    <x v="1107"/>
    <x v="9"/>
    <x v="2"/>
    <x v="2"/>
    <x v="0"/>
    <x v="1"/>
    <n v="23.11"/>
    <x v="1104"/>
    <n v="0"/>
    <n v="46.22"/>
    <n v="15.51"/>
    <n v="30"/>
    <x v="0"/>
    <x v="0"/>
  </r>
  <r>
    <n v="100187"/>
    <x v="19"/>
    <x v="1"/>
    <x v="15"/>
    <x v="7"/>
    <x v="0"/>
    <x v="1108"/>
    <x v="8"/>
    <x v="2"/>
    <x v="4"/>
    <x v="0"/>
    <x v="2"/>
    <n v="14.94"/>
    <x v="1105"/>
    <n v="5"/>
    <n v="42.58"/>
    <n v="21.21"/>
    <n v="29"/>
    <x v="0"/>
    <x v="3"/>
  </r>
  <r>
    <n v="100763"/>
    <x v="398"/>
    <x v="6"/>
    <x v="24"/>
    <x v="8"/>
    <x v="0"/>
    <x v="1109"/>
    <x v="15"/>
    <x v="1"/>
    <x v="4"/>
    <x v="0"/>
    <x v="3"/>
    <n v="150.6"/>
    <x v="1106"/>
    <n v="20"/>
    <n v="120.48"/>
    <n v="44.04"/>
    <n v="28"/>
    <x v="0"/>
    <x v="0"/>
  </r>
  <r>
    <n v="100216"/>
    <x v="162"/>
    <x v="3"/>
    <x v="27"/>
    <x v="9"/>
    <x v="2"/>
    <x v="1110"/>
    <x v="3"/>
    <x v="2"/>
    <x v="0"/>
    <x v="0"/>
    <x v="4"/>
    <n v="18.86"/>
    <x v="1107"/>
    <n v="0"/>
    <n v="75.44"/>
    <n v="28.6"/>
    <n v="28"/>
    <x v="0"/>
    <x v="0"/>
  </r>
  <r>
    <n v="100791"/>
    <x v="695"/>
    <x v="5"/>
    <x v="15"/>
    <x v="7"/>
    <x v="2"/>
    <x v="1111"/>
    <x v="1"/>
    <x v="0"/>
    <x v="0"/>
    <x v="0"/>
    <x v="4"/>
    <n v="26.69"/>
    <x v="1108"/>
    <n v="0"/>
    <n v="106.76"/>
    <n v="21.1"/>
    <n v="34"/>
    <x v="1"/>
    <x v="3"/>
  </r>
  <r>
    <n v="101076"/>
    <x v="696"/>
    <x v="0"/>
    <x v="33"/>
    <x v="2"/>
    <x v="1"/>
    <x v="1112"/>
    <x v="18"/>
    <x v="1"/>
    <x v="2"/>
    <x v="0"/>
    <x v="4"/>
    <n v="85.14"/>
    <x v="1109"/>
    <n v="20"/>
    <n v="272.45"/>
    <n v="61.77"/>
    <n v="26"/>
    <x v="0"/>
    <x v="3"/>
  </r>
  <r>
    <n v="100878"/>
    <x v="98"/>
    <x v="3"/>
    <x v="25"/>
    <x v="8"/>
    <x v="0"/>
    <x v="1113"/>
    <x v="4"/>
    <x v="2"/>
    <x v="0"/>
    <x v="1"/>
    <x v="1"/>
    <n v="58.59"/>
    <x v="1110"/>
    <n v="40"/>
    <n v="70.31"/>
    <n v="24.54"/>
    <n v="26"/>
    <x v="1"/>
    <x v="7"/>
  </r>
  <r>
    <n v="100337"/>
    <x v="214"/>
    <x v="6"/>
    <x v="4"/>
    <x v="2"/>
    <x v="1"/>
    <x v="1114"/>
    <x v="5"/>
    <x v="0"/>
    <x v="4"/>
    <x v="1"/>
    <x v="4"/>
    <n v="66.12"/>
    <x v="1111"/>
    <n v="10"/>
    <n v="238.03"/>
    <n v="45.16"/>
    <n v="36"/>
    <x v="0"/>
    <x v="3"/>
  </r>
  <r>
    <n v="100719"/>
    <x v="687"/>
    <x v="6"/>
    <x v="31"/>
    <x v="9"/>
    <x v="1"/>
    <x v="1115"/>
    <x v="6"/>
    <x v="1"/>
    <x v="4"/>
    <x v="0"/>
    <x v="2"/>
    <n v="159.36000000000001"/>
    <x v="1112"/>
    <n v="0"/>
    <n v="478.08"/>
    <n v="135.58000000000001"/>
    <n v="36"/>
    <x v="0"/>
    <x v="5"/>
  </r>
  <r>
    <n v="100295"/>
    <x v="114"/>
    <x v="1"/>
    <x v="8"/>
    <x v="5"/>
    <x v="1"/>
    <x v="1116"/>
    <x v="2"/>
    <x v="1"/>
    <x v="0"/>
    <x v="0"/>
    <x v="1"/>
    <n v="106.92"/>
    <x v="1113"/>
    <n v="0"/>
    <n v="213.84"/>
    <n v="58.53"/>
    <n v="29"/>
    <x v="1"/>
    <x v="6"/>
  </r>
  <r>
    <n v="101016"/>
    <x v="576"/>
    <x v="6"/>
    <x v="39"/>
    <x v="11"/>
    <x v="2"/>
    <x v="1117"/>
    <x v="13"/>
    <x v="0"/>
    <x v="0"/>
    <x v="0"/>
    <x v="0"/>
    <n v="128.88999999999999"/>
    <x v="1114"/>
    <n v="0"/>
    <n v="644.45000000000005"/>
    <n v="176.92"/>
    <n v="18"/>
    <x v="1"/>
    <x v="1"/>
  </r>
  <r>
    <n v="100455"/>
    <x v="393"/>
    <x v="3"/>
    <x v="26"/>
    <x v="6"/>
    <x v="2"/>
    <x v="1118"/>
    <x v="6"/>
    <x v="1"/>
    <x v="1"/>
    <x v="0"/>
    <x v="1"/>
    <n v="196.84"/>
    <x v="1115"/>
    <n v="5"/>
    <n v="374"/>
    <n v="83.57"/>
    <n v="34"/>
    <x v="1"/>
    <x v="0"/>
  </r>
  <r>
    <n v="100815"/>
    <x v="697"/>
    <x v="0"/>
    <x v="47"/>
    <x v="1"/>
    <x v="1"/>
    <x v="1119"/>
    <x v="3"/>
    <x v="2"/>
    <x v="4"/>
    <x v="1"/>
    <x v="4"/>
    <n v="17.84"/>
    <x v="1116"/>
    <n v="0"/>
    <n v="71.36"/>
    <n v="26.79"/>
    <n v="34"/>
    <x v="0"/>
    <x v="7"/>
  </r>
  <r>
    <n v="100269"/>
    <x v="269"/>
    <x v="5"/>
    <x v="29"/>
    <x v="6"/>
    <x v="1"/>
    <x v="1120"/>
    <x v="6"/>
    <x v="1"/>
    <x v="0"/>
    <x v="1"/>
    <x v="4"/>
    <n v="205.91"/>
    <x v="1117"/>
    <n v="10"/>
    <n v="741.28"/>
    <n v="243.02"/>
    <n v="28"/>
    <x v="0"/>
    <x v="2"/>
  </r>
  <r>
    <n v="100995"/>
    <x v="627"/>
    <x v="3"/>
    <x v="43"/>
    <x v="10"/>
    <x v="1"/>
    <x v="1121"/>
    <x v="19"/>
    <x v="1"/>
    <x v="0"/>
    <x v="0"/>
    <x v="2"/>
    <n v="127.71"/>
    <x v="1118"/>
    <n v="0"/>
    <n v="383.13"/>
    <n v="127.48"/>
    <n v="30"/>
    <x v="0"/>
    <x v="1"/>
  </r>
  <r>
    <n v="100201"/>
    <x v="698"/>
    <x v="3"/>
    <x v="33"/>
    <x v="2"/>
    <x v="1"/>
    <x v="1122"/>
    <x v="9"/>
    <x v="2"/>
    <x v="2"/>
    <x v="1"/>
    <x v="2"/>
    <n v="21.35"/>
    <x v="1119"/>
    <n v="0"/>
    <n v="64.05"/>
    <n v="15.96"/>
    <n v="32"/>
    <x v="1"/>
    <x v="7"/>
  </r>
  <r>
    <n v="100161"/>
    <x v="338"/>
    <x v="3"/>
    <x v="35"/>
    <x v="10"/>
    <x v="1"/>
    <x v="1123"/>
    <x v="9"/>
    <x v="2"/>
    <x v="4"/>
    <x v="1"/>
    <x v="2"/>
    <n v="19.93"/>
    <x v="1120"/>
    <n v="0"/>
    <n v="59.79"/>
    <n v="17.420000000000002"/>
    <n v="35"/>
    <x v="0"/>
    <x v="5"/>
  </r>
  <r>
    <n v="100729"/>
    <x v="65"/>
    <x v="1"/>
    <x v="31"/>
    <x v="9"/>
    <x v="1"/>
    <x v="1124"/>
    <x v="14"/>
    <x v="1"/>
    <x v="4"/>
    <x v="0"/>
    <x v="1"/>
    <n v="226.68"/>
    <x v="1121"/>
    <n v="0"/>
    <n v="453.36"/>
    <n v="173.84"/>
    <n v="22"/>
    <x v="1"/>
    <x v="3"/>
  </r>
  <r>
    <n v="100401"/>
    <x v="91"/>
    <x v="0"/>
    <x v="41"/>
    <x v="8"/>
    <x v="2"/>
    <x v="1125"/>
    <x v="2"/>
    <x v="1"/>
    <x v="1"/>
    <x v="0"/>
    <x v="1"/>
    <n v="96.46"/>
    <x v="1122"/>
    <n v="10"/>
    <n v="173.63"/>
    <n v="60.6"/>
    <n v="24"/>
    <x v="1"/>
    <x v="5"/>
  </r>
  <r>
    <n v="100702"/>
    <x v="699"/>
    <x v="2"/>
    <x v="6"/>
    <x v="6"/>
    <x v="0"/>
    <x v="1126"/>
    <x v="11"/>
    <x v="0"/>
    <x v="0"/>
    <x v="0"/>
    <x v="3"/>
    <n v="27.66"/>
    <x v="1123"/>
    <n v="5"/>
    <n v="26.28"/>
    <n v="9.41"/>
    <n v="18"/>
    <x v="1"/>
    <x v="7"/>
  </r>
  <r>
    <n v="101129"/>
    <x v="659"/>
    <x v="0"/>
    <x v="17"/>
    <x v="9"/>
    <x v="2"/>
    <x v="1127"/>
    <x v="16"/>
    <x v="1"/>
    <x v="4"/>
    <x v="2"/>
    <x v="2"/>
    <n v="33.840000000000003"/>
    <x v="1124"/>
    <n v="40"/>
    <n v="60.91"/>
    <n v="19.8"/>
    <n v="22"/>
    <x v="0"/>
    <x v="2"/>
  </r>
  <r>
    <n v="100565"/>
    <x v="277"/>
    <x v="1"/>
    <x v="32"/>
    <x v="1"/>
    <x v="0"/>
    <x v="1128"/>
    <x v="11"/>
    <x v="0"/>
    <x v="1"/>
    <x v="1"/>
    <x v="2"/>
    <n v="31.11"/>
    <x v="1125"/>
    <n v="20"/>
    <n v="74.66"/>
    <n v="21.76"/>
    <n v="33"/>
    <x v="0"/>
    <x v="3"/>
  </r>
  <r>
    <n v="101021"/>
    <x v="686"/>
    <x v="1"/>
    <x v="21"/>
    <x v="3"/>
    <x v="0"/>
    <x v="1129"/>
    <x v="12"/>
    <x v="0"/>
    <x v="3"/>
    <x v="0"/>
    <x v="1"/>
    <n v="124.24"/>
    <x v="1126"/>
    <n v="20"/>
    <n v="198.78"/>
    <n v="75.989999999999995"/>
    <n v="21"/>
    <x v="0"/>
    <x v="1"/>
  </r>
  <r>
    <n v="101025"/>
    <x v="700"/>
    <x v="0"/>
    <x v="15"/>
    <x v="7"/>
    <x v="1"/>
    <x v="1130"/>
    <x v="2"/>
    <x v="1"/>
    <x v="2"/>
    <x v="0"/>
    <x v="1"/>
    <n v="97.9"/>
    <x v="1127"/>
    <n v="0"/>
    <n v="195.8"/>
    <n v="57.08"/>
    <n v="43"/>
    <x v="0"/>
    <x v="7"/>
  </r>
  <r>
    <n v="101104"/>
    <x v="159"/>
    <x v="5"/>
    <x v="47"/>
    <x v="1"/>
    <x v="1"/>
    <x v="1131"/>
    <x v="14"/>
    <x v="1"/>
    <x v="3"/>
    <x v="1"/>
    <x v="2"/>
    <n v="217.49"/>
    <x v="1128"/>
    <n v="0"/>
    <n v="652.47"/>
    <n v="140.63999999999999"/>
    <n v="18"/>
    <x v="1"/>
    <x v="2"/>
  </r>
  <r>
    <n v="100205"/>
    <x v="303"/>
    <x v="3"/>
    <x v="34"/>
    <x v="3"/>
    <x v="0"/>
    <x v="1132"/>
    <x v="15"/>
    <x v="1"/>
    <x v="4"/>
    <x v="0"/>
    <x v="3"/>
    <n v="145.81"/>
    <x v="1129"/>
    <n v="10"/>
    <n v="131.22999999999999"/>
    <n v="44.93"/>
    <n v="39"/>
    <x v="1"/>
    <x v="5"/>
  </r>
  <r>
    <n v="100034"/>
    <x v="412"/>
    <x v="6"/>
    <x v="42"/>
    <x v="7"/>
    <x v="1"/>
    <x v="1133"/>
    <x v="1"/>
    <x v="0"/>
    <x v="4"/>
    <x v="2"/>
    <x v="3"/>
    <n v="24.55"/>
    <x v="420"/>
    <n v="0"/>
    <n v="24.55"/>
    <n v="7.93"/>
    <n v="29"/>
    <x v="1"/>
    <x v="2"/>
  </r>
  <r>
    <n v="100775"/>
    <x v="321"/>
    <x v="4"/>
    <x v="26"/>
    <x v="6"/>
    <x v="2"/>
    <x v="1134"/>
    <x v="7"/>
    <x v="1"/>
    <x v="1"/>
    <x v="0"/>
    <x v="2"/>
    <n v="153.41"/>
    <x v="1130"/>
    <n v="0"/>
    <n v="460.23"/>
    <n v="136.68"/>
    <n v="39"/>
    <x v="0"/>
    <x v="4"/>
  </r>
  <r>
    <n v="100508"/>
    <x v="482"/>
    <x v="2"/>
    <x v="32"/>
    <x v="1"/>
    <x v="0"/>
    <x v="1135"/>
    <x v="12"/>
    <x v="0"/>
    <x v="4"/>
    <x v="0"/>
    <x v="6"/>
    <n v="123.53"/>
    <x v="1131"/>
    <n v="40"/>
    <n v="518.83000000000004"/>
    <n v="149.66999999999999"/>
    <n v="45"/>
    <x v="0"/>
    <x v="6"/>
  </r>
  <r>
    <n v="101183"/>
    <x v="340"/>
    <x v="6"/>
    <x v="24"/>
    <x v="8"/>
    <x v="1"/>
    <x v="1136"/>
    <x v="6"/>
    <x v="1"/>
    <x v="2"/>
    <x v="1"/>
    <x v="3"/>
    <n v="196.24"/>
    <x v="1132"/>
    <n v="20"/>
    <n v="156.99"/>
    <n v="48.09"/>
    <n v="36"/>
    <x v="1"/>
    <x v="1"/>
  </r>
  <r>
    <n v="100091"/>
    <x v="176"/>
    <x v="5"/>
    <x v="4"/>
    <x v="0"/>
    <x v="0"/>
    <x v="1137"/>
    <x v="9"/>
    <x v="2"/>
    <x v="0"/>
    <x v="0"/>
    <x v="2"/>
    <n v="17.95"/>
    <x v="1133"/>
    <n v="0"/>
    <n v="53.85"/>
    <n v="20.98"/>
    <n v="22"/>
    <x v="1"/>
    <x v="0"/>
  </r>
  <r>
    <n v="100897"/>
    <x v="701"/>
    <x v="1"/>
    <x v="44"/>
    <x v="5"/>
    <x v="2"/>
    <x v="1138"/>
    <x v="1"/>
    <x v="0"/>
    <x v="1"/>
    <x v="1"/>
    <x v="2"/>
    <n v="21.1"/>
    <x v="1134"/>
    <n v="0"/>
    <n v="63.3"/>
    <n v="17.350000000000001"/>
    <n v="33"/>
    <x v="1"/>
    <x v="7"/>
  </r>
  <r>
    <n v="100564"/>
    <x v="81"/>
    <x v="1"/>
    <x v="1"/>
    <x v="0"/>
    <x v="1"/>
    <x v="1139"/>
    <x v="2"/>
    <x v="1"/>
    <x v="1"/>
    <x v="1"/>
    <x v="2"/>
    <n v="83.45"/>
    <x v="1135"/>
    <n v="40"/>
    <n v="150.21"/>
    <n v="23.79"/>
    <n v="33"/>
    <x v="0"/>
    <x v="1"/>
  </r>
  <r>
    <n v="100776"/>
    <x v="702"/>
    <x v="1"/>
    <x v="49"/>
    <x v="11"/>
    <x v="2"/>
    <x v="1140"/>
    <x v="15"/>
    <x v="1"/>
    <x v="4"/>
    <x v="0"/>
    <x v="2"/>
    <n v="151.03"/>
    <x v="1136"/>
    <n v="0"/>
    <n v="453.09"/>
    <n v="119.01"/>
    <n v="31"/>
    <x v="0"/>
    <x v="7"/>
  </r>
  <r>
    <n v="100241"/>
    <x v="541"/>
    <x v="1"/>
    <x v="31"/>
    <x v="9"/>
    <x v="0"/>
    <x v="1141"/>
    <x v="19"/>
    <x v="1"/>
    <x v="0"/>
    <x v="0"/>
    <x v="0"/>
    <n v="126.81"/>
    <x v="1137"/>
    <n v="0"/>
    <n v="634.04999999999995"/>
    <n v="155.59"/>
    <n v="27"/>
    <x v="0"/>
    <x v="6"/>
  </r>
  <r>
    <n v="100013"/>
    <x v="675"/>
    <x v="3"/>
    <x v="14"/>
    <x v="5"/>
    <x v="0"/>
    <x v="100"/>
    <x v="18"/>
    <x v="1"/>
    <x v="4"/>
    <x v="1"/>
    <x v="0"/>
    <n v="76.87"/>
    <x v="1138"/>
    <n v="0"/>
    <n v="384.35"/>
    <n v="134"/>
    <n v="36"/>
    <x v="0"/>
    <x v="3"/>
  </r>
  <r>
    <n v="100315"/>
    <x v="703"/>
    <x v="5"/>
    <x v="51"/>
    <x v="10"/>
    <x v="1"/>
    <x v="1142"/>
    <x v="14"/>
    <x v="1"/>
    <x v="0"/>
    <x v="0"/>
    <x v="0"/>
    <n v="230.5"/>
    <x v="1139"/>
    <n v="20"/>
    <n v="922"/>
    <n v="337.32"/>
    <n v="29"/>
    <x v="0"/>
    <x v="0"/>
  </r>
  <r>
    <n v="100600"/>
    <x v="704"/>
    <x v="6"/>
    <x v="46"/>
    <x v="2"/>
    <x v="1"/>
    <x v="1143"/>
    <x v="9"/>
    <x v="2"/>
    <x v="0"/>
    <x v="0"/>
    <x v="1"/>
    <n v="20.64"/>
    <x v="1140"/>
    <n v="10"/>
    <n v="37.15"/>
    <n v="14.42"/>
    <n v="37"/>
    <x v="1"/>
    <x v="6"/>
  </r>
  <r>
    <n v="100387"/>
    <x v="496"/>
    <x v="5"/>
    <x v="48"/>
    <x v="10"/>
    <x v="0"/>
    <x v="1144"/>
    <x v="16"/>
    <x v="1"/>
    <x v="1"/>
    <x v="0"/>
    <x v="0"/>
    <n v="37.450000000000003"/>
    <x v="1141"/>
    <n v="40"/>
    <n v="112.35"/>
    <n v="33.340000000000003"/>
    <n v="45"/>
    <x v="0"/>
    <x v="7"/>
  </r>
  <r>
    <n v="100166"/>
    <x v="705"/>
    <x v="5"/>
    <x v="45"/>
    <x v="1"/>
    <x v="1"/>
    <x v="1145"/>
    <x v="13"/>
    <x v="0"/>
    <x v="2"/>
    <x v="1"/>
    <x v="4"/>
    <n v="119.84"/>
    <x v="1142"/>
    <n v="0"/>
    <n v="479.36"/>
    <n v="168.4"/>
    <n v="35"/>
    <x v="0"/>
    <x v="3"/>
  </r>
  <r>
    <n v="100840"/>
    <x v="706"/>
    <x v="4"/>
    <x v="38"/>
    <x v="11"/>
    <x v="2"/>
    <x v="1146"/>
    <x v="18"/>
    <x v="1"/>
    <x v="0"/>
    <x v="0"/>
    <x v="1"/>
    <n v="79.25"/>
    <x v="1143"/>
    <n v="5"/>
    <n v="150.57"/>
    <n v="49.34"/>
    <n v="33"/>
    <x v="1"/>
    <x v="6"/>
  </r>
  <r>
    <n v="100020"/>
    <x v="117"/>
    <x v="6"/>
    <x v="32"/>
    <x v="1"/>
    <x v="2"/>
    <x v="1147"/>
    <x v="17"/>
    <x v="2"/>
    <x v="4"/>
    <x v="1"/>
    <x v="0"/>
    <n v="40.69"/>
    <x v="1144"/>
    <n v="0"/>
    <n v="203.45"/>
    <n v="38.340000000000003"/>
    <n v="16"/>
    <x v="1"/>
    <x v="1"/>
  </r>
  <r>
    <n v="100646"/>
    <x v="159"/>
    <x v="5"/>
    <x v="47"/>
    <x v="1"/>
    <x v="1"/>
    <x v="1148"/>
    <x v="18"/>
    <x v="1"/>
    <x v="2"/>
    <x v="1"/>
    <x v="4"/>
    <n v="86.95"/>
    <x v="1145"/>
    <n v="0"/>
    <n v="347.8"/>
    <n v="60.89"/>
    <n v="24"/>
    <x v="0"/>
    <x v="4"/>
  </r>
  <r>
    <n v="101154"/>
    <x v="579"/>
    <x v="4"/>
    <x v="13"/>
    <x v="7"/>
    <x v="1"/>
    <x v="1149"/>
    <x v="12"/>
    <x v="0"/>
    <x v="4"/>
    <x v="1"/>
    <x v="2"/>
    <n v="143.54"/>
    <x v="1146"/>
    <n v="20"/>
    <n v="344.5"/>
    <n v="84.76"/>
    <n v="28"/>
    <x v="1"/>
    <x v="1"/>
  </r>
  <r>
    <n v="100831"/>
    <x v="680"/>
    <x v="3"/>
    <x v="25"/>
    <x v="8"/>
    <x v="2"/>
    <x v="1150"/>
    <x v="5"/>
    <x v="0"/>
    <x v="1"/>
    <x v="2"/>
    <x v="1"/>
    <n v="72.959999999999994"/>
    <x v="1147"/>
    <n v="10"/>
    <n v="131.33000000000001"/>
    <n v="39.22"/>
    <n v="17"/>
    <x v="0"/>
    <x v="4"/>
  </r>
  <r>
    <n v="100562"/>
    <x v="707"/>
    <x v="3"/>
    <x v="18"/>
    <x v="4"/>
    <x v="1"/>
    <x v="1151"/>
    <x v="2"/>
    <x v="1"/>
    <x v="0"/>
    <x v="1"/>
    <x v="2"/>
    <n v="99.23"/>
    <x v="1148"/>
    <n v="5"/>
    <n v="282.81"/>
    <n v="65.959999999999994"/>
    <n v="33"/>
    <x v="1"/>
    <x v="2"/>
  </r>
  <r>
    <n v="101170"/>
    <x v="416"/>
    <x v="3"/>
    <x v="16"/>
    <x v="3"/>
    <x v="0"/>
    <x v="1152"/>
    <x v="0"/>
    <x v="0"/>
    <x v="4"/>
    <x v="1"/>
    <x v="1"/>
    <n v="62.77"/>
    <x v="1149"/>
    <n v="10"/>
    <n v="112.99"/>
    <n v="24.42"/>
    <n v="35"/>
    <x v="1"/>
    <x v="1"/>
  </r>
  <r>
    <n v="100686"/>
    <x v="640"/>
    <x v="5"/>
    <x v="33"/>
    <x v="2"/>
    <x v="1"/>
    <x v="1153"/>
    <x v="14"/>
    <x v="1"/>
    <x v="1"/>
    <x v="0"/>
    <x v="4"/>
    <n v="230.61"/>
    <x v="1150"/>
    <n v="10"/>
    <n v="830.2"/>
    <n v="213.75"/>
    <n v="34"/>
    <x v="0"/>
    <x v="6"/>
  </r>
  <r>
    <n v="100957"/>
    <x v="289"/>
    <x v="0"/>
    <x v="12"/>
    <x v="2"/>
    <x v="0"/>
    <x v="1154"/>
    <x v="11"/>
    <x v="0"/>
    <x v="0"/>
    <x v="3"/>
    <x v="4"/>
    <n v="30.19"/>
    <x v="1151"/>
    <n v="0"/>
    <n v="120.76"/>
    <n v="33.520000000000003"/>
    <n v="18"/>
    <x v="0"/>
    <x v="6"/>
  </r>
  <r>
    <n v="100189"/>
    <x v="708"/>
    <x v="1"/>
    <x v="0"/>
    <x v="0"/>
    <x v="0"/>
    <x v="1155"/>
    <x v="2"/>
    <x v="1"/>
    <x v="1"/>
    <x v="1"/>
    <x v="3"/>
    <n v="79.48"/>
    <x v="1152"/>
    <n v="10"/>
    <n v="71.53"/>
    <n v="20.5"/>
    <n v="29"/>
    <x v="1"/>
    <x v="2"/>
  </r>
  <r>
    <n v="100975"/>
    <x v="24"/>
    <x v="6"/>
    <x v="19"/>
    <x v="0"/>
    <x v="0"/>
    <x v="1156"/>
    <x v="16"/>
    <x v="1"/>
    <x v="2"/>
    <x v="2"/>
    <x v="4"/>
    <n v="37.32"/>
    <x v="1153"/>
    <n v="0"/>
    <n v="149.28"/>
    <n v="45.58"/>
    <n v="21"/>
    <x v="0"/>
    <x v="7"/>
  </r>
  <r>
    <n v="100699"/>
    <x v="163"/>
    <x v="6"/>
    <x v="26"/>
    <x v="6"/>
    <x v="0"/>
    <x v="1157"/>
    <x v="8"/>
    <x v="2"/>
    <x v="1"/>
    <x v="0"/>
    <x v="4"/>
    <n v="15.21"/>
    <x v="1154"/>
    <n v="0"/>
    <n v="60.84"/>
    <n v="25.41"/>
    <n v="26"/>
    <x v="0"/>
    <x v="1"/>
  </r>
  <r>
    <n v="100510"/>
    <x v="498"/>
    <x v="6"/>
    <x v="44"/>
    <x v="5"/>
    <x v="1"/>
    <x v="1158"/>
    <x v="4"/>
    <x v="2"/>
    <x v="3"/>
    <x v="2"/>
    <x v="1"/>
    <n v="64.86"/>
    <x v="1155"/>
    <n v="5"/>
    <n v="123.23"/>
    <n v="52.24"/>
    <n v="39"/>
    <x v="1"/>
    <x v="4"/>
  </r>
  <r>
    <n v="101082"/>
    <x v="709"/>
    <x v="1"/>
    <x v="24"/>
    <x v="8"/>
    <x v="1"/>
    <x v="1159"/>
    <x v="16"/>
    <x v="1"/>
    <x v="0"/>
    <x v="0"/>
    <x v="1"/>
    <n v="36.950000000000003"/>
    <x v="1156"/>
    <n v="0"/>
    <n v="73.900000000000006"/>
    <n v="19.079999999999998"/>
    <n v="33"/>
    <x v="0"/>
    <x v="7"/>
  </r>
  <r>
    <n v="100474"/>
    <x v="39"/>
    <x v="4"/>
    <x v="28"/>
    <x v="6"/>
    <x v="2"/>
    <x v="1160"/>
    <x v="13"/>
    <x v="0"/>
    <x v="1"/>
    <x v="1"/>
    <x v="3"/>
    <n v="110.04"/>
    <x v="1157"/>
    <n v="0"/>
    <n v="110.04"/>
    <n v="35.72"/>
    <n v="37"/>
    <x v="1"/>
    <x v="3"/>
  </r>
  <r>
    <n v="100856"/>
    <x v="128"/>
    <x v="6"/>
    <x v="38"/>
    <x v="11"/>
    <x v="0"/>
    <x v="1161"/>
    <x v="17"/>
    <x v="2"/>
    <x v="2"/>
    <x v="0"/>
    <x v="5"/>
    <n v="37.799999999999997"/>
    <x v="1158"/>
    <n v="10"/>
    <n v="204.12"/>
    <n v="55.31"/>
    <n v="25"/>
    <x v="1"/>
    <x v="2"/>
  </r>
  <r>
    <n v="100747"/>
    <x v="710"/>
    <x v="6"/>
    <x v="8"/>
    <x v="5"/>
    <x v="2"/>
    <x v="1162"/>
    <x v="18"/>
    <x v="1"/>
    <x v="1"/>
    <x v="0"/>
    <x v="1"/>
    <n v="82.82"/>
    <x v="862"/>
    <n v="5"/>
    <n v="157.36000000000001"/>
    <n v="60.14"/>
    <n v="32"/>
    <x v="1"/>
    <x v="7"/>
  </r>
  <r>
    <n v="100252"/>
    <x v="711"/>
    <x v="4"/>
    <x v="15"/>
    <x v="7"/>
    <x v="1"/>
    <x v="1163"/>
    <x v="13"/>
    <x v="0"/>
    <x v="0"/>
    <x v="0"/>
    <x v="1"/>
    <n v="113.39"/>
    <x v="1159"/>
    <n v="20"/>
    <n v="181.42"/>
    <n v="50.12"/>
    <n v="25"/>
    <x v="0"/>
    <x v="4"/>
  </r>
  <r>
    <n v="100021"/>
    <x v="149"/>
    <x v="6"/>
    <x v="30"/>
    <x v="4"/>
    <x v="1"/>
    <x v="1164"/>
    <x v="4"/>
    <x v="2"/>
    <x v="2"/>
    <x v="0"/>
    <x v="1"/>
    <n v="59.87"/>
    <x v="1160"/>
    <n v="5"/>
    <n v="113.75"/>
    <n v="38.020000000000003"/>
    <n v="49"/>
    <x v="0"/>
    <x v="1"/>
  </r>
  <r>
    <n v="100459"/>
    <x v="28"/>
    <x v="1"/>
    <x v="21"/>
    <x v="3"/>
    <x v="2"/>
    <x v="1165"/>
    <x v="8"/>
    <x v="2"/>
    <x v="1"/>
    <x v="0"/>
    <x v="2"/>
    <n v="15.32"/>
    <x v="1161"/>
    <n v="5"/>
    <n v="43.66"/>
    <n v="12.27"/>
    <n v="23"/>
    <x v="1"/>
    <x v="1"/>
  </r>
  <r>
    <n v="100276"/>
    <x v="640"/>
    <x v="5"/>
    <x v="33"/>
    <x v="2"/>
    <x v="1"/>
    <x v="1166"/>
    <x v="12"/>
    <x v="0"/>
    <x v="3"/>
    <x v="0"/>
    <x v="1"/>
    <n v="143.68"/>
    <x v="1162"/>
    <n v="5"/>
    <n v="272.99"/>
    <n v="91.18"/>
    <n v="27"/>
    <x v="2"/>
    <x v="3"/>
  </r>
  <r>
    <n v="100955"/>
    <x v="624"/>
    <x v="0"/>
    <x v="0"/>
    <x v="0"/>
    <x v="2"/>
    <x v="1167"/>
    <x v="11"/>
    <x v="0"/>
    <x v="1"/>
    <x v="3"/>
    <x v="2"/>
    <n v="30.31"/>
    <x v="1163"/>
    <n v="5"/>
    <n v="86.38"/>
    <n v="20.21"/>
    <n v="30"/>
    <x v="1"/>
    <x v="7"/>
  </r>
  <r>
    <n v="100385"/>
    <x v="453"/>
    <x v="1"/>
    <x v="16"/>
    <x v="3"/>
    <x v="0"/>
    <x v="1168"/>
    <x v="19"/>
    <x v="1"/>
    <x v="3"/>
    <x v="1"/>
    <x v="2"/>
    <n v="130.16"/>
    <x v="1164"/>
    <n v="5"/>
    <n v="370.96"/>
    <n v="126.59"/>
    <n v="23"/>
    <x v="0"/>
    <x v="4"/>
  </r>
  <r>
    <n v="100805"/>
    <x v="712"/>
    <x v="1"/>
    <x v="46"/>
    <x v="2"/>
    <x v="1"/>
    <x v="1169"/>
    <x v="3"/>
    <x v="2"/>
    <x v="2"/>
    <x v="1"/>
    <x v="2"/>
    <n v="16.39"/>
    <x v="1165"/>
    <n v="5"/>
    <n v="46.71"/>
    <n v="12.19"/>
    <n v="23"/>
    <x v="1"/>
    <x v="3"/>
  </r>
  <r>
    <n v="100343"/>
    <x v="510"/>
    <x v="3"/>
    <x v="17"/>
    <x v="7"/>
    <x v="2"/>
    <x v="1170"/>
    <x v="2"/>
    <x v="1"/>
    <x v="4"/>
    <x v="2"/>
    <x v="1"/>
    <n v="96.12"/>
    <x v="1166"/>
    <n v="10"/>
    <n v="173.02"/>
    <n v="65.849999999999994"/>
    <n v="37"/>
    <x v="1"/>
    <x v="3"/>
  </r>
  <r>
    <n v="100769"/>
    <x v="713"/>
    <x v="2"/>
    <x v="7"/>
    <x v="4"/>
    <x v="0"/>
    <x v="1171"/>
    <x v="18"/>
    <x v="1"/>
    <x v="1"/>
    <x v="1"/>
    <x v="2"/>
    <n v="79.709999999999994"/>
    <x v="1167"/>
    <n v="5"/>
    <n v="227.17"/>
    <n v="58.6"/>
    <n v="35"/>
    <x v="0"/>
    <x v="3"/>
  </r>
  <r>
    <n v="100130"/>
    <x v="714"/>
    <x v="2"/>
    <x v="35"/>
    <x v="10"/>
    <x v="0"/>
    <x v="1172"/>
    <x v="1"/>
    <x v="0"/>
    <x v="4"/>
    <x v="3"/>
    <x v="1"/>
    <n v="25.2"/>
    <x v="1168"/>
    <n v="5"/>
    <n v="47.88"/>
    <n v="13.03"/>
    <n v="27"/>
    <x v="1"/>
    <x v="1"/>
  </r>
  <r>
    <n v="100871"/>
    <x v="574"/>
    <x v="5"/>
    <x v="6"/>
    <x v="6"/>
    <x v="2"/>
    <x v="1173"/>
    <x v="19"/>
    <x v="1"/>
    <x v="4"/>
    <x v="1"/>
    <x v="0"/>
    <n v="127.61"/>
    <x v="1169"/>
    <n v="5"/>
    <n v="606.15"/>
    <n v="149.27000000000001"/>
    <n v="30"/>
    <x v="0"/>
    <x v="7"/>
  </r>
  <r>
    <n v="101123"/>
    <x v="715"/>
    <x v="1"/>
    <x v="42"/>
    <x v="7"/>
    <x v="2"/>
    <x v="1174"/>
    <x v="16"/>
    <x v="1"/>
    <x v="1"/>
    <x v="0"/>
    <x v="2"/>
    <n v="33.9"/>
    <x v="1170"/>
    <n v="5"/>
    <n v="96.61"/>
    <n v="33.520000000000003"/>
    <n v="20"/>
    <x v="1"/>
    <x v="1"/>
  </r>
  <r>
    <n v="100087"/>
    <x v="461"/>
    <x v="4"/>
    <x v="49"/>
    <x v="11"/>
    <x v="2"/>
    <x v="1175"/>
    <x v="7"/>
    <x v="1"/>
    <x v="0"/>
    <x v="2"/>
    <x v="1"/>
    <n v="149.85"/>
    <x v="1171"/>
    <n v="5"/>
    <n v="284.70999999999998"/>
    <n v="83.89"/>
    <n v="21"/>
    <x v="1"/>
    <x v="2"/>
  </r>
  <r>
    <n v="100330"/>
    <x v="677"/>
    <x v="0"/>
    <x v="48"/>
    <x v="4"/>
    <x v="1"/>
    <x v="1176"/>
    <x v="2"/>
    <x v="1"/>
    <x v="4"/>
    <x v="0"/>
    <x v="4"/>
    <n v="95.63"/>
    <x v="1172"/>
    <n v="0"/>
    <n v="382.52"/>
    <n v="105.82"/>
    <n v="32"/>
    <x v="0"/>
    <x v="0"/>
  </r>
  <r>
    <n v="100466"/>
    <x v="355"/>
    <x v="1"/>
    <x v="13"/>
    <x v="7"/>
    <x v="0"/>
    <x v="1177"/>
    <x v="8"/>
    <x v="2"/>
    <x v="0"/>
    <x v="0"/>
    <x v="2"/>
    <n v="14.54"/>
    <x v="1173"/>
    <n v="5"/>
    <n v="41.44"/>
    <n v="13.54"/>
    <n v="36"/>
    <x v="1"/>
    <x v="0"/>
  </r>
  <r>
    <n v="100121"/>
    <x v="716"/>
    <x v="5"/>
    <x v="25"/>
    <x v="8"/>
    <x v="2"/>
    <x v="1178"/>
    <x v="13"/>
    <x v="0"/>
    <x v="4"/>
    <x v="1"/>
    <x v="4"/>
    <n v="104.11"/>
    <x v="1174"/>
    <n v="20"/>
    <n v="333.15"/>
    <n v="86.57"/>
    <n v="43"/>
    <x v="1"/>
    <x v="6"/>
  </r>
  <r>
    <n v="101044"/>
    <x v="467"/>
    <x v="0"/>
    <x v="18"/>
    <x v="4"/>
    <x v="0"/>
    <x v="1179"/>
    <x v="14"/>
    <x v="1"/>
    <x v="3"/>
    <x v="0"/>
    <x v="1"/>
    <n v="220.12"/>
    <x v="1175"/>
    <n v="5"/>
    <n v="418.23"/>
    <n v="108.68"/>
    <n v="36"/>
    <x v="0"/>
    <x v="6"/>
  </r>
  <r>
    <n v="101095"/>
    <x v="717"/>
    <x v="3"/>
    <x v="50"/>
    <x v="5"/>
    <x v="1"/>
    <x v="1180"/>
    <x v="17"/>
    <x v="2"/>
    <x v="4"/>
    <x v="0"/>
    <x v="1"/>
    <n v="45.97"/>
    <x v="1176"/>
    <n v="5"/>
    <n v="87.34"/>
    <n v="28.46"/>
    <n v="40"/>
    <x v="1"/>
    <x v="1"/>
  </r>
  <r>
    <n v="101130"/>
    <x v="718"/>
    <x v="3"/>
    <x v="8"/>
    <x v="5"/>
    <x v="1"/>
    <x v="1181"/>
    <x v="16"/>
    <x v="1"/>
    <x v="1"/>
    <x v="2"/>
    <x v="2"/>
    <n v="31"/>
    <x v="17"/>
    <n v="0"/>
    <n v="93"/>
    <n v="28.22"/>
    <n v="34"/>
    <x v="1"/>
    <x v="0"/>
  </r>
  <r>
    <n v="100860"/>
    <x v="719"/>
    <x v="5"/>
    <x v="1"/>
    <x v="0"/>
    <x v="1"/>
    <x v="1182"/>
    <x v="19"/>
    <x v="1"/>
    <x v="1"/>
    <x v="1"/>
    <x v="4"/>
    <n v="142.77000000000001"/>
    <x v="1177"/>
    <n v="0"/>
    <n v="571.08000000000004"/>
    <n v="170.99"/>
    <n v="40"/>
    <x v="1"/>
    <x v="1"/>
  </r>
  <r>
    <n v="101126"/>
    <x v="720"/>
    <x v="1"/>
    <x v="27"/>
    <x v="9"/>
    <x v="2"/>
    <x v="1183"/>
    <x v="18"/>
    <x v="1"/>
    <x v="4"/>
    <x v="0"/>
    <x v="5"/>
    <n v="72.03"/>
    <x v="1178"/>
    <n v="20"/>
    <n v="345.74"/>
    <n v="94.24"/>
    <n v="3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06889A-FAD8-48FB-9BA4-82D91F879472}"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
  <location ref="A12:D23" firstHeaderRow="1" firstDataRow="2" firstDataCol="2"/>
  <pivotFields count="22">
    <pivotField compact="0" outline="0" showAll="0"/>
    <pivotField compact="0" numFmtId="14" outline="0"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compact="0" outline="0" showAll="0"/>
    <pivotField compact="0" numFmtId="165" outline="0" showAll="0"/>
    <pivotField compact="0" outline="0" showAll="0">
      <items count="13">
        <item x="1"/>
        <item x="11"/>
        <item x="8"/>
        <item x="6"/>
        <item x="3"/>
        <item x="5"/>
        <item x="7"/>
        <item x="9"/>
        <item x="0"/>
        <item x="2"/>
        <item x="10"/>
        <item x="4"/>
        <item t="default"/>
      </items>
    </pivotField>
    <pivotField compact="0" outline="0" showAll="0">
      <items count="4">
        <item x="1"/>
        <item x="0"/>
        <item x="2"/>
        <item t="default"/>
      </items>
    </pivotField>
    <pivotField compact="0" outline="0" showAll="0"/>
    <pivotField compact="0" outline="0" showAll="0">
      <items count="21">
        <item x="5"/>
        <item x="16"/>
        <item x="7"/>
        <item x="1"/>
        <item x="10"/>
        <item x="19"/>
        <item x="4"/>
        <item x="3"/>
        <item x="14"/>
        <item x="12"/>
        <item x="17"/>
        <item x="8"/>
        <item x="18"/>
        <item x="2"/>
        <item x="0"/>
        <item x="9"/>
        <item x="11"/>
        <item x="6"/>
        <item x="15"/>
        <item x="13"/>
        <item t="default"/>
      </items>
    </pivotField>
    <pivotField axis="axisRow" compact="0" outline="0" showAll="0" defaultSubtotal="0">
      <items count="3">
        <item x="2"/>
        <item x="0"/>
        <item x="1"/>
      </items>
    </pivotField>
    <pivotField compact="0" outline="0" showAll="0">
      <items count="6">
        <item x="0"/>
        <item x="4"/>
        <item x="2"/>
        <item x="3"/>
        <item x="1"/>
        <item t="default"/>
      </items>
    </pivotField>
    <pivotField compact="0" outline="0" showAll="0"/>
    <pivotField compact="0" outline="0" showAll="0"/>
    <pivotField compact="0" numFmtId="43" outline="0" showAll="0"/>
    <pivotField dataField="1" compact="0" numFmtId="43" outline="0" showAll="0"/>
    <pivotField dataField="1" compact="0" outline="0" showAll="0"/>
    <pivotField compact="0" outline="0" showAll="0"/>
    <pivotField compact="0" numFmtId="43" outline="0" showAll="0"/>
    <pivotField compact="0" outline="0" showAll="0"/>
    <pivotField axis="axisRow" compact="0" outline="0" showAll="0">
      <items count="4">
        <item x="0"/>
        <item x="1"/>
        <item x="2"/>
        <item t="default"/>
      </items>
    </pivotField>
    <pivotField compact="0" outline="0" showAll="0">
      <items count="9">
        <item x="2"/>
        <item x="4"/>
        <item x="7"/>
        <item x="1"/>
        <item x="5"/>
        <item x="0"/>
        <item x="3"/>
        <item x="6"/>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2">
    <field x="8"/>
    <field x="18"/>
  </rowFields>
  <rowItems count="10">
    <i>
      <x/>
      <x/>
    </i>
    <i r="1">
      <x v="1"/>
    </i>
    <i r="1">
      <x v="2"/>
    </i>
    <i>
      <x v="1"/>
      <x/>
    </i>
    <i r="1">
      <x v="1"/>
    </i>
    <i r="1">
      <x v="2"/>
    </i>
    <i>
      <x v="2"/>
      <x/>
    </i>
    <i r="1">
      <x v="1"/>
    </i>
    <i r="1">
      <x v="2"/>
    </i>
    <i t="grand">
      <x/>
    </i>
  </rowItems>
  <colFields count="1">
    <field x="-2"/>
  </colFields>
  <colItems count="2">
    <i>
      <x/>
    </i>
    <i i="1">
      <x v="1"/>
    </i>
  </colItems>
  <dataFields count="2">
    <dataField name="Sum of Sales" fld="13" baseField="0" baseItem="0" numFmtId="164"/>
    <dataField name="Sum of Discount" fld="14" baseField="0" baseItem="0"/>
  </dataFields>
  <formats count="2">
    <format dxfId="2">
      <pivotArea outline="0" collapsedLevelsAreSubtotals="1" fieldPosition="0"/>
    </format>
    <format dxfId="1">
      <pivotArea dataOnly="0" labelOnly="1" outline="0" axis="axisValues" fieldPosition="0"/>
    </format>
  </formats>
  <chartFormats count="5">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3">
          <reference field="4294967294" count="1" selected="0">
            <x v="0"/>
          </reference>
          <reference field="8" count="1" selected="0">
            <x v="1"/>
          </reference>
          <reference field="18" count="1" selected="0">
            <x v="1"/>
          </reference>
        </references>
      </pivotArea>
    </chartFormat>
    <chartFormat chart="3" format="7">
      <pivotArea type="data" outline="0" fieldPosition="0">
        <references count="3">
          <reference field="4294967294" count="1" selected="0">
            <x v="0"/>
          </reference>
          <reference field="8" count="1" selected="0">
            <x v="0"/>
          </reference>
          <reference field="18" count="1" selected="0">
            <x v="1"/>
          </reference>
        </references>
      </pivotArea>
    </chartFormat>
    <chartFormat chart="3" format="8">
      <pivotArea type="data" outline="0" fieldPosition="0">
        <references count="3">
          <reference field="4294967294" count="1" selected="0">
            <x v="0"/>
          </reference>
          <reference field="8" count="1" selected="0">
            <x v="2"/>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74D4C5-5808-4D47-AACF-09017328947D}" name="PivotTable19"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0">
  <location ref="K52:M87" firstHeaderRow="2" firstDataRow="2" firstDataCol="2"/>
  <pivotFields count="22">
    <pivotField compact="0" outline="0" showAll="0"/>
    <pivotField compact="0" numFmtId="14" outline="0"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compact="0" outline="0" showAll="0"/>
    <pivotField compact="0" numFmtId="165" outline="0" showAll="0"/>
    <pivotField axis="axisRow" compact="0" outline="0" showAll="0" defaultSubtotal="0">
      <items count="12">
        <item x="1"/>
        <item x="11"/>
        <item x="8"/>
        <item x="6"/>
        <item x="3"/>
        <item x="5"/>
        <item x="7"/>
        <item x="9"/>
        <item x="0"/>
        <item x="2"/>
        <item x="10"/>
        <item x="4"/>
      </items>
    </pivotField>
    <pivotField axis="axisRow" compact="0" outline="0" multipleItemSelectionAllowed="1" showAll="0" defaultSubtotal="0">
      <items count="3">
        <item x="1"/>
        <item x="0"/>
        <item x="2"/>
      </items>
    </pivotField>
    <pivotField compact="0" outline="0" showAll="0"/>
    <pivotField compact="0" outline="0" showAll="0">
      <items count="21">
        <item x="5"/>
        <item x="16"/>
        <item x="7"/>
        <item x="1"/>
        <item x="10"/>
        <item x="19"/>
        <item x="4"/>
        <item x="3"/>
        <item x="14"/>
        <item x="12"/>
        <item x="17"/>
        <item x="8"/>
        <item x="18"/>
        <item x="2"/>
        <item x="0"/>
        <item x="9"/>
        <item x="11"/>
        <item x="6"/>
        <item x="15"/>
        <item x="13"/>
        <item t="default"/>
      </items>
    </pivotField>
    <pivotField compact="0" outline="0" showAll="0">
      <items count="4">
        <item x="2"/>
        <item x="0"/>
        <item x="1"/>
        <item t="default"/>
      </items>
    </pivotField>
    <pivotField compact="0" outline="0" showAll="0">
      <items count="6">
        <item x="0"/>
        <item x="4"/>
        <item x="2"/>
        <item x="3"/>
        <item x="1"/>
        <item t="default"/>
      </items>
    </pivotField>
    <pivotField compact="0" outline="0" showAll="0"/>
    <pivotField compact="0" outline="0" showAll="0"/>
    <pivotField compact="0" numFmtId="43" outline="0" showAll="0"/>
    <pivotField dataField="1" compact="0" numFmtId="43" outline="0" showAll="0"/>
    <pivotField compact="0" outline="0" showAll="0"/>
    <pivotField compact="0" outline="0" showAll="0"/>
    <pivotField compact="0" numFmtId="43" outline="0" showAll="0"/>
    <pivotField compact="0" outline="0" showAll="0"/>
    <pivotField compact="0" outline="0" showAll="0">
      <items count="4">
        <item x="0"/>
        <item x="1"/>
        <item x="2"/>
        <item t="default"/>
      </items>
    </pivotField>
    <pivotField compact="0" outline="0" showAll="0">
      <items count="9">
        <item x="2"/>
        <item x="4"/>
        <item x="7"/>
        <item x="1"/>
        <item x="5"/>
        <item x="0"/>
        <item x="3"/>
        <item x="6"/>
        <item t="default"/>
      </items>
    </pivotField>
    <pivotField compact="0" outline="0" showAll="0">
      <items count="7">
        <item sd="0" x="0"/>
        <item sd="0" x="1"/>
        <item sd="0" x="2"/>
        <item sd="0" x="3"/>
        <item sd="0" x="4"/>
        <item sd="0" x="5"/>
        <item t="default"/>
      </items>
    </pivotField>
    <pivotField compact="0" outline="0" showAll="0" defaultSubtotal="0">
      <items count="5">
        <item sd="0" x="0"/>
        <item sd="0" x="1"/>
        <item sd="0" x="2"/>
        <item sd="0" x="3"/>
        <item sd="0" x="4"/>
      </items>
    </pivotField>
  </pivotFields>
  <rowFields count="2">
    <field x="4"/>
    <field x="5"/>
  </rowFields>
  <rowItems count="34">
    <i>
      <x/>
      <x/>
    </i>
    <i r="1">
      <x v="1"/>
    </i>
    <i r="1">
      <x v="2"/>
    </i>
    <i>
      <x v="1"/>
      <x/>
    </i>
    <i r="1">
      <x v="1"/>
    </i>
    <i r="1">
      <x v="2"/>
    </i>
    <i>
      <x v="2"/>
      <x/>
    </i>
    <i r="1">
      <x v="1"/>
    </i>
    <i r="1">
      <x v="2"/>
    </i>
    <i>
      <x v="3"/>
      <x/>
    </i>
    <i r="1">
      <x v="1"/>
    </i>
    <i r="1">
      <x v="2"/>
    </i>
    <i>
      <x v="4"/>
      <x/>
    </i>
    <i r="1">
      <x v="1"/>
    </i>
    <i r="1">
      <x v="2"/>
    </i>
    <i>
      <x v="5"/>
      <x/>
    </i>
    <i r="1">
      <x v="1"/>
    </i>
    <i r="1">
      <x v="2"/>
    </i>
    <i>
      <x v="6"/>
      <x/>
    </i>
    <i r="1">
      <x v="1"/>
    </i>
    <i r="1">
      <x v="2"/>
    </i>
    <i>
      <x v="7"/>
      <x/>
    </i>
    <i r="1">
      <x v="1"/>
    </i>
    <i r="1">
      <x v="2"/>
    </i>
    <i>
      <x v="8"/>
      <x/>
    </i>
    <i r="1">
      <x v="1"/>
    </i>
    <i r="1">
      <x v="2"/>
    </i>
    <i>
      <x v="9"/>
      <x/>
    </i>
    <i r="1">
      <x v="1"/>
    </i>
    <i>
      <x v="10"/>
      <x/>
    </i>
    <i r="1">
      <x v="1"/>
    </i>
    <i>
      <x v="11"/>
      <x/>
    </i>
    <i r="1">
      <x v="1"/>
    </i>
    <i t="grand">
      <x/>
    </i>
  </rowItems>
  <colItems count="1">
    <i/>
  </colItems>
  <dataFields count="1">
    <dataField name="Sum of Sales" fld="13" baseField="0" baseItem="0" numFmtId="43"/>
  </dataFields>
  <formats count="2">
    <format dxfId="4">
      <pivotArea outline="0" collapsedLevelsAreSubtotals="1" fieldPosition="0"/>
    </format>
    <format dxfId="3">
      <pivotArea dataOnly="0" labelOnly="1" outline="0" axis="axisValues" fieldPosition="0"/>
    </format>
  </format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B22DB9-166E-4B68-B931-0AC48EF4C4C5}" name="PivotTable18"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O27:S33" firstHeaderRow="1" firstDataRow="2" firstDataCol="1"/>
  <pivotFields count="22">
    <pivotField compact="0" outline="0" showAll="0"/>
    <pivotField compact="0" numFmtId="14" outline="0"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compact="0" outline="0" showAll="0"/>
    <pivotField compact="0" numFmtId="165" outline="0" showAll="0"/>
    <pivotField compact="0" outline="0" showAll="0">
      <items count="13">
        <item x="1"/>
        <item x="11"/>
        <item x="8"/>
        <item x="6"/>
        <item x="3"/>
        <item x="5"/>
        <item x="7"/>
        <item x="9"/>
        <item x="0"/>
        <item x="2"/>
        <item x="10"/>
        <item x="4"/>
        <item t="default"/>
      </items>
    </pivotField>
    <pivotField compact="0" outline="0" showAll="0">
      <items count="4">
        <item x="1"/>
        <item x="0"/>
        <item x="2"/>
        <item t="default"/>
      </items>
    </pivotField>
    <pivotField compact="0" outline="0" showAll="0"/>
    <pivotField compact="0" outline="0" showAll="0">
      <items count="21">
        <item x="5"/>
        <item x="16"/>
        <item x="7"/>
        <item x="1"/>
        <item x="10"/>
        <item x="19"/>
        <item x="4"/>
        <item x="3"/>
        <item x="14"/>
        <item x="12"/>
        <item x="17"/>
        <item x="8"/>
        <item x="18"/>
        <item x="2"/>
        <item x="0"/>
        <item x="9"/>
        <item x="11"/>
        <item x="6"/>
        <item x="15"/>
        <item x="13"/>
        <item t="default"/>
      </items>
    </pivotField>
    <pivotField compact="0" outline="0" showAll="0" defaultSubtotal="0">
      <items count="3">
        <item x="2"/>
        <item x="0"/>
        <item x="1"/>
      </items>
    </pivotField>
    <pivotField compact="0" outline="0" showAll="0">
      <items count="6">
        <item x="0"/>
        <item x="4"/>
        <item x="2"/>
        <item x="3"/>
        <item x="1"/>
        <item t="default"/>
      </items>
    </pivotField>
    <pivotField axis="axisRow" compact="0" outline="0" showAll="0" defaultSubtotal="0">
      <items count="4">
        <item x="0"/>
        <item x="2"/>
        <item x="1"/>
        <item x="3"/>
      </items>
    </pivotField>
    <pivotField compact="0" outline="0" showAll="0"/>
    <pivotField compact="0" numFmtId="43" outline="0" showAll="0"/>
    <pivotField dataField="1" compact="0" numFmtId="43" outline="0" showAll="0"/>
    <pivotField compact="0" outline="0" showAll="0"/>
    <pivotField compact="0" outline="0" showAll="0"/>
    <pivotField compact="0" numFmtId="43" outline="0" showAll="0"/>
    <pivotField compact="0" outline="0" showAll="0"/>
    <pivotField axis="axisCol" compact="0" outline="0" showAll="0">
      <items count="4">
        <item x="0"/>
        <item x="1"/>
        <item x="2"/>
        <item t="default"/>
      </items>
    </pivotField>
    <pivotField compact="0" outline="0" showAll="0">
      <items count="9">
        <item x="2"/>
        <item x="4"/>
        <item x="7"/>
        <item x="1"/>
        <item x="5"/>
        <item x="0"/>
        <item x="3"/>
        <item x="6"/>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0"/>
  </rowFields>
  <rowItems count="5">
    <i>
      <x/>
    </i>
    <i>
      <x v="1"/>
    </i>
    <i>
      <x v="2"/>
    </i>
    <i>
      <x v="3"/>
    </i>
    <i t="grand">
      <x/>
    </i>
  </rowItems>
  <colFields count="1">
    <field x="18"/>
  </colFields>
  <colItems count="4">
    <i>
      <x/>
    </i>
    <i>
      <x v="1"/>
    </i>
    <i>
      <x v="2"/>
    </i>
    <i t="grand">
      <x/>
    </i>
  </colItems>
  <dataFields count="1">
    <dataField name="Sum of Sales" fld="13" baseField="0" baseItem="0" numFmtId="164"/>
  </dataFields>
  <formats count="2">
    <format dxfId="6">
      <pivotArea outline="0" collapsedLevelsAreSubtotals="1"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7AD084-6D49-4AF0-BE76-4A65C04801CF}"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K10:M48" firstHeaderRow="2" firstDataRow="2" firstDataCol="2"/>
  <pivotFields count="22">
    <pivotField compact="0" outline="0" showAll="0"/>
    <pivotField compact="0" numFmtId="14" outline="0"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compact="0" outline="0" showAll="0"/>
    <pivotField compact="0" numFmtId="165" outline="0" showAll="0"/>
    <pivotField axis="axisRow" compact="0" outline="0" showAll="0" defaultSubtotal="0">
      <items count="12">
        <item x="1"/>
        <item x="11"/>
        <item x="8"/>
        <item x="6"/>
        <item x="3"/>
        <item x="5"/>
        <item x="7"/>
        <item x="9"/>
        <item x="0"/>
        <item x="2"/>
        <item x="10"/>
        <item x="4"/>
      </items>
    </pivotField>
    <pivotField compact="0" outline="0" showAll="0">
      <items count="4">
        <item x="1"/>
        <item x="0"/>
        <item x="2"/>
        <item t="default"/>
      </items>
    </pivotField>
    <pivotField compact="0" outline="0" showAll="0"/>
    <pivotField compact="0" outline="0" showAll="0">
      <items count="21">
        <item x="5"/>
        <item x="16"/>
        <item x="7"/>
        <item x="1"/>
        <item x="10"/>
        <item x="19"/>
        <item x="4"/>
        <item x="3"/>
        <item x="14"/>
        <item x="12"/>
        <item x="17"/>
        <item x="8"/>
        <item x="18"/>
        <item x="2"/>
        <item x="0"/>
        <item x="9"/>
        <item x="11"/>
        <item x="6"/>
        <item x="15"/>
        <item x="13"/>
        <item t="default"/>
      </items>
    </pivotField>
    <pivotField axis="axisRow" compact="0" outline="0" showAll="0" defaultSubtotal="0">
      <items count="3">
        <item x="2"/>
        <item x="0"/>
        <item x="1"/>
      </items>
    </pivotField>
    <pivotField compact="0" outline="0" showAll="0">
      <items count="6">
        <item x="0"/>
        <item x="4"/>
        <item x="2"/>
        <item x="3"/>
        <item x="1"/>
        <item t="default"/>
      </items>
    </pivotField>
    <pivotField compact="0" outline="0" showAll="0"/>
    <pivotField compact="0" outline="0" showAll="0"/>
    <pivotField compact="0" numFmtId="43" outline="0" showAll="0"/>
    <pivotField dataField="1" compact="0" numFmtId="43" outline="0" showAll="0"/>
    <pivotField compact="0" outline="0" showAll="0"/>
    <pivotField compact="0" outline="0" showAll="0"/>
    <pivotField compact="0" numFmtId="43" outline="0" showAll="0"/>
    <pivotField compact="0" outline="0" showAll="0"/>
    <pivotField compact="0" outline="0" showAll="0">
      <items count="4">
        <item x="0"/>
        <item x="1"/>
        <item x="2"/>
        <item t="default"/>
      </items>
    </pivotField>
    <pivotField compact="0" outline="0" showAll="0">
      <items count="9">
        <item x="2"/>
        <item x="4"/>
        <item x="7"/>
        <item x="1"/>
        <item x="5"/>
        <item x="0"/>
        <item x="3"/>
        <item x="6"/>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2">
    <field x="4"/>
    <field x="8"/>
  </rowFields>
  <rowItems count="37">
    <i>
      <x/>
      <x/>
    </i>
    <i r="1">
      <x v="1"/>
    </i>
    <i r="1">
      <x v="2"/>
    </i>
    <i>
      <x v="1"/>
      <x/>
    </i>
    <i r="1">
      <x v="1"/>
    </i>
    <i r="1">
      <x v="2"/>
    </i>
    <i>
      <x v="2"/>
      <x/>
    </i>
    <i r="1">
      <x v="1"/>
    </i>
    <i r="1">
      <x v="2"/>
    </i>
    <i>
      <x v="3"/>
      <x/>
    </i>
    <i r="1">
      <x v="1"/>
    </i>
    <i r="1">
      <x v="2"/>
    </i>
    <i>
      <x v="4"/>
      <x/>
    </i>
    <i r="1">
      <x v="1"/>
    </i>
    <i r="1">
      <x v="2"/>
    </i>
    <i>
      <x v="5"/>
      <x/>
    </i>
    <i r="1">
      <x v="1"/>
    </i>
    <i r="1">
      <x v="2"/>
    </i>
    <i>
      <x v="6"/>
      <x/>
    </i>
    <i r="1">
      <x v="1"/>
    </i>
    <i r="1">
      <x v="2"/>
    </i>
    <i>
      <x v="7"/>
      <x/>
    </i>
    <i r="1">
      <x v="1"/>
    </i>
    <i r="1">
      <x v="2"/>
    </i>
    <i>
      <x v="8"/>
      <x/>
    </i>
    <i r="1">
      <x v="1"/>
    </i>
    <i r="1">
      <x v="2"/>
    </i>
    <i>
      <x v="9"/>
      <x/>
    </i>
    <i r="1">
      <x v="1"/>
    </i>
    <i r="1">
      <x v="2"/>
    </i>
    <i>
      <x v="10"/>
      <x/>
    </i>
    <i r="1">
      <x v="1"/>
    </i>
    <i r="1">
      <x v="2"/>
    </i>
    <i>
      <x v="11"/>
      <x/>
    </i>
    <i r="1">
      <x v="1"/>
    </i>
    <i r="1">
      <x v="2"/>
    </i>
    <i t="grand">
      <x/>
    </i>
  </rowItems>
  <colItems count="1">
    <i/>
  </colItems>
  <dataFields count="1">
    <dataField name="Sum of Sales" fld="13" baseField="0" baseItem="0" numFmtId="164"/>
  </dataFields>
  <formats count="2">
    <format dxfId="8">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536563-7240-4AA2-852B-8EC2B68CAF76}" name="PivotTable2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E66:I121" firstHeaderRow="1" firstDataRow="2" firstDataCol="1"/>
  <pivotFields count="22">
    <pivotField compact="0" outline="0" showAll="0"/>
    <pivotField compact="0" numFmtId="14" outline="0"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compact="0" outline="0" showAll="0"/>
    <pivotField axis="axisRow" compact="0" numFmtId="165" outline="0" showAll="0">
      <items count="54">
        <item x="3"/>
        <item x="32"/>
        <item x="47"/>
        <item x="36"/>
        <item x="45"/>
        <item x="37"/>
        <item x="38"/>
        <item x="49"/>
        <item x="39"/>
        <item x="24"/>
        <item x="41"/>
        <item x="25"/>
        <item x="11"/>
        <item x="9"/>
        <item x="28"/>
        <item x="29"/>
        <item x="26"/>
        <item x="6"/>
        <item x="40"/>
        <item x="16"/>
        <item x="21"/>
        <item x="34"/>
        <item x="14"/>
        <item x="50"/>
        <item x="8"/>
        <item x="44"/>
        <item x="10"/>
        <item x="13"/>
        <item x="15"/>
        <item x="42"/>
        <item x="17"/>
        <item x="27"/>
        <item x="31"/>
        <item x="20"/>
        <item x="23"/>
        <item x="1"/>
        <item x="19"/>
        <item x="0"/>
        <item x="2"/>
        <item x="4"/>
        <item x="12"/>
        <item x="33"/>
        <item x="46"/>
        <item x="5"/>
        <item x="43"/>
        <item x="35"/>
        <item x="51"/>
        <item x="48"/>
        <item x="22"/>
        <item x="18"/>
        <item x="7"/>
        <item x="30"/>
        <item x="52"/>
        <item t="default"/>
      </items>
    </pivotField>
    <pivotField compact="0" outline="0" showAll="0" defaultSubtotal="0">
      <items count="12">
        <item x="1"/>
        <item x="11"/>
        <item x="8"/>
        <item x="6"/>
        <item x="3"/>
        <item x="5"/>
        <item x="7"/>
        <item x="9"/>
        <item x="0"/>
        <item x="2"/>
        <item x="10"/>
        <item x="4"/>
      </items>
    </pivotField>
    <pivotField compact="0" outline="0" showAll="0">
      <items count="4">
        <item x="1"/>
        <item x="0"/>
        <item x="2"/>
        <item t="default"/>
      </items>
    </pivotField>
    <pivotField compact="0" outline="0" showAll="0"/>
    <pivotField compact="0" outline="0" showAll="0">
      <items count="21">
        <item x="5"/>
        <item x="16"/>
        <item x="7"/>
        <item x="1"/>
        <item x="10"/>
        <item x="19"/>
        <item x="4"/>
        <item x="3"/>
        <item x="14"/>
        <item x="12"/>
        <item x="17"/>
        <item x="8"/>
        <item x="18"/>
        <item x="2"/>
        <item x="0"/>
        <item x="9"/>
        <item x="11"/>
        <item x="6"/>
        <item x="15"/>
        <item x="13"/>
        <item t="default"/>
      </items>
    </pivotField>
    <pivotField axis="axisCol" compact="0" outline="0" showAll="0" defaultSubtotal="0">
      <items count="3">
        <item x="2"/>
        <item x="0"/>
        <item x="1"/>
      </items>
    </pivotField>
    <pivotField compact="0" outline="0" showAll="0" defaultSubtotal="0">
      <items count="5">
        <item x="0"/>
        <item x="4"/>
        <item x="2"/>
        <item x="3"/>
        <item x="1"/>
      </items>
    </pivotField>
    <pivotField compact="0" outline="0" showAll="0"/>
    <pivotField compact="0" outline="0" showAll="0"/>
    <pivotField compact="0" numFmtId="43" outline="0" showAll="0"/>
    <pivotField dataField="1" compact="0" numFmtId="43" outline="0" showAll="0"/>
    <pivotField compact="0" outline="0" showAll="0"/>
    <pivotField compact="0" outline="0" showAll="0"/>
    <pivotField compact="0" numFmtId="43" outline="0" showAll="0"/>
    <pivotField compact="0" outline="0" showAll="0"/>
    <pivotField compact="0" outline="0" showAll="0">
      <items count="4">
        <item x="0"/>
        <item x="1"/>
        <item x="2"/>
        <item t="default"/>
      </items>
    </pivotField>
    <pivotField compact="0" outline="0" showAll="0">
      <items count="9">
        <item x="2"/>
        <item x="4"/>
        <item x="7"/>
        <item x="1"/>
        <item x="5"/>
        <item x="0"/>
        <item x="3"/>
        <item x="6"/>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3"/>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8"/>
  </colFields>
  <colItems count="4">
    <i>
      <x/>
    </i>
    <i>
      <x v="1"/>
    </i>
    <i>
      <x v="2"/>
    </i>
    <i t="grand">
      <x/>
    </i>
  </colItems>
  <dataFields count="1">
    <dataField name="Sum of Sales" fld="13" baseField="0" baseItem="0" numFmtId="164"/>
  </dataFields>
  <formats count="2">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D8BCAB-484A-4D15-A2CC-FFB3C6C0541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9:H56" firstHeaderRow="1" firstDataRow="2" firstDataCol="1"/>
  <pivotFields count="22">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numFmtId="165" showAll="0"/>
    <pivotField showAll="0">
      <items count="13">
        <item x="1"/>
        <item x="11"/>
        <item x="8"/>
        <item x="6"/>
        <item x="3"/>
        <item x="5"/>
        <item x="7"/>
        <item x="9"/>
        <item x="0"/>
        <item x="2"/>
        <item x="10"/>
        <item x="4"/>
        <item t="default"/>
      </items>
    </pivotField>
    <pivotField showAll="0">
      <items count="4">
        <item x="1"/>
        <item x="0"/>
        <item x="2"/>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axis="axisRow" showAll="0">
      <items count="6">
        <item x="0"/>
        <item x="4"/>
        <item x="2"/>
        <item x="3"/>
        <item x="1"/>
        <item t="default"/>
      </items>
    </pivotField>
    <pivotField showAll="0"/>
    <pivotField showAll="0"/>
    <pivotField numFmtId="43" showAll="0"/>
    <pivotField dataField="1" numFmtId="43" showAll="0"/>
    <pivotField showAll="0"/>
    <pivotField showAll="0"/>
    <pivotField numFmtId="43" showAll="0"/>
    <pivotField showAll="0"/>
    <pivotField axis="axisCol" showAll="0">
      <items count="4">
        <item x="0"/>
        <item x="1"/>
        <item x="2"/>
        <item t="default"/>
      </items>
    </pivotField>
    <pivotField showAll="0">
      <items count="9">
        <item x="2"/>
        <item x="4"/>
        <item x="7"/>
        <item x="1"/>
        <item x="5"/>
        <item x="0"/>
        <item x="3"/>
        <item x="6"/>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6">
    <i>
      <x/>
    </i>
    <i>
      <x v="1"/>
    </i>
    <i>
      <x v="2"/>
    </i>
    <i>
      <x v="3"/>
    </i>
    <i>
      <x v="4"/>
    </i>
    <i t="grand">
      <x/>
    </i>
  </rowItems>
  <colFields count="1">
    <field x="18"/>
  </colFields>
  <colItems count="4">
    <i>
      <x/>
    </i>
    <i>
      <x v="1"/>
    </i>
    <i>
      <x v="2"/>
    </i>
    <i t="grand">
      <x/>
    </i>
  </colItems>
  <dataFields count="1">
    <dataField name="Sum of Sales" fld="13" baseField="0" baseItem="0" numFmtId="164"/>
  </dataFields>
  <formats count="2">
    <format dxfId="12">
      <pivotArea outline="0" collapsedLevelsAreSubtotals="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BDE5D5-3CE0-42A5-84FA-F137666B3B8F}"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O10:S24" firstHeaderRow="1" firstDataRow="2" firstDataCol="1"/>
  <pivotFields count="22">
    <pivotField compact="0" outline="0" showAll="0"/>
    <pivotField compact="0" numFmtId="14" outline="0"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compact="0" outline="0" showAll="0"/>
    <pivotField compact="0" numFmtId="165" outline="0" showAll="0"/>
    <pivotField axis="axisRow" compact="0" outline="0" showAll="0">
      <items count="13">
        <item x="1"/>
        <item x="11"/>
        <item x="8"/>
        <item x="6"/>
        <item x="3"/>
        <item x="5"/>
        <item x="7"/>
        <item x="9"/>
        <item x="0"/>
        <item x="2"/>
        <item x="10"/>
        <item x="4"/>
        <item t="default"/>
      </items>
    </pivotField>
    <pivotField compact="0" outline="0" showAll="0">
      <items count="4">
        <item x="1"/>
        <item x="0"/>
        <item x="2"/>
        <item t="default"/>
      </items>
    </pivotField>
    <pivotField compact="0" outline="0" showAll="0"/>
    <pivotField compact="0" outline="0" showAll="0">
      <items count="21">
        <item x="5"/>
        <item x="16"/>
        <item x="7"/>
        <item x="1"/>
        <item x="10"/>
        <item x="19"/>
        <item x="4"/>
        <item x="3"/>
        <item x="14"/>
        <item x="12"/>
        <item x="17"/>
        <item x="8"/>
        <item x="18"/>
        <item x="2"/>
        <item x="0"/>
        <item x="9"/>
        <item x="11"/>
        <item x="6"/>
        <item x="15"/>
        <item x="13"/>
        <item t="default"/>
      </items>
    </pivotField>
    <pivotField compact="0" outline="0" showAll="0" defaultSubtotal="0">
      <items count="3">
        <item x="2"/>
        <item x="0"/>
        <item x="1"/>
      </items>
    </pivotField>
    <pivotField compact="0" outline="0" showAll="0">
      <items count="6">
        <item x="0"/>
        <item x="4"/>
        <item x="2"/>
        <item x="3"/>
        <item x="1"/>
        <item t="default"/>
      </items>
    </pivotField>
    <pivotField compact="0" outline="0" showAll="0"/>
    <pivotField compact="0" outline="0" showAll="0"/>
    <pivotField compact="0" numFmtId="43" outline="0" showAll="0"/>
    <pivotField dataField="1" compact="0" numFmtId="43" outline="0" showAll="0"/>
    <pivotField compact="0" outline="0" showAll="0"/>
    <pivotField compact="0" outline="0" showAll="0"/>
    <pivotField compact="0" numFmtId="43" outline="0" showAll="0"/>
    <pivotField compact="0" outline="0" showAll="0"/>
    <pivotField axis="axisCol" compact="0" outline="0" showAll="0">
      <items count="4">
        <item x="0"/>
        <item x="1"/>
        <item x="2"/>
        <item t="default"/>
      </items>
    </pivotField>
    <pivotField compact="0" outline="0" showAll="0">
      <items count="9">
        <item x="2"/>
        <item x="4"/>
        <item x="7"/>
        <item x="1"/>
        <item x="5"/>
        <item x="0"/>
        <item x="3"/>
        <item x="6"/>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4"/>
  </rowFields>
  <rowItems count="13">
    <i>
      <x/>
    </i>
    <i>
      <x v="1"/>
    </i>
    <i>
      <x v="2"/>
    </i>
    <i>
      <x v="3"/>
    </i>
    <i>
      <x v="4"/>
    </i>
    <i>
      <x v="5"/>
    </i>
    <i>
      <x v="6"/>
    </i>
    <i>
      <x v="7"/>
    </i>
    <i>
      <x v="8"/>
    </i>
    <i>
      <x v="9"/>
    </i>
    <i>
      <x v="10"/>
    </i>
    <i>
      <x v="11"/>
    </i>
    <i t="grand">
      <x/>
    </i>
  </rowItems>
  <colFields count="1">
    <field x="18"/>
  </colFields>
  <colItems count="4">
    <i>
      <x/>
    </i>
    <i>
      <x v="1"/>
    </i>
    <i>
      <x v="2"/>
    </i>
    <i t="grand">
      <x/>
    </i>
  </colItems>
  <dataFields count="1">
    <dataField name="Sum of Sales" fld="13" baseField="0" baseItem="0" numFmtId="164"/>
  </dataFields>
  <formats count="2">
    <format dxfId="14">
      <pivotArea outline="0" collapsedLevelsAreSubtotals="1"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41B29B-A6FC-4147-A392-F61C0EABC47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G7" firstHeaderRow="0" firstDataRow="1" firstDataCol="1"/>
  <pivotFields count="22">
    <pivotField dataField="1"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numFmtId="165" showAll="0"/>
    <pivotField showAll="0">
      <items count="13">
        <item x="1"/>
        <item x="11"/>
        <item x="8"/>
        <item x="6"/>
        <item x="3"/>
        <item x="5"/>
        <item x="7"/>
        <item x="9"/>
        <item x="0"/>
        <item x="2"/>
        <item x="10"/>
        <item x="4"/>
        <item t="default"/>
      </items>
    </pivotField>
    <pivotField showAll="0">
      <items count="4">
        <item x="1"/>
        <item x="0"/>
        <item x="2"/>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axis="axisRow" showAll="0">
      <items count="4">
        <item x="2"/>
        <item x="0"/>
        <item x="1"/>
        <item t="default"/>
      </items>
    </pivotField>
    <pivotField showAll="0">
      <items count="6">
        <item x="0"/>
        <item x="4"/>
        <item x="2"/>
        <item x="3"/>
        <item x="1"/>
        <item t="default"/>
      </items>
    </pivotField>
    <pivotField showAll="0"/>
    <pivotField showAll="0"/>
    <pivotField numFmtId="43" showAll="0"/>
    <pivotField dataField="1" numFmtId="43" showAll="0"/>
    <pivotField showAll="0"/>
    <pivotField showAll="0"/>
    <pivotField dataField="1" numFmtId="43" showAll="0"/>
    <pivotField showAll="0"/>
    <pivotField showAll="0">
      <items count="4">
        <item x="0"/>
        <item x="1"/>
        <item x="2"/>
        <item t="default"/>
      </items>
    </pivotField>
    <pivotField showAll="0">
      <items count="9">
        <item x="2"/>
        <item x="4"/>
        <item x="7"/>
        <item x="1"/>
        <item x="5"/>
        <item x="0"/>
        <item x="3"/>
        <item x="6"/>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4">
    <i>
      <x/>
    </i>
    <i>
      <x v="1"/>
    </i>
    <i>
      <x v="2"/>
    </i>
    <i t="grand">
      <x/>
    </i>
  </rowItems>
  <colFields count="1">
    <field x="-2"/>
  </colFields>
  <colItems count="3">
    <i>
      <x/>
    </i>
    <i i="1">
      <x v="1"/>
    </i>
    <i i="2">
      <x v="2"/>
    </i>
  </colItems>
  <dataFields count="3">
    <dataField name="Sum of Sales" fld="13" baseField="0" baseItem="0" numFmtId="164"/>
    <dataField name="Count of Order_ID" fld="0" subtotal="count" baseField="4" baseItem="0"/>
    <dataField name="Sum of Profit" fld="16" baseField="0" baseItem="0" numFmtId="43"/>
  </dataFields>
  <formats count="2">
    <format dxfId="16">
      <pivotArea outline="0" collapsedLevelsAreSubtotals="1" fieldPosition="0"/>
    </format>
    <format dxfId="15">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8" count="1" selected="0">
            <x v="0"/>
          </reference>
        </references>
      </pivotArea>
    </chartFormat>
    <chartFormat chart="3" format="17">
      <pivotArea type="data" outline="0" fieldPosition="0">
        <references count="2">
          <reference field="4294967294" count="1" selected="0">
            <x v="0"/>
          </reference>
          <reference field="8" count="1" selected="0">
            <x v="1"/>
          </reference>
        </references>
      </pivotArea>
    </chartFormat>
    <chartFormat chart="3" format="18">
      <pivotArea type="data" outline="0" fieldPosition="0">
        <references count="2">
          <reference field="4294967294" count="1" selected="0">
            <x v="0"/>
          </reference>
          <reference field="8" count="1" selected="0">
            <x v="2"/>
          </reference>
        </references>
      </pivotArea>
    </chartFormat>
    <chartFormat chart="3" format="19" series="1">
      <pivotArea type="data" outline="0" fieldPosition="0">
        <references count="1">
          <reference field="4294967294" count="1" selected="0">
            <x v="1"/>
          </reference>
        </references>
      </pivotArea>
    </chartFormat>
    <chartFormat chart="3" format="20">
      <pivotArea type="data" outline="0" fieldPosition="0">
        <references count="2">
          <reference field="4294967294" count="1" selected="0">
            <x v="1"/>
          </reference>
          <reference field="8" count="1" selected="0">
            <x v="0"/>
          </reference>
        </references>
      </pivotArea>
    </chartFormat>
    <chartFormat chart="3" format="21">
      <pivotArea type="data" outline="0" fieldPosition="0">
        <references count="2">
          <reference field="4294967294" count="1" selected="0">
            <x v="1"/>
          </reference>
          <reference field="8" count="1" selected="0">
            <x v="1"/>
          </reference>
        </references>
      </pivotArea>
    </chartFormat>
    <chartFormat chart="3" format="22">
      <pivotArea type="data" outline="0" fieldPosition="0">
        <references count="2">
          <reference field="4294967294" count="1" selected="0">
            <x v="1"/>
          </reference>
          <reference field="8" count="1" selected="0">
            <x v="2"/>
          </reference>
        </references>
      </pivotArea>
    </chartFormat>
    <chartFormat chart="3" format="23" series="1">
      <pivotArea type="data" outline="0" fieldPosition="0">
        <references count="1">
          <reference field="4294967294" count="1" selected="0">
            <x v="2"/>
          </reference>
        </references>
      </pivotArea>
    </chartFormat>
    <chartFormat chart="3" format="24">
      <pivotArea type="data" outline="0" fieldPosition="0">
        <references count="2">
          <reference field="4294967294" count="1" selected="0">
            <x v="2"/>
          </reference>
          <reference field="8" count="1" selected="0">
            <x v="0"/>
          </reference>
        </references>
      </pivotArea>
    </chartFormat>
    <chartFormat chart="3" format="25">
      <pivotArea type="data" outline="0" fieldPosition="0">
        <references count="2">
          <reference field="4294967294" count="1" selected="0">
            <x v="2"/>
          </reference>
          <reference field="8" count="1" selected="0">
            <x v="1"/>
          </reference>
        </references>
      </pivotArea>
    </chartFormat>
    <chartFormat chart="3" format="26">
      <pivotArea type="data" outline="0" fieldPosition="0">
        <references count="2">
          <reference field="4294967294" count="1" selected="0">
            <x v="2"/>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D93EB7-24F2-48DB-9115-201AC6BD32E5}" name="PivotTable1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
  <location ref="G36:I47" firstHeaderRow="2" firstDataRow="2" firstDataCol="2"/>
  <pivotFields count="22">
    <pivotField compact="0" outline="0" showAll="0"/>
    <pivotField compact="0" numFmtId="14" outline="0"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compact="0" outline="0" showAll="0"/>
    <pivotField compact="0" numFmtId="165" outline="0" showAll="0"/>
    <pivotField compact="0" outline="0" showAll="0">
      <items count="13">
        <item x="1"/>
        <item x="11"/>
        <item x="8"/>
        <item x="6"/>
        <item x="3"/>
        <item x="5"/>
        <item x="7"/>
        <item x="9"/>
        <item x="0"/>
        <item x="2"/>
        <item x="10"/>
        <item x="4"/>
        <item t="default"/>
      </items>
    </pivotField>
    <pivotField axis="axisRow" compact="0" outline="0" showAll="0" defaultSubtotal="0">
      <items count="3">
        <item x="1"/>
        <item x="0"/>
        <item x="2"/>
      </items>
    </pivotField>
    <pivotField compact="0" outline="0" showAll="0"/>
    <pivotField compact="0" outline="0" showAll="0">
      <items count="21">
        <item x="5"/>
        <item x="16"/>
        <item x="7"/>
        <item x="1"/>
        <item x="10"/>
        <item x="19"/>
        <item x="4"/>
        <item x="3"/>
        <item x="14"/>
        <item x="12"/>
        <item x="17"/>
        <item x="8"/>
        <item x="18"/>
        <item x="2"/>
        <item x="0"/>
        <item x="9"/>
        <item x="11"/>
        <item x="6"/>
        <item x="15"/>
        <item x="13"/>
        <item t="default"/>
      </items>
    </pivotField>
    <pivotField axis="axisRow" compact="0" outline="0" showAll="0">
      <items count="4">
        <item x="2"/>
        <item x="0"/>
        <item x="1"/>
        <item t="default"/>
      </items>
    </pivotField>
    <pivotField compact="0" outline="0" showAll="0">
      <items count="6">
        <item x="0"/>
        <item x="4"/>
        <item x="2"/>
        <item x="3"/>
        <item x="1"/>
        <item t="default"/>
      </items>
    </pivotField>
    <pivotField compact="0" outline="0" showAll="0"/>
    <pivotField compact="0" outline="0" showAll="0"/>
    <pivotField compact="0" numFmtId="43" outline="0" showAll="0"/>
    <pivotField dataField="1" compact="0" numFmtId="43" outline="0" showAll="0"/>
    <pivotField compact="0" outline="0" showAll="0"/>
    <pivotField compact="0" outline="0" showAll="0"/>
    <pivotField compact="0" numFmtId="43" outline="0" showAll="0"/>
    <pivotField compact="0" outline="0" showAll="0"/>
    <pivotField compact="0" outline="0" showAll="0">
      <items count="4">
        <item x="0"/>
        <item x="1"/>
        <item x="2"/>
        <item t="default"/>
      </items>
    </pivotField>
    <pivotField compact="0" outline="0" showAll="0">
      <items count="9">
        <item x="2"/>
        <item x="4"/>
        <item x="7"/>
        <item x="1"/>
        <item x="5"/>
        <item x="0"/>
        <item x="3"/>
        <item x="6"/>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2">
    <field x="5"/>
    <field x="8"/>
  </rowFields>
  <rowItems count="10">
    <i>
      <x/>
      <x/>
    </i>
    <i r="1">
      <x v="1"/>
    </i>
    <i r="1">
      <x v="2"/>
    </i>
    <i>
      <x v="1"/>
      <x/>
    </i>
    <i r="1">
      <x v="1"/>
    </i>
    <i r="1">
      <x v="2"/>
    </i>
    <i>
      <x v="2"/>
      <x/>
    </i>
    <i r="1">
      <x v="1"/>
    </i>
    <i r="1">
      <x v="2"/>
    </i>
    <i t="grand">
      <x/>
    </i>
  </rowItems>
  <colItems count="1">
    <i/>
  </colItems>
  <dataFields count="1">
    <dataField name="Sum of Sales" fld="13" baseField="0" baseItem="0" numFmtId="164"/>
  </dataFields>
  <formats count="2">
    <format dxfId="18">
      <pivotArea outline="0" collapsedLevelsAreSubtotals="1" fieldPosition="0"/>
    </format>
    <format dxfId="17">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2DF6FC-558A-4EE0-B9F3-E3A5AD7810DA}" name="PivotTable15"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F11:G16" firstHeaderRow="2" firstDataRow="2" firstDataCol="1"/>
  <pivotFields count="22">
    <pivotField compact="0" outline="0" showAll="0"/>
    <pivotField compact="0" numFmtId="14" outline="0"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compact="0" outline="0" showAll="0"/>
    <pivotField compact="0" numFmtId="165" outline="0" showAll="0"/>
    <pivotField compact="0" outline="0" showAll="0">
      <items count="13">
        <item x="1"/>
        <item x="11"/>
        <item x="8"/>
        <item x="6"/>
        <item x="3"/>
        <item x="5"/>
        <item x="7"/>
        <item x="9"/>
        <item x="0"/>
        <item x="2"/>
        <item x="10"/>
        <item x="4"/>
        <item t="default"/>
      </items>
    </pivotField>
    <pivotField axis="axisRow" compact="0" outline="0" multipleItemSelectionAllowed="1" showAll="0" defaultSubtotal="0">
      <items count="3">
        <item x="1"/>
        <item x="0"/>
        <item x="2"/>
      </items>
    </pivotField>
    <pivotField compact="0" outline="0" showAll="0"/>
    <pivotField compact="0" outline="0" showAll="0">
      <items count="21">
        <item x="5"/>
        <item x="16"/>
        <item x="7"/>
        <item x="1"/>
        <item x="10"/>
        <item x="19"/>
        <item x="4"/>
        <item x="3"/>
        <item x="14"/>
        <item x="12"/>
        <item x="17"/>
        <item x="8"/>
        <item x="18"/>
        <item x="2"/>
        <item x="0"/>
        <item x="9"/>
        <item x="11"/>
        <item x="6"/>
        <item x="15"/>
        <item x="13"/>
        <item t="default"/>
      </items>
    </pivotField>
    <pivotField compact="0" outline="0" showAll="0">
      <items count="4">
        <item x="2"/>
        <item x="0"/>
        <item x="1"/>
        <item t="default"/>
      </items>
    </pivotField>
    <pivotField compact="0" outline="0" showAll="0">
      <items count="6">
        <item x="0"/>
        <item x="4"/>
        <item x="2"/>
        <item x="3"/>
        <item x="1"/>
        <item t="default"/>
      </items>
    </pivotField>
    <pivotField compact="0" outline="0" showAll="0"/>
    <pivotField compact="0" outline="0" showAll="0"/>
    <pivotField compact="0" numFmtId="43" outline="0" showAll="0"/>
    <pivotField dataField="1" compact="0" numFmtId="43" outline="0" showAll="0"/>
    <pivotField compact="0" outline="0" showAll="0"/>
    <pivotField compact="0" outline="0" showAll="0"/>
    <pivotField compact="0" numFmtId="43" outline="0" showAll="0"/>
    <pivotField compact="0" outline="0" showAll="0"/>
    <pivotField compact="0" outline="0" showAll="0">
      <items count="4">
        <item x="0"/>
        <item x="1"/>
        <item x="2"/>
        <item t="default"/>
      </items>
    </pivotField>
    <pivotField compact="0" outline="0" showAll="0">
      <items count="9">
        <item x="2"/>
        <item x="4"/>
        <item x="7"/>
        <item x="1"/>
        <item x="5"/>
        <item x="0"/>
        <item x="3"/>
        <item x="6"/>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5"/>
  </rowFields>
  <rowItems count="4">
    <i>
      <x/>
    </i>
    <i>
      <x v="1"/>
    </i>
    <i>
      <x v="2"/>
    </i>
    <i t="grand">
      <x/>
    </i>
  </rowItems>
  <colItems count="1">
    <i/>
  </colItems>
  <dataFields count="1">
    <dataField name="Sum of Sales" fld="13" baseField="0" baseItem="0" numFmtId="164"/>
  </dataFields>
  <formats count="2">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A4E42AB-1984-4AF9-9211-7F5080A772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M7" firstHeaderRow="0" firstDataRow="1" firstDataCol="1"/>
  <pivotFields count="22">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items count="8">
        <item x="3"/>
        <item x="2"/>
        <item x="1"/>
        <item x="4"/>
        <item x="6"/>
        <item x="0"/>
        <item x="5"/>
        <item t="default"/>
      </items>
    </pivotField>
    <pivotField numFmtId="165" showAll="0">
      <items count="54">
        <item x="3"/>
        <item x="32"/>
        <item x="47"/>
        <item x="36"/>
        <item x="45"/>
        <item x="37"/>
        <item x="38"/>
        <item x="49"/>
        <item x="39"/>
        <item x="24"/>
        <item x="41"/>
        <item x="25"/>
        <item x="11"/>
        <item x="9"/>
        <item x="28"/>
        <item x="29"/>
        <item x="26"/>
        <item x="6"/>
        <item x="40"/>
        <item x="16"/>
        <item x="21"/>
        <item x="34"/>
        <item x="14"/>
        <item x="50"/>
        <item x="8"/>
        <item x="44"/>
        <item x="10"/>
        <item x="13"/>
        <item x="15"/>
        <item x="42"/>
        <item x="17"/>
        <item x="27"/>
        <item x="31"/>
        <item x="20"/>
        <item x="23"/>
        <item x="1"/>
        <item x="19"/>
        <item x="0"/>
        <item x="2"/>
        <item x="4"/>
        <item x="12"/>
        <item x="33"/>
        <item x="46"/>
        <item x="5"/>
        <item x="43"/>
        <item x="35"/>
        <item x="51"/>
        <item x="48"/>
        <item x="22"/>
        <item x="18"/>
        <item x="7"/>
        <item x="30"/>
        <item x="52"/>
        <item t="default"/>
      </items>
    </pivotField>
    <pivotField showAll="0">
      <items count="13">
        <item x="1"/>
        <item x="11"/>
        <item x="8"/>
        <item x="6"/>
        <item x="3"/>
        <item x="5"/>
        <item x="7"/>
        <item x="9"/>
        <item x="0"/>
        <item x="2"/>
        <item x="10"/>
        <item x="4"/>
        <item t="default"/>
      </items>
    </pivotField>
    <pivotField showAll="0">
      <items count="4">
        <item x="1"/>
        <item x="0"/>
        <item x="2"/>
        <item t="default"/>
      </items>
    </pivotField>
    <pivotField dataField="1" showAll="0">
      <items count="1185">
        <item x="266"/>
        <item x="191"/>
        <item x="544"/>
        <item x="243"/>
        <item x="849"/>
        <item x="644"/>
        <item x="1051"/>
        <item x="26"/>
        <item x="674"/>
        <item x="179"/>
        <item x="798"/>
        <item x="209"/>
        <item x="506"/>
        <item x="27"/>
        <item x="512"/>
        <item x="276"/>
        <item x="827"/>
        <item x="37"/>
        <item x="538"/>
        <item x="1112"/>
        <item x="952"/>
        <item x="1120"/>
        <item x="145"/>
        <item x="888"/>
        <item x="449"/>
        <item x="85"/>
        <item x="1046"/>
        <item x="354"/>
        <item x="348"/>
        <item x="715"/>
        <item x="1009"/>
        <item x="835"/>
        <item x="329"/>
        <item x="1038"/>
        <item x="1089"/>
        <item x="760"/>
        <item x="360"/>
        <item x="535"/>
        <item x="56"/>
        <item x="198"/>
        <item x="988"/>
        <item x="336"/>
        <item x="776"/>
        <item x="955"/>
        <item x="1161"/>
        <item x="1002"/>
        <item x="568"/>
        <item x="1142"/>
        <item x="1166"/>
        <item x="304"/>
        <item x="630"/>
        <item x="976"/>
        <item x="152"/>
        <item x="1097"/>
        <item x="1150"/>
        <item x="288"/>
        <item x="920"/>
        <item x="1012"/>
        <item x="153"/>
        <item x="366"/>
        <item x="853"/>
        <item x="325"/>
        <item x="962"/>
        <item x="1008"/>
        <item x="373"/>
        <item x="552"/>
        <item x="269"/>
        <item x="35"/>
        <item x="527"/>
        <item x="469"/>
        <item x="264"/>
        <item x="308"/>
        <item x="59"/>
        <item x="22"/>
        <item x="699"/>
        <item x="1145"/>
        <item x="954"/>
        <item x="608"/>
        <item x="431"/>
        <item x="447"/>
        <item x="562"/>
        <item x="446"/>
        <item x="610"/>
        <item x="197"/>
        <item x="1067"/>
        <item x="969"/>
        <item x="932"/>
        <item x="281"/>
        <item x="599"/>
        <item x="405"/>
        <item x="1058"/>
        <item x="302"/>
        <item x="343"/>
        <item x="1"/>
        <item x="159"/>
        <item x="220"/>
        <item x="580"/>
        <item x="832"/>
        <item x="1090"/>
        <item x="418"/>
        <item x="1149"/>
        <item x="395"/>
        <item x="175"/>
        <item x="47"/>
        <item x="793"/>
        <item x="1064"/>
        <item x="182"/>
        <item x="54"/>
        <item x="668"/>
        <item x="938"/>
        <item x="365"/>
        <item x="254"/>
        <item x="995"/>
        <item x="991"/>
        <item x="374"/>
        <item x="1152"/>
        <item x="719"/>
        <item x="0"/>
        <item x="558"/>
        <item x="761"/>
        <item x="541"/>
        <item x="1016"/>
        <item x="559"/>
        <item x="285"/>
        <item x="901"/>
        <item x="869"/>
        <item x="549"/>
        <item x="69"/>
        <item x="656"/>
        <item x="313"/>
        <item x="227"/>
        <item x="471"/>
        <item x="867"/>
        <item x="958"/>
        <item x="1164"/>
        <item x="911"/>
        <item x="136"/>
        <item x="810"/>
        <item x="62"/>
        <item x="303"/>
        <item x="865"/>
        <item x="271"/>
        <item x="133"/>
        <item x="30"/>
        <item x="846"/>
        <item x="773"/>
        <item x="1021"/>
        <item x="693"/>
        <item x="673"/>
        <item x="751"/>
        <item x="141"/>
        <item x="250"/>
        <item x="21"/>
        <item x="694"/>
        <item x="1068"/>
        <item x="660"/>
        <item x="169"/>
        <item x="427"/>
        <item x="537"/>
        <item x="474"/>
        <item x="11"/>
        <item x="768"/>
        <item x="1055"/>
        <item x="889"/>
        <item x="249"/>
        <item x="333"/>
        <item x="770"/>
        <item x="1081"/>
        <item x="51"/>
        <item x="717"/>
        <item x="1036"/>
        <item x="503"/>
        <item x="84"/>
        <item x="531"/>
        <item x="1124"/>
        <item x="824"/>
        <item x="335"/>
        <item x="701"/>
        <item x="821"/>
        <item x="128"/>
        <item x="258"/>
        <item x="132"/>
        <item x="45"/>
        <item x="381"/>
        <item x="9"/>
        <item x="863"/>
        <item x="61"/>
        <item x="74"/>
        <item x="880"/>
        <item x="324"/>
        <item x="933"/>
        <item x="554"/>
        <item x="123"/>
        <item x="19"/>
        <item x="290"/>
        <item x="769"/>
        <item x="737"/>
        <item x="331"/>
        <item x="83"/>
        <item x="504"/>
        <item x="228"/>
        <item x="665"/>
        <item x="60"/>
        <item x="834"/>
        <item x="704"/>
        <item x="1054"/>
        <item x="1170"/>
        <item x="815"/>
        <item x="1078"/>
        <item x="450"/>
        <item x="1172"/>
        <item x="1100"/>
        <item x="338"/>
        <item x="315"/>
        <item x="615"/>
        <item x="139"/>
        <item x="221"/>
        <item x="1147"/>
        <item x="24"/>
        <item x="820"/>
        <item x="866"/>
        <item x="232"/>
        <item x="1082"/>
        <item x="1135"/>
        <item x="251"/>
        <item x="339"/>
        <item x="528"/>
        <item x="242"/>
        <item x="1127"/>
        <item x="625"/>
        <item x="687"/>
        <item x="225"/>
        <item x="996"/>
        <item x="28"/>
        <item x="298"/>
        <item x="890"/>
        <item x="1114"/>
        <item x="181"/>
        <item x="510"/>
        <item x="893"/>
        <item x="278"/>
        <item x="1122"/>
        <item x="137"/>
        <item x="592"/>
        <item x="148"/>
        <item x="766"/>
        <item x="831"/>
        <item x="296"/>
        <item x="46"/>
        <item x="682"/>
        <item x="500"/>
        <item x="679"/>
        <item x="345"/>
        <item x="488"/>
        <item x="140"/>
        <item x="696"/>
        <item x="986"/>
        <item x="690"/>
        <item x="771"/>
        <item x="1019"/>
        <item x="841"/>
        <item x="570"/>
        <item x="593"/>
        <item x="643"/>
        <item x="301"/>
        <item x="947"/>
        <item x="809"/>
        <item x="105"/>
        <item x="156"/>
        <item x="334"/>
        <item x="101"/>
        <item x="878"/>
        <item x="859"/>
        <item x="750"/>
        <item x="596"/>
        <item x="629"/>
        <item x="645"/>
        <item x="555"/>
        <item x="1115"/>
        <item x="655"/>
        <item x="1167"/>
        <item x="1173"/>
        <item x="877"/>
        <item x="167"/>
        <item x="1048"/>
        <item x="1156"/>
        <item x="739"/>
        <item x="635"/>
        <item x="797"/>
        <item x="864"/>
        <item x="816"/>
        <item x="10"/>
        <item x="408"/>
        <item x="1087"/>
        <item x="1177"/>
        <item x="164"/>
        <item x="222"/>
        <item x="385"/>
        <item x="196"/>
        <item x="432"/>
        <item x="347"/>
        <item x="743"/>
        <item x="349"/>
        <item x="747"/>
        <item x="804"/>
        <item x="796"/>
        <item x="312"/>
        <item x="211"/>
        <item x="683"/>
        <item x="466"/>
        <item x="456"/>
        <item x="1118"/>
        <item x="1086"/>
        <item x="1101"/>
        <item x="129"/>
        <item x="1045"/>
        <item x="318"/>
        <item x="111"/>
        <item x="372"/>
        <item x="858"/>
        <item x="640"/>
        <item x="1132"/>
        <item x="263"/>
        <item x="240"/>
        <item x="190"/>
        <item x="400"/>
        <item x="762"/>
        <item x="908"/>
        <item x="1130"/>
        <item x="646"/>
        <item x="951"/>
        <item x="830"/>
        <item x="740"/>
        <item x="710"/>
        <item x="1025"/>
        <item x="484"/>
        <item x="781"/>
        <item x="363"/>
        <item x="788"/>
        <item x="1000"/>
        <item x="935"/>
        <item x="259"/>
        <item x="929"/>
        <item x="1168"/>
        <item x="248"/>
        <item x="270"/>
        <item x="282"/>
        <item x="106"/>
        <item x="946"/>
        <item x="1117"/>
        <item x="725"/>
        <item x="98"/>
        <item x="6"/>
        <item x="961"/>
        <item x="526"/>
        <item x="246"/>
        <item x="1010"/>
        <item x="52"/>
        <item x="134"/>
        <item x="481"/>
        <item x="1047"/>
        <item x="823"/>
        <item x="974"/>
        <item x="729"/>
        <item x="950"/>
        <item x="1148"/>
        <item x="868"/>
        <item x="1014"/>
        <item x="918"/>
        <item x="66"/>
        <item x="1109"/>
        <item x="1138"/>
        <item x="722"/>
        <item x="1162"/>
        <item x="1005"/>
        <item x="411"/>
        <item x="130"/>
        <item x="964"/>
        <item x="1099"/>
        <item x="68"/>
        <item x="121"/>
        <item x="229"/>
        <item x="206"/>
        <item x="763"/>
        <item x="72"/>
        <item x="416"/>
        <item x="398"/>
        <item x="595"/>
        <item x="936"/>
        <item x="316"/>
        <item x="684"/>
        <item x="972"/>
        <item x="930"/>
        <item x="494"/>
        <item x="237"/>
        <item x="337"/>
        <item x="92"/>
        <item x="483"/>
        <item x="323"/>
        <item x="603"/>
        <item x="983"/>
        <item x="589"/>
        <item x="165"/>
        <item x="1157"/>
        <item x="1098"/>
        <item x="166"/>
        <item x="284"/>
        <item x="109"/>
        <item x="1059"/>
        <item x="245"/>
        <item x="675"/>
        <item x="905"/>
        <item x="854"/>
        <item x="574"/>
        <item x="1001"/>
        <item x="792"/>
        <item x="619"/>
        <item x="724"/>
        <item x="530"/>
        <item x="636"/>
        <item x="822"/>
        <item x="463"/>
        <item x="618"/>
        <item x="39"/>
        <item x="661"/>
        <item x="732"/>
        <item x="1165"/>
        <item x="1103"/>
        <item x="146"/>
        <item x="1006"/>
        <item x="275"/>
        <item x="904"/>
        <item x="311"/>
        <item x="927"/>
        <item x="87"/>
        <item x="520"/>
        <item x="255"/>
        <item x="430"/>
        <item x="812"/>
        <item x="523"/>
        <item x="633"/>
        <item x="67"/>
        <item x="493"/>
        <item x="745"/>
        <item x="585"/>
        <item x="1056"/>
        <item x="359"/>
        <item x="852"/>
        <item x="422"/>
        <item x="217"/>
        <item x="1143"/>
        <item x="173"/>
        <item x="1174"/>
        <item x="476"/>
        <item x="1044"/>
        <item x="461"/>
        <item x="492"/>
        <item x="115"/>
        <item x="767"/>
        <item x="967"/>
        <item x="273"/>
        <item x="857"/>
        <item x="850"/>
        <item x="498"/>
        <item x="413"/>
        <item x="382"/>
        <item x="1178"/>
        <item x="1183"/>
        <item x="521"/>
        <item x="749"/>
        <item x="113"/>
        <item x="1035"/>
        <item x="998"/>
        <item x="578"/>
        <item x="624"/>
        <item x="138"/>
        <item x="31"/>
        <item x="651"/>
        <item x="828"/>
        <item x="800"/>
        <item x="1113"/>
        <item x="811"/>
        <item x="267"/>
        <item x="672"/>
        <item x="981"/>
        <item x="569"/>
        <item x="881"/>
        <item x="843"/>
        <item x="590"/>
        <item x="157"/>
        <item x="759"/>
        <item x="218"/>
        <item x="772"/>
        <item x="448"/>
        <item x="421"/>
        <item x="158"/>
        <item x="238"/>
        <item x="135"/>
        <item x="833"/>
        <item x="1033"/>
        <item x="1126"/>
        <item x="738"/>
        <item x="620"/>
        <item x="931"/>
        <item x="14"/>
        <item x="8"/>
        <item x="1018"/>
        <item x="327"/>
        <item x="777"/>
        <item x="845"/>
        <item x="110"/>
        <item x="144"/>
        <item x="17"/>
        <item x="657"/>
        <item x="980"/>
        <item x="1095"/>
        <item x="3"/>
        <item x="733"/>
        <item x="426"/>
        <item x="1024"/>
        <item x="1106"/>
        <item x="226"/>
        <item x="1159"/>
        <item x="15"/>
        <item x="371"/>
        <item x="584"/>
        <item x="18"/>
        <item x="922"/>
        <item x="1020"/>
        <item x="1031"/>
        <item x="429"/>
        <item x="1176"/>
        <item x="434"/>
        <item x="813"/>
        <item x="383"/>
        <item x="659"/>
        <item x="445"/>
        <item x="195"/>
        <item x="844"/>
        <item x="870"/>
        <item x="934"/>
        <item x="540"/>
        <item x="899"/>
        <item x="839"/>
        <item x="260"/>
        <item x="511"/>
        <item x="885"/>
        <item x="387"/>
        <item x="425"/>
        <item x="990"/>
        <item x="1163"/>
        <item x="943"/>
        <item x="637"/>
        <item x="653"/>
        <item x="1013"/>
        <item x="735"/>
        <item x="420"/>
        <item x="5"/>
        <item x="76"/>
        <item x="341"/>
        <item x="1131"/>
        <item x="731"/>
        <item x="819"/>
        <item x="784"/>
        <item x="714"/>
        <item x="491"/>
        <item x="900"/>
        <item x="1091"/>
        <item x="764"/>
        <item x="184"/>
        <item x="212"/>
        <item x="524"/>
        <item x="477"/>
        <item x="1182"/>
        <item x="63"/>
        <item x="539"/>
        <item x="1003"/>
        <item x="856"/>
        <item x="975"/>
        <item x="609"/>
        <item x="1110"/>
        <item x="720"/>
        <item x="380"/>
        <item x="971"/>
        <item x="734"/>
        <item x="752"/>
        <item x="1052"/>
        <item x="459"/>
        <item x="409"/>
        <item x="328"/>
        <item x="410"/>
        <item x="779"/>
        <item x="1133"/>
        <item x="959"/>
        <item x="330"/>
        <item x="207"/>
        <item x="505"/>
        <item x="384"/>
        <item x="160"/>
        <item x="744"/>
        <item x="805"/>
        <item x="332"/>
        <item x="486"/>
        <item x="992"/>
        <item x="457"/>
        <item x="545"/>
        <item x="985"/>
        <item x="287"/>
        <item x="1061"/>
        <item x="1049"/>
        <item x="632"/>
        <item x="464"/>
        <item x="886"/>
        <item x="458"/>
        <item x="90"/>
        <item x="321"/>
        <item x="53"/>
        <item x="631"/>
        <item x="233"/>
        <item x="546"/>
        <item x="64"/>
        <item x="292"/>
        <item x="125"/>
        <item x="1129"/>
        <item x="399"/>
        <item x="57"/>
        <item x="319"/>
        <item x="791"/>
        <item x="107"/>
        <item x="34"/>
        <item x="517"/>
        <item x="1153"/>
        <item x="594"/>
        <item x="790"/>
        <item x="984"/>
        <item x="185"/>
        <item x="758"/>
        <item x="982"/>
        <item x="917"/>
        <item x="837"/>
        <item x="216"/>
        <item x="548"/>
        <item x="513"/>
        <item x="368"/>
        <item x="1169"/>
        <item x="294"/>
        <item x="787"/>
        <item x="571"/>
        <item x="444"/>
        <item x="851"/>
        <item x="487"/>
        <item x="435"/>
        <item x="193"/>
        <item x="754"/>
        <item x="794"/>
        <item x="489"/>
        <item x="361"/>
        <item x="320"/>
        <item x="613"/>
        <item x="1104"/>
        <item x="963"/>
        <item x="16"/>
        <item x="1007"/>
        <item x="966"/>
        <item x="605"/>
        <item x="470"/>
        <item x="78"/>
        <item x="861"/>
        <item x="13"/>
        <item x="38"/>
        <item x="1107"/>
        <item x="33"/>
        <item x="896"/>
        <item x="502"/>
        <item x="200"/>
        <item x="417"/>
        <item x="1111"/>
        <item x="829"/>
        <item x="692"/>
        <item x="1004"/>
        <item x="180"/>
        <item x="91"/>
        <item x="1043"/>
        <item x="201"/>
        <item x="1030"/>
        <item x="351"/>
        <item x="388"/>
        <item x="1181"/>
        <item x="872"/>
        <item x="746"/>
        <item x="948"/>
        <item x="406"/>
        <item x="40"/>
        <item x="509"/>
        <item x="987"/>
        <item x="957"/>
        <item x="748"/>
        <item x="43"/>
        <item x="99"/>
        <item x="611"/>
        <item x="346"/>
        <item x="978"/>
        <item x="356"/>
        <item x="352"/>
        <item x="199"/>
        <item x="925"/>
        <item x="879"/>
        <item x="649"/>
        <item x="1088"/>
        <item x="407"/>
        <item x="1092"/>
        <item x="455"/>
        <item x="441"/>
        <item x="840"/>
        <item x="357"/>
        <item x="697"/>
        <item x="1077"/>
        <item x="391"/>
        <item x="628"/>
        <item x="202"/>
        <item x="89"/>
        <item x="847"/>
        <item x="542"/>
        <item x="97"/>
        <item x="689"/>
        <item x="1119"/>
        <item x="1069"/>
        <item x="892"/>
        <item x="55"/>
        <item x="393"/>
        <item x="394"/>
        <item x="698"/>
        <item x="873"/>
        <item x="117"/>
        <item x="188"/>
        <item x="213"/>
        <item x="726"/>
        <item x="532"/>
        <item x="765"/>
        <item x="547"/>
        <item x="1057"/>
        <item x="187"/>
        <item x="244"/>
        <item x="700"/>
        <item x="887"/>
        <item x="1015"/>
        <item x="295"/>
        <item x="460"/>
        <item x="627"/>
        <item x="274"/>
        <item x="953"/>
        <item x="1180"/>
        <item x="1071"/>
        <item x="1128"/>
        <item x="462"/>
        <item x="379"/>
        <item x="438"/>
        <item x="518"/>
        <item x="151"/>
        <item x="389"/>
        <item x="415"/>
        <item x="910"/>
        <item x="1072"/>
        <item x="716"/>
        <item x="150"/>
        <item x="842"/>
        <item x="533"/>
        <item x="994"/>
        <item x="314"/>
        <item x="803"/>
        <item x="802"/>
        <item x="638"/>
        <item x="577"/>
        <item x="602"/>
        <item x="194"/>
        <item x="1022"/>
        <item x="647"/>
        <item x="572"/>
        <item x="183"/>
        <item x="1108"/>
        <item x="1017"/>
        <item x="1027"/>
        <item x="1171"/>
        <item x="706"/>
        <item x="317"/>
        <item x="753"/>
        <item x="375"/>
        <item x="1040"/>
        <item x="799"/>
        <item x="956"/>
        <item x="891"/>
        <item x="973"/>
        <item x="1105"/>
        <item x="279"/>
        <item x="1050"/>
        <item x="686"/>
        <item x="581"/>
        <item x="942"/>
        <item x="1080"/>
        <item x="100"/>
        <item x="214"/>
        <item x="428"/>
        <item x="1084"/>
        <item x="786"/>
        <item x="774"/>
        <item x="1029"/>
        <item x="86"/>
        <item x="566"/>
        <item x="451"/>
        <item x="77"/>
        <item x="860"/>
        <item x="999"/>
        <item x="468"/>
        <item x="648"/>
        <item x="262"/>
        <item x="634"/>
        <item x="685"/>
        <item x="875"/>
        <item x="1125"/>
        <item x="560"/>
        <item x="355"/>
        <item x="7"/>
        <item x="436"/>
        <item x="977"/>
        <item x="949"/>
        <item x="826"/>
        <item x="913"/>
        <item x="874"/>
        <item x="501"/>
        <item x="475"/>
        <item x="370"/>
        <item x="883"/>
        <item x="154"/>
        <item x="305"/>
        <item x="695"/>
        <item x="485"/>
        <item x="712"/>
        <item x="397"/>
        <item x="253"/>
        <item x="41"/>
        <item x="65"/>
        <item x="912"/>
        <item x="1179"/>
        <item x="44"/>
        <item x="598"/>
        <item x="601"/>
        <item x="525"/>
        <item x="234"/>
        <item x="1039"/>
        <item x="1041"/>
        <item x="1140"/>
        <item x="71"/>
        <item x="256"/>
        <item x="639"/>
        <item x="778"/>
        <item x="818"/>
        <item x="272"/>
        <item x="789"/>
        <item x="81"/>
        <item x="604"/>
        <item x="386"/>
        <item x="49"/>
        <item x="801"/>
        <item x="1062"/>
        <item x="1155"/>
        <item x="650"/>
        <item x="582"/>
        <item x="1160"/>
        <item x="838"/>
        <item x="806"/>
        <item x="453"/>
        <item x="1141"/>
        <item x="1139"/>
        <item x="534"/>
        <item x="367"/>
        <item x="452"/>
        <item x="403"/>
        <item x="1011"/>
        <item x="561"/>
        <item x="671"/>
        <item x="480"/>
        <item x="340"/>
        <item x="676"/>
        <item x="219"/>
        <item x="617"/>
        <item x="783"/>
        <item x="703"/>
        <item x="711"/>
        <item x="573"/>
        <item x="126"/>
        <item x="94"/>
        <item x="230"/>
        <item x="921"/>
        <item x="588"/>
        <item x="622"/>
        <item x="579"/>
        <item x="728"/>
        <item x="192"/>
        <item x="265"/>
        <item x="1075"/>
        <item x="350"/>
        <item x="112"/>
        <item x="102"/>
        <item x="923"/>
        <item x="543"/>
        <item x="231"/>
        <item x="1079"/>
        <item x="688"/>
        <item x="322"/>
        <item x="208"/>
        <item x="478"/>
        <item x="723"/>
        <item x="127"/>
        <item x="553"/>
        <item x="162"/>
        <item x="606"/>
        <item x="215"/>
        <item x="443"/>
        <item x="965"/>
        <item x="508"/>
        <item x="2"/>
        <item x="378"/>
        <item x="906"/>
        <item x="757"/>
        <item x="48"/>
        <item x="895"/>
        <item x="143"/>
        <item x="968"/>
        <item x="1137"/>
        <item x="591"/>
        <item x="914"/>
        <item x="940"/>
        <item x="989"/>
        <item x="82"/>
        <item x="326"/>
        <item x="939"/>
        <item x="529"/>
        <item x="782"/>
        <item x="401"/>
        <item x="795"/>
        <item x="20"/>
        <item x="1102"/>
        <item x="224"/>
        <item x="495"/>
        <item x="465"/>
        <item x="342"/>
        <item x="522"/>
        <item x="741"/>
        <item x="515"/>
        <item x="926"/>
        <item x="979"/>
        <item x="928"/>
        <item x="473"/>
        <item x="808"/>
        <item x="567"/>
        <item x="600"/>
        <item x="785"/>
        <item x="663"/>
        <item x="177"/>
        <item x="564"/>
        <item x="678"/>
        <item x="607"/>
        <item x="970"/>
        <item x="707"/>
        <item x="236"/>
        <item x="155"/>
        <item x="1134"/>
        <item x="204"/>
        <item x="691"/>
        <item x="666"/>
        <item x="32"/>
        <item x="29"/>
        <item x="454"/>
        <item x="95"/>
        <item x="70"/>
        <item x="358"/>
        <item x="50"/>
        <item x="75"/>
        <item x="1096"/>
        <item x="756"/>
        <item x="586"/>
        <item x="42"/>
        <item x="210"/>
        <item x="309"/>
        <item x="376"/>
        <item x="186"/>
        <item x="120"/>
        <item x="621"/>
        <item x="439"/>
        <item x="1123"/>
        <item x="116"/>
        <item x="1121"/>
        <item x="257"/>
        <item x="551"/>
        <item x="396"/>
        <item x="124"/>
        <item x="614"/>
        <item x="993"/>
        <item x="353"/>
        <item x="114"/>
        <item x="118"/>
        <item x="4"/>
        <item x="713"/>
        <item x="667"/>
        <item x="171"/>
        <item x="583"/>
        <item x="103"/>
        <item x="780"/>
        <item x="587"/>
        <item x="909"/>
        <item x="677"/>
        <item x="1073"/>
        <item x="945"/>
        <item x="616"/>
        <item x="168"/>
        <item x="514"/>
        <item x="104"/>
        <item x="1136"/>
        <item x="419"/>
        <item x="1144"/>
        <item x="12"/>
        <item x="344"/>
        <item x="1066"/>
        <item x="727"/>
        <item x="876"/>
        <item x="412"/>
        <item x="1053"/>
        <item x="499"/>
        <item x="1154"/>
        <item x="247"/>
        <item x="702"/>
        <item x="575"/>
        <item x="1076"/>
        <item x="898"/>
        <item x="362"/>
        <item x="721"/>
        <item x="392"/>
        <item x="280"/>
        <item x="894"/>
        <item x="902"/>
        <item x="862"/>
        <item x="997"/>
        <item x="563"/>
        <item x="93"/>
        <item x="1023"/>
        <item x="658"/>
        <item x="170"/>
        <item x="556"/>
        <item x="1037"/>
        <item x="1158"/>
        <item x="131"/>
        <item x="490"/>
        <item x="293"/>
        <item x="775"/>
        <item x="147"/>
        <item x="1063"/>
        <item x="306"/>
        <item x="423"/>
        <item x="261"/>
        <item x="652"/>
        <item x="1060"/>
        <item x="924"/>
        <item x="1042"/>
        <item x="1175"/>
        <item x="669"/>
        <item x="557"/>
        <item x="472"/>
        <item x="576"/>
        <item x="709"/>
        <item x="377"/>
        <item x="300"/>
        <item x="1083"/>
        <item x="915"/>
        <item x="205"/>
        <item x="178"/>
        <item x="277"/>
        <item x="496"/>
        <item x="23"/>
        <item x="1074"/>
        <item x="641"/>
        <item x="536"/>
        <item x="848"/>
        <item x="174"/>
        <item x="654"/>
        <item x="25"/>
        <item x="268"/>
        <item x="612"/>
        <item x="223"/>
        <item x="239"/>
        <item x="310"/>
        <item x="172"/>
        <item x="1151"/>
        <item x="897"/>
        <item x="817"/>
        <item x="1032"/>
        <item x="705"/>
        <item x="291"/>
        <item x="402"/>
        <item x="161"/>
        <item x="960"/>
        <item x="79"/>
        <item x="58"/>
        <item x="807"/>
        <item x="142"/>
        <item x="1070"/>
        <item x="565"/>
        <item x="736"/>
        <item x="1093"/>
        <item x="742"/>
        <item x="482"/>
        <item x="203"/>
        <item x="297"/>
        <item x="241"/>
        <item x="680"/>
        <item x="882"/>
        <item x="299"/>
        <item x="903"/>
        <item x="289"/>
        <item x="437"/>
        <item x="479"/>
        <item x="597"/>
        <item x="670"/>
        <item x="507"/>
        <item x="88"/>
        <item x="80"/>
        <item x="944"/>
        <item x="664"/>
        <item x="283"/>
        <item x="433"/>
        <item x="550"/>
        <item x="96"/>
        <item x="163"/>
        <item x="662"/>
        <item x="916"/>
        <item x="149"/>
        <item x="708"/>
        <item x="442"/>
        <item x="235"/>
        <item x="1065"/>
        <item x="681"/>
        <item x="907"/>
        <item x="814"/>
        <item x="286"/>
        <item x="516"/>
        <item x="855"/>
        <item x="108"/>
        <item x="730"/>
        <item x="755"/>
        <item x="364"/>
        <item x="626"/>
        <item x="390"/>
        <item x="718"/>
        <item x="1146"/>
        <item x="119"/>
        <item x="497"/>
        <item x="467"/>
        <item x="440"/>
        <item x="414"/>
        <item x="1094"/>
        <item x="1116"/>
        <item x="871"/>
        <item x="424"/>
        <item x="307"/>
        <item x="122"/>
        <item x="642"/>
        <item x="836"/>
        <item x="825"/>
        <item x="1034"/>
        <item x="884"/>
        <item x="73"/>
        <item x="1026"/>
        <item x="1085"/>
        <item x="404"/>
        <item x="369"/>
        <item x="623"/>
        <item x="519"/>
        <item x="1028"/>
        <item x="176"/>
        <item x="919"/>
        <item x="941"/>
        <item x="252"/>
        <item x="36"/>
        <item x="937"/>
        <item x="189"/>
        <item t="default"/>
      </items>
    </pivotField>
    <pivotField showAll="0">
      <items count="21">
        <item x="5"/>
        <item x="16"/>
        <item x="7"/>
        <item x="1"/>
        <item x="10"/>
        <item x="19"/>
        <item x="4"/>
        <item x="3"/>
        <item x="14"/>
        <item x="12"/>
        <item x="17"/>
        <item x="8"/>
        <item x="18"/>
        <item x="2"/>
        <item x="0"/>
        <item x="9"/>
        <item x="11"/>
        <item x="6"/>
        <item x="15"/>
        <item x="13"/>
        <item t="default"/>
      </items>
    </pivotField>
    <pivotField axis="axisRow"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items count="8">
        <item x="3"/>
        <item x="1"/>
        <item x="2"/>
        <item x="4"/>
        <item x="0"/>
        <item x="5"/>
        <item x="6"/>
        <item t="default"/>
      </items>
    </pivotField>
    <pivotField numFmtId="43" showAll="0"/>
    <pivotField dataField="1" numFmtId="43" showAll="0">
      <items count="1180">
        <item x="620"/>
        <item x="760"/>
        <item x="35"/>
        <item x="910"/>
        <item x="11"/>
        <item x="726"/>
        <item x="9"/>
        <item x="695"/>
        <item x="123"/>
        <item x="785"/>
        <item x="475"/>
        <item x="1066"/>
        <item x="460"/>
        <item x="370"/>
        <item x="160"/>
        <item x="606"/>
        <item x="10"/>
        <item x="970"/>
        <item x="883"/>
        <item x="1036"/>
        <item x="968"/>
        <item x="53"/>
        <item x="385"/>
        <item x="836"/>
        <item x="228"/>
        <item x="701"/>
        <item x="420"/>
        <item x="616"/>
        <item x="722"/>
        <item x="1007"/>
        <item x="749"/>
        <item x="106"/>
        <item x="963"/>
        <item x="702"/>
        <item x="936"/>
        <item x="1026"/>
        <item x="812"/>
        <item x="326"/>
        <item x="1123"/>
        <item x="215"/>
        <item x="1029"/>
        <item x="891"/>
        <item x="685"/>
        <item x="356"/>
        <item x="59"/>
        <item x="809"/>
        <item x="1084"/>
        <item x="973"/>
        <item x="602"/>
        <item x="539"/>
        <item x="18"/>
        <item x="902"/>
        <item x="682"/>
        <item x="187"/>
        <item x="942"/>
        <item x="838"/>
        <item x="796"/>
        <item x="476"/>
        <item x="886"/>
        <item x="513"/>
        <item x="870"/>
        <item x="467"/>
        <item x="568"/>
        <item x="434"/>
        <item x="101"/>
        <item x="909"/>
        <item x="915"/>
        <item x="259"/>
        <item x="366"/>
        <item x="758"/>
        <item x="808"/>
        <item x="151"/>
        <item x="364"/>
        <item x="596"/>
        <item x="257"/>
        <item x="1027"/>
        <item x="1014"/>
        <item x="122"/>
        <item x="20"/>
        <item x="651"/>
        <item x="960"/>
        <item x="1100"/>
        <item x="56"/>
        <item x="713"/>
        <item x="560"/>
        <item x="383"/>
        <item x="472"/>
        <item x="903"/>
        <item x="672"/>
        <item x="572"/>
        <item x="127"/>
        <item x="231"/>
        <item x="1140"/>
        <item x="615"/>
        <item x="832"/>
        <item x="224"/>
        <item x="463"/>
        <item x="28"/>
        <item x="801"/>
        <item x="554"/>
        <item x="222"/>
        <item x="343"/>
        <item x="265"/>
        <item x="1173"/>
        <item x="239"/>
        <item x="823"/>
        <item x="833"/>
        <item x="806"/>
        <item x="340"/>
        <item x="147"/>
        <item x="1042"/>
        <item x="411"/>
        <item x="1105"/>
        <item x="218"/>
        <item x="436"/>
        <item x="624"/>
        <item x="310"/>
        <item x="792"/>
        <item x="121"/>
        <item x="210"/>
        <item x="834"/>
        <item x="344"/>
        <item x="1161"/>
        <item x="209"/>
        <item x="82"/>
        <item x="1104"/>
        <item x="526"/>
        <item x="1062"/>
        <item x="710"/>
        <item x="1089"/>
        <item x="594"/>
        <item x="584"/>
        <item x="733"/>
        <item x="830"/>
        <item x="995"/>
        <item x="975"/>
        <item x="1165"/>
        <item x="196"/>
        <item x="267"/>
        <item x="71"/>
        <item x="659"/>
        <item x="1168"/>
        <item x="764"/>
        <item x="553"/>
        <item x="1035"/>
        <item x="1055"/>
        <item x="962"/>
        <item x="97"/>
        <item x="674"/>
        <item x="289"/>
        <item x="486"/>
        <item x="217"/>
        <item x="589"/>
        <item x="401"/>
        <item x="172"/>
        <item x="391"/>
        <item x="185"/>
        <item x="959"/>
        <item x="1133"/>
        <item x="1"/>
        <item x="946"/>
        <item x="820"/>
        <item x="183"/>
        <item x="1019"/>
        <item x="164"/>
        <item x="261"/>
        <item x="214"/>
        <item x="739"/>
        <item x="997"/>
        <item x="16"/>
        <item x="91"/>
        <item x="650"/>
        <item x="630"/>
        <item x="133"/>
        <item x="248"/>
        <item x="279"/>
        <item x="47"/>
        <item x="327"/>
        <item x="588"/>
        <item x="1006"/>
        <item x="1039"/>
        <item x="192"/>
        <item x="756"/>
        <item x="709"/>
        <item x="1040"/>
        <item x="1073"/>
        <item x="225"/>
        <item x="490"/>
        <item x="1120"/>
        <item x="893"/>
        <item x="826"/>
        <item x="305"/>
        <item x="956"/>
        <item x="583"/>
        <item x="769"/>
        <item x="178"/>
        <item x="738"/>
        <item x="1154"/>
        <item x="1016"/>
        <item x="842"/>
        <item x="329"/>
        <item x="297"/>
        <item x="853"/>
        <item x="416"/>
        <item x="565"/>
        <item x="804"/>
        <item x="243"/>
        <item x="929"/>
        <item x="380"/>
        <item x="333"/>
        <item x="797"/>
        <item x="1134"/>
        <item x="871"/>
        <item x="166"/>
        <item x="1119"/>
        <item x="304"/>
        <item x="273"/>
        <item x="195"/>
        <item x="990"/>
        <item x="564"/>
        <item x="802"/>
        <item x="949"/>
        <item x="86"/>
        <item x="873"/>
        <item x="742"/>
        <item x="829"/>
        <item x="714"/>
        <item x="247"/>
        <item x="1070"/>
        <item x="1067"/>
        <item x="1009"/>
        <item x="1044"/>
        <item x="253"/>
        <item x="867"/>
        <item x="429"/>
        <item x="913"/>
        <item x="548"/>
        <item x="676"/>
        <item x="351"/>
        <item x="286"/>
        <item x="907"/>
        <item x="895"/>
        <item x="368"/>
        <item x="607"/>
        <item x="181"/>
        <item x="1098"/>
        <item x="288"/>
        <item x="270"/>
        <item x="179"/>
        <item x="454"/>
        <item x="857"/>
        <item x="1116"/>
        <item x="80"/>
        <item x="328"/>
        <item x="542"/>
        <item x="504"/>
        <item x="295"/>
        <item x="161"/>
        <item x="887"/>
        <item x="5"/>
        <item x="534"/>
        <item x="818"/>
        <item x="799"/>
        <item x="770"/>
        <item x="1041"/>
        <item x="293"/>
        <item x="1156"/>
        <item x="680"/>
        <item x="73"/>
        <item x="33"/>
        <item x="1043"/>
        <item x="1107"/>
        <item x="1090"/>
        <item x="483"/>
        <item x="543"/>
        <item x="569"/>
        <item x="996"/>
        <item x="940"/>
        <item x="1025"/>
        <item x="418"/>
        <item x="545"/>
        <item x="376"/>
        <item x="598"/>
        <item x="194"/>
        <item x="1152"/>
        <item x="1045"/>
        <item x="299"/>
        <item x="876"/>
        <item x="502"/>
        <item x="763"/>
        <item x="1034"/>
        <item x="39"/>
        <item x="159"/>
        <item x="135"/>
        <item x="171"/>
        <item x="768"/>
        <item x="773"/>
        <item x="1002"/>
        <item x="574"/>
        <item x="1077"/>
        <item x="485"/>
        <item x="1095"/>
        <item x="177"/>
        <item x="846"/>
        <item x="807"/>
        <item x="426"/>
        <item x="536"/>
        <item x="244"/>
        <item x="593"/>
        <item x="24"/>
        <item x="3"/>
        <item x="254"/>
        <item x="480"/>
        <item x="26"/>
        <item x="987"/>
        <item x="732"/>
        <item x="677"/>
        <item x="783"/>
        <item x="131"/>
        <item x="586"/>
        <item x="684"/>
        <item x="992"/>
        <item x="1163"/>
        <item x="85"/>
        <item x="643"/>
        <item x="197"/>
        <item x="263"/>
        <item x="291"/>
        <item x="761"/>
        <item x="1038"/>
        <item x="1176"/>
        <item x="855"/>
        <item x="924"/>
        <item x="17"/>
        <item x="771"/>
        <item x="1125"/>
        <item x="464"/>
        <item x="284"/>
        <item x="649"/>
        <item x="675"/>
        <item x="555"/>
        <item x="1072"/>
        <item x="590"/>
        <item x="260"/>
        <item x="462"/>
        <item x="332"/>
        <item x="1049"/>
        <item x="737"/>
        <item x="444"/>
        <item x="354"/>
        <item x="362"/>
        <item x="657"/>
        <item x="141"/>
        <item x="74"/>
        <item x="339"/>
        <item x="402"/>
        <item x="313"/>
        <item x="358"/>
        <item x="656"/>
        <item x="570"/>
        <item x="96"/>
        <item x="703"/>
        <item x="199"/>
        <item x="152"/>
        <item x="379"/>
        <item x="1124"/>
        <item x="1170"/>
        <item x="251"/>
        <item x="813"/>
        <item x="118"/>
        <item x="631"/>
        <item x="13"/>
        <item x="1092"/>
        <item x="406"/>
        <item x="393"/>
        <item x="114"/>
        <item x="552"/>
        <item x="1004"/>
        <item x="1108"/>
        <item x="336"/>
        <item x="693"/>
        <item x="573"/>
        <item x="655"/>
        <item x="1102"/>
        <item x="882"/>
        <item x="219"/>
        <item x="94"/>
        <item x="1157"/>
        <item x="81"/>
        <item x="945"/>
        <item x="207"/>
        <item x="972"/>
        <item x="822"/>
        <item x="688"/>
        <item x="65"/>
        <item x="595"/>
        <item x="648"/>
        <item x="1022"/>
        <item x="440"/>
        <item x="1031"/>
        <item x="779"/>
        <item x="626"/>
        <item x="50"/>
        <item x="469"/>
        <item x="64"/>
        <item x="400"/>
        <item x="378"/>
        <item x="787"/>
        <item x="30"/>
        <item x="721"/>
        <item x="282"/>
        <item x="934"/>
        <item x="1110"/>
        <item x="110"/>
        <item x="868"/>
        <item x="597"/>
        <item x="249"/>
        <item x="69"/>
        <item x="44"/>
        <item x="865"/>
        <item x="88"/>
        <item x="841"/>
        <item x="453"/>
        <item x="632"/>
        <item x="557"/>
        <item x="535"/>
        <item x="1160"/>
        <item x="269"/>
        <item x="1051"/>
        <item x="905"/>
        <item x="753"/>
        <item x="1151"/>
        <item x="307"/>
        <item x="359"/>
        <item x="175"/>
        <item x="262"/>
        <item x="373"/>
        <item x="619"/>
        <item x="885"/>
        <item x="49"/>
        <item x="1076"/>
        <item x="252"/>
        <item x="690"/>
        <item x="563"/>
        <item x="37"/>
        <item x="745"/>
        <item x="928"/>
        <item x="1149"/>
        <item x="658"/>
        <item x="777"/>
        <item x="283"/>
        <item x="75"/>
        <item x="587"/>
        <item x="848"/>
        <item x="718"/>
        <item x="699"/>
        <item x="979"/>
        <item x="173"/>
        <item x="878"/>
        <item x="901"/>
        <item x="12"/>
        <item x="729"/>
        <item x="112"/>
        <item x="14"/>
        <item x="1155"/>
        <item x="1018"/>
        <item x="628"/>
        <item x="750"/>
        <item x="854"/>
        <item x="230"/>
        <item x="896"/>
        <item x="1078"/>
        <item x="790"/>
        <item x="465"/>
        <item x="523"/>
        <item x="512"/>
        <item x="747"/>
        <item x="524"/>
        <item x="925"/>
        <item x="866"/>
        <item x="561"/>
        <item x="415"/>
        <item x="468"/>
        <item x="84"/>
        <item x="550"/>
        <item x="914"/>
        <item x="511"/>
        <item x="389"/>
        <item x="916"/>
        <item x="635"/>
        <item x="25"/>
        <item x="41"/>
        <item x="795"/>
        <item x="828"/>
        <item x="998"/>
        <item x="78"/>
        <item x="679"/>
        <item x="719"/>
        <item x="670"/>
        <item x="1129"/>
        <item x="1147"/>
        <item x="184"/>
        <item x="964"/>
        <item x="108"/>
        <item x="844"/>
        <item x="1153"/>
        <item x="669"/>
        <item x="375"/>
        <item x="668"/>
        <item x="278"/>
        <item x="1106"/>
        <item x="432"/>
        <item x="734"/>
        <item x="1000"/>
        <item x="1101"/>
        <item x="76"/>
        <item x="466"/>
        <item x="991"/>
        <item x="850"/>
        <item x="757"/>
        <item x="786"/>
        <item x="692"/>
        <item x="508"/>
        <item x="743"/>
        <item x="449"/>
        <item x="256"/>
        <item x="665"/>
        <item x="236"/>
        <item x="627"/>
        <item x="34"/>
        <item x="1143"/>
        <item x="613"/>
        <item x="793"/>
        <item x="471"/>
        <item x="410"/>
        <item x="287"/>
        <item x="898"/>
        <item x="111"/>
        <item x="425"/>
        <item x="57"/>
        <item x="1091"/>
        <item x="1023"/>
        <item x="862"/>
        <item x="341"/>
        <item x="660"/>
        <item x="947"/>
        <item x="518"/>
        <item x="608"/>
        <item x="664"/>
        <item x="767"/>
        <item x="441"/>
        <item x="1087"/>
        <item x="509"/>
        <item x="42"/>
        <item x="487"/>
        <item x="794"/>
        <item x="521"/>
        <item x="7"/>
        <item x="136"/>
        <item x="365"/>
        <item x="530"/>
        <item x="126"/>
        <item x="404"/>
        <item x="100"/>
        <item x="814"/>
        <item x="296"/>
        <item x="162"/>
        <item x="952"/>
        <item x="36"/>
        <item x="68"/>
        <item x="124"/>
        <item x="294"/>
        <item x="899"/>
        <item x="15"/>
        <item x="4"/>
        <item x="331"/>
        <item x="634"/>
        <item x="318"/>
        <item x="821"/>
        <item x="576"/>
        <item x="579"/>
        <item x="717"/>
        <item x="735"/>
        <item x="715"/>
        <item x="673"/>
        <item x="505"/>
        <item x="919"/>
        <item x="897"/>
        <item x="193"/>
        <item x="132"/>
        <item x="55"/>
        <item x="156"/>
        <item x="774"/>
        <item x="578"/>
        <item x="70"/>
        <item x="298"/>
        <item x="134"/>
        <item x="208"/>
        <item x="646"/>
        <item x="153"/>
        <item x="250"/>
        <item x="150"/>
        <item x="1141"/>
        <item x="958"/>
        <item x="353"/>
        <item x="285"/>
        <item x="993"/>
        <item x="950"/>
        <item x="556"/>
        <item x="1166"/>
        <item x="1122"/>
        <item x="120"/>
        <item x="54"/>
        <item x="43"/>
        <item x="1005"/>
        <item x="623"/>
        <item x="931"/>
        <item x="1127"/>
        <item x="1132"/>
        <item x="157"/>
        <item x="736"/>
        <item x="51"/>
        <item x="938"/>
        <item x="985"/>
        <item x="653"/>
        <item x="447"/>
        <item x="421"/>
        <item x="456"/>
        <item x="346"/>
        <item x="1144"/>
        <item x="169"/>
        <item x="575"/>
        <item x="268"/>
        <item x="980"/>
        <item x="1033"/>
        <item x="765"/>
        <item x="348"/>
        <item x="302"/>
        <item x="1097"/>
        <item x="271"/>
        <item x="503"/>
        <item x="791"/>
        <item x="102"/>
        <item x="803"/>
        <item x="371"/>
        <item x="350"/>
        <item x="1113"/>
        <item x="377"/>
        <item x="1069"/>
        <item x="686"/>
        <item x="860"/>
        <item x="357"/>
        <item x="168"/>
        <item x="206"/>
        <item x="79"/>
        <item x="52"/>
        <item x="604"/>
        <item x="591"/>
        <item x="312"/>
        <item x="678"/>
        <item x="431"/>
        <item x="170"/>
        <item x="246"/>
        <item x="754"/>
        <item x="697"/>
        <item x="191"/>
        <item x="1159"/>
        <item x="1158"/>
        <item x="969"/>
        <item x="922"/>
        <item x="957"/>
        <item x="516"/>
        <item x="1003"/>
        <item x="780"/>
        <item x="906"/>
        <item x="355"/>
        <item x="927"/>
        <item x="409"/>
        <item x="730"/>
        <item x="859"/>
        <item x="1001"/>
        <item x="212"/>
        <item x="724"/>
        <item x="451"/>
        <item x="546"/>
        <item x="629"/>
        <item x="1167"/>
        <item x="470"/>
        <item x="220"/>
        <item x="532"/>
        <item x="645"/>
        <item x="492"/>
        <item x="477"/>
        <item x="115"/>
        <item x="716"/>
        <item x="766"/>
        <item x="412"/>
        <item x="188"/>
        <item x="1046"/>
        <item x="330"/>
        <item x="875"/>
        <item x="280"/>
        <item x="308"/>
        <item x="953"/>
        <item x="396"/>
        <item x="0"/>
        <item x="1126"/>
        <item x="1135"/>
        <item x="789"/>
        <item x="525"/>
        <item x="32"/>
        <item x="894"/>
        <item x="752"/>
        <item x="704"/>
        <item x="884"/>
        <item x="951"/>
        <item x="880"/>
        <item x="864"/>
        <item x="510"/>
        <item x="610"/>
        <item x="1061"/>
        <item x="93"/>
        <item x="202"/>
        <item x="740"/>
        <item x="142"/>
        <item x="671"/>
        <item x="994"/>
        <item x="226"/>
        <item x="1037"/>
        <item x="663"/>
        <item x="1111"/>
        <item x="640"/>
        <item x="580"/>
        <item x="527"/>
        <item x="935"/>
        <item x="1020"/>
        <item x="538"/>
        <item x="727"/>
        <item x="1064"/>
        <item x="200"/>
        <item x="498"/>
        <item x="496"/>
        <item x="943"/>
        <item x="349"/>
        <item x="877"/>
        <item x="662"/>
        <item x="879"/>
        <item x="933"/>
        <item x="72"/>
        <item x="335"/>
        <item x="600"/>
        <item x="720"/>
        <item x="443"/>
        <item x="130"/>
        <item x="1048"/>
        <item x="939"/>
        <item x="316"/>
        <item x="227"/>
        <item x="798"/>
        <item x="999"/>
        <item x="549"/>
        <item x="641"/>
        <item x="338"/>
        <item x="158"/>
        <item x="911"/>
        <item x="923"/>
        <item x="1162"/>
        <item x="639"/>
        <item x="323"/>
        <item x="772"/>
        <item x="495"/>
        <item x="155"/>
        <item x="1081"/>
        <item x="2"/>
        <item x="306"/>
        <item x="1096"/>
        <item x="399"/>
        <item x="1080"/>
        <item x="711"/>
        <item x="917"/>
        <item x="245"/>
        <item x="507"/>
        <item x="861"/>
        <item x="751"/>
        <item x="1148"/>
        <item x="398"/>
        <item x="303"/>
        <item x="319"/>
        <item x="438"/>
        <item x="1171"/>
        <item x="489"/>
        <item x="599"/>
        <item x="874"/>
        <item x="482"/>
        <item x="345"/>
        <item x="603"/>
        <item x="965"/>
        <item x="533"/>
        <item x="83"/>
        <item x="825"/>
        <item x="204"/>
        <item x="186"/>
        <item x="417"/>
        <item x="642"/>
        <item x="982"/>
        <item x="863"/>
        <item x="551"/>
        <item x="128"/>
        <item x="103"/>
        <item x="847"/>
        <item x="189"/>
        <item x="622"/>
        <item x="621"/>
        <item x="667"/>
        <item x="424"/>
        <item x="582"/>
        <item x="325"/>
        <item x="1071"/>
        <item x="125"/>
        <item x="839"/>
        <item x="457"/>
        <item x="689"/>
        <item x="367"/>
        <item x="337"/>
        <item x="1017"/>
        <item x="1013"/>
        <item x="691"/>
        <item x="601"/>
        <item x="446"/>
        <item x="497"/>
        <item x="731"/>
        <item x="221"/>
        <item x="654"/>
        <item x="851"/>
        <item x="445"/>
        <item x="117"/>
        <item x="835"/>
        <item x="67"/>
        <item x="707"/>
        <item x="811"/>
        <item x="1109"/>
        <item x="109"/>
        <item x="413"/>
        <item x="567"/>
        <item x="139"/>
        <item x="661"/>
        <item x="46"/>
        <item x="382"/>
        <item x="517"/>
        <item x="1145"/>
        <item x="149"/>
        <item x="852"/>
        <item x="694"/>
        <item x="240"/>
        <item x="182"/>
        <item x="614"/>
        <item x="1065"/>
        <item x="1012"/>
        <item x="705"/>
        <item x="558"/>
        <item x="360"/>
        <item x="255"/>
        <item x="1079"/>
        <item x="458"/>
        <item x="384"/>
        <item x="666"/>
        <item x="430"/>
        <item x="107"/>
        <item x="277"/>
        <item x="63"/>
        <item x="395"/>
        <item x="652"/>
        <item x="948"/>
        <item x="1103"/>
        <item x="776"/>
        <item x="272"/>
        <item x="201"/>
        <item x="918"/>
        <item x="435"/>
        <item x="484"/>
        <item x="926"/>
        <item x="800"/>
        <item x="140"/>
        <item x="904"/>
        <item x="983"/>
        <item x="815"/>
        <item x="636"/>
        <item x="1172"/>
        <item x="988"/>
        <item x="1118"/>
        <item x="403"/>
        <item x="1138"/>
        <item x="1094"/>
        <item x="66"/>
        <item x="723"/>
        <item x="647"/>
        <item x="955"/>
        <item x="203"/>
        <item x="810"/>
        <item x="311"/>
        <item x="342"/>
        <item x="352"/>
        <item x="1164"/>
        <item x="223"/>
        <item x="292"/>
        <item x="1115"/>
        <item x="706"/>
        <item x="819"/>
        <item x="58"/>
        <item x="566"/>
        <item x="1030"/>
        <item x="137"/>
        <item x="163"/>
        <item x="428"/>
        <item x="824"/>
        <item x="781"/>
        <item x="419"/>
        <item x="531"/>
        <item x="29"/>
        <item x="474"/>
        <item x="1015"/>
        <item x="537"/>
        <item x="235"/>
        <item x="95"/>
        <item x="872"/>
        <item x="1174"/>
        <item x="585"/>
        <item x="1085"/>
        <item x="1099"/>
        <item x="301"/>
        <item x="61"/>
        <item x="439"/>
        <item x="840"/>
        <item x="856"/>
        <item x="728"/>
        <item x="932"/>
        <item x="506"/>
        <item x="744"/>
        <item x="562"/>
        <item x="493"/>
        <item x="816"/>
        <item x="233"/>
        <item x="683"/>
        <item x="374"/>
        <item x="978"/>
        <item x="1146"/>
        <item x="1024"/>
        <item x="741"/>
        <item x="1178"/>
        <item x="1050"/>
        <item x="976"/>
        <item x="1082"/>
        <item x="1074"/>
        <item x="165"/>
        <item x="961"/>
        <item x="966"/>
        <item x="27"/>
        <item x="450"/>
        <item x="1059"/>
        <item x="1175"/>
        <item x="23"/>
        <item x="324"/>
        <item x="971"/>
        <item x="317"/>
        <item x="491"/>
        <item x="817"/>
        <item x="473"/>
        <item x="1083"/>
        <item x="547"/>
        <item x="408"/>
        <item x="89"/>
        <item x="514"/>
        <item x="698"/>
        <item x="448"/>
        <item x="571"/>
        <item x="499"/>
        <item x="1136"/>
        <item x="1121"/>
        <item x="500"/>
        <item x="8"/>
        <item x="213"/>
        <item x="681"/>
        <item x="1130"/>
        <item x="216"/>
        <item x="609"/>
        <item x="77"/>
        <item x="442"/>
        <item x="644"/>
        <item x="900"/>
        <item x="242"/>
        <item x="211"/>
        <item x="237"/>
        <item x="433"/>
        <item x="881"/>
        <item x="888"/>
        <item x="892"/>
        <item x="478"/>
        <item x="459"/>
        <item x="746"/>
        <item x="520"/>
        <item x="190"/>
        <item x="1112"/>
        <item x="1142"/>
        <item x="321"/>
        <item x="501"/>
        <item x="87"/>
        <item x="696"/>
        <item x="232"/>
        <item x="427"/>
        <item x="315"/>
        <item x="494"/>
        <item x="605"/>
        <item x="1010"/>
        <item x="481"/>
        <item x="755"/>
        <item x="167"/>
        <item x="146"/>
        <item x="276"/>
        <item x="205"/>
        <item x="625"/>
        <item x="974"/>
        <item x="544"/>
        <item x="405"/>
        <item x="62"/>
        <item x="274"/>
        <item x="198"/>
        <item x="363"/>
        <item x="778"/>
        <item x="712"/>
        <item x="637"/>
        <item x="45"/>
        <item x="762"/>
        <item x="541"/>
        <item x="784"/>
        <item x="1093"/>
        <item x="92"/>
        <item x="397"/>
        <item x="1047"/>
        <item x="937"/>
        <item x="116"/>
        <item x="849"/>
        <item x="281"/>
        <item x="394"/>
        <item x="540"/>
        <item x="238"/>
        <item x="461"/>
        <item x="759"/>
        <item x="387"/>
        <item x="725"/>
        <item x="1060"/>
        <item x="1053"/>
        <item x="986"/>
        <item x="90"/>
        <item x="266"/>
        <item x="981"/>
        <item x="1086"/>
        <item x="1068"/>
        <item x="1177"/>
        <item x="264"/>
        <item x="805"/>
        <item x="386"/>
        <item x="138"/>
        <item x="522"/>
        <item x="559"/>
        <item x="372"/>
        <item x="528"/>
        <item x="989"/>
        <item x="845"/>
        <item x="180"/>
        <item x="1058"/>
        <item x="129"/>
        <item x="1011"/>
        <item x="479"/>
        <item x="577"/>
        <item x="60"/>
        <item x="775"/>
        <item x="144"/>
        <item x="392"/>
        <item x="488"/>
        <item x="48"/>
        <item x="320"/>
        <item x="708"/>
        <item x="519"/>
        <item x="592"/>
        <item x="322"/>
        <item x="1137"/>
        <item x="388"/>
        <item x="827"/>
        <item x="407"/>
        <item x="99"/>
        <item x="1169"/>
        <item x="98"/>
        <item x="234"/>
        <item x="154"/>
        <item x="390"/>
        <item x="1114"/>
        <item x="369"/>
        <item x="1032"/>
        <item x="869"/>
        <item x="984"/>
        <item x="1128"/>
        <item x="119"/>
        <item x="148"/>
        <item x="314"/>
        <item x="1075"/>
        <item x="782"/>
        <item x="145"/>
        <item x="40"/>
        <item x="22"/>
        <item x="229"/>
        <item x="908"/>
        <item x="1063"/>
        <item x="143"/>
        <item x="977"/>
        <item x="920"/>
        <item x="1088"/>
        <item x="611"/>
        <item x="617"/>
        <item x="581"/>
        <item x="1028"/>
        <item x="1008"/>
        <item x="788"/>
        <item x="515"/>
        <item x="1057"/>
        <item x="941"/>
        <item x="422"/>
        <item x="423"/>
        <item x="455"/>
        <item x="452"/>
        <item x="6"/>
        <item x="176"/>
        <item x="944"/>
        <item x="104"/>
        <item x="19"/>
        <item x="275"/>
        <item x="241"/>
        <item x="174"/>
        <item x="921"/>
        <item x="21"/>
        <item x="529"/>
        <item x="113"/>
        <item x="890"/>
        <item x="954"/>
        <item x="258"/>
        <item x="414"/>
        <item x="31"/>
        <item x="748"/>
        <item x="1056"/>
        <item x="837"/>
        <item x="309"/>
        <item x="889"/>
        <item x="1117"/>
        <item x="300"/>
        <item x="437"/>
        <item x="930"/>
        <item x="700"/>
        <item x="381"/>
        <item x="334"/>
        <item x="912"/>
        <item x="347"/>
        <item x="1131"/>
        <item x="843"/>
        <item x="105"/>
        <item x="638"/>
        <item x="967"/>
        <item x="687"/>
        <item x="1021"/>
        <item x="1150"/>
        <item x="831"/>
        <item x="38"/>
        <item x="290"/>
        <item x="633"/>
        <item x="612"/>
        <item x="858"/>
        <item x="1054"/>
        <item x="1139"/>
        <item x="618"/>
        <item x="361"/>
        <item x="1052"/>
        <item t="default"/>
      </items>
    </pivotField>
    <pivotField dataField="1" showAll="0"/>
    <pivotField showAll="0"/>
    <pivotField numFmtId="43" showAll="0"/>
    <pivotField showAll="0"/>
    <pivotField showAll="0">
      <items count="4">
        <item x="0"/>
        <item x="1"/>
        <item x="2"/>
        <item t="default"/>
      </items>
    </pivotField>
    <pivotField showAll="0">
      <items count="9">
        <item x="2"/>
        <item x="4"/>
        <item x="7"/>
        <item x="1"/>
        <item x="5"/>
        <item x="0"/>
        <item x="3"/>
        <item x="6"/>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4">
    <i>
      <x/>
    </i>
    <i>
      <x v="1"/>
    </i>
    <i>
      <x v="2"/>
    </i>
    <i t="grand">
      <x/>
    </i>
  </rowItems>
  <colFields count="1">
    <field x="-2"/>
  </colFields>
  <colItems count="3">
    <i>
      <x/>
    </i>
    <i i="1">
      <x v="1"/>
    </i>
    <i i="2">
      <x v="2"/>
    </i>
  </colItems>
  <dataFields count="3">
    <dataField name="Sum of Sales" fld="13" baseField="0" baseItem="0" numFmtId="164"/>
    <dataField name="Sum of Discount" fld="14" baseField="0" baseItem="0"/>
    <dataField name="Count of SKU" fld="6" subtotal="count" baseField="0" baseItem="0"/>
  </dataFields>
  <formats count="2">
    <format dxfId="22">
      <pivotArea outline="0" collapsedLevelsAreSubtotals="1" fieldPosition="0"/>
    </format>
    <format dxfId="2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9C03DF7-D9A1-4DA7-AC73-4605A13BDAAD}" name="PivotTable2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8">
  <location ref="O44:P49" firstHeaderRow="2" firstDataRow="2" firstDataCol="1"/>
  <pivotFields count="22">
    <pivotField compact="0" outline="0" showAll="0"/>
    <pivotField compact="0" numFmtId="14" outline="0"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compact="0" outline="0" showAll="0"/>
    <pivotField compact="0" numFmtId="165" outline="0" showAll="0"/>
    <pivotField compact="0" outline="0" showAll="0">
      <items count="13">
        <item x="1"/>
        <item x="11"/>
        <item x="8"/>
        <item x="6"/>
        <item x="3"/>
        <item x="5"/>
        <item x="7"/>
        <item x="9"/>
        <item x="0"/>
        <item x="2"/>
        <item x="10"/>
        <item x="4"/>
        <item t="default"/>
      </items>
    </pivotField>
    <pivotField compact="0" outline="0" showAll="0">
      <items count="4">
        <item x="1"/>
        <item x="0"/>
        <item x="2"/>
        <item t="default"/>
      </items>
    </pivotField>
    <pivotField compact="0" outline="0" showAll="0"/>
    <pivotField compact="0" outline="0" showAll="0">
      <items count="21">
        <item x="5"/>
        <item x="16"/>
        <item x="7"/>
        <item x="1"/>
        <item x="10"/>
        <item x="19"/>
        <item x="4"/>
        <item x="3"/>
        <item x="14"/>
        <item x="12"/>
        <item x="17"/>
        <item x="8"/>
        <item x="18"/>
        <item x="2"/>
        <item x="0"/>
        <item x="9"/>
        <item x="11"/>
        <item x="6"/>
        <item x="15"/>
        <item x="13"/>
        <item t="default"/>
      </items>
    </pivotField>
    <pivotField compact="0" outline="0" showAll="0" defaultSubtotal="0">
      <items count="3">
        <item x="2"/>
        <item x="0"/>
        <item x="1"/>
      </items>
    </pivotField>
    <pivotField compact="0" outline="0" showAll="0">
      <items count="6">
        <item x="0"/>
        <item x="4"/>
        <item x="2"/>
        <item x="3"/>
        <item x="1"/>
        <item t="default"/>
      </items>
    </pivotField>
    <pivotField compact="0" outline="0" showAll="0"/>
    <pivotField compact="0" outline="0" showAll="0"/>
    <pivotField compact="0" numFmtId="43" outline="0" showAll="0"/>
    <pivotField compact="0" numFmtId="43" outline="0" showAll="0"/>
    <pivotField dataField="1" compact="0" outline="0" showAll="0"/>
    <pivotField compact="0" outline="0" showAll="0"/>
    <pivotField compact="0" numFmtId="43" outline="0" showAll="0"/>
    <pivotField compact="0" outline="0" showAll="0"/>
    <pivotField axis="axisRow" compact="0" outline="0" showAll="0">
      <items count="4">
        <item x="0"/>
        <item x="1"/>
        <item x="2"/>
        <item t="default"/>
      </items>
    </pivotField>
    <pivotField compact="0" outline="0" showAll="0">
      <items count="9">
        <item x="2"/>
        <item x="4"/>
        <item x="7"/>
        <item x="1"/>
        <item x="5"/>
        <item x="0"/>
        <item x="3"/>
        <item x="6"/>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8"/>
  </rowFields>
  <rowItems count="4">
    <i>
      <x/>
    </i>
    <i>
      <x v="1"/>
    </i>
    <i>
      <x v="2"/>
    </i>
    <i t="grand">
      <x/>
    </i>
  </rowItems>
  <colItems count="1">
    <i/>
  </colItems>
  <dataFields count="1">
    <dataField name="Sum of Discount" fld="14" baseField="0" baseItem="0"/>
  </dataFields>
  <formats count="2">
    <format dxfId="24">
      <pivotArea outline="0" collapsedLevelsAreSubtotals="1" fieldPosition="0"/>
    </format>
    <format dxfId="23">
      <pivotArea dataOnly="0" labelOnly="1" outline="0" axis="axisValues" fieldPosition="0"/>
    </format>
  </formats>
  <chartFormats count="4">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1F9B197-BFC3-4DB7-903B-AB6F3D331971}" name="PivotTable17"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G21:I34" firstHeaderRow="2" firstDataRow="2" firstDataCol="2"/>
  <pivotFields count="22">
    <pivotField compact="0" outline="0" showAll="0"/>
    <pivotField compact="0" numFmtId="14" outline="0"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compact="0" outline="0" showAll="0"/>
    <pivotField compact="0" numFmtId="165" outline="0" showAll="0"/>
    <pivotField compact="0" outline="0" showAll="0">
      <items count="13">
        <item x="1"/>
        <item x="11"/>
        <item x="8"/>
        <item x="6"/>
        <item x="3"/>
        <item x="5"/>
        <item x="7"/>
        <item x="9"/>
        <item x="0"/>
        <item x="2"/>
        <item x="10"/>
        <item x="4"/>
        <item t="default"/>
      </items>
    </pivotField>
    <pivotField compact="0" outline="0" multipleItemSelectionAllowed="1" showAll="0" defaultSubtotal="0">
      <items count="3">
        <item x="1"/>
        <item x="0"/>
        <item x="2"/>
      </items>
    </pivotField>
    <pivotField compact="0" outline="0" showAll="0"/>
    <pivotField compact="0" outline="0" showAll="0">
      <items count="21">
        <item x="5"/>
        <item x="16"/>
        <item x="7"/>
        <item x="1"/>
        <item x="10"/>
        <item x="19"/>
        <item x="4"/>
        <item x="3"/>
        <item x="14"/>
        <item x="12"/>
        <item x="17"/>
        <item x="8"/>
        <item x="18"/>
        <item x="2"/>
        <item x="0"/>
        <item x="9"/>
        <item x="11"/>
        <item x="6"/>
        <item x="15"/>
        <item x="13"/>
        <item t="default"/>
      </items>
    </pivotField>
    <pivotField compact="0" outline="0" showAll="0">
      <items count="4">
        <item x="2"/>
        <item x="0"/>
        <item x="1"/>
        <item t="default"/>
      </items>
    </pivotField>
    <pivotField compact="0" outline="0" showAll="0">
      <items count="6">
        <item x="0"/>
        <item x="4"/>
        <item x="2"/>
        <item x="3"/>
        <item x="1"/>
        <item t="default"/>
      </items>
    </pivotField>
    <pivotField compact="0" outline="0" showAll="0"/>
    <pivotField compact="0" outline="0" showAll="0"/>
    <pivotField compact="0" numFmtId="43" outline="0" showAll="0"/>
    <pivotField dataField="1" compact="0" numFmtId="43" outline="0" showAll="0"/>
    <pivotField compact="0" outline="0" showAll="0"/>
    <pivotField compact="0" outline="0" showAll="0"/>
    <pivotField compact="0" numFmtId="43" outline="0" showAll="0"/>
    <pivotField compact="0" outline="0" showAll="0"/>
    <pivotField compact="0" outline="0" showAll="0">
      <items count="4">
        <item x="0"/>
        <item x="1"/>
        <item x="2"/>
        <item t="default"/>
      </items>
    </pivotField>
    <pivotField compact="0" outline="0" showAll="0">
      <items count="9">
        <item x="2"/>
        <item x="4"/>
        <item x="7"/>
        <item x="1"/>
        <item x="5"/>
        <item x="0"/>
        <item x="3"/>
        <item x="6"/>
        <item t="default"/>
      </items>
    </pivotField>
    <pivotField axis="axisRow" compact="0" outline="0" showAll="0">
      <items count="7">
        <item x="0"/>
        <item x="1"/>
        <item x="2"/>
        <item x="3"/>
        <item x="4"/>
        <item x="5"/>
        <item t="default"/>
      </items>
    </pivotField>
    <pivotField axis="axisRow" compact="0" outline="0" showAll="0" defaultSubtotal="0">
      <items count="5">
        <item x="0"/>
        <item x="1"/>
        <item x="2"/>
        <item x="3"/>
        <item x="4"/>
      </items>
    </pivotField>
  </pivotFields>
  <rowFields count="2">
    <field x="21"/>
    <field x="20"/>
  </rowFields>
  <rowItems count="12">
    <i>
      <x v="1"/>
      <x v="1"/>
    </i>
    <i r="1">
      <x v="2"/>
    </i>
    <i r="1">
      <x v="3"/>
    </i>
    <i r="1">
      <x v="4"/>
    </i>
    <i>
      <x v="2"/>
      <x v="1"/>
    </i>
    <i r="1">
      <x v="2"/>
    </i>
    <i r="1">
      <x v="3"/>
    </i>
    <i r="1">
      <x v="4"/>
    </i>
    <i>
      <x v="3"/>
      <x v="1"/>
    </i>
    <i r="1">
      <x v="2"/>
    </i>
    <i r="1">
      <x v="3"/>
    </i>
    <i t="grand">
      <x/>
    </i>
  </rowItems>
  <colItems count="1">
    <i/>
  </colItems>
  <dataFields count="1">
    <dataField name="Sum of Sales" fld="13" baseField="0" baseItem="0" numFmtId="43"/>
  </dataFields>
  <formats count="2">
    <format dxfId="26">
      <pivotArea outline="0" collapsedLevelsAreSubtotals="1"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4F73547-4A06-4EFE-9C8A-89C83726F9E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E46" firstHeaderRow="1" firstDataRow="2" firstDataCol="1"/>
  <pivotFields count="22">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axis="axisRow" showAll="0">
      <items count="8">
        <item x="3"/>
        <item x="2"/>
        <item x="1"/>
        <item x="4"/>
        <item x="6"/>
        <item x="0"/>
        <item x="5"/>
        <item t="default"/>
      </items>
    </pivotField>
    <pivotField numFmtId="165" showAll="0"/>
    <pivotField showAll="0">
      <items count="13">
        <item x="1"/>
        <item x="11"/>
        <item x="8"/>
        <item x="6"/>
        <item x="3"/>
        <item x="5"/>
        <item x="7"/>
        <item x="9"/>
        <item x="0"/>
        <item x="2"/>
        <item x="10"/>
        <item x="4"/>
        <item t="default"/>
      </items>
    </pivotField>
    <pivotField showAll="0">
      <items count="4">
        <item x="1"/>
        <item x="0"/>
        <item x="2"/>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axis="axisCol" showAll="0">
      <items count="4">
        <item x="2"/>
        <item x="0"/>
        <item x="1"/>
        <item t="default"/>
      </items>
    </pivotField>
    <pivotField showAll="0">
      <items count="6">
        <item x="0"/>
        <item x="4"/>
        <item x="2"/>
        <item x="3"/>
        <item x="1"/>
        <item t="default"/>
      </items>
    </pivotField>
    <pivotField showAll="0"/>
    <pivotField showAll="0"/>
    <pivotField numFmtId="43" showAll="0"/>
    <pivotField dataField="1" numFmtId="43" showAll="0"/>
    <pivotField showAll="0"/>
    <pivotField showAll="0"/>
    <pivotField numFmtId="43" showAll="0"/>
    <pivotField showAll="0"/>
    <pivotField showAll="0">
      <items count="4">
        <item x="0"/>
        <item x="1"/>
        <item x="2"/>
        <item t="default"/>
      </items>
    </pivotField>
    <pivotField showAll="0">
      <items count="9">
        <item x="2"/>
        <item x="4"/>
        <item x="7"/>
        <item x="1"/>
        <item x="5"/>
        <item x="0"/>
        <item x="3"/>
        <item x="6"/>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Fields count="1">
    <field x="8"/>
  </colFields>
  <colItems count="4">
    <i>
      <x/>
    </i>
    <i>
      <x v="1"/>
    </i>
    <i>
      <x v="2"/>
    </i>
    <i t="grand">
      <x/>
    </i>
  </colItems>
  <dataFields count="1">
    <dataField name="Sum of Sales" fld="13" baseField="0" baseItem="0" numFmtId="164"/>
  </dataFields>
  <formats count="2">
    <format dxfId="28">
      <pivotArea outline="0" collapsedLevelsAreSubtotals="1" fieldPosition="0"/>
    </format>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CE9ADD2-7C64-4A0C-B775-3C08993E50AD}" name="PivotTable2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O36:P41" firstHeaderRow="2" firstDataRow="2" firstDataCol="1"/>
  <pivotFields count="22">
    <pivotField compact="0" outline="0" showAll="0"/>
    <pivotField compact="0" numFmtId="14" outline="0"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compact="0" outline="0" showAll="0"/>
    <pivotField compact="0" numFmtId="165" outline="0" showAll="0"/>
    <pivotField compact="0" outline="0" showAll="0">
      <items count="13">
        <item x="1"/>
        <item x="11"/>
        <item x="8"/>
        <item x="6"/>
        <item x="3"/>
        <item x="5"/>
        <item x="7"/>
        <item x="9"/>
        <item x="0"/>
        <item x="2"/>
        <item x="10"/>
        <item x="4"/>
        <item t="default"/>
      </items>
    </pivotField>
    <pivotField compact="0" outline="0" showAll="0">
      <items count="4">
        <item x="1"/>
        <item x="0"/>
        <item x="2"/>
        <item t="default"/>
      </items>
    </pivotField>
    <pivotField compact="0" outline="0" showAll="0"/>
    <pivotField compact="0" outline="0" showAll="0">
      <items count="21">
        <item x="5"/>
        <item x="16"/>
        <item x="7"/>
        <item x="1"/>
        <item x="10"/>
        <item x="19"/>
        <item x="4"/>
        <item x="3"/>
        <item x="14"/>
        <item x="12"/>
        <item x="17"/>
        <item x="8"/>
        <item x="18"/>
        <item x="2"/>
        <item x="0"/>
        <item x="9"/>
        <item x="11"/>
        <item x="6"/>
        <item x="15"/>
        <item x="13"/>
        <item t="default"/>
      </items>
    </pivotField>
    <pivotField axis="axisRow" compact="0" outline="0" showAll="0" defaultSubtotal="0">
      <items count="3">
        <item x="2"/>
        <item x="0"/>
        <item x="1"/>
      </items>
    </pivotField>
    <pivotField compact="0" outline="0" showAll="0">
      <items count="6">
        <item x="0"/>
        <item x="4"/>
        <item x="2"/>
        <item x="3"/>
        <item x="1"/>
        <item t="default"/>
      </items>
    </pivotField>
    <pivotField compact="0" outline="0" showAll="0"/>
    <pivotField compact="0" outline="0" showAll="0"/>
    <pivotField compact="0" numFmtId="43" outline="0" showAll="0"/>
    <pivotField compact="0" numFmtId="43" outline="0" showAll="0"/>
    <pivotField dataField="1" compact="0" outline="0" showAll="0"/>
    <pivotField compact="0" outline="0" showAll="0"/>
    <pivotField compact="0" numFmtId="43" outline="0" showAll="0"/>
    <pivotField compact="0" outline="0" showAll="0"/>
    <pivotField compact="0" outline="0" showAll="0">
      <items count="4">
        <item x="0"/>
        <item x="1"/>
        <item x="2"/>
        <item t="default"/>
      </items>
    </pivotField>
    <pivotField compact="0" outline="0" showAll="0">
      <items count="9">
        <item x="2"/>
        <item x="4"/>
        <item x="7"/>
        <item x="1"/>
        <item x="5"/>
        <item x="0"/>
        <item x="3"/>
        <item x="6"/>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8"/>
  </rowFields>
  <rowItems count="4">
    <i>
      <x/>
    </i>
    <i>
      <x v="1"/>
    </i>
    <i>
      <x v="2"/>
    </i>
    <i t="grand">
      <x/>
    </i>
  </rowItems>
  <colItems count="1">
    <i/>
  </colItems>
  <dataFields count="1">
    <dataField name="Sum of Discount" fld="14" baseField="0" baseItem="0"/>
  </dataFields>
  <formats count="2">
    <format dxfId="30">
      <pivotArea outline="0" collapsedLevelsAreSubtotals="1"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52C2BDD-56CA-4045-9714-5543E6900CE3}" name="PivotTable20"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E58:G63" firstHeaderRow="1" firstDataRow="2" firstDataCol="1"/>
  <pivotFields count="22">
    <pivotField compact="0" outline="0" showAll="0"/>
    <pivotField compact="0" numFmtId="14" outline="0"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compact="0" outline="0" showAll="0"/>
    <pivotField compact="0" numFmtId="165" outline="0" showAll="0"/>
    <pivotField compact="0" outline="0" showAll="0">
      <items count="13">
        <item x="1"/>
        <item x="11"/>
        <item x="8"/>
        <item x="6"/>
        <item x="3"/>
        <item x="5"/>
        <item x="7"/>
        <item x="9"/>
        <item x="0"/>
        <item x="2"/>
        <item x="10"/>
        <item x="4"/>
        <item t="default"/>
      </items>
    </pivotField>
    <pivotField compact="0" outline="0" showAll="0">
      <items count="4">
        <item x="1"/>
        <item x="0"/>
        <item x="2"/>
        <item t="default"/>
      </items>
    </pivotField>
    <pivotField compact="0" outline="0" showAll="0"/>
    <pivotField compact="0" outline="0" showAll="0">
      <items count="21">
        <item x="5"/>
        <item x="16"/>
        <item x="7"/>
        <item x="1"/>
        <item x="10"/>
        <item x="19"/>
        <item x="4"/>
        <item x="3"/>
        <item x="14"/>
        <item x="12"/>
        <item x="17"/>
        <item x="8"/>
        <item x="18"/>
        <item x="2"/>
        <item x="0"/>
        <item x="9"/>
        <item x="11"/>
        <item x="6"/>
        <item x="15"/>
        <item x="13"/>
        <item t="default"/>
      </items>
    </pivotField>
    <pivotField axis="axisRow" compact="0" outline="0" showAll="0" defaultSubtotal="0">
      <items count="3">
        <item x="2"/>
        <item x="0"/>
        <item x="1"/>
      </items>
    </pivotField>
    <pivotField compact="0" outline="0" showAll="0" defaultSubtotal="0">
      <items count="5">
        <item x="0"/>
        <item x="4"/>
        <item x="2"/>
        <item x="3"/>
        <item x="1"/>
      </items>
    </pivotField>
    <pivotField compact="0" outline="0" showAll="0"/>
    <pivotField compact="0" outline="0" showAll="0"/>
    <pivotField compact="0" numFmtId="43" outline="0" showAll="0"/>
    <pivotField dataField="1" compact="0" numFmtId="43" outline="0" showAll="0"/>
    <pivotField compact="0" outline="0" showAll="0"/>
    <pivotField compact="0" outline="0" showAll="0"/>
    <pivotField compact="0" numFmtId="43" outline="0" showAll="0"/>
    <pivotField dataField="1" compact="0" outline="0" showAll="0"/>
    <pivotField compact="0" outline="0" showAll="0">
      <items count="4">
        <item x="0"/>
        <item x="1"/>
        <item x="2"/>
        <item t="default"/>
      </items>
    </pivotField>
    <pivotField compact="0" outline="0" showAll="0">
      <items count="9">
        <item x="2"/>
        <item x="4"/>
        <item x="7"/>
        <item x="1"/>
        <item x="5"/>
        <item x="0"/>
        <item x="3"/>
        <item x="6"/>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8"/>
  </rowFields>
  <rowItems count="4">
    <i>
      <x/>
    </i>
    <i>
      <x v="1"/>
    </i>
    <i>
      <x v="2"/>
    </i>
    <i t="grand">
      <x/>
    </i>
  </rowItems>
  <colFields count="1">
    <field x="-2"/>
  </colFields>
  <colItems count="2">
    <i>
      <x/>
    </i>
    <i i="1">
      <x v="1"/>
    </i>
  </colItems>
  <dataFields count="2">
    <dataField name="Sum of Sales" fld="13" baseField="0" baseItem="0" numFmtId="164"/>
    <dataField name="Average of Customer_Age" fld="17" subtotal="average" baseField="7" baseItem="0"/>
  </dataFields>
  <formats count="2">
    <format dxfId="32">
      <pivotArea outline="0" collapsedLevelsAreSubtotals="1"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9A1E7F5-0D01-44EF-A7DE-53304C56CB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2">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numFmtId="165" showAll="0"/>
    <pivotField showAll="0">
      <items count="13">
        <item x="1"/>
        <item x="11"/>
        <item x="8"/>
        <item x="6"/>
        <item x="3"/>
        <item x="5"/>
        <item x="7"/>
        <item x="9"/>
        <item x="0"/>
        <item x="2"/>
        <item x="10"/>
        <item x="4"/>
        <item t="default"/>
      </items>
    </pivotField>
    <pivotField showAll="0">
      <items count="4">
        <item x="1"/>
        <item x="0"/>
        <item x="2"/>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axis="axisRow" showAll="0">
      <items count="4">
        <item x="2"/>
        <item x="0"/>
        <item x="1"/>
        <item t="default"/>
      </items>
    </pivotField>
    <pivotField showAll="0">
      <items count="6">
        <item x="0"/>
        <item x="4"/>
        <item x="2"/>
        <item x="3"/>
        <item x="1"/>
        <item t="default"/>
      </items>
    </pivotField>
    <pivotField showAll="0"/>
    <pivotField showAll="0"/>
    <pivotField numFmtId="43" showAll="0"/>
    <pivotField dataField="1" numFmtId="43" showAll="0"/>
    <pivotField showAll="0"/>
    <pivotField showAll="0"/>
    <pivotField numFmtId="43" showAll="0"/>
    <pivotField showAll="0"/>
    <pivotField showAll="0">
      <items count="4">
        <item x="0"/>
        <item x="1"/>
        <item x="2"/>
        <item t="default"/>
      </items>
    </pivotField>
    <pivotField showAll="0">
      <items count="9">
        <item x="2"/>
        <item x="4"/>
        <item x="7"/>
        <item x="1"/>
        <item x="5"/>
        <item x="0"/>
        <item x="3"/>
        <item x="6"/>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4">
    <i>
      <x/>
    </i>
    <i>
      <x v="1"/>
    </i>
    <i>
      <x v="2"/>
    </i>
    <i t="grand">
      <x/>
    </i>
  </rowItems>
  <colItems count="1">
    <i/>
  </colItems>
  <dataFields count="1">
    <dataField name="Sum of Sales" fld="13" baseField="0" baseItem="0" numFmtId="164"/>
  </dataFields>
  <formats count="2">
    <format dxfId="34">
      <pivotArea outline="0" collapsedLevelsAreSubtotals="1" fieldPosition="0"/>
    </format>
    <format dxfId="33">
      <pivotArea dataOnly="0" labelOnly="1" outline="0" axis="axisValues" fieldPosition="0"/>
    </format>
  </formats>
  <chartFormats count="4">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8" count="1" selected="0">
            <x v="0"/>
          </reference>
        </references>
      </pivotArea>
    </chartFormat>
    <chartFormat chart="7" format="15">
      <pivotArea type="data" outline="0" fieldPosition="0">
        <references count="2">
          <reference field="4294967294" count="1" selected="0">
            <x v="0"/>
          </reference>
          <reference field="8" count="1" selected="0">
            <x v="1"/>
          </reference>
        </references>
      </pivotArea>
    </chartFormat>
    <chartFormat chart="7" format="1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2C4F312-CF7E-4C59-89C0-07B3EA9FA701}"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8:C75" firstHeaderRow="2" firstDataRow="2" firstDataCol="2"/>
  <pivotFields count="22">
    <pivotField compact="0" outline="0" showAll="0"/>
    <pivotField compact="0" numFmtId="14" outline="0"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compact="0" outline="0" showAll="0"/>
    <pivotField compact="0" numFmtId="165" outline="0" showAll="0"/>
    <pivotField compact="0" outline="0" showAll="0">
      <items count="13">
        <item x="1"/>
        <item x="11"/>
        <item x="8"/>
        <item x="6"/>
        <item x="3"/>
        <item x="5"/>
        <item x="7"/>
        <item x="9"/>
        <item x="0"/>
        <item x="2"/>
        <item x="10"/>
        <item x="4"/>
        <item t="default"/>
      </items>
    </pivotField>
    <pivotField compact="0" outline="0" showAll="0">
      <items count="4">
        <item x="1"/>
        <item x="0"/>
        <item x="2"/>
        <item t="default"/>
      </items>
    </pivotField>
    <pivotField compact="0" outline="0" showAll="0"/>
    <pivotField compact="0" outline="0" showAll="0">
      <items count="21">
        <item x="5"/>
        <item x="16"/>
        <item x="7"/>
        <item x="1"/>
        <item x="10"/>
        <item x="19"/>
        <item x="4"/>
        <item x="3"/>
        <item x="14"/>
        <item x="12"/>
        <item x="17"/>
        <item x="8"/>
        <item x="18"/>
        <item x="2"/>
        <item x="0"/>
        <item x="9"/>
        <item x="11"/>
        <item x="6"/>
        <item x="15"/>
        <item x="13"/>
        <item t="default"/>
      </items>
    </pivotField>
    <pivotField axis="axisRow" compact="0" outline="0" showAll="0" defaultSubtotal="0">
      <items count="3">
        <item x="2"/>
        <item x="0"/>
        <item x="1"/>
      </items>
    </pivotField>
    <pivotField axis="axisRow" compact="0" outline="0" showAll="0" defaultSubtotal="0">
      <items count="5">
        <item x="0"/>
        <item x="4"/>
        <item x="2"/>
        <item x="3"/>
        <item x="1"/>
      </items>
    </pivotField>
    <pivotField compact="0" outline="0" showAll="0"/>
    <pivotField compact="0" outline="0" showAll="0"/>
    <pivotField compact="0" numFmtId="43" outline="0" showAll="0"/>
    <pivotField dataField="1" compact="0" numFmtId="43" outline="0" showAll="0"/>
    <pivotField compact="0" outline="0" showAll="0"/>
    <pivotField compact="0" outline="0" showAll="0"/>
    <pivotField compact="0" numFmtId="43" outline="0" showAll="0"/>
    <pivotField compact="0" outline="0" showAll="0"/>
    <pivotField compact="0" outline="0" showAll="0">
      <items count="4">
        <item x="0"/>
        <item x="1"/>
        <item x="2"/>
        <item t="default"/>
      </items>
    </pivotField>
    <pivotField compact="0" outline="0" showAll="0">
      <items count="9">
        <item x="2"/>
        <item x="4"/>
        <item x="7"/>
        <item x="1"/>
        <item x="5"/>
        <item x="0"/>
        <item x="3"/>
        <item x="6"/>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2">
    <field x="9"/>
    <field x="8"/>
  </rowFields>
  <rowItems count="16">
    <i>
      <x/>
      <x/>
    </i>
    <i r="1">
      <x v="1"/>
    </i>
    <i r="1">
      <x v="2"/>
    </i>
    <i>
      <x v="1"/>
      <x/>
    </i>
    <i r="1">
      <x v="1"/>
    </i>
    <i r="1">
      <x v="2"/>
    </i>
    <i>
      <x v="2"/>
      <x/>
    </i>
    <i r="1">
      <x v="1"/>
    </i>
    <i r="1">
      <x v="2"/>
    </i>
    <i>
      <x v="3"/>
      <x/>
    </i>
    <i r="1">
      <x v="1"/>
    </i>
    <i r="1">
      <x v="2"/>
    </i>
    <i>
      <x v="4"/>
      <x/>
    </i>
    <i r="1">
      <x v="1"/>
    </i>
    <i r="1">
      <x v="2"/>
    </i>
    <i t="grand">
      <x/>
    </i>
  </rowItems>
  <colItems count="1">
    <i/>
  </colItems>
  <dataFields count="1">
    <dataField name="Sum of Sales" fld="13" baseField="0" baseItem="0" numFmtId="164"/>
  </dataFields>
  <formats count="2">
    <format dxfId="36">
      <pivotArea outline="0" collapsedLevelsAreSubtotals="1"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ADA143B-6297-479E-91EE-165566B03AE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B55" firstHeaderRow="1" firstDataRow="1" firstDataCol="1"/>
  <pivotFields count="22">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numFmtId="165" showAll="0"/>
    <pivotField showAll="0">
      <items count="13">
        <item x="1"/>
        <item x="11"/>
        <item x="8"/>
        <item x="6"/>
        <item x="3"/>
        <item x="5"/>
        <item x="7"/>
        <item x="9"/>
        <item x="0"/>
        <item x="2"/>
        <item x="10"/>
        <item x="4"/>
        <item t="default"/>
      </items>
    </pivotField>
    <pivotField showAll="0">
      <items count="4">
        <item x="1"/>
        <item x="0"/>
        <item x="2"/>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axis="axisRow" showAll="0">
      <items count="6">
        <item x="0"/>
        <item x="4"/>
        <item x="2"/>
        <item x="3"/>
        <item x="1"/>
        <item t="default"/>
      </items>
    </pivotField>
    <pivotField showAll="0"/>
    <pivotField showAll="0"/>
    <pivotField numFmtId="43" showAll="0"/>
    <pivotField dataField="1" numFmtId="43" showAll="0"/>
    <pivotField showAll="0"/>
    <pivotField showAll="0"/>
    <pivotField numFmtId="43" showAll="0"/>
    <pivotField showAll="0"/>
    <pivotField showAll="0">
      <items count="4">
        <item x="0"/>
        <item x="1"/>
        <item x="2"/>
        <item t="default"/>
      </items>
    </pivotField>
    <pivotField showAll="0">
      <items count="9">
        <item x="2"/>
        <item x="4"/>
        <item x="7"/>
        <item x="1"/>
        <item x="5"/>
        <item x="0"/>
        <item x="3"/>
        <item x="6"/>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6">
    <i>
      <x/>
    </i>
    <i>
      <x v="1"/>
    </i>
    <i>
      <x v="2"/>
    </i>
    <i>
      <x v="3"/>
    </i>
    <i>
      <x v="4"/>
    </i>
    <i t="grand">
      <x/>
    </i>
  </rowItems>
  <colItems count="1">
    <i/>
  </colItems>
  <dataFields count="1">
    <dataField name="Sum of Sales" fld="13" baseField="0" baseItem="0" numFmtId="164"/>
  </dataFields>
  <formats count="2">
    <format dxfId="38">
      <pivotArea outline="0" collapsedLevelsAreSubtotals="1" fieldPosition="0"/>
    </format>
    <format dxfId="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767D3AF-4810-4B28-9C71-025FCC56B184}"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6:E35" firstHeaderRow="1" firstDataRow="2" firstDataCol="1"/>
  <pivotFields count="22">
    <pivotField compact="0" outline="0" showAll="0"/>
    <pivotField compact="0" numFmtId="14" outline="0"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axis="axisRow" compact="0" outline="0" showAll="0" defaultSubtotal="0">
      <items count="7">
        <item x="3"/>
        <item x="2"/>
        <item x="1"/>
        <item x="4"/>
        <item x="6"/>
        <item x="0"/>
        <item x="5"/>
      </items>
    </pivotField>
    <pivotField compact="0" numFmtId="165" outline="0" showAll="0"/>
    <pivotField compact="0" outline="0" showAll="0">
      <items count="13">
        <item x="1"/>
        <item x="11"/>
        <item x="8"/>
        <item x="6"/>
        <item x="3"/>
        <item x="5"/>
        <item x="7"/>
        <item x="9"/>
        <item x="0"/>
        <item x="2"/>
        <item x="10"/>
        <item x="4"/>
        <item t="default"/>
      </items>
    </pivotField>
    <pivotField compact="0" outline="0" showAll="0">
      <items count="4">
        <item x="1"/>
        <item x="0"/>
        <item x="2"/>
        <item t="default"/>
      </items>
    </pivotField>
    <pivotField compact="0" outline="0" showAll="0"/>
    <pivotField compact="0" outline="0" showAll="0">
      <items count="21">
        <item x="5"/>
        <item x="16"/>
        <item x="7"/>
        <item x="1"/>
        <item x="10"/>
        <item x="19"/>
        <item x="4"/>
        <item x="3"/>
        <item x="14"/>
        <item x="12"/>
        <item x="17"/>
        <item x="8"/>
        <item x="18"/>
        <item x="2"/>
        <item x="0"/>
        <item x="9"/>
        <item x="11"/>
        <item x="6"/>
        <item x="15"/>
        <item x="13"/>
        <item t="default"/>
      </items>
    </pivotField>
    <pivotField compact="0" outline="0" showAll="0">
      <items count="4">
        <item x="2"/>
        <item x="0"/>
        <item x="1"/>
        <item t="default"/>
      </items>
    </pivotField>
    <pivotField compact="0" outline="0" showAll="0">
      <items count="6">
        <item x="0"/>
        <item x="4"/>
        <item x="2"/>
        <item x="3"/>
        <item x="1"/>
        <item t="default"/>
      </items>
    </pivotField>
    <pivotField compact="0" outline="0" showAll="0"/>
    <pivotField compact="0" outline="0" showAll="0"/>
    <pivotField compact="0" numFmtId="43" outline="0" showAll="0"/>
    <pivotField dataField="1" compact="0" numFmtId="43" outline="0" showAll="0"/>
    <pivotField compact="0" outline="0" showAll="0"/>
    <pivotField compact="0" outline="0" showAll="0"/>
    <pivotField compact="0" numFmtId="43" outline="0" showAll="0"/>
    <pivotField compact="0" outline="0" showAll="0"/>
    <pivotField axis="axisCol" compact="0" outline="0" showAll="0">
      <items count="4">
        <item x="0"/>
        <item x="1"/>
        <item x="2"/>
        <item t="default"/>
      </items>
    </pivotField>
    <pivotField compact="0" outline="0" showAll="0">
      <items count="9">
        <item x="2"/>
        <item x="4"/>
        <item x="7"/>
        <item x="1"/>
        <item x="5"/>
        <item x="0"/>
        <item x="3"/>
        <item x="6"/>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2"/>
  </rowFields>
  <rowItems count="8">
    <i>
      <x/>
    </i>
    <i>
      <x v="1"/>
    </i>
    <i>
      <x v="2"/>
    </i>
    <i>
      <x v="3"/>
    </i>
    <i>
      <x v="4"/>
    </i>
    <i>
      <x v="5"/>
    </i>
    <i>
      <x v="6"/>
    </i>
    <i t="grand">
      <x/>
    </i>
  </rowItems>
  <colFields count="1">
    <field x="18"/>
  </colFields>
  <colItems count="4">
    <i>
      <x/>
    </i>
    <i>
      <x v="1"/>
    </i>
    <i>
      <x v="2"/>
    </i>
    <i t="grand">
      <x/>
    </i>
  </colItems>
  <dataFields count="1">
    <dataField name="Sum of Sales" fld="13" baseField="0" baseItem="0" numFmtId="164"/>
  </dataFields>
  <formats count="2">
    <format dxfId="40">
      <pivotArea outline="0" collapsedLevelsAreSubtotals="1" fieldPosition="0"/>
    </format>
    <format dxfId="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3A68AEA-86DB-4D8C-9F3A-05602038A450}"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U4:Y1190" firstHeaderRow="1" firstDataRow="2" firstDataCol="1"/>
  <pivotFields count="22">
    <pivotField compact="0" outline="0" showAll="0"/>
    <pivotField compact="0" numFmtId="14" outline="0"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compact="0" outline="0" showAll="0"/>
    <pivotField compact="0" numFmtId="165" outline="0" showAll="0"/>
    <pivotField compact="0" outline="0" showAll="0">
      <items count="13">
        <item x="1"/>
        <item x="11"/>
        <item x="8"/>
        <item x="6"/>
        <item x="3"/>
        <item x="5"/>
        <item x="7"/>
        <item x="9"/>
        <item x="0"/>
        <item x="2"/>
        <item x="10"/>
        <item x="4"/>
        <item t="default"/>
      </items>
    </pivotField>
    <pivotField compact="0" outline="0" showAll="0">
      <items count="4">
        <item x="1"/>
        <item x="0"/>
        <item x="2"/>
        <item t="default"/>
      </items>
    </pivotField>
    <pivotField axis="axisRow" compact="0" outline="0" showAll="0" defaultSubtotal="0">
      <items count="1184">
        <item x="266"/>
        <item x="191"/>
        <item x="544"/>
        <item x="243"/>
        <item x="849"/>
        <item x="644"/>
        <item x="1051"/>
        <item x="26"/>
        <item x="674"/>
        <item x="179"/>
        <item x="798"/>
        <item x="209"/>
        <item x="506"/>
        <item x="27"/>
        <item x="512"/>
        <item x="276"/>
        <item x="827"/>
        <item x="37"/>
        <item x="538"/>
        <item x="1112"/>
        <item x="952"/>
        <item x="1120"/>
        <item x="145"/>
        <item x="888"/>
        <item x="449"/>
        <item x="85"/>
        <item x="1046"/>
        <item x="354"/>
        <item x="348"/>
        <item x="715"/>
        <item x="1009"/>
        <item x="835"/>
        <item x="329"/>
        <item x="1038"/>
        <item x="1089"/>
        <item x="760"/>
        <item x="360"/>
        <item x="535"/>
        <item x="56"/>
        <item x="198"/>
        <item x="988"/>
        <item x="336"/>
        <item x="776"/>
        <item x="955"/>
        <item x="1161"/>
        <item x="1002"/>
        <item x="568"/>
        <item x="1142"/>
        <item x="1166"/>
        <item x="304"/>
        <item x="630"/>
        <item x="976"/>
        <item x="152"/>
        <item x="1097"/>
        <item x="1150"/>
        <item x="288"/>
        <item x="920"/>
        <item x="1012"/>
        <item x="153"/>
        <item x="366"/>
        <item x="853"/>
        <item x="325"/>
        <item x="962"/>
        <item x="1008"/>
        <item x="373"/>
        <item x="552"/>
        <item x="269"/>
        <item x="35"/>
        <item x="527"/>
        <item x="469"/>
        <item x="264"/>
        <item x="308"/>
        <item x="59"/>
        <item x="22"/>
        <item x="699"/>
        <item x="1145"/>
        <item x="954"/>
        <item x="608"/>
        <item x="431"/>
        <item x="447"/>
        <item x="562"/>
        <item x="446"/>
        <item x="610"/>
        <item x="197"/>
        <item x="1067"/>
        <item x="969"/>
        <item x="932"/>
        <item x="281"/>
        <item x="599"/>
        <item x="405"/>
        <item x="1058"/>
        <item x="302"/>
        <item x="343"/>
        <item x="1"/>
        <item x="159"/>
        <item x="220"/>
        <item x="580"/>
        <item x="832"/>
        <item x="1090"/>
        <item x="418"/>
        <item x="1149"/>
        <item x="395"/>
        <item x="175"/>
        <item x="47"/>
        <item x="793"/>
        <item x="1064"/>
        <item x="182"/>
        <item x="54"/>
        <item x="668"/>
        <item x="938"/>
        <item x="365"/>
        <item x="254"/>
        <item x="995"/>
        <item x="991"/>
        <item x="374"/>
        <item x="1152"/>
        <item x="719"/>
        <item x="0"/>
        <item x="558"/>
        <item x="761"/>
        <item x="541"/>
        <item x="1016"/>
        <item x="559"/>
        <item x="285"/>
        <item x="901"/>
        <item x="869"/>
        <item x="549"/>
        <item x="69"/>
        <item x="656"/>
        <item x="313"/>
        <item x="227"/>
        <item x="471"/>
        <item x="867"/>
        <item x="958"/>
        <item x="1164"/>
        <item x="911"/>
        <item x="136"/>
        <item x="810"/>
        <item x="62"/>
        <item x="303"/>
        <item x="865"/>
        <item x="271"/>
        <item x="133"/>
        <item x="30"/>
        <item x="846"/>
        <item x="773"/>
        <item x="1021"/>
        <item x="693"/>
        <item x="673"/>
        <item x="751"/>
        <item x="141"/>
        <item x="250"/>
        <item x="21"/>
        <item x="694"/>
        <item x="1068"/>
        <item x="660"/>
        <item x="169"/>
        <item x="427"/>
        <item x="537"/>
        <item x="474"/>
        <item x="11"/>
        <item x="768"/>
        <item x="1055"/>
        <item x="889"/>
        <item x="249"/>
        <item x="333"/>
        <item x="770"/>
        <item x="1081"/>
        <item x="51"/>
        <item x="717"/>
        <item x="1036"/>
        <item x="503"/>
        <item x="84"/>
        <item x="531"/>
        <item x="1124"/>
        <item x="824"/>
        <item x="335"/>
        <item x="701"/>
        <item x="821"/>
        <item x="128"/>
        <item x="258"/>
        <item x="132"/>
        <item x="45"/>
        <item x="381"/>
        <item x="9"/>
        <item x="863"/>
        <item x="61"/>
        <item x="74"/>
        <item x="880"/>
        <item x="324"/>
        <item x="933"/>
        <item x="554"/>
        <item x="123"/>
        <item x="19"/>
        <item x="290"/>
        <item x="769"/>
        <item x="737"/>
        <item x="331"/>
        <item x="83"/>
        <item x="504"/>
        <item x="228"/>
        <item x="665"/>
        <item x="60"/>
        <item x="834"/>
        <item x="704"/>
        <item x="1054"/>
        <item x="1170"/>
        <item x="815"/>
        <item x="1078"/>
        <item x="450"/>
        <item x="1172"/>
        <item x="1100"/>
        <item x="338"/>
        <item x="315"/>
        <item x="615"/>
        <item x="139"/>
        <item x="221"/>
        <item x="1147"/>
        <item x="24"/>
        <item x="820"/>
        <item x="866"/>
        <item x="232"/>
        <item x="1082"/>
        <item x="1135"/>
        <item x="251"/>
        <item x="339"/>
        <item x="528"/>
        <item x="242"/>
        <item x="1127"/>
        <item x="625"/>
        <item x="687"/>
        <item x="225"/>
        <item x="996"/>
        <item x="28"/>
        <item x="298"/>
        <item x="890"/>
        <item x="1114"/>
        <item x="181"/>
        <item x="510"/>
        <item x="893"/>
        <item x="278"/>
        <item x="1122"/>
        <item x="137"/>
        <item x="592"/>
        <item x="148"/>
        <item x="766"/>
        <item x="831"/>
        <item x="296"/>
        <item x="46"/>
        <item x="682"/>
        <item x="500"/>
        <item x="679"/>
        <item x="345"/>
        <item x="488"/>
        <item x="140"/>
        <item x="696"/>
        <item x="986"/>
        <item x="690"/>
        <item x="771"/>
        <item x="1019"/>
        <item x="841"/>
        <item x="570"/>
        <item x="593"/>
        <item x="643"/>
        <item x="301"/>
        <item x="947"/>
        <item x="809"/>
        <item x="105"/>
        <item x="156"/>
        <item x="334"/>
        <item x="101"/>
        <item x="878"/>
        <item x="859"/>
        <item x="750"/>
        <item x="596"/>
        <item x="629"/>
        <item x="645"/>
        <item x="555"/>
        <item x="1115"/>
        <item x="655"/>
        <item x="1167"/>
        <item x="1173"/>
        <item x="877"/>
        <item x="167"/>
        <item x="1048"/>
        <item x="1156"/>
        <item x="739"/>
        <item x="635"/>
        <item x="797"/>
        <item x="864"/>
        <item x="816"/>
        <item x="10"/>
        <item x="408"/>
        <item x="1087"/>
        <item x="1177"/>
        <item x="164"/>
        <item x="222"/>
        <item x="385"/>
        <item x="196"/>
        <item x="432"/>
        <item x="347"/>
        <item x="743"/>
        <item x="349"/>
        <item x="747"/>
        <item x="804"/>
        <item x="796"/>
        <item x="312"/>
        <item x="211"/>
        <item x="683"/>
        <item x="466"/>
        <item x="456"/>
        <item x="1118"/>
        <item x="1086"/>
        <item x="1101"/>
        <item x="129"/>
        <item x="1045"/>
        <item x="318"/>
        <item x="111"/>
        <item x="372"/>
        <item x="858"/>
        <item x="640"/>
        <item x="1132"/>
        <item x="263"/>
        <item x="240"/>
        <item x="190"/>
        <item x="400"/>
        <item x="762"/>
        <item x="908"/>
        <item x="1130"/>
        <item x="646"/>
        <item x="951"/>
        <item x="830"/>
        <item x="740"/>
        <item x="710"/>
        <item x="1025"/>
        <item x="484"/>
        <item x="781"/>
        <item x="363"/>
        <item x="788"/>
        <item x="1000"/>
        <item x="935"/>
        <item x="259"/>
        <item x="929"/>
        <item x="1168"/>
        <item x="248"/>
        <item x="270"/>
        <item x="282"/>
        <item x="106"/>
        <item x="946"/>
        <item x="1117"/>
        <item x="725"/>
        <item x="98"/>
        <item x="6"/>
        <item x="961"/>
        <item x="526"/>
        <item x="246"/>
        <item x="1010"/>
        <item x="52"/>
        <item x="134"/>
        <item x="481"/>
        <item x="1047"/>
        <item x="823"/>
        <item x="974"/>
        <item x="729"/>
        <item x="950"/>
        <item x="1148"/>
        <item x="868"/>
        <item x="1014"/>
        <item x="918"/>
        <item x="66"/>
        <item x="1109"/>
        <item x="1138"/>
        <item x="722"/>
        <item x="1162"/>
        <item x="1005"/>
        <item x="411"/>
        <item x="130"/>
        <item x="964"/>
        <item x="1099"/>
        <item x="68"/>
        <item x="121"/>
        <item x="229"/>
        <item x="206"/>
        <item x="763"/>
        <item x="72"/>
        <item x="416"/>
        <item x="398"/>
        <item x="595"/>
        <item x="936"/>
        <item x="316"/>
        <item x="684"/>
        <item x="972"/>
        <item x="930"/>
        <item x="494"/>
        <item x="237"/>
        <item x="337"/>
        <item x="92"/>
        <item x="483"/>
        <item x="323"/>
        <item x="603"/>
        <item x="983"/>
        <item x="589"/>
        <item x="165"/>
        <item x="1157"/>
        <item x="1098"/>
        <item x="166"/>
        <item x="284"/>
        <item x="109"/>
        <item x="1059"/>
        <item x="245"/>
        <item x="675"/>
        <item x="905"/>
        <item x="854"/>
        <item x="574"/>
        <item x="1001"/>
        <item x="792"/>
        <item x="619"/>
        <item x="724"/>
        <item x="530"/>
        <item x="636"/>
        <item x="822"/>
        <item x="463"/>
        <item x="618"/>
        <item x="39"/>
        <item x="661"/>
        <item x="732"/>
        <item x="1165"/>
        <item x="1103"/>
        <item x="146"/>
        <item x="1006"/>
        <item x="275"/>
        <item x="904"/>
        <item x="311"/>
        <item x="927"/>
        <item x="87"/>
        <item x="520"/>
        <item x="255"/>
        <item x="430"/>
        <item x="812"/>
        <item x="523"/>
        <item x="633"/>
        <item x="67"/>
        <item x="493"/>
        <item x="745"/>
        <item x="585"/>
        <item x="1056"/>
        <item x="359"/>
        <item x="852"/>
        <item x="422"/>
        <item x="217"/>
        <item x="1143"/>
        <item x="173"/>
        <item x="1174"/>
        <item x="476"/>
        <item x="1044"/>
        <item x="461"/>
        <item x="492"/>
        <item x="115"/>
        <item x="767"/>
        <item x="967"/>
        <item x="273"/>
        <item x="857"/>
        <item x="850"/>
        <item x="498"/>
        <item x="413"/>
        <item x="382"/>
        <item x="1178"/>
        <item x="1183"/>
        <item x="521"/>
        <item x="749"/>
        <item x="113"/>
        <item x="1035"/>
        <item x="998"/>
        <item x="578"/>
        <item x="624"/>
        <item x="138"/>
        <item x="31"/>
        <item x="651"/>
        <item x="828"/>
        <item x="800"/>
        <item x="1113"/>
        <item x="811"/>
        <item x="267"/>
        <item x="672"/>
        <item x="981"/>
        <item x="569"/>
        <item x="881"/>
        <item x="843"/>
        <item x="590"/>
        <item x="157"/>
        <item x="759"/>
        <item x="218"/>
        <item x="772"/>
        <item x="448"/>
        <item x="421"/>
        <item x="158"/>
        <item x="238"/>
        <item x="135"/>
        <item x="833"/>
        <item x="1033"/>
        <item x="1126"/>
        <item x="738"/>
        <item x="620"/>
        <item x="931"/>
        <item x="14"/>
        <item x="8"/>
        <item x="1018"/>
        <item x="327"/>
        <item x="777"/>
        <item x="845"/>
        <item x="110"/>
        <item x="144"/>
        <item x="17"/>
        <item x="657"/>
        <item x="980"/>
        <item x="1095"/>
        <item x="3"/>
        <item x="733"/>
        <item x="426"/>
        <item x="1024"/>
        <item x="1106"/>
        <item x="226"/>
        <item x="1159"/>
        <item x="15"/>
        <item x="371"/>
        <item x="584"/>
        <item x="18"/>
        <item x="922"/>
        <item x="1020"/>
        <item x="1031"/>
        <item x="429"/>
        <item x="1176"/>
        <item x="434"/>
        <item x="813"/>
        <item x="383"/>
        <item x="659"/>
        <item x="445"/>
        <item x="195"/>
        <item x="844"/>
        <item x="870"/>
        <item x="934"/>
        <item x="540"/>
        <item x="899"/>
        <item x="839"/>
        <item x="260"/>
        <item x="511"/>
        <item x="885"/>
        <item x="387"/>
        <item x="425"/>
        <item x="990"/>
        <item x="1163"/>
        <item x="943"/>
        <item x="637"/>
        <item x="653"/>
        <item x="1013"/>
        <item x="735"/>
        <item x="420"/>
        <item x="5"/>
        <item x="76"/>
        <item x="341"/>
        <item x="1131"/>
        <item x="731"/>
        <item x="819"/>
        <item x="784"/>
        <item x="714"/>
        <item x="491"/>
        <item x="900"/>
        <item x="1091"/>
        <item x="764"/>
        <item x="184"/>
        <item x="212"/>
        <item x="524"/>
        <item x="477"/>
        <item x="1182"/>
        <item x="63"/>
        <item x="539"/>
        <item x="1003"/>
        <item x="856"/>
        <item x="975"/>
        <item x="609"/>
        <item x="1110"/>
        <item x="720"/>
        <item x="380"/>
        <item x="971"/>
        <item x="734"/>
        <item x="752"/>
        <item x="1052"/>
        <item x="459"/>
        <item x="409"/>
        <item x="328"/>
        <item x="410"/>
        <item x="779"/>
        <item x="1133"/>
        <item x="959"/>
        <item x="330"/>
        <item x="207"/>
        <item x="505"/>
        <item x="384"/>
        <item x="160"/>
        <item x="744"/>
        <item x="805"/>
        <item x="332"/>
        <item x="486"/>
        <item x="992"/>
        <item x="457"/>
        <item x="545"/>
        <item x="985"/>
        <item x="287"/>
        <item x="1061"/>
        <item x="1049"/>
        <item x="632"/>
        <item x="464"/>
        <item x="886"/>
        <item x="458"/>
        <item x="90"/>
        <item x="321"/>
        <item x="53"/>
        <item x="631"/>
        <item x="233"/>
        <item x="546"/>
        <item x="64"/>
        <item x="292"/>
        <item x="125"/>
        <item x="1129"/>
        <item x="399"/>
        <item x="57"/>
        <item x="319"/>
        <item x="791"/>
        <item x="107"/>
        <item x="34"/>
        <item x="517"/>
        <item x="1153"/>
        <item x="594"/>
        <item x="790"/>
        <item x="984"/>
        <item x="185"/>
        <item x="758"/>
        <item x="982"/>
        <item x="917"/>
        <item x="837"/>
        <item x="216"/>
        <item x="548"/>
        <item x="513"/>
        <item x="368"/>
        <item x="1169"/>
        <item x="294"/>
        <item x="787"/>
        <item x="571"/>
        <item x="444"/>
        <item x="851"/>
        <item x="487"/>
        <item x="435"/>
        <item x="193"/>
        <item x="754"/>
        <item x="794"/>
        <item x="489"/>
        <item x="361"/>
        <item x="320"/>
        <item x="613"/>
        <item x="1104"/>
        <item x="963"/>
        <item x="16"/>
        <item x="1007"/>
        <item x="966"/>
        <item x="605"/>
        <item x="470"/>
        <item x="78"/>
        <item x="861"/>
        <item x="13"/>
        <item x="38"/>
        <item x="1107"/>
        <item x="33"/>
        <item x="896"/>
        <item x="502"/>
        <item x="200"/>
        <item x="417"/>
        <item x="1111"/>
        <item x="829"/>
        <item x="692"/>
        <item x="1004"/>
        <item x="180"/>
        <item x="91"/>
        <item x="1043"/>
        <item x="201"/>
        <item x="1030"/>
        <item x="351"/>
        <item x="388"/>
        <item x="1181"/>
        <item x="872"/>
        <item x="746"/>
        <item x="948"/>
        <item x="406"/>
        <item x="40"/>
        <item x="509"/>
        <item x="987"/>
        <item x="957"/>
        <item x="748"/>
        <item x="43"/>
        <item x="99"/>
        <item x="611"/>
        <item x="346"/>
        <item x="978"/>
        <item x="356"/>
        <item x="352"/>
        <item x="199"/>
        <item x="925"/>
        <item x="879"/>
        <item x="649"/>
        <item x="1088"/>
        <item x="407"/>
        <item x="1092"/>
        <item x="455"/>
        <item x="441"/>
        <item x="840"/>
        <item x="357"/>
        <item x="697"/>
        <item x="1077"/>
        <item x="391"/>
        <item x="628"/>
        <item x="202"/>
        <item x="89"/>
        <item x="847"/>
        <item x="542"/>
        <item x="97"/>
        <item x="689"/>
        <item x="1119"/>
        <item x="1069"/>
        <item x="892"/>
        <item x="55"/>
        <item x="393"/>
        <item x="394"/>
        <item x="698"/>
        <item x="873"/>
        <item x="117"/>
        <item x="188"/>
        <item x="213"/>
        <item x="726"/>
        <item x="532"/>
        <item x="765"/>
        <item x="547"/>
        <item x="1057"/>
        <item x="187"/>
        <item x="244"/>
        <item x="700"/>
        <item x="887"/>
        <item x="1015"/>
        <item x="295"/>
        <item x="460"/>
        <item x="627"/>
        <item x="274"/>
        <item x="953"/>
        <item x="1180"/>
        <item x="1071"/>
        <item x="1128"/>
        <item x="462"/>
        <item x="379"/>
        <item x="438"/>
        <item x="518"/>
        <item x="151"/>
        <item x="389"/>
        <item x="415"/>
        <item x="910"/>
        <item x="1072"/>
        <item x="716"/>
        <item x="150"/>
        <item x="842"/>
        <item x="533"/>
        <item x="994"/>
        <item x="314"/>
        <item x="803"/>
        <item x="802"/>
        <item x="638"/>
        <item x="577"/>
        <item x="602"/>
        <item x="194"/>
        <item x="1022"/>
        <item x="647"/>
        <item x="572"/>
        <item x="183"/>
        <item x="1108"/>
        <item x="1017"/>
        <item x="1027"/>
        <item x="1171"/>
        <item x="706"/>
        <item x="317"/>
        <item x="753"/>
        <item x="375"/>
        <item x="1040"/>
        <item x="799"/>
        <item x="956"/>
        <item x="891"/>
        <item x="973"/>
        <item x="1105"/>
        <item x="279"/>
        <item x="1050"/>
        <item x="686"/>
        <item x="581"/>
        <item x="942"/>
        <item x="1080"/>
        <item x="100"/>
        <item x="214"/>
        <item x="428"/>
        <item x="1084"/>
        <item x="786"/>
        <item x="774"/>
        <item x="1029"/>
        <item x="86"/>
        <item x="566"/>
        <item x="451"/>
        <item x="77"/>
        <item x="860"/>
        <item x="999"/>
        <item x="468"/>
        <item x="648"/>
        <item x="262"/>
        <item x="634"/>
        <item x="685"/>
        <item x="875"/>
        <item x="1125"/>
        <item x="560"/>
        <item x="355"/>
        <item x="7"/>
        <item x="436"/>
        <item x="977"/>
        <item x="949"/>
        <item x="826"/>
        <item x="913"/>
        <item x="874"/>
        <item x="501"/>
        <item x="475"/>
        <item x="370"/>
        <item x="883"/>
        <item x="154"/>
        <item x="305"/>
        <item x="695"/>
        <item x="485"/>
        <item x="712"/>
        <item x="397"/>
        <item x="253"/>
        <item x="41"/>
        <item x="65"/>
        <item x="912"/>
        <item x="1179"/>
        <item x="44"/>
        <item x="598"/>
        <item x="601"/>
        <item x="525"/>
        <item x="234"/>
        <item x="1039"/>
        <item x="1041"/>
        <item x="1140"/>
        <item x="71"/>
        <item x="256"/>
        <item x="639"/>
        <item x="778"/>
        <item x="818"/>
        <item x="272"/>
        <item x="789"/>
        <item x="81"/>
        <item x="604"/>
        <item x="386"/>
        <item x="49"/>
        <item x="801"/>
        <item x="1062"/>
        <item x="1155"/>
        <item x="650"/>
        <item x="582"/>
        <item x="1160"/>
        <item x="838"/>
        <item x="806"/>
        <item x="453"/>
        <item x="1141"/>
        <item x="1139"/>
        <item x="534"/>
        <item x="367"/>
        <item x="452"/>
        <item x="403"/>
        <item x="1011"/>
        <item x="561"/>
        <item x="671"/>
        <item x="480"/>
        <item x="340"/>
        <item x="676"/>
        <item x="219"/>
        <item x="617"/>
        <item x="783"/>
        <item x="703"/>
        <item x="711"/>
        <item x="573"/>
        <item x="126"/>
        <item x="94"/>
        <item x="230"/>
        <item x="921"/>
        <item x="588"/>
        <item x="622"/>
        <item x="579"/>
        <item x="728"/>
        <item x="192"/>
        <item x="265"/>
        <item x="1075"/>
        <item x="350"/>
        <item x="112"/>
        <item x="102"/>
        <item x="923"/>
        <item x="543"/>
        <item x="231"/>
        <item x="1079"/>
        <item x="688"/>
        <item x="322"/>
        <item x="208"/>
        <item x="478"/>
        <item x="723"/>
        <item x="127"/>
        <item x="553"/>
        <item x="162"/>
        <item x="606"/>
        <item x="215"/>
        <item x="443"/>
        <item x="965"/>
        <item x="508"/>
        <item x="2"/>
        <item x="378"/>
        <item x="906"/>
        <item x="757"/>
        <item x="48"/>
        <item x="895"/>
        <item x="143"/>
        <item x="968"/>
        <item x="1137"/>
        <item x="591"/>
        <item x="914"/>
        <item x="940"/>
        <item x="989"/>
        <item x="82"/>
        <item x="326"/>
        <item x="939"/>
        <item x="529"/>
        <item x="782"/>
        <item x="401"/>
        <item x="795"/>
        <item x="20"/>
        <item x="1102"/>
        <item x="224"/>
        <item x="495"/>
        <item x="465"/>
        <item x="342"/>
        <item x="522"/>
        <item x="741"/>
        <item x="515"/>
        <item x="926"/>
        <item x="979"/>
        <item x="928"/>
        <item x="473"/>
        <item x="808"/>
        <item x="567"/>
        <item x="600"/>
        <item x="785"/>
        <item x="663"/>
        <item x="177"/>
        <item x="564"/>
        <item x="678"/>
        <item x="607"/>
        <item x="970"/>
        <item x="707"/>
        <item x="236"/>
        <item x="155"/>
        <item x="1134"/>
        <item x="204"/>
        <item x="691"/>
        <item x="666"/>
        <item x="32"/>
        <item x="29"/>
        <item x="454"/>
        <item x="95"/>
        <item x="70"/>
        <item x="358"/>
        <item x="50"/>
        <item x="75"/>
        <item x="1096"/>
        <item x="756"/>
        <item x="586"/>
        <item x="42"/>
        <item x="210"/>
        <item x="309"/>
        <item x="376"/>
        <item x="186"/>
        <item x="120"/>
        <item x="621"/>
        <item x="439"/>
        <item x="1123"/>
        <item x="116"/>
        <item x="1121"/>
        <item x="257"/>
        <item x="551"/>
        <item x="396"/>
        <item x="124"/>
        <item x="614"/>
        <item x="993"/>
        <item x="353"/>
        <item x="114"/>
        <item x="118"/>
        <item x="4"/>
        <item x="713"/>
        <item x="667"/>
        <item x="171"/>
        <item x="583"/>
        <item x="103"/>
        <item x="780"/>
        <item x="587"/>
        <item x="909"/>
        <item x="677"/>
        <item x="1073"/>
        <item x="945"/>
        <item x="616"/>
        <item x="168"/>
        <item x="514"/>
        <item x="104"/>
        <item x="1136"/>
        <item x="419"/>
        <item x="1144"/>
        <item x="12"/>
        <item x="344"/>
        <item x="1066"/>
        <item x="727"/>
        <item x="876"/>
        <item x="412"/>
        <item x="1053"/>
        <item x="499"/>
        <item x="1154"/>
        <item x="247"/>
        <item x="702"/>
        <item x="575"/>
        <item x="1076"/>
        <item x="898"/>
        <item x="362"/>
        <item x="721"/>
        <item x="392"/>
        <item x="280"/>
        <item x="894"/>
        <item x="902"/>
        <item x="862"/>
        <item x="997"/>
        <item x="563"/>
        <item x="93"/>
        <item x="1023"/>
        <item x="658"/>
        <item x="170"/>
        <item x="556"/>
        <item x="1037"/>
        <item x="1158"/>
        <item x="131"/>
        <item x="490"/>
        <item x="293"/>
        <item x="775"/>
        <item x="147"/>
        <item x="1063"/>
        <item x="306"/>
        <item x="423"/>
        <item x="261"/>
        <item x="652"/>
        <item x="1060"/>
        <item x="924"/>
        <item x="1042"/>
        <item x="1175"/>
        <item x="669"/>
        <item x="557"/>
        <item x="472"/>
        <item x="576"/>
        <item x="709"/>
        <item x="377"/>
        <item x="300"/>
        <item x="1083"/>
        <item x="915"/>
        <item x="205"/>
        <item x="178"/>
        <item x="277"/>
        <item x="496"/>
        <item x="23"/>
        <item x="1074"/>
        <item x="641"/>
        <item x="536"/>
        <item x="848"/>
        <item x="174"/>
        <item x="654"/>
        <item x="25"/>
        <item x="268"/>
        <item x="612"/>
        <item x="223"/>
        <item x="239"/>
        <item x="310"/>
        <item x="172"/>
        <item x="1151"/>
        <item x="897"/>
        <item x="817"/>
        <item x="1032"/>
        <item x="705"/>
        <item x="291"/>
        <item x="402"/>
        <item x="161"/>
        <item x="960"/>
        <item x="79"/>
        <item x="58"/>
        <item x="807"/>
        <item x="142"/>
        <item x="1070"/>
        <item x="565"/>
        <item x="736"/>
        <item x="1093"/>
        <item x="742"/>
        <item x="482"/>
        <item x="203"/>
        <item x="297"/>
        <item x="241"/>
        <item x="680"/>
        <item x="882"/>
        <item x="299"/>
        <item x="903"/>
        <item x="289"/>
        <item x="437"/>
        <item x="479"/>
        <item x="597"/>
        <item x="670"/>
        <item x="507"/>
        <item x="88"/>
        <item x="80"/>
        <item x="944"/>
        <item x="664"/>
        <item x="283"/>
        <item x="433"/>
        <item x="550"/>
        <item x="96"/>
        <item x="163"/>
        <item x="662"/>
        <item x="916"/>
        <item x="149"/>
        <item x="708"/>
        <item x="442"/>
        <item x="235"/>
        <item x="1065"/>
        <item x="681"/>
        <item x="907"/>
        <item x="814"/>
        <item x="286"/>
        <item x="516"/>
        <item x="855"/>
        <item x="108"/>
        <item x="730"/>
        <item x="755"/>
        <item x="364"/>
        <item x="626"/>
        <item x="390"/>
        <item x="718"/>
        <item x="1146"/>
        <item x="119"/>
        <item x="497"/>
        <item x="467"/>
        <item x="440"/>
        <item x="414"/>
        <item x="1094"/>
        <item x="1116"/>
        <item x="871"/>
        <item x="424"/>
        <item x="307"/>
        <item x="122"/>
        <item x="642"/>
        <item x="836"/>
        <item x="825"/>
        <item x="1034"/>
        <item x="884"/>
        <item x="73"/>
        <item x="1026"/>
        <item x="1085"/>
        <item x="404"/>
        <item x="369"/>
        <item x="623"/>
        <item x="519"/>
        <item x="1028"/>
        <item x="176"/>
        <item x="919"/>
        <item x="941"/>
        <item x="252"/>
        <item x="36"/>
        <item x="937"/>
        <item x="189"/>
      </items>
    </pivotField>
    <pivotField compact="0" outline="0" showAll="0">
      <items count="21">
        <item x="5"/>
        <item x="16"/>
        <item x="7"/>
        <item x="1"/>
        <item x="10"/>
        <item x="19"/>
        <item x="4"/>
        <item x="3"/>
        <item x="14"/>
        <item x="12"/>
        <item x="17"/>
        <item x="8"/>
        <item x="18"/>
        <item x="2"/>
        <item x="0"/>
        <item x="9"/>
        <item x="11"/>
        <item x="6"/>
        <item x="15"/>
        <item x="13"/>
        <item t="default"/>
      </items>
    </pivotField>
    <pivotField axis="axisCol" compact="0" outline="0" showAll="0">
      <items count="4">
        <item x="2"/>
        <item x="0"/>
        <item x="1"/>
        <item t="default"/>
      </items>
    </pivotField>
    <pivotField compact="0" outline="0" showAll="0">
      <items count="6">
        <item x="0"/>
        <item x="4"/>
        <item x="2"/>
        <item x="3"/>
        <item x="1"/>
        <item t="default"/>
      </items>
    </pivotField>
    <pivotField compact="0" outline="0" showAll="0"/>
    <pivotField compact="0" outline="0" showAll="0"/>
    <pivotField compact="0" numFmtId="43" outline="0" showAll="0"/>
    <pivotField dataField="1" compact="0" numFmtId="43" outline="0" showAll="0"/>
    <pivotField compact="0" outline="0" showAll="0"/>
    <pivotField compact="0" outline="0" showAll="0"/>
    <pivotField compact="0" numFmtId="43" outline="0" showAll="0"/>
    <pivotField compact="0" outline="0" showAll="0"/>
    <pivotField compact="0" outline="0" showAll="0">
      <items count="4">
        <item x="0"/>
        <item x="1"/>
        <item x="2"/>
        <item t="default"/>
      </items>
    </pivotField>
    <pivotField compact="0" outline="0" showAll="0">
      <items count="9">
        <item x="2"/>
        <item x="4"/>
        <item x="7"/>
        <item x="1"/>
        <item x="5"/>
        <item x="0"/>
        <item x="3"/>
        <item x="6"/>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6"/>
  </rowFields>
  <rowItems count="11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t="grand">
      <x/>
    </i>
  </rowItems>
  <colFields count="1">
    <field x="8"/>
  </colFields>
  <colItems count="4">
    <i>
      <x/>
    </i>
    <i>
      <x v="1"/>
    </i>
    <i>
      <x v="2"/>
    </i>
    <i t="grand">
      <x/>
    </i>
  </colItems>
  <dataFields count="1">
    <dataField name="Sum of Sales" fld="13" baseField="0" baseItem="0" numFmtId="164"/>
  </dataFields>
  <formats count="2">
    <format dxfId="42">
      <pivotArea outline="0" collapsedLevelsAreSubtotals="1" fieldPosition="0"/>
    </format>
    <format dxfId="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CC4628A-7703-431C-B030-361CEB904391}" name="PivotTable25"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
  <location ref="O52:P59" firstHeaderRow="2" firstDataRow="2" firstDataCol="1"/>
  <pivotFields count="22">
    <pivotField compact="0" outline="0" showAll="0"/>
    <pivotField compact="0" numFmtId="14" outline="0"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compact="0" outline="0" showAll="0"/>
    <pivotField compact="0" numFmtId="165" outline="0" showAll="0"/>
    <pivotField compact="0" outline="0" showAll="0">
      <items count="13">
        <item x="1"/>
        <item x="11"/>
        <item x="8"/>
        <item x="6"/>
        <item x="3"/>
        <item x="5"/>
        <item x="7"/>
        <item x="9"/>
        <item x="0"/>
        <item x="2"/>
        <item x="10"/>
        <item x="4"/>
        <item t="default"/>
      </items>
    </pivotField>
    <pivotField compact="0" outline="0" showAll="0">
      <items count="4">
        <item x="1"/>
        <item x="0"/>
        <item x="2"/>
        <item t="default"/>
      </items>
    </pivotField>
    <pivotField compact="0" outline="0" showAll="0"/>
    <pivotField compact="0" outline="0" showAll="0">
      <items count="21">
        <item x="5"/>
        <item x="16"/>
        <item x="7"/>
        <item x="1"/>
        <item x="10"/>
        <item x="19"/>
        <item x="4"/>
        <item x="3"/>
        <item x="14"/>
        <item x="12"/>
        <item x="17"/>
        <item x="8"/>
        <item x="18"/>
        <item x="2"/>
        <item x="0"/>
        <item x="9"/>
        <item x="11"/>
        <item x="6"/>
        <item x="15"/>
        <item x="13"/>
        <item t="default"/>
      </items>
    </pivotField>
    <pivotField compact="0" outline="0" showAll="0" defaultSubtotal="0">
      <items count="3">
        <item x="2"/>
        <item x="0"/>
        <item x="1"/>
      </items>
    </pivotField>
    <pivotField axis="axisRow" compact="0" outline="0" showAll="0">
      <items count="6">
        <item x="0"/>
        <item x="4"/>
        <item x="2"/>
        <item x="3"/>
        <item x="1"/>
        <item t="default"/>
      </items>
    </pivotField>
    <pivotField compact="0" outline="0" showAll="0"/>
    <pivotField compact="0" outline="0" showAll="0"/>
    <pivotField compact="0" numFmtId="43" outline="0" showAll="0"/>
    <pivotField compact="0" numFmtId="43" outline="0" showAll="0"/>
    <pivotField dataField="1" compact="0" outline="0" showAll="0"/>
    <pivotField compact="0" outline="0" showAll="0"/>
    <pivotField compact="0" numFmtId="43" outline="0" showAll="0"/>
    <pivotField compact="0" outline="0" showAll="0"/>
    <pivotField compact="0" outline="0" showAll="0">
      <items count="4">
        <item x="0"/>
        <item x="1"/>
        <item x="2"/>
        <item t="default"/>
      </items>
    </pivotField>
    <pivotField compact="0" outline="0" showAll="0">
      <items count="9">
        <item x="2"/>
        <item x="4"/>
        <item x="7"/>
        <item x="1"/>
        <item x="5"/>
        <item x="0"/>
        <item x="3"/>
        <item x="6"/>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9"/>
  </rowFields>
  <rowItems count="6">
    <i>
      <x/>
    </i>
    <i>
      <x v="1"/>
    </i>
    <i>
      <x v="2"/>
    </i>
    <i>
      <x v="3"/>
    </i>
    <i>
      <x v="4"/>
    </i>
    <i t="grand">
      <x/>
    </i>
  </rowItems>
  <colItems count="1">
    <i/>
  </colItems>
  <dataFields count="1">
    <dataField name="Sum of Discount" fld="14" baseField="0" baseItem="0"/>
  </dataFields>
  <formats count="2">
    <format dxfId="44">
      <pivotArea outline="0" collapsedLevelsAreSubtotals="1" fieldPosition="0"/>
    </format>
    <format dxfId="4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D560377-A50B-4BAD-8195-B97BE0063D04}" name="PivotTable2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AA3:AD14" firstHeaderRow="1" firstDataRow="2" firstDataCol="2"/>
  <pivotFields count="22">
    <pivotField compact="0" outline="0" showAll="0"/>
    <pivotField compact="0" numFmtId="14" outline="0"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compact="0" outline="0" showAll="0"/>
    <pivotField compact="0" numFmtId="165" outline="0" showAll="0"/>
    <pivotField compact="0" outline="0" showAll="0">
      <items count="13">
        <item x="1"/>
        <item x="11"/>
        <item x="8"/>
        <item x="6"/>
        <item x="3"/>
        <item x="5"/>
        <item x="7"/>
        <item x="9"/>
        <item x="0"/>
        <item x="2"/>
        <item x="10"/>
        <item x="4"/>
        <item t="default"/>
      </items>
    </pivotField>
    <pivotField axis="axisRow" compact="0" outline="0" showAll="0" defaultSubtotal="0">
      <items count="3">
        <item x="1"/>
        <item x="0"/>
        <item x="2"/>
      </items>
    </pivotField>
    <pivotField compact="0" outline="0" showAll="0"/>
    <pivotField compact="0" outline="0" showAll="0">
      <items count="21">
        <item x="5"/>
        <item x="16"/>
        <item x="7"/>
        <item x="1"/>
        <item x="10"/>
        <item x="19"/>
        <item x="4"/>
        <item x="3"/>
        <item x="14"/>
        <item x="12"/>
        <item x="17"/>
        <item x="8"/>
        <item x="18"/>
        <item x="2"/>
        <item x="0"/>
        <item x="9"/>
        <item x="11"/>
        <item x="6"/>
        <item x="15"/>
        <item x="13"/>
        <item t="default"/>
      </items>
    </pivotField>
    <pivotField axis="axisRow" compact="0" outline="0" showAll="0">
      <items count="4">
        <item x="2"/>
        <item x="0"/>
        <item x="1"/>
        <item t="default"/>
      </items>
    </pivotField>
    <pivotField compact="0" outline="0" showAll="0">
      <items count="6">
        <item x="0"/>
        <item x="4"/>
        <item x="2"/>
        <item x="3"/>
        <item x="1"/>
        <item t="default"/>
      </items>
    </pivotField>
    <pivotField compact="0" outline="0" showAll="0"/>
    <pivotField compact="0" outline="0" showAll="0"/>
    <pivotField compact="0" numFmtId="43" outline="0" showAll="0"/>
    <pivotField dataField="1" compact="0" numFmtId="43" outline="0" showAll="0"/>
    <pivotField compact="0" outline="0" showAll="0"/>
    <pivotField compact="0" outline="0" showAll="0"/>
    <pivotField dataField="1" compact="0" numFmtId="43" outline="0" showAll="0"/>
    <pivotField compact="0" outline="0" showAll="0"/>
    <pivotField compact="0" outline="0" showAll="0">
      <items count="4">
        <item x="0"/>
        <item x="1"/>
        <item x="2"/>
        <item t="default"/>
      </items>
    </pivotField>
    <pivotField compact="0" outline="0" showAll="0">
      <items count="9">
        <item x="2"/>
        <item x="4"/>
        <item x="7"/>
        <item x="1"/>
        <item x="5"/>
        <item x="0"/>
        <item x="3"/>
        <item x="6"/>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2">
    <field x="5"/>
    <field x="8"/>
  </rowFields>
  <rowItems count="10">
    <i>
      <x/>
      <x/>
    </i>
    <i r="1">
      <x v="1"/>
    </i>
    <i r="1">
      <x v="2"/>
    </i>
    <i>
      <x v="1"/>
      <x/>
    </i>
    <i r="1">
      <x v="1"/>
    </i>
    <i r="1">
      <x v="2"/>
    </i>
    <i>
      <x v="2"/>
      <x/>
    </i>
    <i r="1">
      <x v="1"/>
    </i>
    <i r="1">
      <x v="2"/>
    </i>
    <i t="grand">
      <x/>
    </i>
  </rowItems>
  <colFields count="1">
    <field x="-2"/>
  </colFields>
  <colItems count="2">
    <i>
      <x/>
    </i>
    <i i="1">
      <x v="1"/>
    </i>
  </colItems>
  <dataFields count="2">
    <dataField name="Sum of Sales" fld="13" baseField="0" baseItem="0" numFmtId="164"/>
    <dataField name="Sum of Profit" fld="16" baseField="0" baseItem="0" numFmtId="43"/>
  </dataFields>
  <formats count="2">
    <format dxfId="46">
      <pivotArea outline="0" collapsedLevelsAreSubtotals="1" fieldPosition="0"/>
    </format>
    <format dxfId="45">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3">
          <reference field="4294967294" count="1" selected="0">
            <x v="1"/>
          </reference>
          <reference field="5" count="1" selected="0">
            <x v="2"/>
          </reference>
          <reference field="8" count="1" selected="0">
            <x v="1"/>
          </reference>
        </references>
      </pivotArea>
    </chartFormat>
    <chartFormat chart="5" format="7">
      <pivotArea type="data" outline="0" fieldPosition="0">
        <references count="3">
          <reference field="4294967294" count="1" selected="0">
            <x v="0"/>
          </reference>
          <reference field="5" count="1" selected="0">
            <x v="2"/>
          </reference>
          <reference field="8" count="1" selected="0">
            <x v="1"/>
          </reference>
        </references>
      </pivotArea>
    </chartFormat>
    <chartFormat chart="5" format="8">
      <pivotArea type="data" outline="0" fieldPosition="0">
        <references count="3">
          <reference field="4294967294" count="1" selected="0">
            <x v="1"/>
          </reference>
          <reference field="5" count="1" selected="0">
            <x v="2"/>
          </reference>
          <reference field="8" count="1" selected="0">
            <x v="0"/>
          </reference>
        </references>
      </pivotArea>
    </chartFormat>
    <chartFormat chart="5" format="9">
      <pivotArea type="data" outline="0" fieldPosition="0">
        <references count="3">
          <reference field="4294967294" count="1" selected="0">
            <x v="0"/>
          </reference>
          <reference field="5" count="1" selected="0">
            <x v="2"/>
          </reference>
          <reference field="8" count="1" selected="0">
            <x v="0"/>
          </reference>
        </references>
      </pivotArea>
    </chartFormat>
    <chartFormat chart="5" format="10">
      <pivotArea type="data" outline="0" fieldPosition="0">
        <references count="3">
          <reference field="4294967294" count="1" selected="0">
            <x v="1"/>
          </reference>
          <reference field="5" count="1" selected="0">
            <x v="1"/>
          </reference>
          <reference field="8" count="1" selected="0">
            <x v="0"/>
          </reference>
        </references>
      </pivotArea>
    </chartFormat>
    <chartFormat chart="5" format="11">
      <pivotArea type="data" outline="0" fieldPosition="0">
        <references count="3">
          <reference field="4294967294" count="1" selected="0">
            <x v="1"/>
          </reference>
          <reference field="5" count="1" selected="0">
            <x v="0"/>
          </reference>
          <reference field="8" count="1" selected="0">
            <x v="2"/>
          </reference>
        </references>
      </pivotArea>
    </chartFormat>
    <chartFormat chart="5" format="12">
      <pivotArea type="data" outline="0" fieldPosition="0">
        <references count="3">
          <reference field="4294967294" count="1" selected="0">
            <x v="0"/>
          </reference>
          <reference field="5"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C23FA95-2074-4F4F-843D-57DF7AA448B1}" sourceName="Month">
  <pivotTables>
    <pivotTable tabId="4" name="PivotTable4"/>
    <pivotTable tabId="4" name="PivotTable1"/>
    <pivotTable tabId="4" name="PivotTable10"/>
    <pivotTable tabId="4" name="PivotTable11"/>
    <pivotTable tabId="4" name="PivotTable12"/>
    <pivotTable tabId="4" name="PivotTable13"/>
    <pivotTable tabId="4" name="PivotTable15"/>
    <pivotTable tabId="4" name="PivotTable16"/>
    <pivotTable tabId="4" name="PivotTable17"/>
    <pivotTable tabId="4" name="PivotTable18"/>
    <pivotTable tabId="4" name="PivotTable19"/>
    <pivotTable tabId="4" name="PivotTable20"/>
    <pivotTable tabId="4" name="PivotTable21"/>
    <pivotTable tabId="4" name="PivotTable22"/>
    <pivotTable tabId="4" name="PivotTable23"/>
    <pivotTable tabId="4" name="PivotTable24"/>
    <pivotTable tabId="4" name="PivotTable25"/>
    <pivotTable tabId="4" name="PivotTable3"/>
    <pivotTable tabId="4" name="PivotTable5"/>
    <pivotTable tabId="4" name="PivotTable6"/>
    <pivotTable tabId="4" name="PivotTable7"/>
    <pivotTable tabId="4" name="PivotTable8"/>
    <pivotTable tabId="4" name="PivotTable9"/>
  </pivotTables>
  <data>
    <tabular pivotCacheId="459808234">
      <items count="12">
        <i x="1" s="1"/>
        <i x="11" s="1"/>
        <i x="8" s="1"/>
        <i x="6" s="1"/>
        <i x="3" s="1"/>
        <i x="5" s="1"/>
        <i x="7" s="1"/>
        <i x="9" s="1"/>
        <i x="0" s="1"/>
        <i x="2" s="1"/>
        <i x="1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AA8F5000-6DD9-4AF0-B596-814C0507BEED}" sourceName="Years">
  <pivotTables>
    <pivotTable tabId="4" name="PivotTable4"/>
    <pivotTable tabId="4" name="PivotTable1"/>
    <pivotTable tabId="4" name="PivotTable10"/>
    <pivotTable tabId="4" name="PivotTable11"/>
    <pivotTable tabId="4" name="PivotTable12"/>
    <pivotTable tabId="4" name="PivotTable13"/>
    <pivotTable tabId="4" name="PivotTable15"/>
    <pivotTable tabId="4" name="PivotTable16"/>
    <pivotTable tabId="4" name="PivotTable17"/>
    <pivotTable tabId="4" name="PivotTable18"/>
    <pivotTable tabId="4" name="PivotTable19"/>
    <pivotTable tabId="4" name="PivotTable20"/>
    <pivotTable tabId="4" name="PivotTable21"/>
    <pivotTable tabId="4" name="PivotTable22"/>
    <pivotTable tabId="4" name="PivotTable23"/>
    <pivotTable tabId="4" name="PivotTable24"/>
    <pivotTable tabId="4" name="PivotTable25"/>
    <pivotTable tabId="4" name="PivotTable3"/>
    <pivotTable tabId="4" name="PivotTable5"/>
    <pivotTable tabId="4" name="PivotTable6"/>
    <pivotTable tabId="4" name="PivotTable7"/>
    <pivotTable tabId="4" name="PivotTable8"/>
    <pivotTable tabId="4" name="PivotTable9"/>
  </pivotTables>
  <data>
    <tabular pivotCacheId="45980823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B139FFB-1AA0-49EB-983A-A9DB98F28AD7}" sourceName="Product_Name">
  <pivotTables>
    <pivotTable tabId="4" name="PivotTable4"/>
    <pivotTable tabId="4" name="PivotTable1"/>
    <pivotTable tabId="4" name="PivotTable10"/>
    <pivotTable tabId="4" name="PivotTable11"/>
    <pivotTable tabId="4" name="PivotTable12"/>
    <pivotTable tabId="4" name="PivotTable13"/>
    <pivotTable tabId="4" name="PivotTable15"/>
    <pivotTable tabId="4" name="PivotTable16"/>
    <pivotTable tabId="4" name="PivotTable17"/>
    <pivotTable tabId="4" name="PivotTable18"/>
    <pivotTable tabId="4" name="PivotTable19"/>
    <pivotTable tabId="4" name="PivotTable20"/>
    <pivotTable tabId="4" name="PivotTable21"/>
    <pivotTable tabId="4" name="PivotTable22"/>
    <pivotTable tabId="4" name="PivotTable23"/>
    <pivotTable tabId="4" name="PivotTable24"/>
    <pivotTable tabId="4" name="PivotTable25"/>
    <pivotTable tabId="4" name="PivotTable3"/>
    <pivotTable tabId="4" name="PivotTable5"/>
    <pivotTable tabId="4" name="PivotTable6"/>
    <pivotTable tabId="4" name="PivotTable7"/>
    <pivotTable tabId="4" name="PivotTable8"/>
    <pivotTable tabId="4" name="PivotTable9"/>
  </pivotTables>
  <data>
    <tabular pivotCacheId="459808234">
      <items count="20">
        <i x="5" s="1"/>
        <i x="16" s="1"/>
        <i x="7" s="1"/>
        <i x="1" s="1"/>
        <i x="10" s="1"/>
        <i x="19" s="1"/>
        <i x="4" s="1"/>
        <i x="3" s="1"/>
        <i x="14" s="1"/>
        <i x="12" s="1"/>
        <i x="17" s="1"/>
        <i x="8" s="1"/>
        <i x="18" s="1"/>
        <i x="2" s="1"/>
        <i x="0" s="1"/>
        <i x="9" s="1"/>
        <i x="11" s="1"/>
        <i x="6" s="1"/>
        <i x="15"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8B259C7-C9C0-4C91-A188-C699F3BB4090}" sourceName="Category">
  <pivotTables>
    <pivotTable tabId="4" name="PivotTable4"/>
    <pivotTable tabId="4" name="PivotTable1"/>
    <pivotTable tabId="4" name="PivotTable10"/>
    <pivotTable tabId="4" name="PivotTable11"/>
    <pivotTable tabId="4" name="PivotTable12"/>
    <pivotTable tabId="4" name="PivotTable13"/>
    <pivotTable tabId="4" name="PivotTable15"/>
    <pivotTable tabId="4" name="PivotTable16"/>
    <pivotTable tabId="4" name="PivotTable17"/>
    <pivotTable tabId="4" name="PivotTable18"/>
    <pivotTable tabId="4" name="PivotTable19"/>
    <pivotTable tabId="4" name="PivotTable20"/>
    <pivotTable tabId="4" name="PivotTable21"/>
    <pivotTable tabId="4" name="PivotTable22"/>
    <pivotTable tabId="4" name="PivotTable23"/>
    <pivotTable tabId="4" name="PivotTable24"/>
    <pivotTable tabId="4" name="PivotTable25"/>
    <pivotTable tabId="4" name="PivotTable3"/>
    <pivotTable tabId="4" name="PivotTable5"/>
    <pivotTable tabId="4" name="PivotTable6"/>
    <pivotTable tabId="4" name="PivotTable7"/>
    <pivotTable tabId="4" name="PivotTable8"/>
    <pivotTable tabId="4" name="PivotTable9"/>
  </pivotTables>
  <data>
    <tabular pivotCacheId="459808234">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1144D9-5C35-4CDF-8F59-D85EA3FCE4E5}" sourceName="Region">
  <pivotTables>
    <pivotTable tabId="4" name="PivotTable4"/>
    <pivotTable tabId="4" name="PivotTable1"/>
    <pivotTable tabId="4" name="PivotTable10"/>
    <pivotTable tabId="4" name="PivotTable11"/>
    <pivotTable tabId="4" name="PivotTable12"/>
    <pivotTable tabId="4" name="PivotTable13"/>
    <pivotTable tabId="4" name="PivotTable15"/>
    <pivotTable tabId="4" name="PivotTable16"/>
    <pivotTable tabId="4" name="PivotTable17"/>
    <pivotTable tabId="4" name="PivotTable18"/>
    <pivotTable tabId="4" name="PivotTable19"/>
    <pivotTable tabId="4" name="PivotTable20"/>
    <pivotTable tabId="4" name="PivotTable21"/>
    <pivotTable tabId="4" name="PivotTable22"/>
    <pivotTable tabId="4" name="PivotTable23"/>
    <pivotTable tabId="4" name="PivotTable24"/>
    <pivotTable tabId="4" name="PivotTable25"/>
    <pivotTable tabId="4" name="PivotTable3"/>
    <pivotTable tabId="4" name="PivotTable5"/>
    <pivotTable tabId="4" name="PivotTable6"/>
    <pivotTable tabId="4" name="PivotTable7"/>
    <pivotTable tabId="4" name="PivotTable8"/>
    <pivotTable tabId="4" name="PivotTable9"/>
  </pivotTables>
  <data>
    <tabular pivotCacheId="459808234">
      <items count="5">
        <i x="0" s="1"/>
        <i x="4" s="1"/>
        <i x="2"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053E00B-F0B8-4D6B-9DF5-7FED2771BC9D}" sourceName="Payment_Method">
  <pivotTables>
    <pivotTable tabId="4" name="PivotTable4"/>
    <pivotTable tabId="4" name="PivotTable1"/>
    <pivotTable tabId="4" name="PivotTable10"/>
    <pivotTable tabId="4" name="PivotTable11"/>
    <pivotTable tabId="4" name="PivotTable12"/>
    <pivotTable tabId="4" name="PivotTable13"/>
    <pivotTable tabId="4" name="PivotTable15"/>
    <pivotTable tabId="4" name="PivotTable16"/>
    <pivotTable tabId="4" name="PivotTable17"/>
    <pivotTable tabId="4" name="PivotTable18"/>
    <pivotTable tabId="4" name="PivotTable19"/>
    <pivotTable tabId="4" name="PivotTable20"/>
    <pivotTable tabId="4" name="PivotTable21"/>
    <pivotTable tabId="4" name="PivotTable22"/>
    <pivotTable tabId="4" name="PivotTable23"/>
    <pivotTable tabId="4" name="PivotTable24"/>
    <pivotTable tabId="4" name="PivotTable25"/>
    <pivotTable tabId="4" name="PivotTable3"/>
    <pivotTable tabId="4" name="PivotTable5"/>
    <pivotTable tabId="4" name="PivotTable6"/>
    <pivotTable tabId="4" name="PivotTable7"/>
    <pivotTable tabId="4" name="PivotTable8"/>
    <pivotTable tabId="4" name="PivotTable9"/>
  </pivotTables>
  <data>
    <tabular pivotCacheId="459808234">
      <items count="8">
        <i x="2" s="1"/>
        <i x="4" s="1"/>
        <i x="7" s="1"/>
        <i x="1" s="1"/>
        <i x="5" s="1"/>
        <i x="0" s="1"/>
        <i x="3" s="1"/>
        <i x="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62D1DE7-1F93-4483-84E8-2F69F5C7E8F3}" sourceName="Gender">
  <pivotTables>
    <pivotTable tabId="4" name="PivotTable24"/>
    <pivotTable tabId="4" name="PivotTable1"/>
    <pivotTable tabId="4" name="PivotTable10"/>
    <pivotTable tabId="4" name="PivotTable11"/>
    <pivotTable tabId="4" name="PivotTable12"/>
    <pivotTable tabId="4" name="PivotTable13"/>
    <pivotTable tabId="4" name="PivotTable15"/>
    <pivotTable tabId="4" name="PivotTable16"/>
    <pivotTable tabId="4" name="PivotTable17"/>
    <pivotTable tabId="4" name="PivotTable18"/>
    <pivotTable tabId="4" name="PivotTable19"/>
    <pivotTable tabId="4" name="PivotTable20"/>
    <pivotTable tabId="4" name="PivotTable21"/>
    <pivotTable tabId="4" name="PivotTable22"/>
    <pivotTable tabId="4" name="PivotTable23"/>
    <pivotTable tabId="4" name="PivotTable25"/>
    <pivotTable tabId="4" name="PivotTable3"/>
    <pivotTable tabId="4" name="PivotTable4"/>
    <pivotTable tabId="4" name="PivotTable5"/>
    <pivotTable tabId="4" name="PivotTable6"/>
    <pivotTable tabId="4" name="PivotTable7"/>
    <pivotTable tabId="4" name="PivotTable8"/>
    <pivotTable tabId="4" name="PivotTable9"/>
  </pivotTables>
  <data>
    <tabular pivotCacheId="45980823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F9C9332-192B-4FC5-9EA4-52D62AF2EE5C}" cache="Slicer_Month" caption="Month" style="SlicerStyleLight5" rowHeight="247650"/>
  <slicer name="Years" xr10:uid="{FCAFD52F-79BA-4EF1-9BF4-BE3818EAE566}" cache="Slicer_Years" caption="Years" style="SlicerStyleLight5" rowHeight="247650"/>
  <slicer name="Product_Name" xr10:uid="{B7D7F2AD-7F74-4728-9E78-93AFEE9677D2}" cache="Slicer_Product_Name" caption="Product_Name" columnCount="10" style="SlicerStyleLight5" rowHeight="247650"/>
  <slicer name="Category" xr10:uid="{5EE6AF22-6CC8-47EB-988F-FCD193F93BCB}" cache="Slicer_Category" caption="Category" columnCount="2" style="SlicerStyleLight5" rowHeight="247650"/>
  <slicer name="Region" xr10:uid="{882330C5-E1B5-45C4-A2C0-C2F2AC595BF0}" cache="Slicer_Region" caption="Region" style="SlicerStyleLight5" rowHeight="247650"/>
  <slicer name="Payment_Method" xr10:uid="{15379219-8763-457B-A9E7-E551492B3305}" cache="Slicer_Payment_Method" caption="Payment_Method" style="SlicerStyleLight5" rowHeight="247650"/>
  <slicer name="Gender" xr10:uid="{E11E1259-0967-41A5-8E39-1046685D00CC}" cache="Slicer_Gender" caption="Gender" columnCount="3" style="SlicerStyleLight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56601863-10B6-4D7C-9DAC-A5B57FF091A8}" cache="Slicer_Month" caption="Month" style="SlicerStyleLight5" rowHeight="247650"/>
  <slicer name="Years 1" xr10:uid="{D71BC1BD-D120-4407-B743-69C6BE6457B4}" cache="Slicer_Years" caption="Years" style="SlicerStyleLight5" rowHeight="247650"/>
  <slicer name="Product_Name 1" xr10:uid="{4BEB71DC-3184-4BCD-A343-3080C2B5BD26}" cache="Slicer_Product_Name" caption="Product_Name" columnCount="10" style="SlicerStyleLight5" rowHeight="247650"/>
  <slicer name="Category 1" xr10:uid="{F2B86D50-E9E7-4A37-9F4B-BC0B6359E693}" cache="Slicer_Category" caption="Category" columnCount="2" style="SlicerStyleLight5" rowHeight="247650"/>
  <slicer name="Region 1" xr10:uid="{97CE2C97-DA3C-4509-A16C-CCDF28A5827B}" cache="Slicer_Region" caption="Region" style="SlicerStyleLight5" rowHeight="247650"/>
  <slicer name="Payment_Method 1" xr10:uid="{A07B3710-00FF-46E1-8038-C0BC04D94F93}" cache="Slicer_Payment_Method" caption="Payment_Method"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FDE6B1-827E-4776-9A37-0BD670EBC723}" name="Table1" displayName="Table1" ref="A1:T1201" totalsRowShown="0" headerRowDxfId="68" dataDxfId="67">
  <autoFilter ref="A1:T1201" xr:uid="{2F32FF2C-822D-4AEB-8D68-84B1E86E452D}"/>
  <tableColumns count="20">
    <tableColumn id="1" xr3:uid="{A87DBB18-03C5-48EB-98BF-6A2AD6A38B9B}" name="Order_ID" dataDxfId="66"/>
    <tableColumn id="2" xr3:uid="{B1A40759-4FAD-4B9E-B05F-04C7B53116FA}" name="Order_Date" dataDxfId="65"/>
    <tableColumn id="17" xr3:uid="{FB3CB267-DC06-4216-B910-6DE458668237}" name="Day" dataDxfId="64">
      <calculatedColumnFormula>TEXT(Table1[[#This Row],[Order_Date]],"ddd")</calculatedColumnFormula>
    </tableColumn>
    <tableColumn id="21" xr3:uid="{599616B2-F6C5-4D59-AD8A-B0255D66144E}" name="Weeks" dataDxfId="63">
      <calculatedColumnFormula>WEEKNUM(Table1[[#This Row],[Order_Date]])</calculatedColumnFormula>
    </tableColumn>
    <tableColumn id="18" xr3:uid="{6831FB59-D294-4D32-8167-23E11BDB8F15}" name="Month" dataDxfId="62">
      <calculatedColumnFormula>TEXT(Table1[[#This Row],[Order_Date]],"mmm")</calculatedColumnFormula>
    </tableColumn>
    <tableColumn id="19" xr3:uid="{7219D81E-8077-4907-8360-0ADDF1EB081B}" name="Years" dataDxfId="61">
      <calculatedColumnFormula>TEXT(Table1[[#This Row],[Order_Date]],"yyyy")</calculatedColumnFormula>
    </tableColumn>
    <tableColumn id="3" xr3:uid="{4206C49C-C105-485B-BE56-67FAADE2D2C1}" name="SKU" dataDxfId="60"/>
    <tableColumn id="4" xr3:uid="{B8812E9E-75E6-42AE-8CF9-DDF7525F10C4}" name="Product_Name" dataDxfId="59"/>
    <tableColumn id="5" xr3:uid="{4D247D45-3E7C-417D-BD06-B24807E4DDDA}" name="Category" dataDxfId="58"/>
    <tableColumn id="6" xr3:uid="{7A927596-48A7-42DF-9C0D-CF57F674A559}" name="Region" dataDxfId="57"/>
    <tableColumn id="7" xr3:uid="{5AAA4DF6-6D8D-42DE-B233-9B62641A68BF}" name="Store_Type" dataDxfId="56"/>
    <tableColumn id="8" xr3:uid="{5EFFE383-37EB-4849-824A-34A9C793D0E1}" name="Units_Sold" dataDxfId="55"/>
    <tableColumn id="9" xr3:uid="{2A05D2DB-CF08-4B16-A1E9-5EA709E21C17}" name="Unit_Price" dataDxfId="54" dataCellStyle="Comma"/>
    <tableColumn id="10" xr3:uid="{B7A22700-6857-4247-B411-04FFE3735367}" name="Sales" dataDxfId="53" dataCellStyle="Comma">
      <calculatedColumnFormula>M2*L2</calculatedColumnFormula>
    </tableColumn>
    <tableColumn id="11" xr3:uid="{D7361B88-ADA2-471B-9B9C-C0F1B73396EE}" name="Discount" dataDxfId="52"/>
    <tableColumn id="12" xr3:uid="{A371C0D3-38FC-4A20-AC43-A19700A17F04}" name="Revenue" dataDxfId="51"/>
    <tableColumn id="13" xr3:uid="{D70AF8E9-AF06-4C6C-B8EE-70E9A645E365}" name="Profit" dataDxfId="50" dataCellStyle="Comma"/>
    <tableColumn id="14" xr3:uid="{D640AED3-C2EE-44EA-8D4D-12B9FE1F1B58}" name="Customer_Age" dataDxfId="49"/>
    <tableColumn id="15" xr3:uid="{F62F8AB9-44B0-4E81-8C6C-78D13FAF8A0D}" name="Gender" dataDxfId="48"/>
    <tableColumn id="16" xr3:uid="{40E90256-7C70-4A6A-9635-6E3AB15FD69C}" name="Payment_Method" dataDxfId="47"/>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T1201"/>
  <sheetViews>
    <sheetView topLeftCell="D1" workbookViewId="0">
      <selection activeCell="K16" sqref="K16"/>
    </sheetView>
  </sheetViews>
  <sheetFormatPr defaultRowHeight="13.8" x14ac:dyDescent="0.25"/>
  <cols>
    <col min="1" max="1" width="12.796875" bestFit="1" customWidth="1"/>
    <col min="2" max="2" width="14.8984375" bestFit="1" customWidth="1"/>
    <col min="3" max="6" width="14.8984375" customWidth="1"/>
    <col min="7" max="7" width="9.8984375" bestFit="1" customWidth="1"/>
    <col min="8" max="8" width="24" bestFit="1" customWidth="1"/>
    <col min="9" max="9" width="12.796875" bestFit="1" customWidth="1"/>
    <col min="10" max="10" width="11" bestFit="1" customWidth="1"/>
    <col min="11" max="11" width="14.59765625" bestFit="1" customWidth="1"/>
    <col min="12" max="12" width="14.296875" bestFit="1" customWidth="1"/>
    <col min="13" max="13" width="14" style="8" bestFit="1" customWidth="1"/>
    <col min="14" max="14" width="10" style="8" bestFit="1" customWidth="1"/>
    <col min="15" max="15" width="12.796875" bestFit="1" customWidth="1"/>
    <col min="16" max="16" width="12.3984375" bestFit="1" customWidth="1"/>
    <col min="17" max="17" width="10" style="8" bestFit="1" customWidth="1"/>
    <col min="18" max="18" width="17.296875" bestFit="1" customWidth="1"/>
    <col min="19" max="19" width="11.59765625" bestFit="1" customWidth="1"/>
    <col min="20" max="20" width="19.8984375" bestFit="1" customWidth="1"/>
  </cols>
  <sheetData>
    <row r="1" spans="1:20" s="5" customFormat="1" x14ac:dyDescent="0.25">
      <c r="A1" s="4" t="s">
        <v>0</v>
      </c>
      <c r="B1" s="4" t="s">
        <v>1</v>
      </c>
      <c r="C1" s="4" t="s">
        <v>1249</v>
      </c>
      <c r="D1" s="4" t="s">
        <v>1285</v>
      </c>
      <c r="E1" s="4" t="s">
        <v>1261</v>
      </c>
      <c r="F1" s="4" t="s">
        <v>1274</v>
      </c>
      <c r="G1" s="4" t="s">
        <v>2</v>
      </c>
      <c r="H1" s="4" t="s">
        <v>3</v>
      </c>
      <c r="I1" s="4" t="s">
        <v>4</v>
      </c>
      <c r="J1" s="4" t="s">
        <v>5</v>
      </c>
      <c r="K1" s="4" t="s">
        <v>6</v>
      </c>
      <c r="L1" s="4" t="s">
        <v>7</v>
      </c>
      <c r="M1" s="6" t="s">
        <v>8</v>
      </c>
      <c r="N1" s="6" t="s">
        <v>1242</v>
      </c>
      <c r="O1" s="4" t="s">
        <v>9</v>
      </c>
      <c r="P1" s="4" t="s">
        <v>10</v>
      </c>
      <c r="Q1" s="6" t="s">
        <v>11</v>
      </c>
      <c r="R1" s="4" t="s">
        <v>12</v>
      </c>
      <c r="S1" s="4" t="s">
        <v>13</v>
      </c>
      <c r="T1" s="4" t="s">
        <v>14</v>
      </c>
    </row>
    <row r="2" spans="1:20" x14ac:dyDescent="0.25">
      <c r="A2" s="1">
        <v>101178</v>
      </c>
      <c r="B2" s="2">
        <v>45556</v>
      </c>
      <c r="C2" s="2" t="str">
        <f>TEXT(Table1[[#This Row],[Order_Date]],"ddd")</f>
        <v>Sat</v>
      </c>
      <c r="D2" s="12">
        <f>WEEKNUM(Table1[[#This Row],[Order_Date]])</f>
        <v>38</v>
      </c>
      <c r="E2" s="2" t="str">
        <f>TEXT(Table1[[#This Row],[Order_Date]],"mmm")</f>
        <v>Sep</v>
      </c>
      <c r="F2" s="2" t="str">
        <f>TEXT(Table1[[#This Row],[Order_Date]],"yyyy")</f>
        <v>2024</v>
      </c>
      <c r="G2" s="1" t="s">
        <v>15</v>
      </c>
      <c r="H2" s="1" t="s">
        <v>16</v>
      </c>
      <c r="I2" s="1" t="s">
        <v>17</v>
      </c>
      <c r="J2" s="1" t="s">
        <v>1237</v>
      </c>
      <c r="K2" s="1" t="s">
        <v>18</v>
      </c>
      <c r="L2" s="1">
        <v>5</v>
      </c>
      <c r="M2" s="7">
        <v>49.68</v>
      </c>
      <c r="N2" s="7">
        <f>M2*L2</f>
        <v>248.4</v>
      </c>
      <c r="O2" s="1">
        <v>0</v>
      </c>
      <c r="P2" s="1">
        <v>248.4</v>
      </c>
      <c r="Q2" s="7">
        <v>70.400000000000006</v>
      </c>
      <c r="R2" s="1">
        <v>35</v>
      </c>
      <c r="S2" s="1" t="s">
        <v>19</v>
      </c>
      <c r="T2" s="1" t="s">
        <v>20</v>
      </c>
    </row>
    <row r="3" spans="1:20" x14ac:dyDescent="0.25">
      <c r="A3" s="1">
        <v>100865</v>
      </c>
      <c r="B3" s="2">
        <v>45539</v>
      </c>
      <c r="C3" s="2" t="str">
        <f>TEXT(Table1[[#This Row],[Order_Date]],"ddd")</f>
        <v>Wed</v>
      </c>
      <c r="D3" s="12">
        <f>WEEKNUM(Table1[[#This Row],[Order_Date]])</f>
        <v>36</v>
      </c>
      <c r="E3" s="2" t="str">
        <f>TEXT(Table1[[#This Row],[Order_Date]],"mmm")</f>
        <v>Sep</v>
      </c>
      <c r="F3" s="2" t="str">
        <f>TEXT(Table1[[#This Row],[Order_Date]],"yyyy")</f>
        <v>2024</v>
      </c>
      <c r="G3" s="1" t="s">
        <v>21</v>
      </c>
      <c r="H3" s="1" t="s">
        <v>22</v>
      </c>
      <c r="I3" s="1" t="s">
        <v>17</v>
      </c>
      <c r="J3" s="1" t="s">
        <v>1238</v>
      </c>
      <c r="K3" s="1" t="s">
        <v>18</v>
      </c>
      <c r="L3" s="1">
        <v>2</v>
      </c>
      <c r="M3" s="7">
        <v>27.07</v>
      </c>
      <c r="N3" s="7">
        <f t="shared" ref="N3:N66" si="0">M3*L3</f>
        <v>54.14</v>
      </c>
      <c r="O3" s="1">
        <v>0</v>
      </c>
      <c r="P3" s="1">
        <v>54.14</v>
      </c>
      <c r="Q3" s="7">
        <v>11.35</v>
      </c>
      <c r="R3" s="1">
        <v>48</v>
      </c>
      <c r="S3" s="1" t="s">
        <v>19</v>
      </c>
      <c r="T3" s="1" t="s">
        <v>20</v>
      </c>
    </row>
    <row r="4" spans="1:20" x14ac:dyDescent="0.25">
      <c r="A4" s="1">
        <v>100101</v>
      </c>
      <c r="B4" s="2">
        <v>45559</v>
      </c>
      <c r="C4" s="2" t="str">
        <f>TEXT(Table1[[#This Row],[Order_Date]],"ddd")</f>
        <v>Tue</v>
      </c>
      <c r="D4" s="12">
        <f>WEEKNUM(Table1[[#This Row],[Order_Date]])</f>
        <v>39</v>
      </c>
      <c r="E4" s="2" t="str">
        <f>TEXT(Table1[[#This Row],[Order_Date]],"mmm")</f>
        <v>Sep</v>
      </c>
      <c r="F4" s="2" t="str">
        <f>TEXT(Table1[[#This Row],[Order_Date]],"yyyy")</f>
        <v>2024</v>
      </c>
      <c r="G4" s="1" t="s">
        <v>23</v>
      </c>
      <c r="H4" s="1" t="s">
        <v>24</v>
      </c>
      <c r="I4" s="1" t="s">
        <v>25</v>
      </c>
      <c r="J4" s="1" t="s">
        <v>1237</v>
      </c>
      <c r="K4" s="1" t="s">
        <v>18</v>
      </c>
      <c r="L4" s="1">
        <v>3</v>
      </c>
      <c r="M4" s="7">
        <v>96.58</v>
      </c>
      <c r="N4" s="7">
        <f t="shared" si="0"/>
        <v>289.74</v>
      </c>
      <c r="O4" s="1">
        <v>20</v>
      </c>
      <c r="P4" s="1">
        <v>231.79</v>
      </c>
      <c r="Q4" s="7">
        <v>61.86</v>
      </c>
      <c r="R4" s="1">
        <v>34</v>
      </c>
      <c r="S4" s="1" t="s">
        <v>26</v>
      </c>
      <c r="T4" s="1" t="s">
        <v>27</v>
      </c>
    </row>
    <row r="5" spans="1:20" x14ac:dyDescent="0.25">
      <c r="A5" s="1">
        <v>100439</v>
      </c>
      <c r="B5" s="2">
        <v>45294</v>
      </c>
      <c r="C5" s="2" t="str">
        <f>TEXT(Table1[[#This Row],[Order_Date]],"ddd")</f>
        <v>Wed</v>
      </c>
      <c r="D5" s="12">
        <f>WEEKNUM(Table1[[#This Row],[Order_Date]])</f>
        <v>1</v>
      </c>
      <c r="E5" s="2" t="str">
        <f>TEXT(Table1[[#This Row],[Order_Date]],"mmm")</f>
        <v>Jan</v>
      </c>
      <c r="F5" s="2" t="str">
        <f>TEXT(Table1[[#This Row],[Order_Date]],"yyyy")</f>
        <v>2024</v>
      </c>
      <c r="G5" s="1" t="s">
        <v>28</v>
      </c>
      <c r="H5" s="1" t="s">
        <v>29</v>
      </c>
      <c r="I5" s="1" t="s">
        <v>30</v>
      </c>
      <c r="J5" s="1" t="s">
        <v>1239</v>
      </c>
      <c r="K5" s="1" t="s">
        <v>31</v>
      </c>
      <c r="L5" s="1">
        <v>5</v>
      </c>
      <c r="M5" s="7">
        <v>17.489999999999998</v>
      </c>
      <c r="N5" s="7">
        <f t="shared" si="0"/>
        <v>87.449999999999989</v>
      </c>
      <c r="O5" s="1">
        <v>10</v>
      </c>
      <c r="P5" s="1">
        <v>78.7</v>
      </c>
      <c r="Q5" s="7">
        <v>35.99</v>
      </c>
      <c r="R5" s="1">
        <v>30</v>
      </c>
      <c r="S5" s="1" t="s">
        <v>19</v>
      </c>
      <c r="T5" s="1" t="s">
        <v>32</v>
      </c>
    </row>
    <row r="6" spans="1:20" x14ac:dyDescent="0.25">
      <c r="A6" s="1">
        <v>100058</v>
      </c>
      <c r="B6" s="2">
        <v>45206</v>
      </c>
      <c r="C6" s="2" t="str">
        <f>TEXT(Table1[[#This Row],[Order_Date]],"ddd")</f>
        <v>Sat</v>
      </c>
      <c r="D6" s="12">
        <f>WEEKNUM(Table1[[#This Row],[Order_Date]])</f>
        <v>40</v>
      </c>
      <c r="E6" s="2" t="str">
        <f>TEXT(Table1[[#This Row],[Order_Date]],"mmm")</f>
        <v>Oct</v>
      </c>
      <c r="F6" s="2" t="str">
        <f>TEXT(Table1[[#This Row],[Order_Date]],"yyyy")</f>
        <v>2023</v>
      </c>
      <c r="G6" s="1" t="s">
        <v>33</v>
      </c>
      <c r="H6" s="1" t="s">
        <v>34</v>
      </c>
      <c r="I6" s="1" t="s">
        <v>30</v>
      </c>
      <c r="J6" s="1" t="s">
        <v>1238</v>
      </c>
      <c r="K6" s="1" t="s">
        <v>31</v>
      </c>
      <c r="L6" s="1">
        <v>3</v>
      </c>
      <c r="M6" s="7">
        <v>58.96</v>
      </c>
      <c r="N6" s="7">
        <f t="shared" si="0"/>
        <v>176.88</v>
      </c>
      <c r="O6" s="1">
        <v>5</v>
      </c>
      <c r="P6" s="1">
        <v>168.04</v>
      </c>
      <c r="Q6" s="7">
        <v>68.38</v>
      </c>
      <c r="R6" s="1">
        <v>30</v>
      </c>
      <c r="S6" s="1" t="s">
        <v>19</v>
      </c>
      <c r="T6" s="1" t="s">
        <v>35</v>
      </c>
    </row>
    <row r="7" spans="1:20" x14ac:dyDescent="0.25">
      <c r="A7" s="1">
        <v>101120</v>
      </c>
      <c r="B7" s="2">
        <v>45595</v>
      </c>
      <c r="C7" s="2" t="str">
        <f>TEXT(Table1[[#This Row],[Order_Date]],"ddd")</f>
        <v>Wed</v>
      </c>
      <c r="D7" s="12">
        <f>WEEKNUM(Table1[[#This Row],[Order_Date]])</f>
        <v>44</v>
      </c>
      <c r="E7" s="2" t="str">
        <f>TEXT(Table1[[#This Row],[Order_Date]],"mmm")</f>
        <v>Oct</v>
      </c>
      <c r="F7" s="2" t="str">
        <f>TEXT(Table1[[#This Row],[Order_Date]],"yyyy")</f>
        <v>2024</v>
      </c>
      <c r="G7" s="1" t="s">
        <v>36</v>
      </c>
      <c r="H7" s="1" t="s">
        <v>37</v>
      </c>
      <c r="I7" s="1" t="s">
        <v>17</v>
      </c>
      <c r="J7" s="1" t="s">
        <v>1238</v>
      </c>
      <c r="K7" s="1" t="s">
        <v>18</v>
      </c>
      <c r="L7" s="1">
        <v>1</v>
      </c>
      <c r="M7" s="7">
        <v>72.5</v>
      </c>
      <c r="N7" s="7">
        <f t="shared" si="0"/>
        <v>72.5</v>
      </c>
      <c r="O7" s="1">
        <v>5</v>
      </c>
      <c r="P7" s="1">
        <v>68.88</v>
      </c>
      <c r="Q7" s="7">
        <v>16.649999999999999</v>
      </c>
      <c r="R7" s="1">
        <v>32</v>
      </c>
      <c r="S7" s="1" t="s">
        <v>19</v>
      </c>
      <c r="T7" s="1" t="s">
        <v>32</v>
      </c>
    </row>
    <row r="8" spans="1:20" x14ac:dyDescent="0.25">
      <c r="A8" s="1">
        <v>100323</v>
      </c>
      <c r="B8" s="2">
        <v>45049</v>
      </c>
      <c r="C8" s="2" t="str">
        <f>TEXT(Table1[[#This Row],[Order_Date]],"ddd")</f>
        <v>Wed</v>
      </c>
      <c r="D8" s="12">
        <f>WEEKNUM(Table1[[#This Row],[Order_Date]])</f>
        <v>18</v>
      </c>
      <c r="E8" s="2" t="str">
        <f>TEXT(Table1[[#This Row],[Order_Date]],"mmm")</f>
        <v>May</v>
      </c>
      <c r="F8" s="2" t="str">
        <f>TEXT(Table1[[#This Row],[Order_Date]],"yyyy")</f>
        <v>2023</v>
      </c>
      <c r="G8" s="1" t="s">
        <v>38</v>
      </c>
      <c r="H8" s="1" t="s">
        <v>39</v>
      </c>
      <c r="I8" s="1" t="s">
        <v>25</v>
      </c>
      <c r="J8" s="1" t="s">
        <v>1237</v>
      </c>
      <c r="K8" s="1" t="s">
        <v>18</v>
      </c>
      <c r="L8" s="1">
        <v>4</v>
      </c>
      <c r="M8" s="7">
        <v>182.16</v>
      </c>
      <c r="N8" s="7">
        <f t="shared" si="0"/>
        <v>728.64</v>
      </c>
      <c r="O8" s="1">
        <v>0</v>
      </c>
      <c r="P8" s="1">
        <v>728.64</v>
      </c>
      <c r="Q8" s="7">
        <v>227.81</v>
      </c>
      <c r="R8" s="1">
        <v>29</v>
      </c>
      <c r="S8" s="1" t="s">
        <v>19</v>
      </c>
      <c r="T8" s="1" t="s">
        <v>20</v>
      </c>
    </row>
    <row r="9" spans="1:20" x14ac:dyDescent="0.25">
      <c r="A9" s="1">
        <v>100974</v>
      </c>
      <c r="B9" s="2">
        <v>45283</v>
      </c>
      <c r="C9" s="2" t="str">
        <f>TEXT(Table1[[#This Row],[Order_Date]],"ddd")</f>
        <v>Sat</v>
      </c>
      <c r="D9" s="12">
        <f>WEEKNUM(Table1[[#This Row],[Order_Date]])</f>
        <v>51</v>
      </c>
      <c r="E9" s="2" t="str">
        <f>TEXT(Table1[[#This Row],[Order_Date]],"mmm")</f>
        <v>Dec</v>
      </c>
      <c r="F9" s="2" t="str">
        <f>TEXT(Table1[[#This Row],[Order_Date]],"yyyy")</f>
        <v>2023</v>
      </c>
      <c r="G9" s="1" t="s">
        <v>40</v>
      </c>
      <c r="H9" s="1" t="s">
        <v>34</v>
      </c>
      <c r="I9" s="1" t="s">
        <v>30</v>
      </c>
      <c r="J9" s="1" t="s">
        <v>1240</v>
      </c>
      <c r="K9" s="1" t="s">
        <v>31</v>
      </c>
      <c r="L9" s="1">
        <v>3</v>
      </c>
      <c r="M9" s="7">
        <v>57.19</v>
      </c>
      <c r="N9" s="7">
        <f t="shared" si="0"/>
        <v>171.57</v>
      </c>
      <c r="O9" s="1">
        <v>0</v>
      </c>
      <c r="P9" s="1">
        <v>171.57</v>
      </c>
      <c r="Q9" s="7">
        <v>52.43</v>
      </c>
      <c r="R9" s="1">
        <v>49</v>
      </c>
      <c r="S9" s="1" t="s">
        <v>19</v>
      </c>
      <c r="T9" s="1" t="s">
        <v>27</v>
      </c>
    </row>
    <row r="10" spans="1:20" x14ac:dyDescent="0.25">
      <c r="A10" s="1">
        <v>100411</v>
      </c>
      <c r="B10" s="2">
        <v>45229</v>
      </c>
      <c r="C10" s="2" t="str">
        <f>TEXT(Table1[[#This Row],[Order_Date]],"ddd")</f>
        <v>Mon</v>
      </c>
      <c r="D10" s="12">
        <f>WEEKNUM(Table1[[#This Row],[Order_Date]])</f>
        <v>44</v>
      </c>
      <c r="E10" s="2" t="str">
        <f>TEXT(Table1[[#This Row],[Order_Date]],"mmm")</f>
        <v>Oct</v>
      </c>
      <c r="F10" s="2" t="str">
        <f>TEXT(Table1[[#This Row],[Order_Date]],"yyyy")</f>
        <v>2023</v>
      </c>
      <c r="G10" s="1" t="s">
        <v>41</v>
      </c>
      <c r="H10" s="1" t="s">
        <v>42</v>
      </c>
      <c r="I10" s="1" t="s">
        <v>25</v>
      </c>
      <c r="J10" s="1" t="s">
        <v>1238</v>
      </c>
      <c r="K10" s="1" t="s">
        <v>18</v>
      </c>
      <c r="L10" s="1">
        <v>3</v>
      </c>
      <c r="M10" s="7">
        <v>152.09</v>
      </c>
      <c r="N10" s="7">
        <f t="shared" si="0"/>
        <v>456.27</v>
      </c>
      <c r="O10" s="1">
        <v>10</v>
      </c>
      <c r="P10" s="1">
        <v>410.64</v>
      </c>
      <c r="Q10" s="7">
        <v>93.96</v>
      </c>
      <c r="R10" s="1">
        <v>27</v>
      </c>
      <c r="S10" s="1" t="s">
        <v>19</v>
      </c>
      <c r="T10" s="1" t="s">
        <v>43</v>
      </c>
    </row>
    <row r="11" spans="1:20" x14ac:dyDescent="0.25">
      <c r="A11" s="1">
        <v>100855</v>
      </c>
      <c r="B11" s="2">
        <v>45050</v>
      </c>
      <c r="C11" s="2" t="str">
        <f>TEXT(Table1[[#This Row],[Order_Date]],"ddd")</f>
        <v>Thu</v>
      </c>
      <c r="D11" s="12">
        <f>WEEKNUM(Table1[[#This Row],[Order_Date]])</f>
        <v>18</v>
      </c>
      <c r="E11" s="2" t="str">
        <f>TEXT(Table1[[#This Row],[Order_Date]],"mmm")</f>
        <v>May</v>
      </c>
      <c r="F11" s="2" t="str">
        <f>TEXT(Table1[[#This Row],[Order_Date]],"yyyy")</f>
        <v>2023</v>
      </c>
      <c r="G11" s="1" t="s">
        <v>44</v>
      </c>
      <c r="H11" s="1" t="s">
        <v>45</v>
      </c>
      <c r="I11" s="1" t="s">
        <v>30</v>
      </c>
      <c r="J11" s="1" t="s">
        <v>1241</v>
      </c>
      <c r="K11" s="1" t="s">
        <v>31</v>
      </c>
      <c r="L11" s="1">
        <v>1</v>
      </c>
      <c r="M11" s="7">
        <v>15.26</v>
      </c>
      <c r="N11" s="7">
        <f t="shared" si="0"/>
        <v>15.26</v>
      </c>
      <c r="O11" s="1">
        <v>20</v>
      </c>
      <c r="P11" s="1">
        <v>12.21</v>
      </c>
      <c r="Q11" s="7">
        <v>3.82</v>
      </c>
      <c r="R11" s="1">
        <v>33</v>
      </c>
      <c r="S11" s="1" t="s">
        <v>26</v>
      </c>
      <c r="T11" s="1" t="s">
        <v>46</v>
      </c>
    </row>
    <row r="12" spans="1:20" x14ac:dyDescent="0.25">
      <c r="A12" s="1">
        <v>100820</v>
      </c>
      <c r="B12" s="2">
        <v>45279</v>
      </c>
      <c r="C12" s="2" t="str">
        <f>TEXT(Table1[[#This Row],[Order_Date]],"ddd")</f>
        <v>Tue</v>
      </c>
      <c r="D12" s="12">
        <f>WEEKNUM(Table1[[#This Row],[Order_Date]])</f>
        <v>51</v>
      </c>
      <c r="E12" s="2" t="str">
        <f>TEXT(Table1[[#This Row],[Order_Date]],"mmm")</f>
        <v>Dec</v>
      </c>
      <c r="F12" s="2" t="str">
        <f>TEXT(Table1[[#This Row],[Order_Date]],"yyyy")</f>
        <v>2023</v>
      </c>
      <c r="G12" s="1" t="s">
        <v>47</v>
      </c>
      <c r="H12" s="1" t="s">
        <v>29</v>
      </c>
      <c r="I12" s="1" t="s">
        <v>30</v>
      </c>
      <c r="J12" s="1" t="s">
        <v>1241</v>
      </c>
      <c r="K12" s="1" t="s">
        <v>48</v>
      </c>
      <c r="L12" s="1">
        <v>1</v>
      </c>
      <c r="M12" s="7">
        <v>18.61</v>
      </c>
      <c r="N12" s="7">
        <f t="shared" si="0"/>
        <v>18.61</v>
      </c>
      <c r="O12" s="1">
        <v>20</v>
      </c>
      <c r="P12" s="1">
        <v>14.89</v>
      </c>
      <c r="Q12" s="7">
        <v>6.07</v>
      </c>
      <c r="R12" s="1">
        <v>25</v>
      </c>
      <c r="S12" s="1" t="s">
        <v>26</v>
      </c>
      <c r="T12" s="1" t="s">
        <v>46</v>
      </c>
    </row>
    <row r="13" spans="1:20" x14ac:dyDescent="0.25">
      <c r="A13" s="1">
        <v>100044</v>
      </c>
      <c r="B13" s="2">
        <v>45459</v>
      </c>
      <c r="C13" s="2" t="str">
        <f>TEXT(Table1[[#This Row],[Order_Date]],"ddd")</f>
        <v>Sun</v>
      </c>
      <c r="D13" s="12">
        <f>WEEKNUM(Table1[[#This Row],[Order_Date]])</f>
        <v>25</v>
      </c>
      <c r="E13" s="2" t="str">
        <f>TEXT(Table1[[#This Row],[Order_Date]],"mmm")</f>
        <v>Jun</v>
      </c>
      <c r="F13" s="2" t="str">
        <f>TEXT(Table1[[#This Row],[Order_Date]],"yyyy")</f>
        <v>2024</v>
      </c>
      <c r="G13" s="1" t="s">
        <v>49</v>
      </c>
      <c r="H13" s="1" t="s">
        <v>45</v>
      </c>
      <c r="I13" s="1" t="s">
        <v>30</v>
      </c>
      <c r="J13" s="1" t="s">
        <v>1240</v>
      </c>
      <c r="K13" s="1" t="s">
        <v>31</v>
      </c>
      <c r="L13" s="1">
        <v>1</v>
      </c>
      <c r="M13" s="7">
        <v>14.47</v>
      </c>
      <c r="N13" s="7">
        <f t="shared" si="0"/>
        <v>14.47</v>
      </c>
      <c r="O13" s="1">
        <v>0</v>
      </c>
      <c r="P13" s="1">
        <v>14.47</v>
      </c>
      <c r="Q13" s="7">
        <v>3.08</v>
      </c>
      <c r="R13" s="1">
        <v>34</v>
      </c>
      <c r="S13" s="1" t="s">
        <v>26</v>
      </c>
      <c r="T13" s="1" t="s">
        <v>32</v>
      </c>
    </row>
    <row r="14" spans="1:20" x14ac:dyDescent="0.25">
      <c r="A14" s="1">
        <v>100049</v>
      </c>
      <c r="B14" s="2">
        <v>45022</v>
      </c>
      <c r="C14" s="2" t="str">
        <f>TEXT(Table1[[#This Row],[Order_Date]],"ddd")</f>
        <v>Thu</v>
      </c>
      <c r="D14" s="12">
        <f>WEEKNUM(Table1[[#This Row],[Order_Date]])</f>
        <v>14</v>
      </c>
      <c r="E14" s="2" t="str">
        <f>TEXT(Table1[[#This Row],[Order_Date]],"mmm")</f>
        <v>Apr</v>
      </c>
      <c r="F14" s="2" t="str">
        <f>TEXT(Table1[[#This Row],[Order_Date]],"yyyy")</f>
        <v>2023</v>
      </c>
      <c r="G14" s="1" t="s">
        <v>50</v>
      </c>
      <c r="H14" s="1" t="s">
        <v>37</v>
      </c>
      <c r="I14" s="1" t="s">
        <v>17</v>
      </c>
      <c r="J14" s="1" t="s">
        <v>1241</v>
      </c>
      <c r="K14" s="1" t="s">
        <v>18</v>
      </c>
      <c r="L14" s="1">
        <v>2</v>
      </c>
      <c r="M14" s="7">
        <v>64.260000000000005</v>
      </c>
      <c r="N14" s="7">
        <f t="shared" si="0"/>
        <v>128.52000000000001</v>
      </c>
      <c r="O14" s="1">
        <v>0</v>
      </c>
      <c r="P14" s="1">
        <v>128.52000000000001</v>
      </c>
      <c r="Q14" s="7">
        <v>48.57</v>
      </c>
      <c r="R14" s="1">
        <v>18</v>
      </c>
      <c r="S14" s="1" t="s">
        <v>26</v>
      </c>
      <c r="T14" s="1" t="s">
        <v>51</v>
      </c>
    </row>
    <row r="15" spans="1:20" x14ac:dyDescent="0.25">
      <c r="A15" s="1">
        <v>100849</v>
      </c>
      <c r="B15" s="2">
        <v>45114</v>
      </c>
      <c r="C15" s="2" t="str">
        <f>TEXT(Table1[[#This Row],[Order_Date]],"ddd")</f>
        <v>Fri</v>
      </c>
      <c r="D15" s="12">
        <f>WEEKNUM(Table1[[#This Row],[Order_Date]])</f>
        <v>27</v>
      </c>
      <c r="E15" s="2" t="str">
        <f>TEXT(Table1[[#This Row],[Order_Date]],"mmm")</f>
        <v>Jul</v>
      </c>
      <c r="F15" s="2" t="str">
        <f>TEXT(Table1[[#This Row],[Order_Date]],"yyyy")</f>
        <v>2023</v>
      </c>
      <c r="G15" s="1" t="s">
        <v>52</v>
      </c>
      <c r="H15" s="1" t="s">
        <v>53</v>
      </c>
      <c r="I15" s="1" t="s">
        <v>30</v>
      </c>
      <c r="J15" s="1" t="s">
        <v>1238</v>
      </c>
      <c r="K15" s="1" t="s">
        <v>18</v>
      </c>
      <c r="L15" s="1">
        <v>5</v>
      </c>
      <c r="M15" s="7">
        <v>21.03</v>
      </c>
      <c r="N15" s="7">
        <f t="shared" si="0"/>
        <v>105.15</v>
      </c>
      <c r="O15" s="1">
        <v>10</v>
      </c>
      <c r="P15" s="1">
        <v>94.64</v>
      </c>
      <c r="Q15" s="7">
        <v>38.46</v>
      </c>
      <c r="R15" s="1">
        <v>39</v>
      </c>
      <c r="S15" s="1" t="s">
        <v>26</v>
      </c>
      <c r="T15" s="1" t="s">
        <v>46</v>
      </c>
    </row>
    <row r="16" spans="1:20" x14ac:dyDescent="0.25">
      <c r="A16" s="1">
        <v>100240</v>
      </c>
      <c r="B16" s="2">
        <v>45376</v>
      </c>
      <c r="C16" s="2" t="str">
        <f>TEXT(Table1[[#This Row],[Order_Date]],"ddd")</f>
        <v>Mon</v>
      </c>
      <c r="D16" s="12">
        <f>WEEKNUM(Table1[[#This Row],[Order_Date]])</f>
        <v>13</v>
      </c>
      <c r="E16" s="2" t="str">
        <f>TEXT(Table1[[#This Row],[Order_Date]],"mmm")</f>
        <v>Mar</v>
      </c>
      <c r="F16" s="2" t="str">
        <f>TEXT(Table1[[#This Row],[Order_Date]],"yyyy")</f>
        <v>2024</v>
      </c>
      <c r="G16" s="1" t="s">
        <v>54</v>
      </c>
      <c r="H16" s="1" t="s">
        <v>37</v>
      </c>
      <c r="I16" s="1" t="s">
        <v>17</v>
      </c>
      <c r="J16" s="1" t="s">
        <v>1237</v>
      </c>
      <c r="K16" s="1" t="s">
        <v>31</v>
      </c>
      <c r="L16" s="1">
        <v>2</v>
      </c>
      <c r="M16" s="7">
        <v>64.45</v>
      </c>
      <c r="N16" s="7">
        <f t="shared" si="0"/>
        <v>128.9</v>
      </c>
      <c r="O16" s="1">
        <v>0</v>
      </c>
      <c r="P16" s="1">
        <v>128.9</v>
      </c>
      <c r="Q16" s="7">
        <v>40.96</v>
      </c>
      <c r="R16" s="1">
        <v>42</v>
      </c>
      <c r="S16" s="1" t="s">
        <v>26</v>
      </c>
      <c r="T16" s="1" t="s">
        <v>20</v>
      </c>
    </row>
    <row r="17" spans="1:20" x14ac:dyDescent="0.25">
      <c r="A17" s="1">
        <v>100170</v>
      </c>
      <c r="B17" s="2">
        <v>45574</v>
      </c>
      <c r="C17" s="2" t="str">
        <f>TEXT(Table1[[#This Row],[Order_Date]],"ddd")</f>
        <v>Wed</v>
      </c>
      <c r="D17" s="12">
        <f>WEEKNUM(Table1[[#This Row],[Order_Date]])</f>
        <v>41</v>
      </c>
      <c r="E17" s="2" t="str">
        <f>TEXT(Table1[[#This Row],[Order_Date]],"mmm")</f>
        <v>Oct</v>
      </c>
      <c r="F17" s="2" t="str">
        <f>TEXT(Table1[[#This Row],[Order_Date]],"yyyy")</f>
        <v>2024</v>
      </c>
      <c r="G17" s="1" t="s">
        <v>55</v>
      </c>
      <c r="H17" s="1" t="s">
        <v>56</v>
      </c>
      <c r="I17" s="1" t="s">
        <v>30</v>
      </c>
      <c r="J17" s="1" t="s">
        <v>1237</v>
      </c>
      <c r="K17" s="1" t="s">
        <v>18</v>
      </c>
      <c r="L17" s="1">
        <v>4</v>
      </c>
      <c r="M17" s="7">
        <v>44.19</v>
      </c>
      <c r="N17" s="7">
        <f t="shared" si="0"/>
        <v>176.76</v>
      </c>
      <c r="O17" s="1">
        <v>0</v>
      </c>
      <c r="P17" s="1">
        <v>176.76</v>
      </c>
      <c r="Q17" s="7">
        <v>58.37</v>
      </c>
      <c r="R17" s="1">
        <v>36</v>
      </c>
      <c r="S17" s="1" t="s">
        <v>26</v>
      </c>
      <c r="T17" s="1" t="s">
        <v>43</v>
      </c>
    </row>
    <row r="18" spans="1:20" x14ac:dyDescent="0.25">
      <c r="A18" s="1">
        <v>100523</v>
      </c>
      <c r="B18" s="2">
        <v>45463</v>
      </c>
      <c r="C18" s="2" t="str">
        <f>TEXT(Table1[[#This Row],[Order_Date]],"ddd")</f>
        <v>Thu</v>
      </c>
      <c r="D18" s="12">
        <f>WEEKNUM(Table1[[#This Row],[Order_Date]])</f>
        <v>25</v>
      </c>
      <c r="E18" s="2" t="str">
        <f>TEXT(Table1[[#This Row],[Order_Date]],"mmm")</f>
        <v>Jun</v>
      </c>
      <c r="F18" s="2" t="str">
        <f>TEXT(Table1[[#This Row],[Order_Date]],"yyyy")</f>
        <v>2024</v>
      </c>
      <c r="G18" s="1" t="s">
        <v>57</v>
      </c>
      <c r="H18" s="1" t="s">
        <v>45</v>
      </c>
      <c r="I18" s="1" t="s">
        <v>30</v>
      </c>
      <c r="J18" s="1" t="s">
        <v>1238</v>
      </c>
      <c r="K18" s="1" t="s">
        <v>31</v>
      </c>
      <c r="L18" s="1">
        <v>4</v>
      </c>
      <c r="M18" s="7">
        <v>13.98</v>
      </c>
      <c r="N18" s="7">
        <f t="shared" si="0"/>
        <v>55.92</v>
      </c>
      <c r="O18" s="1">
        <v>5</v>
      </c>
      <c r="P18" s="1">
        <v>53.12</v>
      </c>
      <c r="Q18" s="7">
        <v>18.21</v>
      </c>
      <c r="R18" s="1">
        <v>51</v>
      </c>
      <c r="S18" s="1" t="s">
        <v>19</v>
      </c>
      <c r="T18" s="1" t="s">
        <v>46</v>
      </c>
    </row>
    <row r="19" spans="1:20" x14ac:dyDescent="0.25">
      <c r="A19" s="1">
        <v>100765</v>
      </c>
      <c r="B19" s="2">
        <v>45845</v>
      </c>
      <c r="C19" s="2" t="str">
        <f>TEXT(Table1[[#This Row],[Order_Date]],"ddd")</f>
        <v>Mon</v>
      </c>
      <c r="D19" s="12">
        <f>WEEKNUM(Table1[[#This Row],[Order_Date]])</f>
        <v>28</v>
      </c>
      <c r="E19" s="2" t="str">
        <f>TEXT(Table1[[#This Row],[Order_Date]],"mmm")</f>
        <v>Jul</v>
      </c>
      <c r="F19" s="2" t="str">
        <f>TEXT(Table1[[#This Row],[Order_Date]],"yyyy")</f>
        <v>2025</v>
      </c>
      <c r="G19" s="1" t="s">
        <v>58</v>
      </c>
      <c r="H19" s="1" t="s">
        <v>59</v>
      </c>
      <c r="I19" s="1" t="s">
        <v>17</v>
      </c>
      <c r="J19" s="1" t="s">
        <v>1239</v>
      </c>
      <c r="K19" s="1" t="s">
        <v>18</v>
      </c>
      <c r="L19" s="1">
        <v>3</v>
      </c>
      <c r="M19" s="7">
        <v>31</v>
      </c>
      <c r="N19" s="7">
        <f t="shared" si="0"/>
        <v>93</v>
      </c>
      <c r="O19" s="1">
        <v>0</v>
      </c>
      <c r="P19" s="1">
        <v>93</v>
      </c>
      <c r="Q19" s="7">
        <v>32.93</v>
      </c>
      <c r="R19" s="1">
        <v>21</v>
      </c>
      <c r="S19" s="1" t="s">
        <v>19</v>
      </c>
      <c r="T19" s="1" t="s">
        <v>35</v>
      </c>
    </row>
    <row r="20" spans="1:20" x14ac:dyDescent="0.25">
      <c r="A20" s="1">
        <v>100838</v>
      </c>
      <c r="B20" s="2">
        <v>45450</v>
      </c>
      <c r="C20" s="2" t="str">
        <f>TEXT(Table1[[#This Row],[Order_Date]],"ddd")</f>
        <v>Fri</v>
      </c>
      <c r="D20" s="12">
        <f>WEEKNUM(Table1[[#This Row],[Order_Date]])</f>
        <v>23</v>
      </c>
      <c r="E20" s="2" t="str">
        <f>TEXT(Table1[[#This Row],[Order_Date]],"mmm")</f>
        <v>Jun</v>
      </c>
      <c r="F20" s="2" t="str">
        <f>TEXT(Table1[[#This Row],[Order_Date]],"yyyy")</f>
        <v>2024</v>
      </c>
      <c r="G20" s="1" t="s">
        <v>60</v>
      </c>
      <c r="H20" s="1" t="s">
        <v>45</v>
      </c>
      <c r="I20" s="1" t="s">
        <v>30</v>
      </c>
      <c r="J20" s="1" t="s">
        <v>1238</v>
      </c>
      <c r="K20" s="1" t="s">
        <v>31</v>
      </c>
      <c r="L20" s="1">
        <v>2</v>
      </c>
      <c r="M20" s="7">
        <v>15.85</v>
      </c>
      <c r="N20" s="7">
        <f t="shared" si="0"/>
        <v>31.7</v>
      </c>
      <c r="O20" s="1">
        <v>5</v>
      </c>
      <c r="P20" s="1">
        <v>30.11</v>
      </c>
      <c r="Q20" s="7">
        <v>12</v>
      </c>
      <c r="R20" s="1">
        <v>35</v>
      </c>
      <c r="S20" s="1" t="s">
        <v>26</v>
      </c>
      <c r="T20" s="1" t="s">
        <v>20</v>
      </c>
    </row>
    <row r="21" spans="1:20" x14ac:dyDescent="0.25">
      <c r="A21" s="1">
        <v>100423</v>
      </c>
      <c r="B21" s="2">
        <v>45490</v>
      </c>
      <c r="C21" s="2" t="str">
        <f>TEXT(Table1[[#This Row],[Order_Date]],"ddd")</f>
        <v>Wed</v>
      </c>
      <c r="D21" s="12">
        <f>WEEKNUM(Table1[[#This Row],[Order_Date]])</f>
        <v>29</v>
      </c>
      <c r="E21" s="2" t="str">
        <f>TEXT(Table1[[#This Row],[Order_Date]],"mmm")</f>
        <v>Jul</v>
      </c>
      <c r="F21" s="2" t="str">
        <f>TEXT(Table1[[#This Row],[Order_Date]],"yyyy")</f>
        <v>2024</v>
      </c>
      <c r="G21" s="1" t="s">
        <v>61</v>
      </c>
      <c r="H21" s="1" t="s">
        <v>62</v>
      </c>
      <c r="I21" s="1" t="s">
        <v>17</v>
      </c>
      <c r="J21" s="1" t="s">
        <v>1241</v>
      </c>
      <c r="K21" s="1" t="s">
        <v>31</v>
      </c>
      <c r="L21" s="1">
        <v>5</v>
      </c>
      <c r="M21" s="7">
        <v>150.72999999999999</v>
      </c>
      <c r="N21" s="7">
        <f t="shared" si="0"/>
        <v>753.65</v>
      </c>
      <c r="O21" s="1">
        <v>5</v>
      </c>
      <c r="P21" s="1">
        <v>715.97</v>
      </c>
      <c r="Q21" s="7">
        <v>194.99</v>
      </c>
      <c r="R21" s="1">
        <v>42</v>
      </c>
      <c r="S21" s="1" t="s">
        <v>19</v>
      </c>
      <c r="T21" s="1" t="s">
        <v>46</v>
      </c>
    </row>
    <row r="22" spans="1:20" x14ac:dyDescent="0.25">
      <c r="A22" s="1">
        <v>100380</v>
      </c>
      <c r="B22" s="2">
        <v>45790</v>
      </c>
      <c r="C22" s="2" t="str">
        <f>TEXT(Table1[[#This Row],[Order_Date]],"ddd")</f>
        <v>Tue</v>
      </c>
      <c r="D22" s="12">
        <f>WEEKNUM(Table1[[#This Row],[Order_Date]])</f>
        <v>20</v>
      </c>
      <c r="E22" s="2" t="str">
        <f>TEXT(Table1[[#This Row],[Order_Date]],"mmm")</f>
        <v>May</v>
      </c>
      <c r="F22" s="2" t="str">
        <f>TEXT(Table1[[#This Row],[Order_Date]],"yyyy")</f>
        <v>2025</v>
      </c>
      <c r="G22" s="1" t="s">
        <v>63</v>
      </c>
      <c r="H22" s="1" t="s">
        <v>53</v>
      </c>
      <c r="I22" s="1" t="s">
        <v>30</v>
      </c>
      <c r="J22" s="1" t="s">
        <v>1237</v>
      </c>
      <c r="K22" s="1" t="s">
        <v>64</v>
      </c>
      <c r="L22" s="1">
        <v>2</v>
      </c>
      <c r="M22" s="7">
        <v>19.09</v>
      </c>
      <c r="N22" s="7">
        <f t="shared" si="0"/>
        <v>38.18</v>
      </c>
      <c r="O22" s="1">
        <v>0</v>
      </c>
      <c r="P22" s="1">
        <v>38.18</v>
      </c>
      <c r="Q22" s="7">
        <v>15.81</v>
      </c>
      <c r="R22" s="1">
        <v>30</v>
      </c>
      <c r="S22" s="1" t="s">
        <v>26</v>
      </c>
      <c r="T22" s="1" t="s">
        <v>20</v>
      </c>
    </row>
    <row r="23" spans="1:20" x14ac:dyDescent="0.25">
      <c r="A23" s="1">
        <v>100609</v>
      </c>
      <c r="B23" s="2">
        <v>45505</v>
      </c>
      <c r="C23" s="2" t="str">
        <f>TEXT(Table1[[#This Row],[Order_Date]],"ddd")</f>
        <v>Thu</v>
      </c>
      <c r="D23" s="12">
        <f>WEEKNUM(Table1[[#This Row],[Order_Date]])</f>
        <v>31</v>
      </c>
      <c r="E23" s="2" t="str">
        <f>TEXT(Table1[[#This Row],[Order_Date]],"mmm")</f>
        <v>Aug</v>
      </c>
      <c r="F23" s="2" t="str">
        <f>TEXT(Table1[[#This Row],[Order_Date]],"yyyy")</f>
        <v>2024</v>
      </c>
      <c r="G23" s="1" t="s">
        <v>65</v>
      </c>
      <c r="H23" s="1" t="s">
        <v>66</v>
      </c>
      <c r="I23" s="1" t="s">
        <v>17</v>
      </c>
      <c r="J23" s="1" t="s">
        <v>1241</v>
      </c>
      <c r="K23" s="1" t="s">
        <v>31</v>
      </c>
      <c r="L23" s="1">
        <v>6</v>
      </c>
      <c r="M23" s="7">
        <v>129.94999999999999</v>
      </c>
      <c r="N23" s="7">
        <f t="shared" si="0"/>
        <v>779.69999999999993</v>
      </c>
      <c r="O23" s="1">
        <v>0</v>
      </c>
      <c r="P23" s="1">
        <v>779.7</v>
      </c>
      <c r="Q23" s="7">
        <v>212.91</v>
      </c>
      <c r="R23" s="1">
        <v>32</v>
      </c>
      <c r="S23" s="1" t="s">
        <v>26</v>
      </c>
      <c r="T23" s="1" t="s">
        <v>43</v>
      </c>
    </row>
    <row r="24" spans="1:20" x14ac:dyDescent="0.25">
      <c r="A24" s="1">
        <v>100676</v>
      </c>
      <c r="B24" s="2">
        <v>45635</v>
      </c>
      <c r="C24" s="2" t="str">
        <f>TEXT(Table1[[#This Row],[Order_Date]],"ddd")</f>
        <v>Mon</v>
      </c>
      <c r="D24" s="12">
        <f>WEEKNUM(Table1[[#This Row],[Order_Date]])</f>
        <v>50</v>
      </c>
      <c r="E24" s="2" t="str">
        <f>TEXT(Table1[[#This Row],[Order_Date]],"mmm")</f>
        <v>Dec</v>
      </c>
      <c r="F24" s="2" t="str">
        <f>TEXT(Table1[[#This Row],[Order_Date]],"yyyy")</f>
        <v>2024</v>
      </c>
      <c r="G24" s="1" t="s">
        <v>67</v>
      </c>
      <c r="H24" s="1" t="s">
        <v>68</v>
      </c>
      <c r="I24" s="1" t="s">
        <v>25</v>
      </c>
      <c r="J24" s="1" t="s">
        <v>1237</v>
      </c>
      <c r="K24" s="1" t="s">
        <v>31</v>
      </c>
      <c r="L24" s="1">
        <v>3</v>
      </c>
      <c r="M24" s="7">
        <v>226.72</v>
      </c>
      <c r="N24" s="7">
        <f t="shared" si="0"/>
        <v>680.16</v>
      </c>
      <c r="O24" s="1">
        <v>20</v>
      </c>
      <c r="P24" s="1">
        <v>544.13</v>
      </c>
      <c r="Q24" s="7">
        <v>140.88999999999999</v>
      </c>
      <c r="R24" s="1">
        <v>16</v>
      </c>
      <c r="S24" s="1" t="s">
        <v>26</v>
      </c>
      <c r="T24" s="1" t="s">
        <v>35</v>
      </c>
    </row>
    <row r="25" spans="1:20" x14ac:dyDescent="0.25">
      <c r="A25" s="1">
        <v>100344</v>
      </c>
      <c r="B25" s="2">
        <v>45052</v>
      </c>
      <c r="C25" s="2" t="str">
        <f>TEXT(Table1[[#This Row],[Order_Date]],"ddd")</f>
        <v>Sat</v>
      </c>
      <c r="D25" s="12">
        <f>WEEKNUM(Table1[[#This Row],[Order_Date]])</f>
        <v>18</v>
      </c>
      <c r="E25" s="2" t="str">
        <f>TEXT(Table1[[#This Row],[Order_Date]],"mmm")</f>
        <v>May</v>
      </c>
      <c r="F25" s="2" t="str">
        <f>TEXT(Table1[[#This Row],[Order_Date]],"yyyy")</f>
        <v>2023</v>
      </c>
      <c r="G25" s="1" t="s">
        <v>69</v>
      </c>
      <c r="H25" s="1" t="s">
        <v>70</v>
      </c>
      <c r="I25" s="1" t="s">
        <v>25</v>
      </c>
      <c r="J25" s="1" t="s">
        <v>1241</v>
      </c>
      <c r="K25" s="1" t="s">
        <v>64</v>
      </c>
      <c r="L25" s="1">
        <v>3</v>
      </c>
      <c r="M25" s="7">
        <v>146.78</v>
      </c>
      <c r="N25" s="7">
        <f t="shared" si="0"/>
        <v>440.34000000000003</v>
      </c>
      <c r="O25" s="1">
        <v>0</v>
      </c>
      <c r="P25" s="1">
        <v>440.34</v>
      </c>
      <c r="Q25" s="7">
        <v>112.48</v>
      </c>
      <c r="R25" s="1">
        <v>42</v>
      </c>
      <c r="S25" s="1" t="s">
        <v>26</v>
      </c>
      <c r="T25" s="1" t="s">
        <v>32</v>
      </c>
    </row>
    <row r="26" spans="1:20" x14ac:dyDescent="0.25">
      <c r="A26" s="1">
        <v>100109</v>
      </c>
      <c r="B26" s="2">
        <v>45548</v>
      </c>
      <c r="C26" s="2" t="str">
        <f>TEXT(Table1[[#This Row],[Order_Date]],"ddd")</f>
        <v>Fri</v>
      </c>
      <c r="D26" s="12">
        <f>WEEKNUM(Table1[[#This Row],[Order_Date]])</f>
        <v>37</v>
      </c>
      <c r="E26" s="2" t="str">
        <f>TEXT(Table1[[#This Row],[Order_Date]],"mmm")</f>
        <v>Sep</v>
      </c>
      <c r="F26" s="2" t="str">
        <f>TEXT(Table1[[#This Row],[Order_Date]],"yyyy")</f>
        <v>2024</v>
      </c>
      <c r="G26" s="1" t="s">
        <v>71</v>
      </c>
      <c r="H26" s="1" t="s">
        <v>59</v>
      </c>
      <c r="I26" s="1" t="s">
        <v>17</v>
      </c>
      <c r="J26" s="1" t="s">
        <v>1241</v>
      </c>
      <c r="K26" s="1" t="s">
        <v>18</v>
      </c>
      <c r="L26" s="1">
        <v>3</v>
      </c>
      <c r="M26" s="7">
        <v>28.99</v>
      </c>
      <c r="N26" s="7">
        <f t="shared" si="0"/>
        <v>86.97</v>
      </c>
      <c r="O26" s="1">
        <v>20</v>
      </c>
      <c r="P26" s="1">
        <v>69.58</v>
      </c>
      <c r="Q26" s="7">
        <v>18.350000000000001</v>
      </c>
      <c r="R26" s="1">
        <v>37</v>
      </c>
      <c r="S26" s="1" t="s">
        <v>19</v>
      </c>
      <c r="T26" s="1" t="s">
        <v>35</v>
      </c>
    </row>
    <row r="27" spans="1:20" x14ac:dyDescent="0.25">
      <c r="A27" s="1">
        <v>100277</v>
      </c>
      <c r="B27" s="2">
        <v>45892</v>
      </c>
      <c r="C27" s="2" t="str">
        <f>TEXT(Table1[[#This Row],[Order_Date]],"ddd")</f>
        <v>Sat</v>
      </c>
      <c r="D27" s="12">
        <f>WEEKNUM(Table1[[#This Row],[Order_Date]])</f>
        <v>34</v>
      </c>
      <c r="E27" s="2" t="str">
        <f>TEXT(Table1[[#This Row],[Order_Date]],"mmm")</f>
        <v>Aug</v>
      </c>
      <c r="F27" s="2" t="str">
        <f>TEXT(Table1[[#This Row],[Order_Date]],"yyyy")</f>
        <v>2025</v>
      </c>
      <c r="G27" s="1" t="s">
        <v>72</v>
      </c>
      <c r="H27" s="1" t="s">
        <v>73</v>
      </c>
      <c r="I27" s="1" t="s">
        <v>25</v>
      </c>
      <c r="J27" s="1" t="s">
        <v>1241</v>
      </c>
      <c r="K27" s="1" t="s">
        <v>31</v>
      </c>
      <c r="L27" s="1">
        <v>4</v>
      </c>
      <c r="M27" s="7">
        <v>34.950000000000003</v>
      </c>
      <c r="N27" s="7">
        <f t="shared" si="0"/>
        <v>139.80000000000001</v>
      </c>
      <c r="O27" s="1">
        <v>5</v>
      </c>
      <c r="P27" s="1">
        <v>132.81</v>
      </c>
      <c r="Q27" s="7">
        <v>48.4</v>
      </c>
      <c r="R27" s="1">
        <v>26</v>
      </c>
      <c r="S27" s="1" t="s">
        <v>19</v>
      </c>
      <c r="T27" s="1" t="s">
        <v>32</v>
      </c>
    </row>
    <row r="28" spans="1:20" x14ac:dyDescent="0.25">
      <c r="A28" s="1">
        <v>100677</v>
      </c>
      <c r="B28" s="2">
        <v>45661</v>
      </c>
      <c r="C28" s="2" t="str">
        <f>TEXT(Table1[[#This Row],[Order_Date]],"ddd")</f>
        <v>Sat</v>
      </c>
      <c r="D28" s="12">
        <f>WEEKNUM(Table1[[#This Row],[Order_Date]])</f>
        <v>1</v>
      </c>
      <c r="E28" s="2" t="str">
        <f>TEXT(Table1[[#This Row],[Order_Date]],"mmm")</f>
        <v>Jan</v>
      </c>
      <c r="F28" s="2" t="str">
        <f>TEXT(Table1[[#This Row],[Order_Date]],"yyyy")</f>
        <v>2025</v>
      </c>
      <c r="G28" s="1" t="s">
        <v>74</v>
      </c>
      <c r="H28" s="1" t="s">
        <v>53</v>
      </c>
      <c r="I28" s="1" t="s">
        <v>30</v>
      </c>
      <c r="J28" s="1" t="s">
        <v>1241</v>
      </c>
      <c r="K28" s="1" t="s">
        <v>48</v>
      </c>
      <c r="L28" s="1">
        <v>4</v>
      </c>
      <c r="M28" s="7">
        <v>22.08</v>
      </c>
      <c r="N28" s="7">
        <f t="shared" si="0"/>
        <v>88.32</v>
      </c>
      <c r="O28" s="1">
        <v>0</v>
      </c>
      <c r="P28" s="1">
        <v>88.32</v>
      </c>
      <c r="Q28" s="7">
        <v>19.61</v>
      </c>
      <c r="R28" s="1">
        <v>24</v>
      </c>
      <c r="S28" s="1" t="s">
        <v>26</v>
      </c>
      <c r="T28" s="1" t="s">
        <v>32</v>
      </c>
    </row>
    <row r="29" spans="1:20" x14ac:dyDescent="0.25">
      <c r="A29" s="1">
        <v>100570</v>
      </c>
      <c r="B29" s="2">
        <v>45188</v>
      </c>
      <c r="C29" s="2" t="str">
        <f>TEXT(Table1[[#This Row],[Order_Date]],"ddd")</f>
        <v>Tue</v>
      </c>
      <c r="D29" s="12">
        <f>WEEKNUM(Table1[[#This Row],[Order_Date]])</f>
        <v>38</v>
      </c>
      <c r="E29" s="2" t="str">
        <f>TEXT(Table1[[#This Row],[Order_Date]],"mmm")</f>
        <v>Sep</v>
      </c>
      <c r="F29" s="2" t="str">
        <f>TEXT(Table1[[#This Row],[Order_Date]],"yyyy")</f>
        <v>2023</v>
      </c>
      <c r="G29" s="1" t="s">
        <v>75</v>
      </c>
      <c r="H29" s="1" t="s">
        <v>42</v>
      </c>
      <c r="I29" s="1" t="s">
        <v>25</v>
      </c>
      <c r="J29" s="1" t="s">
        <v>1241</v>
      </c>
      <c r="K29" s="1" t="s">
        <v>31</v>
      </c>
      <c r="L29" s="1">
        <v>3</v>
      </c>
      <c r="M29" s="7">
        <v>146.31</v>
      </c>
      <c r="N29" s="7">
        <f t="shared" si="0"/>
        <v>438.93</v>
      </c>
      <c r="O29" s="1">
        <v>10</v>
      </c>
      <c r="P29" s="1">
        <v>395.04</v>
      </c>
      <c r="Q29" s="7">
        <v>83.22</v>
      </c>
      <c r="R29" s="1">
        <v>20</v>
      </c>
      <c r="S29" s="1" t="s">
        <v>26</v>
      </c>
      <c r="T29" s="1" t="s">
        <v>46</v>
      </c>
    </row>
    <row r="30" spans="1:20" x14ac:dyDescent="0.25">
      <c r="A30" s="1">
        <v>100358</v>
      </c>
      <c r="B30" s="2">
        <v>45798</v>
      </c>
      <c r="C30" s="2" t="str">
        <f>TEXT(Table1[[#This Row],[Order_Date]],"ddd")</f>
        <v>Wed</v>
      </c>
      <c r="D30" s="12">
        <f>WEEKNUM(Table1[[#This Row],[Order_Date]])</f>
        <v>21</v>
      </c>
      <c r="E30" s="2" t="str">
        <f>TEXT(Table1[[#This Row],[Order_Date]],"mmm")</f>
        <v>May</v>
      </c>
      <c r="F30" s="2" t="str">
        <f>TEXT(Table1[[#This Row],[Order_Date]],"yyyy")</f>
        <v>2025</v>
      </c>
      <c r="G30" s="1" t="s">
        <v>76</v>
      </c>
      <c r="H30" s="1" t="s">
        <v>77</v>
      </c>
      <c r="I30" s="1" t="s">
        <v>30</v>
      </c>
      <c r="J30" s="1" t="s">
        <v>1237</v>
      </c>
      <c r="K30" s="1" t="s">
        <v>64</v>
      </c>
      <c r="L30" s="1">
        <v>1</v>
      </c>
      <c r="M30" s="7">
        <v>41.79</v>
      </c>
      <c r="N30" s="7">
        <f t="shared" si="0"/>
        <v>41.79</v>
      </c>
      <c r="O30" s="1">
        <v>10</v>
      </c>
      <c r="P30" s="1">
        <v>37.61</v>
      </c>
      <c r="Q30" s="7">
        <v>11.63</v>
      </c>
      <c r="R30" s="1">
        <v>29</v>
      </c>
      <c r="S30" s="1" t="s">
        <v>19</v>
      </c>
      <c r="T30" s="1" t="s">
        <v>51</v>
      </c>
    </row>
    <row r="31" spans="1:20" x14ac:dyDescent="0.25">
      <c r="A31" s="1">
        <v>100598</v>
      </c>
      <c r="B31" s="2">
        <v>45109</v>
      </c>
      <c r="C31" s="2" t="str">
        <f>TEXT(Table1[[#This Row],[Order_Date]],"ddd")</f>
        <v>Sun</v>
      </c>
      <c r="D31" s="12">
        <f>WEEKNUM(Table1[[#This Row],[Order_Date]])</f>
        <v>27</v>
      </c>
      <c r="E31" s="2" t="str">
        <f>TEXT(Table1[[#This Row],[Order_Date]],"mmm")</f>
        <v>Jul</v>
      </c>
      <c r="F31" s="2" t="str">
        <f>TEXT(Table1[[#This Row],[Order_Date]],"yyyy")</f>
        <v>2023</v>
      </c>
      <c r="G31" s="1" t="s">
        <v>78</v>
      </c>
      <c r="H31" s="1" t="s">
        <v>42</v>
      </c>
      <c r="I31" s="1" t="s">
        <v>25</v>
      </c>
      <c r="J31" s="1" t="s">
        <v>1237</v>
      </c>
      <c r="K31" s="1" t="s">
        <v>31</v>
      </c>
      <c r="L31" s="1">
        <v>3</v>
      </c>
      <c r="M31" s="7">
        <v>136.5</v>
      </c>
      <c r="N31" s="7">
        <f t="shared" si="0"/>
        <v>409.5</v>
      </c>
      <c r="O31" s="1">
        <v>0</v>
      </c>
      <c r="P31" s="1">
        <v>409.5</v>
      </c>
      <c r="Q31" s="7">
        <v>106.79</v>
      </c>
      <c r="R31" s="1">
        <v>31</v>
      </c>
      <c r="S31" s="1" t="s">
        <v>19</v>
      </c>
      <c r="T31" s="1" t="s">
        <v>35</v>
      </c>
    </row>
    <row r="32" spans="1:20" x14ac:dyDescent="0.25">
      <c r="A32" s="1">
        <v>100390</v>
      </c>
      <c r="B32" s="2">
        <v>45450</v>
      </c>
      <c r="C32" s="2" t="str">
        <f>TEXT(Table1[[#This Row],[Order_Date]],"ddd")</f>
        <v>Fri</v>
      </c>
      <c r="D32" s="12">
        <f>WEEKNUM(Table1[[#This Row],[Order_Date]])</f>
        <v>23</v>
      </c>
      <c r="E32" s="2" t="str">
        <f>TEXT(Table1[[#This Row],[Order_Date]],"mmm")</f>
        <v>Jun</v>
      </c>
      <c r="F32" s="2" t="str">
        <f>TEXT(Table1[[#This Row],[Order_Date]],"yyyy")</f>
        <v>2024</v>
      </c>
      <c r="G32" s="1" t="s">
        <v>79</v>
      </c>
      <c r="H32" s="1" t="s">
        <v>59</v>
      </c>
      <c r="I32" s="1" t="s">
        <v>17</v>
      </c>
      <c r="J32" s="1" t="s">
        <v>1237</v>
      </c>
      <c r="K32" s="1" t="s">
        <v>18</v>
      </c>
      <c r="L32" s="1">
        <v>4</v>
      </c>
      <c r="M32" s="7">
        <v>28.95</v>
      </c>
      <c r="N32" s="7">
        <f t="shared" si="0"/>
        <v>115.8</v>
      </c>
      <c r="O32" s="1">
        <v>0</v>
      </c>
      <c r="P32" s="1">
        <v>115.8</v>
      </c>
      <c r="Q32" s="7">
        <v>33.4</v>
      </c>
      <c r="R32" s="1">
        <v>18</v>
      </c>
      <c r="S32" s="1" t="s">
        <v>19</v>
      </c>
      <c r="T32" s="1" t="s">
        <v>46</v>
      </c>
    </row>
    <row r="33" spans="1:20" x14ac:dyDescent="0.25">
      <c r="A33" s="1">
        <v>100893</v>
      </c>
      <c r="B33" s="2">
        <v>45263</v>
      </c>
      <c r="C33" s="2" t="str">
        <f>TEXT(Table1[[#This Row],[Order_Date]],"ddd")</f>
        <v>Sun</v>
      </c>
      <c r="D33" s="12">
        <f>WEEKNUM(Table1[[#This Row],[Order_Date]])</f>
        <v>49</v>
      </c>
      <c r="E33" s="2" t="str">
        <f>TEXT(Table1[[#This Row],[Order_Date]],"mmm")</f>
        <v>Dec</v>
      </c>
      <c r="F33" s="2" t="str">
        <f>TEXT(Table1[[#This Row],[Order_Date]],"yyyy")</f>
        <v>2023</v>
      </c>
      <c r="G33" s="1" t="s">
        <v>80</v>
      </c>
      <c r="H33" s="1" t="s">
        <v>42</v>
      </c>
      <c r="I33" s="1" t="s">
        <v>25</v>
      </c>
      <c r="J33" s="1" t="s">
        <v>1239</v>
      </c>
      <c r="K33" s="1" t="s">
        <v>48</v>
      </c>
      <c r="L33" s="1">
        <v>5</v>
      </c>
      <c r="M33" s="7">
        <v>160.34</v>
      </c>
      <c r="N33" s="7">
        <f t="shared" si="0"/>
        <v>801.7</v>
      </c>
      <c r="O33" s="1">
        <v>10</v>
      </c>
      <c r="P33" s="1">
        <v>721.53</v>
      </c>
      <c r="Q33" s="7">
        <v>215.58</v>
      </c>
      <c r="R33" s="1">
        <v>39</v>
      </c>
      <c r="S33" s="1" t="s">
        <v>26</v>
      </c>
      <c r="T33" s="1" t="s">
        <v>81</v>
      </c>
    </row>
    <row r="34" spans="1:20" x14ac:dyDescent="0.25">
      <c r="A34" s="1">
        <v>100692</v>
      </c>
      <c r="B34" s="2">
        <v>45171</v>
      </c>
      <c r="C34" s="2" t="str">
        <f>TEXT(Table1[[#This Row],[Order_Date]],"ddd")</f>
        <v>Sat</v>
      </c>
      <c r="D34" s="12">
        <f>WEEKNUM(Table1[[#This Row],[Order_Date]])</f>
        <v>35</v>
      </c>
      <c r="E34" s="2" t="str">
        <f>TEXT(Table1[[#This Row],[Order_Date]],"mmm")</f>
        <v>Sep</v>
      </c>
      <c r="F34" s="2" t="str">
        <f>TEXT(Table1[[#This Row],[Order_Date]],"yyyy")</f>
        <v>2023</v>
      </c>
      <c r="G34" s="1" t="s">
        <v>82</v>
      </c>
      <c r="H34" s="1" t="s">
        <v>24</v>
      </c>
      <c r="I34" s="1" t="s">
        <v>25</v>
      </c>
      <c r="J34" s="1" t="s">
        <v>1237</v>
      </c>
      <c r="K34" s="1" t="s">
        <v>18</v>
      </c>
      <c r="L34" s="1">
        <v>3</v>
      </c>
      <c r="M34" s="7">
        <v>84.09</v>
      </c>
      <c r="N34" s="7">
        <f t="shared" si="0"/>
        <v>252.27</v>
      </c>
      <c r="O34" s="1">
        <v>10</v>
      </c>
      <c r="P34" s="1">
        <v>227.04</v>
      </c>
      <c r="Q34" s="7">
        <v>53.17</v>
      </c>
      <c r="R34" s="1">
        <v>30</v>
      </c>
      <c r="S34" s="1" t="s">
        <v>26</v>
      </c>
      <c r="T34" s="1" t="s">
        <v>81</v>
      </c>
    </row>
    <row r="35" spans="1:20" x14ac:dyDescent="0.25">
      <c r="A35" s="1">
        <v>100727</v>
      </c>
      <c r="B35" s="2">
        <v>45354</v>
      </c>
      <c r="C35" s="2" t="str">
        <f>TEXT(Table1[[#This Row],[Order_Date]],"ddd")</f>
        <v>Sun</v>
      </c>
      <c r="D35" s="12">
        <f>WEEKNUM(Table1[[#This Row],[Order_Date]])</f>
        <v>10</v>
      </c>
      <c r="E35" s="2" t="str">
        <f>TEXT(Table1[[#This Row],[Order_Date]],"mmm")</f>
        <v>Mar</v>
      </c>
      <c r="F35" s="2" t="str">
        <f>TEXT(Table1[[#This Row],[Order_Date]],"yyyy")</f>
        <v>2024</v>
      </c>
      <c r="G35" s="1" t="s">
        <v>83</v>
      </c>
      <c r="H35" s="1" t="s">
        <v>29</v>
      </c>
      <c r="I35" s="1" t="s">
        <v>30</v>
      </c>
      <c r="J35" s="1" t="s">
        <v>1241</v>
      </c>
      <c r="K35" s="1" t="s">
        <v>18</v>
      </c>
      <c r="L35" s="1">
        <v>4</v>
      </c>
      <c r="M35" s="7">
        <v>18.77</v>
      </c>
      <c r="N35" s="7">
        <f t="shared" si="0"/>
        <v>75.08</v>
      </c>
      <c r="O35" s="1">
        <v>0</v>
      </c>
      <c r="P35" s="1">
        <v>75.08</v>
      </c>
      <c r="Q35" s="7">
        <v>28.42</v>
      </c>
      <c r="R35" s="1">
        <v>34</v>
      </c>
      <c r="S35" s="1" t="s">
        <v>26</v>
      </c>
      <c r="T35" s="1" t="s">
        <v>43</v>
      </c>
    </row>
    <row r="36" spans="1:20" x14ac:dyDescent="0.25">
      <c r="A36" s="1">
        <v>100362</v>
      </c>
      <c r="B36" s="2">
        <v>45734</v>
      </c>
      <c r="C36" s="2" t="str">
        <f>TEXT(Table1[[#This Row],[Order_Date]],"ddd")</f>
        <v>Tue</v>
      </c>
      <c r="D36" s="12">
        <f>WEEKNUM(Table1[[#This Row],[Order_Date]])</f>
        <v>12</v>
      </c>
      <c r="E36" s="2" t="str">
        <f>TEXT(Table1[[#This Row],[Order_Date]],"mmm")</f>
        <v>Mar</v>
      </c>
      <c r="F36" s="2" t="str">
        <f>TEXT(Table1[[#This Row],[Order_Date]],"yyyy")</f>
        <v>2025</v>
      </c>
      <c r="G36" s="1" t="s">
        <v>84</v>
      </c>
      <c r="H36" s="1" t="s">
        <v>77</v>
      </c>
      <c r="I36" s="1" t="s">
        <v>30</v>
      </c>
      <c r="J36" s="1" t="s">
        <v>1237</v>
      </c>
      <c r="K36" s="1" t="s">
        <v>18</v>
      </c>
      <c r="L36" s="1">
        <v>4</v>
      </c>
      <c r="M36" s="7">
        <v>39.46</v>
      </c>
      <c r="N36" s="7">
        <f t="shared" si="0"/>
        <v>157.84</v>
      </c>
      <c r="O36" s="1">
        <v>0</v>
      </c>
      <c r="P36" s="1">
        <v>157.84</v>
      </c>
      <c r="Q36" s="7">
        <v>46.87</v>
      </c>
      <c r="R36" s="1">
        <v>21</v>
      </c>
      <c r="S36" s="1" t="s">
        <v>26</v>
      </c>
      <c r="T36" s="1" t="s">
        <v>81</v>
      </c>
    </row>
    <row r="37" spans="1:20" x14ac:dyDescent="0.25">
      <c r="A37" s="1">
        <v>100596</v>
      </c>
      <c r="B37" s="2">
        <v>45561</v>
      </c>
      <c r="C37" s="2" t="str">
        <f>TEXT(Table1[[#This Row],[Order_Date]],"ddd")</f>
        <v>Thu</v>
      </c>
      <c r="D37" s="12">
        <f>WEEKNUM(Table1[[#This Row],[Order_Date]])</f>
        <v>39</v>
      </c>
      <c r="E37" s="2" t="str">
        <f>TEXT(Table1[[#This Row],[Order_Date]],"mmm")</f>
        <v>Sep</v>
      </c>
      <c r="F37" s="2" t="str">
        <f>TEXT(Table1[[#This Row],[Order_Date]],"yyyy")</f>
        <v>2024</v>
      </c>
      <c r="G37" s="1" t="s">
        <v>85</v>
      </c>
      <c r="H37" s="1" t="s">
        <v>45</v>
      </c>
      <c r="I37" s="1" t="s">
        <v>30</v>
      </c>
      <c r="J37" s="1" t="s">
        <v>1241</v>
      </c>
      <c r="K37" s="1" t="s">
        <v>18</v>
      </c>
      <c r="L37" s="1">
        <v>1</v>
      </c>
      <c r="M37" s="7">
        <v>13.56</v>
      </c>
      <c r="N37" s="7">
        <f t="shared" si="0"/>
        <v>13.56</v>
      </c>
      <c r="O37" s="1">
        <v>0</v>
      </c>
      <c r="P37" s="1">
        <v>13.56</v>
      </c>
      <c r="Q37" s="7">
        <v>5.32</v>
      </c>
      <c r="R37" s="1">
        <v>34</v>
      </c>
      <c r="S37" s="1" t="s">
        <v>26</v>
      </c>
      <c r="T37" s="1" t="s">
        <v>43</v>
      </c>
    </row>
    <row r="38" spans="1:20" x14ac:dyDescent="0.25">
      <c r="A38" s="1">
        <v>100427</v>
      </c>
      <c r="B38" s="2">
        <v>45043</v>
      </c>
      <c r="C38" s="2" t="str">
        <f>TEXT(Table1[[#This Row],[Order_Date]],"ddd")</f>
        <v>Thu</v>
      </c>
      <c r="D38" s="12">
        <f>WEEKNUM(Table1[[#This Row],[Order_Date]])</f>
        <v>17</v>
      </c>
      <c r="E38" s="2" t="str">
        <f>TEXT(Table1[[#This Row],[Order_Date]],"mmm")</f>
        <v>Apr</v>
      </c>
      <c r="F38" s="2" t="str">
        <f>TEXT(Table1[[#This Row],[Order_Date]],"yyyy")</f>
        <v>2023</v>
      </c>
      <c r="G38" s="1" t="s">
        <v>86</v>
      </c>
      <c r="H38" s="1" t="s">
        <v>87</v>
      </c>
      <c r="I38" s="1" t="s">
        <v>25</v>
      </c>
      <c r="J38" s="1" t="s">
        <v>1241</v>
      </c>
      <c r="K38" s="1" t="s">
        <v>18</v>
      </c>
      <c r="L38" s="1">
        <v>2</v>
      </c>
      <c r="M38" s="7">
        <v>87.17</v>
      </c>
      <c r="N38" s="7">
        <f t="shared" si="0"/>
        <v>174.34</v>
      </c>
      <c r="O38" s="1">
        <v>0</v>
      </c>
      <c r="P38" s="1">
        <v>174.34</v>
      </c>
      <c r="Q38" s="7">
        <v>55.33</v>
      </c>
      <c r="R38" s="1">
        <v>26</v>
      </c>
      <c r="S38" s="1" t="s">
        <v>19</v>
      </c>
      <c r="T38" s="1" t="s">
        <v>20</v>
      </c>
    </row>
    <row r="39" spans="1:20" x14ac:dyDescent="0.25">
      <c r="A39" s="1">
        <v>100070</v>
      </c>
      <c r="B39" s="2">
        <v>45144</v>
      </c>
      <c r="C39" s="2" t="str">
        <f>TEXT(Table1[[#This Row],[Order_Date]],"ddd")</f>
        <v>Sun</v>
      </c>
      <c r="D39" s="12">
        <f>WEEKNUM(Table1[[#This Row],[Order_Date]])</f>
        <v>32</v>
      </c>
      <c r="E39" s="2" t="str">
        <f>TEXT(Table1[[#This Row],[Order_Date]],"mmm")</f>
        <v>Aug</v>
      </c>
      <c r="F39" s="2" t="str">
        <f>TEXT(Table1[[#This Row],[Order_Date]],"yyyy")</f>
        <v>2023</v>
      </c>
      <c r="G39" s="1" t="s">
        <v>88</v>
      </c>
      <c r="H39" s="1" t="s">
        <v>59</v>
      </c>
      <c r="I39" s="1" t="s">
        <v>17</v>
      </c>
      <c r="J39" s="1" t="s">
        <v>1238</v>
      </c>
      <c r="K39" s="1" t="s">
        <v>48</v>
      </c>
      <c r="L39" s="1">
        <v>4</v>
      </c>
      <c r="M39" s="7">
        <v>31.14</v>
      </c>
      <c r="N39" s="7">
        <f t="shared" si="0"/>
        <v>124.56</v>
      </c>
      <c r="O39" s="1">
        <v>0</v>
      </c>
      <c r="P39" s="1">
        <v>124.56</v>
      </c>
      <c r="Q39" s="7">
        <v>35.28</v>
      </c>
      <c r="R39" s="1">
        <v>39</v>
      </c>
      <c r="S39" s="1" t="s">
        <v>19</v>
      </c>
      <c r="T39" s="1" t="s">
        <v>20</v>
      </c>
    </row>
    <row r="40" spans="1:20" x14ac:dyDescent="0.25">
      <c r="A40" s="1">
        <v>100321</v>
      </c>
      <c r="B40" s="2">
        <v>45924</v>
      </c>
      <c r="C40" s="2" t="str">
        <f>TEXT(Table1[[#This Row],[Order_Date]],"ddd")</f>
        <v>Wed</v>
      </c>
      <c r="D40" s="12">
        <f>WEEKNUM(Table1[[#This Row],[Order_Date]])</f>
        <v>39</v>
      </c>
      <c r="E40" s="2" t="str">
        <f>TEXT(Table1[[#This Row],[Order_Date]],"mmm")</f>
        <v>Sep</v>
      </c>
      <c r="F40" s="2" t="str">
        <f>TEXT(Table1[[#This Row],[Order_Date]],"yyyy")</f>
        <v>2025</v>
      </c>
      <c r="G40" s="1" t="s">
        <v>89</v>
      </c>
      <c r="H40" s="1" t="s">
        <v>68</v>
      </c>
      <c r="I40" s="1" t="s">
        <v>25</v>
      </c>
      <c r="J40" s="1" t="s">
        <v>1238</v>
      </c>
      <c r="K40" s="1" t="s">
        <v>31</v>
      </c>
      <c r="L40" s="1">
        <v>4</v>
      </c>
      <c r="M40" s="7">
        <v>233.68</v>
      </c>
      <c r="N40" s="7">
        <f t="shared" si="0"/>
        <v>934.72</v>
      </c>
      <c r="O40" s="1">
        <v>0</v>
      </c>
      <c r="P40" s="1">
        <v>934.72</v>
      </c>
      <c r="Q40" s="7">
        <v>328.49</v>
      </c>
      <c r="R40" s="1">
        <v>19</v>
      </c>
      <c r="S40" s="1" t="s">
        <v>19</v>
      </c>
      <c r="T40" s="1" t="s">
        <v>27</v>
      </c>
    </row>
    <row r="41" spans="1:20" x14ac:dyDescent="0.25">
      <c r="A41" s="1">
        <v>100652</v>
      </c>
      <c r="B41" s="2">
        <v>45203</v>
      </c>
      <c r="C41" s="2" t="str">
        <f>TEXT(Table1[[#This Row],[Order_Date]],"ddd")</f>
        <v>Wed</v>
      </c>
      <c r="D41" s="12">
        <f>WEEKNUM(Table1[[#This Row],[Order_Date]])</f>
        <v>40</v>
      </c>
      <c r="E41" s="2" t="str">
        <f>TEXT(Table1[[#This Row],[Order_Date]],"mmm")</f>
        <v>Oct</v>
      </c>
      <c r="F41" s="2" t="str">
        <f>TEXT(Table1[[#This Row],[Order_Date]],"yyyy")</f>
        <v>2023</v>
      </c>
      <c r="G41" s="1" t="s">
        <v>90</v>
      </c>
      <c r="H41" s="1" t="s">
        <v>22</v>
      </c>
      <c r="I41" s="1" t="s">
        <v>17</v>
      </c>
      <c r="J41" s="1" t="s">
        <v>1241</v>
      </c>
      <c r="K41" s="1" t="s">
        <v>31</v>
      </c>
      <c r="L41" s="1">
        <v>3</v>
      </c>
      <c r="M41" s="7">
        <v>27.31</v>
      </c>
      <c r="N41" s="7">
        <f t="shared" si="0"/>
        <v>81.929999999999993</v>
      </c>
      <c r="O41" s="1">
        <v>0</v>
      </c>
      <c r="P41" s="1">
        <v>81.93</v>
      </c>
      <c r="Q41" s="7">
        <v>29.76</v>
      </c>
      <c r="R41" s="1">
        <v>30</v>
      </c>
      <c r="S41" s="1" t="s">
        <v>26</v>
      </c>
      <c r="T41" s="1" t="s">
        <v>51</v>
      </c>
    </row>
    <row r="42" spans="1:20" x14ac:dyDescent="0.25">
      <c r="A42" s="1">
        <v>101065</v>
      </c>
      <c r="B42" s="2">
        <v>45757</v>
      </c>
      <c r="C42" s="2" t="str">
        <f>TEXT(Table1[[#This Row],[Order_Date]],"ddd")</f>
        <v>Thu</v>
      </c>
      <c r="D42" s="12">
        <f>WEEKNUM(Table1[[#This Row],[Order_Date]])</f>
        <v>15</v>
      </c>
      <c r="E42" s="2" t="str">
        <f>TEXT(Table1[[#This Row],[Order_Date]],"mmm")</f>
        <v>Apr</v>
      </c>
      <c r="F42" s="2" t="str">
        <f>TEXT(Table1[[#This Row],[Order_Date]],"yyyy")</f>
        <v>2025</v>
      </c>
      <c r="G42" s="1" t="s">
        <v>91</v>
      </c>
      <c r="H42" s="1" t="s">
        <v>24</v>
      </c>
      <c r="I42" s="1" t="s">
        <v>25</v>
      </c>
      <c r="J42" s="1" t="s">
        <v>1239</v>
      </c>
      <c r="K42" s="1" t="s">
        <v>64</v>
      </c>
      <c r="L42" s="1">
        <v>7</v>
      </c>
      <c r="M42" s="7">
        <v>95.23</v>
      </c>
      <c r="N42" s="7">
        <f t="shared" si="0"/>
        <v>666.61</v>
      </c>
      <c r="O42" s="1">
        <v>0</v>
      </c>
      <c r="P42" s="1">
        <v>666.61</v>
      </c>
      <c r="Q42" s="7">
        <v>186.65</v>
      </c>
      <c r="R42" s="1">
        <v>24</v>
      </c>
      <c r="S42" s="1" t="s">
        <v>19</v>
      </c>
      <c r="T42" s="1" t="s">
        <v>35</v>
      </c>
    </row>
    <row r="43" spans="1:20" x14ac:dyDescent="0.25">
      <c r="A43" s="1">
        <v>100107</v>
      </c>
      <c r="B43" s="2">
        <v>45036</v>
      </c>
      <c r="C43" s="2" t="str">
        <f>TEXT(Table1[[#This Row],[Order_Date]],"ddd")</f>
        <v>Thu</v>
      </c>
      <c r="D43" s="12">
        <f>WEEKNUM(Table1[[#This Row],[Order_Date]])</f>
        <v>16</v>
      </c>
      <c r="E43" s="2" t="str">
        <f>TEXT(Table1[[#This Row],[Order_Date]],"mmm")</f>
        <v>Apr</v>
      </c>
      <c r="F43" s="2" t="str">
        <f>TEXT(Table1[[#This Row],[Order_Date]],"yyyy")</f>
        <v>2023</v>
      </c>
      <c r="G43" s="1" t="s">
        <v>92</v>
      </c>
      <c r="H43" s="1" t="s">
        <v>37</v>
      </c>
      <c r="I43" s="1" t="s">
        <v>17</v>
      </c>
      <c r="J43" s="1" t="s">
        <v>1238</v>
      </c>
      <c r="K43" s="1" t="s">
        <v>18</v>
      </c>
      <c r="L43" s="1">
        <v>2</v>
      </c>
      <c r="M43" s="7">
        <v>70.5</v>
      </c>
      <c r="N43" s="7">
        <f t="shared" si="0"/>
        <v>141</v>
      </c>
      <c r="O43" s="1">
        <v>5</v>
      </c>
      <c r="P43" s="1">
        <v>133.94999999999999</v>
      </c>
      <c r="Q43" s="7">
        <v>41.43</v>
      </c>
      <c r="R43" s="1">
        <v>42</v>
      </c>
      <c r="S43" s="1" t="s">
        <v>19</v>
      </c>
      <c r="T43" s="1" t="s">
        <v>81</v>
      </c>
    </row>
    <row r="44" spans="1:20" x14ac:dyDescent="0.25">
      <c r="A44" s="1">
        <v>101108</v>
      </c>
      <c r="B44" s="2">
        <v>45287</v>
      </c>
      <c r="C44" s="2" t="str">
        <f>TEXT(Table1[[#This Row],[Order_Date]],"ddd")</f>
        <v>Wed</v>
      </c>
      <c r="D44" s="12">
        <f>WEEKNUM(Table1[[#This Row],[Order_Date]])</f>
        <v>52</v>
      </c>
      <c r="E44" s="2" t="str">
        <f>TEXT(Table1[[#This Row],[Order_Date]],"mmm")</f>
        <v>Dec</v>
      </c>
      <c r="F44" s="2" t="str">
        <f>TEXT(Table1[[#This Row],[Order_Date]],"yyyy")</f>
        <v>2023</v>
      </c>
      <c r="G44" s="1" t="s">
        <v>93</v>
      </c>
      <c r="H44" s="1" t="s">
        <v>59</v>
      </c>
      <c r="I44" s="1" t="s">
        <v>17</v>
      </c>
      <c r="J44" s="1" t="s">
        <v>1238</v>
      </c>
      <c r="K44" s="1" t="s">
        <v>64</v>
      </c>
      <c r="L44" s="1">
        <v>5</v>
      </c>
      <c r="M44" s="7">
        <v>34.01</v>
      </c>
      <c r="N44" s="7">
        <f t="shared" si="0"/>
        <v>170.04999999999998</v>
      </c>
      <c r="O44" s="1">
        <v>0</v>
      </c>
      <c r="P44" s="1">
        <v>170.05</v>
      </c>
      <c r="Q44" s="7">
        <v>38.42</v>
      </c>
      <c r="R44" s="1">
        <v>16</v>
      </c>
      <c r="S44" s="1" t="s">
        <v>26</v>
      </c>
      <c r="T44" s="1" t="s">
        <v>35</v>
      </c>
    </row>
    <row r="45" spans="1:20" x14ac:dyDescent="0.25">
      <c r="A45" s="1">
        <v>100355</v>
      </c>
      <c r="B45" s="2">
        <v>45910</v>
      </c>
      <c r="C45" s="2" t="str">
        <f>TEXT(Table1[[#This Row],[Order_Date]],"ddd")</f>
        <v>Wed</v>
      </c>
      <c r="D45" s="12">
        <f>WEEKNUM(Table1[[#This Row],[Order_Date]])</f>
        <v>37</v>
      </c>
      <c r="E45" s="2" t="str">
        <f>TEXT(Table1[[#This Row],[Order_Date]],"mmm")</f>
        <v>Sep</v>
      </c>
      <c r="F45" s="2" t="str">
        <f>TEXT(Table1[[#This Row],[Order_Date]],"yyyy")</f>
        <v>2025</v>
      </c>
      <c r="G45" s="1" t="s">
        <v>94</v>
      </c>
      <c r="H45" s="1" t="s">
        <v>24</v>
      </c>
      <c r="I45" s="1" t="s">
        <v>25</v>
      </c>
      <c r="J45" s="1" t="s">
        <v>1240</v>
      </c>
      <c r="K45" s="1" t="s">
        <v>18</v>
      </c>
      <c r="L45" s="1">
        <v>2</v>
      </c>
      <c r="M45" s="7">
        <v>97.13</v>
      </c>
      <c r="N45" s="7">
        <f t="shared" si="0"/>
        <v>194.26</v>
      </c>
      <c r="O45" s="1">
        <v>5</v>
      </c>
      <c r="P45" s="1">
        <v>184.55</v>
      </c>
      <c r="Q45" s="7">
        <v>50.99</v>
      </c>
      <c r="R45" s="1">
        <v>29</v>
      </c>
      <c r="S45" s="1" t="s">
        <v>26</v>
      </c>
      <c r="T45" s="1" t="s">
        <v>20</v>
      </c>
    </row>
    <row r="46" spans="1:20" x14ac:dyDescent="0.25">
      <c r="A46" s="1">
        <v>100950</v>
      </c>
      <c r="B46" s="2">
        <v>45517</v>
      </c>
      <c r="C46" s="2" t="str">
        <f>TEXT(Table1[[#This Row],[Order_Date]],"ddd")</f>
        <v>Tue</v>
      </c>
      <c r="D46" s="12">
        <f>WEEKNUM(Table1[[#This Row],[Order_Date]])</f>
        <v>33</v>
      </c>
      <c r="E46" s="2" t="str">
        <f>TEXT(Table1[[#This Row],[Order_Date]],"mmm")</f>
        <v>Aug</v>
      </c>
      <c r="F46" s="2" t="str">
        <f>TEXT(Table1[[#This Row],[Order_Date]],"yyyy")</f>
        <v>2024</v>
      </c>
      <c r="G46" s="1" t="s">
        <v>95</v>
      </c>
      <c r="H46" s="1" t="s">
        <v>29</v>
      </c>
      <c r="I46" s="1" t="s">
        <v>30</v>
      </c>
      <c r="J46" s="1" t="s">
        <v>1241</v>
      </c>
      <c r="K46" s="1" t="s">
        <v>48</v>
      </c>
      <c r="L46" s="1">
        <v>7</v>
      </c>
      <c r="M46" s="7">
        <v>16.89</v>
      </c>
      <c r="N46" s="7">
        <f t="shared" si="0"/>
        <v>118.23</v>
      </c>
      <c r="O46" s="1">
        <v>0</v>
      </c>
      <c r="P46" s="1">
        <v>118.23</v>
      </c>
      <c r="Q46" s="7">
        <v>46.38</v>
      </c>
      <c r="R46" s="1">
        <v>22</v>
      </c>
      <c r="S46" s="1" t="s">
        <v>26</v>
      </c>
      <c r="T46" s="1" t="s">
        <v>43</v>
      </c>
    </row>
    <row r="47" spans="1:20" x14ac:dyDescent="0.25">
      <c r="A47" s="1">
        <v>100342</v>
      </c>
      <c r="B47" s="2">
        <v>44939</v>
      </c>
      <c r="C47" s="2" t="str">
        <f>TEXT(Table1[[#This Row],[Order_Date]],"ddd")</f>
        <v>Fri</v>
      </c>
      <c r="D47" s="12">
        <f>WEEKNUM(Table1[[#This Row],[Order_Date]])</f>
        <v>2</v>
      </c>
      <c r="E47" s="2" t="str">
        <f>TEXT(Table1[[#This Row],[Order_Date]],"mmm")</f>
        <v>Jan</v>
      </c>
      <c r="F47" s="2" t="str">
        <f>TEXT(Table1[[#This Row],[Order_Date]],"yyyy")</f>
        <v>2023</v>
      </c>
      <c r="G47" s="1" t="s">
        <v>96</v>
      </c>
      <c r="H47" s="1" t="s">
        <v>70</v>
      </c>
      <c r="I47" s="1" t="s">
        <v>25</v>
      </c>
      <c r="J47" s="1" t="s">
        <v>1240</v>
      </c>
      <c r="K47" s="1" t="s">
        <v>18</v>
      </c>
      <c r="L47" s="1">
        <v>4</v>
      </c>
      <c r="M47" s="7">
        <v>128.36000000000001</v>
      </c>
      <c r="N47" s="7">
        <f t="shared" si="0"/>
        <v>513.44000000000005</v>
      </c>
      <c r="O47" s="1">
        <v>0</v>
      </c>
      <c r="P47" s="1">
        <v>513.44000000000005</v>
      </c>
      <c r="Q47" s="7">
        <v>113.36</v>
      </c>
      <c r="R47" s="1">
        <v>26</v>
      </c>
      <c r="S47" s="1" t="s">
        <v>19</v>
      </c>
      <c r="T47" s="1" t="s">
        <v>43</v>
      </c>
    </row>
    <row r="48" spans="1:20" x14ac:dyDescent="0.25">
      <c r="A48" s="1">
        <v>100354</v>
      </c>
      <c r="B48" s="2">
        <v>45661</v>
      </c>
      <c r="C48" s="2" t="str">
        <f>TEXT(Table1[[#This Row],[Order_Date]],"ddd")</f>
        <v>Sat</v>
      </c>
      <c r="D48" s="12">
        <f>WEEKNUM(Table1[[#This Row],[Order_Date]])</f>
        <v>1</v>
      </c>
      <c r="E48" s="2" t="str">
        <f>TEXT(Table1[[#This Row],[Order_Date]],"mmm")</f>
        <v>Jan</v>
      </c>
      <c r="F48" s="2" t="str">
        <f>TEXT(Table1[[#This Row],[Order_Date]],"yyyy")</f>
        <v>2025</v>
      </c>
      <c r="G48" s="1" t="s">
        <v>97</v>
      </c>
      <c r="H48" s="1" t="s">
        <v>42</v>
      </c>
      <c r="I48" s="1" t="s">
        <v>25</v>
      </c>
      <c r="J48" s="1" t="s">
        <v>1239</v>
      </c>
      <c r="K48" s="1" t="s">
        <v>18</v>
      </c>
      <c r="L48" s="1">
        <v>2</v>
      </c>
      <c r="M48" s="7">
        <v>172.35</v>
      </c>
      <c r="N48" s="7">
        <f t="shared" si="0"/>
        <v>344.7</v>
      </c>
      <c r="O48" s="1">
        <v>0</v>
      </c>
      <c r="P48" s="1">
        <v>344.7</v>
      </c>
      <c r="Q48" s="7">
        <v>131.25</v>
      </c>
      <c r="R48" s="1">
        <v>29</v>
      </c>
      <c r="S48" s="1" t="s">
        <v>26</v>
      </c>
      <c r="T48" s="1" t="s">
        <v>35</v>
      </c>
    </row>
    <row r="49" spans="1:20" x14ac:dyDescent="0.25">
      <c r="A49" s="1">
        <v>100023</v>
      </c>
      <c r="B49" s="2">
        <v>45212</v>
      </c>
      <c r="C49" s="2" t="str">
        <f>TEXT(Table1[[#This Row],[Order_Date]],"ddd")</f>
        <v>Fri</v>
      </c>
      <c r="D49" s="12">
        <f>WEEKNUM(Table1[[#This Row],[Order_Date]])</f>
        <v>41</v>
      </c>
      <c r="E49" s="2" t="str">
        <f>TEXT(Table1[[#This Row],[Order_Date]],"mmm")</f>
        <v>Oct</v>
      </c>
      <c r="F49" s="2" t="str">
        <f>TEXT(Table1[[#This Row],[Order_Date]],"yyyy")</f>
        <v>2023</v>
      </c>
      <c r="G49" s="1" t="s">
        <v>98</v>
      </c>
      <c r="H49" s="1" t="s">
        <v>29</v>
      </c>
      <c r="I49" s="1" t="s">
        <v>30</v>
      </c>
      <c r="J49" s="1" t="s">
        <v>1239</v>
      </c>
      <c r="K49" s="1" t="s">
        <v>18</v>
      </c>
      <c r="L49" s="1">
        <v>3</v>
      </c>
      <c r="M49" s="7">
        <v>19.079999999999998</v>
      </c>
      <c r="N49" s="7">
        <f t="shared" si="0"/>
        <v>57.239999999999995</v>
      </c>
      <c r="O49" s="1">
        <v>20</v>
      </c>
      <c r="P49" s="1">
        <v>45.79</v>
      </c>
      <c r="Q49" s="7">
        <v>19.61</v>
      </c>
      <c r="R49" s="1">
        <v>41</v>
      </c>
      <c r="S49" s="1" t="s">
        <v>19</v>
      </c>
      <c r="T49" s="1" t="s">
        <v>27</v>
      </c>
    </row>
    <row r="50" spans="1:20" x14ac:dyDescent="0.25">
      <c r="A50" s="1">
        <v>100043</v>
      </c>
      <c r="B50" s="2">
        <v>45373</v>
      </c>
      <c r="C50" s="2" t="str">
        <f>TEXT(Table1[[#This Row],[Order_Date]],"ddd")</f>
        <v>Fri</v>
      </c>
      <c r="D50" s="12">
        <f>WEEKNUM(Table1[[#This Row],[Order_Date]])</f>
        <v>12</v>
      </c>
      <c r="E50" s="2" t="str">
        <f>TEXT(Table1[[#This Row],[Order_Date]],"mmm")</f>
        <v>Mar</v>
      </c>
      <c r="F50" s="2" t="str">
        <f>TEXT(Table1[[#This Row],[Order_Date]],"yyyy")</f>
        <v>2024</v>
      </c>
      <c r="G50" s="1" t="s">
        <v>99</v>
      </c>
      <c r="H50" s="1" t="s">
        <v>100</v>
      </c>
      <c r="I50" s="1" t="s">
        <v>25</v>
      </c>
      <c r="J50" s="1" t="s">
        <v>1241</v>
      </c>
      <c r="K50" s="1" t="s">
        <v>48</v>
      </c>
      <c r="L50" s="1">
        <v>5</v>
      </c>
      <c r="M50" s="7">
        <v>123.22</v>
      </c>
      <c r="N50" s="7">
        <f t="shared" si="0"/>
        <v>616.1</v>
      </c>
      <c r="O50" s="1">
        <v>0</v>
      </c>
      <c r="P50" s="1">
        <v>616.1</v>
      </c>
      <c r="Q50" s="7">
        <v>217.11</v>
      </c>
      <c r="R50" s="1">
        <v>24</v>
      </c>
      <c r="S50" s="1" t="s">
        <v>26</v>
      </c>
      <c r="T50" s="1" t="s">
        <v>81</v>
      </c>
    </row>
    <row r="51" spans="1:20" x14ac:dyDescent="0.25">
      <c r="A51" s="1">
        <v>100243</v>
      </c>
      <c r="B51" s="2">
        <v>45922</v>
      </c>
      <c r="C51" s="2" t="str">
        <f>TEXT(Table1[[#This Row],[Order_Date]],"ddd")</f>
        <v>Mon</v>
      </c>
      <c r="D51" s="12">
        <f>WEEKNUM(Table1[[#This Row],[Order_Date]])</f>
        <v>39</v>
      </c>
      <c r="E51" s="2" t="str">
        <f>TEXT(Table1[[#This Row],[Order_Date]],"mmm")</f>
        <v>Sep</v>
      </c>
      <c r="F51" s="2" t="str">
        <f>TEXT(Table1[[#This Row],[Order_Date]],"yyyy")</f>
        <v>2025</v>
      </c>
      <c r="G51" s="1" t="s">
        <v>101</v>
      </c>
      <c r="H51" s="1" t="s">
        <v>59</v>
      </c>
      <c r="I51" s="1" t="s">
        <v>17</v>
      </c>
      <c r="J51" s="1" t="s">
        <v>1237</v>
      </c>
      <c r="K51" s="1" t="s">
        <v>31</v>
      </c>
      <c r="L51" s="1">
        <v>4</v>
      </c>
      <c r="M51" s="7">
        <v>30.87</v>
      </c>
      <c r="N51" s="7">
        <f t="shared" si="0"/>
        <v>123.48</v>
      </c>
      <c r="O51" s="1">
        <v>0</v>
      </c>
      <c r="P51" s="1">
        <v>123.48</v>
      </c>
      <c r="Q51" s="7">
        <v>26.64</v>
      </c>
      <c r="R51" s="1">
        <v>22</v>
      </c>
      <c r="S51" s="1" t="s">
        <v>26</v>
      </c>
      <c r="T51" s="1" t="s">
        <v>32</v>
      </c>
    </row>
    <row r="52" spans="1:20" x14ac:dyDescent="0.25">
      <c r="A52" s="1">
        <v>100737</v>
      </c>
      <c r="B52" s="2">
        <v>45648</v>
      </c>
      <c r="C52" s="2" t="str">
        <f>TEXT(Table1[[#This Row],[Order_Date]],"ddd")</f>
        <v>Sun</v>
      </c>
      <c r="D52" s="12">
        <f>WEEKNUM(Table1[[#This Row],[Order_Date]])</f>
        <v>52</v>
      </c>
      <c r="E52" s="2" t="str">
        <f>TEXT(Table1[[#This Row],[Order_Date]],"mmm")</f>
        <v>Dec</v>
      </c>
      <c r="F52" s="2" t="str">
        <f>TEXT(Table1[[#This Row],[Order_Date]],"yyyy")</f>
        <v>2024</v>
      </c>
      <c r="G52" s="1" t="s">
        <v>102</v>
      </c>
      <c r="H52" s="1" t="s">
        <v>16</v>
      </c>
      <c r="I52" s="1" t="s">
        <v>17</v>
      </c>
      <c r="J52" s="1" t="s">
        <v>1241</v>
      </c>
      <c r="K52" s="1" t="s">
        <v>18</v>
      </c>
      <c r="L52" s="1">
        <v>2</v>
      </c>
      <c r="M52" s="7">
        <v>56.88</v>
      </c>
      <c r="N52" s="7">
        <f t="shared" si="0"/>
        <v>113.76</v>
      </c>
      <c r="O52" s="1">
        <v>0</v>
      </c>
      <c r="P52" s="1">
        <v>113.76</v>
      </c>
      <c r="Q52" s="7">
        <v>35.369999999999997</v>
      </c>
      <c r="R52" s="1">
        <v>23</v>
      </c>
      <c r="S52" s="1" t="s">
        <v>26</v>
      </c>
      <c r="T52" s="1" t="s">
        <v>20</v>
      </c>
    </row>
    <row r="53" spans="1:20" x14ac:dyDescent="0.25">
      <c r="A53" s="1">
        <v>101135</v>
      </c>
      <c r="B53" s="2">
        <v>45502</v>
      </c>
      <c r="C53" s="2" t="str">
        <f>TEXT(Table1[[#This Row],[Order_Date]],"ddd")</f>
        <v>Mon</v>
      </c>
      <c r="D53" s="12">
        <f>WEEKNUM(Table1[[#This Row],[Order_Date]])</f>
        <v>31</v>
      </c>
      <c r="E53" s="2" t="str">
        <f>TEXT(Table1[[#This Row],[Order_Date]],"mmm")</f>
        <v>Jul</v>
      </c>
      <c r="F53" s="2" t="str">
        <f>TEXT(Table1[[#This Row],[Order_Date]],"yyyy")</f>
        <v>2024</v>
      </c>
      <c r="G53" s="1" t="s">
        <v>103</v>
      </c>
      <c r="H53" s="1" t="s">
        <v>24</v>
      </c>
      <c r="I53" s="1" t="s">
        <v>25</v>
      </c>
      <c r="J53" s="1" t="s">
        <v>1237</v>
      </c>
      <c r="K53" s="1" t="s">
        <v>31</v>
      </c>
      <c r="L53" s="1">
        <v>2</v>
      </c>
      <c r="M53" s="7">
        <v>99.59</v>
      </c>
      <c r="N53" s="7">
        <f t="shared" si="0"/>
        <v>199.18</v>
      </c>
      <c r="O53" s="1">
        <v>5</v>
      </c>
      <c r="P53" s="1">
        <v>189.22</v>
      </c>
      <c r="Q53" s="7">
        <v>63.97</v>
      </c>
      <c r="R53" s="1">
        <v>36</v>
      </c>
      <c r="S53" s="1" t="s">
        <v>26</v>
      </c>
      <c r="T53" s="1" t="s">
        <v>20</v>
      </c>
    </row>
    <row r="54" spans="1:20" x14ac:dyDescent="0.25">
      <c r="A54" s="1">
        <v>100367</v>
      </c>
      <c r="B54" s="2">
        <v>45016</v>
      </c>
      <c r="C54" s="2" t="str">
        <f>TEXT(Table1[[#This Row],[Order_Date]],"ddd")</f>
        <v>Fri</v>
      </c>
      <c r="D54" s="12">
        <f>WEEKNUM(Table1[[#This Row],[Order_Date]])</f>
        <v>13</v>
      </c>
      <c r="E54" s="2" t="str">
        <f>TEXT(Table1[[#This Row],[Order_Date]],"mmm")</f>
        <v>Mar</v>
      </c>
      <c r="F54" s="2" t="str">
        <f>TEXT(Table1[[#This Row],[Order_Date]],"yyyy")</f>
        <v>2023</v>
      </c>
      <c r="G54" s="1" t="s">
        <v>104</v>
      </c>
      <c r="H54" s="1" t="s">
        <v>16</v>
      </c>
      <c r="I54" s="1" t="s">
        <v>17</v>
      </c>
      <c r="J54" s="1" t="s">
        <v>1237</v>
      </c>
      <c r="K54" s="1" t="s">
        <v>31</v>
      </c>
      <c r="L54" s="1">
        <v>4</v>
      </c>
      <c r="M54" s="7">
        <v>54.87</v>
      </c>
      <c r="N54" s="7">
        <f t="shared" si="0"/>
        <v>219.48</v>
      </c>
      <c r="O54" s="1">
        <v>0</v>
      </c>
      <c r="P54" s="1">
        <v>219.48</v>
      </c>
      <c r="Q54" s="7">
        <v>49.53</v>
      </c>
      <c r="R54" s="1">
        <v>24</v>
      </c>
      <c r="S54" s="1" t="s">
        <v>26</v>
      </c>
      <c r="T54" s="1" t="s">
        <v>51</v>
      </c>
    </row>
    <row r="55" spans="1:20" x14ac:dyDescent="0.25">
      <c r="A55" s="1">
        <v>100163</v>
      </c>
      <c r="B55" s="2">
        <v>45583</v>
      </c>
      <c r="C55" s="2" t="str">
        <f>TEXT(Table1[[#This Row],[Order_Date]],"ddd")</f>
        <v>Fri</v>
      </c>
      <c r="D55" s="12">
        <f>WEEKNUM(Table1[[#This Row],[Order_Date]])</f>
        <v>42</v>
      </c>
      <c r="E55" s="2" t="str">
        <f>TEXT(Table1[[#This Row],[Order_Date]],"mmm")</f>
        <v>Oct</v>
      </c>
      <c r="F55" s="2" t="str">
        <f>TEXT(Table1[[#This Row],[Order_Date]],"yyyy")</f>
        <v>2024</v>
      </c>
      <c r="G55" s="1" t="s">
        <v>105</v>
      </c>
      <c r="H55" s="1" t="s">
        <v>53</v>
      </c>
      <c r="I55" s="1" t="s">
        <v>30</v>
      </c>
      <c r="J55" s="1" t="s">
        <v>1237</v>
      </c>
      <c r="K55" s="1" t="s">
        <v>18</v>
      </c>
      <c r="L55" s="1">
        <v>1</v>
      </c>
      <c r="M55" s="7">
        <v>23.03</v>
      </c>
      <c r="N55" s="7">
        <f t="shared" si="0"/>
        <v>23.03</v>
      </c>
      <c r="O55" s="1">
        <v>0</v>
      </c>
      <c r="P55" s="1">
        <v>23.03</v>
      </c>
      <c r="Q55" s="7">
        <v>8.06</v>
      </c>
      <c r="R55" s="1">
        <v>32</v>
      </c>
      <c r="S55" s="1" t="s">
        <v>19</v>
      </c>
      <c r="T55" s="1" t="s">
        <v>27</v>
      </c>
    </row>
    <row r="56" spans="1:20" x14ac:dyDescent="0.25">
      <c r="A56" s="1">
        <v>101115</v>
      </c>
      <c r="B56" s="2">
        <v>45909</v>
      </c>
      <c r="C56" s="2" t="str">
        <f>TEXT(Table1[[#This Row],[Order_Date]],"ddd")</f>
        <v>Tue</v>
      </c>
      <c r="D56" s="12">
        <f>WEEKNUM(Table1[[#This Row],[Order_Date]])</f>
        <v>37</v>
      </c>
      <c r="E56" s="2" t="str">
        <f>TEXT(Table1[[#This Row],[Order_Date]],"mmm")</f>
        <v>Sep</v>
      </c>
      <c r="F56" s="2" t="str">
        <f>TEXT(Table1[[#This Row],[Order_Date]],"yyyy")</f>
        <v>2025</v>
      </c>
      <c r="G56" s="1" t="s">
        <v>106</v>
      </c>
      <c r="H56" s="1" t="s">
        <v>77</v>
      </c>
      <c r="I56" s="1" t="s">
        <v>30</v>
      </c>
      <c r="J56" s="1" t="s">
        <v>1241</v>
      </c>
      <c r="K56" s="1" t="s">
        <v>64</v>
      </c>
      <c r="L56" s="1">
        <v>5</v>
      </c>
      <c r="M56" s="7">
        <v>38.71</v>
      </c>
      <c r="N56" s="7">
        <f t="shared" si="0"/>
        <v>193.55</v>
      </c>
      <c r="O56" s="1">
        <v>0</v>
      </c>
      <c r="P56" s="1">
        <v>193.55</v>
      </c>
      <c r="Q56" s="7">
        <v>41.29</v>
      </c>
      <c r="R56" s="1">
        <v>18</v>
      </c>
      <c r="S56" s="1" t="s">
        <v>26</v>
      </c>
      <c r="T56" s="1" t="s">
        <v>32</v>
      </c>
    </row>
    <row r="57" spans="1:20" x14ac:dyDescent="0.25">
      <c r="A57" s="1">
        <v>100332</v>
      </c>
      <c r="B57" s="2">
        <v>45881</v>
      </c>
      <c r="C57" s="2" t="str">
        <f>TEXT(Table1[[#This Row],[Order_Date]],"ddd")</f>
        <v>Tue</v>
      </c>
      <c r="D57" s="12">
        <f>WEEKNUM(Table1[[#This Row],[Order_Date]])</f>
        <v>33</v>
      </c>
      <c r="E57" s="2" t="str">
        <f>TEXT(Table1[[#This Row],[Order_Date]],"mmm")</f>
        <v>Aug</v>
      </c>
      <c r="F57" s="2" t="str">
        <f>TEXT(Table1[[#This Row],[Order_Date]],"yyyy")</f>
        <v>2025</v>
      </c>
      <c r="G57" s="1" t="s">
        <v>107</v>
      </c>
      <c r="H57" s="1" t="s">
        <v>34</v>
      </c>
      <c r="I57" s="1" t="s">
        <v>30</v>
      </c>
      <c r="J57" s="1" t="s">
        <v>1238</v>
      </c>
      <c r="K57" s="1" t="s">
        <v>31</v>
      </c>
      <c r="L57" s="1">
        <v>3</v>
      </c>
      <c r="M57" s="7">
        <v>60.91</v>
      </c>
      <c r="N57" s="7">
        <f t="shared" si="0"/>
        <v>182.73</v>
      </c>
      <c r="O57" s="1">
        <v>10</v>
      </c>
      <c r="P57" s="1">
        <v>164.46</v>
      </c>
      <c r="Q57" s="7">
        <v>65.8</v>
      </c>
      <c r="R57" s="1">
        <v>41</v>
      </c>
      <c r="S57" s="1" t="s">
        <v>19</v>
      </c>
      <c r="T57" s="1" t="s">
        <v>81</v>
      </c>
    </row>
    <row r="58" spans="1:20" x14ac:dyDescent="0.25">
      <c r="A58" s="1">
        <v>100988</v>
      </c>
      <c r="B58" s="2">
        <v>45804</v>
      </c>
      <c r="C58" s="2" t="str">
        <f>TEXT(Table1[[#This Row],[Order_Date]],"ddd")</f>
        <v>Tue</v>
      </c>
      <c r="D58" s="12">
        <f>WEEKNUM(Table1[[#This Row],[Order_Date]])</f>
        <v>22</v>
      </c>
      <c r="E58" s="2" t="str">
        <f>TEXT(Table1[[#This Row],[Order_Date]],"mmm")</f>
        <v>May</v>
      </c>
      <c r="F58" s="2" t="str">
        <f>TEXT(Table1[[#This Row],[Order_Date]],"yyyy")</f>
        <v>2025</v>
      </c>
      <c r="G58" s="1" t="s">
        <v>108</v>
      </c>
      <c r="H58" s="1" t="s">
        <v>53</v>
      </c>
      <c r="I58" s="1" t="s">
        <v>30</v>
      </c>
      <c r="J58" s="1" t="s">
        <v>1241</v>
      </c>
      <c r="K58" s="1" t="s">
        <v>48</v>
      </c>
      <c r="L58" s="1">
        <v>2</v>
      </c>
      <c r="M58" s="7">
        <v>19.41</v>
      </c>
      <c r="N58" s="7">
        <f t="shared" si="0"/>
        <v>38.82</v>
      </c>
      <c r="O58" s="1">
        <v>0</v>
      </c>
      <c r="P58" s="1">
        <v>38.82</v>
      </c>
      <c r="Q58" s="7">
        <v>9.3800000000000008</v>
      </c>
      <c r="R58" s="1">
        <v>24</v>
      </c>
      <c r="S58" s="1" t="s">
        <v>19</v>
      </c>
      <c r="T58" s="1" t="s">
        <v>35</v>
      </c>
    </row>
    <row r="59" spans="1:20" x14ac:dyDescent="0.25">
      <c r="A59" s="1">
        <v>101172</v>
      </c>
      <c r="B59" s="2">
        <v>45903</v>
      </c>
      <c r="C59" s="2" t="str">
        <f>TEXT(Table1[[#This Row],[Order_Date]],"ddd")</f>
        <v>Wed</v>
      </c>
      <c r="D59" s="12">
        <f>WEEKNUM(Table1[[#This Row],[Order_Date]])</f>
        <v>36</v>
      </c>
      <c r="E59" s="2" t="str">
        <f>TEXT(Table1[[#This Row],[Order_Date]],"mmm")</f>
        <v>Sep</v>
      </c>
      <c r="F59" s="2" t="str">
        <f>TEXT(Table1[[#This Row],[Order_Date]],"yyyy")</f>
        <v>2025</v>
      </c>
      <c r="G59" s="1" t="s">
        <v>109</v>
      </c>
      <c r="H59" s="1" t="s">
        <v>24</v>
      </c>
      <c r="I59" s="1" t="s">
        <v>25</v>
      </c>
      <c r="J59" s="1" t="s">
        <v>1241</v>
      </c>
      <c r="K59" s="1" t="s">
        <v>31</v>
      </c>
      <c r="L59" s="1">
        <v>2</v>
      </c>
      <c r="M59" s="7">
        <v>82.12</v>
      </c>
      <c r="N59" s="7">
        <f t="shared" si="0"/>
        <v>164.24</v>
      </c>
      <c r="O59" s="1">
        <v>0</v>
      </c>
      <c r="P59" s="1">
        <v>164.24</v>
      </c>
      <c r="Q59" s="7">
        <v>57.54</v>
      </c>
      <c r="R59" s="1">
        <v>51</v>
      </c>
      <c r="S59" s="1" t="s">
        <v>26</v>
      </c>
      <c r="T59" s="1" t="s">
        <v>27</v>
      </c>
    </row>
    <row r="60" spans="1:20" x14ac:dyDescent="0.25">
      <c r="A60" s="1">
        <v>101001</v>
      </c>
      <c r="B60" s="2">
        <v>45595</v>
      </c>
      <c r="C60" s="2" t="str">
        <f>TEXT(Table1[[#This Row],[Order_Date]],"ddd")</f>
        <v>Wed</v>
      </c>
      <c r="D60" s="12">
        <f>WEEKNUM(Table1[[#This Row],[Order_Date]])</f>
        <v>44</v>
      </c>
      <c r="E60" s="2" t="str">
        <f>TEXT(Table1[[#This Row],[Order_Date]],"mmm")</f>
        <v>Oct</v>
      </c>
      <c r="F60" s="2" t="str">
        <f>TEXT(Table1[[#This Row],[Order_Date]],"yyyy")</f>
        <v>2024</v>
      </c>
      <c r="G60" s="1" t="s">
        <v>110</v>
      </c>
      <c r="H60" s="1" t="s">
        <v>42</v>
      </c>
      <c r="I60" s="1" t="s">
        <v>25</v>
      </c>
      <c r="J60" s="1" t="s">
        <v>1241</v>
      </c>
      <c r="K60" s="1" t="s">
        <v>31</v>
      </c>
      <c r="L60" s="1">
        <v>3</v>
      </c>
      <c r="M60" s="7">
        <v>131.82</v>
      </c>
      <c r="N60" s="7">
        <f t="shared" si="0"/>
        <v>395.46</v>
      </c>
      <c r="O60" s="1">
        <v>10</v>
      </c>
      <c r="P60" s="1">
        <v>355.91</v>
      </c>
      <c r="Q60" s="7">
        <v>114.03</v>
      </c>
      <c r="R60" s="1">
        <v>32</v>
      </c>
      <c r="S60" s="1" t="s">
        <v>26</v>
      </c>
      <c r="T60" s="1" t="s">
        <v>27</v>
      </c>
    </row>
    <row r="61" spans="1:20" x14ac:dyDescent="0.25">
      <c r="A61" s="1">
        <v>100377</v>
      </c>
      <c r="B61" s="2">
        <v>45815</v>
      </c>
      <c r="C61" s="2" t="str">
        <f>TEXT(Table1[[#This Row],[Order_Date]],"ddd")</f>
        <v>Sat</v>
      </c>
      <c r="D61" s="12">
        <f>WEEKNUM(Table1[[#This Row],[Order_Date]])</f>
        <v>23</v>
      </c>
      <c r="E61" s="2" t="str">
        <f>TEXT(Table1[[#This Row],[Order_Date]],"mmm")</f>
        <v>Jun</v>
      </c>
      <c r="F61" s="2" t="str">
        <f>TEXT(Table1[[#This Row],[Order_Date]],"yyyy")</f>
        <v>2025</v>
      </c>
      <c r="G61" s="1" t="s">
        <v>111</v>
      </c>
      <c r="H61" s="1" t="s">
        <v>45</v>
      </c>
      <c r="I61" s="1" t="s">
        <v>30</v>
      </c>
      <c r="J61" s="1" t="s">
        <v>1239</v>
      </c>
      <c r="K61" s="1" t="s">
        <v>18</v>
      </c>
      <c r="L61" s="1">
        <v>2</v>
      </c>
      <c r="M61" s="7">
        <v>15</v>
      </c>
      <c r="N61" s="7">
        <f t="shared" si="0"/>
        <v>30</v>
      </c>
      <c r="O61" s="1">
        <v>0</v>
      </c>
      <c r="P61" s="1">
        <v>30</v>
      </c>
      <c r="Q61" s="7">
        <v>9.56</v>
      </c>
      <c r="R61" s="1">
        <v>24</v>
      </c>
      <c r="S61" s="1" t="s">
        <v>19</v>
      </c>
      <c r="T61" s="1" t="s">
        <v>46</v>
      </c>
    </row>
    <row r="62" spans="1:20" x14ac:dyDescent="0.25">
      <c r="A62" s="1">
        <v>100309</v>
      </c>
      <c r="B62" s="2">
        <v>45607</v>
      </c>
      <c r="C62" s="2" t="str">
        <f>TEXT(Table1[[#This Row],[Order_Date]],"ddd")</f>
        <v>Mon</v>
      </c>
      <c r="D62" s="12">
        <f>WEEKNUM(Table1[[#This Row],[Order_Date]])</f>
        <v>46</v>
      </c>
      <c r="E62" s="2" t="str">
        <f>TEXT(Table1[[#This Row],[Order_Date]],"mmm")</f>
        <v>Nov</v>
      </c>
      <c r="F62" s="2" t="str">
        <f>TEXT(Table1[[#This Row],[Order_Date]],"yyyy")</f>
        <v>2024</v>
      </c>
      <c r="G62" s="1" t="s">
        <v>112</v>
      </c>
      <c r="H62" s="1" t="s">
        <v>42</v>
      </c>
      <c r="I62" s="1" t="s">
        <v>25</v>
      </c>
      <c r="J62" s="1" t="s">
        <v>1237</v>
      </c>
      <c r="K62" s="1" t="s">
        <v>31</v>
      </c>
      <c r="L62" s="1">
        <v>4</v>
      </c>
      <c r="M62" s="7">
        <v>151.44999999999999</v>
      </c>
      <c r="N62" s="7">
        <f t="shared" si="0"/>
        <v>605.79999999999995</v>
      </c>
      <c r="O62" s="1">
        <v>10</v>
      </c>
      <c r="P62" s="1">
        <v>545.22</v>
      </c>
      <c r="Q62" s="7">
        <v>165.42</v>
      </c>
      <c r="R62" s="1">
        <v>36</v>
      </c>
      <c r="S62" s="1" t="s">
        <v>19</v>
      </c>
      <c r="T62" s="1" t="s">
        <v>32</v>
      </c>
    </row>
    <row r="63" spans="1:20" x14ac:dyDescent="0.25">
      <c r="A63" s="1">
        <v>100155</v>
      </c>
      <c r="B63" s="2">
        <v>45523</v>
      </c>
      <c r="C63" s="2" t="str">
        <f>TEXT(Table1[[#This Row],[Order_Date]],"ddd")</f>
        <v>Mon</v>
      </c>
      <c r="D63" s="12">
        <f>WEEKNUM(Table1[[#This Row],[Order_Date]])</f>
        <v>34</v>
      </c>
      <c r="E63" s="2" t="str">
        <f>TEXT(Table1[[#This Row],[Order_Date]],"mmm")</f>
        <v>Aug</v>
      </c>
      <c r="F63" s="2" t="str">
        <f>TEXT(Table1[[#This Row],[Order_Date]],"yyyy")</f>
        <v>2024</v>
      </c>
      <c r="G63" s="1" t="s">
        <v>113</v>
      </c>
      <c r="H63" s="1" t="s">
        <v>68</v>
      </c>
      <c r="I63" s="1" t="s">
        <v>25</v>
      </c>
      <c r="J63" s="1" t="s">
        <v>1238</v>
      </c>
      <c r="K63" s="1" t="s">
        <v>31</v>
      </c>
      <c r="L63" s="1">
        <v>2</v>
      </c>
      <c r="M63" s="7">
        <v>210.8</v>
      </c>
      <c r="N63" s="7">
        <f t="shared" si="0"/>
        <v>421.6</v>
      </c>
      <c r="O63" s="1">
        <v>0</v>
      </c>
      <c r="P63" s="1">
        <v>421.6</v>
      </c>
      <c r="Q63" s="7">
        <v>98.14</v>
      </c>
      <c r="R63" s="1">
        <v>22</v>
      </c>
      <c r="S63" s="1" t="s">
        <v>19</v>
      </c>
      <c r="T63" s="1" t="s">
        <v>35</v>
      </c>
    </row>
    <row r="64" spans="1:20" x14ac:dyDescent="0.25">
      <c r="A64" s="1">
        <v>100210</v>
      </c>
      <c r="B64" s="2">
        <v>45122</v>
      </c>
      <c r="C64" s="2" t="str">
        <f>TEXT(Table1[[#This Row],[Order_Date]],"ddd")</f>
        <v>Sat</v>
      </c>
      <c r="D64" s="12">
        <f>WEEKNUM(Table1[[#This Row],[Order_Date]])</f>
        <v>28</v>
      </c>
      <c r="E64" s="2" t="str">
        <f>TEXT(Table1[[#This Row],[Order_Date]],"mmm")</f>
        <v>Jul</v>
      </c>
      <c r="F64" s="2" t="str">
        <f>TEXT(Table1[[#This Row],[Order_Date]],"yyyy")</f>
        <v>2023</v>
      </c>
      <c r="G64" s="1" t="s">
        <v>114</v>
      </c>
      <c r="H64" s="1" t="s">
        <v>39</v>
      </c>
      <c r="I64" s="1" t="s">
        <v>25</v>
      </c>
      <c r="J64" s="1" t="s">
        <v>1238</v>
      </c>
      <c r="K64" s="1" t="s">
        <v>18</v>
      </c>
      <c r="L64" s="1">
        <v>3</v>
      </c>
      <c r="M64" s="7">
        <v>166.49</v>
      </c>
      <c r="N64" s="7">
        <f t="shared" si="0"/>
        <v>499.47</v>
      </c>
      <c r="O64" s="1">
        <v>5</v>
      </c>
      <c r="P64" s="1">
        <v>474.5</v>
      </c>
      <c r="Q64" s="7">
        <v>157.63999999999999</v>
      </c>
      <c r="R64" s="1">
        <v>25</v>
      </c>
      <c r="S64" s="1" t="s">
        <v>26</v>
      </c>
      <c r="T64" s="1" t="s">
        <v>46</v>
      </c>
    </row>
    <row r="65" spans="1:20" x14ac:dyDescent="0.25">
      <c r="A65" s="1">
        <v>100086</v>
      </c>
      <c r="B65" s="2">
        <v>44953</v>
      </c>
      <c r="C65" s="2" t="str">
        <f>TEXT(Table1[[#This Row],[Order_Date]],"ddd")</f>
        <v>Fri</v>
      </c>
      <c r="D65" s="12">
        <f>WEEKNUM(Table1[[#This Row],[Order_Date]])</f>
        <v>4</v>
      </c>
      <c r="E65" s="2" t="str">
        <f>TEXT(Table1[[#This Row],[Order_Date]],"mmm")</f>
        <v>Jan</v>
      </c>
      <c r="F65" s="2" t="str">
        <f>TEXT(Table1[[#This Row],[Order_Date]],"yyyy")</f>
        <v>2023</v>
      </c>
      <c r="G65" s="1" t="s">
        <v>115</v>
      </c>
      <c r="H65" s="1" t="s">
        <v>24</v>
      </c>
      <c r="I65" s="1" t="s">
        <v>25</v>
      </c>
      <c r="J65" s="1" t="s">
        <v>1237</v>
      </c>
      <c r="K65" s="1" t="s">
        <v>48</v>
      </c>
      <c r="L65" s="1">
        <v>4</v>
      </c>
      <c r="M65" s="7">
        <v>91.09</v>
      </c>
      <c r="N65" s="7">
        <f t="shared" si="0"/>
        <v>364.36</v>
      </c>
      <c r="O65" s="1">
        <v>20</v>
      </c>
      <c r="P65" s="1">
        <v>291.49</v>
      </c>
      <c r="Q65" s="7">
        <v>72.010000000000005</v>
      </c>
      <c r="R65" s="1">
        <v>25</v>
      </c>
      <c r="S65" s="1" t="s">
        <v>19</v>
      </c>
      <c r="T65" s="1" t="s">
        <v>81</v>
      </c>
    </row>
    <row r="66" spans="1:20" x14ac:dyDescent="0.25">
      <c r="A66" s="1">
        <v>100168</v>
      </c>
      <c r="B66" s="2">
        <v>45189</v>
      </c>
      <c r="C66" s="2" t="str">
        <f>TEXT(Table1[[#This Row],[Order_Date]],"ddd")</f>
        <v>Wed</v>
      </c>
      <c r="D66" s="12">
        <f>WEEKNUM(Table1[[#This Row],[Order_Date]])</f>
        <v>38</v>
      </c>
      <c r="E66" s="2" t="str">
        <f>TEXT(Table1[[#This Row],[Order_Date]],"mmm")</f>
        <v>Sep</v>
      </c>
      <c r="F66" s="2" t="str">
        <f>TEXT(Table1[[#This Row],[Order_Date]],"yyyy")</f>
        <v>2023</v>
      </c>
      <c r="G66" s="1" t="s">
        <v>116</v>
      </c>
      <c r="H66" s="1" t="s">
        <v>73</v>
      </c>
      <c r="I66" s="1" t="s">
        <v>25</v>
      </c>
      <c r="J66" s="1" t="s">
        <v>1238</v>
      </c>
      <c r="K66" s="1" t="s">
        <v>31</v>
      </c>
      <c r="L66" s="1">
        <v>3</v>
      </c>
      <c r="M66" s="7">
        <v>37.99</v>
      </c>
      <c r="N66" s="7">
        <f t="shared" si="0"/>
        <v>113.97</v>
      </c>
      <c r="O66" s="1">
        <v>0</v>
      </c>
      <c r="P66" s="1">
        <v>113.97</v>
      </c>
      <c r="Q66" s="7">
        <v>40.85</v>
      </c>
      <c r="R66" s="1">
        <v>27</v>
      </c>
      <c r="S66" s="1" t="s">
        <v>26</v>
      </c>
      <c r="T66" s="1" t="s">
        <v>27</v>
      </c>
    </row>
    <row r="67" spans="1:20" x14ac:dyDescent="0.25">
      <c r="A67" s="1">
        <v>100994</v>
      </c>
      <c r="B67" s="2">
        <v>45534</v>
      </c>
      <c r="C67" s="2" t="str">
        <f>TEXT(Table1[[#This Row],[Order_Date]],"ddd")</f>
        <v>Fri</v>
      </c>
      <c r="D67" s="12">
        <f>WEEKNUM(Table1[[#This Row],[Order_Date]])</f>
        <v>35</v>
      </c>
      <c r="E67" s="2" t="str">
        <f>TEXT(Table1[[#This Row],[Order_Date]],"mmm")</f>
        <v>Aug</v>
      </c>
      <c r="F67" s="2" t="str">
        <f>TEXT(Table1[[#This Row],[Order_Date]],"yyyy")</f>
        <v>2024</v>
      </c>
      <c r="G67" s="1" t="s">
        <v>117</v>
      </c>
      <c r="H67" s="1" t="s">
        <v>34</v>
      </c>
      <c r="I67" s="1" t="s">
        <v>30</v>
      </c>
      <c r="J67" s="1" t="s">
        <v>1237</v>
      </c>
      <c r="K67" s="1" t="s">
        <v>18</v>
      </c>
      <c r="L67" s="1">
        <v>2</v>
      </c>
      <c r="M67" s="7">
        <v>56.14</v>
      </c>
      <c r="N67" s="7">
        <f t="shared" ref="N67:N130" si="1">M67*L67</f>
        <v>112.28</v>
      </c>
      <c r="O67" s="1">
        <v>0</v>
      </c>
      <c r="P67" s="1">
        <v>112.28</v>
      </c>
      <c r="Q67" s="7">
        <v>38.53</v>
      </c>
      <c r="R67" s="1">
        <v>17</v>
      </c>
      <c r="S67" s="1" t="s">
        <v>26</v>
      </c>
      <c r="T67" s="1" t="s">
        <v>51</v>
      </c>
    </row>
    <row r="68" spans="1:20" x14ac:dyDescent="0.25">
      <c r="A68" s="1">
        <v>100051</v>
      </c>
      <c r="B68" s="2">
        <v>45598</v>
      </c>
      <c r="C68" s="2" t="str">
        <f>TEXT(Table1[[#This Row],[Order_Date]],"ddd")</f>
        <v>Sat</v>
      </c>
      <c r="D68" s="12">
        <f>WEEKNUM(Table1[[#This Row],[Order_Date]])</f>
        <v>44</v>
      </c>
      <c r="E68" s="2" t="str">
        <f>TEXT(Table1[[#This Row],[Order_Date]],"mmm")</f>
        <v>Nov</v>
      </c>
      <c r="F68" s="2" t="str">
        <f>TEXT(Table1[[#This Row],[Order_Date]],"yyyy")</f>
        <v>2024</v>
      </c>
      <c r="G68" s="1" t="s">
        <v>118</v>
      </c>
      <c r="H68" s="1" t="s">
        <v>39</v>
      </c>
      <c r="I68" s="1" t="s">
        <v>25</v>
      </c>
      <c r="J68" s="1" t="s">
        <v>1239</v>
      </c>
      <c r="K68" s="1" t="s">
        <v>48</v>
      </c>
      <c r="L68" s="1">
        <v>2</v>
      </c>
      <c r="M68" s="7">
        <v>193.1</v>
      </c>
      <c r="N68" s="7">
        <f t="shared" si="1"/>
        <v>386.2</v>
      </c>
      <c r="O68" s="1">
        <v>0</v>
      </c>
      <c r="P68" s="1">
        <v>386.2</v>
      </c>
      <c r="Q68" s="7">
        <v>111.95</v>
      </c>
      <c r="R68" s="1">
        <v>30</v>
      </c>
      <c r="S68" s="1" t="s">
        <v>19</v>
      </c>
      <c r="T68" s="1" t="s">
        <v>51</v>
      </c>
    </row>
    <row r="69" spans="1:20" x14ac:dyDescent="0.25">
      <c r="A69" s="1">
        <v>100438</v>
      </c>
      <c r="B69" s="2">
        <v>45695</v>
      </c>
      <c r="C69" s="2" t="str">
        <f>TEXT(Table1[[#This Row],[Order_Date]],"ddd")</f>
        <v>Fri</v>
      </c>
      <c r="D69" s="12">
        <f>WEEKNUM(Table1[[#This Row],[Order_Date]])</f>
        <v>6</v>
      </c>
      <c r="E69" s="2" t="str">
        <f>TEXT(Table1[[#This Row],[Order_Date]],"mmm")</f>
        <v>Feb</v>
      </c>
      <c r="F69" s="2" t="str">
        <f>TEXT(Table1[[#This Row],[Order_Date]],"yyyy")</f>
        <v>2025</v>
      </c>
      <c r="G69" s="1" t="s">
        <v>119</v>
      </c>
      <c r="H69" s="1" t="s">
        <v>42</v>
      </c>
      <c r="I69" s="1" t="s">
        <v>25</v>
      </c>
      <c r="J69" s="1" t="s">
        <v>1237</v>
      </c>
      <c r="K69" s="1" t="s">
        <v>18</v>
      </c>
      <c r="L69" s="1">
        <v>2</v>
      </c>
      <c r="M69" s="7">
        <v>168.9</v>
      </c>
      <c r="N69" s="7">
        <f t="shared" si="1"/>
        <v>337.8</v>
      </c>
      <c r="O69" s="1">
        <v>0</v>
      </c>
      <c r="P69" s="1">
        <v>337.8</v>
      </c>
      <c r="Q69" s="7">
        <v>115.68</v>
      </c>
      <c r="R69" s="1">
        <v>17</v>
      </c>
      <c r="S69" s="1" t="s">
        <v>26</v>
      </c>
      <c r="T69" s="1" t="s">
        <v>20</v>
      </c>
    </row>
    <row r="70" spans="1:20" x14ac:dyDescent="0.25">
      <c r="A70" s="1">
        <v>100549</v>
      </c>
      <c r="B70" s="2">
        <v>45910</v>
      </c>
      <c r="C70" s="2" t="str">
        <f>TEXT(Table1[[#This Row],[Order_Date]],"ddd")</f>
        <v>Wed</v>
      </c>
      <c r="D70" s="12">
        <f>WEEKNUM(Table1[[#This Row],[Order_Date]])</f>
        <v>37</v>
      </c>
      <c r="E70" s="2" t="str">
        <f>TEXT(Table1[[#This Row],[Order_Date]],"mmm")</f>
        <v>Sep</v>
      </c>
      <c r="F70" s="2" t="str">
        <f>TEXT(Table1[[#This Row],[Order_Date]],"yyyy")</f>
        <v>2025</v>
      </c>
      <c r="G70" s="1" t="s">
        <v>120</v>
      </c>
      <c r="H70" s="1" t="s">
        <v>56</v>
      </c>
      <c r="I70" s="1" t="s">
        <v>30</v>
      </c>
      <c r="J70" s="1" t="s">
        <v>1237</v>
      </c>
      <c r="K70" s="1" t="s">
        <v>31</v>
      </c>
      <c r="L70" s="1">
        <v>4</v>
      </c>
      <c r="M70" s="7">
        <v>43.59</v>
      </c>
      <c r="N70" s="7">
        <f t="shared" si="1"/>
        <v>174.36</v>
      </c>
      <c r="O70" s="1">
        <v>10</v>
      </c>
      <c r="P70" s="1">
        <v>156.91999999999999</v>
      </c>
      <c r="Q70" s="7">
        <v>58.82</v>
      </c>
      <c r="R70" s="1">
        <v>28</v>
      </c>
      <c r="S70" s="1" t="s">
        <v>26</v>
      </c>
      <c r="T70" s="1" t="s">
        <v>51</v>
      </c>
    </row>
    <row r="71" spans="1:20" x14ac:dyDescent="0.25">
      <c r="A71" s="1">
        <v>100490</v>
      </c>
      <c r="B71" s="2">
        <v>45154</v>
      </c>
      <c r="C71" s="2" t="str">
        <f>TEXT(Table1[[#This Row],[Order_Date]],"ddd")</f>
        <v>Wed</v>
      </c>
      <c r="D71" s="12">
        <f>WEEKNUM(Table1[[#This Row],[Order_Date]])</f>
        <v>33</v>
      </c>
      <c r="E71" s="2" t="str">
        <f>TEXT(Table1[[#This Row],[Order_Date]],"mmm")</f>
        <v>Aug</v>
      </c>
      <c r="F71" s="2" t="str">
        <f>TEXT(Table1[[#This Row],[Order_Date]],"yyyy")</f>
        <v>2023</v>
      </c>
      <c r="G71" s="1" t="s">
        <v>121</v>
      </c>
      <c r="H71" s="1" t="s">
        <v>59</v>
      </c>
      <c r="I71" s="1" t="s">
        <v>17</v>
      </c>
      <c r="J71" s="1" t="s">
        <v>1241</v>
      </c>
      <c r="K71" s="1" t="s">
        <v>18</v>
      </c>
      <c r="L71" s="1">
        <v>4</v>
      </c>
      <c r="M71" s="7">
        <v>29.52</v>
      </c>
      <c r="N71" s="7">
        <f t="shared" si="1"/>
        <v>118.08</v>
      </c>
      <c r="O71" s="1">
        <v>10</v>
      </c>
      <c r="P71" s="1">
        <v>106.27</v>
      </c>
      <c r="Q71" s="7">
        <v>29.71</v>
      </c>
      <c r="R71" s="1">
        <v>33</v>
      </c>
      <c r="S71" s="1" t="s">
        <v>122</v>
      </c>
      <c r="T71" s="1" t="s">
        <v>20</v>
      </c>
    </row>
    <row r="72" spans="1:20" x14ac:dyDescent="0.25">
      <c r="A72" s="1">
        <v>100425</v>
      </c>
      <c r="B72" s="2">
        <v>45772</v>
      </c>
      <c r="C72" s="2" t="str">
        <f>TEXT(Table1[[#This Row],[Order_Date]],"ddd")</f>
        <v>Fri</v>
      </c>
      <c r="D72" s="12">
        <f>WEEKNUM(Table1[[#This Row],[Order_Date]])</f>
        <v>17</v>
      </c>
      <c r="E72" s="2" t="str">
        <f>TEXT(Table1[[#This Row],[Order_Date]],"mmm")</f>
        <v>Apr</v>
      </c>
      <c r="F72" s="2" t="str">
        <f>TEXT(Table1[[#This Row],[Order_Date]],"yyyy")</f>
        <v>2025</v>
      </c>
      <c r="G72" s="1" t="s">
        <v>123</v>
      </c>
      <c r="H72" s="1" t="s">
        <v>24</v>
      </c>
      <c r="I72" s="1" t="s">
        <v>25</v>
      </c>
      <c r="J72" s="1" t="s">
        <v>1240</v>
      </c>
      <c r="K72" s="1" t="s">
        <v>31</v>
      </c>
      <c r="L72" s="1">
        <v>2</v>
      </c>
      <c r="M72" s="7">
        <v>91.8</v>
      </c>
      <c r="N72" s="7">
        <f t="shared" si="1"/>
        <v>183.6</v>
      </c>
      <c r="O72" s="1">
        <v>0</v>
      </c>
      <c r="P72" s="1">
        <v>183.6</v>
      </c>
      <c r="Q72" s="7">
        <v>31.17</v>
      </c>
      <c r="R72" s="1">
        <v>31</v>
      </c>
      <c r="S72" s="1" t="s">
        <v>19</v>
      </c>
      <c r="T72" s="1" t="s">
        <v>51</v>
      </c>
    </row>
    <row r="73" spans="1:20" x14ac:dyDescent="0.25">
      <c r="A73" s="1">
        <v>100135</v>
      </c>
      <c r="B73" s="2">
        <v>45111</v>
      </c>
      <c r="C73" s="2" t="str">
        <f>TEXT(Table1[[#This Row],[Order_Date]],"ddd")</f>
        <v>Tue</v>
      </c>
      <c r="D73" s="12">
        <f>WEEKNUM(Table1[[#This Row],[Order_Date]])</f>
        <v>27</v>
      </c>
      <c r="E73" s="2" t="str">
        <f>TEXT(Table1[[#This Row],[Order_Date]],"mmm")</f>
        <v>Jul</v>
      </c>
      <c r="F73" s="2" t="str">
        <f>TEXT(Table1[[#This Row],[Order_Date]],"yyyy")</f>
        <v>2023</v>
      </c>
      <c r="G73" s="1" t="s">
        <v>124</v>
      </c>
      <c r="H73" s="1" t="s">
        <v>22</v>
      </c>
      <c r="I73" s="1" t="s">
        <v>17</v>
      </c>
      <c r="J73" s="1" t="s">
        <v>1238</v>
      </c>
      <c r="K73" s="1" t="s">
        <v>18</v>
      </c>
      <c r="L73" s="1">
        <v>2</v>
      </c>
      <c r="M73" s="7">
        <v>24.81</v>
      </c>
      <c r="N73" s="7">
        <f t="shared" si="1"/>
        <v>49.62</v>
      </c>
      <c r="O73" s="1">
        <v>0</v>
      </c>
      <c r="P73" s="1">
        <v>49.62</v>
      </c>
      <c r="Q73" s="7">
        <v>13.78</v>
      </c>
      <c r="R73" s="1">
        <v>38</v>
      </c>
      <c r="S73" s="1" t="s">
        <v>26</v>
      </c>
      <c r="T73" s="1" t="s">
        <v>35</v>
      </c>
    </row>
    <row r="74" spans="1:20" x14ac:dyDescent="0.25">
      <c r="A74" s="1">
        <v>101191</v>
      </c>
      <c r="B74" s="2">
        <v>45212</v>
      </c>
      <c r="C74" s="2" t="str">
        <f>TEXT(Table1[[#This Row],[Order_Date]],"ddd")</f>
        <v>Fri</v>
      </c>
      <c r="D74" s="12">
        <f>WEEKNUM(Table1[[#This Row],[Order_Date]])</f>
        <v>41</v>
      </c>
      <c r="E74" s="2" t="str">
        <f>TEXT(Table1[[#This Row],[Order_Date]],"mmm")</f>
        <v>Oct</v>
      </c>
      <c r="F74" s="2" t="str">
        <f>TEXT(Table1[[#This Row],[Order_Date]],"yyyy")</f>
        <v>2023</v>
      </c>
      <c r="G74" s="1" t="s">
        <v>125</v>
      </c>
      <c r="H74" s="1" t="s">
        <v>16</v>
      </c>
      <c r="I74" s="1" t="s">
        <v>17</v>
      </c>
      <c r="J74" s="1" t="s">
        <v>1241</v>
      </c>
      <c r="K74" s="1" t="s">
        <v>48</v>
      </c>
      <c r="L74" s="1">
        <v>5</v>
      </c>
      <c r="M74" s="7">
        <v>54.27</v>
      </c>
      <c r="N74" s="7">
        <f t="shared" si="1"/>
        <v>271.35000000000002</v>
      </c>
      <c r="O74" s="1">
        <v>0</v>
      </c>
      <c r="P74" s="1">
        <v>271.35000000000002</v>
      </c>
      <c r="Q74" s="7">
        <v>74.099999999999994</v>
      </c>
      <c r="R74" s="1">
        <v>17</v>
      </c>
      <c r="S74" s="1" t="s">
        <v>26</v>
      </c>
      <c r="T74" s="1" t="s">
        <v>46</v>
      </c>
    </row>
    <row r="75" spans="1:20" x14ac:dyDescent="0.25">
      <c r="A75" s="1">
        <v>100054</v>
      </c>
      <c r="B75" s="2">
        <v>45568</v>
      </c>
      <c r="C75" s="2" t="str">
        <f>TEXT(Table1[[#This Row],[Order_Date]],"ddd")</f>
        <v>Thu</v>
      </c>
      <c r="D75" s="12">
        <f>WEEKNUM(Table1[[#This Row],[Order_Date]])</f>
        <v>40</v>
      </c>
      <c r="E75" s="2" t="str">
        <f>TEXT(Table1[[#This Row],[Order_Date]],"mmm")</f>
        <v>Oct</v>
      </c>
      <c r="F75" s="2" t="str">
        <f>TEXT(Table1[[#This Row],[Order_Date]],"yyyy")</f>
        <v>2024</v>
      </c>
      <c r="G75" s="1" t="s">
        <v>126</v>
      </c>
      <c r="H75" s="1" t="s">
        <v>37</v>
      </c>
      <c r="I75" s="1" t="s">
        <v>17</v>
      </c>
      <c r="J75" s="1" t="s">
        <v>1241</v>
      </c>
      <c r="K75" s="1" t="s">
        <v>18</v>
      </c>
      <c r="L75" s="1">
        <v>1</v>
      </c>
      <c r="M75" s="7">
        <v>74.959999999999994</v>
      </c>
      <c r="N75" s="7">
        <f t="shared" si="1"/>
        <v>74.959999999999994</v>
      </c>
      <c r="O75" s="1">
        <v>40</v>
      </c>
      <c r="P75" s="1">
        <v>44.98</v>
      </c>
      <c r="Q75" s="7">
        <v>11.34</v>
      </c>
      <c r="R75" s="1">
        <v>25</v>
      </c>
      <c r="S75" s="1" t="s">
        <v>26</v>
      </c>
      <c r="T75" s="1" t="s">
        <v>43</v>
      </c>
    </row>
    <row r="76" spans="1:20" x14ac:dyDescent="0.25">
      <c r="A76" s="1">
        <v>100078</v>
      </c>
      <c r="B76" s="2">
        <v>45337</v>
      </c>
      <c r="C76" s="2" t="str">
        <f>TEXT(Table1[[#This Row],[Order_Date]],"ddd")</f>
        <v>Thu</v>
      </c>
      <c r="D76" s="12">
        <f>WEEKNUM(Table1[[#This Row],[Order_Date]])</f>
        <v>7</v>
      </c>
      <c r="E76" s="2" t="str">
        <f>TEXT(Table1[[#This Row],[Order_Date]],"mmm")</f>
        <v>Feb</v>
      </c>
      <c r="F76" s="2" t="str">
        <f>TEXT(Table1[[#This Row],[Order_Date]],"yyyy")</f>
        <v>2024</v>
      </c>
      <c r="G76" s="1" t="s">
        <v>127</v>
      </c>
      <c r="H76" s="1" t="s">
        <v>53</v>
      </c>
      <c r="I76" s="1" t="s">
        <v>30</v>
      </c>
      <c r="J76" s="1" t="s">
        <v>1237</v>
      </c>
      <c r="K76" s="1" t="s">
        <v>18</v>
      </c>
      <c r="L76" s="1">
        <v>4</v>
      </c>
      <c r="M76" s="7">
        <v>24.67</v>
      </c>
      <c r="N76" s="7">
        <f t="shared" si="1"/>
        <v>98.68</v>
      </c>
      <c r="O76" s="1">
        <v>10</v>
      </c>
      <c r="P76" s="1">
        <v>88.81</v>
      </c>
      <c r="Q76" s="7">
        <v>31.25</v>
      </c>
      <c r="R76" s="1">
        <v>19</v>
      </c>
      <c r="S76" s="1" t="s">
        <v>26</v>
      </c>
      <c r="T76" s="1" t="s">
        <v>20</v>
      </c>
    </row>
    <row r="77" spans="1:20" x14ac:dyDescent="0.25">
      <c r="A77" s="1">
        <v>100430</v>
      </c>
      <c r="B77" s="2">
        <v>45702</v>
      </c>
      <c r="C77" s="2" t="str">
        <f>TEXT(Table1[[#This Row],[Order_Date]],"ddd")</f>
        <v>Fri</v>
      </c>
      <c r="D77" s="12">
        <f>WEEKNUM(Table1[[#This Row],[Order_Date]])</f>
        <v>7</v>
      </c>
      <c r="E77" s="2" t="str">
        <f>TEXT(Table1[[#This Row],[Order_Date]],"mmm")</f>
        <v>Feb</v>
      </c>
      <c r="F77" s="2" t="str">
        <f>TEXT(Table1[[#This Row],[Order_Date]],"yyyy")</f>
        <v>2025</v>
      </c>
      <c r="G77" s="1" t="s">
        <v>128</v>
      </c>
      <c r="H77" s="1" t="s">
        <v>34</v>
      </c>
      <c r="I77" s="1" t="s">
        <v>30</v>
      </c>
      <c r="J77" s="1" t="s">
        <v>1237</v>
      </c>
      <c r="K77" s="1" t="s">
        <v>31</v>
      </c>
      <c r="L77" s="1">
        <v>2</v>
      </c>
      <c r="M77" s="7">
        <v>63.2</v>
      </c>
      <c r="N77" s="7">
        <f t="shared" si="1"/>
        <v>126.4</v>
      </c>
      <c r="O77" s="1">
        <v>10</v>
      </c>
      <c r="P77" s="1">
        <v>113.76</v>
      </c>
      <c r="Q77" s="7">
        <v>41.22</v>
      </c>
      <c r="R77" s="1">
        <v>39</v>
      </c>
      <c r="S77" s="1" t="s">
        <v>26</v>
      </c>
      <c r="T77" s="1" t="s">
        <v>46</v>
      </c>
    </row>
    <row r="78" spans="1:20" x14ac:dyDescent="0.25">
      <c r="A78" s="1">
        <v>100184</v>
      </c>
      <c r="B78" s="2">
        <v>45182</v>
      </c>
      <c r="C78" s="2" t="str">
        <f>TEXT(Table1[[#This Row],[Order_Date]],"ddd")</f>
        <v>Wed</v>
      </c>
      <c r="D78" s="12">
        <f>WEEKNUM(Table1[[#This Row],[Order_Date]])</f>
        <v>37</v>
      </c>
      <c r="E78" s="2" t="str">
        <f>TEXT(Table1[[#This Row],[Order_Date]],"mmm")</f>
        <v>Sep</v>
      </c>
      <c r="F78" s="2" t="str">
        <f>TEXT(Table1[[#This Row],[Order_Date]],"yyyy")</f>
        <v>2023</v>
      </c>
      <c r="G78" s="1" t="s">
        <v>129</v>
      </c>
      <c r="H78" s="1" t="s">
        <v>87</v>
      </c>
      <c r="I78" s="1" t="s">
        <v>25</v>
      </c>
      <c r="J78" s="1" t="s">
        <v>1241</v>
      </c>
      <c r="K78" s="1" t="s">
        <v>31</v>
      </c>
      <c r="L78" s="1">
        <v>2</v>
      </c>
      <c r="M78" s="7">
        <v>75.760000000000005</v>
      </c>
      <c r="N78" s="7">
        <f t="shared" si="1"/>
        <v>151.52000000000001</v>
      </c>
      <c r="O78" s="1">
        <v>10</v>
      </c>
      <c r="P78" s="1">
        <v>136.37</v>
      </c>
      <c r="Q78" s="7">
        <v>38.76</v>
      </c>
      <c r="R78" s="1">
        <v>17</v>
      </c>
      <c r="S78" s="1" t="s">
        <v>19</v>
      </c>
      <c r="T78" s="1" t="s">
        <v>27</v>
      </c>
    </row>
    <row r="79" spans="1:20" x14ac:dyDescent="0.25">
      <c r="A79" s="1">
        <v>100056</v>
      </c>
      <c r="B79" s="2">
        <v>45352</v>
      </c>
      <c r="C79" s="2" t="str">
        <f>TEXT(Table1[[#This Row],[Order_Date]],"ddd")</f>
        <v>Fri</v>
      </c>
      <c r="D79" s="12">
        <f>WEEKNUM(Table1[[#This Row],[Order_Date]])</f>
        <v>9</v>
      </c>
      <c r="E79" s="2" t="str">
        <f>TEXT(Table1[[#This Row],[Order_Date]],"mmm")</f>
        <v>Mar</v>
      </c>
      <c r="F79" s="2" t="str">
        <f>TEXT(Table1[[#This Row],[Order_Date]],"yyyy")</f>
        <v>2024</v>
      </c>
      <c r="G79" s="1" t="s">
        <v>130</v>
      </c>
      <c r="H79" s="1" t="s">
        <v>70</v>
      </c>
      <c r="I79" s="1" t="s">
        <v>25</v>
      </c>
      <c r="J79" s="1" t="s">
        <v>1238</v>
      </c>
      <c r="K79" s="1" t="s">
        <v>48</v>
      </c>
      <c r="L79" s="1">
        <v>3</v>
      </c>
      <c r="M79" s="7">
        <v>154.34</v>
      </c>
      <c r="N79" s="7">
        <f t="shared" si="1"/>
        <v>463.02</v>
      </c>
      <c r="O79" s="1">
        <v>20</v>
      </c>
      <c r="P79" s="1">
        <v>370.42</v>
      </c>
      <c r="Q79" s="7">
        <v>121.89</v>
      </c>
      <c r="R79" s="1">
        <v>35</v>
      </c>
      <c r="S79" s="1" t="s">
        <v>19</v>
      </c>
      <c r="T79" s="1" t="s">
        <v>81</v>
      </c>
    </row>
    <row r="80" spans="1:20" x14ac:dyDescent="0.25">
      <c r="A80" s="1">
        <v>100942</v>
      </c>
      <c r="B80" s="2">
        <v>45442</v>
      </c>
      <c r="C80" s="2" t="str">
        <f>TEXT(Table1[[#This Row],[Order_Date]],"ddd")</f>
        <v>Thu</v>
      </c>
      <c r="D80" s="12">
        <f>WEEKNUM(Table1[[#This Row],[Order_Date]])</f>
        <v>22</v>
      </c>
      <c r="E80" s="2" t="str">
        <f>TEXT(Table1[[#This Row],[Order_Date]],"mmm")</f>
        <v>May</v>
      </c>
      <c r="F80" s="2" t="str">
        <f>TEXT(Table1[[#This Row],[Order_Date]],"yyyy")</f>
        <v>2024</v>
      </c>
      <c r="G80" s="1" t="s">
        <v>131</v>
      </c>
      <c r="H80" s="1" t="s">
        <v>77</v>
      </c>
      <c r="I80" s="1" t="s">
        <v>30</v>
      </c>
      <c r="J80" s="1" t="s">
        <v>1241</v>
      </c>
      <c r="K80" s="1" t="s">
        <v>18</v>
      </c>
      <c r="L80" s="1">
        <v>4</v>
      </c>
      <c r="M80" s="7">
        <v>36.04</v>
      </c>
      <c r="N80" s="7">
        <f t="shared" si="1"/>
        <v>144.16</v>
      </c>
      <c r="O80" s="1">
        <v>0</v>
      </c>
      <c r="P80" s="1">
        <v>144.16</v>
      </c>
      <c r="Q80" s="7">
        <v>60.23</v>
      </c>
      <c r="R80" s="1">
        <v>35</v>
      </c>
      <c r="S80" s="1" t="s">
        <v>19</v>
      </c>
      <c r="T80" s="1" t="s">
        <v>27</v>
      </c>
    </row>
    <row r="81" spans="1:20" x14ac:dyDescent="0.25">
      <c r="A81" s="1">
        <v>100850</v>
      </c>
      <c r="B81" s="2">
        <v>45848</v>
      </c>
      <c r="C81" s="2" t="str">
        <f>TEXT(Table1[[#This Row],[Order_Date]],"ddd")</f>
        <v>Thu</v>
      </c>
      <c r="D81" s="12">
        <f>WEEKNUM(Table1[[#This Row],[Order_Date]])</f>
        <v>28</v>
      </c>
      <c r="E81" s="2" t="str">
        <f>TEXT(Table1[[#This Row],[Order_Date]],"mmm")</f>
        <v>Jul</v>
      </c>
      <c r="F81" s="2" t="str">
        <f>TEXT(Table1[[#This Row],[Order_Date]],"yyyy")</f>
        <v>2025</v>
      </c>
      <c r="G81" s="1" t="s">
        <v>132</v>
      </c>
      <c r="H81" s="1" t="s">
        <v>66</v>
      </c>
      <c r="I81" s="1" t="s">
        <v>17</v>
      </c>
      <c r="J81" s="1" t="s">
        <v>1238</v>
      </c>
      <c r="K81" s="1" t="s">
        <v>31</v>
      </c>
      <c r="L81" s="1">
        <v>2</v>
      </c>
      <c r="M81" s="7">
        <v>109.53</v>
      </c>
      <c r="N81" s="7">
        <f t="shared" si="1"/>
        <v>219.06</v>
      </c>
      <c r="O81" s="1">
        <v>0</v>
      </c>
      <c r="P81" s="1">
        <v>219.06</v>
      </c>
      <c r="Q81" s="7">
        <v>71.78</v>
      </c>
      <c r="R81" s="1">
        <v>31</v>
      </c>
      <c r="S81" s="1" t="s">
        <v>19</v>
      </c>
      <c r="T81" s="1" t="s">
        <v>35</v>
      </c>
    </row>
    <row r="82" spans="1:20" x14ac:dyDescent="0.25">
      <c r="A82" s="1">
        <v>101163</v>
      </c>
      <c r="B82" s="2">
        <v>45606</v>
      </c>
      <c r="C82" s="2" t="str">
        <f>TEXT(Table1[[#This Row],[Order_Date]],"ddd")</f>
        <v>Sun</v>
      </c>
      <c r="D82" s="12">
        <f>WEEKNUM(Table1[[#This Row],[Order_Date]])</f>
        <v>46</v>
      </c>
      <c r="E82" s="2" t="str">
        <f>TEXT(Table1[[#This Row],[Order_Date]],"mmm")</f>
        <v>Nov</v>
      </c>
      <c r="F82" s="2" t="str">
        <f>TEXT(Table1[[#This Row],[Order_Date]],"yyyy")</f>
        <v>2024</v>
      </c>
      <c r="G82" s="1" t="s">
        <v>133</v>
      </c>
      <c r="H82" s="1" t="s">
        <v>53</v>
      </c>
      <c r="I82" s="1" t="s">
        <v>30</v>
      </c>
      <c r="J82" s="1" t="s">
        <v>1238</v>
      </c>
      <c r="K82" s="1" t="s">
        <v>48</v>
      </c>
      <c r="L82" s="1">
        <v>3</v>
      </c>
      <c r="M82" s="7">
        <v>23.8</v>
      </c>
      <c r="N82" s="7">
        <f t="shared" si="1"/>
        <v>71.400000000000006</v>
      </c>
      <c r="O82" s="1">
        <v>40</v>
      </c>
      <c r="P82" s="1">
        <v>42.84</v>
      </c>
      <c r="Q82" s="7">
        <v>21.01</v>
      </c>
      <c r="R82" s="1">
        <v>44</v>
      </c>
      <c r="S82" s="1" t="s">
        <v>26</v>
      </c>
      <c r="T82" s="1" t="s">
        <v>43</v>
      </c>
    </row>
    <row r="83" spans="1:20" x14ac:dyDescent="0.25">
      <c r="A83" s="1">
        <v>100218</v>
      </c>
      <c r="B83" s="2">
        <v>45029</v>
      </c>
      <c r="C83" s="2" t="str">
        <f>TEXT(Table1[[#This Row],[Order_Date]],"ddd")</f>
        <v>Thu</v>
      </c>
      <c r="D83" s="12">
        <f>WEEKNUM(Table1[[#This Row],[Order_Date]])</f>
        <v>15</v>
      </c>
      <c r="E83" s="2" t="str">
        <f>TEXT(Table1[[#This Row],[Order_Date]],"mmm")</f>
        <v>Apr</v>
      </c>
      <c r="F83" s="2" t="str">
        <f>TEXT(Table1[[#This Row],[Order_Date]],"yyyy")</f>
        <v>2023</v>
      </c>
      <c r="G83" s="1" t="s">
        <v>134</v>
      </c>
      <c r="H83" s="1" t="s">
        <v>34</v>
      </c>
      <c r="I83" s="1" t="s">
        <v>30</v>
      </c>
      <c r="J83" s="1" t="s">
        <v>1238</v>
      </c>
      <c r="K83" s="1" t="s">
        <v>31</v>
      </c>
      <c r="L83" s="1">
        <v>2</v>
      </c>
      <c r="M83" s="7">
        <v>55.24</v>
      </c>
      <c r="N83" s="7">
        <f t="shared" si="1"/>
        <v>110.48</v>
      </c>
      <c r="O83" s="1">
        <v>5</v>
      </c>
      <c r="P83" s="1">
        <v>104.96</v>
      </c>
      <c r="Q83" s="7">
        <v>18.82</v>
      </c>
      <c r="R83" s="1">
        <v>43</v>
      </c>
      <c r="S83" s="1" t="s">
        <v>26</v>
      </c>
      <c r="T83" s="1" t="s">
        <v>35</v>
      </c>
    </row>
    <row r="84" spans="1:20" x14ac:dyDescent="0.25">
      <c r="A84" s="1">
        <v>100844</v>
      </c>
      <c r="B84" s="2">
        <v>45529</v>
      </c>
      <c r="C84" s="2" t="str">
        <f>TEXT(Table1[[#This Row],[Order_Date]],"ddd")</f>
        <v>Sun</v>
      </c>
      <c r="D84" s="12">
        <f>WEEKNUM(Table1[[#This Row],[Order_Date]])</f>
        <v>35</v>
      </c>
      <c r="E84" s="2" t="str">
        <f>TEXT(Table1[[#This Row],[Order_Date]],"mmm")</f>
        <v>Aug</v>
      </c>
      <c r="F84" s="2" t="str">
        <f>TEXT(Table1[[#This Row],[Order_Date]],"yyyy")</f>
        <v>2024</v>
      </c>
      <c r="G84" s="1" t="s">
        <v>135</v>
      </c>
      <c r="H84" s="1" t="s">
        <v>45</v>
      </c>
      <c r="I84" s="1" t="s">
        <v>30</v>
      </c>
      <c r="J84" s="1" t="s">
        <v>1238</v>
      </c>
      <c r="K84" s="1" t="s">
        <v>18</v>
      </c>
      <c r="L84" s="1">
        <v>3</v>
      </c>
      <c r="M84" s="7">
        <v>15.38</v>
      </c>
      <c r="N84" s="7">
        <f t="shared" si="1"/>
        <v>46.14</v>
      </c>
      <c r="O84" s="1">
        <v>0</v>
      </c>
      <c r="P84" s="1">
        <v>46.14</v>
      </c>
      <c r="Q84" s="7">
        <v>14.62</v>
      </c>
      <c r="R84" s="1">
        <v>35</v>
      </c>
      <c r="S84" s="1" t="s">
        <v>26</v>
      </c>
      <c r="T84" s="1" t="s">
        <v>32</v>
      </c>
    </row>
    <row r="85" spans="1:20" x14ac:dyDescent="0.25">
      <c r="A85" s="1">
        <v>100113</v>
      </c>
      <c r="B85" s="2">
        <v>45699</v>
      </c>
      <c r="C85" s="2" t="str">
        <f>TEXT(Table1[[#This Row],[Order_Date]],"ddd")</f>
        <v>Tue</v>
      </c>
      <c r="D85" s="12">
        <f>WEEKNUM(Table1[[#This Row],[Order_Date]])</f>
        <v>7</v>
      </c>
      <c r="E85" s="2" t="str">
        <f>TEXT(Table1[[#This Row],[Order_Date]],"mmm")</f>
        <v>Feb</v>
      </c>
      <c r="F85" s="2" t="str">
        <f>TEXT(Table1[[#This Row],[Order_Date]],"yyyy")</f>
        <v>2025</v>
      </c>
      <c r="G85" s="1" t="s">
        <v>136</v>
      </c>
      <c r="H85" s="1" t="s">
        <v>37</v>
      </c>
      <c r="I85" s="1" t="s">
        <v>17</v>
      </c>
      <c r="J85" s="1" t="s">
        <v>1237</v>
      </c>
      <c r="K85" s="1" t="s">
        <v>64</v>
      </c>
      <c r="L85" s="1">
        <v>4</v>
      </c>
      <c r="M85" s="7">
        <v>76.989999999999995</v>
      </c>
      <c r="N85" s="7">
        <f t="shared" si="1"/>
        <v>307.95999999999998</v>
      </c>
      <c r="O85" s="1">
        <v>0</v>
      </c>
      <c r="P85" s="1">
        <v>307.95999999999998</v>
      </c>
      <c r="Q85" s="7">
        <v>66.06</v>
      </c>
      <c r="R85" s="1">
        <v>23</v>
      </c>
      <c r="S85" s="1" t="s">
        <v>19</v>
      </c>
      <c r="T85" s="1" t="s">
        <v>43</v>
      </c>
    </row>
    <row r="86" spans="1:20" x14ac:dyDescent="0.25">
      <c r="A86" s="1">
        <v>100548</v>
      </c>
      <c r="B86" s="2">
        <v>45740</v>
      </c>
      <c r="C86" s="2" t="str">
        <f>TEXT(Table1[[#This Row],[Order_Date]],"ddd")</f>
        <v>Mon</v>
      </c>
      <c r="D86" s="12">
        <f>WEEKNUM(Table1[[#This Row],[Order_Date]])</f>
        <v>13</v>
      </c>
      <c r="E86" s="2" t="str">
        <f>TEXT(Table1[[#This Row],[Order_Date]],"mmm")</f>
        <v>Mar</v>
      </c>
      <c r="F86" s="2" t="str">
        <f>TEXT(Table1[[#This Row],[Order_Date]],"yyyy")</f>
        <v>2025</v>
      </c>
      <c r="G86" s="1" t="s">
        <v>137</v>
      </c>
      <c r="H86" s="1" t="s">
        <v>70</v>
      </c>
      <c r="I86" s="1" t="s">
        <v>25</v>
      </c>
      <c r="J86" s="1" t="s">
        <v>1241</v>
      </c>
      <c r="K86" s="1" t="s">
        <v>18</v>
      </c>
      <c r="L86" s="1">
        <v>1</v>
      </c>
      <c r="M86" s="7">
        <v>136.94</v>
      </c>
      <c r="N86" s="7">
        <f t="shared" si="1"/>
        <v>136.94</v>
      </c>
      <c r="O86" s="1">
        <v>0</v>
      </c>
      <c r="P86" s="1">
        <v>136.94</v>
      </c>
      <c r="Q86" s="7">
        <v>32.32</v>
      </c>
      <c r="R86" s="1">
        <v>16</v>
      </c>
      <c r="S86" s="1" t="s">
        <v>26</v>
      </c>
      <c r="T86" s="1" t="s">
        <v>20</v>
      </c>
    </row>
    <row r="87" spans="1:20" x14ac:dyDescent="0.25">
      <c r="A87" s="1">
        <v>101018</v>
      </c>
      <c r="B87" s="2">
        <v>45418</v>
      </c>
      <c r="C87" s="2" t="str">
        <f>TEXT(Table1[[#This Row],[Order_Date]],"ddd")</f>
        <v>Mon</v>
      </c>
      <c r="D87" s="12">
        <f>WEEKNUM(Table1[[#This Row],[Order_Date]])</f>
        <v>19</v>
      </c>
      <c r="E87" s="2" t="str">
        <f>TEXT(Table1[[#This Row],[Order_Date]],"mmm")</f>
        <v>May</v>
      </c>
      <c r="F87" s="2" t="str">
        <f>TEXT(Table1[[#This Row],[Order_Date]],"yyyy")</f>
        <v>2024</v>
      </c>
      <c r="G87" s="1" t="s">
        <v>138</v>
      </c>
      <c r="H87" s="1" t="s">
        <v>53</v>
      </c>
      <c r="I87" s="1" t="s">
        <v>30</v>
      </c>
      <c r="J87" s="1" t="s">
        <v>1240</v>
      </c>
      <c r="K87" s="1" t="s">
        <v>48</v>
      </c>
      <c r="L87" s="1">
        <v>4</v>
      </c>
      <c r="M87" s="7">
        <v>22.74</v>
      </c>
      <c r="N87" s="7">
        <f t="shared" si="1"/>
        <v>90.96</v>
      </c>
      <c r="O87" s="1">
        <v>0</v>
      </c>
      <c r="P87" s="1">
        <v>90.96</v>
      </c>
      <c r="Q87" s="7">
        <v>32.31</v>
      </c>
      <c r="R87" s="1">
        <v>24</v>
      </c>
      <c r="S87" s="1" t="s">
        <v>19</v>
      </c>
      <c r="T87" s="1" t="s">
        <v>32</v>
      </c>
    </row>
    <row r="88" spans="1:20" x14ac:dyDescent="0.25">
      <c r="A88" s="1">
        <v>101072</v>
      </c>
      <c r="B88" s="2">
        <v>45175</v>
      </c>
      <c r="C88" s="2" t="str">
        <f>TEXT(Table1[[#This Row],[Order_Date]],"ddd")</f>
        <v>Wed</v>
      </c>
      <c r="D88" s="12">
        <f>WEEKNUM(Table1[[#This Row],[Order_Date]])</f>
        <v>36</v>
      </c>
      <c r="E88" s="2" t="str">
        <f>TEXT(Table1[[#This Row],[Order_Date]],"mmm")</f>
        <v>Sep</v>
      </c>
      <c r="F88" s="2" t="str">
        <f>TEXT(Table1[[#This Row],[Order_Date]],"yyyy")</f>
        <v>2023</v>
      </c>
      <c r="G88" s="1" t="s">
        <v>139</v>
      </c>
      <c r="H88" s="1" t="s">
        <v>73</v>
      </c>
      <c r="I88" s="1" t="s">
        <v>25</v>
      </c>
      <c r="J88" s="1" t="s">
        <v>1241</v>
      </c>
      <c r="K88" s="1" t="s">
        <v>18</v>
      </c>
      <c r="L88" s="1">
        <v>2</v>
      </c>
      <c r="M88" s="7">
        <v>32.85</v>
      </c>
      <c r="N88" s="7">
        <f t="shared" si="1"/>
        <v>65.7</v>
      </c>
      <c r="O88" s="1">
        <v>0</v>
      </c>
      <c r="P88" s="1">
        <v>65.7</v>
      </c>
      <c r="Q88" s="7">
        <v>17.73</v>
      </c>
      <c r="R88" s="1">
        <v>26</v>
      </c>
      <c r="S88" s="1" t="s">
        <v>19</v>
      </c>
      <c r="T88" s="1" t="s">
        <v>35</v>
      </c>
    </row>
    <row r="89" spans="1:20" x14ac:dyDescent="0.25">
      <c r="A89" s="1">
        <v>100174</v>
      </c>
      <c r="B89" s="2">
        <v>45573</v>
      </c>
      <c r="C89" s="2" t="str">
        <f>TEXT(Table1[[#This Row],[Order_Date]],"ddd")</f>
        <v>Tue</v>
      </c>
      <c r="D89" s="12">
        <f>WEEKNUM(Table1[[#This Row],[Order_Date]])</f>
        <v>41</v>
      </c>
      <c r="E89" s="2" t="str">
        <f>TEXT(Table1[[#This Row],[Order_Date]],"mmm")</f>
        <v>Oct</v>
      </c>
      <c r="F89" s="2" t="str">
        <f>TEXT(Table1[[#This Row],[Order_Date]],"yyyy")</f>
        <v>2024</v>
      </c>
      <c r="G89" s="1" t="s">
        <v>140</v>
      </c>
      <c r="H89" s="1" t="s">
        <v>42</v>
      </c>
      <c r="I89" s="1" t="s">
        <v>25</v>
      </c>
      <c r="J89" s="1" t="s">
        <v>1241</v>
      </c>
      <c r="K89" s="1" t="s">
        <v>31</v>
      </c>
      <c r="L89" s="1">
        <v>3</v>
      </c>
      <c r="M89" s="7">
        <v>161.69999999999999</v>
      </c>
      <c r="N89" s="7">
        <f t="shared" si="1"/>
        <v>485.09999999999997</v>
      </c>
      <c r="O89" s="1">
        <v>0</v>
      </c>
      <c r="P89" s="1">
        <v>485.1</v>
      </c>
      <c r="Q89" s="7">
        <v>128.55000000000001</v>
      </c>
      <c r="R89" s="1">
        <v>32</v>
      </c>
      <c r="S89" s="1" t="s">
        <v>26</v>
      </c>
      <c r="T89" s="1" t="s">
        <v>20</v>
      </c>
    </row>
    <row r="90" spans="1:20" x14ac:dyDescent="0.25">
      <c r="A90" s="1">
        <v>101022</v>
      </c>
      <c r="B90" s="2">
        <v>45421</v>
      </c>
      <c r="C90" s="2" t="str">
        <f>TEXT(Table1[[#This Row],[Order_Date]],"ddd")</f>
        <v>Thu</v>
      </c>
      <c r="D90" s="12">
        <f>WEEKNUM(Table1[[#This Row],[Order_Date]])</f>
        <v>19</v>
      </c>
      <c r="E90" s="2" t="str">
        <f>TEXT(Table1[[#This Row],[Order_Date]],"mmm")</f>
        <v>May</v>
      </c>
      <c r="F90" s="2" t="str">
        <f>TEXT(Table1[[#This Row],[Order_Date]],"yyyy")</f>
        <v>2024</v>
      </c>
      <c r="G90" s="1" t="s">
        <v>141</v>
      </c>
      <c r="H90" s="1" t="s">
        <v>16</v>
      </c>
      <c r="I90" s="1" t="s">
        <v>17</v>
      </c>
      <c r="J90" s="1" t="s">
        <v>1241</v>
      </c>
      <c r="K90" s="1" t="s">
        <v>31</v>
      </c>
      <c r="L90" s="1">
        <v>2</v>
      </c>
      <c r="M90" s="7">
        <v>59.29</v>
      </c>
      <c r="N90" s="7">
        <f t="shared" si="1"/>
        <v>118.58</v>
      </c>
      <c r="O90" s="1">
        <v>40</v>
      </c>
      <c r="P90" s="1">
        <v>71.150000000000006</v>
      </c>
      <c r="Q90" s="7">
        <v>25.9</v>
      </c>
      <c r="R90" s="1">
        <v>21</v>
      </c>
      <c r="S90" s="1" t="s">
        <v>26</v>
      </c>
      <c r="T90" s="1" t="s">
        <v>20</v>
      </c>
    </row>
    <row r="91" spans="1:20" x14ac:dyDescent="0.25">
      <c r="A91" s="1">
        <v>100615</v>
      </c>
      <c r="B91" s="2">
        <v>45397</v>
      </c>
      <c r="C91" s="2" t="str">
        <f>TEXT(Table1[[#This Row],[Order_Date]],"ddd")</f>
        <v>Mon</v>
      </c>
      <c r="D91" s="12">
        <f>WEEKNUM(Table1[[#This Row],[Order_Date]])</f>
        <v>16</v>
      </c>
      <c r="E91" s="2" t="str">
        <f>TEXT(Table1[[#This Row],[Order_Date]],"mmm")</f>
        <v>Apr</v>
      </c>
      <c r="F91" s="2" t="str">
        <f>TEXT(Table1[[#This Row],[Order_Date]],"yyyy")</f>
        <v>2024</v>
      </c>
      <c r="G91" s="1" t="s">
        <v>142</v>
      </c>
      <c r="H91" s="1" t="s">
        <v>62</v>
      </c>
      <c r="I91" s="1" t="s">
        <v>17</v>
      </c>
      <c r="J91" s="1" t="s">
        <v>1238</v>
      </c>
      <c r="K91" s="1" t="s">
        <v>18</v>
      </c>
      <c r="L91" s="1">
        <v>3</v>
      </c>
      <c r="M91" s="7">
        <v>149.82</v>
      </c>
      <c r="N91" s="7">
        <f t="shared" si="1"/>
        <v>449.46</v>
      </c>
      <c r="O91" s="1">
        <v>0</v>
      </c>
      <c r="P91" s="1">
        <v>449.46</v>
      </c>
      <c r="Q91" s="7">
        <v>118.22</v>
      </c>
      <c r="R91" s="1">
        <v>25</v>
      </c>
      <c r="S91" s="1" t="s">
        <v>19</v>
      </c>
      <c r="T91" s="1" t="s">
        <v>27</v>
      </c>
    </row>
    <row r="92" spans="1:20" x14ac:dyDescent="0.25">
      <c r="A92" s="1">
        <v>100513</v>
      </c>
      <c r="B92" s="2">
        <v>45348</v>
      </c>
      <c r="C92" s="2" t="str">
        <f>TEXT(Table1[[#This Row],[Order_Date]],"ddd")</f>
        <v>Mon</v>
      </c>
      <c r="D92" s="12">
        <f>WEEKNUM(Table1[[#This Row],[Order_Date]])</f>
        <v>9</v>
      </c>
      <c r="E92" s="2" t="str">
        <f>TEXT(Table1[[#This Row],[Order_Date]],"mmm")</f>
        <v>Feb</v>
      </c>
      <c r="F92" s="2" t="str">
        <f>TEXT(Table1[[#This Row],[Order_Date]],"yyyy")</f>
        <v>2024</v>
      </c>
      <c r="G92" s="1" t="s">
        <v>143</v>
      </c>
      <c r="H92" s="1" t="s">
        <v>87</v>
      </c>
      <c r="I92" s="1" t="s">
        <v>25</v>
      </c>
      <c r="J92" s="1" t="s">
        <v>1237</v>
      </c>
      <c r="K92" s="1" t="s">
        <v>31</v>
      </c>
      <c r="L92" s="1">
        <v>6</v>
      </c>
      <c r="M92" s="7">
        <v>94.05</v>
      </c>
      <c r="N92" s="7">
        <f t="shared" si="1"/>
        <v>564.29999999999995</v>
      </c>
      <c r="O92" s="1">
        <v>5</v>
      </c>
      <c r="P92" s="1">
        <v>536.08000000000004</v>
      </c>
      <c r="Q92" s="7">
        <v>131.25</v>
      </c>
      <c r="R92" s="1">
        <v>27</v>
      </c>
      <c r="S92" s="1" t="s">
        <v>19</v>
      </c>
      <c r="T92" s="1" t="s">
        <v>35</v>
      </c>
    </row>
    <row r="93" spans="1:20" x14ac:dyDescent="0.25">
      <c r="A93" s="1">
        <v>100461</v>
      </c>
      <c r="B93" s="2">
        <v>45424</v>
      </c>
      <c r="C93" s="2" t="str">
        <f>TEXT(Table1[[#This Row],[Order_Date]],"ddd")</f>
        <v>Sun</v>
      </c>
      <c r="D93" s="12">
        <f>WEEKNUM(Table1[[#This Row],[Order_Date]])</f>
        <v>20</v>
      </c>
      <c r="E93" s="2" t="str">
        <f>TEXT(Table1[[#This Row],[Order_Date]],"mmm")</f>
        <v>May</v>
      </c>
      <c r="F93" s="2" t="str">
        <f>TEXT(Table1[[#This Row],[Order_Date]],"yyyy")</f>
        <v>2024</v>
      </c>
      <c r="G93" s="1" t="s">
        <v>144</v>
      </c>
      <c r="H93" s="1" t="s">
        <v>29</v>
      </c>
      <c r="I93" s="1" t="s">
        <v>30</v>
      </c>
      <c r="J93" s="1" t="s">
        <v>1237</v>
      </c>
      <c r="K93" s="1" t="s">
        <v>31</v>
      </c>
      <c r="L93" s="1">
        <v>3</v>
      </c>
      <c r="M93" s="7">
        <v>18.68</v>
      </c>
      <c r="N93" s="7">
        <f t="shared" si="1"/>
        <v>56.04</v>
      </c>
      <c r="O93" s="1">
        <v>5</v>
      </c>
      <c r="P93" s="1">
        <v>53.24</v>
      </c>
      <c r="Q93" s="7">
        <v>22.85</v>
      </c>
      <c r="R93" s="1">
        <v>35</v>
      </c>
      <c r="S93" s="1" t="s">
        <v>26</v>
      </c>
      <c r="T93" s="1" t="s">
        <v>43</v>
      </c>
    </row>
    <row r="94" spans="1:20" x14ac:dyDescent="0.25">
      <c r="A94" s="1">
        <v>100286</v>
      </c>
      <c r="B94" s="2">
        <v>45492</v>
      </c>
      <c r="C94" s="2" t="str">
        <f>TEXT(Table1[[#This Row],[Order_Date]],"ddd")</f>
        <v>Fri</v>
      </c>
      <c r="D94" s="12">
        <f>WEEKNUM(Table1[[#This Row],[Order_Date]])</f>
        <v>29</v>
      </c>
      <c r="E94" s="2" t="str">
        <f>TEXT(Table1[[#This Row],[Order_Date]],"mmm")</f>
        <v>Jul</v>
      </c>
      <c r="F94" s="2" t="str">
        <f>TEXT(Table1[[#This Row],[Order_Date]],"yyyy")</f>
        <v>2024</v>
      </c>
      <c r="G94" s="1" t="s">
        <v>145</v>
      </c>
      <c r="H94" s="1" t="s">
        <v>42</v>
      </c>
      <c r="I94" s="1" t="s">
        <v>25</v>
      </c>
      <c r="J94" s="1" t="s">
        <v>1238</v>
      </c>
      <c r="K94" s="1" t="s">
        <v>31</v>
      </c>
      <c r="L94" s="1">
        <v>3</v>
      </c>
      <c r="M94" s="7">
        <v>172.13</v>
      </c>
      <c r="N94" s="7">
        <f t="shared" si="1"/>
        <v>516.39</v>
      </c>
      <c r="O94" s="1">
        <v>5</v>
      </c>
      <c r="P94" s="1">
        <v>490.57</v>
      </c>
      <c r="Q94" s="7">
        <v>163.9</v>
      </c>
      <c r="R94" s="1">
        <v>24</v>
      </c>
      <c r="S94" s="1" t="s">
        <v>19</v>
      </c>
      <c r="T94" s="1" t="s">
        <v>35</v>
      </c>
    </row>
    <row r="95" spans="1:20" x14ac:dyDescent="0.25">
      <c r="A95" s="1">
        <v>100381</v>
      </c>
      <c r="B95" s="2">
        <v>45202</v>
      </c>
      <c r="C95" s="2" t="str">
        <f>TEXT(Table1[[#This Row],[Order_Date]],"ddd")</f>
        <v>Tue</v>
      </c>
      <c r="D95" s="12">
        <f>WEEKNUM(Table1[[#This Row],[Order_Date]])</f>
        <v>40</v>
      </c>
      <c r="E95" s="2" t="str">
        <f>TEXT(Table1[[#This Row],[Order_Date]],"mmm")</f>
        <v>Oct</v>
      </c>
      <c r="F95" s="2" t="str">
        <f>TEXT(Table1[[#This Row],[Order_Date]],"yyyy")</f>
        <v>2023</v>
      </c>
      <c r="G95" s="1" t="s">
        <v>146</v>
      </c>
      <c r="H95" s="1" t="s">
        <v>34</v>
      </c>
      <c r="I95" s="1" t="s">
        <v>30</v>
      </c>
      <c r="J95" s="1" t="s">
        <v>1241</v>
      </c>
      <c r="K95" s="1" t="s">
        <v>18</v>
      </c>
      <c r="L95" s="1">
        <v>4</v>
      </c>
      <c r="M95" s="7">
        <v>64.819999999999993</v>
      </c>
      <c r="N95" s="7">
        <f t="shared" si="1"/>
        <v>259.27999999999997</v>
      </c>
      <c r="O95" s="1">
        <v>0</v>
      </c>
      <c r="P95" s="1">
        <v>259.27999999999997</v>
      </c>
      <c r="Q95" s="7">
        <v>65.5</v>
      </c>
      <c r="R95" s="1">
        <v>36</v>
      </c>
      <c r="S95" s="1" t="s">
        <v>19</v>
      </c>
      <c r="T95" s="1" t="s">
        <v>32</v>
      </c>
    </row>
    <row r="96" spans="1:20" x14ac:dyDescent="0.25">
      <c r="A96" s="1">
        <v>101007</v>
      </c>
      <c r="B96" s="2">
        <v>45575</v>
      </c>
      <c r="C96" s="2" t="str">
        <f>TEXT(Table1[[#This Row],[Order_Date]],"ddd")</f>
        <v>Thu</v>
      </c>
      <c r="D96" s="12">
        <f>WEEKNUM(Table1[[#This Row],[Order_Date]])</f>
        <v>41</v>
      </c>
      <c r="E96" s="2" t="str">
        <f>TEXT(Table1[[#This Row],[Order_Date]],"mmm")</f>
        <v>Oct</v>
      </c>
      <c r="F96" s="2" t="str">
        <f>TEXT(Table1[[#This Row],[Order_Date]],"yyyy")</f>
        <v>2024</v>
      </c>
      <c r="G96" s="1" t="s">
        <v>147</v>
      </c>
      <c r="H96" s="1" t="s">
        <v>73</v>
      </c>
      <c r="I96" s="1" t="s">
        <v>25</v>
      </c>
      <c r="J96" s="1" t="s">
        <v>1237</v>
      </c>
      <c r="K96" s="1" t="s">
        <v>31</v>
      </c>
      <c r="L96" s="1">
        <v>3</v>
      </c>
      <c r="M96" s="7">
        <v>36.51</v>
      </c>
      <c r="N96" s="7">
        <f t="shared" si="1"/>
        <v>109.53</v>
      </c>
      <c r="O96" s="1">
        <v>0</v>
      </c>
      <c r="P96" s="1">
        <v>109.53</v>
      </c>
      <c r="Q96" s="7">
        <v>37.47</v>
      </c>
      <c r="R96" s="1">
        <v>30</v>
      </c>
      <c r="S96" s="1" t="s">
        <v>26</v>
      </c>
      <c r="T96" s="1" t="s">
        <v>35</v>
      </c>
    </row>
    <row r="97" spans="1:20" x14ac:dyDescent="0.25">
      <c r="A97" s="1">
        <v>100670</v>
      </c>
      <c r="B97" s="2">
        <v>45175</v>
      </c>
      <c r="C97" s="2" t="str">
        <f>TEXT(Table1[[#This Row],[Order_Date]],"ddd")</f>
        <v>Wed</v>
      </c>
      <c r="D97" s="12">
        <f>WEEKNUM(Table1[[#This Row],[Order_Date]])</f>
        <v>36</v>
      </c>
      <c r="E97" s="2" t="str">
        <f>TEXT(Table1[[#This Row],[Order_Date]],"mmm")</f>
        <v>Sep</v>
      </c>
      <c r="F97" s="2" t="str">
        <f>TEXT(Table1[[#This Row],[Order_Date]],"yyyy")</f>
        <v>2023</v>
      </c>
      <c r="G97" s="1" t="s">
        <v>148</v>
      </c>
      <c r="H97" s="1" t="s">
        <v>68</v>
      </c>
      <c r="I97" s="1" t="s">
        <v>25</v>
      </c>
      <c r="J97" s="1" t="s">
        <v>1237</v>
      </c>
      <c r="K97" s="1" t="s">
        <v>48</v>
      </c>
      <c r="L97" s="1">
        <v>2</v>
      </c>
      <c r="M97" s="7">
        <v>207.35</v>
      </c>
      <c r="N97" s="7">
        <f t="shared" si="1"/>
        <v>414.7</v>
      </c>
      <c r="O97" s="1">
        <v>10</v>
      </c>
      <c r="P97" s="1">
        <v>373.23</v>
      </c>
      <c r="Q97" s="7">
        <v>82.8</v>
      </c>
      <c r="R97" s="1">
        <v>40</v>
      </c>
      <c r="S97" s="1" t="s">
        <v>19</v>
      </c>
      <c r="T97" s="1" t="s">
        <v>27</v>
      </c>
    </row>
    <row r="98" spans="1:20" x14ac:dyDescent="0.25">
      <c r="A98" s="1">
        <v>100534</v>
      </c>
      <c r="B98" s="2">
        <v>45460</v>
      </c>
      <c r="C98" s="2" t="str">
        <f>TEXT(Table1[[#This Row],[Order_Date]],"ddd")</f>
        <v>Mon</v>
      </c>
      <c r="D98" s="12">
        <f>WEEKNUM(Table1[[#This Row],[Order_Date]])</f>
        <v>25</v>
      </c>
      <c r="E98" s="2" t="str">
        <f>TEXT(Table1[[#This Row],[Order_Date]],"mmm")</f>
        <v>Jun</v>
      </c>
      <c r="F98" s="2" t="str">
        <f>TEXT(Table1[[#This Row],[Order_Date]],"yyyy")</f>
        <v>2024</v>
      </c>
      <c r="G98" s="1" t="s">
        <v>149</v>
      </c>
      <c r="H98" s="1" t="s">
        <v>73</v>
      </c>
      <c r="I98" s="1" t="s">
        <v>25</v>
      </c>
      <c r="J98" s="1" t="s">
        <v>1237</v>
      </c>
      <c r="K98" s="1" t="s">
        <v>18</v>
      </c>
      <c r="L98" s="1">
        <v>3</v>
      </c>
      <c r="M98" s="7">
        <v>33.51</v>
      </c>
      <c r="N98" s="7">
        <f t="shared" si="1"/>
        <v>100.53</v>
      </c>
      <c r="O98" s="1">
        <v>5</v>
      </c>
      <c r="P98" s="1">
        <v>95.5</v>
      </c>
      <c r="Q98" s="7">
        <v>30.96</v>
      </c>
      <c r="R98" s="1">
        <v>27</v>
      </c>
      <c r="S98" s="1" t="s">
        <v>26</v>
      </c>
      <c r="T98" s="1" t="s">
        <v>81</v>
      </c>
    </row>
    <row r="99" spans="1:20" x14ac:dyDescent="0.25">
      <c r="A99" s="1">
        <v>100909</v>
      </c>
      <c r="B99" s="2">
        <v>45731</v>
      </c>
      <c r="C99" s="2" t="str">
        <f>TEXT(Table1[[#This Row],[Order_Date]],"ddd")</f>
        <v>Sat</v>
      </c>
      <c r="D99" s="12">
        <f>WEEKNUM(Table1[[#This Row],[Order_Date]])</f>
        <v>11</v>
      </c>
      <c r="E99" s="2" t="str">
        <f>TEXT(Table1[[#This Row],[Order_Date]],"mmm")</f>
        <v>Mar</v>
      </c>
      <c r="F99" s="2" t="str">
        <f>TEXT(Table1[[#This Row],[Order_Date]],"yyyy")</f>
        <v>2025</v>
      </c>
      <c r="G99" s="1" t="s">
        <v>150</v>
      </c>
      <c r="H99" s="1" t="s">
        <v>22</v>
      </c>
      <c r="I99" s="1" t="s">
        <v>17</v>
      </c>
      <c r="J99" s="1" t="s">
        <v>1241</v>
      </c>
      <c r="K99" s="1" t="s">
        <v>18</v>
      </c>
      <c r="L99" s="1">
        <v>2</v>
      </c>
      <c r="M99" s="7">
        <v>25.83</v>
      </c>
      <c r="N99" s="7">
        <f t="shared" si="1"/>
        <v>51.66</v>
      </c>
      <c r="O99" s="1">
        <v>0</v>
      </c>
      <c r="P99" s="1">
        <v>51.66</v>
      </c>
      <c r="Q99" s="7">
        <v>11.22</v>
      </c>
      <c r="R99" s="1">
        <v>23</v>
      </c>
      <c r="S99" s="1" t="s">
        <v>26</v>
      </c>
      <c r="T99" s="1" t="s">
        <v>51</v>
      </c>
    </row>
    <row r="100" spans="1:20" x14ac:dyDescent="0.25">
      <c r="A100" s="1">
        <v>100292</v>
      </c>
      <c r="B100" s="2">
        <v>45360</v>
      </c>
      <c r="C100" s="2" t="str">
        <f>TEXT(Table1[[#This Row],[Order_Date]],"ddd")</f>
        <v>Sat</v>
      </c>
      <c r="D100" s="12">
        <f>WEEKNUM(Table1[[#This Row],[Order_Date]])</f>
        <v>10</v>
      </c>
      <c r="E100" s="2" t="str">
        <f>TEXT(Table1[[#This Row],[Order_Date]],"mmm")</f>
        <v>Mar</v>
      </c>
      <c r="F100" s="2" t="str">
        <f>TEXT(Table1[[#This Row],[Order_Date]],"yyyy")</f>
        <v>2024</v>
      </c>
      <c r="G100" s="1" t="s">
        <v>151</v>
      </c>
      <c r="H100" s="1" t="s">
        <v>42</v>
      </c>
      <c r="I100" s="1" t="s">
        <v>25</v>
      </c>
      <c r="J100" s="1" t="s">
        <v>1238</v>
      </c>
      <c r="K100" s="1" t="s">
        <v>48</v>
      </c>
      <c r="L100" s="1">
        <v>4</v>
      </c>
      <c r="M100" s="7">
        <v>159.65</v>
      </c>
      <c r="N100" s="7">
        <f t="shared" si="1"/>
        <v>638.6</v>
      </c>
      <c r="O100" s="1">
        <v>5</v>
      </c>
      <c r="P100" s="1">
        <v>606.66999999999996</v>
      </c>
      <c r="Q100" s="7">
        <v>235.76</v>
      </c>
      <c r="R100" s="1">
        <v>22</v>
      </c>
      <c r="S100" s="1" t="s">
        <v>19</v>
      </c>
      <c r="T100" s="1" t="s">
        <v>35</v>
      </c>
    </row>
    <row r="101" spans="1:20" x14ac:dyDescent="0.25">
      <c r="A101" s="1">
        <v>100123</v>
      </c>
      <c r="B101" s="2">
        <v>45744</v>
      </c>
      <c r="C101" s="2" t="str">
        <f>TEXT(Table1[[#This Row],[Order_Date]],"ddd")</f>
        <v>Fri</v>
      </c>
      <c r="D101" s="12">
        <f>WEEKNUM(Table1[[#This Row],[Order_Date]])</f>
        <v>13</v>
      </c>
      <c r="E101" s="2" t="str">
        <f>TEXT(Table1[[#This Row],[Order_Date]],"mmm")</f>
        <v>Mar</v>
      </c>
      <c r="F101" s="2" t="str">
        <f>TEXT(Table1[[#This Row],[Order_Date]],"yyyy")</f>
        <v>2025</v>
      </c>
      <c r="G101" s="1" t="s">
        <v>152</v>
      </c>
      <c r="H101" s="1" t="s">
        <v>42</v>
      </c>
      <c r="I101" s="1" t="s">
        <v>25</v>
      </c>
      <c r="J101" s="1" t="s">
        <v>1239</v>
      </c>
      <c r="K101" s="1" t="s">
        <v>18</v>
      </c>
      <c r="L101" s="1">
        <v>4</v>
      </c>
      <c r="M101" s="7">
        <v>159.31</v>
      </c>
      <c r="N101" s="7">
        <f t="shared" si="1"/>
        <v>637.24</v>
      </c>
      <c r="O101" s="1">
        <v>10</v>
      </c>
      <c r="P101" s="1">
        <v>573.52</v>
      </c>
      <c r="Q101" s="7">
        <v>164.35</v>
      </c>
      <c r="R101" s="1">
        <v>21</v>
      </c>
      <c r="S101" s="1" t="s">
        <v>26</v>
      </c>
      <c r="T101" s="1" t="s">
        <v>51</v>
      </c>
    </row>
    <row r="102" spans="1:20" x14ac:dyDescent="0.25">
      <c r="A102" s="1">
        <v>100582</v>
      </c>
      <c r="B102" s="2">
        <v>45163</v>
      </c>
      <c r="C102" s="2" t="str">
        <f>TEXT(Table1[[#This Row],[Order_Date]],"ddd")</f>
        <v>Fri</v>
      </c>
      <c r="D102" s="12">
        <f>WEEKNUM(Table1[[#This Row],[Order_Date]])</f>
        <v>34</v>
      </c>
      <c r="E102" s="2" t="str">
        <f>TEXT(Table1[[#This Row],[Order_Date]],"mmm")</f>
        <v>Aug</v>
      </c>
      <c r="F102" s="2" t="str">
        <f>TEXT(Table1[[#This Row],[Order_Date]],"yyyy")</f>
        <v>2023</v>
      </c>
      <c r="G102" s="1" t="s">
        <v>153</v>
      </c>
      <c r="H102" s="1" t="s">
        <v>39</v>
      </c>
      <c r="I102" s="1" t="s">
        <v>25</v>
      </c>
      <c r="J102" s="1" t="s">
        <v>1237</v>
      </c>
      <c r="K102" s="1" t="s">
        <v>31</v>
      </c>
      <c r="L102" s="1">
        <v>1</v>
      </c>
      <c r="M102" s="7">
        <v>173.04</v>
      </c>
      <c r="N102" s="7">
        <f t="shared" si="1"/>
        <v>173.04</v>
      </c>
      <c r="O102" s="1">
        <v>5</v>
      </c>
      <c r="P102" s="1">
        <v>164.39</v>
      </c>
      <c r="Q102" s="7">
        <v>44.29</v>
      </c>
      <c r="R102" s="1">
        <v>27</v>
      </c>
      <c r="S102" s="1" t="s">
        <v>26</v>
      </c>
      <c r="T102" s="1" t="s">
        <v>46</v>
      </c>
    </row>
    <row r="103" spans="1:20" x14ac:dyDescent="0.25">
      <c r="A103" s="1">
        <v>100140</v>
      </c>
      <c r="B103" s="2">
        <v>44934</v>
      </c>
      <c r="C103" s="2" t="str">
        <f>TEXT(Table1[[#This Row],[Order_Date]],"ddd")</f>
        <v>Sun</v>
      </c>
      <c r="D103" s="12">
        <f>WEEKNUM(Table1[[#This Row],[Order_Date]])</f>
        <v>2</v>
      </c>
      <c r="E103" s="2" t="str">
        <f>TEXT(Table1[[#This Row],[Order_Date]],"mmm")</f>
        <v>Jan</v>
      </c>
      <c r="F103" s="2" t="str">
        <f>TEXT(Table1[[#This Row],[Order_Date]],"yyyy")</f>
        <v>2023</v>
      </c>
      <c r="G103" s="1" t="s">
        <v>154</v>
      </c>
      <c r="H103" s="1" t="s">
        <v>73</v>
      </c>
      <c r="I103" s="1" t="s">
        <v>25</v>
      </c>
      <c r="J103" s="1" t="s">
        <v>1241</v>
      </c>
      <c r="K103" s="1" t="s">
        <v>18</v>
      </c>
      <c r="L103" s="1">
        <v>1</v>
      </c>
      <c r="M103" s="7">
        <v>36.07</v>
      </c>
      <c r="N103" s="7">
        <f t="shared" si="1"/>
        <v>36.07</v>
      </c>
      <c r="O103" s="1">
        <v>5</v>
      </c>
      <c r="P103" s="1">
        <v>34.270000000000003</v>
      </c>
      <c r="Q103" s="7">
        <v>6.22</v>
      </c>
      <c r="R103" s="1">
        <v>34</v>
      </c>
      <c r="S103" s="1" t="s">
        <v>26</v>
      </c>
      <c r="T103" s="1" t="s">
        <v>43</v>
      </c>
    </row>
    <row r="104" spans="1:20" x14ac:dyDescent="0.25">
      <c r="A104" s="1">
        <v>100735</v>
      </c>
      <c r="B104" s="2">
        <v>45302</v>
      </c>
      <c r="C104" s="2" t="str">
        <f>TEXT(Table1[[#This Row],[Order_Date]],"ddd")</f>
        <v>Thu</v>
      </c>
      <c r="D104" s="12">
        <f>WEEKNUM(Table1[[#This Row],[Order_Date]])</f>
        <v>2</v>
      </c>
      <c r="E104" s="2" t="str">
        <f>TEXT(Table1[[#This Row],[Order_Date]],"mmm")</f>
        <v>Jan</v>
      </c>
      <c r="F104" s="2" t="str">
        <f>TEXT(Table1[[#This Row],[Order_Date]],"yyyy")</f>
        <v>2024</v>
      </c>
      <c r="G104" s="1" t="s">
        <v>155</v>
      </c>
      <c r="H104" s="1" t="s">
        <v>77</v>
      </c>
      <c r="I104" s="1" t="s">
        <v>30</v>
      </c>
      <c r="J104" s="1" t="s">
        <v>1237</v>
      </c>
      <c r="K104" s="1" t="s">
        <v>18</v>
      </c>
      <c r="L104" s="1">
        <v>5</v>
      </c>
      <c r="M104" s="7">
        <v>42.11</v>
      </c>
      <c r="N104" s="7">
        <f t="shared" si="1"/>
        <v>210.55</v>
      </c>
      <c r="O104" s="1">
        <v>20</v>
      </c>
      <c r="P104" s="1">
        <v>168.44</v>
      </c>
      <c r="Q104" s="7">
        <v>51.47</v>
      </c>
      <c r="R104" s="1">
        <v>23</v>
      </c>
      <c r="S104" s="1" t="s">
        <v>19</v>
      </c>
      <c r="T104" s="1" t="s">
        <v>32</v>
      </c>
    </row>
    <row r="105" spans="1:20" x14ac:dyDescent="0.25">
      <c r="A105" s="1">
        <v>100081</v>
      </c>
      <c r="B105" s="2">
        <v>45197</v>
      </c>
      <c r="C105" s="2" t="str">
        <f>TEXT(Table1[[#This Row],[Order_Date]],"ddd")</f>
        <v>Thu</v>
      </c>
      <c r="D105" s="12">
        <f>WEEKNUM(Table1[[#This Row],[Order_Date]])</f>
        <v>39</v>
      </c>
      <c r="E105" s="2" t="str">
        <f>TEXT(Table1[[#This Row],[Order_Date]],"mmm")</f>
        <v>Sep</v>
      </c>
      <c r="F105" s="2" t="str">
        <f>TEXT(Table1[[#This Row],[Order_Date]],"yyyy")</f>
        <v>2023</v>
      </c>
      <c r="G105" s="1" t="s">
        <v>156</v>
      </c>
      <c r="H105" s="1" t="s">
        <v>24</v>
      </c>
      <c r="I105" s="1" t="s">
        <v>25</v>
      </c>
      <c r="J105" s="1" t="s">
        <v>1241</v>
      </c>
      <c r="K105" s="1" t="s">
        <v>18</v>
      </c>
      <c r="L105" s="1">
        <v>3</v>
      </c>
      <c r="M105" s="7">
        <v>105.4</v>
      </c>
      <c r="N105" s="7">
        <f t="shared" si="1"/>
        <v>316.20000000000005</v>
      </c>
      <c r="O105" s="1">
        <v>20</v>
      </c>
      <c r="P105" s="1">
        <v>252.96</v>
      </c>
      <c r="Q105" s="7">
        <v>54</v>
      </c>
      <c r="R105" s="1">
        <v>41</v>
      </c>
      <c r="S105" s="1" t="s">
        <v>26</v>
      </c>
      <c r="T105" s="1" t="s">
        <v>46</v>
      </c>
    </row>
    <row r="106" spans="1:20" x14ac:dyDescent="0.25">
      <c r="A106" s="1">
        <v>100881</v>
      </c>
      <c r="B106" s="2">
        <v>45369</v>
      </c>
      <c r="C106" s="2" t="str">
        <f>TEXT(Table1[[#This Row],[Order_Date]],"ddd")</f>
        <v>Mon</v>
      </c>
      <c r="D106" s="12">
        <f>WEEKNUM(Table1[[#This Row],[Order_Date]])</f>
        <v>12</v>
      </c>
      <c r="E106" s="2" t="str">
        <f>TEXT(Table1[[#This Row],[Order_Date]],"mmm")</f>
        <v>Mar</v>
      </c>
      <c r="F106" s="2" t="str">
        <f>TEXT(Table1[[#This Row],[Order_Date]],"yyyy")</f>
        <v>2024</v>
      </c>
      <c r="G106" s="1" t="s">
        <v>157</v>
      </c>
      <c r="H106" s="1" t="s">
        <v>39</v>
      </c>
      <c r="I106" s="1" t="s">
        <v>25</v>
      </c>
      <c r="J106" s="1" t="s">
        <v>1237</v>
      </c>
      <c r="K106" s="1" t="s">
        <v>18</v>
      </c>
      <c r="L106" s="1">
        <v>4</v>
      </c>
      <c r="M106" s="7">
        <v>187.89</v>
      </c>
      <c r="N106" s="7">
        <f t="shared" si="1"/>
        <v>751.56</v>
      </c>
      <c r="O106" s="1">
        <v>0</v>
      </c>
      <c r="P106" s="1">
        <v>751.56</v>
      </c>
      <c r="Q106" s="7">
        <v>230.22</v>
      </c>
      <c r="R106" s="1">
        <v>20</v>
      </c>
      <c r="S106" s="1" t="s">
        <v>26</v>
      </c>
      <c r="T106" s="1" t="s">
        <v>27</v>
      </c>
    </row>
    <row r="107" spans="1:20" x14ac:dyDescent="0.25">
      <c r="A107" s="1">
        <v>100739</v>
      </c>
      <c r="B107" s="2">
        <v>45110</v>
      </c>
      <c r="C107" s="2" t="str">
        <f>TEXT(Table1[[#This Row],[Order_Date]],"ddd")</f>
        <v>Mon</v>
      </c>
      <c r="D107" s="12">
        <f>WEEKNUM(Table1[[#This Row],[Order_Date]])</f>
        <v>27</v>
      </c>
      <c r="E107" s="2" t="str">
        <f>TEXT(Table1[[#This Row],[Order_Date]],"mmm")</f>
        <v>Jul</v>
      </c>
      <c r="F107" s="2" t="str">
        <f>TEXT(Table1[[#This Row],[Order_Date]],"yyyy")</f>
        <v>2023</v>
      </c>
      <c r="G107" s="1" t="s">
        <v>158</v>
      </c>
      <c r="H107" s="1" t="s">
        <v>39</v>
      </c>
      <c r="I107" s="1" t="s">
        <v>25</v>
      </c>
      <c r="J107" s="1" t="s">
        <v>1238</v>
      </c>
      <c r="K107" s="1" t="s">
        <v>18</v>
      </c>
      <c r="L107" s="1">
        <v>5</v>
      </c>
      <c r="M107" s="7">
        <v>176.55</v>
      </c>
      <c r="N107" s="7">
        <f t="shared" si="1"/>
        <v>882.75</v>
      </c>
      <c r="O107" s="1">
        <v>0</v>
      </c>
      <c r="P107" s="1">
        <v>882.75</v>
      </c>
      <c r="Q107" s="7">
        <v>279.52999999999997</v>
      </c>
      <c r="R107" s="1">
        <v>31</v>
      </c>
      <c r="S107" s="1" t="s">
        <v>26</v>
      </c>
      <c r="T107" s="1" t="s">
        <v>27</v>
      </c>
    </row>
    <row r="108" spans="1:20" x14ac:dyDescent="0.25">
      <c r="A108" s="1">
        <v>101101</v>
      </c>
      <c r="B108" s="2">
        <v>45612</v>
      </c>
      <c r="C108" s="2" t="str">
        <f>TEXT(Table1[[#This Row],[Order_Date]],"ddd")</f>
        <v>Sat</v>
      </c>
      <c r="D108" s="12">
        <f>WEEKNUM(Table1[[#This Row],[Order_Date]])</f>
        <v>46</v>
      </c>
      <c r="E108" s="2" t="str">
        <f>TEXT(Table1[[#This Row],[Order_Date]],"mmm")</f>
        <v>Nov</v>
      </c>
      <c r="F108" s="2" t="str">
        <f>TEXT(Table1[[#This Row],[Order_Date]],"yyyy")</f>
        <v>2024</v>
      </c>
      <c r="G108" s="1" t="s">
        <v>159</v>
      </c>
      <c r="H108" s="1" t="s">
        <v>22</v>
      </c>
      <c r="I108" s="1" t="s">
        <v>17</v>
      </c>
      <c r="J108" s="1" t="s">
        <v>1241</v>
      </c>
      <c r="K108" s="1" t="s">
        <v>48</v>
      </c>
      <c r="L108" s="1">
        <v>1</v>
      </c>
      <c r="M108" s="7">
        <v>25.42</v>
      </c>
      <c r="N108" s="7">
        <f t="shared" si="1"/>
        <v>25.42</v>
      </c>
      <c r="O108" s="1">
        <v>20</v>
      </c>
      <c r="P108" s="1">
        <v>20.34</v>
      </c>
      <c r="Q108" s="7">
        <v>4.04</v>
      </c>
      <c r="R108" s="1">
        <v>39</v>
      </c>
      <c r="S108" s="1" t="s">
        <v>26</v>
      </c>
      <c r="T108" s="1" t="s">
        <v>20</v>
      </c>
    </row>
    <row r="109" spans="1:20" x14ac:dyDescent="0.25">
      <c r="A109" s="1">
        <v>100908</v>
      </c>
      <c r="B109" s="2">
        <v>45318</v>
      </c>
      <c r="C109" s="2" t="str">
        <f>TEXT(Table1[[#This Row],[Order_Date]],"ddd")</f>
        <v>Sat</v>
      </c>
      <c r="D109" s="12">
        <f>WEEKNUM(Table1[[#This Row],[Order_Date]])</f>
        <v>4</v>
      </c>
      <c r="E109" s="2" t="str">
        <f>TEXT(Table1[[#This Row],[Order_Date]],"mmm")</f>
        <v>Jan</v>
      </c>
      <c r="F109" s="2" t="str">
        <f>TEXT(Table1[[#This Row],[Order_Date]],"yyyy")</f>
        <v>2024</v>
      </c>
      <c r="G109" s="1" t="s">
        <v>160</v>
      </c>
      <c r="H109" s="1" t="s">
        <v>39</v>
      </c>
      <c r="I109" s="1" t="s">
        <v>25</v>
      </c>
      <c r="J109" s="1" t="s">
        <v>1241</v>
      </c>
      <c r="K109" s="1" t="s">
        <v>31</v>
      </c>
      <c r="L109" s="1">
        <v>2</v>
      </c>
      <c r="M109" s="7">
        <v>181.59</v>
      </c>
      <c r="N109" s="7">
        <f t="shared" si="1"/>
        <v>363.18</v>
      </c>
      <c r="O109" s="1">
        <v>20</v>
      </c>
      <c r="P109" s="1">
        <v>290.54000000000002</v>
      </c>
      <c r="Q109" s="7">
        <v>96.12</v>
      </c>
      <c r="R109" s="1">
        <v>24</v>
      </c>
      <c r="S109" s="1" t="s">
        <v>26</v>
      </c>
      <c r="T109" s="1" t="s">
        <v>27</v>
      </c>
    </row>
    <row r="110" spans="1:20" x14ac:dyDescent="0.25">
      <c r="A110" s="1">
        <v>101166</v>
      </c>
      <c r="B110" s="2">
        <v>45581</v>
      </c>
      <c r="C110" s="2" t="str">
        <f>TEXT(Table1[[#This Row],[Order_Date]],"ddd")</f>
        <v>Wed</v>
      </c>
      <c r="D110" s="12">
        <f>WEEKNUM(Table1[[#This Row],[Order_Date]])</f>
        <v>42</v>
      </c>
      <c r="E110" s="2" t="str">
        <f>TEXT(Table1[[#This Row],[Order_Date]],"mmm")</f>
        <v>Oct</v>
      </c>
      <c r="F110" s="2" t="str">
        <f>TEXT(Table1[[#This Row],[Order_Date]],"yyyy")</f>
        <v>2024</v>
      </c>
      <c r="G110" s="1" t="s">
        <v>161</v>
      </c>
      <c r="H110" s="1" t="s">
        <v>87</v>
      </c>
      <c r="I110" s="1" t="s">
        <v>25</v>
      </c>
      <c r="J110" s="1" t="s">
        <v>1239</v>
      </c>
      <c r="K110" s="1" t="s">
        <v>31</v>
      </c>
      <c r="L110" s="1">
        <v>2</v>
      </c>
      <c r="M110" s="7">
        <v>74.08</v>
      </c>
      <c r="N110" s="7">
        <f t="shared" si="1"/>
        <v>148.16</v>
      </c>
      <c r="O110" s="1">
        <v>0</v>
      </c>
      <c r="P110" s="1">
        <v>148.16</v>
      </c>
      <c r="Q110" s="7">
        <v>37.58</v>
      </c>
      <c r="R110" s="1">
        <v>41</v>
      </c>
      <c r="S110" s="1" t="s">
        <v>19</v>
      </c>
      <c r="T110" s="1" t="s">
        <v>46</v>
      </c>
    </row>
    <row r="111" spans="1:20" x14ac:dyDescent="0.25">
      <c r="A111" s="1">
        <v>100936</v>
      </c>
      <c r="B111" s="2">
        <v>45743</v>
      </c>
      <c r="C111" s="2" t="str">
        <f>TEXT(Table1[[#This Row],[Order_Date]],"ddd")</f>
        <v>Thu</v>
      </c>
      <c r="D111" s="12">
        <f>WEEKNUM(Table1[[#This Row],[Order_Date]])</f>
        <v>13</v>
      </c>
      <c r="E111" s="2" t="str">
        <f>TEXT(Table1[[#This Row],[Order_Date]],"mmm")</f>
        <v>Mar</v>
      </c>
      <c r="F111" s="2" t="str">
        <f>TEXT(Table1[[#This Row],[Order_Date]],"yyyy")</f>
        <v>2025</v>
      </c>
      <c r="G111" s="1" t="s">
        <v>162</v>
      </c>
      <c r="H111" s="1" t="s">
        <v>42</v>
      </c>
      <c r="I111" s="1" t="s">
        <v>25</v>
      </c>
      <c r="J111" s="1" t="s">
        <v>1241</v>
      </c>
      <c r="K111" s="1" t="s">
        <v>31</v>
      </c>
      <c r="L111" s="1">
        <v>2</v>
      </c>
      <c r="M111" s="7">
        <v>170.34</v>
      </c>
      <c r="N111" s="7">
        <f t="shared" si="1"/>
        <v>340.68</v>
      </c>
      <c r="O111" s="1">
        <v>0</v>
      </c>
      <c r="P111" s="1">
        <v>340.68</v>
      </c>
      <c r="Q111" s="7">
        <v>87.76</v>
      </c>
      <c r="R111" s="1">
        <v>16</v>
      </c>
      <c r="S111" s="1" t="s">
        <v>19</v>
      </c>
      <c r="T111" s="1" t="s">
        <v>43</v>
      </c>
    </row>
    <row r="112" spans="1:20" x14ac:dyDescent="0.25">
      <c r="A112" s="1">
        <v>100371</v>
      </c>
      <c r="B112" s="2">
        <v>45921</v>
      </c>
      <c r="C112" s="2" t="str">
        <f>TEXT(Table1[[#This Row],[Order_Date]],"ddd")</f>
        <v>Sun</v>
      </c>
      <c r="D112" s="12">
        <f>WEEKNUM(Table1[[#This Row],[Order_Date]])</f>
        <v>39</v>
      </c>
      <c r="E112" s="2" t="str">
        <f>TEXT(Table1[[#This Row],[Order_Date]],"mmm")</f>
        <v>Sep</v>
      </c>
      <c r="F112" s="2" t="str">
        <f>TEXT(Table1[[#This Row],[Order_Date]],"yyyy")</f>
        <v>2025</v>
      </c>
      <c r="G112" s="1" t="s">
        <v>163</v>
      </c>
      <c r="H112" s="1" t="s">
        <v>77</v>
      </c>
      <c r="I112" s="1" t="s">
        <v>30</v>
      </c>
      <c r="J112" s="1" t="s">
        <v>1241</v>
      </c>
      <c r="K112" s="1" t="s">
        <v>18</v>
      </c>
      <c r="L112" s="1">
        <v>3</v>
      </c>
      <c r="M112" s="7">
        <v>39.229999999999997</v>
      </c>
      <c r="N112" s="7">
        <f t="shared" si="1"/>
        <v>117.69</v>
      </c>
      <c r="O112" s="1">
        <v>20</v>
      </c>
      <c r="P112" s="1">
        <v>94.15</v>
      </c>
      <c r="Q112" s="7">
        <v>24.67</v>
      </c>
      <c r="R112" s="1">
        <v>18</v>
      </c>
      <c r="S112" s="1" t="s">
        <v>26</v>
      </c>
      <c r="T112" s="1" t="s">
        <v>46</v>
      </c>
    </row>
    <row r="113" spans="1:20" x14ac:dyDescent="0.25">
      <c r="A113" s="1">
        <v>100889</v>
      </c>
      <c r="B113" s="2">
        <v>45246</v>
      </c>
      <c r="C113" s="2" t="str">
        <f>TEXT(Table1[[#This Row],[Order_Date]],"ddd")</f>
        <v>Thu</v>
      </c>
      <c r="D113" s="12">
        <f>WEEKNUM(Table1[[#This Row],[Order_Date]])</f>
        <v>46</v>
      </c>
      <c r="E113" s="2" t="str">
        <f>TEXT(Table1[[#This Row],[Order_Date]],"mmm")</f>
        <v>Nov</v>
      </c>
      <c r="F113" s="2" t="str">
        <f>TEXT(Table1[[#This Row],[Order_Date]],"yyyy")</f>
        <v>2023</v>
      </c>
      <c r="G113" s="1" t="s">
        <v>164</v>
      </c>
      <c r="H113" s="1" t="s">
        <v>77</v>
      </c>
      <c r="I113" s="1" t="s">
        <v>30</v>
      </c>
      <c r="J113" s="1" t="s">
        <v>1240</v>
      </c>
      <c r="K113" s="1" t="s">
        <v>31</v>
      </c>
      <c r="L113" s="1">
        <v>4</v>
      </c>
      <c r="M113" s="7">
        <v>40.94</v>
      </c>
      <c r="N113" s="7">
        <f t="shared" si="1"/>
        <v>163.76</v>
      </c>
      <c r="O113" s="1">
        <v>5</v>
      </c>
      <c r="P113" s="1">
        <v>155.57</v>
      </c>
      <c r="Q113" s="7">
        <v>37.51</v>
      </c>
      <c r="R113" s="1">
        <v>35</v>
      </c>
      <c r="S113" s="1" t="s">
        <v>26</v>
      </c>
      <c r="T113" s="1" t="s">
        <v>35</v>
      </c>
    </row>
    <row r="114" spans="1:20" x14ac:dyDescent="0.25">
      <c r="A114" s="1">
        <v>100156</v>
      </c>
      <c r="B114" s="2">
        <v>45499</v>
      </c>
      <c r="C114" s="2" t="str">
        <f>TEXT(Table1[[#This Row],[Order_Date]],"ddd")</f>
        <v>Fri</v>
      </c>
      <c r="D114" s="12">
        <f>WEEKNUM(Table1[[#This Row],[Order_Date]])</f>
        <v>30</v>
      </c>
      <c r="E114" s="2" t="str">
        <f>TEXT(Table1[[#This Row],[Order_Date]],"mmm")</f>
        <v>Jul</v>
      </c>
      <c r="F114" s="2" t="str">
        <f>TEXT(Table1[[#This Row],[Order_Date]],"yyyy")</f>
        <v>2024</v>
      </c>
      <c r="G114" s="1" t="s">
        <v>165</v>
      </c>
      <c r="H114" s="1" t="s">
        <v>62</v>
      </c>
      <c r="I114" s="1" t="s">
        <v>17</v>
      </c>
      <c r="J114" s="1" t="s">
        <v>1238</v>
      </c>
      <c r="K114" s="1" t="s">
        <v>18</v>
      </c>
      <c r="L114" s="1">
        <v>1</v>
      </c>
      <c r="M114" s="7">
        <v>128.75</v>
      </c>
      <c r="N114" s="7">
        <f t="shared" si="1"/>
        <v>128.75</v>
      </c>
      <c r="O114" s="1">
        <v>0</v>
      </c>
      <c r="P114" s="1">
        <v>128.75</v>
      </c>
      <c r="Q114" s="7">
        <v>30.12</v>
      </c>
      <c r="R114" s="1">
        <v>16</v>
      </c>
      <c r="S114" s="1" t="s">
        <v>19</v>
      </c>
      <c r="T114" s="1" t="s">
        <v>27</v>
      </c>
    </row>
    <row r="115" spans="1:20" x14ac:dyDescent="0.25">
      <c r="A115" s="1">
        <v>100991</v>
      </c>
      <c r="B115" s="2">
        <v>45597</v>
      </c>
      <c r="C115" s="2" t="str">
        <f>TEXT(Table1[[#This Row],[Order_Date]],"ddd")</f>
        <v>Fri</v>
      </c>
      <c r="D115" s="12">
        <f>WEEKNUM(Table1[[#This Row],[Order_Date]])</f>
        <v>44</v>
      </c>
      <c r="E115" s="2" t="str">
        <f>TEXT(Table1[[#This Row],[Order_Date]],"mmm")</f>
        <v>Nov</v>
      </c>
      <c r="F115" s="2" t="str">
        <f>TEXT(Table1[[#This Row],[Order_Date]],"yyyy")</f>
        <v>2024</v>
      </c>
      <c r="G115" s="1" t="s">
        <v>166</v>
      </c>
      <c r="H115" s="1" t="s">
        <v>42</v>
      </c>
      <c r="I115" s="1" t="s">
        <v>25</v>
      </c>
      <c r="J115" s="1" t="s">
        <v>1238</v>
      </c>
      <c r="K115" s="1" t="s">
        <v>31</v>
      </c>
      <c r="L115" s="1">
        <v>5</v>
      </c>
      <c r="M115" s="7">
        <v>157.84</v>
      </c>
      <c r="N115" s="7">
        <f t="shared" si="1"/>
        <v>789.2</v>
      </c>
      <c r="O115" s="1">
        <v>0</v>
      </c>
      <c r="P115" s="1">
        <v>789.2</v>
      </c>
      <c r="Q115" s="7">
        <v>266.93</v>
      </c>
      <c r="R115" s="1">
        <v>22</v>
      </c>
      <c r="S115" s="1" t="s">
        <v>19</v>
      </c>
      <c r="T115" s="1" t="s">
        <v>51</v>
      </c>
    </row>
    <row r="116" spans="1:20" x14ac:dyDescent="0.25">
      <c r="A116" s="1">
        <v>100621</v>
      </c>
      <c r="B116" s="2">
        <v>45558</v>
      </c>
      <c r="C116" s="2" t="str">
        <f>TEXT(Table1[[#This Row],[Order_Date]],"ddd")</f>
        <v>Mon</v>
      </c>
      <c r="D116" s="12">
        <f>WEEKNUM(Table1[[#This Row],[Order_Date]])</f>
        <v>39</v>
      </c>
      <c r="E116" s="2" t="str">
        <f>TEXT(Table1[[#This Row],[Order_Date]],"mmm")</f>
        <v>Sep</v>
      </c>
      <c r="F116" s="2" t="str">
        <f>TEXT(Table1[[#This Row],[Order_Date]],"yyyy")</f>
        <v>2024</v>
      </c>
      <c r="G116" s="1" t="s">
        <v>167</v>
      </c>
      <c r="H116" s="1" t="s">
        <v>59</v>
      </c>
      <c r="I116" s="1" t="s">
        <v>17</v>
      </c>
      <c r="J116" s="1" t="s">
        <v>1237</v>
      </c>
      <c r="K116" s="1" t="s">
        <v>31</v>
      </c>
      <c r="L116" s="1">
        <v>3</v>
      </c>
      <c r="M116" s="7">
        <v>35.47</v>
      </c>
      <c r="N116" s="7">
        <f t="shared" si="1"/>
        <v>106.41</v>
      </c>
      <c r="O116" s="1">
        <v>5</v>
      </c>
      <c r="P116" s="1">
        <v>101.09</v>
      </c>
      <c r="Q116" s="7">
        <v>28.29</v>
      </c>
      <c r="R116" s="1">
        <v>25</v>
      </c>
      <c r="S116" s="1" t="s">
        <v>19</v>
      </c>
      <c r="T116" s="1" t="s">
        <v>27</v>
      </c>
    </row>
    <row r="117" spans="1:20" x14ac:dyDescent="0.25">
      <c r="A117" s="1">
        <v>101037</v>
      </c>
      <c r="B117" s="2">
        <v>45179</v>
      </c>
      <c r="C117" s="2" t="str">
        <f>TEXT(Table1[[#This Row],[Order_Date]],"ddd")</f>
        <v>Sun</v>
      </c>
      <c r="D117" s="12">
        <f>WEEKNUM(Table1[[#This Row],[Order_Date]])</f>
        <v>37</v>
      </c>
      <c r="E117" s="2" t="str">
        <f>TEXT(Table1[[#This Row],[Order_Date]],"mmm")</f>
        <v>Sep</v>
      </c>
      <c r="F117" s="2" t="str">
        <f>TEXT(Table1[[#This Row],[Order_Date]],"yyyy")</f>
        <v>2023</v>
      </c>
      <c r="G117" s="1" t="s">
        <v>168</v>
      </c>
      <c r="H117" s="1" t="s">
        <v>66</v>
      </c>
      <c r="I117" s="1" t="s">
        <v>17</v>
      </c>
      <c r="J117" s="1" t="s">
        <v>1241</v>
      </c>
      <c r="K117" s="1" t="s">
        <v>18</v>
      </c>
      <c r="L117" s="1">
        <v>2</v>
      </c>
      <c r="M117" s="7">
        <v>121.14</v>
      </c>
      <c r="N117" s="7">
        <f t="shared" si="1"/>
        <v>242.28</v>
      </c>
      <c r="O117" s="1">
        <v>0</v>
      </c>
      <c r="P117" s="1">
        <v>242.28</v>
      </c>
      <c r="Q117" s="7">
        <v>77.25</v>
      </c>
      <c r="R117" s="1">
        <v>16</v>
      </c>
      <c r="S117" s="1" t="s">
        <v>19</v>
      </c>
      <c r="T117" s="1" t="s">
        <v>43</v>
      </c>
    </row>
    <row r="118" spans="1:20" x14ac:dyDescent="0.25">
      <c r="A118" s="1">
        <v>100244</v>
      </c>
      <c r="B118" s="2">
        <v>45234</v>
      </c>
      <c r="C118" s="2" t="str">
        <f>TEXT(Table1[[#This Row],[Order_Date]],"ddd")</f>
        <v>Sat</v>
      </c>
      <c r="D118" s="12">
        <f>WEEKNUM(Table1[[#This Row],[Order_Date]])</f>
        <v>44</v>
      </c>
      <c r="E118" s="2" t="str">
        <f>TEXT(Table1[[#This Row],[Order_Date]],"mmm")</f>
        <v>Nov</v>
      </c>
      <c r="F118" s="2" t="str">
        <f>TEXT(Table1[[#This Row],[Order_Date]],"yyyy")</f>
        <v>2023</v>
      </c>
      <c r="G118" s="1" t="s">
        <v>169</v>
      </c>
      <c r="H118" s="1" t="s">
        <v>62</v>
      </c>
      <c r="I118" s="1" t="s">
        <v>17</v>
      </c>
      <c r="J118" s="1" t="s">
        <v>1238</v>
      </c>
      <c r="K118" s="1" t="s">
        <v>18</v>
      </c>
      <c r="L118" s="1">
        <v>4</v>
      </c>
      <c r="M118" s="7">
        <v>132.11000000000001</v>
      </c>
      <c r="N118" s="7">
        <f t="shared" si="1"/>
        <v>528.44000000000005</v>
      </c>
      <c r="O118" s="1">
        <v>20</v>
      </c>
      <c r="P118" s="1">
        <v>422.75</v>
      </c>
      <c r="Q118" s="7">
        <v>112.31</v>
      </c>
      <c r="R118" s="1">
        <v>47</v>
      </c>
      <c r="S118" s="1" t="s">
        <v>26</v>
      </c>
      <c r="T118" s="1" t="s">
        <v>35</v>
      </c>
    </row>
    <row r="119" spans="1:20" x14ac:dyDescent="0.25">
      <c r="A119" s="1">
        <v>100158</v>
      </c>
      <c r="B119" s="2">
        <v>45085</v>
      </c>
      <c r="C119" s="2" t="str">
        <f>TEXT(Table1[[#This Row],[Order_Date]],"ddd")</f>
        <v>Thu</v>
      </c>
      <c r="D119" s="12">
        <f>WEEKNUM(Table1[[#This Row],[Order_Date]])</f>
        <v>23</v>
      </c>
      <c r="E119" s="2" t="str">
        <f>TEXT(Table1[[#This Row],[Order_Date]],"mmm")</f>
        <v>Jun</v>
      </c>
      <c r="F119" s="2" t="str">
        <f>TEXT(Table1[[#This Row],[Order_Date]],"yyyy")</f>
        <v>2023</v>
      </c>
      <c r="G119" s="1" t="s">
        <v>170</v>
      </c>
      <c r="H119" s="1" t="s">
        <v>24</v>
      </c>
      <c r="I119" s="1" t="s">
        <v>25</v>
      </c>
      <c r="J119" s="1" t="s">
        <v>1237</v>
      </c>
      <c r="K119" s="1" t="s">
        <v>31</v>
      </c>
      <c r="L119" s="1">
        <v>3</v>
      </c>
      <c r="M119" s="7">
        <v>112.55</v>
      </c>
      <c r="N119" s="7">
        <f t="shared" si="1"/>
        <v>337.65</v>
      </c>
      <c r="O119" s="1">
        <v>5</v>
      </c>
      <c r="P119" s="1">
        <v>320.77</v>
      </c>
      <c r="Q119" s="7">
        <v>85.58</v>
      </c>
      <c r="R119" s="1">
        <v>31</v>
      </c>
      <c r="S119" s="1" t="s">
        <v>26</v>
      </c>
      <c r="T119" s="1" t="s">
        <v>81</v>
      </c>
    </row>
    <row r="120" spans="1:20" x14ac:dyDescent="0.25">
      <c r="A120" s="1">
        <v>100745</v>
      </c>
      <c r="B120" s="2">
        <v>45083</v>
      </c>
      <c r="C120" s="2" t="str">
        <f>TEXT(Table1[[#This Row],[Order_Date]],"ddd")</f>
        <v>Tue</v>
      </c>
      <c r="D120" s="12">
        <f>WEEKNUM(Table1[[#This Row],[Order_Date]])</f>
        <v>23</v>
      </c>
      <c r="E120" s="2" t="str">
        <f>TEXT(Table1[[#This Row],[Order_Date]],"mmm")</f>
        <v>Jun</v>
      </c>
      <c r="F120" s="2" t="str">
        <f>TEXT(Table1[[#This Row],[Order_Date]],"yyyy")</f>
        <v>2023</v>
      </c>
      <c r="G120" s="1" t="s">
        <v>171</v>
      </c>
      <c r="H120" s="1" t="s">
        <v>16</v>
      </c>
      <c r="I120" s="1" t="s">
        <v>17</v>
      </c>
      <c r="J120" s="1" t="s">
        <v>1241</v>
      </c>
      <c r="K120" s="1" t="s">
        <v>18</v>
      </c>
      <c r="L120" s="1">
        <v>2</v>
      </c>
      <c r="M120" s="7">
        <v>51.59</v>
      </c>
      <c r="N120" s="7">
        <f t="shared" si="1"/>
        <v>103.18</v>
      </c>
      <c r="O120" s="1">
        <v>0</v>
      </c>
      <c r="P120" s="1">
        <v>103.18</v>
      </c>
      <c r="Q120" s="7">
        <v>16.66</v>
      </c>
      <c r="R120" s="1">
        <v>36</v>
      </c>
      <c r="S120" s="1" t="s">
        <v>19</v>
      </c>
      <c r="T120" s="1" t="s">
        <v>46</v>
      </c>
    </row>
    <row r="121" spans="1:20" x14ac:dyDescent="0.25">
      <c r="A121" s="1">
        <v>100192</v>
      </c>
      <c r="B121" s="2">
        <v>45793</v>
      </c>
      <c r="C121" s="2" t="str">
        <f>TEXT(Table1[[#This Row],[Order_Date]],"ddd")</f>
        <v>Fri</v>
      </c>
      <c r="D121" s="12">
        <f>WEEKNUM(Table1[[#This Row],[Order_Date]])</f>
        <v>20</v>
      </c>
      <c r="E121" s="2" t="str">
        <f>TEXT(Table1[[#This Row],[Order_Date]],"mmm")</f>
        <v>May</v>
      </c>
      <c r="F121" s="2" t="str">
        <f>TEXT(Table1[[#This Row],[Order_Date]],"yyyy")</f>
        <v>2025</v>
      </c>
      <c r="G121" s="1" t="s">
        <v>172</v>
      </c>
      <c r="H121" s="1" t="s">
        <v>24</v>
      </c>
      <c r="I121" s="1" t="s">
        <v>25</v>
      </c>
      <c r="J121" s="1" t="s">
        <v>1237</v>
      </c>
      <c r="K121" s="1" t="s">
        <v>31</v>
      </c>
      <c r="L121" s="1">
        <v>6</v>
      </c>
      <c r="M121" s="7">
        <v>108.77</v>
      </c>
      <c r="N121" s="7">
        <f t="shared" si="1"/>
        <v>652.62</v>
      </c>
      <c r="O121" s="1">
        <v>40</v>
      </c>
      <c r="P121" s="1">
        <v>391.57</v>
      </c>
      <c r="Q121" s="7">
        <v>124.48</v>
      </c>
      <c r="R121" s="1">
        <v>30</v>
      </c>
      <c r="S121" s="1" t="s">
        <v>26</v>
      </c>
      <c r="T121" s="1" t="s">
        <v>20</v>
      </c>
    </row>
    <row r="122" spans="1:20" x14ac:dyDescent="0.25">
      <c r="A122" s="1">
        <v>100533</v>
      </c>
      <c r="B122" s="2">
        <v>45924</v>
      </c>
      <c r="C122" s="2" t="str">
        <f>TEXT(Table1[[#This Row],[Order_Date]],"ddd")</f>
        <v>Wed</v>
      </c>
      <c r="D122" s="12">
        <f>WEEKNUM(Table1[[#This Row],[Order_Date]])</f>
        <v>39</v>
      </c>
      <c r="E122" s="2" t="str">
        <f>TEXT(Table1[[#This Row],[Order_Date]],"mmm")</f>
        <v>Sep</v>
      </c>
      <c r="F122" s="2" t="str">
        <f>TEXT(Table1[[#This Row],[Order_Date]],"yyyy")</f>
        <v>2025</v>
      </c>
      <c r="G122" s="1" t="s">
        <v>173</v>
      </c>
      <c r="H122" s="1" t="s">
        <v>37</v>
      </c>
      <c r="I122" s="1" t="s">
        <v>17</v>
      </c>
      <c r="J122" s="1" t="s">
        <v>1240</v>
      </c>
      <c r="K122" s="1" t="s">
        <v>18</v>
      </c>
      <c r="L122" s="1">
        <v>3</v>
      </c>
      <c r="M122" s="7">
        <v>64.42</v>
      </c>
      <c r="N122" s="7">
        <f t="shared" si="1"/>
        <v>193.26</v>
      </c>
      <c r="O122" s="1">
        <v>5</v>
      </c>
      <c r="P122" s="1">
        <v>183.6</v>
      </c>
      <c r="Q122" s="7">
        <v>64.400000000000006</v>
      </c>
      <c r="R122" s="1">
        <v>31</v>
      </c>
      <c r="S122" s="1" t="s">
        <v>122</v>
      </c>
      <c r="T122" s="1" t="s">
        <v>51</v>
      </c>
    </row>
    <row r="123" spans="1:20" x14ac:dyDescent="0.25">
      <c r="A123" s="1">
        <v>100903</v>
      </c>
      <c r="B123" s="2">
        <v>45098</v>
      </c>
      <c r="C123" s="2" t="str">
        <f>TEXT(Table1[[#This Row],[Order_Date]],"ddd")</f>
        <v>Wed</v>
      </c>
      <c r="D123" s="12">
        <f>WEEKNUM(Table1[[#This Row],[Order_Date]])</f>
        <v>25</v>
      </c>
      <c r="E123" s="2" t="str">
        <f>TEXT(Table1[[#This Row],[Order_Date]],"mmm")</f>
        <v>Jun</v>
      </c>
      <c r="F123" s="2" t="str">
        <f>TEXT(Table1[[#This Row],[Order_Date]],"yyyy")</f>
        <v>2023</v>
      </c>
      <c r="G123" s="1" t="s">
        <v>174</v>
      </c>
      <c r="H123" s="1" t="s">
        <v>56</v>
      </c>
      <c r="I123" s="1" t="s">
        <v>30</v>
      </c>
      <c r="J123" s="1" t="s">
        <v>1239</v>
      </c>
      <c r="K123" s="1" t="s">
        <v>31</v>
      </c>
      <c r="L123" s="1">
        <v>1</v>
      </c>
      <c r="M123" s="7">
        <v>45.52</v>
      </c>
      <c r="N123" s="7">
        <f t="shared" si="1"/>
        <v>45.52</v>
      </c>
      <c r="O123" s="1">
        <v>5</v>
      </c>
      <c r="P123" s="1">
        <v>43.24</v>
      </c>
      <c r="Q123" s="7">
        <v>16.05</v>
      </c>
      <c r="R123" s="1">
        <v>34</v>
      </c>
      <c r="S123" s="1" t="s">
        <v>26</v>
      </c>
      <c r="T123" s="1" t="s">
        <v>46</v>
      </c>
    </row>
    <row r="124" spans="1:20" x14ac:dyDescent="0.25">
      <c r="A124" s="1">
        <v>101003</v>
      </c>
      <c r="B124" s="2">
        <v>45601</v>
      </c>
      <c r="C124" s="2" t="str">
        <f>TEXT(Table1[[#This Row],[Order_Date]],"ddd")</f>
        <v>Tue</v>
      </c>
      <c r="D124" s="12">
        <f>WEEKNUM(Table1[[#This Row],[Order_Date]])</f>
        <v>45</v>
      </c>
      <c r="E124" s="2" t="str">
        <f>TEXT(Table1[[#This Row],[Order_Date]],"mmm")</f>
        <v>Nov</v>
      </c>
      <c r="F124" s="2" t="str">
        <f>TEXT(Table1[[#This Row],[Order_Date]],"yyyy")</f>
        <v>2024</v>
      </c>
      <c r="G124" s="1" t="s">
        <v>175</v>
      </c>
      <c r="H124" s="1" t="s">
        <v>45</v>
      </c>
      <c r="I124" s="1" t="s">
        <v>30</v>
      </c>
      <c r="J124" s="1" t="s">
        <v>1237</v>
      </c>
      <c r="K124" s="1" t="s">
        <v>31</v>
      </c>
      <c r="L124" s="1">
        <v>3</v>
      </c>
      <c r="M124" s="7">
        <v>12.65</v>
      </c>
      <c r="N124" s="7">
        <f t="shared" si="1"/>
        <v>37.950000000000003</v>
      </c>
      <c r="O124" s="1">
        <v>5</v>
      </c>
      <c r="P124" s="1">
        <v>36.049999999999997</v>
      </c>
      <c r="Q124" s="7">
        <v>12.05</v>
      </c>
      <c r="R124" s="1">
        <v>22</v>
      </c>
      <c r="S124" s="1" t="s">
        <v>26</v>
      </c>
      <c r="T124" s="1" t="s">
        <v>43</v>
      </c>
    </row>
    <row r="125" spans="1:20" x14ac:dyDescent="0.25">
      <c r="A125" s="1">
        <v>101069</v>
      </c>
      <c r="B125" s="2">
        <v>45472</v>
      </c>
      <c r="C125" s="2" t="str">
        <f>TEXT(Table1[[#This Row],[Order_Date]],"ddd")</f>
        <v>Sat</v>
      </c>
      <c r="D125" s="12">
        <f>WEEKNUM(Table1[[#This Row],[Order_Date]])</f>
        <v>26</v>
      </c>
      <c r="E125" s="2" t="str">
        <f>TEXT(Table1[[#This Row],[Order_Date]],"mmm")</f>
        <v>Jun</v>
      </c>
      <c r="F125" s="2" t="str">
        <f>TEXT(Table1[[#This Row],[Order_Date]],"yyyy")</f>
        <v>2024</v>
      </c>
      <c r="G125" s="1" t="s">
        <v>176</v>
      </c>
      <c r="H125" s="1" t="s">
        <v>45</v>
      </c>
      <c r="I125" s="1" t="s">
        <v>30</v>
      </c>
      <c r="J125" s="1" t="s">
        <v>1238</v>
      </c>
      <c r="K125" s="1" t="s">
        <v>31</v>
      </c>
      <c r="L125" s="1">
        <v>1</v>
      </c>
      <c r="M125" s="7">
        <v>15.32</v>
      </c>
      <c r="N125" s="7">
        <f t="shared" si="1"/>
        <v>15.32</v>
      </c>
      <c r="O125" s="1">
        <v>0</v>
      </c>
      <c r="P125" s="1">
        <v>15.32</v>
      </c>
      <c r="Q125" s="7">
        <v>5.97</v>
      </c>
      <c r="R125" s="1">
        <v>33</v>
      </c>
      <c r="S125" s="1" t="s">
        <v>26</v>
      </c>
      <c r="T125" s="1" t="s">
        <v>51</v>
      </c>
    </row>
    <row r="126" spans="1:20" x14ac:dyDescent="0.25">
      <c r="A126" s="1">
        <v>100413</v>
      </c>
      <c r="B126" s="2">
        <v>45667</v>
      </c>
      <c r="C126" s="2" t="str">
        <f>TEXT(Table1[[#This Row],[Order_Date]],"ddd")</f>
        <v>Fri</v>
      </c>
      <c r="D126" s="12">
        <f>WEEKNUM(Table1[[#This Row],[Order_Date]])</f>
        <v>2</v>
      </c>
      <c r="E126" s="2" t="str">
        <f>TEXT(Table1[[#This Row],[Order_Date]],"mmm")</f>
        <v>Jan</v>
      </c>
      <c r="F126" s="2" t="str">
        <f>TEXT(Table1[[#This Row],[Order_Date]],"yyyy")</f>
        <v>2025</v>
      </c>
      <c r="G126" s="1" t="s">
        <v>177</v>
      </c>
      <c r="H126" s="1" t="s">
        <v>87</v>
      </c>
      <c r="I126" s="1" t="s">
        <v>25</v>
      </c>
      <c r="J126" s="1" t="s">
        <v>1237</v>
      </c>
      <c r="K126" s="1" t="s">
        <v>31</v>
      </c>
      <c r="L126" s="1">
        <v>2</v>
      </c>
      <c r="M126" s="7">
        <v>87.26</v>
      </c>
      <c r="N126" s="7">
        <f t="shared" si="1"/>
        <v>174.52</v>
      </c>
      <c r="O126" s="1">
        <v>0</v>
      </c>
      <c r="P126" s="1">
        <v>174.52</v>
      </c>
      <c r="Q126" s="7">
        <v>46.1</v>
      </c>
      <c r="R126" s="1">
        <v>31</v>
      </c>
      <c r="S126" s="1" t="s">
        <v>19</v>
      </c>
      <c r="T126" s="1" t="s">
        <v>20</v>
      </c>
    </row>
    <row r="127" spans="1:20" x14ac:dyDescent="0.25">
      <c r="A127" s="1">
        <v>101186</v>
      </c>
      <c r="B127" s="2">
        <v>45765</v>
      </c>
      <c r="C127" s="2" t="str">
        <f>TEXT(Table1[[#This Row],[Order_Date]],"ddd")</f>
        <v>Fri</v>
      </c>
      <c r="D127" s="12">
        <f>WEEKNUM(Table1[[#This Row],[Order_Date]])</f>
        <v>16</v>
      </c>
      <c r="E127" s="2" t="str">
        <f>TEXT(Table1[[#This Row],[Order_Date]],"mmm")</f>
        <v>Apr</v>
      </c>
      <c r="F127" s="2" t="str">
        <f>TEXT(Table1[[#This Row],[Order_Date]],"yyyy")</f>
        <v>2025</v>
      </c>
      <c r="G127" s="1" t="s">
        <v>178</v>
      </c>
      <c r="H127" s="1" t="s">
        <v>37</v>
      </c>
      <c r="I127" s="1" t="s">
        <v>17</v>
      </c>
      <c r="J127" s="1" t="s">
        <v>1237</v>
      </c>
      <c r="K127" s="1" t="s">
        <v>31</v>
      </c>
      <c r="L127" s="1">
        <v>5</v>
      </c>
      <c r="M127" s="7">
        <v>65.42</v>
      </c>
      <c r="N127" s="7">
        <f t="shared" si="1"/>
        <v>327.10000000000002</v>
      </c>
      <c r="O127" s="1">
        <v>20</v>
      </c>
      <c r="P127" s="1">
        <v>261.68</v>
      </c>
      <c r="Q127" s="7">
        <v>107.88</v>
      </c>
      <c r="R127" s="1">
        <v>26</v>
      </c>
      <c r="S127" s="1" t="s">
        <v>26</v>
      </c>
      <c r="T127" s="1" t="s">
        <v>20</v>
      </c>
    </row>
    <row r="128" spans="1:20" x14ac:dyDescent="0.25">
      <c r="A128" s="1">
        <v>100327</v>
      </c>
      <c r="B128" s="2">
        <v>45177</v>
      </c>
      <c r="C128" s="2" t="str">
        <f>TEXT(Table1[[#This Row],[Order_Date]],"ddd")</f>
        <v>Fri</v>
      </c>
      <c r="D128" s="12">
        <f>WEEKNUM(Table1[[#This Row],[Order_Date]])</f>
        <v>36</v>
      </c>
      <c r="E128" s="2" t="str">
        <f>TEXT(Table1[[#This Row],[Order_Date]],"mmm")</f>
        <v>Sep</v>
      </c>
      <c r="F128" s="2" t="str">
        <f>TEXT(Table1[[#This Row],[Order_Date]],"yyyy")</f>
        <v>2023</v>
      </c>
      <c r="G128" s="1" t="s">
        <v>179</v>
      </c>
      <c r="H128" s="1" t="s">
        <v>70</v>
      </c>
      <c r="I128" s="1" t="s">
        <v>25</v>
      </c>
      <c r="J128" s="1" t="s">
        <v>1238</v>
      </c>
      <c r="K128" s="1" t="s">
        <v>18</v>
      </c>
      <c r="L128" s="1">
        <v>1</v>
      </c>
      <c r="M128" s="7">
        <v>172.06</v>
      </c>
      <c r="N128" s="7">
        <f t="shared" si="1"/>
        <v>172.06</v>
      </c>
      <c r="O128" s="1">
        <v>5</v>
      </c>
      <c r="P128" s="1">
        <v>163.46</v>
      </c>
      <c r="Q128" s="7">
        <v>33.630000000000003</v>
      </c>
      <c r="R128" s="1">
        <v>27</v>
      </c>
      <c r="S128" s="1" t="s">
        <v>19</v>
      </c>
      <c r="T128" s="1" t="s">
        <v>81</v>
      </c>
    </row>
    <row r="129" spans="1:20" x14ac:dyDescent="0.25">
      <c r="A129" s="1">
        <v>100128</v>
      </c>
      <c r="B129" s="2">
        <v>45391</v>
      </c>
      <c r="C129" s="2" t="str">
        <f>TEXT(Table1[[#This Row],[Order_Date]],"ddd")</f>
        <v>Tue</v>
      </c>
      <c r="D129" s="12">
        <f>WEEKNUM(Table1[[#This Row],[Order_Date]])</f>
        <v>15</v>
      </c>
      <c r="E129" s="2" t="str">
        <f>TEXT(Table1[[#This Row],[Order_Date]],"mmm")</f>
        <v>Apr</v>
      </c>
      <c r="F129" s="2" t="str">
        <f>TEXT(Table1[[#This Row],[Order_Date]],"yyyy")</f>
        <v>2024</v>
      </c>
      <c r="G129" s="1" t="s">
        <v>180</v>
      </c>
      <c r="H129" s="1" t="s">
        <v>56</v>
      </c>
      <c r="I129" s="1" t="s">
        <v>30</v>
      </c>
      <c r="J129" s="1" t="s">
        <v>1241</v>
      </c>
      <c r="K129" s="1" t="s">
        <v>31</v>
      </c>
      <c r="L129" s="1">
        <v>1</v>
      </c>
      <c r="M129" s="7">
        <v>41</v>
      </c>
      <c r="N129" s="7">
        <f t="shared" si="1"/>
        <v>41</v>
      </c>
      <c r="O129" s="1">
        <v>0</v>
      </c>
      <c r="P129" s="1">
        <v>41</v>
      </c>
      <c r="Q129" s="7">
        <v>18.559999999999999</v>
      </c>
      <c r="R129" s="1">
        <v>33</v>
      </c>
      <c r="S129" s="1" t="s">
        <v>19</v>
      </c>
      <c r="T129" s="1" t="s">
        <v>51</v>
      </c>
    </row>
    <row r="130" spans="1:20" x14ac:dyDescent="0.25">
      <c r="A130" s="1">
        <v>100694</v>
      </c>
      <c r="B130" s="2">
        <v>45321</v>
      </c>
      <c r="C130" s="2" t="str">
        <f>TEXT(Table1[[#This Row],[Order_Date]],"ddd")</f>
        <v>Tue</v>
      </c>
      <c r="D130" s="12">
        <f>WEEKNUM(Table1[[#This Row],[Order_Date]])</f>
        <v>5</v>
      </c>
      <c r="E130" s="2" t="str">
        <f>TEXT(Table1[[#This Row],[Order_Date]],"mmm")</f>
        <v>Jan</v>
      </c>
      <c r="F130" s="2" t="str">
        <f>TEXT(Table1[[#This Row],[Order_Date]],"yyyy")</f>
        <v>2024</v>
      </c>
      <c r="G130" s="1" t="s">
        <v>181</v>
      </c>
      <c r="H130" s="1" t="s">
        <v>66</v>
      </c>
      <c r="I130" s="1" t="s">
        <v>17</v>
      </c>
      <c r="J130" s="1" t="s">
        <v>1241</v>
      </c>
      <c r="K130" s="1" t="s">
        <v>31</v>
      </c>
      <c r="L130" s="1">
        <v>3</v>
      </c>
      <c r="M130" s="7">
        <v>105.09</v>
      </c>
      <c r="N130" s="7">
        <f t="shared" si="1"/>
        <v>315.27</v>
      </c>
      <c r="O130" s="1">
        <v>0</v>
      </c>
      <c r="P130" s="1">
        <v>315.27</v>
      </c>
      <c r="Q130" s="7">
        <v>121.3</v>
      </c>
      <c r="R130" s="1">
        <v>33</v>
      </c>
      <c r="S130" s="1" t="s">
        <v>19</v>
      </c>
      <c r="T130" s="1" t="s">
        <v>51</v>
      </c>
    </row>
    <row r="131" spans="1:20" x14ac:dyDescent="0.25">
      <c r="A131" s="1">
        <v>100630</v>
      </c>
      <c r="B131" s="2">
        <v>45587</v>
      </c>
      <c r="C131" s="2" t="str">
        <f>TEXT(Table1[[#This Row],[Order_Date]],"ddd")</f>
        <v>Tue</v>
      </c>
      <c r="D131" s="12">
        <f>WEEKNUM(Table1[[#This Row],[Order_Date]])</f>
        <v>43</v>
      </c>
      <c r="E131" s="2" t="str">
        <f>TEXT(Table1[[#This Row],[Order_Date]],"mmm")</f>
        <v>Oct</v>
      </c>
      <c r="F131" s="2" t="str">
        <f>TEXT(Table1[[#This Row],[Order_Date]],"yyyy")</f>
        <v>2024</v>
      </c>
      <c r="G131" s="1" t="s">
        <v>182</v>
      </c>
      <c r="H131" s="1" t="s">
        <v>70</v>
      </c>
      <c r="I131" s="1" t="s">
        <v>25</v>
      </c>
      <c r="J131" s="1" t="s">
        <v>1237</v>
      </c>
      <c r="K131" s="1" t="s">
        <v>48</v>
      </c>
      <c r="L131" s="1">
        <v>4</v>
      </c>
      <c r="M131" s="7">
        <v>149.07</v>
      </c>
      <c r="N131" s="7">
        <f t="shared" ref="N131:N194" si="2">M131*L131</f>
        <v>596.28</v>
      </c>
      <c r="O131" s="1">
        <v>10</v>
      </c>
      <c r="P131" s="1">
        <v>536.65</v>
      </c>
      <c r="Q131" s="7">
        <v>128.91999999999999</v>
      </c>
      <c r="R131" s="1">
        <v>27</v>
      </c>
      <c r="S131" s="1" t="s">
        <v>19</v>
      </c>
      <c r="T131" s="1" t="s">
        <v>81</v>
      </c>
    </row>
    <row r="132" spans="1:20" x14ac:dyDescent="0.25">
      <c r="A132" s="1">
        <v>100274</v>
      </c>
      <c r="B132" s="2">
        <v>45367</v>
      </c>
      <c r="C132" s="2" t="str">
        <f>TEXT(Table1[[#This Row],[Order_Date]],"ddd")</f>
        <v>Sat</v>
      </c>
      <c r="D132" s="12">
        <f>WEEKNUM(Table1[[#This Row],[Order_Date]])</f>
        <v>11</v>
      </c>
      <c r="E132" s="2" t="str">
        <f>TEXT(Table1[[#This Row],[Order_Date]],"mmm")</f>
        <v>Mar</v>
      </c>
      <c r="F132" s="2" t="str">
        <f>TEXT(Table1[[#This Row],[Order_Date]],"yyyy")</f>
        <v>2024</v>
      </c>
      <c r="G132" s="1" t="s">
        <v>183</v>
      </c>
      <c r="H132" s="1" t="s">
        <v>100</v>
      </c>
      <c r="I132" s="1" t="s">
        <v>25</v>
      </c>
      <c r="J132" s="1" t="s">
        <v>1238</v>
      </c>
      <c r="K132" s="1" t="s">
        <v>64</v>
      </c>
      <c r="L132" s="1">
        <v>2</v>
      </c>
      <c r="M132" s="7">
        <v>138.44999999999999</v>
      </c>
      <c r="N132" s="7">
        <f t="shared" si="2"/>
        <v>276.89999999999998</v>
      </c>
      <c r="O132" s="1">
        <v>10</v>
      </c>
      <c r="P132" s="1">
        <v>249.21</v>
      </c>
      <c r="Q132" s="7">
        <v>81.96</v>
      </c>
      <c r="R132" s="1">
        <v>33</v>
      </c>
      <c r="S132" s="1" t="s">
        <v>26</v>
      </c>
      <c r="T132" s="1" t="s">
        <v>43</v>
      </c>
    </row>
    <row r="133" spans="1:20" x14ac:dyDescent="0.25">
      <c r="A133" s="1">
        <v>101147</v>
      </c>
      <c r="B133" s="2">
        <v>45922</v>
      </c>
      <c r="C133" s="2" t="str">
        <f>TEXT(Table1[[#This Row],[Order_Date]],"ddd")</f>
        <v>Mon</v>
      </c>
      <c r="D133" s="12">
        <f>WEEKNUM(Table1[[#This Row],[Order_Date]])</f>
        <v>39</v>
      </c>
      <c r="E133" s="2" t="str">
        <f>TEXT(Table1[[#This Row],[Order_Date]],"mmm")</f>
        <v>Sep</v>
      </c>
      <c r="F133" s="2" t="str">
        <f>TEXT(Table1[[#This Row],[Order_Date]],"yyyy")</f>
        <v>2025</v>
      </c>
      <c r="G133" s="1" t="s">
        <v>184</v>
      </c>
      <c r="H133" s="1" t="s">
        <v>53</v>
      </c>
      <c r="I133" s="1" t="s">
        <v>30</v>
      </c>
      <c r="J133" s="1" t="s">
        <v>1241</v>
      </c>
      <c r="K133" s="1" t="s">
        <v>18</v>
      </c>
      <c r="L133" s="1">
        <v>4</v>
      </c>
      <c r="M133" s="7">
        <v>22.37</v>
      </c>
      <c r="N133" s="7">
        <f t="shared" si="2"/>
        <v>89.48</v>
      </c>
      <c r="O133" s="1">
        <v>10</v>
      </c>
      <c r="P133" s="1">
        <v>80.53</v>
      </c>
      <c r="Q133" s="7">
        <v>21.97</v>
      </c>
      <c r="R133" s="1">
        <v>18</v>
      </c>
      <c r="S133" s="1" t="s">
        <v>19</v>
      </c>
      <c r="T133" s="1" t="s">
        <v>51</v>
      </c>
    </row>
    <row r="134" spans="1:20" x14ac:dyDescent="0.25">
      <c r="A134" s="1">
        <v>100308</v>
      </c>
      <c r="B134" s="2">
        <v>45830</v>
      </c>
      <c r="C134" s="2" t="str">
        <f>TEXT(Table1[[#This Row],[Order_Date]],"ddd")</f>
        <v>Sun</v>
      </c>
      <c r="D134" s="12">
        <f>WEEKNUM(Table1[[#This Row],[Order_Date]])</f>
        <v>26</v>
      </c>
      <c r="E134" s="2" t="str">
        <f>TEXT(Table1[[#This Row],[Order_Date]],"mmm")</f>
        <v>Jun</v>
      </c>
      <c r="F134" s="2" t="str">
        <f>TEXT(Table1[[#This Row],[Order_Date]],"yyyy")</f>
        <v>2025</v>
      </c>
      <c r="G134" s="1" t="s">
        <v>185</v>
      </c>
      <c r="H134" s="1" t="s">
        <v>16</v>
      </c>
      <c r="I134" s="1" t="s">
        <v>17</v>
      </c>
      <c r="J134" s="1" t="s">
        <v>1240</v>
      </c>
      <c r="K134" s="1" t="s">
        <v>18</v>
      </c>
      <c r="L134" s="1">
        <v>3</v>
      </c>
      <c r="M134" s="7">
        <v>60.76</v>
      </c>
      <c r="N134" s="7">
        <f t="shared" si="2"/>
        <v>182.28</v>
      </c>
      <c r="O134" s="1">
        <v>20</v>
      </c>
      <c r="P134" s="1">
        <v>145.82</v>
      </c>
      <c r="Q134" s="7">
        <v>35.86</v>
      </c>
      <c r="R134" s="1">
        <v>37</v>
      </c>
      <c r="S134" s="1" t="s">
        <v>19</v>
      </c>
      <c r="T134" s="1" t="s">
        <v>20</v>
      </c>
    </row>
    <row r="135" spans="1:20" x14ac:dyDescent="0.25">
      <c r="A135" s="1">
        <v>100233</v>
      </c>
      <c r="B135" s="2">
        <v>45332</v>
      </c>
      <c r="C135" s="2" t="str">
        <f>TEXT(Table1[[#This Row],[Order_Date]],"ddd")</f>
        <v>Sat</v>
      </c>
      <c r="D135" s="12">
        <f>WEEKNUM(Table1[[#This Row],[Order_Date]])</f>
        <v>6</v>
      </c>
      <c r="E135" s="2" t="str">
        <f>TEXT(Table1[[#This Row],[Order_Date]],"mmm")</f>
        <v>Feb</v>
      </c>
      <c r="F135" s="2" t="str">
        <f>TEXT(Table1[[#This Row],[Order_Date]],"yyyy")</f>
        <v>2024</v>
      </c>
      <c r="G135" s="1" t="s">
        <v>186</v>
      </c>
      <c r="H135" s="1" t="s">
        <v>22</v>
      </c>
      <c r="I135" s="1" t="s">
        <v>17</v>
      </c>
      <c r="J135" s="1" t="s">
        <v>1237</v>
      </c>
      <c r="K135" s="1" t="s">
        <v>31</v>
      </c>
      <c r="L135" s="1">
        <v>2</v>
      </c>
      <c r="M135" s="7">
        <v>28.25</v>
      </c>
      <c r="N135" s="7">
        <f t="shared" si="2"/>
        <v>56.5</v>
      </c>
      <c r="O135" s="1">
        <v>0</v>
      </c>
      <c r="P135" s="1">
        <v>56.5</v>
      </c>
      <c r="Q135" s="7">
        <v>20.77</v>
      </c>
      <c r="R135" s="1">
        <v>16</v>
      </c>
      <c r="S135" s="1" t="s">
        <v>26</v>
      </c>
      <c r="T135" s="1" t="s">
        <v>43</v>
      </c>
    </row>
    <row r="136" spans="1:20" x14ac:dyDescent="0.25">
      <c r="A136" s="1">
        <v>101047</v>
      </c>
      <c r="B136" s="2">
        <v>45442</v>
      </c>
      <c r="C136" s="2" t="str">
        <f>TEXT(Table1[[#This Row],[Order_Date]],"ddd")</f>
        <v>Thu</v>
      </c>
      <c r="D136" s="12">
        <f>WEEKNUM(Table1[[#This Row],[Order_Date]])</f>
        <v>22</v>
      </c>
      <c r="E136" s="2" t="str">
        <f>TEXT(Table1[[#This Row],[Order_Date]],"mmm")</f>
        <v>May</v>
      </c>
      <c r="F136" s="2" t="str">
        <f>TEXT(Table1[[#This Row],[Order_Date]],"yyyy")</f>
        <v>2024</v>
      </c>
      <c r="G136" s="1" t="s">
        <v>187</v>
      </c>
      <c r="H136" s="1" t="s">
        <v>56</v>
      </c>
      <c r="I136" s="1" t="s">
        <v>30</v>
      </c>
      <c r="J136" s="1" t="s">
        <v>1239</v>
      </c>
      <c r="K136" s="1" t="s">
        <v>18</v>
      </c>
      <c r="L136" s="1">
        <v>4</v>
      </c>
      <c r="M136" s="7">
        <v>46.38</v>
      </c>
      <c r="N136" s="7">
        <f t="shared" si="2"/>
        <v>185.52</v>
      </c>
      <c r="O136" s="1">
        <v>40</v>
      </c>
      <c r="P136" s="1">
        <v>111.31</v>
      </c>
      <c r="Q136" s="7">
        <v>39.92</v>
      </c>
      <c r="R136" s="1">
        <v>27</v>
      </c>
      <c r="S136" s="1" t="s">
        <v>26</v>
      </c>
      <c r="T136" s="1" t="s">
        <v>27</v>
      </c>
    </row>
    <row r="137" spans="1:20" x14ac:dyDescent="0.25">
      <c r="A137" s="1">
        <v>100622</v>
      </c>
      <c r="B137" s="2">
        <v>45022</v>
      </c>
      <c r="C137" s="2" t="str">
        <f>TEXT(Table1[[#This Row],[Order_Date]],"ddd")</f>
        <v>Thu</v>
      </c>
      <c r="D137" s="12">
        <f>WEEKNUM(Table1[[#This Row],[Order_Date]])</f>
        <v>14</v>
      </c>
      <c r="E137" s="2" t="str">
        <f>TEXT(Table1[[#This Row],[Order_Date]],"mmm")</f>
        <v>Apr</v>
      </c>
      <c r="F137" s="2" t="str">
        <f>TEXT(Table1[[#This Row],[Order_Date]],"yyyy")</f>
        <v>2023</v>
      </c>
      <c r="G137" s="1" t="s">
        <v>188</v>
      </c>
      <c r="H137" s="1" t="s">
        <v>29</v>
      </c>
      <c r="I137" s="1" t="s">
        <v>30</v>
      </c>
      <c r="J137" s="1" t="s">
        <v>1238</v>
      </c>
      <c r="K137" s="1" t="s">
        <v>31</v>
      </c>
      <c r="L137" s="1">
        <v>5</v>
      </c>
      <c r="M137" s="7">
        <v>16.43</v>
      </c>
      <c r="N137" s="7">
        <f t="shared" si="2"/>
        <v>82.15</v>
      </c>
      <c r="O137" s="1">
        <v>10</v>
      </c>
      <c r="P137" s="1">
        <v>73.94</v>
      </c>
      <c r="Q137" s="7">
        <v>28.72</v>
      </c>
      <c r="R137" s="1">
        <v>23</v>
      </c>
      <c r="S137" s="1" t="s">
        <v>19</v>
      </c>
      <c r="T137" s="1" t="s">
        <v>46</v>
      </c>
    </row>
    <row r="138" spans="1:20" x14ac:dyDescent="0.25">
      <c r="A138" s="1">
        <v>100643</v>
      </c>
      <c r="B138" s="2">
        <v>45288</v>
      </c>
      <c r="C138" s="2" t="str">
        <f>TEXT(Table1[[#This Row],[Order_Date]],"ddd")</f>
        <v>Thu</v>
      </c>
      <c r="D138" s="12">
        <f>WEEKNUM(Table1[[#This Row],[Order_Date]])</f>
        <v>52</v>
      </c>
      <c r="E138" s="2" t="str">
        <f>TEXT(Table1[[#This Row],[Order_Date]],"mmm")</f>
        <v>Dec</v>
      </c>
      <c r="F138" s="2" t="str">
        <f>TEXT(Table1[[#This Row],[Order_Date]],"yyyy")</f>
        <v>2023</v>
      </c>
      <c r="G138" s="1" t="s">
        <v>189</v>
      </c>
      <c r="H138" s="1" t="s">
        <v>16</v>
      </c>
      <c r="I138" s="1" t="s">
        <v>17</v>
      </c>
      <c r="J138" s="1" t="s">
        <v>1241</v>
      </c>
      <c r="K138" s="1" t="s">
        <v>64</v>
      </c>
      <c r="L138" s="1">
        <v>3</v>
      </c>
      <c r="M138" s="7">
        <v>57.22</v>
      </c>
      <c r="N138" s="7">
        <f t="shared" si="2"/>
        <v>171.66</v>
      </c>
      <c r="O138" s="1">
        <v>5</v>
      </c>
      <c r="P138" s="1">
        <v>163.08000000000001</v>
      </c>
      <c r="Q138" s="7">
        <v>47.09</v>
      </c>
      <c r="R138" s="1">
        <v>25</v>
      </c>
      <c r="S138" s="1" t="s">
        <v>19</v>
      </c>
      <c r="T138" s="1" t="s">
        <v>20</v>
      </c>
    </row>
    <row r="139" spans="1:20" x14ac:dyDescent="0.25">
      <c r="A139" s="1">
        <v>100478</v>
      </c>
      <c r="B139" s="2">
        <v>45098</v>
      </c>
      <c r="C139" s="2" t="str">
        <f>TEXT(Table1[[#This Row],[Order_Date]],"ddd")</f>
        <v>Wed</v>
      </c>
      <c r="D139" s="12">
        <f>WEEKNUM(Table1[[#This Row],[Order_Date]])</f>
        <v>25</v>
      </c>
      <c r="E139" s="2" t="str">
        <f>TEXT(Table1[[#This Row],[Order_Date]],"mmm")</f>
        <v>Jun</v>
      </c>
      <c r="F139" s="2" t="str">
        <f>TEXT(Table1[[#This Row],[Order_Date]],"yyyy")</f>
        <v>2023</v>
      </c>
      <c r="G139" s="1" t="s">
        <v>190</v>
      </c>
      <c r="H139" s="1" t="s">
        <v>66</v>
      </c>
      <c r="I139" s="1" t="s">
        <v>17</v>
      </c>
      <c r="J139" s="1" t="s">
        <v>1237</v>
      </c>
      <c r="K139" s="1" t="s">
        <v>18</v>
      </c>
      <c r="L139" s="1">
        <v>4</v>
      </c>
      <c r="M139" s="7">
        <v>99.92</v>
      </c>
      <c r="N139" s="7">
        <f t="shared" si="2"/>
        <v>399.68</v>
      </c>
      <c r="O139" s="1">
        <v>0</v>
      </c>
      <c r="P139" s="1">
        <v>399.68</v>
      </c>
      <c r="Q139" s="7">
        <v>145.79</v>
      </c>
      <c r="R139" s="1">
        <v>30</v>
      </c>
      <c r="S139" s="1" t="s">
        <v>26</v>
      </c>
      <c r="T139" s="1" t="s">
        <v>35</v>
      </c>
    </row>
    <row r="140" spans="1:20" x14ac:dyDescent="0.25">
      <c r="A140" s="1">
        <v>100471</v>
      </c>
      <c r="B140" s="2">
        <v>45312</v>
      </c>
      <c r="C140" s="2" t="str">
        <f>TEXT(Table1[[#This Row],[Order_Date]],"ddd")</f>
        <v>Sun</v>
      </c>
      <c r="D140" s="12">
        <f>WEEKNUM(Table1[[#This Row],[Order_Date]])</f>
        <v>4</v>
      </c>
      <c r="E140" s="2" t="str">
        <f>TEXT(Table1[[#This Row],[Order_Date]],"mmm")</f>
        <v>Jan</v>
      </c>
      <c r="F140" s="2" t="str">
        <f>TEXT(Table1[[#This Row],[Order_Date]],"yyyy")</f>
        <v>2024</v>
      </c>
      <c r="G140" s="1" t="s">
        <v>191</v>
      </c>
      <c r="H140" s="1" t="s">
        <v>62</v>
      </c>
      <c r="I140" s="1" t="s">
        <v>17</v>
      </c>
      <c r="J140" s="1" t="s">
        <v>1237</v>
      </c>
      <c r="K140" s="1" t="s">
        <v>48</v>
      </c>
      <c r="L140" s="1">
        <v>4</v>
      </c>
      <c r="M140" s="7">
        <v>146.13</v>
      </c>
      <c r="N140" s="7">
        <f t="shared" si="2"/>
        <v>584.52</v>
      </c>
      <c r="O140" s="1">
        <v>5</v>
      </c>
      <c r="P140" s="1">
        <v>555.29</v>
      </c>
      <c r="Q140" s="7">
        <v>158.34</v>
      </c>
      <c r="R140" s="1">
        <v>16</v>
      </c>
      <c r="S140" s="1" t="s">
        <v>26</v>
      </c>
      <c r="T140" s="1" t="s">
        <v>32</v>
      </c>
    </row>
    <row r="141" spans="1:20" x14ac:dyDescent="0.25">
      <c r="A141" s="1">
        <v>100925</v>
      </c>
      <c r="B141" s="2">
        <v>45352</v>
      </c>
      <c r="C141" s="2" t="str">
        <f>TEXT(Table1[[#This Row],[Order_Date]],"ddd")</f>
        <v>Fri</v>
      </c>
      <c r="D141" s="12">
        <f>WEEKNUM(Table1[[#This Row],[Order_Date]])</f>
        <v>9</v>
      </c>
      <c r="E141" s="2" t="str">
        <f>TEXT(Table1[[#This Row],[Order_Date]],"mmm")</f>
        <v>Mar</v>
      </c>
      <c r="F141" s="2" t="str">
        <f>TEXT(Table1[[#This Row],[Order_Date]],"yyyy")</f>
        <v>2024</v>
      </c>
      <c r="G141" s="1" t="s">
        <v>192</v>
      </c>
      <c r="H141" s="1" t="s">
        <v>37</v>
      </c>
      <c r="I141" s="1" t="s">
        <v>17</v>
      </c>
      <c r="J141" s="1" t="s">
        <v>1237</v>
      </c>
      <c r="K141" s="1" t="s">
        <v>18</v>
      </c>
      <c r="L141" s="1">
        <v>5</v>
      </c>
      <c r="M141" s="7">
        <v>68.62</v>
      </c>
      <c r="N141" s="7">
        <f t="shared" si="2"/>
        <v>343.1</v>
      </c>
      <c r="O141" s="1">
        <v>20</v>
      </c>
      <c r="P141" s="1">
        <v>274.48</v>
      </c>
      <c r="Q141" s="7">
        <v>76.91</v>
      </c>
      <c r="R141" s="1">
        <v>39</v>
      </c>
      <c r="S141" s="1" t="s">
        <v>26</v>
      </c>
      <c r="T141" s="1" t="s">
        <v>35</v>
      </c>
    </row>
    <row r="142" spans="1:20" x14ac:dyDescent="0.25">
      <c r="A142" s="1">
        <v>101097</v>
      </c>
      <c r="B142" s="2">
        <v>45338</v>
      </c>
      <c r="C142" s="2" t="str">
        <f>TEXT(Table1[[#This Row],[Order_Date]],"ddd")</f>
        <v>Fri</v>
      </c>
      <c r="D142" s="12">
        <f>WEEKNUM(Table1[[#This Row],[Order_Date]])</f>
        <v>7</v>
      </c>
      <c r="E142" s="2" t="str">
        <f>TEXT(Table1[[#This Row],[Order_Date]],"mmm")</f>
        <v>Feb</v>
      </c>
      <c r="F142" s="2" t="str">
        <f>TEXT(Table1[[#This Row],[Order_Date]],"yyyy")</f>
        <v>2024</v>
      </c>
      <c r="G142" s="1" t="s">
        <v>193</v>
      </c>
      <c r="H142" s="1" t="s">
        <v>66</v>
      </c>
      <c r="I142" s="1" t="s">
        <v>17</v>
      </c>
      <c r="J142" s="1" t="s">
        <v>1238</v>
      </c>
      <c r="K142" s="1" t="s">
        <v>31</v>
      </c>
      <c r="L142" s="1">
        <v>3</v>
      </c>
      <c r="M142" s="7">
        <v>126.03</v>
      </c>
      <c r="N142" s="7">
        <f t="shared" si="2"/>
        <v>378.09000000000003</v>
      </c>
      <c r="O142" s="1">
        <v>10</v>
      </c>
      <c r="P142" s="1">
        <v>340.28</v>
      </c>
      <c r="Q142" s="7">
        <v>49.88</v>
      </c>
      <c r="R142" s="1">
        <v>25</v>
      </c>
      <c r="S142" s="1" t="s">
        <v>26</v>
      </c>
      <c r="T142" s="1" t="s">
        <v>46</v>
      </c>
    </row>
    <row r="143" spans="1:20" x14ac:dyDescent="0.25">
      <c r="A143" s="1">
        <v>100626</v>
      </c>
      <c r="B143" s="2">
        <v>45337</v>
      </c>
      <c r="C143" s="2" t="str">
        <f>TEXT(Table1[[#This Row],[Order_Date]],"ddd")</f>
        <v>Thu</v>
      </c>
      <c r="D143" s="12">
        <f>WEEKNUM(Table1[[#This Row],[Order_Date]])</f>
        <v>7</v>
      </c>
      <c r="E143" s="2" t="str">
        <f>TEXT(Table1[[#This Row],[Order_Date]],"mmm")</f>
        <v>Feb</v>
      </c>
      <c r="F143" s="2" t="str">
        <f>TEXT(Table1[[#This Row],[Order_Date]],"yyyy")</f>
        <v>2024</v>
      </c>
      <c r="G143" s="1" t="s">
        <v>194</v>
      </c>
      <c r="H143" s="1" t="s">
        <v>77</v>
      </c>
      <c r="I143" s="1" t="s">
        <v>30</v>
      </c>
      <c r="J143" s="1" t="s">
        <v>1237</v>
      </c>
      <c r="K143" s="1" t="s">
        <v>31</v>
      </c>
      <c r="L143" s="1">
        <v>3</v>
      </c>
      <c r="M143" s="7">
        <v>32.78</v>
      </c>
      <c r="N143" s="7">
        <f t="shared" si="2"/>
        <v>98.34</v>
      </c>
      <c r="O143" s="1">
        <v>5</v>
      </c>
      <c r="P143" s="1">
        <v>93.42</v>
      </c>
      <c r="Q143" s="7">
        <v>23.12</v>
      </c>
      <c r="R143" s="1">
        <v>33</v>
      </c>
      <c r="S143" s="1" t="s">
        <v>19</v>
      </c>
      <c r="T143" s="1" t="s">
        <v>32</v>
      </c>
    </row>
    <row r="144" spans="1:20" x14ac:dyDescent="0.25">
      <c r="A144" s="1">
        <v>100394</v>
      </c>
      <c r="B144" s="2">
        <v>45670</v>
      </c>
      <c r="C144" s="2" t="str">
        <f>TEXT(Table1[[#This Row],[Order_Date]],"ddd")</f>
        <v>Mon</v>
      </c>
      <c r="D144" s="12">
        <f>WEEKNUM(Table1[[#This Row],[Order_Date]])</f>
        <v>3</v>
      </c>
      <c r="E144" s="2" t="str">
        <f>TEXT(Table1[[#This Row],[Order_Date]],"mmm")</f>
        <v>Jan</v>
      </c>
      <c r="F144" s="2" t="str">
        <f>TEXT(Table1[[#This Row],[Order_Date]],"yyyy")</f>
        <v>2025</v>
      </c>
      <c r="G144" s="1" t="s">
        <v>195</v>
      </c>
      <c r="H144" s="1" t="s">
        <v>37</v>
      </c>
      <c r="I144" s="1" t="s">
        <v>17</v>
      </c>
      <c r="J144" s="1" t="s">
        <v>1237</v>
      </c>
      <c r="K144" s="1" t="s">
        <v>31</v>
      </c>
      <c r="L144" s="1">
        <v>4</v>
      </c>
      <c r="M144" s="7">
        <v>65.13</v>
      </c>
      <c r="N144" s="7">
        <f t="shared" si="2"/>
        <v>260.52</v>
      </c>
      <c r="O144" s="1">
        <v>0</v>
      </c>
      <c r="P144" s="1">
        <v>260.52</v>
      </c>
      <c r="Q144" s="7">
        <v>90.54</v>
      </c>
      <c r="R144" s="1">
        <v>27</v>
      </c>
      <c r="S144" s="1" t="s">
        <v>19</v>
      </c>
      <c r="T144" s="1" t="s">
        <v>43</v>
      </c>
    </row>
    <row r="145" spans="1:20" x14ac:dyDescent="0.25">
      <c r="A145" s="1">
        <v>100636</v>
      </c>
      <c r="B145" s="2">
        <v>45222</v>
      </c>
      <c r="C145" s="2" t="str">
        <f>TEXT(Table1[[#This Row],[Order_Date]],"ddd")</f>
        <v>Mon</v>
      </c>
      <c r="D145" s="12">
        <f>WEEKNUM(Table1[[#This Row],[Order_Date]])</f>
        <v>43</v>
      </c>
      <c r="E145" s="2" t="str">
        <f>TEXT(Table1[[#This Row],[Order_Date]],"mmm")</f>
        <v>Oct</v>
      </c>
      <c r="F145" s="2" t="str">
        <f>TEXT(Table1[[#This Row],[Order_Date]],"yyyy")</f>
        <v>2023</v>
      </c>
      <c r="G145" s="1" t="s">
        <v>196</v>
      </c>
      <c r="H145" s="1" t="s">
        <v>68</v>
      </c>
      <c r="I145" s="1" t="s">
        <v>25</v>
      </c>
      <c r="J145" s="1" t="s">
        <v>1241</v>
      </c>
      <c r="K145" s="1" t="s">
        <v>18</v>
      </c>
      <c r="L145" s="1">
        <v>3</v>
      </c>
      <c r="M145" s="7">
        <v>228.65</v>
      </c>
      <c r="N145" s="7">
        <f t="shared" si="2"/>
        <v>685.95</v>
      </c>
      <c r="O145" s="1">
        <v>10</v>
      </c>
      <c r="P145" s="1">
        <v>617.36</v>
      </c>
      <c r="Q145" s="7">
        <v>202.8</v>
      </c>
      <c r="R145" s="1">
        <v>34</v>
      </c>
      <c r="S145" s="1" t="s">
        <v>19</v>
      </c>
      <c r="T145" s="1" t="s">
        <v>46</v>
      </c>
    </row>
    <row r="146" spans="1:20" x14ac:dyDescent="0.25">
      <c r="A146" s="1">
        <v>100767</v>
      </c>
      <c r="B146" s="2">
        <v>45170</v>
      </c>
      <c r="C146" s="2" t="str">
        <f>TEXT(Table1[[#This Row],[Order_Date]],"ddd")</f>
        <v>Fri</v>
      </c>
      <c r="D146" s="12">
        <f>WEEKNUM(Table1[[#This Row],[Order_Date]])</f>
        <v>35</v>
      </c>
      <c r="E146" s="2" t="str">
        <f>TEXT(Table1[[#This Row],[Order_Date]],"mmm")</f>
        <v>Sep</v>
      </c>
      <c r="F146" s="2" t="str">
        <f>TEXT(Table1[[#This Row],[Order_Date]],"yyyy")</f>
        <v>2023</v>
      </c>
      <c r="G146" s="1" t="s">
        <v>197</v>
      </c>
      <c r="H146" s="1" t="s">
        <v>100</v>
      </c>
      <c r="I146" s="1" t="s">
        <v>25</v>
      </c>
      <c r="J146" s="1" t="s">
        <v>1237</v>
      </c>
      <c r="K146" s="1" t="s">
        <v>18</v>
      </c>
      <c r="L146" s="1">
        <v>5</v>
      </c>
      <c r="M146" s="7">
        <v>121.9</v>
      </c>
      <c r="N146" s="7">
        <f t="shared" si="2"/>
        <v>609.5</v>
      </c>
      <c r="O146" s="1">
        <v>10</v>
      </c>
      <c r="P146" s="1">
        <v>548.54999999999995</v>
      </c>
      <c r="Q146" s="7">
        <v>197.81</v>
      </c>
      <c r="R146" s="1">
        <v>26</v>
      </c>
      <c r="S146" s="1" t="s">
        <v>19</v>
      </c>
      <c r="T146" s="1" t="s">
        <v>32</v>
      </c>
    </row>
    <row r="147" spans="1:20" x14ac:dyDescent="0.25">
      <c r="A147" s="1">
        <v>100532</v>
      </c>
      <c r="B147" s="2">
        <v>45721</v>
      </c>
      <c r="C147" s="2" t="str">
        <f>TEXT(Table1[[#This Row],[Order_Date]],"ddd")</f>
        <v>Wed</v>
      </c>
      <c r="D147" s="12">
        <f>WEEKNUM(Table1[[#This Row],[Order_Date]])</f>
        <v>10</v>
      </c>
      <c r="E147" s="2" t="str">
        <f>TEXT(Table1[[#This Row],[Order_Date]],"mmm")</f>
        <v>Mar</v>
      </c>
      <c r="F147" s="2" t="str">
        <f>TEXT(Table1[[#This Row],[Order_Date]],"yyyy")</f>
        <v>2025</v>
      </c>
      <c r="G147" s="1" t="s">
        <v>198</v>
      </c>
      <c r="H147" s="1" t="s">
        <v>62</v>
      </c>
      <c r="I147" s="1" t="s">
        <v>17</v>
      </c>
      <c r="J147" s="1" t="s">
        <v>1238</v>
      </c>
      <c r="K147" s="1" t="s">
        <v>18</v>
      </c>
      <c r="L147" s="1">
        <v>5</v>
      </c>
      <c r="M147" s="7">
        <v>133.19</v>
      </c>
      <c r="N147" s="7">
        <f t="shared" si="2"/>
        <v>665.95</v>
      </c>
      <c r="O147" s="1">
        <v>10</v>
      </c>
      <c r="P147" s="1">
        <v>599.36</v>
      </c>
      <c r="Q147" s="7">
        <v>148.43</v>
      </c>
      <c r="R147" s="1">
        <v>27</v>
      </c>
      <c r="S147" s="1" t="s">
        <v>19</v>
      </c>
      <c r="T147" s="1" t="s">
        <v>32</v>
      </c>
    </row>
    <row r="148" spans="1:20" x14ac:dyDescent="0.25">
      <c r="A148" s="1">
        <v>100717</v>
      </c>
      <c r="B148" s="2">
        <v>45017</v>
      </c>
      <c r="C148" s="2" t="str">
        <f>TEXT(Table1[[#This Row],[Order_Date]],"ddd")</f>
        <v>Sat</v>
      </c>
      <c r="D148" s="12">
        <f>WEEKNUM(Table1[[#This Row],[Order_Date]])</f>
        <v>13</v>
      </c>
      <c r="E148" s="2" t="str">
        <f>TEXT(Table1[[#This Row],[Order_Date]],"mmm")</f>
        <v>Apr</v>
      </c>
      <c r="F148" s="2" t="str">
        <f>TEXT(Table1[[#This Row],[Order_Date]],"yyyy")</f>
        <v>2023</v>
      </c>
      <c r="G148" s="1" t="s">
        <v>199</v>
      </c>
      <c r="H148" s="1" t="s">
        <v>39</v>
      </c>
      <c r="I148" s="1" t="s">
        <v>25</v>
      </c>
      <c r="J148" s="1" t="s">
        <v>1239</v>
      </c>
      <c r="K148" s="1" t="s">
        <v>18</v>
      </c>
      <c r="L148" s="1">
        <v>3</v>
      </c>
      <c r="M148" s="7">
        <v>164.39</v>
      </c>
      <c r="N148" s="7">
        <f t="shared" si="2"/>
        <v>493.16999999999996</v>
      </c>
      <c r="O148" s="1">
        <v>5</v>
      </c>
      <c r="P148" s="1">
        <v>468.51</v>
      </c>
      <c r="Q148" s="7">
        <v>126.16</v>
      </c>
      <c r="R148" s="1">
        <v>24</v>
      </c>
      <c r="S148" s="1" t="s">
        <v>19</v>
      </c>
      <c r="T148" s="1" t="s">
        <v>35</v>
      </c>
    </row>
    <row r="149" spans="1:20" x14ac:dyDescent="0.25">
      <c r="A149" s="1">
        <v>100666</v>
      </c>
      <c r="B149" s="2">
        <v>45013</v>
      </c>
      <c r="C149" s="2" t="str">
        <f>TEXT(Table1[[#This Row],[Order_Date]],"ddd")</f>
        <v>Tue</v>
      </c>
      <c r="D149" s="12">
        <f>WEEKNUM(Table1[[#This Row],[Order_Date]])</f>
        <v>13</v>
      </c>
      <c r="E149" s="2" t="str">
        <f>TEXT(Table1[[#This Row],[Order_Date]],"mmm")</f>
        <v>Mar</v>
      </c>
      <c r="F149" s="2" t="str">
        <f>TEXT(Table1[[#This Row],[Order_Date]],"yyyy")</f>
        <v>2023</v>
      </c>
      <c r="G149" s="1" t="s">
        <v>200</v>
      </c>
      <c r="H149" s="1" t="s">
        <v>29</v>
      </c>
      <c r="I149" s="1" t="s">
        <v>30</v>
      </c>
      <c r="J149" s="1" t="s">
        <v>1241</v>
      </c>
      <c r="K149" s="1" t="s">
        <v>18</v>
      </c>
      <c r="L149" s="1">
        <v>3</v>
      </c>
      <c r="M149" s="7">
        <v>14.85</v>
      </c>
      <c r="N149" s="7">
        <f t="shared" si="2"/>
        <v>44.55</v>
      </c>
      <c r="O149" s="1">
        <v>0</v>
      </c>
      <c r="P149" s="1">
        <v>44.55</v>
      </c>
      <c r="Q149" s="7">
        <v>18.43</v>
      </c>
      <c r="R149" s="1">
        <v>37</v>
      </c>
      <c r="S149" s="1" t="s">
        <v>19</v>
      </c>
      <c r="T149" s="1" t="s">
        <v>51</v>
      </c>
    </row>
    <row r="150" spans="1:20" x14ac:dyDescent="0.25">
      <c r="A150" s="1">
        <v>100597</v>
      </c>
      <c r="B150" s="2">
        <v>45801</v>
      </c>
      <c r="C150" s="2" t="str">
        <f>TEXT(Table1[[#This Row],[Order_Date]],"ddd")</f>
        <v>Sat</v>
      </c>
      <c r="D150" s="12">
        <f>WEEKNUM(Table1[[#This Row],[Order_Date]])</f>
        <v>21</v>
      </c>
      <c r="E150" s="2" t="str">
        <f>TEXT(Table1[[#This Row],[Order_Date]],"mmm")</f>
        <v>May</v>
      </c>
      <c r="F150" s="2" t="str">
        <f>TEXT(Table1[[#This Row],[Order_Date]],"yyyy")</f>
        <v>2025</v>
      </c>
      <c r="G150" s="1" t="s">
        <v>201</v>
      </c>
      <c r="H150" s="1" t="s">
        <v>70</v>
      </c>
      <c r="I150" s="1" t="s">
        <v>25</v>
      </c>
      <c r="J150" s="1" t="s">
        <v>1239</v>
      </c>
      <c r="K150" s="1" t="s">
        <v>18</v>
      </c>
      <c r="L150" s="1">
        <v>4</v>
      </c>
      <c r="M150" s="7">
        <v>163.38999999999999</v>
      </c>
      <c r="N150" s="7">
        <f t="shared" si="2"/>
        <v>653.55999999999995</v>
      </c>
      <c r="O150" s="1">
        <v>0</v>
      </c>
      <c r="P150" s="1">
        <v>653.55999999999995</v>
      </c>
      <c r="Q150" s="7">
        <v>153.12</v>
      </c>
      <c r="R150" s="1">
        <v>44</v>
      </c>
      <c r="S150" s="1" t="s">
        <v>19</v>
      </c>
      <c r="T150" s="1" t="s">
        <v>81</v>
      </c>
    </row>
    <row r="151" spans="1:20" x14ac:dyDescent="0.25">
      <c r="A151" s="1">
        <v>100481</v>
      </c>
      <c r="B151" s="2">
        <v>45850</v>
      </c>
      <c r="C151" s="2" t="str">
        <f>TEXT(Table1[[#This Row],[Order_Date]],"ddd")</f>
        <v>Sat</v>
      </c>
      <c r="D151" s="12">
        <f>WEEKNUM(Table1[[#This Row],[Order_Date]])</f>
        <v>28</v>
      </c>
      <c r="E151" s="2" t="str">
        <f>TEXT(Table1[[#This Row],[Order_Date]],"mmm")</f>
        <v>Jul</v>
      </c>
      <c r="F151" s="2" t="str">
        <f>TEXT(Table1[[#This Row],[Order_Date]],"yyyy")</f>
        <v>2025</v>
      </c>
      <c r="G151" s="1" t="s">
        <v>202</v>
      </c>
      <c r="H151" s="1" t="s">
        <v>100</v>
      </c>
      <c r="I151" s="1" t="s">
        <v>25</v>
      </c>
      <c r="J151" s="1" t="s">
        <v>1241</v>
      </c>
      <c r="K151" s="1" t="s">
        <v>64</v>
      </c>
      <c r="L151" s="1">
        <v>3</v>
      </c>
      <c r="M151" s="7">
        <v>116.64</v>
      </c>
      <c r="N151" s="7">
        <f t="shared" si="2"/>
        <v>349.92</v>
      </c>
      <c r="O151" s="1">
        <v>0</v>
      </c>
      <c r="P151" s="1">
        <v>349.92</v>
      </c>
      <c r="Q151" s="7">
        <v>99.73</v>
      </c>
      <c r="R151" s="1">
        <v>29</v>
      </c>
      <c r="S151" s="1" t="s">
        <v>19</v>
      </c>
      <c r="T151" s="1" t="s">
        <v>32</v>
      </c>
    </row>
    <row r="152" spans="1:20" x14ac:dyDescent="0.25">
      <c r="A152" s="1">
        <v>101102</v>
      </c>
      <c r="B152" s="2">
        <v>45284</v>
      </c>
      <c r="C152" s="2" t="str">
        <f>TEXT(Table1[[#This Row],[Order_Date]],"ddd")</f>
        <v>Sun</v>
      </c>
      <c r="D152" s="12">
        <f>WEEKNUM(Table1[[#This Row],[Order_Date]])</f>
        <v>52</v>
      </c>
      <c r="E152" s="2" t="str">
        <f>TEXT(Table1[[#This Row],[Order_Date]],"mmm")</f>
        <v>Dec</v>
      </c>
      <c r="F152" s="2" t="str">
        <f>TEXT(Table1[[#This Row],[Order_Date]],"yyyy")</f>
        <v>2023</v>
      </c>
      <c r="G152" s="1" t="s">
        <v>203</v>
      </c>
      <c r="H152" s="1" t="s">
        <v>34</v>
      </c>
      <c r="I152" s="1" t="s">
        <v>30</v>
      </c>
      <c r="J152" s="1" t="s">
        <v>1238</v>
      </c>
      <c r="K152" s="1" t="s">
        <v>31</v>
      </c>
      <c r="L152" s="1">
        <v>3</v>
      </c>
      <c r="M152" s="7">
        <v>62.34</v>
      </c>
      <c r="N152" s="7">
        <f t="shared" si="2"/>
        <v>187.02</v>
      </c>
      <c r="O152" s="1">
        <v>5</v>
      </c>
      <c r="P152" s="1">
        <v>177.67</v>
      </c>
      <c r="Q152" s="7">
        <v>80.61</v>
      </c>
      <c r="R152" s="1">
        <v>16</v>
      </c>
      <c r="S152" s="1" t="s">
        <v>19</v>
      </c>
      <c r="T152" s="1" t="s">
        <v>32</v>
      </c>
    </row>
    <row r="153" spans="1:20" x14ac:dyDescent="0.25">
      <c r="A153" s="1">
        <v>100314</v>
      </c>
      <c r="B153" s="2">
        <v>45807</v>
      </c>
      <c r="C153" s="2" t="str">
        <f>TEXT(Table1[[#This Row],[Order_Date]],"ddd")</f>
        <v>Fri</v>
      </c>
      <c r="D153" s="12">
        <f>WEEKNUM(Table1[[#This Row],[Order_Date]])</f>
        <v>22</v>
      </c>
      <c r="E153" s="2" t="str">
        <f>TEXT(Table1[[#This Row],[Order_Date]],"mmm")</f>
        <v>May</v>
      </c>
      <c r="F153" s="2" t="str">
        <f>TEXT(Table1[[#This Row],[Order_Date]],"yyyy")</f>
        <v>2025</v>
      </c>
      <c r="G153" s="1" t="s">
        <v>204</v>
      </c>
      <c r="H153" s="1" t="s">
        <v>73</v>
      </c>
      <c r="I153" s="1" t="s">
        <v>25</v>
      </c>
      <c r="J153" s="1" t="s">
        <v>1241</v>
      </c>
      <c r="K153" s="1" t="s">
        <v>31</v>
      </c>
      <c r="L153" s="1">
        <v>1</v>
      </c>
      <c r="M153" s="7">
        <v>36.619999999999997</v>
      </c>
      <c r="N153" s="7">
        <f t="shared" si="2"/>
        <v>36.619999999999997</v>
      </c>
      <c r="O153" s="1">
        <v>10</v>
      </c>
      <c r="P153" s="1">
        <v>32.96</v>
      </c>
      <c r="Q153" s="7">
        <v>10.42</v>
      </c>
      <c r="R153" s="1">
        <v>23</v>
      </c>
      <c r="S153" s="1" t="s">
        <v>19</v>
      </c>
      <c r="T153" s="1" t="s">
        <v>32</v>
      </c>
    </row>
    <row r="154" spans="1:20" x14ac:dyDescent="0.25">
      <c r="A154" s="1">
        <v>100728</v>
      </c>
      <c r="B154" s="2">
        <v>45069</v>
      </c>
      <c r="C154" s="2" t="str">
        <f>TEXT(Table1[[#This Row],[Order_Date]],"ddd")</f>
        <v>Tue</v>
      </c>
      <c r="D154" s="12">
        <f>WEEKNUM(Table1[[#This Row],[Order_Date]])</f>
        <v>21</v>
      </c>
      <c r="E154" s="2" t="str">
        <f>TEXT(Table1[[#This Row],[Order_Date]],"mmm")</f>
        <v>May</v>
      </c>
      <c r="F154" s="2" t="str">
        <f>TEXT(Table1[[#This Row],[Order_Date]],"yyyy")</f>
        <v>2023</v>
      </c>
      <c r="G154" s="1" t="s">
        <v>205</v>
      </c>
      <c r="H154" s="1" t="s">
        <v>29</v>
      </c>
      <c r="I154" s="1" t="s">
        <v>30</v>
      </c>
      <c r="J154" s="1" t="s">
        <v>1237</v>
      </c>
      <c r="K154" s="1" t="s">
        <v>31</v>
      </c>
      <c r="L154" s="1">
        <v>6</v>
      </c>
      <c r="M154" s="7">
        <v>16.850000000000001</v>
      </c>
      <c r="N154" s="7">
        <f t="shared" si="2"/>
        <v>101.10000000000001</v>
      </c>
      <c r="O154" s="1">
        <v>0</v>
      </c>
      <c r="P154" s="1">
        <v>101.1</v>
      </c>
      <c r="Q154" s="7">
        <v>19.86</v>
      </c>
      <c r="R154" s="1">
        <v>33</v>
      </c>
      <c r="S154" s="1" t="s">
        <v>26</v>
      </c>
      <c r="T154" s="1" t="s">
        <v>20</v>
      </c>
    </row>
    <row r="155" spans="1:20" x14ac:dyDescent="0.25">
      <c r="A155" s="1">
        <v>100209</v>
      </c>
      <c r="B155" s="2">
        <v>45101</v>
      </c>
      <c r="C155" s="2" t="str">
        <f>TEXT(Table1[[#This Row],[Order_Date]],"ddd")</f>
        <v>Sat</v>
      </c>
      <c r="D155" s="12">
        <f>WEEKNUM(Table1[[#This Row],[Order_Date]])</f>
        <v>25</v>
      </c>
      <c r="E155" s="2" t="str">
        <f>TEXT(Table1[[#This Row],[Order_Date]],"mmm")</f>
        <v>Jun</v>
      </c>
      <c r="F155" s="2" t="str">
        <f>TEXT(Table1[[#This Row],[Order_Date]],"yyyy")</f>
        <v>2023</v>
      </c>
      <c r="G155" s="1" t="s">
        <v>206</v>
      </c>
      <c r="H155" s="1" t="s">
        <v>56</v>
      </c>
      <c r="I155" s="1" t="s">
        <v>30</v>
      </c>
      <c r="J155" s="1" t="s">
        <v>1237</v>
      </c>
      <c r="K155" s="1" t="s">
        <v>48</v>
      </c>
      <c r="L155" s="1">
        <v>4</v>
      </c>
      <c r="M155" s="7">
        <v>46.63</v>
      </c>
      <c r="N155" s="7">
        <f t="shared" si="2"/>
        <v>186.52</v>
      </c>
      <c r="O155" s="1">
        <v>0</v>
      </c>
      <c r="P155" s="1">
        <v>186.52</v>
      </c>
      <c r="Q155" s="7">
        <v>50.18</v>
      </c>
      <c r="R155" s="1">
        <v>33</v>
      </c>
      <c r="S155" s="1" t="s">
        <v>26</v>
      </c>
      <c r="T155" s="1" t="s">
        <v>51</v>
      </c>
    </row>
    <row r="156" spans="1:20" x14ac:dyDescent="0.25">
      <c r="A156" s="1">
        <v>100933</v>
      </c>
      <c r="B156" s="2">
        <v>45379</v>
      </c>
      <c r="C156" s="2" t="str">
        <f>TEXT(Table1[[#This Row],[Order_Date]],"ddd")</f>
        <v>Thu</v>
      </c>
      <c r="D156" s="12">
        <f>WEEKNUM(Table1[[#This Row],[Order_Date]])</f>
        <v>13</v>
      </c>
      <c r="E156" s="2" t="str">
        <f>TEXT(Table1[[#This Row],[Order_Date]],"mmm")</f>
        <v>Mar</v>
      </c>
      <c r="F156" s="2" t="str">
        <f>TEXT(Table1[[#This Row],[Order_Date]],"yyyy")</f>
        <v>2024</v>
      </c>
      <c r="G156" s="1" t="s">
        <v>207</v>
      </c>
      <c r="H156" s="1" t="s">
        <v>70</v>
      </c>
      <c r="I156" s="1" t="s">
        <v>25</v>
      </c>
      <c r="J156" s="1" t="s">
        <v>1237</v>
      </c>
      <c r="K156" s="1" t="s">
        <v>31</v>
      </c>
      <c r="L156" s="1">
        <v>4</v>
      </c>
      <c r="M156" s="7">
        <v>160.63999999999999</v>
      </c>
      <c r="N156" s="7">
        <f t="shared" si="2"/>
        <v>642.55999999999995</v>
      </c>
      <c r="O156" s="1">
        <v>0</v>
      </c>
      <c r="P156" s="1">
        <v>642.55999999999995</v>
      </c>
      <c r="Q156" s="7">
        <v>185.67</v>
      </c>
      <c r="R156" s="1">
        <v>30</v>
      </c>
      <c r="S156" s="1" t="s">
        <v>19</v>
      </c>
      <c r="T156" s="1" t="s">
        <v>27</v>
      </c>
    </row>
    <row r="157" spans="1:20" x14ac:dyDescent="0.25">
      <c r="A157" s="1">
        <v>100433</v>
      </c>
      <c r="B157" s="2">
        <v>45355</v>
      </c>
      <c r="C157" s="2" t="str">
        <f>TEXT(Table1[[#This Row],[Order_Date]],"ddd")</f>
        <v>Mon</v>
      </c>
      <c r="D157" s="12">
        <f>WEEKNUM(Table1[[#This Row],[Order_Date]])</f>
        <v>10</v>
      </c>
      <c r="E157" s="2" t="str">
        <f>TEXT(Table1[[#This Row],[Order_Date]],"mmm")</f>
        <v>Mar</v>
      </c>
      <c r="F157" s="2" t="str">
        <f>TEXT(Table1[[#This Row],[Order_Date]],"yyyy")</f>
        <v>2024</v>
      </c>
      <c r="G157" s="1" t="s">
        <v>208</v>
      </c>
      <c r="H157" s="1" t="s">
        <v>100</v>
      </c>
      <c r="I157" s="1" t="s">
        <v>25</v>
      </c>
      <c r="J157" s="1" t="s">
        <v>1237</v>
      </c>
      <c r="K157" s="1" t="s">
        <v>18</v>
      </c>
      <c r="L157" s="1">
        <v>2</v>
      </c>
      <c r="M157" s="7">
        <v>144.58000000000001</v>
      </c>
      <c r="N157" s="7">
        <f t="shared" si="2"/>
        <v>289.16000000000003</v>
      </c>
      <c r="O157" s="1">
        <v>0</v>
      </c>
      <c r="P157" s="1">
        <v>289.16000000000003</v>
      </c>
      <c r="Q157" s="7">
        <v>96.15</v>
      </c>
      <c r="R157" s="1">
        <v>17</v>
      </c>
      <c r="S157" s="1" t="s">
        <v>19</v>
      </c>
      <c r="T157" s="1" t="s">
        <v>20</v>
      </c>
    </row>
    <row r="158" spans="1:20" x14ac:dyDescent="0.25">
      <c r="A158" s="1">
        <v>100328</v>
      </c>
      <c r="B158" s="2">
        <v>45256</v>
      </c>
      <c r="C158" s="2" t="str">
        <f>TEXT(Table1[[#This Row],[Order_Date]],"ddd")</f>
        <v>Sun</v>
      </c>
      <c r="D158" s="12">
        <f>WEEKNUM(Table1[[#This Row],[Order_Date]])</f>
        <v>48</v>
      </c>
      <c r="E158" s="2" t="str">
        <f>TEXT(Table1[[#This Row],[Order_Date]],"mmm")</f>
        <v>Nov</v>
      </c>
      <c r="F158" s="2" t="str">
        <f>TEXT(Table1[[#This Row],[Order_Date]],"yyyy")</f>
        <v>2023</v>
      </c>
      <c r="G158" s="1" t="s">
        <v>209</v>
      </c>
      <c r="H158" s="1" t="s">
        <v>37</v>
      </c>
      <c r="I158" s="1" t="s">
        <v>17</v>
      </c>
      <c r="J158" s="1" t="s">
        <v>1237</v>
      </c>
      <c r="K158" s="1" t="s">
        <v>18</v>
      </c>
      <c r="L158" s="1">
        <v>3</v>
      </c>
      <c r="M158" s="7">
        <v>61</v>
      </c>
      <c r="N158" s="7">
        <f t="shared" si="2"/>
        <v>183</v>
      </c>
      <c r="O158" s="1">
        <v>5</v>
      </c>
      <c r="P158" s="1">
        <v>173.85</v>
      </c>
      <c r="Q158" s="7">
        <v>56.81</v>
      </c>
      <c r="R158" s="1">
        <v>37</v>
      </c>
      <c r="S158" s="1" t="s">
        <v>26</v>
      </c>
      <c r="T158" s="1" t="s">
        <v>43</v>
      </c>
    </row>
    <row r="159" spans="1:20" x14ac:dyDescent="0.25">
      <c r="A159" s="1">
        <v>100260</v>
      </c>
      <c r="B159" s="2">
        <v>45438</v>
      </c>
      <c r="C159" s="2" t="str">
        <f>TEXT(Table1[[#This Row],[Order_Date]],"ddd")</f>
        <v>Sun</v>
      </c>
      <c r="D159" s="12">
        <f>WEEKNUM(Table1[[#This Row],[Order_Date]])</f>
        <v>22</v>
      </c>
      <c r="E159" s="2" t="str">
        <f>TEXT(Table1[[#This Row],[Order_Date]],"mmm")</f>
        <v>May</v>
      </c>
      <c r="F159" s="2" t="str">
        <f>TEXT(Table1[[#This Row],[Order_Date]],"yyyy")</f>
        <v>2024</v>
      </c>
      <c r="G159" s="1" t="s">
        <v>210</v>
      </c>
      <c r="H159" s="1" t="s">
        <v>34</v>
      </c>
      <c r="I159" s="1" t="s">
        <v>30</v>
      </c>
      <c r="J159" s="1" t="s">
        <v>1238</v>
      </c>
      <c r="K159" s="1" t="s">
        <v>64</v>
      </c>
      <c r="L159" s="1">
        <v>3</v>
      </c>
      <c r="M159" s="7">
        <v>65.61</v>
      </c>
      <c r="N159" s="7">
        <f t="shared" si="2"/>
        <v>196.82999999999998</v>
      </c>
      <c r="O159" s="1">
        <v>0</v>
      </c>
      <c r="P159" s="1">
        <v>196.83</v>
      </c>
      <c r="Q159" s="7">
        <v>53.06</v>
      </c>
      <c r="R159" s="1">
        <v>41</v>
      </c>
      <c r="S159" s="1" t="s">
        <v>19</v>
      </c>
      <c r="T159" s="1" t="s">
        <v>81</v>
      </c>
    </row>
    <row r="160" spans="1:20" x14ac:dyDescent="0.25">
      <c r="A160" s="1">
        <v>101116</v>
      </c>
      <c r="B160" s="2">
        <v>45058</v>
      </c>
      <c r="C160" s="2" t="str">
        <f>TEXT(Table1[[#This Row],[Order_Date]],"ddd")</f>
        <v>Fri</v>
      </c>
      <c r="D160" s="12">
        <f>WEEKNUM(Table1[[#This Row],[Order_Date]])</f>
        <v>19</v>
      </c>
      <c r="E160" s="2" t="str">
        <f>TEXT(Table1[[#This Row],[Order_Date]],"mmm")</f>
        <v>May</v>
      </c>
      <c r="F160" s="2" t="str">
        <f>TEXT(Table1[[#This Row],[Order_Date]],"yyyy")</f>
        <v>2023</v>
      </c>
      <c r="G160" s="1" t="s">
        <v>211</v>
      </c>
      <c r="H160" s="1" t="s">
        <v>62</v>
      </c>
      <c r="I160" s="1" t="s">
        <v>17</v>
      </c>
      <c r="J160" s="1" t="s">
        <v>1241</v>
      </c>
      <c r="K160" s="1" t="s">
        <v>48</v>
      </c>
      <c r="L160" s="1">
        <v>2</v>
      </c>
      <c r="M160" s="7">
        <v>141.53</v>
      </c>
      <c r="N160" s="7">
        <f t="shared" si="2"/>
        <v>283.06</v>
      </c>
      <c r="O160" s="1">
        <v>0</v>
      </c>
      <c r="P160" s="1">
        <v>283.06</v>
      </c>
      <c r="Q160" s="7">
        <v>79.69</v>
      </c>
      <c r="R160" s="1">
        <v>24</v>
      </c>
      <c r="S160" s="1" t="s">
        <v>26</v>
      </c>
      <c r="T160" s="1" t="s">
        <v>32</v>
      </c>
    </row>
    <row r="161" spans="1:20" x14ac:dyDescent="0.25">
      <c r="A161" s="1">
        <v>100306</v>
      </c>
      <c r="B161" s="2">
        <v>45487</v>
      </c>
      <c r="C161" s="2" t="str">
        <f>TEXT(Table1[[#This Row],[Order_Date]],"ddd")</f>
        <v>Sun</v>
      </c>
      <c r="D161" s="12">
        <f>WEEKNUM(Table1[[#This Row],[Order_Date]])</f>
        <v>29</v>
      </c>
      <c r="E161" s="2" t="str">
        <f>TEXT(Table1[[#This Row],[Order_Date]],"mmm")</f>
        <v>Jul</v>
      </c>
      <c r="F161" s="2" t="str">
        <f>TEXT(Table1[[#This Row],[Order_Date]],"yyyy")</f>
        <v>2024</v>
      </c>
      <c r="G161" s="1" t="s">
        <v>212</v>
      </c>
      <c r="H161" s="1" t="s">
        <v>77</v>
      </c>
      <c r="I161" s="1" t="s">
        <v>30</v>
      </c>
      <c r="J161" s="1" t="s">
        <v>1239</v>
      </c>
      <c r="K161" s="1" t="s">
        <v>31</v>
      </c>
      <c r="L161" s="1">
        <v>2</v>
      </c>
      <c r="M161" s="7">
        <v>41.02</v>
      </c>
      <c r="N161" s="7">
        <f t="shared" si="2"/>
        <v>82.04</v>
      </c>
      <c r="O161" s="1">
        <v>10</v>
      </c>
      <c r="P161" s="1">
        <v>73.84</v>
      </c>
      <c r="Q161" s="7">
        <v>24.2</v>
      </c>
      <c r="R161" s="1">
        <v>29</v>
      </c>
      <c r="S161" s="1" t="s">
        <v>19</v>
      </c>
      <c r="T161" s="1" t="s">
        <v>81</v>
      </c>
    </row>
    <row r="162" spans="1:20" x14ac:dyDescent="0.25">
      <c r="A162" s="1">
        <v>101066</v>
      </c>
      <c r="B162" s="2">
        <v>45326</v>
      </c>
      <c r="C162" s="2" t="str">
        <f>TEXT(Table1[[#This Row],[Order_Date]],"ddd")</f>
        <v>Sun</v>
      </c>
      <c r="D162" s="12">
        <f>WEEKNUM(Table1[[#This Row],[Order_Date]])</f>
        <v>6</v>
      </c>
      <c r="E162" s="2" t="str">
        <f>TEXT(Table1[[#This Row],[Order_Date]],"mmm")</f>
        <v>Feb</v>
      </c>
      <c r="F162" s="2" t="str">
        <f>TEXT(Table1[[#This Row],[Order_Date]],"yyyy")</f>
        <v>2024</v>
      </c>
      <c r="G162" s="1" t="s">
        <v>213</v>
      </c>
      <c r="H162" s="1" t="s">
        <v>29</v>
      </c>
      <c r="I162" s="1" t="s">
        <v>30</v>
      </c>
      <c r="J162" s="1" t="s">
        <v>1237</v>
      </c>
      <c r="K162" s="1" t="s">
        <v>31</v>
      </c>
      <c r="L162" s="1">
        <v>1</v>
      </c>
      <c r="M162" s="7">
        <v>17.850000000000001</v>
      </c>
      <c r="N162" s="7">
        <f t="shared" si="2"/>
        <v>17.850000000000001</v>
      </c>
      <c r="O162" s="1">
        <v>0</v>
      </c>
      <c r="P162" s="1">
        <v>17.850000000000001</v>
      </c>
      <c r="Q162" s="7">
        <v>6.66</v>
      </c>
      <c r="R162" s="1">
        <v>25</v>
      </c>
      <c r="S162" s="1" t="s">
        <v>26</v>
      </c>
      <c r="T162" s="1" t="s">
        <v>32</v>
      </c>
    </row>
    <row r="163" spans="1:20" x14ac:dyDescent="0.25">
      <c r="A163" s="1">
        <v>100927</v>
      </c>
      <c r="B163" s="2">
        <v>45857</v>
      </c>
      <c r="C163" s="2" t="str">
        <f>TEXT(Table1[[#This Row],[Order_Date]],"ddd")</f>
        <v>Sat</v>
      </c>
      <c r="D163" s="12">
        <f>WEEKNUM(Table1[[#This Row],[Order_Date]])</f>
        <v>29</v>
      </c>
      <c r="E163" s="2" t="str">
        <f>TEXT(Table1[[#This Row],[Order_Date]],"mmm")</f>
        <v>Jul</v>
      </c>
      <c r="F163" s="2" t="str">
        <f>TEXT(Table1[[#This Row],[Order_Date]],"yyyy")</f>
        <v>2025</v>
      </c>
      <c r="G163" s="1" t="s">
        <v>214</v>
      </c>
      <c r="H163" s="1" t="s">
        <v>53</v>
      </c>
      <c r="I163" s="1" t="s">
        <v>30</v>
      </c>
      <c r="J163" s="1" t="s">
        <v>1237</v>
      </c>
      <c r="K163" s="1" t="s">
        <v>18</v>
      </c>
      <c r="L163" s="1">
        <v>3</v>
      </c>
      <c r="M163" s="7">
        <v>24.11</v>
      </c>
      <c r="N163" s="7">
        <f t="shared" si="2"/>
        <v>72.33</v>
      </c>
      <c r="O163" s="1">
        <v>5</v>
      </c>
      <c r="P163" s="1">
        <v>68.709999999999994</v>
      </c>
      <c r="Q163" s="7">
        <v>20.82</v>
      </c>
      <c r="R163" s="1">
        <v>33</v>
      </c>
      <c r="S163" s="1" t="s">
        <v>26</v>
      </c>
      <c r="T163" s="1" t="s">
        <v>27</v>
      </c>
    </row>
    <row r="164" spans="1:20" x14ac:dyDescent="0.25">
      <c r="A164" s="1">
        <v>101024</v>
      </c>
      <c r="B164" s="2">
        <v>45289</v>
      </c>
      <c r="C164" s="2" t="str">
        <f>TEXT(Table1[[#This Row],[Order_Date]],"ddd")</f>
        <v>Fri</v>
      </c>
      <c r="D164" s="12">
        <f>WEEKNUM(Table1[[#This Row],[Order_Date]])</f>
        <v>52</v>
      </c>
      <c r="E164" s="2" t="str">
        <f>TEXT(Table1[[#This Row],[Order_Date]],"mmm")</f>
        <v>Dec</v>
      </c>
      <c r="F164" s="2" t="str">
        <f>TEXT(Table1[[#This Row],[Order_Date]],"yyyy")</f>
        <v>2023</v>
      </c>
      <c r="G164" s="1" t="s">
        <v>215</v>
      </c>
      <c r="H164" s="1" t="s">
        <v>87</v>
      </c>
      <c r="I164" s="1" t="s">
        <v>25</v>
      </c>
      <c r="J164" s="1" t="s">
        <v>1239</v>
      </c>
      <c r="K164" s="1" t="s">
        <v>18</v>
      </c>
      <c r="L164" s="1">
        <v>2</v>
      </c>
      <c r="M164" s="7">
        <v>87</v>
      </c>
      <c r="N164" s="7">
        <f t="shared" si="2"/>
        <v>174</v>
      </c>
      <c r="O164" s="1">
        <v>10</v>
      </c>
      <c r="P164" s="1">
        <v>156.6</v>
      </c>
      <c r="Q164" s="7">
        <v>48.93</v>
      </c>
      <c r="R164" s="1">
        <v>42</v>
      </c>
      <c r="S164" s="1" t="s">
        <v>26</v>
      </c>
      <c r="T164" s="1" t="s">
        <v>27</v>
      </c>
    </row>
    <row r="165" spans="1:20" x14ac:dyDescent="0.25">
      <c r="A165" s="1">
        <v>100270</v>
      </c>
      <c r="B165" s="2">
        <v>45350</v>
      </c>
      <c r="C165" s="2" t="str">
        <f>TEXT(Table1[[#This Row],[Order_Date]],"ddd")</f>
        <v>Wed</v>
      </c>
      <c r="D165" s="12">
        <f>WEEKNUM(Table1[[#This Row],[Order_Date]])</f>
        <v>9</v>
      </c>
      <c r="E165" s="2" t="str">
        <f>TEXT(Table1[[#This Row],[Order_Date]],"mmm")</f>
        <v>Feb</v>
      </c>
      <c r="F165" s="2" t="str">
        <f>TEXT(Table1[[#This Row],[Order_Date]],"yyyy")</f>
        <v>2024</v>
      </c>
      <c r="G165" s="1" t="s">
        <v>216</v>
      </c>
      <c r="H165" s="1" t="s">
        <v>62</v>
      </c>
      <c r="I165" s="1" t="s">
        <v>17</v>
      </c>
      <c r="J165" s="1" t="s">
        <v>1237</v>
      </c>
      <c r="K165" s="1" t="s">
        <v>31</v>
      </c>
      <c r="L165" s="1">
        <v>3</v>
      </c>
      <c r="M165" s="7">
        <v>133.34</v>
      </c>
      <c r="N165" s="7">
        <f t="shared" si="2"/>
        <v>400.02</v>
      </c>
      <c r="O165" s="1">
        <v>0</v>
      </c>
      <c r="P165" s="1">
        <v>400.02</v>
      </c>
      <c r="Q165" s="7">
        <v>81.25</v>
      </c>
      <c r="R165" s="1">
        <v>28</v>
      </c>
      <c r="S165" s="1" t="s">
        <v>122</v>
      </c>
      <c r="T165" s="1" t="s">
        <v>51</v>
      </c>
    </row>
    <row r="166" spans="1:20" x14ac:dyDescent="0.25">
      <c r="A166" s="1">
        <v>100290</v>
      </c>
      <c r="B166" s="2">
        <v>45792</v>
      </c>
      <c r="C166" s="2" t="str">
        <f>TEXT(Table1[[#This Row],[Order_Date]],"ddd")</f>
        <v>Thu</v>
      </c>
      <c r="D166" s="12">
        <f>WEEKNUM(Table1[[#This Row],[Order_Date]])</f>
        <v>20</v>
      </c>
      <c r="E166" s="2" t="str">
        <f>TEXT(Table1[[#This Row],[Order_Date]],"mmm")</f>
        <v>May</v>
      </c>
      <c r="F166" s="2" t="str">
        <f>TEXT(Table1[[#This Row],[Order_Date]],"yyyy")</f>
        <v>2025</v>
      </c>
      <c r="G166" s="1" t="s">
        <v>217</v>
      </c>
      <c r="H166" s="1" t="s">
        <v>29</v>
      </c>
      <c r="I166" s="1" t="s">
        <v>30</v>
      </c>
      <c r="J166" s="1" t="s">
        <v>1237</v>
      </c>
      <c r="K166" s="1" t="s">
        <v>31</v>
      </c>
      <c r="L166" s="1">
        <v>3</v>
      </c>
      <c r="M166" s="7">
        <v>18.2</v>
      </c>
      <c r="N166" s="7">
        <f t="shared" si="2"/>
        <v>54.599999999999994</v>
      </c>
      <c r="O166" s="1">
        <v>0</v>
      </c>
      <c r="P166" s="1">
        <v>54.6</v>
      </c>
      <c r="Q166" s="7">
        <v>11.26</v>
      </c>
      <c r="R166" s="1">
        <v>38</v>
      </c>
      <c r="S166" s="1" t="s">
        <v>26</v>
      </c>
      <c r="T166" s="1" t="s">
        <v>27</v>
      </c>
    </row>
    <row r="167" spans="1:20" x14ac:dyDescent="0.25">
      <c r="A167" s="1">
        <v>100812</v>
      </c>
      <c r="B167" s="2">
        <v>45634</v>
      </c>
      <c r="C167" s="2" t="str">
        <f>TEXT(Table1[[#This Row],[Order_Date]],"ddd")</f>
        <v>Sun</v>
      </c>
      <c r="D167" s="12">
        <f>WEEKNUM(Table1[[#This Row],[Order_Date]])</f>
        <v>50</v>
      </c>
      <c r="E167" s="2" t="str">
        <f>TEXT(Table1[[#This Row],[Order_Date]],"mmm")</f>
        <v>Dec</v>
      </c>
      <c r="F167" s="2" t="str">
        <f>TEXT(Table1[[#This Row],[Order_Date]],"yyyy")</f>
        <v>2024</v>
      </c>
      <c r="G167" s="1" t="s">
        <v>218</v>
      </c>
      <c r="H167" s="1" t="s">
        <v>62</v>
      </c>
      <c r="I167" s="1" t="s">
        <v>17</v>
      </c>
      <c r="J167" s="1" t="s">
        <v>1241</v>
      </c>
      <c r="K167" s="1" t="s">
        <v>18</v>
      </c>
      <c r="L167" s="1">
        <v>3</v>
      </c>
      <c r="M167" s="7">
        <v>145.30000000000001</v>
      </c>
      <c r="N167" s="7">
        <f t="shared" si="2"/>
        <v>435.90000000000003</v>
      </c>
      <c r="O167" s="1">
        <v>0</v>
      </c>
      <c r="P167" s="1">
        <v>435.9</v>
      </c>
      <c r="Q167" s="7">
        <v>105.17</v>
      </c>
      <c r="R167" s="1">
        <v>36</v>
      </c>
      <c r="S167" s="1" t="s">
        <v>26</v>
      </c>
      <c r="T167" s="1" t="s">
        <v>81</v>
      </c>
    </row>
    <row r="168" spans="1:20" x14ac:dyDescent="0.25">
      <c r="A168" s="1">
        <v>100096</v>
      </c>
      <c r="B168" s="2">
        <v>45384</v>
      </c>
      <c r="C168" s="2" t="str">
        <f>TEXT(Table1[[#This Row],[Order_Date]],"ddd")</f>
        <v>Tue</v>
      </c>
      <c r="D168" s="12">
        <f>WEEKNUM(Table1[[#This Row],[Order_Date]])</f>
        <v>14</v>
      </c>
      <c r="E168" s="2" t="str">
        <f>TEXT(Table1[[#This Row],[Order_Date]],"mmm")</f>
        <v>Apr</v>
      </c>
      <c r="F168" s="2" t="str">
        <f>TEXT(Table1[[#This Row],[Order_Date]],"yyyy")</f>
        <v>2024</v>
      </c>
      <c r="G168" s="1" t="s">
        <v>219</v>
      </c>
      <c r="H168" s="1" t="s">
        <v>45</v>
      </c>
      <c r="I168" s="1" t="s">
        <v>30</v>
      </c>
      <c r="J168" s="1" t="s">
        <v>1238</v>
      </c>
      <c r="K168" s="1" t="s">
        <v>31</v>
      </c>
      <c r="L168" s="1">
        <v>1</v>
      </c>
      <c r="M168" s="7">
        <v>14.47</v>
      </c>
      <c r="N168" s="7">
        <f t="shared" si="2"/>
        <v>14.47</v>
      </c>
      <c r="O168" s="1">
        <v>5</v>
      </c>
      <c r="P168" s="1">
        <v>13.75</v>
      </c>
      <c r="Q168" s="7">
        <v>6.06</v>
      </c>
      <c r="R168" s="1">
        <v>22</v>
      </c>
      <c r="S168" s="1" t="s">
        <v>26</v>
      </c>
      <c r="T168" s="1" t="s">
        <v>43</v>
      </c>
    </row>
    <row r="169" spans="1:20" x14ac:dyDescent="0.25">
      <c r="A169" s="1">
        <v>100887</v>
      </c>
      <c r="B169" s="2">
        <v>45528</v>
      </c>
      <c r="C169" s="2" t="str">
        <f>TEXT(Table1[[#This Row],[Order_Date]],"ddd")</f>
        <v>Sat</v>
      </c>
      <c r="D169" s="12">
        <f>WEEKNUM(Table1[[#This Row],[Order_Date]])</f>
        <v>34</v>
      </c>
      <c r="E169" s="2" t="str">
        <f>TEXT(Table1[[#This Row],[Order_Date]],"mmm")</f>
        <v>Aug</v>
      </c>
      <c r="F169" s="2" t="str">
        <f>TEXT(Table1[[#This Row],[Order_Date]],"yyyy")</f>
        <v>2024</v>
      </c>
      <c r="G169" s="1" t="s">
        <v>220</v>
      </c>
      <c r="H169" s="1" t="s">
        <v>73</v>
      </c>
      <c r="I169" s="1" t="s">
        <v>25</v>
      </c>
      <c r="J169" s="1" t="s">
        <v>1241</v>
      </c>
      <c r="K169" s="1" t="s">
        <v>31</v>
      </c>
      <c r="L169" s="1">
        <v>2</v>
      </c>
      <c r="M169" s="7">
        <v>31.96</v>
      </c>
      <c r="N169" s="7">
        <f t="shared" si="2"/>
        <v>63.92</v>
      </c>
      <c r="O169" s="1">
        <v>10</v>
      </c>
      <c r="P169" s="1">
        <v>57.53</v>
      </c>
      <c r="Q169" s="7">
        <v>20.43</v>
      </c>
      <c r="R169" s="1">
        <v>27</v>
      </c>
      <c r="S169" s="1" t="s">
        <v>19</v>
      </c>
      <c r="T169" s="1" t="s">
        <v>51</v>
      </c>
    </row>
    <row r="170" spans="1:20" x14ac:dyDescent="0.25">
      <c r="A170" s="1">
        <v>100818</v>
      </c>
      <c r="B170" s="2">
        <v>45467</v>
      </c>
      <c r="C170" s="2" t="str">
        <f>TEXT(Table1[[#This Row],[Order_Date]],"ddd")</f>
        <v>Mon</v>
      </c>
      <c r="D170" s="12">
        <f>WEEKNUM(Table1[[#This Row],[Order_Date]])</f>
        <v>26</v>
      </c>
      <c r="E170" s="2" t="str">
        <f>TEXT(Table1[[#This Row],[Order_Date]],"mmm")</f>
        <v>Jun</v>
      </c>
      <c r="F170" s="2" t="str">
        <f>TEXT(Table1[[#This Row],[Order_Date]],"yyyy")</f>
        <v>2024</v>
      </c>
      <c r="G170" s="1" t="s">
        <v>221</v>
      </c>
      <c r="H170" s="1" t="s">
        <v>39</v>
      </c>
      <c r="I170" s="1" t="s">
        <v>25</v>
      </c>
      <c r="J170" s="1" t="s">
        <v>1238</v>
      </c>
      <c r="K170" s="1" t="s">
        <v>18</v>
      </c>
      <c r="L170" s="1">
        <v>3</v>
      </c>
      <c r="M170" s="7">
        <v>164.27</v>
      </c>
      <c r="N170" s="7">
        <f t="shared" si="2"/>
        <v>492.81000000000006</v>
      </c>
      <c r="O170" s="1">
        <v>5</v>
      </c>
      <c r="P170" s="1">
        <v>468.17</v>
      </c>
      <c r="Q170" s="7">
        <v>143.62</v>
      </c>
      <c r="R170" s="1">
        <v>30</v>
      </c>
      <c r="S170" s="1" t="s">
        <v>19</v>
      </c>
      <c r="T170" s="1" t="s">
        <v>32</v>
      </c>
    </row>
    <row r="171" spans="1:20" x14ac:dyDescent="0.25">
      <c r="A171" s="1">
        <v>100031</v>
      </c>
      <c r="B171" s="2">
        <v>45563</v>
      </c>
      <c r="C171" s="2" t="str">
        <f>TEXT(Table1[[#This Row],[Order_Date]],"ddd")</f>
        <v>Sat</v>
      </c>
      <c r="D171" s="12">
        <f>WEEKNUM(Table1[[#This Row],[Order_Date]])</f>
        <v>39</v>
      </c>
      <c r="E171" s="2" t="str">
        <f>TEXT(Table1[[#This Row],[Order_Date]],"mmm")</f>
        <v>Sep</v>
      </c>
      <c r="F171" s="2" t="str">
        <f>TEXT(Table1[[#This Row],[Order_Date]],"yyyy")</f>
        <v>2024</v>
      </c>
      <c r="G171" s="1" t="s">
        <v>222</v>
      </c>
      <c r="H171" s="1" t="s">
        <v>77</v>
      </c>
      <c r="I171" s="1" t="s">
        <v>30</v>
      </c>
      <c r="J171" s="1" t="s">
        <v>1241</v>
      </c>
      <c r="K171" s="1" t="s">
        <v>18</v>
      </c>
      <c r="L171" s="1">
        <v>6</v>
      </c>
      <c r="M171" s="7">
        <v>36.380000000000003</v>
      </c>
      <c r="N171" s="7">
        <f t="shared" si="2"/>
        <v>218.28000000000003</v>
      </c>
      <c r="O171" s="1">
        <v>0</v>
      </c>
      <c r="P171" s="1">
        <v>218.28</v>
      </c>
      <c r="Q171" s="7">
        <v>51.1</v>
      </c>
      <c r="R171" s="1">
        <v>23</v>
      </c>
      <c r="S171" s="1" t="s">
        <v>26</v>
      </c>
      <c r="T171" s="1" t="s">
        <v>43</v>
      </c>
    </row>
    <row r="172" spans="1:20" x14ac:dyDescent="0.25">
      <c r="A172" s="1">
        <v>100762</v>
      </c>
      <c r="B172" s="2">
        <v>45342</v>
      </c>
      <c r="C172" s="2" t="str">
        <f>TEXT(Table1[[#This Row],[Order_Date]],"ddd")</f>
        <v>Tue</v>
      </c>
      <c r="D172" s="12">
        <f>WEEKNUM(Table1[[#This Row],[Order_Date]])</f>
        <v>8</v>
      </c>
      <c r="E172" s="2" t="str">
        <f>TEXT(Table1[[#This Row],[Order_Date]],"mmm")</f>
        <v>Feb</v>
      </c>
      <c r="F172" s="2" t="str">
        <f>TEXT(Table1[[#This Row],[Order_Date]],"yyyy")</f>
        <v>2024</v>
      </c>
      <c r="G172" s="1" t="s">
        <v>223</v>
      </c>
      <c r="H172" s="1" t="s">
        <v>37</v>
      </c>
      <c r="I172" s="1" t="s">
        <v>17</v>
      </c>
      <c r="J172" s="1" t="s">
        <v>1241</v>
      </c>
      <c r="K172" s="1" t="s">
        <v>18</v>
      </c>
      <c r="L172" s="1">
        <v>3</v>
      </c>
      <c r="M172" s="7">
        <v>67.83</v>
      </c>
      <c r="N172" s="7">
        <f t="shared" si="2"/>
        <v>203.49</v>
      </c>
      <c r="O172" s="1">
        <v>10</v>
      </c>
      <c r="P172" s="1">
        <v>183.14</v>
      </c>
      <c r="Q172" s="7">
        <v>47.92</v>
      </c>
      <c r="R172" s="1">
        <v>27</v>
      </c>
      <c r="S172" s="1" t="s">
        <v>19</v>
      </c>
      <c r="T172" s="1" t="s">
        <v>46</v>
      </c>
    </row>
    <row r="173" spans="1:20" x14ac:dyDescent="0.25">
      <c r="A173" s="1">
        <v>100953</v>
      </c>
      <c r="B173" s="2">
        <v>45401</v>
      </c>
      <c r="C173" s="2" t="str">
        <f>TEXT(Table1[[#This Row],[Order_Date]],"ddd")</f>
        <v>Fri</v>
      </c>
      <c r="D173" s="12">
        <f>WEEKNUM(Table1[[#This Row],[Order_Date]])</f>
        <v>16</v>
      </c>
      <c r="E173" s="2" t="str">
        <f>TEXT(Table1[[#This Row],[Order_Date]],"mmm")</f>
        <v>Apr</v>
      </c>
      <c r="F173" s="2" t="str">
        <f>TEXT(Table1[[#This Row],[Order_Date]],"yyyy")</f>
        <v>2024</v>
      </c>
      <c r="G173" s="1" t="s">
        <v>224</v>
      </c>
      <c r="H173" s="1" t="s">
        <v>16</v>
      </c>
      <c r="I173" s="1" t="s">
        <v>17</v>
      </c>
      <c r="J173" s="1" t="s">
        <v>1238</v>
      </c>
      <c r="K173" s="1" t="s">
        <v>31</v>
      </c>
      <c r="L173" s="1">
        <v>4</v>
      </c>
      <c r="M173" s="7">
        <v>55.8</v>
      </c>
      <c r="N173" s="7">
        <f t="shared" si="2"/>
        <v>223.2</v>
      </c>
      <c r="O173" s="1">
        <v>5</v>
      </c>
      <c r="P173" s="1">
        <v>212.04</v>
      </c>
      <c r="Q173" s="7">
        <v>65.12</v>
      </c>
      <c r="R173" s="1">
        <v>20</v>
      </c>
      <c r="S173" s="1" t="s">
        <v>26</v>
      </c>
      <c r="T173" s="1" t="s">
        <v>35</v>
      </c>
    </row>
    <row r="174" spans="1:20" x14ac:dyDescent="0.25">
      <c r="A174" s="1">
        <v>100319</v>
      </c>
      <c r="B174" s="2">
        <v>44941</v>
      </c>
      <c r="C174" s="2" t="str">
        <f>TEXT(Table1[[#This Row],[Order_Date]],"ddd")</f>
        <v>Sun</v>
      </c>
      <c r="D174" s="12">
        <f>WEEKNUM(Table1[[#This Row],[Order_Date]])</f>
        <v>3</v>
      </c>
      <c r="E174" s="2" t="str">
        <f>TEXT(Table1[[#This Row],[Order_Date]],"mmm")</f>
        <v>Jan</v>
      </c>
      <c r="F174" s="2" t="str">
        <f>TEXT(Table1[[#This Row],[Order_Date]],"yyyy")</f>
        <v>2023</v>
      </c>
      <c r="G174" s="1" t="s">
        <v>225</v>
      </c>
      <c r="H174" s="1" t="s">
        <v>22</v>
      </c>
      <c r="I174" s="1" t="s">
        <v>17</v>
      </c>
      <c r="J174" s="1" t="s">
        <v>1239</v>
      </c>
      <c r="K174" s="1" t="s">
        <v>64</v>
      </c>
      <c r="L174" s="1">
        <v>3</v>
      </c>
      <c r="M174" s="7">
        <v>27.45</v>
      </c>
      <c r="N174" s="7">
        <f t="shared" si="2"/>
        <v>82.35</v>
      </c>
      <c r="O174" s="1">
        <v>20</v>
      </c>
      <c r="P174" s="1">
        <v>65.88</v>
      </c>
      <c r="Q174" s="7">
        <v>13.79</v>
      </c>
      <c r="R174" s="1">
        <v>39</v>
      </c>
      <c r="S174" s="1" t="s">
        <v>26</v>
      </c>
      <c r="T174" s="1" t="s">
        <v>20</v>
      </c>
    </row>
    <row r="175" spans="1:20" x14ac:dyDescent="0.25">
      <c r="A175" s="1">
        <v>100298</v>
      </c>
      <c r="B175" s="2">
        <v>45387</v>
      </c>
      <c r="C175" s="2" t="str">
        <f>TEXT(Table1[[#This Row],[Order_Date]],"ddd")</f>
        <v>Fri</v>
      </c>
      <c r="D175" s="12">
        <f>WEEKNUM(Table1[[#This Row],[Order_Date]])</f>
        <v>14</v>
      </c>
      <c r="E175" s="2" t="str">
        <f>TEXT(Table1[[#This Row],[Order_Date]],"mmm")</f>
        <v>Apr</v>
      </c>
      <c r="F175" s="2" t="str">
        <f>TEXT(Table1[[#This Row],[Order_Date]],"yyyy")</f>
        <v>2024</v>
      </c>
      <c r="G175" s="1" t="s">
        <v>226</v>
      </c>
      <c r="H175" s="1" t="s">
        <v>22</v>
      </c>
      <c r="I175" s="1" t="s">
        <v>17</v>
      </c>
      <c r="J175" s="1" t="s">
        <v>1237</v>
      </c>
      <c r="K175" s="1" t="s">
        <v>18</v>
      </c>
      <c r="L175" s="1">
        <v>2</v>
      </c>
      <c r="M175" s="7">
        <v>26.59</v>
      </c>
      <c r="N175" s="7">
        <f t="shared" si="2"/>
        <v>53.18</v>
      </c>
      <c r="O175" s="1">
        <v>5</v>
      </c>
      <c r="P175" s="1">
        <v>50.52</v>
      </c>
      <c r="Q175" s="7">
        <v>10.34</v>
      </c>
      <c r="R175" s="1">
        <v>33</v>
      </c>
      <c r="S175" s="1" t="s">
        <v>122</v>
      </c>
      <c r="T175" s="1" t="s">
        <v>51</v>
      </c>
    </row>
    <row r="176" spans="1:20" x14ac:dyDescent="0.25">
      <c r="A176" s="1">
        <v>100199</v>
      </c>
      <c r="B176" s="2">
        <v>45760</v>
      </c>
      <c r="C176" s="2" t="str">
        <f>TEXT(Table1[[#This Row],[Order_Date]],"ddd")</f>
        <v>Sun</v>
      </c>
      <c r="D176" s="12">
        <f>WEEKNUM(Table1[[#This Row],[Order_Date]])</f>
        <v>16</v>
      </c>
      <c r="E176" s="2" t="str">
        <f>TEXT(Table1[[#This Row],[Order_Date]],"mmm")</f>
        <v>Apr</v>
      </c>
      <c r="F176" s="2" t="str">
        <f>TEXT(Table1[[#This Row],[Order_Date]],"yyyy")</f>
        <v>2025</v>
      </c>
      <c r="G176" s="1" t="s">
        <v>227</v>
      </c>
      <c r="H176" s="1" t="s">
        <v>66</v>
      </c>
      <c r="I176" s="1" t="s">
        <v>17</v>
      </c>
      <c r="J176" s="1" t="s">
        <v>1237</v>
      </c>
      <c r="K176" s="1" t="s">
        <v>18</v>
      </c>
      <c r="L176" s="1">
        <v>1</v>
      </c>
      <c r="M176" s="7">
        <v>127.46</v>
      </c>
      <c r="N176" s="7">
        <f t="shared" si="2"/>
        <v>127.46</v>
      </c>
      <c r="O176" s="1">
        <v>0</v>
      </c>
      <c r="P176" s="1">
        <v>127.46</v>
      </c>
      <c r="Q176" s="7">
        <v>39.47</v>
      </c>
      <c r="R176" s="1">
        <v>32</v>
      </c>
      <c r="S176" s="1" t="s">
        <v>26</v>
      </c>
      <c r="T176" s="1" t="s">
        <v>46</v>
      </c>
    </row>
    <row r="177" spans="1:20" x14ac:dyDescent="0.25">
      <c r="A177" s="1">
        <v>100560</v>
      </c>
      <c r="B177" s="2">
        <v>45463</v>
      </c>
      <c r="C177" s="2" t="str">
        <f>TEXT(Table1[[#This Row],[Order_Date]],"ddd")</f>
        <v>Thu</v>
      </c>
      <c r="D177" s="12">
        <f>WEEKNUM(Table1[[#This Row],[Order_Date]])</f>
        <v>25</v>
      </c>
      <c r="E177" s="2" t="str">
        <f>TEXT(Table1[[#This Row],[Order_Date]],"mmm")</f>
        <v>Jun</v>
      </c>
      <c r="F177" s="2" t="str">
        <f>TEXT(Table1[[#This Row],[Order_Date]],"yyyy")</f>
        <v>2024</v>
      </c>
      <c r="G177" s="1" t="s">
        <v>228</v>
      </c>
      <c r="H177" s="1" t="s">
        <v>70</v>
      </c>
      <c r="I177" s="1" t="s">
        <v>25</v>
      </c>
      <c r="J177" s="1" t="s">
        <v>1237</v>
      </c>
      <c r="K177" s="1" t="s">
        <v>18</v>
      </c>
      <c r="L177" s="1">
        <v>5</v>
      </c>
      <c r="M177" s="7">
        <v>154.01</v>
      </c>
      <c r="N177" s="7">
        <f t="shared" si="2"/>
        <v>770.05</v>
      </c>
      <c r="O177" s="1">
        <v>5</v>
      </c>
      <c r="P177" s="1">
        <v>731.55</v>
      </c>
      <c r="Q177" s="7">
        <v>213.79</v>
      </c>
      <c r="R177" s="1">
        <v>26</v>
      </c>
      <c r="S177" s="1" t="s">
        <v>19</v>
      </c>
      <c r="T177" s="1" t="s">
        <v>35</v>
      </c>
    </row>
    <row r="178" spans="1:20" x14ac:dyDescent="0.25">
      <c r="A178" s="1">
        <v>100178</v>
      </c>
      <c r="B178" s="2">
        <v>45873</v>
      </c>
      <c r="C178" s="2" t="str">
        <f>TEXT(Table1[[#This Row],[Order_Date]],"ddd")</f>
        <v>Mon</v>
      </c>
      <c r="D178" s="12">
        <f>WEEKNUM(Table1[[#This Row],[Order_Date]])</f>
        <v>32</v>
      </c>
      <c r="E178" s="2" t="str">
        <f>TEXT(Table1[[#This Row],[Order_Date]],"mmm")</f>
        <v>Aug</v>
      </c>
      <c r="F178" s="2" t="str">
        <f>TEXT(Table1[[#This Row],[Order_Date]],"yyyy")</f>
        <v>2025</v>
      </c>
      <c r="G178" s="1" t="s">
        <v>229</v>
      </c>
      <c r="H178" s="1" t="s">
        <v>56</v>
      </c>
      <c r="I178" s="1" t="s">
        <v>30</v>
      </c>
      <c r="J178" s="1" t="s">
        <v>1241</v>
      </c>
      <c r="K178" s="1" t="s">
        <v>18</v>
      </c>
      <c r="L178" s="1">
        <v>3</v>
      </c>
      <c r="M178" s="7">
        <v>40.39</v>
      </c>
      <c r="N178" s="7">
        <f t="shared" si="2"/>
        <v>121.17</v>
      </c>
      <c r="O178" s="1">
        <v>40</v>
      </c>
      <c r="P178" s="1">
        <v>72.7</v>
      </c>
      <c r="Q178" s="7">
        <v>28.43</v>
      </c>
      <c r="R178" s="1">
        <v>29</v>
      </c>
      <c r="S178" s="1" t="s">
        <v>26</v>
      </c>
      <c r="T178" s="1" t="s">
        <v>35</v>
      </c>
    </row>
    <row r="179" spans="1:20" x14ac:dyDescent="0.25">
      <c r="A179" s="1">
        <v>101131</v>
      </c>
      <c r="B179" s="2">
        <v>45548</v>
      </c>
      <c r="C179" s="2" t="str">
        <f>TEXT(Table1[[#This Row],[Order_Date]],"ddd")</f>
        <v>Fri</v>
      </c>
      <c r="D179" s="12">
        <f>WEEKNUM(Table1[[#This Row],[Order_Date]])</f>
        <v>37</v>
      </c>
      <c r="E179" s="2" t="str">
        <f>TEXT(Table1[[#This Row],[Order_Date]],"mmm")</f>
        <v>Sep</v>
      </c>
      <c r="F179" s="2" t="str">
        <f>TEXT(Table1[[#This Row],[Order_Date]],"yyyy")</f>
        <v>2024</v>
      </c>
      <c r="G179" s="1" t="s">
        <v>230</v>
      </c>
      <c r="H179" s="1" t="s">
        <v>62</v>
      </c>
      <c r="I179" s="1" t="s">
        <v>17</v>
      </c>
      <c r="J179" s="1" t="s">
        <v>1237</v>
      </c>
      <c r="K179" s="1" t="s">
        <v>18</v>
      </c>
      <c r="L179" s="1">
        <v>5</v>
      </c>
      <c r="M179" s="7">
        <v>148.16</v>
      </c>
      <c r="N179" s="7">
        <f t="shared" si="2"/>
        <v>740.8</v>
      </c>
      <c r="O179" s="1">
        <v>5</v>
      </c>
      <c r="P179" s="1">
        <v>703.76</v>
      </c>
      <c r="Q179" s="7">
        <v>201.68</v>
      </c>
      <c r="R179" s="1">
        <v>26</v>
      </c>
      <c r="S179" s="1" t="s">
        <v>19</v>
      </c>
      <c r="T179" s="1" t="s">
        <v>27</v>
      </c>
    </row>
    <row r="180" spans="1:20" x14ac:dyDescent="0.25">
      <c r="A180" s="1">
        <v>100088</v>
      </c>
      <c r="B180" s="2">
        <v>45408</v>
      </c>
      <c r="C180" s="2" t="str">
        <f>TEXT(Table1[[#This Row],[Order_Date]],"ddd")</f>
        <v>Fri</v>
      </c>
      <c r="D180" s="12">
        <f>WEEKNUM(Table1[[#This Row],[Order_Date]])</f>
        <v>17</v>
      </c>
      <c r="E180" s="2" t="str">
        <f>TEXT(Table1[[#This Row],[Order_Date]],"mmm")</f>
        <v>Apr</v>
      </c>
      <c r="F180" s="2" t="str">
        <f>TEXT(Table1[[#This Row],[Order_Date]],"yyyy")</f>
        <v>2024</v>
      </c>
      <c r="G180" s="1" t="s">
        <v>231</v>
      </c>
      <c r="H180" s="1" t="s">
        <v>59</v>
      </c>
      <c r="I180" s="1" t="s">
        <v>17</v>
      </c>
      <c r="J180" s="1" t="s">
        <v>1238</v>
      </c>
      <c r="K180" s="1" t="s">
        <v>18</v>
      </c>
      <c r="L180" s="1">
        <v>3</v>
      </c>
      <c r="M180" s="7">
        <v>28.67</v>
      </c>
      <c r="N180" s="7">
        <f t="shared" si="2"/>
        <v>86.01</v>
      </c>
      <c r="O180" s="1">
        <v>5</v>
      </c>
      <c r="P180" s="1">
        <v>81.709999999999994</v>
      </c>
      <c r="Q180" s="7">
        <v>17.010000000000002</v>
      </c>
      <c r="R180" s="1">
        <v>34</v>
      </c>
      <c r="S180" s="1" t="s">
        <v>26</v>
      </c>
      <c r="T180" s="1" t="s">
        <v>32</v>
      </c>
    </row>
    <row r="181" spans="1:20" x14ac:dyDescent="0.25">
      <c r="A181" s="1">
        <v>100787</v>
      </c>
      <c r="B181" s="2">
        <v>45857</v>
      </c>
      <c r="C181" s="2" t="str">
        <f>TEXT(Table1[[#This Row],[Order_Date]],"ddd")</f>
        <v>Sat</v>
      </c>
      <c r="D181" s="12">
        <f>WEEKNUM(Table1[[#This Row],[Order_Date]])</f>
        <v>29</v>
      </c>
      <c r="E181" s="2" t="str">
        <f>TEXT(Table1[[#This Row],[Order_Date]],"mmm")</f>
        <v>Jul</v>
      </c>
      <c r="F181" s="2" t="str">
        <f>TEXT(Table1[[#This Row],[Order_Date]],"yyyy")</f>
        <v>2025</v>
      </c>
      <c r="G181" s="1" t="s">
        <v>232</v>
      </c>
      <c r="H181" s="1" t="s">
        <v>59</v>
      </c>
      <c r="I181" s="1" t="s">
        <v>17</v>
      </c>
      <c r="J181" s="1" t="s">
        <v>1240</v>
      </c>
      <c r="K181" s="1" t="s">
        <v>64</v>
      </c>
      <c r="L181" s="1">
        <v>2</v>
      </c>
      <c r="M181" s="7">
        <v>30.36</v>
      </c>
      <c r="N181" s="7">
        <f t="shared" si="2"/>
        <v>60.72</v>
      </c>
      <c r="O181" s="1">
        <v>0</v>
      </c>
      <c r="P181" s="1">
        <v>60.72</v>
      </c>
      <c r="Q181" s="7">
        <v>10.79</v>
      </c>
      <c r="R181" s="1">
        <v>30</v>
      </c>
      <c r="S181" s="1" t="s">
        <v>19</v>
      </c>
      <c r="T181" s="1" t="s">
        <v>81</v>
      </c>
    </row>
    <row r="182" spans="1:20" x14ac:dyDescent="0.25">
      <c r="A182" s="1">
        <v>100724</v>
      </c>
      <c r="B182" s="2">
        <v>45453</v>
      </c>
      <c r="C182" s="2" t="str">
        <f>TEXT(Table1[[#This Row],[Order_Date]],"ddd")</f>
        <v>Mon</v>
      </c>
      <c r="D182" s="12">
        <f>WEEKNUM(Table1[[#This Row],[Order_Date]])</f>
        <v>24</v>
      </c>
      <c r="E182" s="2" t="str">
        <f>TEXT(Table1[[#This Row],[Order_Date]],"mmm")</f>
        <v>Jun</v>
      </c>
      <c r="F182" s="2" t="str">
        <f>TEXT(Table1[[#This Row],[Order_Date]],"yyyy")</f>
        <v>2024</v>
      </c>
      <c r="G182" s="1" t="s">
        <v>233</v>
      </c>
      <c r="H182" s="1" t="s">
        <v>73</v>
      </c>
      <c r="I182" s="1" t="s">
        <v>25</v>
      </c>
      <c r="J182" s="1" t="s">
        <v>1241</v>
      </c>
      <c r="K182" s="1" t="s">
        <v>18</v>
      </c>
      <c r="L182" s="1">
        <v>2</v>
      </c>
      <c r="M182" s="7">
        <v>35.39</v>
      </c>
      <c r="N182" s="7">
        <f t="shared" si="2"/>
        <v>70.78</v>
      </c>
      <c r="O182" s="1">
        <v>0</v>
      </c>
      <c r="P182" s="1">
        <v>70.78</v>
      </c>
      <c r="Q182" s="7">
        <v>24.76</v>
      </c>
      <c r="R182" s="1">
        <v>21</v>
      </c>
      <c r="S182" s="1" t="s">
        <v>19</v>
      </c>
      <c r="T182" s="1" t="s">
        <v>43</v>
      </c>
    </row>
    <row r="183" spans="1:20" x14ac:dyDescent="0.25">
      <c r="A183" s="1">
        <v>100826</v>
      </c>
      <c r="B183" s="2">
        <v>45650</v>
      </c>
      <c r="C183" s="2" t="str">
        <f>TEXT(Table1[[#This Row],[Order_Date]],"ddd")</f>
        <v>Tue</v>
      </c>
      <c r="D183" s="12">
        <f>WEEKNUM(Table1[[#This Row],[Order_Date]])</f>
        <v>52</v>
      </c>
      <c r="E183" s="2" t="str">
        <f>TEXT(Table1[[#This Row],[Order_Date]],"mmm")</f>
        <v>Dec</v>
      </c>
      <c r="F183" s="2" t="str">
        <f>TEXT(Table1[[#This Row],[Order_Date]],"yyyy")</f>
        <v>2024</v>
      </c>
      <c r="G183" s="1" t="s">
        <v>234</v>
      </c>
      <c r="H183" s="1" t="s">
        <v>70</v>
      </c>
      <c r="I183" s="1" t="s">
        <v>25</v>
      </c>
      <c r="J183" s="1" t="s">
        <v>1238</v>
      </c>
      <c r="K183" s="1" t="s">
        <v>31</v>
      </c>
      <c r="L183" s="1">
        <v>4</v>
      </c>
      <c r="M183" s="7">
        <v>148.62</v>
      </c>
      <c r="N183" s="7">
        <f t="shared" si="2"/>
        <v>594.48</v>
      </c>
      <c r="O183" s="1">
        <v>0</v>
      </c>
      <c r="P183" s="1">
        <v>594.48</v>
      </c>
      <c r="Q183" s="7">
        <v>166.9</v>
      </c>
      <c r="R183" s="1">
        <v>21</v>
      </c>
      <c r="S183" s="1" t="s">
        <v>19</v>
      </c>
      <c r="T183" s="1" t="s">
        <v>27</v>
      </c>
    </row>
    <row r="184" spans="1:20" x14ac:dyDescent="0.25">
      <c r="A184" s="1">
        <v>100208</v>
      </c>
      <c r="B184" s="2">
        <v>45538</v>
      </c>
      <c r="C184" s="2" t="str">
        <f>TEXT(Table1[[#This Row],[Order_Date]],"ddd")</f>
        <v>Tue</v>
      </c>
      <c r="D184" s="12">
        <f>WEEKNUM(Table1[[#This Row],[Order_Date]])</f>
        <v>36</v>
      </c>
      <c r="E184" s="2" t="str">
        <f>TEXT(Table1[[#This Row],[Order_Date]],"mmm")</f>
        <v>Sep</v>
      </c>
      <c r="F184" s="2" t="str">
        <f>TEXT(Table1[[#This Row],[Order_Date]],"yyyy")</f>
        <v>2024</v>
      </c>
      <c r="G184" s="1" t="s">
        <v>235</v>
      </c>
      <c r="H184" s="1" t="s">
        <v>53</v>
      </c>
      <c r="I184" s="1" t="s">
        <v>30</v>
      </c>
      <c r="J184" s="1" t="s">
        <v>1237</v>
      </c>
      <c r="K184" s="1" t="s">
        <v>64</v>
      </c>
      <c r="L184" s="1">
        <v>3</v>
      </c>
      <c r="M184" s="7">
        <v>23.29</v>
      </c>
      <c r="N184" s="7">
        <f t="shared" si="2"/>
        <v>69.87</v>
      </c>
      <c r="O184" s="1">
        <v>40</v>
      </c>
      <c r="P184" s="1">
        <v>41.92</v>
      </c>
      <c r="Q184" s="7">
        <v>13.6</v>
      </c>
      <c r="R184" s="1">
        <v>31</v>
      </c>
      <c r="S184" s="1" t="s">
        <v>19</v>
      </c>
      <c r="T184" s="1" t="s">
        <v>51</v>
      </c>
    </row>
    <row r="185" spans="1:20" x14ac:dyDescent="0.25">
      <c r="A185" s="1">
        <v>101039</v>
      </c>
      <c r="B185" s="2">
        <v>45041</v>
      </c>
      <c r="C185" s="2" t="str">
        <f>TEXT(Table1[[#This Row],[Order_Date]],"ddd")</f>
        <v>Tue</v>
      </c>
      <c r="D185" s="12">
        <f>WEEKNUM(Table1[[#This Row],[Order_Date]])</f>
        <v>17</v>
      </c>
      <c r="E185" s="2" t="str">
        <f>TEXT(Table1[[#This Row],[Order_Date]],"mmm")</f>
        <v>Apr</v>
      </c>
      <c r="F185" s="2" t="str">
        <f>TEXT(Table1[[#This Row],[Order_Date]],"yyyy")</f>
        <v>2023</v>
      </c>
      <c r="G185" s="1" t="s">
        <v>236</v>
      </c>
      <c r="H185" s="1" t="s">
        <v>87</v>
      </c>
      <c r="I185" s="1" t="s">
        <v>25</v>
      </c>
      <c r="J185" s="1" t="s">
        <v>1237</v>
      </c>
      <c r="K185" s="1" t="s">
        <v>31</v>
      </c>
      <c r="L185" s="1">
        <v>4</v>
      </c>
      <c r="M185" s="7">
        <v>88.19</v>
      </c>
      <c r="N185" s="7">
        <f t="shared" si="2"/>
        <v>352.76</v>
      </c>
      <c r="O185" s="1">
        <v>0</v>
      </c>
      <c r="P185" s="1">
        <v>352.76</v>
      </c>
      <c r="Q185" s="7">
        <v>102.78</v>
      </c>
      <c r="R185" s="1">
        <v>35</v>
      </c>
      <c r="S185" s="1" t="s">
        <v>26</v>
      </c>
      <c r="T185" s="1" t="s">
        <v>43</v>
      </c>
    </row>
    <row r="186" spans="1:20" x14ac:dyDescent="0.25">
      <c r="A186" s="1">
        <v>100296</v>
      </c>
      <c r="B186" s="2">
        <v>45099</v>
      </c>
      <c r="C186" s="2" t="str">
        <f>TEXT(Table1[[#This Row],[Order_Date]],"ddd")</f>
        <v>Thu</v>
      </c>
      <c r="D186" s="12">
        <f>WEEKNUM(Table1[[#This Row],[Order_Date]])</f>
        <v>25</v>
      </c>
      <c r="E186" s="2" t="str">
        <f>TEXT(Table1[[#This Row],[Order_Date]],"mmm")</f>
        <v>Jun</v>
      </c>
      <c r="F186" s="2" t="str">
        <f>TEXT(Table1[[#This Row],[Order_Date]],"yyyy")</f>
        <v>2023</v>
      </c>
      <c r="G186" s="1" t="s">
        <v>237</v>
      </c>
      <c r="H186" s="1" t="s">
        <v>29</v>
      </c>
      <c r="I186" s="1" t="s">
        <v>30</v>
      </c>
      <c r="J186" s="1" t="s">
        <v>1237</v>
      </c>
      <c r="K186" s="1" t="s">
        <v>31</v>
      </c>
      <c r="L186" s="1">
        <v>3</v>
      </c>
      <c r="M186" s="7">
        <v>18.149999999999999</v>
      </c>
      <c r="N186" s="7">
        <f t="shared" si="2"/>
        <v>54.449999999999996</v>
      </c>
      <c r="O186" s="1">
        <v>0</v>
      </c>
      <c r="P186" s="1">
        <v>54.45</v>
      </c>
      <c r="Q186" s="7">
        <v>13.66</v>
      </c>
      <c r="R186" s="1">
        <v>30</v>
      </c>
      <c r="S186" s="1" t="s">
        <v>26</v>
      </c>
      <c r="T186" s="1" t="s">
        <v>27</v>
      </c>
    </row>
    <row r="187" spans="1:20" x14ac:dyDescent="0.25">
      <c r="A187" s="1">
        <v>100997</v>
      </c>
      <c r="B187" s="2">
        <v>45207</v>
      </c>
      <c r="C187" s="2" t="str">
        <f>TEXT(Table1[[#This Row],[Order_Date]],"ddd")</f>
        <v>Sun</v>
      </c>
      <c r="D187" s="12">
        <f>WEEKNUM(Table1[[#This Row],[Order_Date]])</f>
        <v>41</v>
      </c>
      <c r="E187" s="2" t="str">
        <f>TEXT(Table1[[#This Row],[Order_Date]],"mmm")</f>
        <v>Oct</v>
      </c>
      <c r="F187" s="2" t="str">
        <f>TEXT(Table1[[#This Row],[Order_Date]],"yyyy")</f>
        <v>2023</v>
      </c>
      <c r="G187" s="1" t="s">
        <v>238</v>
      </c>
      <c r="H187" s="1" t="s">
        <v>87</v>
      </c>
      <c r="I187" s="1" t="s">
        <v>25</v>
      </c>
      <c r="J187" s="1" t="s">
        <v>1241</v>
      </c>
      <c r="K187" s="1" t="s">
        <v>31</v>
      </c>
      <c r="L187" s="1">
        <v>2</v>
      </c>
      <c r="M187" s="7">
        <v>73.12</v>
      </c>
      <c r="N187" s="7">
        <f t="shared" si="2"/>
        <v>146.24</v>
      </c>
      <c r="O187" s="1">
        <v>0</v>
      </c>
      <c r="P187" s="1">
        <v>146.24</v>
      </c>
      <c r="Q187" s="7">
        <v>45.75</v>
      </c>
      <c r="R187" s="1">
        <v>39</v>
      </c>
      <c r="S187" s="1" t="s">
        <v>19</v>
      </c>
      <c r="T187" s="1" t="s">
        <v>32</v>
      </c>
    </row>
    <row r="188" spans="1:20" x14ac:dyDescent="0.25">
      <c r="A188" s="1">
        <v>100497</v>
      </c>
      <c r="B188" s="2">
        <v>45637</v>
      </c>
      <c r="C188" s="2" t="str">
        <f>TEXT(Table1[[#This Row],[Order_Date]],"ddd")</f>
        <v>Wed</v>
      </c>
      <c r="D188" s="12">
        <f>WEEKNUM(Table1[[#This Row],[Order_Date]])</f>
        <v>50</v>
      </c>
      <c r="E188" s="2" t="str">
        <f>TEXT(Table1[[#This Row],[Order_Date]],"mmm")</f>
        <v>Dec</v>
      </c>
      <c r="F188" s="2" t="str">
        <f>TEXT(Table1[[#This Row],[Order_Date]],"yyyy")</f>
        <v>2024</v>
      </c>
      <c r="G188" s="1" t="s">
        <v>239</v>
      </c>
      <c r="H188" s="1" t="s">
        <v>29</v>
      </c>
      <c r="I188" s="1" t="s">
        <v>30</v>
      </c>
      <c r="J188" s="1" t="s">
        <v>1237</v>
      </c>
      <c r="K188" s="1" t="s">
        <v>31</v>
      </c>
      <c r="L188" s="1">
        <v>3</v>
      </c>
      <c r="M188" s="7">
        <v>17.920000000000002</v>
      </c>
      <c r="N188" s="7">
        <f t="shared" si="2"/>
        <v>53.760000000000005</v>
      </c>
      <c r="O188" s="1">
        <v>0</v>
      </c>
      <c r="P188" s="1">
        <v>53.76</v>
      </c>
      <c r="Q188" s="7">
        <v>19.989999999999998</v>
      </c>
      <c r="R188" s="1">
        <v>22</v>
      </c>
      <c r="S188" s="1" t="s">
        <v>19</v>
      </c>
      <c r="T188" s="1" t="s">
        <v>46</v>
      </c>
    </row>
    <row r="189" spans="1:20" x14ac:dyDescent="0.25">
      <c r="A189" s="1">
        <v>100834</v>
      </c>
      <c r="B189" s="2">
        <v>45356</v>
      </c>
      <c r="C189" s="2" t="str">
        <f>TEXT(Table1[[#This Row],[Order_Date]],"ddd")</f>
        <v>Tue</v>
      </c>
      <c r="D189" s="12">
        <f>WEEKNUM(Table1[[#This Row],[Order_Date]])</f>
        <v>10</v>
      </c>
      <c r="E189" s="2" t="str">
        <f>TEXT(Table1[[#This Row],[Order_Date]],"mmm")</f>
        <v>Mar</v>
      </c>
      <c r="F189" s="2" t="str">
        <f>TEXT(Table1[[#This Row],[Order_Date]],"yyyy")</f>
        <v>2024</v>
      </c>
      <c r="G189" s="1" t="s">
        <v>240</v>
      </c>
      <c r="H189" s="1" t="s">
        <v>62</v>
      </c>
      <c r="I189" s="1" t="s">
        <v>17</v>
      </c>
      <c r="J189" s="1" t="s">
        <v>1237</v>
      </c>
      <c r="K189" s="1" t="s">
        <v>48</v>
      </c>
      <c r="L189" s="1">
        <v>2</v>
      </c>
      <c r="M189" s="7">
        <v>154.19999999999999</v>
      </c>
      <c r="N189" s="7">
        <f t="shared" si="2"/>
        <v>308.39999999999998</v>
      </c>
      <c r="O189" s="1">
        <v>0</v>
      </c>
      <c r="P189" s="1">
        <v>308.39999999999998</v>
      </c>
      <c r="Q189" s="7">
        <v>91.69</v>
      </c>
      <c r="R189" s="1">
        <v>17</v>
      </c>
      <c r="S189" s="1" t="s">
        <v>19</v>
      </c>
      <c r="T189" s="1" t="s">
        <v>43</v>
      </c>
    </row>
    <row r="190" spans="1:20" x14ac:dyDescent="0.25">
      <c r="A190" s="1">
        <v>100429</v>
      </c>
      <c r="B190" s="2">
        <v>45552</v>
      </c>
      <c r="C190" s="2" t="str">
        <f>TEXT(Table1[[#This Row],[Order_Date]],"ddd")</f>
        <v>Tue</v>
      </c>
      <c r="D190" s="12">
        <f>WEEKNUM(Table1[[#This Row],[Order_Date]])</f>
        <v>38</v>
      </c>
      <c r="E190" s="2" t="str">
        <f>TEXT(Table1[[#This Row],[Order_Date]],"mmm")</f>
        <v>Sep</v>
      </c>
      <c r="F190" s="2" t="str">
        <f>TEXT(Table1[[#This Row],[Order_Date]],"yyyy")</f>
        <v>2024</v>
      </c>
      <c r="G190" s="1" t="s">
        <v>241</v>
      </c>
      <c r="H190" s="1" t="s">
        <v>73</v>
      </c>
      <c r="I190" s="1" t="s">
        <v>25</v>
      </c>
      <c r="J190" s="1" t="s">
        <v>1240</v>
      </c>
      <c r="K190" s="1" t="s">
        <v>18</v>
      </c>
      <c r="L190" s="1">
        <v>1</v>
      </c>
      <c r="M190" s="7">
        <v>32.9</v>
      </c>
      <c r="N190" s="7">
        <f t="shared" si="2"/>
        <v>32.9</v>
      </c>
      <c r="O190" s="1">
        <v>20</v>
      </c>
      <c r="P190" s="1">
        <v>26.32</v>
      </c>
      <c r="Q190" s="7">
        <v>8.7899999999999991</v>
      </c>
      <c r="R190" s="1">
        <v>20</v>
      </c>
      <c r="S190" s="1" t="s">
        <v>26</v>
      </c>
      <c r="T190" s="1" t="s">
        <v>51</v>
      </c>
    </row>
    <row r="191" spans="1:20" x14ac:dyDescent="0.25">
      <c r="A191" s="1">
        <v>100506</v>
      </c>
      <c r="B191" s="2">
        <v>44939</v>
      </c>
      <c r="C191" s="2" t="str">
        <f>TEXT(Table1[[#This Row],[Order_Date]],"ddd")</f>
        <v>Fri</v>
      </c>
      <c r="D191" s="12">
        <f>WEEKNUM(Table1[[#This Row],[Order_Date]])</f>
        <v>2</v>
      </c>
      <c r="E191" s="2" t="str">
        <f>TEXT(Table1[[#This Row],[Order_Date]],"mmm")</f>
        <v>Jan</v>
      </c>
      <c r="F191" s="2" t="str">
        <f>TEXT(Table1[[#This Row],[Order_Date]],"yyyy")</f>
        <v>2023</v>
      </c>
      <c r="G191" s="1" t="s">
        <v>242</v>
      </c>
      <c r="H191" s="1" t="s">
        <v>73</v>
      </c>
      <c r="I191" s="1" t="s">
        <v>25</v>
      </c>
      <c r="J191" s="1" t="s">
        <v>1241</v>
      </c>
      <c r="K191" s="1" t="s">
        <v>18</v>
      </c>
      <c r="L191" s="1">
        <v>6</v>
      </c>
      <c r="M191" s="7">
        <v>40.630000000000003</v>
      </c>
      <c r="N191" s="7">
        <f t="shared" si="2"/>
        <v>243.78000000000003</v>
      </c>
      <c r="O191" s="1">
        <v>5</v>
      </c>
      <c r="P191" s="1">
        <v>231.59</v>
      </c>
      <c r="Q191" s="7">
        <v>81.33</v>
      </c>
      <c r="R191" s="1">
        <v>23</v>
      </c>
      <c r="S191" s="1" t="s">
        <v>19</v>
      </c>
      <c r="T191" s="1" t="s">
        <v>35</v>
      </c>
    </row>
    <row r="192" spans="1:20" x14ac:dyDescent="0.25">
      <c r="A192" s="1">
        <v>100830</v>
      </c>
      <c r="B192" s="2">
        <v>45444</v>
      </c>
      <c r="C192" s="2" t="str">
        <f>TEXT(Table1[[#This Row],[Order_Date]],"ddd")</f>
        <v>Sat</v>
      </c>
      <c r="D192" s="12">
        <f>WEEKNUM(Table1[[#This Row],[Order_Date]])</f>
        <v>22</v>
      </c>
      <c r="E192" s="2" t="str">
        <f>TEXT(Table1[[#This Row],[Order_Date]],"mmm")</f>
        <v>Jun</v>
      </c>
      <c r="F192" s="2" t="str">
        <f>TEXT(Table1[[#This Row],[Order_Date]],"yyyy")</f>
        <v>2024</v>
      </c>
      <c r="G192" s="1" t="s">
        <v>243</v>
      </c>
      <c r="H192" s="1" t="s">
        <v>42</v>
      </c>
      <c r="I192" s="1" t="s">
        <v>25</v>
      </c>
      <c r="J192" s="1" t="s">
        <v>1238</v>
      </c>
      <c r="K192" s="1" t="s">
        <v>31</v>
      </c>
      <c r="L192" s="1">
        <v>2</v>
      </c>
      <c r="M192" s="7">
        <v>158.38999999999999</v>
      </c>
      <c r="N192" s="7">
        <f t="shared" si="2"/>
        <v>316.77999999999997</v>
      </c>
      <c r="O192" s="1">
        <v>10</v>
      </c>
      <c r="P192" s="1">
        <v>285.10000000000002</v>
      </c>
      <c r="Q192" s="7">
        <v>99.32</v>
      </c>
      <c r="R192" s="1">
        <v>37</v>
      </c>
      <c r="S192" s="1" t="s">
        <v>26</v>
      </c>
      <c r="T192" s="1" t="s">
        <v>51</v>
      </c>
    </row>
    <row r="193" spans="1:20" x14ac:dyDescent="0.25">
      <c r="A193" s="1">
        <v>100693</v>
      </c>
      <c r="B193" s="2">
        <v>45717</v>
      </c>
      <c r="C193" s="2" t="str">
        <f>TEXT(Table1[[#This Row],[Order_Date]],"ddd")</f>
        <v>Sat</v>
      </c>
      <c r="D193" s="12">
        <f>WEEKNUM(Table1[[#This Row],[Order_Date]])</f>
        <v>9</v>
      </c>
      <c r="E193" s="2" t="str">
        <f>TEXT(Table1[[#This Row],[Order_Date]],"mmm")</f>
        <v>Mar</v>
      </c>
      <c r="F193" s="2" t="str">
        <f>TEXT(Table1[[#This Row],[Order_Date]],"yyyy")</f>
        <v>2025</v>
      </c>
      <c r="G193" s="1" t="s">
        <v>244</v>
      </c>
      <c r="H193" s="1" t="s">
        <v>68</v>
      </c>
      <c r="I193" s="1" t="s">
        <v>25</v>
      </c>
      <c r="J193" s="1" t="s">
        <v>1238</v>
      </c>
      <c r="K193" s="1" t="s">
        <v>31</v>
      </c>
      <c r="L193" s="1">
        <v>2</v>
      </c>
      <c r="M193" s="7">
        <v>238.44</v>
      </c>
      <c r="N193" s="7">
        <f t="shared" si="2"/>
        <v>476.88</v>
      </c>
      <c r="O193" s="1">
        <v>0</v>
      </c>
      <c r="P193" s="1">
        <v>476.88</v>
      </c>
      <c r="Q193" s="7">
        <v>148.19</v>
      </c>
      <c r="R193" s="1">
        <v>25</v>
      </c>
      <c r="S193" s="1" t="s">
        <v>26</v>
      </c>
      <c r="T193" s="1" t="s">
        <v>46</v>
      </c>
    </row>
    <row r="194" spans="1:20" x14ac:dyDescent="0.25">
      <c r="A194" s="1">
        <v>100010</v>
      </c>
      <c r="B194" s="2">
        <v>45151</v>
      </c>
      <c r="C194" s="2" t="str">
        <f>TEXT(Table1[[#This Row],[Order_Date]],"ddd")</f>
        <v>Sun</v>
      </c>
      <c r="D194" s="12">
        <f>WEEKNUM(Table1[[#This Row],[Order_Date]])</f>
        <v>33</v>
      </c>
      <c r="E194" s="2" t="str">
        <f>TEXT(Table1[[#This Row],[Order_Date]],"mmm")</f>
        <v>Aug</v>
      </c>
      <c r="F194" s="2" t="str">
        <f>TEXT(Table1[[#This Row],[Order_Date]],"yyyy")</f>
        <v>2023</v>
      </c>
      <c r="G194" s="1" t="s">
        <v>245</v>
      </c>
      <c r="H194" s="1" t="s">
        <v>68</v>
      </c>
      <c r="I194" s="1" t="s">
        <v>25</v>
      </c>
      <c r="J194" s="1" t="s">
        <v>1241</v>
      </c>
      <c r="K194" s="1" t="s">
        <v>18</v>
      </c>
      <c r="L194" s="1">
        <v>1</v>
      </c>
      <c r="M194" s="7">
        <v>225.7</v>
      </c>
      <c r="N194" s="7">
        <f t="shared" si="2"/>
        <v>225.7</v>
      </c>
      <c r="O194" s="1">
        <v>0</v>
      </c>
      <c r="P194" s="1">
        <v>225.7</v>
      </c>
      <c r="Q194" s="7">
        <v>63.36</v>
      </c>
      <c r="R194" s="1">
        <v>34</v>
      </c>
      <c r="S194" s="1" t="s">
        <v>26</v>
      </c>
      <c r="T194" s="1" t="s">
        <v>35</v>
      </c>
    </row>
    <row r="195" spans="1:20" x14ac:dyDescent="0.25">
      <c r="A195" s="1">
        <v>100847</v>
      </c>
      <c r="B195" s="2">
        <v>45050</v>
      </c>
      <c r="C195" s="2" t="str">
        <f>TEXT(Table1[[#This Row],[Order_Date]],"ddd")</f>
        <v>Thu</v>
      </c>
      <c r="D195" s="12">
        <f>WEEKNUM(Table1[[#This Row],[Order_Date]])</f>
        <v>18</v>
      </c>
      <c r="E195" s="2" t="str">
        <f>TEXT(Table1[[#This Row],[Order_Date]],"mmm")</f>
        <v>May</v>
      </c>
      <c r="F195" s="2" t="str">
        <f>TEXT(Table1[[#This Row],[Order_Date]],"yyyy")</f>
        <v>2023</v>
      </c>
      <c r="G195" s="1" t="s">
        <v>246</v>
      </c>
      <c r="H195" s="1" t="s">
        <v>59</v>
      </c>
      <c r="I195" s="1" t="s">
        <v>17</v>
      </c>
      <c r="J195" s="1" t="s">
        <v>1241</v>
      </c>
      <c r="K195" s="1" t="s">
        <v>18</v>
      </c>
      <c r="L195" s="1">
        <v>2</v>
      </c>
      <c r="M195" s="7">
        <v>29.15</v>
      </c>
      <c r="N195" s="7">
        <f t="shared" ref="N195:N258" si="3">M195*L195</f>
        <v>58.3</v>
      </c>
      <c r="O195" s="1">
        <v>0</v>
      </c>
      <c r="P195" s="1">
        <v>58.3</v>
      </c>
      <c r="Q195" s="7">
        <v>12.32</v>
      </c>
      <c r="R195" s="1">
        <v>34</v>
      </c>
      <c r="S195" s="1" t="s">
        <v>26</v>
      </c>
      <c r="T195" s="1" t="s">
        <v>43</v>
      </c>
    </row>
    <row r="196" spans="1:20" x14ac:dyDescent="0.25">
      <c r="A196" s="1">
        <v>100462</v>
      </c>
      <c r="B196" s="2">
        <v>45099</v>
      </c>
      <c r="C196" s="2" t="str">
        <f>TEXT(Table1[[#This Row],[Order_Date]],"ddd")</f>
        <v>Thu</v>
      </c>
      <c r="D196" s="12">
        <f>WEEKNUM(Table1[[#This Row],[Order_Date]])</f>
        <v>25</v>
      </c>
      <c r="E196" s="2" t="str">
        <f>TEXT(Table1[[#This Row],[Order_Date]],"mmm")</f>
        <v>Jun</v>
      </c>
      <c r="F196" s="2" t="str">
        <f>TEXT(Table1[[#This Row],[Order_Date]],"yyyy")</f>
        <v>2023</v>
      </c>
      <c r="G196" s="1" t="s">
        <v>247</v>
      </c>
      <c r="H196" s="1" t="s">
        <v>39</v>
      </c>
      <c r="I196" s="1" t="s">
        <v>25</v>
      </c>
      <c r="J196" s="1" t="s">
        <v>1237</v>
      </c>
      <c r="K196" s="1" t="s">
        <v>31</v>
      </c>
      <c r="L196" s="1">
        <v>1</v>
      </c>
      <c r="M196" s="7">
        <v>182.22</v>
      </c>
      <c r="N196" s="7">
        <f t="shared" si="3"/>
        <v>182.22</v>
      </c>
      <c r="O196" s="1">
        <v>5</v>
      </c>
      <c r="P196" s="1">
        <v>173.11</v>
      </c>
      <c r="Q196" s="7">
        <v>66.75</v>
      </c>
      <c r="R196" s="1">
        <v>35</v>
      </c>
      <c r="S196" s="1" t="s">
        <v>19</v>
      </c>
      <c r="T196" s="1" t="s">
        <v>20</v>
      </c>
    </row>
    <row r="197" spans="1:20" x14ac:dyDescent="0.25">
      <c r="A197" s="1">
        <v>100198</v>
      </c>
      <c r="B197" s="2">
        <v>45052</v>
      </c>
      <c r="C197" s="2" t="str">
        <f>TEXT(Table1[[#This Row],[Order_Date]],"ddd")</f>
        <v>Sat</v>
      </c>
      <c r="D197" s="12">
        <f>WEEKNUM(Table1[[#This Row],[Order_Date]])</f>
        <v>18</v>
      </c>
      <c r="E197" s="2" t="str">
        <f>TEXT(Table1[[#This Row],[Order_Date]],"mmm")</f>
        <v>May</v>
      </c>
      <c r="F197" s="2" t="str">
        <f>TEXT(Table1[[#This Row],[Order_Date]],"yyyy")</f>
        <v>2023</v>
      </c>
      <c r="G197" s="1" t="s">
        <v>248</v>
      </c>
      <c r="H197" s="1" t="s">
        <v>22</v>
      </c>
      <c r="I197" s="1" t="s">
        <v>17</v>
      </c>
      <c r="J197" s="1" t="s">
        <v>1241</v>
      </c>
      <c r="K197" s="1" t="s">
        <v>18</v>
      </c>
      <c r="L197" s="1">
        <v>3</v>
      </c>
      <c r="M197" s="7">
        <v>26.3</v>
      </c>
      <c r="N197" s="7">
        <f t="shared" si="3"/>
        <v>78.900000000000006</v>
      </c>
      <c r="O197" s="1">
        <v>5</v>
      </c>
      <c r="P197" s="1">
        <v>74.95</v>
      </c>
      <c r="Q197" s="7">
        <v>13.9</v>
      </c>
      <c r="R197" s="1">
        <v>41</v>
      </c>
      <c r="S197" s="1" t="s">
        <v>19</v>
      </c>
      <c r="T197" s="1" t="s">
        <v>32</v>
      </c>
    </row>
    <row r="198" spans="1:20" x14ac:dyDescent="0.25">
      <c r="A198" s="1">
        <v>100059</v>
      </c>
      <c r="B198" s="2">
        <v>45564</v>
      </c>
      <c r="C198" s="2" t="str">
        <f>TEXT(Table1[[#This Row],[Order_Date]],"ddd")</f>
        <v>Sun</v>
      </c>
      <c r="D198" s="12">
        <f>WEEKNUM(Table1[[#This Row],[Order_Date]])</f>
        <v>40</v>
      </c>
      <c r="E198" s="2" t="str">
        <f>TEXT(Table1[[#This Row],[Order_Date]],"mmm")</f>
        <v>Sep</v>
      </c>
      <c r="F198" s="2" t="str">
        <f>TEXT(Table1[[#This Row],[Order_Date]],"yyyy")</f>
        <v>2024</v>
      </c>
      <c r="G198" s="1" t="s">
        <v>249</v>
      </c>
      <c r="H198" s="1" t="s">
        <v>45</v>
      </c>
      <c r="I198" s="1" t="s">
        <v>30</v>
      </c>
      <c r="J198" s="1" t="s">
        <v>1238</v>
      </c>
      <c r="K198" s="1" t="s">
        <v>31</v>
      </c>
      <c r="L198" s="1">
        <v>4</v>
      </c>
      <c r="M198" s="7">
        <v>16.12</v>
      </c>
      <c r="N198" s="7">
        <f t="shared" si="3"/>
        <v>64.48</v>
      </c>
      <c r="O198" s="1">
        <v>10</v>
      </c>
      <c r="P198" s="1">
        <v>58.03</v>
      </c>
      <c r="Q198" s="7">
        <v>18.05</v>
      </c>
      <c r="R198" s="1">
        <v>25</v>
      </c>
      <c r="S198" s="1" t="s">
        <v>26</v>
      </c>
      <c r="T198" s="1" t="s">
        <v>32</v>
      </c>
    </row>
    <row r="199" spans="1:20" x14ac:dyDescent="0.25">
      <c r="A199" s="1">
        <v>100906</v>
      </c>
      <c r="B199" s="2">
        <v>45187</v>
      </c>
      <c r="C199" s="2" t="str">
        <f>TEXT(Table1[[#This Row],[Order_Date]],"ddd")</f>
        <v>Mon</v>
      </c>
      <c r="D199" s="12">
        <f>WEEKNUM(Table1[[#This Row],[Order_Date]])</f>
        <v>38</v>
      </c>
      <c r="E199" s="2" t="str">
        <f>TEXT(Table1[[#This Row],[Order_Date]],"mmm")</f>
        <v>Sep</v>
      </c>
      <c r="F199" s="2" t="str">
        <f>TEXT(Table1[[#This Row],[Order_Date]],"yyyy")</f>
        <v>2023</v>
      </c>
      <c r="G199" s="1" t="s">
        <v>250</v>
      </c>
      <c r="H199" s="1" t="s">
        <v>45</v>
      </c>
      <c r="I199" s="1" t="s">
        <v>30</v>
      </c>
      <c r="J199" s="1" t="s">
        <v>1237</v>
      </c>
      <c r="K199" s="1" t="s">
        <v>18</v>
      </c>
      <c r="L199" s="1">
        <v>3</v>
      </c>
      <c r="M199" s="7">
        <v>16.399999999999999</v>
      </c>
      <c r="N199" s="7">
        <f t="shared" si="3"/>
        <v>49.199999999999996</v>
      </c>
      <c r="O199" s="1">
        <v>10</v>
      </c>
      <c r="P199" s="1">
        <v>44.28</v>
      </c>
      <c r="Q199" s="7">
        <v>16.260000000000002</v>
      </c>
      <c r="R199" s="1">
        <v>32</v>
      </c>
      <c r="S199" s="1" t="s">
        <v>26</v>
      </c>
      <c r="T199" s="1" t="s">
        <v>51</v>
      </c>
    </row>
    <row r="200" spans="1:20" x14ac:dyDescent="0.25">
      <c r="A200" s="1">
        <v>100996</v>
      </c>
      <c r="B200" s="2">
        <v>45208</v>
      </c>
      <c r="C200" s="2" t="str">
        <f>TEXT(Table1[[#This Row],[Order_Date]],"ddd")</f>
        <v>Mon</v>
      </c>
      <c r="D200" s="12">
        <f>WEEKNUM(Table1[[#This Row],[Order_Date]])</f>
        <v>41</v>
      </c>
      <c r="E200" s="2" t="str">
        <f>TEXT(Table1[[#This Row],[Order_Date]],"mmm")</f>
        <v>Oct</v>
      </c>
      <c r="F200" s="2" t="str">
        <f>TEXT(Table1[[#This Row],[Order_Date]],"yyyy")</f>
        <v>2023</v>
      </c>
      <c r="G200" s="1" t="s">
        <v>251</v>
      </c>
      <c r="H200" s="1" t="s">
        <v>29</v>
      </c>
      <c r="I200" s="1" t="s">
        <v>30</v>
      </c>
      <c r="J200" s="1" t="s">
        <v>1241</v>
      </c>
      <c r="K200" s="1" t="s">
        <v>18</v>
      </c>
      <c r="L200" s="1">
        <v>5</v>
      </c>
      <c r="M200" s="7">
        <v>18.25</v>
      </c>
      <c r="N200" s="7">
        <f t="shared" si="3"/>
        <v>91.25</v>
      </c>
      <c r="O200" s="1">
        <v>5</v>
      </c>
      <c r="P200" s="1">
        <v>86.69</v>
      </c>
      <c r="Q200" s="7">
        <v>22.75</v>
      </c>
      <c r="R200" s="1">
        <v>33</v>
      </c>
      <c r="S200" s="1" t="s">
        <v>26</v>
      </c>
      <c r="T200" s="1" t="s">
        <v>51</v>
      </c>
    </row>
    <row r="201" spans="1:20" x14ac:dyDescent="0.25">
      <c r="A201" s="1">
        <v>100275</v>
      </c>
      <c r="B201" s="2">
        <v>45918</v>
      </c>
      <c r="C201" s="2" t="str">
        <f>TEXT(Table1[[#This Row],[Order_Date]],"ddd")</f>
        <v>Thu</v>
      </c>
      <c r="D201" s="12">
        <f>WEEKNUM(Table1[[#This Row],[Order_Date]])</f>
        <v>38</v>
      </c>
      <c r="E201" s="2" t="str">
        <f>TEXT(Table1[[#This Row],[Order_Date]],"mmm")</f>
        <v>Sep</v>
      </c>
      <c r="F201" s="2" t="str">
        <f>TEXT(Table1[[#This Row],[Order_Date]],"yyyy")</f>
        <v>2025</v>
      </c>
      <c r="G201" s="1" t="s">
        <v>252</v>
      </c>
      <c r="H201" s="1" t="s">
        <v>66</v>
      </c>
      <c r="I201" s="1" t="s">
        <v>17</v>
      </c>
      <c r="J201" s="1" t="s">
        <v>1237</v>
      </c>
      <c r="K201" s="1" t="s">
        <v>31</v>
      </c>
      <c r="L201" s="1">
        <v>4</v>
      </c>
      <c r="M201" s="7">
        <v>126.95</v>
      </c>
      <c r="N201" s="7">
        <f t="shared" si="3"/>
        <v>507.8</v>
      </c>
      <c r="O201" s="1">
        <v>5</v>
      </c>
      <c r="P201" s="1">
        <v>482.41</v>
      </c>
      <c r="Q201" s="7">
        <v>187.5</v>
      </c>
      <c r="R201" s="1">
        <v>34</v>
      </c>
      <c r="S201" s="1" t="s">
        <v>19</v>
      </c>
      <c r="T201" s="1" t="s">
        <v>51</v>
      </c>
    </row>
    <row r="202" spans="1:20" x14ac:dyDescent="0.25">
      <c r="A202" s="1">
        <v>100808</v>
      </c>
      <c r="B202" s="2">
        <v>45043</v>
      </c>
      <c r="C202" s="2" t="str">
        <f>TEXT(Table1[[#This Row],[Order_Date]],"ddd")</f>
        <v>Thu</v>
      </c>
      <c r="D202" s="12">
        <f>WEEKNUM(Table1[[#This Row],[Order_Date]])</f>
        <v>17</v>
      </c>
      <c r="E202" s="2" t="str">
        <f>TEXT(Table1[[#This Row],[Order_Date]],"mmm")</f>
        <v>Apr</v>
      </c>
      <c r="F202" s="2" t="str">
        <f>TEXT(Table1[[#This Row],[Order_Date]],"yyyy")</f>
        <v>2023</v>
      </c>
      <c r="G202" s="1" t="s">
        <v>253</v>
      </c>
      <c r="H202" s="1" t="s">
        <v>29</v>
      </c>
      <c r="I202" s="1" t="s">
        <v>30</v>
      </c>
      <c r="J202" s="1" t="s">
        <v>1241</v>
      </c>
      <c r="K202" s="1" t="s">
        <v>18</v>
      </c>
      <c r="L202" s="1">
        <v>5</v>
      </c>
      <c r="M202" s="7">
        <v>20.21</v>
      </c>
      <c r="N202" s="7">
        <f t="shared" si="3"/>
        <v>101.05000000000001</v>
      </c>
      <c r="O202" s="1">
        <v>20</v>
      </c>
      <c r="P202" s="1">
        <v>80.84</v>
      </c>
      <c r="Q202" s="7">
        <v>26.86</v>
      </c>
      <c r="R202" s="1">
        <v>31</v>
      </c>
      <c r="S202" s="1" t="s">
        <v>26</v>
      </c>
      <c r="T202" s="1" t="s">
        <v>20</v>
      </c>
    </row>
    <row r="203" spans="1:20" x14ac:dyDescent="0.25">
      <c r="A203" s="1">
        <v>100907</v>
      </c>
      <c r="B203" s="2">
        <v>45451</v>
      </c>
      <c r="C203" s="2" t="str">
        <f>TEXT(Table1[[#This Row],[Order_Date]],"ddd")</f>
        <v>Sat</v>
      </c>
      <c r="D203" s="12">
        <f>WEEKNUM(Table1[[#This Row],[Order_Date]])</f>
        <v>23</v>
      </c>
      <c r="E203" s="2" t="str">
        <f>TEXT(Table1[[#This Row],[Order_Date]],"mmm")</f>
        <v>Jun</v>
      </c>
      <c r="F203" s="2" t="str">
        <f>TEXT(Table1[[#This Row],[Order_Date]],"yyyy")</f>
        <v>2024</v>
      </c>
      <c r="G203" s="1" t="s">
        <v>254</v>
      </c>
      <c r="H203" s="1" t="s">
        <v>100</v>
      </c>
      <c r="I203" s="1" t="s">
        <v>25</v>
      </c>
      <c r="J203" s="1" t="s">
        <v>1238</v>
      </c>
      <c r="K203" s="1" t="s">
        <v>18</v>
      </c>
      <c r="L203" s="1">
        <v>2</v>
      </c>
      <c r="M203" s="7">
        <v>134.09</v>
      </c>
      <c r="N203" s="7">
        <f t="shared" si="3"/>
        <v>268.18</v>
      </c>
      <c r="O203" s="1">
        <v>5</v>
      </c>
      <c r="P203" s="1">
        <v>254.77</v>
      </c>
      <c r="Q203" s="7">
        <v>106.21</v>
      </c>
      <c r="R203" s="1">
        <v>28</v>
      </c>
      <c r="S203" s="1" t="s">
        <v>26</v>
      </c>
      <c r="T203" s="1" t="s">
        <v>46</v>
      </c>
    </row>
    <row r="204" spans="1:20" x14ac:dyDescent="0.25">
      <c r="A204" s="1">
        <v>100657</v>
      </c>
      <c r="B204" s="2">
        <v>45635</v>
      </c>
      <c r="C204" s="2" t="str">
        <f>TEXT(Table1[[#This Row],[Order_Date]],"ddd")</f>
        <v>Mon</v>
      </c>
      <c r="D204" s="12">
        <f>WEEKNUM(Table1[[#This Row],[Order_Date]])</f>
        <v>50</v>
      </c>
      <c r="E204" s="2" t="str">
        <f>TEXT(Table1[[#This Row],[Order_Date]],"mmm")</f>
        <v>Dec</v>
      </c>
      <c r="F204" s="2" t="str">
        <f>TEXT(Table1[[#This Row],[Order_Date]],"yyyy")</f>
        <v>2024</v>
      </c>
      <c r="G204" s="1" t="s">
        <v>255</v>
      </c>
      <c r="H204" s="1" t="s">
        <v>66</v>
      </c>
      <c r="I204" s="1" t="s">
        <v>17</v>
      </c>
      <c r="J204" s="1" t="s">
        <v>1237</v>
      </c>
      <c r="K204" s="1" t="s">
        <v>18</v>
      </c>
      <c r="L204" s="1">
        <v>3</v>
      </c>
      <c r="M204" s="7">
        <v>124.07</v>
      </c>
      <c r="N204" s="7">
        <f t="shared" si="3"/>
        <v>372.21</v>
      </c>
      <c r="O204" s="1">
        <v>40</v>
      </c>
      <c r="P204" s="1">
        <v>223.33</v>
      </c>
      <c r="Q204" s="7">
        <v>64.64</v>
      </c>
      <c r="R204" s="1">
        <v>30</v>
      </c>
      <c r="S204" s="1" t="s">
        <v>26</v>
      </c>
      <c r="T204" s="1" t="s">
        <v>32</v>
      </c>
    </row>
    <row r="205" spans="1:20" x14ac:dyDescent="0.25">
      <c r="A205" s="1">
        <v>100956</v>
      </c>
      <c r="B205" s="2">
        <v>45881</v>
      </c>
      <c r="C205" s="2" t="str">
        <f>TEXT(Table1[[#This Row],[Order_Date]],"ddd")</f>
        <v>Tue</v>
      </c>
      <c r="D205" s="12">
        <f>WEEKNUM(Table1[[#This Row],[Order_Date]])</f>
        <v>33</v>
      </c>
      <c r="E205" s="2" t="str">
        <f>TEXT(Table1[[#This Row],[Order_Date]],"mmm")</f>
        <v>Aug</v>
      </c>
      <c r="F205" s="2" t="str">
        <f>TEXT(Table1[[#This Row],[Order_Date]],"yyyy")</f>
        <v>2025</v>
      </c>
      <c r="G205" s="1" t="s">
        <v>256</v>
      </c>
      <c r="H205" s="1" t="s">
        <v>77</v>
      </c>
      <c r="I205" s="1" t="s">
        <v>30</v>
      </c>
      <c r="J205" s="1" t="s">
        <v>1237</v>
      </c>
      <c r="K205" s="1" t="s">
        <v>64</v>
      </c>
      <c r="L205" s="1">
        <v>6</v>
      </c>
      <c r="M205" s="7">
        <v>43.29</v>
      </c>
      <c r="N205" s="7">
        <f t="shared" si="3"/>
        <v>259.74</v>
      </c>
      <c r="O205" s="1">
        <v>20</v>
      </c>
      <c r="P205" s="1">
        <v>207.79</v>
      </c>
      <c r="Q205" s="7">
        <v>75.87</v>
      </c>
      <c r="R205" s="1">
        <v>21</v>
      </c>
      <c r="S205" s="1" t="s">
        <v>19</v>
      </c>
      <c r="T205" s="1" t="s">
        <v>43</v>
      </c>
    </row>
    <row r="206" spans="1:20" x14ac:dyDescent="0.25">
      <c r="A206" s="1">
        <v>100885</v>
      </c>
      <c r="B206" s="2">
        <v>45797</v>
      </c>
      <c r="C206" s="2" t="str">
        <f>TEXT(Table1[[#This Row],[Order_Date]],"ddd")</f>
        <v>Tue</v>
      </c>
      <c r="D206" s="12">
        <f>WEEKNUM(Table1[[#This Row],[Order_Date]])</f>
        <v>21</v>
      </c>
      <c r="E206" s="2" t="str">
        <f>TEXT(Table1[[#This Row],[Order_Date]],"mmm")</f>
        <v>May</v>
      </c>
      <c r="F206" s="2" t="str">
        <f>TEXT(Table1[[#This Row],[Order_Date]],"yyyy")</f>
        <v>2025</v>
      </c>
      <c r="G206" s="1" t="s">
        <v>257</v>
      </c>
      <c r="H206" s="1" t="s">
        <v>62</v>
      </c>
      <c r="I206" s="1" t="s">
        <v>17</v>
      </c>
      <c r="J206" s="1" t="s">
        <v>1237</v>
      </c>
      <c r="K206" s="1" t="s">
        <v>18</v>
      </c>
      <c r="L206" s="1">
        <v>3</v>
      </c>
      <c r="M206" s="7">
        <v>129.22999999999999</v>
      </c>
      <c r="N206" s="7">
        <f t="shared" si="3"/>
        <v>387.68999999999994</v>
      </c>
      <c r="O206" s="1">
        <v>5</v>
      </c>
      <c r="P206" s="1">
        <v>368.31</v>
      </c>
      <c r="Q206" s="7">
        <v>85.65</v>
      </c>
      <c r="R206" s="1">
        <v>30</v>
      </c>
      <c r="S206" s="1" t="s">
        <v>19</v>
      </c>
      <c r="T206" s="1" t="s">
        <v>81</v>
      </c>
    </row>
    <row r="207" spans="1:20" x14ac:dyDescent="0.25">
      <c r="A207" s="1">
        <v>100220</v>
      </c>
      <c r="B207" s="2">
        <v>45862</v>
      </c>
      <c r="C207" s="2" t="str">
        <f>TEXT(Table1[[#This Row],[Order_Date]],"ddd")</f>
        <v>Thu</v>
      </c>
      <c r="D207" s="12">
        <f>WEEKNUM(Table1[[#This Row],[Order_Date]])</f>
        <v>30</v>
      </c>
      <c r="E207" s="2" t="str">
        <f>TEXT(Table1[[#This Row],[Order_Date]],"mmm")</f>
        <v>Jul</v>
      </c>
      <c r="F207" s="2" t="str">
        <f>TEXT(Table1[[#This Row],[Order_Date]],"yyyy")</f>
        <v>2025</v>
      </c>
      <c r="G207" s="1" t="s">
        <v>258</v>
      </c>
      <c r="H207" s="1" t="s">
        <v>42</v>
      </c>
      <c r="I207" s="1" t="s">
        <v>25</v>
      </c>
      <c r="J207" s="1" t="s">
        <v>1239</v>
      </c>
      <c r="K207" s="1" t="s">
        <v>64</v>
      </c>
      <c r="L207" s="1">
        <v>2</v>
      </c>
      <c r="M207" s="7">
        <v>154.19</v>
      </c>
      <c r="N207" s="7">
        <f t="shared" si="3"/>
        <v>308.38</v>
      </c>
      <c r="O207" s="1">
        <v>5</v>
      </c>
      <c r="P207" s="1">
        <v>292.95999999999998</v>
      </c>
      <c r="Q207" s="7">
        <v>87.6</v>
      </c>
      <c r="R207" s="1">
        <v>41</v>
      </c>
      <c r="S207" s="1" t="s">
        <v>26</v>
      </c>
      <c r="T207" s="1" t="s">
        <v>32</v>
      </c>
    </row>
    <row r="208" spans="1:20" x14ac:dyDescent="0.25">
      <c r="A208" s="1">
        <v>100788</v>
      </c>
      <c r="B208" s="2">
        <v>45443</v>
      </c>
      <c r="C208" s="2" t="str">
        <f>TEXT(Table1[[#This Row],[Order_Date]],"ddd")</f>
        <v>Fri</v>
      </c>
      <c r="D208" s="12">
        <f>WEEKNUM(Table1[[#This Row],[Order_Date]])</f>
        <v>22</v>
      </c>
      <c r="E208" s="2" t="str">
        <f>TEXT(Table1[[#This Row],[Order_Date]],"mmm")</f>
        <v>May</v>
      </c>
      <c r="F208" s="2" t="str">
        <f>TEXT(Table1[[#This Row],[Order_Date]],"yyyy")</f>
        <v>2024</v>
      </c>
      <c r="G208" s="1" t="s">
        <v>259</v>
      </c>
      <c r="H208" s="1" t="s">
        <v>100</v>
      </c>
      <c r="I208" s="1" t="s">
        <v>25</v>
      </c>
      <c r="J208" s="1" t="s">
        <v>1240</v>
      </c>
      <c r="K208" s="1" t="s">
        <v>31</v>
      </c>
      <c r="L208" s="1">
        <v>4</v>
      </c>
      <c r="M208" s="7">
        <v>123.96</v>
      </c>
      <c r="N208" s="7">
        <f t="shared" si="3"/>
        <v>495.84</v>
      </c>
      <c r="O208" s="1">
        <v>5</v>
      </c>
      <c r="P208" s="1">
        <v>471.05</v>
      </c>
      <c r="Q208" s="7">
        <v>135.24</v>
      </c>
      <c r="R208" s="1">
        <v>36</v>
      </c>
      <c r="S208" s="1" t="s">
        <v>26</v>
      </c>
      <c r="T208" s="1" t="s">
        <v>81</v>
      </c>
    </row>
    <row r="209" spans="1:20" x14ac:dyDescent="0.25">
      <c r="A209" s="1">
        <v>100711</v>
      </c>
      <c r="B209" s="2">
        <v>45559</v>
      </c>
      <c r="C209" s="2" t="str">
        <f>TEXT(Table1[[#This Row],[Order_Date]],"ddd")</f>
        <v>Tue</v>
      </c>
      <c r="D209" s="12">
        <f>WEEKNUM(Table1[[#This Row],[Order_Date]])</f>
        <v>39</v>
      </c>
      <c r="E209" s="2" t="str">
        <f>TEXT(Table1[[#This Row],[Order_Date]],"mmm")</f>
        <v>Sep</v>
      </c>
      <c r="F209" s="2" t="str">
        <f>TEXT(Table1[[#This Row],[Order_Date]],"yyyy")</f>
        <v>2024</v>
      </c>
      <c r="G209" s="1" t="s">
        <v>260</v>
      </c>
      <c r="H209" s="1" t="s">
        <v>37</v>
      </c>
      <c r="I209" s="1" t="s">
        <v>17</v>
      </c>
      <c r="J209" s="1" t="s">
        <v>1241</v>
      </c>
      <c r="K209" s="1" t="s">
        <v>18</v>
      </c>
      <c r="L209" s="1">
        <v>3</v>
      </c>
      <c r="M209" s="7">
        <v>72.88</v>
      </c>
      <c r="N209" s="7">
        <f t="shared" si="3"/>
        <v>218.64</v>
      </c>
      <c r="O209" s="1">
        <v>5</v>
      </c>
      <c r="P209" s="1">
        <v>207.71</v>
      </c>
      <c r="Q209" s="7">
        <v>68.010000000000005</v>
      </c>
      <c r="R209" s="1">
        <v>40</v>
      </c>
      <c r="S209" s="1" t="s">
        <v>19</v>
      </c>
      <c r="T209" s="1" t="s">
        <v>51</v>
      </c>
    </row>
    <row r="210" spans="1:20" x14ac:dyDescent="0.25">
      <c r="A210" s="1">
        <v>100713</v>
      </c>
      <c r="B210" s="2">
        <v>45252</v>
      </c>
      <c r="C210" s="2" t="str">
        <f>TEXT(Table1[[#This Row],[Order_Date]],"ddd")</f>
        <v>Wed</v>
      </c>
      <c r="D210" s="12">
        <f>WEEKNUM(Table1[[#This Row],[Order_Date]])</f>
        <v>47</v>
      </c>
      <c r="E210" s="2" t="str">
        <f>TEXT(Table1[[#This Row],[Order_Date]],"mmm")</f>
        <v>Nov</v>
      </c>
      <c r="F210" s="2" t="str">
        <f>TEXT(Table1[[#This Row],[Order_Date]],"yyyy")</f>
        <v>2023</v>
      </c>
      <c r="G210" s="1" t="s">
        <v>261</v>
      </c>
      <c r="H210" s="1" t="s">
        <v>100</v>
      </c>
      <c r="I210" s="1" t="s">
        <v>25</v>
      </c>
      <c r="J210" s="1" t="s">
        <v>1240</v>
      </c>
      <c r="K210" s="1" t="s">
        <v>48</v>
      </c>
      <c r="L210" s="1">
        <v>1</v>
      </c>
      <c r="M210" s="7">
        <v>111.35</v>
      </c>
      <c r="N210" s="7">
        <f t="shared" si="3"/>
        <v>111.35</v>
      </c>
      <c r="O210" s="1">
        <v>0</v>
      </c>
      <c r="P210" s="1">
        <v>111.35</v>
      </c>
      <c r="Q210" s="7">
        <v>32.659999999999997</v>
      </c>
      <c r="R210" s="1">
        <v>33</v>
      </c>
      <c r="S210" s="1" t="s">
        <v>26</v>
      </c>
      <c r="T210" s="1" t="s">
        <v>35</v>
      </c>
    </row>
    <row r="211" spans="1:20" x14ac:dyDescent="0.25">
      <c r="A211" s="1">
        <v>101112</v>
      </c>
      <c r="B211" s="2">
        <v>45900</v>
      </c>
      <c r="C211" s="2" t="str">
        <f>TEXT(Table1[[#This Row],[Order_Date]],"ddd")</f>
        <v>Sun</v>
      </c>
      <c r="D211" s="12">
        <f>WEEKNUM(Table1[[#This Row],[Order_Date]])</f>
        <v>36</v>
      </c>
      <c r="E211" s="2" t="str">
        <f>TEXT(Table1[[#This Row],[Order_Date]],"mmm")</f>
        <v>Aug</v>
      </c>
      <c r="F211" s="2" t="str">
        <f>TEXT(Table1[[#This Row],[Order_Date]],"yyyy")</f>
        <v>2025</v>
      </c>
      <c r="G211" s="1" t="s">
        <v>262</v>
      </c>
      <c r="H211" s="1" t="s">
        <v>87</v>
      </c>
      <c r="I211" s="1" t="s">
        <v>25</v>
      </c>
      <c r="J211" s="1" t="s">
        <v>1237</v>
      </c>
      <c r="K211" s="1" t="s">
        <v>31</v>
      </c>
      <c r="L211" s="1">
        <v>2</v>
      </c>
      <c r="M211" s="7">
        <v>93.03</v>
      </c>
      <c r="N211" s="7">
        <f t="shared" si="3"/>
        <v>186.06</v>
      </c>
      <c r="O211" s="1">
        <v>5</v>
      </c>
      <c r="P211" s="1">
        <v>176.76</v>
      </c>
      <c r="Q211" s="7">
        <v>56.59</v>
      </c>
      <c r="R211" s="1">
        <v>30</v>
      </c>
      <c r="S211" s="1" t="s">
        <v>19</v>
      </c>
      <c r="T211" s="1" t="s">
        <v>32</v>
      </c>
    </row>
    <row r="212" spans="1:20" x14ac:dyDescent="0.25">
      <c r="A212" s="1">
        <v>101190</v>
      </c>
      <c r="B212" s="2">
        <v>45284</v>
      </c>
      <c r="C212" s="2" t="str">
        <f>TEXT(Table1[[#This Row],[Order_Date]],"ddd")</f>
        <v>Sun</v>
      </c>
      <c r="D212" s="12">
        <f>WEEKNUM(Table1[[#This Row],[Order_Date]])</f>
        <v>52</v>
      </c>
      <c r="E212" s="2" t="str">
        <f>TEXT(Table1[[#This Row],[Order_Date]],"mmm")</f>
        <v>Dec</v>
      </c>
      <c r="F212" s="2" t="str">
        <f>TEXT(Table1[[#This Row],[Order_Date]],"yyyy")</f>
        <v>2023</v>
      </c>
      <c r="G212" s="1" t="s">
        <v>263</v>
      </c>
      <c r="H212" s="1" t="s">
        <v>56</v>
      </c>
      <c r="I212" s="1" t="s">
        <v>30</v>
      </c>
      <c r="J212" s="1" t="s">
        <v>1241</v>
      </c>
      <c r="K212" s="1" t="s">
        <v>31</v>
      </c>
      <c r="L212" s="1">
        <v>1</v>
      </c>
      <c r="M212" s="7">
        <v>46.08</v>
      </c>
      <c r="N212" s="7">
        <f t="shared" si="3"/>
        <v>46.08</v>
      </c>
      <c r="O212" s="1">
        <v>5</v>
      </c>
      <c r="P212" s="1">
        <v>43.78</v>
      </c>
      <c r="Q212" s="7">
        <v>12.68</v>
      </c>
      <c r="R212" s="1">
        <v>28</v>
      </c>
      <c r="S212" s="1" t="s">
        <v>26</v>
      </c>
      <c r="T212" s="1" t="s">
        <v>43</v>
      </c>
    </row>
    <row r="213" spans="1:20" x14ac:dyDescent="0.25">
      <c r="A213" s="1">
        <v>100789</v>
      </c>
      <c r="B213" s="2">
        <v>45100</v>
      </c>
      <c r="C213" s="2" t="str">
        <f>TEXT(Table1[[#This Row],[Order_Date]],"ddd")</f>
        <v>Fri</v>
      </c>
      <c r="D213" s="12">
        <f>WEEKNUM(Table1[[#This Row],[Order_Date]])</f>
        <v>25</v>
      </c>
      <c r="E213" s="2" t="str">
        <f>TEXT(Table1[[#This Row],[Order_Date]],"mmm")</f>
        <v>Jun</v>
      </c>
      <c r="F213" s="2" t="str">
        <f>TEXT(Table1[[#This Row],[Order_Date]],"yyyy")</f>
        <v>2023</v>
      </c>
      <c r="G213" s="1" t="s">
        <v>264</v>
      </c>
      <c r="H213" s="1" t="s">
        <v>56</v>
      </c>
      <c r="I213" s="1" t="s">
        <v>30</v>
      </c>
      <c r="J213" s="1" t="s">
        <v>1238</v>
      </c>
      <c r="K213" s="1" t="s">
        <v>31</v>
      </c>
      <c r="L213" s="1">
        <v>1</v>
      </c>
      <c r="M213" s="7">
        <v>45.53</v>
      </c>
      <c r="N213" s="7">
        <f t="shared" si="3"/>
        <v>45.53</v>
      </c>
      <c r="O213" s="1">
        <v>5</v>
      </c>
      <c r="P213" s="1">
        <v>43.25</v>
      </c>
      <c r="Q213" s="7">
        <v>14.41</v>
      </c>
      <c r="R213" s="1">
        <v>34</v>
      </c>
      <c r="S213" s="1" t="s">
        <v>26</v>
      </c>
      <c r="T213" s="1" t="s">
        <v>32</v>
      </c>
    </row>
    <row r="214" spans="1:20" x14ac:dyDescent="0.25">
      <c r="A214" s="1">
        <v>100415</v>
      </c>
      <c r="B214" s="2">
        <v>45798</v>
      </c>
      <c r="C214" s="2" t="str">
        <f>TEXT(Table1[[#This Row],[Order_Date]],"ddd")</f>
        <v>Wed</v>
      </c>
      <c r="D214" s="12">
        <f>WEEKNUM(Table1[[#This Row],[Order_Date]])</f>
        <v>21</v>
      </c>
      <c r="E214" s="2" t="str">
        <f>TEXT(Table1[[#This Row],[Order_Date]],"mmm")</f>
        <v>May</v>
      </c>
      <c r="F214" s="2" t="str">
        <f>TEXT(Table1[[#This Row],[Order_Date]],"yyyy")</f>
        <v>2025</v>
      </c>
      <c r="G214" s="1" t="s">
        <v>265</v>
      </c>
      <c r="H214" s="1" t="s">
        <v>70</v>
      </c>
      <c r="I214" s="1" t="s">
        <v>25</v>
      </c>
      <c r="J214" s="1" t="s">
        <v>1241</v>
      </c>
      <c r="K214" s="1" t="s">
        <v>31</v>
      </c>
      <c r="L214" s="1">
        <v>3</v>
      </c>
      <c r="M214" s="7">
        <v>156.87</v>
      </c>
      <c r="N214" s="7">
        <f t="shared" si="3"/>
        <v>470.61</v>
      </c>
      <c r="O214" s="1">
        <v>10</v>
      </c>
      <c r="P214" s="1">
        <v>423.55</v>
      </c>
      <c r="Q214" s="7">
        <v>165.28</v>
      </c>
      <c r="R214" s="1">
        <v>28</v>
      </c>
      <c r="S214" s="1" t="s">
        <v>26</v>
      </c>
      <c r="T214" s="1" t="s">
        <v>46</v>
      </c>
    </row>
    <row r="215" spans="1:20" x14ac:dyDescent="0.25">
      <c r="A215" s="1">
        <v>100898</v>
      </c>
      <c r="B215" s="2">
        <v>45859</v>
      </c>
      <c r="C215" s="2" t="str">
        <f>TEXT(Table1[[#This Row],[Order_Date]],"ddd")</f>
        <v>Mon</v>
      </c>
      <c r="D215" s="12">
        <f>WEEKNUM(Table1[[#This Row],[Order_Date]])</f>
        <v>30</v>
      </c>
      <c r="E215" s="2" t="str">
        <f>TEXT(Table1[[#This Row],[Order_Date]],"mmm")</f>
        <v>Jul</v>
      </c>
      <c r="F215" s="2" t="str">
        <f>TEXT(Table1[[#This Row],[Order_Date]],"yyyy")</f>
        <v>2025</v>
      </c>
      <c r="G215" s="1" t="s">
        <v>266</v>
      </c>
      <c r="H215" s="1" t="s">
        <v>87</v>
      </c>
      <c r="I215" s="1" t="s">
        <v>25</v>
      </c>
      <c r="J215" s="1" t="s">
        <v>1237</v>
      </c>
      <c r="K215" s="1" t="s">
        <v>18</v>
      </c>
      <c r="L215" s="1">
        <v>3</v>
      </c>
      <c r="M215" s="7">
        <v>79.150000000000006</v>
      </c>
      <c r="N215" s="7">
        <f t="shared" si="3"/>
        <v>237.45000000000002</v>
      </c>
      <c r="O215" s="1">
        <v>10</v>
      </c>
      <c r="P215" s="1">
        <v>213.71</v>
      </c>
      <c r="Q215" s="7">
        <v>55.45</v>
      </c>
      <c r="R215" s="1">
        <v>41</v>
      </c>
      <c r="S215" s="1" t="s">
        <v>19</v>
      </c>
      <c r="T215" s="1" t="s">
        <v>27</v>
      </c>
    </row>
    <row r="216" spans="1:20" x14ac:dyDescent="0.25">
      <c r="A216" s="1">
        <v>100934</v>
      </c>
      <c r="B216" s="2">
        <v>45381</v>
      </c>
      <c r="C216" s="2" t="str">
        <f>TEXT(Table1[[#This Row],[Order_Date]],"ddd")</f>
        <v>Sat</v>
      </c>
      <c r="D216" s="12">
        <f>WEEKNUM(Table1[[#This Row],[Order_Date]])</f>
        <v>13</v>
      </c>
      <c r="E216" s="2" t="str">
        <f>TEXT(Table1[[#This Row],[Order_Date]],"mmm")</f>
        <v>Mar</v>
      </c>
      <c r="F216" s="2" t="str">
        <f>TEXT(Table1[[#This Row],[Order_Date]],"yyyy")</f>
        <v>2024</v>
      </c>
      <c r="G216" s="1" t="s">
        <v>267</v>
      </c>
      <c r="H216" s="1" t="s">
        <v>70</v>
      </c>
      <c r="I216" s="1" t="s">
        <v>25</v>
      </c>
      <c r="J216" s="1" t="s">
        <v>1241</v>
      </c>
      <c r="K216" s="1" t="s">
        <v>18</v>
      </c>
      <c r="L216" s="1">
        <v>3</v>
      </c>
      <c r="M216" s="7">
        <v>152.31</v>
      </c>
      <c r="N216" s="7">
        <f t="shared" si="3"/>
        <v>456.93</v>
      </c>
      <c r="O216" s="1">
        <v>0</v>
      </c>
      <c r="P216" s="1">
        <v>456.93</v>
      </c>
      <c r="Q216" s="7">
        <v>191.73</v>
      </c>
      <c r="R216" s="1">
        <v>22</v>
      </c>
      <c r="S216" s="1" t="s">
        <v>26</v>
      </c>
      <c r="T216" s="1" t="s">
        <v>51</v>
      </c>
    </row>
    <row r="217" spans="1:20" x14ac:dyDescent="0.25">
      <c r="A217" s="1">
        <v>100265</v>
      </c>
      <c r="B217" s="2">
        <v>45576</v>
      </c>
      <c r="C217" s="2" t="str">
        <f>TEXT(Table1[[#This Row],[Order_Date]],"ddd")</f>
        <v>Fri</v>
      </c>
      <c r="D217" s="12">
        <f>WEEKNUM(Table1[[#This Row],[Order_Date]])</f>
        <v>41</v>
      </c>
      <c r="E217" s="2" t="str">
        <f>TEXT(Table1[[#This Row],[Order_Date]],"mmm")</f>
        <v>Oct</v>
      </c>
      <c r="F217" s="2" t="str">
        <f>TEXT(Table1[[#This Row],[Order_Date]],"yyyy")</f>
        <v>2024</v>
      </c>
      <c r="G217" s="1" t="s">
        <v>268</v>
      </c>
      <c r="H217" s="1" t="s">
        <v>22</v>
      </c>
      <c r="I217" s="1" t="s">
        <v>17</v>
      </c>
      <c r="J217" s="1" t="s">
        <v>1238</v>
      </c>
      <c r="K217" s="1" t="s">
        <v>18</v>
      </c>
      <c r="L217" s="1">
        <v>2</v>
      </c>
      <c r="M217" s="7">
        <v>27.32</v>
      </c>
      <c r="N217" s="7">
        <f t="shared" si="3"/>
        <v>54.64</v>
      </c>
      <c r="O217" s="1">
        <v>0</v>
      </c>
      <c r="P217" s="1">
        <v>54.64</v>
      </c>
      <c r="Q217" s="7">
        <v>16.23</v>
      </c>
      <c r="R217" s="1">
        <v>24</v>
      </c>
      <c r="S217" s="1" t="s">
        <v>19</v>
      </c>
      <c r="T217" s="1" t="s">
        <v>32</v>
      </c>
    </row>
    <row r="218" spans="1:20" x14ac:dyDescent="0.25">
      <c r="A218" s="1">
        <v>100631</v>
      </c>
      <c r="B218" s="2">
        <v>45390</v>
      </c>
      <c r="C218" s="2" t="str">
        <f>TEXT(Table1[[#This Row],[Order_Date]],"ddd")</f>
        <v>Mon</v>
      </c>
      <c r="D218" s="12">
        <f>WEEKNUM(Table1[[#This Row],[Order_Date]])</f>
        <v>15</v>
      </c>
      <c r="E218" s="2" t="str">
        <f>TEXT(Table1[[#This Row],[Order_Date]],"mmm")</f>
        <v>Apr</v>
      </c>
      <c r="F218" s="2" t="str">
        <f>TEXT(Table1[[#This Row],[Order_Date]],"yyyy")</f>
        <v>2024</v>
      </c>
      <c r="G218" s="1" t="s">
        <v>269</v>
      </c>
      <c r="H218" s="1" t="s">
        <v>45</v>
      </c>
      <c r="I218" s="1" t="s">
        <v>30</v>
      </c>
      <c r="J218" s="1" t="s">
        <v>1237</v>
      </c>
      <c r="K218" s="1" t="s">
        <v>18</v>
      </c>
      <c r="L218" s="1">
        <v>2</v>
      </c>
      <c r="M218" s="7">
        <v>13.84</v>
      </c>
      <c r="N218" s="7">
        <f t="shared" si="3"/>
        <v>27.68</v>
      </c>
      <c r="O218" s="1">
        <v>5</v>
      </c>
      <c r="P218" s="1">
        <v>26.3</v>
      </c>
      <c r="Q218" s="7">
        <v>12.66</v>
      </c>
      <c r="R218" s="1">
        <v>39</v>
      </c>
      <c r="S218" s="1" t="s">
        <v>26</v>
      </c>
      <c r="T218" s="1" t="s">
        <v>43</v>
      </c>
    </row>
    <row r="219" spans="1:20" x14ac:dyDescent="0.25">
      <c r="A219" s="1">
        <v>100247</v>
      </c>
      <c r="B219" s="2">
        <v>45821</v>
      </c>
      <c r="C219" s="2" t="str">
        <f>TEXT(Table1[[#This Row],[Order_Date]],"ddd")</f>
        <v>Fri</v>
      </c>
      <c r="D219" s="12">
        <f>WEEKNUM(Table1[[#This Row],[Order_Date]])</f>
        <v>24</v>
      </c>
      <c r="E219" s="2" t="str">
        <f>TEXT(Table1[[#This Row],[Order_Date]],"mmm")</f>
        <v>Jun</v>
      </c>
      <c r="F219" s="2" t="str">
        <f>TEXT(Table1[[#This Row],[Order_Date]],"yyyy")</f>
        <v>2025</v>
      </c>
      <c r="G219" s="1" t="s">
        <v>270</v>
      </c>
      <c r="H219" s="1" t="s">
        <v>24</v>
      </c>
      <c r="I219" s="1" t="s">
        <v>25</v>
      </c>
      <c r="J219" s="1" t="s">
        <v>1237</v>
      </c>
      <c r="K219" s="1" t="s">
        <v>31</v>
      </c>
      <c r="L219" s="1">
        <v>5</v>
      </c>
      <c r="M219" s="7">
        <v>92.32</v>
      </c>
      <c r="N219" s="7">
        <f t="shared" si="3"/>
        <v>461.59999999999997</v>
      </c>
      <c r="O219" s="1">
        <v>20</v>
      </c>
      <c r="P219" s="1">
        <v>369.28</v>
      </c>
      <c r="Q219" s="7">
        <v>110.32</v>
      </c>
      <c r="R219" s="1">
        <v>36</v>
      </c>
      <c r="S219" s="1" t="s">
        <v>19</v>
      </c>
      <c r="T219" s="1" t="s">
        <v>46</v>
      </c>
    </row>
    <row r="220" spans="1:20" x14ac:dyDescent="0.25">
      <c r="A220" s="1">
        <v>100682</v>
      </c>
      <c r="B220" s="2">
        <v>45665</v>
      </c>
      <c r="C220" s="2" t="str">
        <f>TEXT(Table1[[#This Row],[Order_Date]],"ddd")</f>
        <v>Wed</v>
      </c>
      <c r="D220" s="12">
        <f>WEEKNUM(Table1[[#This Row],[Order_Date]])</f>
        <v>2</v>
      </c>
      <c r="E220" s="2" t="str">
        <f>TEXT(Table1[[#This Row],[Order_Date]],"mmm")</f>
        <v>Jan</v>
      </c>
      <c r="F220" s="2" t="str">
        <f>TEXT(Table1[[#This Row],[Order_Date]],"yyyy")</f>
        <v>2025</v>
      </c>
      <c r="G220" s="1" t="s">
        <v>271</v>
      </c>
      <c r="H220" s="1" t="s">
        <v>29</v>
      </c>
      <c r="I220" s="1" t="s">
        <v>30</v>
      </c>
      <c r="J220" s="1" t="s">
        <v>1238</v>
      </c>
      <c r="K220" s="1" t="s">
        <v>18</v>
      </c>
      <c r="L220" s="1">
        <v>3</v>
      </c>
      <c r="M220" s="7">
        <v>17.48</v>
      </c>
      <c r="N220" s="7">
        <f t="shared" si="3"/>
        <v>52.44</v>
      </c>
      <c r="O220" s="1">
        <v>0</v>
      </c>
      <c r="P220" s="1">
        <v>52.44</v>
      </c>
      <c r="Q220" s="7">
        <v>14.63</v>
      </c>
      <c r="R220" s="1">
        <v>28</v>
      </c>
      <c r="S220" s="1" t="s">
        <v>19</v>
      </c>
      <c r="T220" s="1" t="s">
        <v>43</v>
      </c>
    </row>
    <row r="221" spans="1:20" x14ac:dyDescent="0.25">
      <c r="A221" s="1">
        <v>100558</v>
      </c>
      <c r="B221" s="2">
        <v>45675</v>
      </c>
      <c r="C221" s="2" t="str">
        <f>TEXT(Table1[[#This Row],[Order_Date]],"ddd")</f>
        <v>Sat</v>
      </c>
      <c r="D221" s="12">
        <f>WEEKNUM(Table1[[#This Row],[Order_Date]])</f>
        <v>3</v>
      </c>
      <c r="E221" s="2" t="str">
        <f>TEXT(Table1[[#This Row],[Order_Date]],"mmm")</f>
        <v>Jan</v>
      </c>
      <c r="F221" s="2" t="str">
        <f>TEXT(Table1[[#This Row],[Order_Date]],"yyyy")</f>
        <v>2025</v>
      </c>
      <c r="G221" s="1" t="s">
        <v>272</v>
      </c>
      <c r="H221" s="1" t="s">
        <v>77</v>
      </c>
      <c r="I221" s="1" t="s">
        <v>30</v>
      </c>
      <c r="J221" s="1" t="s">
        <v>1237</v>
      </c>
      <c r="K221" s="1" t="s">
        <v>64</v>
      </c>
      <c r="L221" s="1">
        <v>1</v>
      </c>
      <c r="M221" s="7">
        <v>44.85</v>
      </c>
      <c r="N221" s="7">
        <f t="shared" si="3"/>
        <v>44.85</v>
      </c>
      <c r="O221" s="1">
        <v>5</v>
      </c>
      <c r="P221" s="1">
        <v>42.61</v>
      </c>
      <c r="Q221" s="7">
        <v>15.86</v>
      </c>
      <c r="R221" s="1">
        <v>33</v>
      </c>
      <c r="S221" s="1" t="s">
        <v>26</v>
      </c>
      <c r="T221" s="1" t="s">
        <v>32</v>
      </c>
    </row>
    <row r="222" spans="1:20" x14ac:dyDescent="0.25">
      <c r="A222" s="1">
        <v>101136</v>
      </c>
      <c r="B222" s="2">
        <v>45625</v>
      </c>
      <c r="C222" s="2" t="str">
        <f>TEXT(Table1[[#This Row],[Order_Date]],"ddd")</f>
        <v>Fri</v>
      </c>
      <c r="D222" s="12">
        <f>WEEKNUM(Table1[[#This Row],[Order_Date]])</f>
        <v>48</v>
      </c>
      <c r="E222" s="2" t="str">
        <f>TEXT(Table1[[#This Row],[Order_Date]],"mmm")</f>
        <v>Nov</v>
      </c>
      <c r="F222" s="2" t="str">
        <f>TEXT(Table1[[#This Row],[Order_Date]],"yyyy")</f>
        <v>2024</v>
      </c>
      <c r="G222" s="1" t="s">
        <v>273</v>
      </c>
      <c r="H222" s="1" t="s">
        <v>34</v>
      </c>
      <c r="I222" s="1" t="s">
        <v>30</v>
      </c>
      <c r="J222" s="1" t="s">
        <v>1238</v>
      </c>
      <c r="K222" s="1" t="s">
        <v>18</v>
      </c>
      <c r="L222" s="1">
        <v>2</v>
      </c>
      <c r="M222" s="7">
        <v>54.6</v>
      </c>
      <c r="N222" s="7">
        <f t="shared" si="3"/>
        <v>109.2</v>
      </c>
      <c r="O222" s="1">
        <v>5</v>
      </c>
      <c r="P222" s="1">
        <v>103.74</v>
      </c>
      <c r="Q222" s="7">
        <v>26.29</v>
      </c>
      <c r="R222" s="1">
        <v>27</v>
      </c>
      <c r="S222" s="1" t="s">
        <v>19</v>
      </c>
      <c r="T222" s="1" t="s">
        <v>46</v>
      </c>
    </row>
    <row r="223" spans="1:20" x14ac:dyDescent="0.25">
      <c r="A223" s="1">
        <v>100967</v>
      </c>
      <c r="B223" s="2">
        <v>45423</v>
      </c>
      <c r="C223" s="2" t="str">
        <f>TEXT(Table1[[#This Row],[Order_Date]],"ddd")</f>
        <v>Sat</v>
      </c>
      <c r="D223" s="12">
        <f>WEEKNUM(Table1[[#This Row],[Order_Date]])</f>
        <v>19</v>
      </c>
      <c r="E223" s="2" t="str">
        <f>TEXT(Table1[[#This Row],[Order_Date]],"mmm")</f>
        <v>May</v>
      </c>
      <c r="F223" s="2" t="str">
        <f>TEXT(Table1[[#This Row],[Order_Date]],"yyyy")</f>
        <v>2024</v>
      </c>
      <c r="G223" s="1" t="s">
        <v>274</v>
      </c>
      <c r="H223" s="1" t="s">
        <v>87</v>
      </c>
      <c r="I223" s="1" t="s">
        <v>25</v>
      </c>
      <c r="J223" s="1" t="s">
        <v>1241</v>
      </c>
      <c r="K223" s="1" t="s">
        <v>64</v>
      </c>
      <c r="L223" s="1">
        <v>3</v>
      </c>
      <c r="M223" s="7">
        <v>80.41</v>
      </c>
      <c r="N223" s="7">
        <f t="shared" si="3"/>
        <v>241.23</v>
      </c>
      <c r="O223" s="1">
        <v>10</v>
      </c>
      <c r="P223" s="1">
        <v>217.11</v>
      </c>
      <c r="Q223" s="7">
        <v>73.760000000000005</v>
      </c>
      <c r="R223" s="1">
        <v>37</v>
      </c>
      <c r="S223" s="1" t="s">
        <v>19</v>
      </c>
      <c r="T223" s="1" t="s">
        <v>81</v>
      </c>
    </row>
    <row r="224" spans="1:20" x14ac:dyDescent="0.25">
      <c r="A224" s="1">
        <v>101004</v>
      </c>
      <c r="B224" s="2">
        <v>45631</v>
      </c>
      <c r="C224" s="2" t="str">
        <f>TEXT(Table1[[#This Row],[Order_Date]],"ddd")</f>
        <v>Thu</v>
      </c>
      <c r="D224" s="12">
        <f>WEEKNUM(Table1[[#This Row],[Order_Date]])</f>
        <v>49</v>
      </c>
      <c r="E224" s="2" t="str">
        <f>TEXT(Table1[[#This Row],[Order_Date]],"mmm")</f>
        <v>Dec</v>
      </c>
      <c r="F224" s="2" t="str">
        <f>TEXT(Table1[[#This Row],[Order_Date]],"yyyy")</f>
        <v>2024</v>
      </c>
      <c r="G224" s="1" t="s">
        <v>275</v>
      </c>
      <c r="H224" s="1" t="s">
        <v>87</v>
      </c>
      <c r="I224" s="1" t="s">
        <v>25</v>
      </c>
      <c r="J224" s="1" t="s">
        <v>1241</v>
      </c>
      <c r="K224" s="1" t="s">
        <v>18</v>
      </c>
      <c r="L224" s="1">
        <v>4</v>
      </c>
      <c r="M224" s="7">
        <v>83.71</v>
      </c>
      <c r="N224" s="7">
        <f t="shared" si="3"/>
        <v>334.84</v>
      </c>
      <c r="O224" s="1">
        <v>0</v>
      </c>
      <c r="P224" s="1">
        <v>334.84</v>
      </c>
      <c r="Q224" s="7">
        <v>75.38</v>
      </c>
      <c r="R224" s="1">
        <v>20</v>
      </c>
      <c r="S224" s="1" t="s">
        <v>26</v>
      </c>
      <c r="T224" s="1" t="s">
        <v>51</v>
      </c>
    </row>
    <row r="225" spans="1:20" x14ac:dyDescent="0.25">
      <c r="A225" s="1">
        <v>100984</v>
      </c>
      <c r="B225" s="2">
        <v>44936</v>
      </c>
      <c r="C225" s="2" t="str">
        <f>TEXT(Table1[[#This Row],[Order_Date]],"ddd")</f>
        <v>Tue</v>
      </c>
      <c r="D225" s="12">
        <f>WEEKNUM(Table1[[#This Row],[Order_Date]])</f>
        <v>2</v>
      </c>
      <c r="E225" s="2" t="str">
        <f>TEXT(Table1[[#This Row],[Order_Date]],"mmm")</f>
        <v>Jan</v>
      </c>
      <c r="F225" s="2" t="str">
        <f>TEXT(Table1[[#This Row],[Order_Date]],"yyyy")</f>
        <v>2023</v>
      </c>
      <c r="G225" s="1" t="s">
        <v>276</v>
      </c>
      <c r="H225" s="1" t="s">
        <v>45</v>
      </c>
      <c r="I225" s="1" t="s">
        <v>30</v>
      </c>
      <c r="J225" s="1" t="s">
        <v>1238</v>
      </c>
      <c r="K225" s="1" t="s">
        <v>48</v>
      </c>
      <c r="L225" s="1">
        <v>3</v>
      </c>
      <c r="M225" s="7">
        <v>14.02</v>
      </c>
      <c r="N225" s="7">
        <f t="shared" si="3"/>
        <v>42.06</v>
      </c>
      <c r="O225" s="1">
        <v>0</v>
      </c>
      <c r="P225" s="1">
        <v>42.06</v>
      </c>
      <c r="Q225" s="7">
        <v>12.7</v>
      </c>
      <c r="R225" s="1">
        <v>40</v>
      </c>
      <c r="S225" s="1" t="s">
        <v>26</v>
      </c>
      <c r="T225" s="1" t="s">
        <v>51</v>
      </c>
    </row>
    <row r="226" spans="1:20" x14ac:dyDescent="0.25">
      <c r="A226" s="1">
        <v>100294</v>
      </c>
      <c r="B226" s="2">
        <v>45126</v>
      </c>
      <c r="C226" s="2" t="str">
        <f>TEXT(Table1[[#This Row],[Order_Date]],"ddd")</f>
        <v>Wed</v>
      </c>
      <c r="D226" s="12">
        <f>WEEKNUM(Table1[[#This Row],[Order_Date]])</f>
        <v>29</v>
      </c>
      <c r="E226" s="2" t="str">
        <f>TEXT(Table1[[#This Row],[Order_Date]],"mmm")</f>
        <v>Jul</v>
      </c>
      <c r="F226" s="2" t="str">
        <f>TEXT(Table1[[#This Row],[Order_Date]],"yyyy")</f>
        <v>2023</v>
      </c>
      <c r="G226" s="1" t="s">
        <v>277</v>
      </c>
      <c r="H226" s="1" t="s">
        <v>62</v>
      </c>
      <c r="I226" s="1" t="s">
        <v>17</v>
      </c>
      <c r="J226" s="1" t="s">
        <v>1238</v>
      </c>
      <c r="K226" s="1" t="s">
        <v>31</v>
      </c>
      <c r="L226" s="1">
        <v>3</v>
      </c>
      <c r="M226" s="7">
        <v>130.16999999999999</v>
      </c>
      <c r="N226" s="7">
        <f t="shared" si="3"/>
        <v>390.51</v>
      </c>
      <c r="O226" s="1">
        <v>0</v>
      </c>
      <c r="P226" s="1">
        <v>390.51</v>
      </c>
      <c r="Q226" s="7">
        <v>89.97</v>
      </c>
      <c r="R226" s="1">
        <v>27</v>
      </c>
      <c r="S226" s="1" t="s">
        <v>19</v>
      </c>
      <c r="T226" s="1" t="s">
        <v>32</v>
      </c>
    </row>
    <row r="227" spans="1:20" x14ac:dyDescent="0.25">
      <c r="A227" s="1">
        <v>100519</v>
      </c>
      <c r="B227" s="2">
        <v>45886</v>
      </c>
      <c r="C227" s="2" t="str">
        <f>TEXT(Table1[[#This Row],[Order_Date]],"ddd")</f>
        <v>Sun</v>
      </c>
      <c r="D227" s="12">
        <f>WEEKNUM(Table1[[#This Row],[Order_Date]])</f>
        <v>34</v>
      </c>
      <c r="E227" s="2" t="str">
        <f>TEXT(Table1[[#This Row],[Order_Date]],"mmm")</f>
        <v>Aug</v>
      </c>
      <c r="F227" s="2" t="str">
        <f>TEXT(Table1[[#This Row],[Order_Date]],"yyyy")</f>
        <v>2025</v>
      </c>
      <c r="G227" s="1" t="s">
        <v>278</v>
      </c>
      <c r="H227" s="1" t="s">
        <v>53</v>
      </c>
      <c r="I227" s="1" t="s">
        <v>30</v>
      </c>
      <c r="J227" s="1" t="s">
        <v>1241</v>
      </c>
      <c r="K227" s="1" t="s">
        <v>18</v>
      </c>
      <c r="L227" s="1">
        <v>2</v>
      </c>
      <c r="M227" s="7">
        <v>20.76</v>
      </c>
      <c r="N227" s="7">
        <f t="shared" si="3"/>
        <v>41.52</v>
      </c>
      <c r="O227" s="1">
        <v>0</v>
      </c>
      <c r="P227" s="1">
        <v>41.52</v>
      </c>
      <c r="Q227" s="7">
        <v>8.75</v>
      </c>
      <c r="R227" s="1">
        <v>26</v>
      </c>
      <c r="S227" s="1" t="s">
        <v>19</v>
      </c>
      <c r="T227" s="1" t="s">
        <v>27</v>
      </c>
    </row>
    <row r="228" spans="1:20" x14ac:dyDescent="0.25">
      <c r="A228" s="1">
        <v>100770</v>
      </c>
      <c r="B228" s="2">
        <v>45659</v>
      </c>
      <c r="C228" s="2" t="str">
        <f>TEXT(Table1[[#This Row],[Order_Date]],"ddd")</f>
        <v>Thu</v>
      </c>
      <c r="D228" s="12">
        <f>WEEKNUM(Table1[[#This Row],[Order_Date]])</f>
        <v>1</v>
      </c>
      <c r="E228" s="2" t="str">
        <f>TEXT(Table1[[#This Row],[Order_Date]],"mmm")</f>
        <v>Jan</v>
      </c>
      <c r="F228" s="2" t="str">
        <f>TEXT(Table1[[#This Row],[Order_Date]],"yyyy")</f>
        <v>2025</v>
      </c>
      <c r="G228" s="1" t="s">
        <v>279</v>
      </c>
      <c r="H228" s="1" t="s">
        <v>59</v>
      </c>
      <c r="I228" s="1" t="s">
        <v>17</v>
      </c>
      <c r="J228" s="1" t="s">
        <v>1241</v>
      </c>
      <c r="K228" s="1" t="s">
        <v>64</v>
      </c>
      <c r="L228" s="1">
        <v>2</v>
      </c>
      <c r="M228" s="7">
        <v>29.65</v>
      </c>
      <c r="N228" s="7">
        <f t="shared" si="3"/>
        <v>59.3</v>
      </c>
      <c r="O228" s="1">
        <v>0</v>
      </c>
      <c r="P228" s="1">
        <v>59.3</v>
      </c>
      <c r="Q228" s="7">
        <v>15.46</v>
      </c>
      <c r="R228" s="1">
        <v>20</v>
      </c>
      <c r="S228" s="1" t="s">
        <v>19</v>
      </c>
      <c r="T228" s="1" t="s">
        <v>81</v>
      </c>
    </row>
    <row r="229" spans="1:20" x14ac:dyDescent="0.25">
      <c r="A229" s="1">
        <v>100083</v>
      </c>
      <c r="B229" s="2">
        <v>45362</v>
      </c>
      <c r="C229" s="2" t="str">
        <f>TEXT(Table1[[#This Row],[Order_Date]],"ddd")</f>
        <v>Mon</v>
      </c>
      <c r="D229" s="12">
        <f>WEEKNUM(Table1[[#This Row],[Order_Date]])</f>
        <v>11</v>
      </c>
      <c r="E229" s="2" t="str">
        <f>TEXT(Table1[[#This Row],[Order_Date]],"mmm")</f>
        <v>Mar</v>
      </c>
      <c r="F229" s="2" t="str">
        <f>TEXT(Table1[[#This Row],[Order_Date]],"yyyy")</f>
        <v>2024</v>
      </c>
      <c r="G229" s="1" t="s">
        <v>280</v>
      </c>
      <c r="H229" s="1" t="s">
        <v>87</v>
      </c>
      <c r="I229" s="1" t="s">
        <v>25</v>
      </c>
      <c r="J229" s="1" t="s">
        <v>1237</v>
      </c>
      <c r="K229" s="1" t="s">
        <v>48</v>
      </c>
      <c r="L229" s="1">
        <v>3</v>
      </c>
      <c r="M229" s="7">
        <v>87.25</v>
      </c>
      <c r="N229" s="7">
        <f t="shared" si="3"/>
        <v>261.75</v>
      </c>
      <c r="O229" s="1">
        <v>0</v>
      </c>
      <c r="P229" s="1">
        <v>261.75</v>
      </c>
      <c r="Q229" s="7">
        <v>56.23</v>
      </c>
      <c r="R229" s="1">
        <v>29</v>
      </c>
      <c r="S229" s="1" t="s">
        <v>19</v>
      </c>
      <c r="T229" s="1" t="s">
        <v>27</v>
      </c>
    </row>
    <row r="230" spans="1:20" x14ac:dyDescent="0.25">
      <c r="A230" s="1">
        <v>100231</v>
      </c>
      <c r="B230" s="2">
        <v>45095</v>
      </c>
      <c r="C230" s="2" t="str">
        <f>TEXT(Table1[[#This Row],[Order_Date]],"ddd")</f>
        <v>Sun</v>
      </c>
      <c r="D230" s="12">
        <f>WEEKNUM(Table1[[#This Row],[Order_Date]])</f>
        <v>25</v>
      </c>
      <c r="E230" s="2" t="str">
        <f>TEXT(Table1[[#This Row],[Order_Date]],"mmm")</f>
        <v>Jun</v>
      </c>
      <c r="F230" s="2" t="str">
        <f>TEXT(Table1[[#This Row],[Order_Date]],"yyyy")</f>
        <v>2023</v>
      </c>
      <c r="G230" s="1" t="s">
        <v>281</v>
      </c>
      <c r="H230" s="1" t="s">
        <v>66</v>
      </c>
      <c r="I230" s="1" t="s">
        <v>17</v>
      </c>
      <c r="J230" s="1" t="s">
        <v>1238</v>
      </c>
      <c r="K230" s="1" t="s">
        <v>31</v>
      </c>
      <c r="L230" s="1">
        <v>2</v>
      </c>
      <c r="M230" s="7">
        <v>140.59</v>
      </c>
      <c r="N230" s="7">
        <f t="shared" si="3"/>
        <v>281.18</v>
      </c>
      <c r="O230" s="1">
        <v>0</v>
      </c>
      <c r="P230" s="1">
        <v>281.18</v>
      </c>
      <c r="Q230" s="7">
        <v>89.42</v>
      </c>
      <c r="R230" s="1">
        <v>33</v>
      </c>
      <c r="S230" s="1" t="s">
        <v>19</v>
      </c>
      <c r="T230" s="1" t="s">
        <v>46</v>
      </c>
    </row>
    <row r="231" spans="1:20" x14ac:dyDescent="0.25">
      <c r="A231" s="1">
        <v>100620</v>
      </c>
      <c r="B231" s="2">
        <v>44956</v>
      </c>
      <c r="C231" s="2" t="str">
        <f>TEXT(Table1[[#This Row],[Order_Date]],"ddd")</f>
        <v>Mon</v>
      </c>
      <c r="D231" s="12">
        <f>WEEKNUM(Table1[[#This Row],[Order_Date]])</f>
        <v>5</v>
      </c>
      <c r="E231" s="2" t="str">
        <f>TEXT(Table1[[#This Row],[Order_Date]],"mmm")</f>
        <v>Jan</v>
      </c>
      <c r="F231" s="2" t="str">
        <f>TEXT(Table1[[#This Row],[Order_Date]],"yyyy")</f>
        <v>2023</v>
      </c>
      <c r="G231" s="1" t="s">
        <v>282</v>
      </c>
      <c r="H231" s="1" t="s">
        <v>53</v>
      </c>
      <c r="I231" s="1" t="s">
        <v>30</v>
      </c>
      <c r="J231" s="1" t="s">
        <v>1241</v>
      </c>
      <c r="K231" s="1" t="s">
        <v>18</v>
      </c>
      <c r="L231" s="1">
        <v>1</v>
      </c>
      <c r="M231" s="7">
        <v>23.97</v>
      </c>
      <c r="N231" s="7">
        <f t="shared" si="3"/>
        <v>23.97</v>
      </c>
      <c r="O231" s="1">
        <v>0</v>
      </c>
      <c r="P231" s="1">
        <v>23.97</v>
      </c>
      <c r="Q231" s="7">
        <v>11.8</v>
      </c>
      <c r="R231" s="1">
        <v>39</v>
      </c>
      <c r="S231" s="1" t="s">
        <v>26</v>
      </c>
      <c r="T231" s="1" t="s">
        <v>32</v>
      </c>
    </row>
    <row r="232" spans="1:20" x14ac:dyDescent="0.25">
      <c r="A232" s="1">
        <v>100333</v>
      </c>
      <c r="B232" s="2">
        <v>45704</v>
      </c>
      <c r="C232" s="2" t="str">
        <f>TEXT(Table1[[#This Row],[Order_Date]],"ddd")</f>
        <v>Sun</v>
      </c>
      <c r="D232" s="12">
        <f>WEEKNUM(Table1[[#This Row],[Order_Date]])</f>
        <v>8</v>
      </c>
      <c r="E232" s="2" t="str">
        <f>TEXT(Table1[[#This Row],[Order_Date]],"mmm")</f>
        <v>Feb</v>
      </c>
      <c r="F232" s="2" t="str">
        <f>TEXT(Table1[[#This Row],[Order_Date]],"yyyy")</f>
        <v>2025</v>
      </c>
      <c r="G232" s="1" t="s">
        <v>283</v>
      </c>
      <c r="H232" s="1" t="s">
        <v>62</v>
      </c>
      <c r="I232" s="1" t="s">
        <v>17</v>
      </c>
      <c r="J232" s="1" t="s">
        <v>1237</v>
      </c>
      <c r="K232" s="1" t="s">
        <v>18</v>
      </c>
      <c r="L232" s="1">
        <v>5</v>
      </c>
      <c r="M232" s="7">
        <v>136.06</v>
      </c>
      <c r="N232" s="7">
        <f t="shared" si="3"/>
        <v>680.3</v>
      </c>
      <c r="O232" s="1">
        <v>0</v>
      </c>
      <c r="P232" s="1">
        <v>680.3</v>
      </c>
      <c r="Q232" s="7">
        <v>257.42</v>
      </c>
      <c r="R232" s="1">
        <v>35</v>
      </c>
      <c r="S232" s="1" t="s">
        <v>26</v>
      </c>
      <c r="T232" s="1" t="s">
        <v>51</v>
      </c>
    </row>
    <row r="233" spans="1:20" x14ac:dyDescent="0.25">
      <c r="A233" s="1">
        <v>100129</v>
      </c>
      <c r="B233" s="2">
        <v>45836</v>
      </c>
      <c r="C233" s="2" t="str">
        <f>TEXT(Table1[[#This Row],[Order_Date]],"ddd")</f>
        <v>Sat</v>
      </c>
      <c r="D233" s="12">
        <f>WEEKNUM(Table1[[#This Row],[Order_Date]])</f>
        <v>26</v>
      </c>
      <c r="E233" s="2" t="str">
        <f>TEXT(Table1[[#This Row],[Order_Date]],"mmm")</f>
        <v>Jun</v>
      </c>
      <c r="F233" s="2" t="str">
        <f>TEXT(Table1[[#This Row],[Order_Date]],"yyyy")</f>
        <v>2025</v>
      </c>
      <c r="G233" s="1" t="s">
        <v>284</v>
      </c>
      <c r="H233" s="1" t="s">
        <v>37</v>
      </c>
      <c r="I233" s="1" t="s">
        <v>17</v>
      </c>
      <c r="J233" s="1" t="s">
        <v>1237</v>
      </c>
      <c r="K233" s="1" t="s">
        <v>18</v>
      </c>
      <c r="L233" s="1">
        <v>2</v>
      </c>
      <c r="M233" s="7">
        <v>65.67</v>
      </c>
      <c r="N233" s="7">
        <f t="shared" si="3"/>
        <v>131.34</v>
      </c>
      <c r="O233" s="1">
        <v>5</v>
      </c>
      <c r="P233" s="1">
        <v>124.77</v>
      </c>
      <c r="Q233" s="7">
        <v>29.66</v>
      </c>
      <c r="R233" s="1">
        <v>24</v>
      </c>
      <c r="S233" s="1" t="s">
        <v>19</v>
      </c>
      <c r="T233" s="1" t="s">
        <v>43</v>
      </c>
    </row>
    <row r="234" spans="1:20" x14ac:dyDescent="0.25">
      <c r="A234" s="1">
        <v>101011</v>
      </c>
      <c r="B234" s="2">
        <v>45529</v>
      </c>
      <c r="C234" s="2" t="str">
        <f>TEXT(Table1[[#This Row],[Order_Date]],"ddd")</f>
        <v>Sun</v>
      </c>
      <c r="D234" s="12">
        <f>WEEKNUM(Table1[[#This Row],[Order_Date]])</f>
        <v>35</v>
      </c>
      <c r="E234" s="2" t="str">
        <f>TEXT(Table1[[#This Row],[Order_Date]],"mmm")</f>
        <v>Aug</v>
      </c>
      <c r="F234" s="2" t="str">
        <f>TEXT(Table1[[#This Row],[Order_Date]],"yyyy")</f>
        <v>2024</v>
      </c>
      <c r="G234" s="1" t="s">
        <v>285</v>
      </c>
      <c r="H234" s="1" t="s">
        <v>53</v>
      </c>
      <c r="I234" s="1" t="s">
        <v>30</v>
      </c>
      <c r="J234" s="1" t="s">
        <v>1238</v>
      </c>
      <c r="K234" s="1" t="s">
        <v>31</v>
      </c>
      <c r="L234" s="1">
        <v>2</v>
      </c>
      <c r="M234" s="7">
        <v>20.57</v>
      </c>
      <c r="N234" s="7">
        <f t="shared" si="3"/>
        <v>41.14</v>
      </c>
      <c r="O234" s="1">
        <v>10</v>
      </c>
      <c r="P234" s="1">
        <v>37.03</v>
      </c>
      <c r="Q234" s="7">
        <v>13.01</v>
      </c>
      <c r="R234" s="1">
        <v>19</v>
      </c>
      <c r="S234" s="1" t="s">
        <v>26</v>
      </c>
      <c r="T234" s="1" t="s">
        <v>20</v>
      </c>
    </row>
    <row r="235" spans="1:20" x14ac:dyDescent="0.25">
      <c r="A235" s="1">
        <v>100644</v>
      </c>
      <c r="B235" s="2">
        <v>45519</v>
      </c>
      <c r="C235" s="2" t="str">
        <f>TEXT(Table1[[#This Row],[Order_Date]],"ddd")</f>
        <v>Thu</v>
      </c>
      <c r="D235" s="12">
        <f>WEEKNUM(Table1[[#This Row],[Order_Date]])</f>
        <v>33</v>
      </c>
      <c r="E235" s="2" t="str">
        <f>TEXT(Table1[[#This Row],[Order_Date]],"mmm")</f>
        <v>Aug</v>
      </c>
      <c r="F235" s="2" t="str">
        <f>TEXT(Table1[[#This Row],[Order_Date]],"yyyy")</f>
        <v>2024</v>
      </c>
      <c r="G235" s="1" t="s">
        <v>286</v>
      </c>
      <c r="H235" s="1" t="s">
        <v>42</v>
      </c>
      <c r="I235" s="1" t="s">
        <v>25</v>
      </c>
      <c r="J235" s="1" t="s">
        <v>1237</v>
      </c>
      <c r="K235" s="1" t="s">
        <v>18</v>
      </c>
      <c r="L235" s="1">
        <v>3</v>
      </c>
      <c r="M235" s="7">
        <v>161.80000000000001</v>
      </c>
      <c r="N235" s="7">
        <f t="shared" si="3"/>
        <v>485.40000000000003</v>
      </c>
      <c r="O235" s="1">
        <v>0</v>
      </c>
      <c r="P235" s="1">
        <v>485.4</v>
      </c>
      <c r="Q235" s="7">
        <v>184.18</v>
      </c>
      <c r="R235" s="1">
        <v>20</v>
      </c>
      <c r="S235" s="1" t="s">
        <v>19</v>
      </c>
      <c r="T235" s="1" t="s">
        <v>81</v>
      </c>
    </row>
    <row r="236" spans="1:20" x14ac:dyDescent="0.25">
      <c r="A236" s="1">
        <v>100973</v>
      </c>
      <c r="B236" s="2">
        <v>45821</v>
      </c>
      <c r="C236" s="2" t="str">
        <f>TEXT(Table1[[#This Row],[Order_Date]],"ddd")</f>
        <v>Fri</v>
      </c>
      <c r="D236" s="12">
        <f>WEEKNUM(Table1[[#This Row],[Order_Date]])</f>
        <v>24</v>
      </c>
      <c r="E236" s="2" t="str">
        <f>TEXT(Table1[[#This Row],[Order_Date]],"mmm")</f>
        <v>Jun</v>
      </c>
      <c r="F236" s="2" t="str">
        <f>TEXT(Table1[[#This Row],[Order_Date]],"yyyy")</f>
        <v>2025</v>
      </c>
      <c r="G236" s="1" t="s">
        <v>287</v>
      </c>
      <c r="H236" s="1" t="s">
        <v>70</v>
      </c>
      <c r="I236" s="1" t="s">
        <v>25</v>
      </c>
      <c r="J236" s="1" t="s">
        <v>1237</v>
      </c>
      <c r="K236" s="1" t="s">
        <v>31</v>
      </c>
      <c r="L236" s="1">
        <v>3</v>
      </c>
      <c r="M236" s="7">
        <v>142.9</v>
      </c>
      <c r="N236" s="7">
        <f t="shared" si="3"/>
        <v>428.70000000000005</v>
      </c>
      <c r="O236" s="1">
        <v>0</v>
      </c>
      <c r="P236" s="1">
        <v>428.7</v>
      </c>
      <c r="Q236" s="7">
        <v>137.94999999999999</v>
      </c>
      <c r="R236" s="1">
        <v>34</v>
      </c>
      <c r="S236" s="1" t="s">
        <v>26</v>
      </c>
      <c r="T236" s="1" t="s">
        <v>46</v>
      </c>
    </row>
    <row r="237" spans="1:20" x14ac:dyDescent="0.25">
      <c r="A237" s="1">
        <v>100382</v>
      </c>
      <c r="B237" s="2">
        <v>45767</v>
      </c>
      <c r="C237" s="2" t="str">
        <f>TEXT(Table1[[#This Row],[Order_Date]],"ddd")</f>
        <v>Sun</v>
      </c>
      <c r="D237" s="12">
        <f>WEEKNUM(Table1[[#This Row],[Order_Date]])</f>
        <v>17</v>
      </c>
      <c r="E237" s="2" t="str">
        <f>TEXT(Table1[[#This Row],[Order_Date]],"mmm")</f>
        <v>Apr</v>
      </c>
      <c r="F237" s="2" t="str">
        <f>TEXT(Table1[[#This Row],[Order_Date]],"yyyy")</f>
        <v>2025</v>
      </c>
      <c r="G237" s="1" t="s">
        <v>288</v>
      </c>
      <c r="H237" s="1" t="s">
        <v>70</v>
      </c>
      <c r="I237" s="1" t="s">
        <v>25</v>
      </c>
      <c r="J237" s="1" t="s">
        <v>1241</v>
      </c>
      <c r="K237" s="1" t="s">
        <v>18</v>
      </c>
      <c r="L237" s="1">
        <v>4</v>
      </c>
      <c r="M237" s="7">
        <v>160.12</v>
      </c>
      <c r="N237" s="7">
        <f t="shared" si="3"/>
        <v>640.48</v>
      </c>
      <c r="O237" s="1">
        <v>0</v>
      </c>
      <c r="P237" s="1">
        <v>640.48</v>
      </c>
      <c r="Q237" s="7">
        <v>210.06</v>
      </c>
      <c r="R237" s="1">
        <v>24</v>
      </c>
      <c r="S237" s="1" t="s">
        <v>26</v>
      </c>
      <c r="T237" s="1" t="s">
        <v>35</v>
      </c>
    </row>
    <row r="238" spans="1:20" x14ac:dyDescent="0.25">
      <c r="A238" s="1">
        <v>100867</v>
      </c>
      <c r="B238" s="2">
        <v>45142</v>
      </c>
      <c r="C238" s="2" t="str">
        <f>TEXT(Table1[[#This Row],[Order_Date]],"ddd")</f>
        <v>Fri</v>
      </c>
      <c r="D238" s="12">
        <f>WEEKNUM(Table1[[#This Row],[Order_Date]])</f>
        <v>31</v>
      </c>
      <c r="E238" s="2" t="str">
        <f>TEXT(Table1[[#This Row],[Order_Date]],"mmm")</f>
        <v>Aug</v>
      </c>
      <c r="F238" s="2" t="str">
        <f>TEXT(Table1[[#This Row],[Order_Date]],"yyyy")</f>
        <v>2023</v>
      </c>
      <c r="G238" s="1" t="s">
        <v>289</v>
      </c>
      <c r="H238" s="1" t="s">
        <v>100</v>
      </c>
      <c r="I238" s="1" t="s">
        <v>25</v>
      </c>
      <c r="J238" s="1" t="s">
        <v>1237</v>
      </c>
      <c r="K238" s="1" t="s">
        <v>48</v>
      </c>
      <c r="L238" s="1">
        <v>3</v>
      </c>
      <c r="M238" s="7">
        <v>138.03</v>
      </c>
      <c r="N238" s="7">
        <f t="shared" si="3"/>
        <v>414.09000000000003</v>
      </c>
      <c r="O238" s="1">
        <v>0</v>
      </c>
      <c r="P238" s="1">
        <v>414.09</v>
      </c>
      <c r="Q238" s="7">
        <v>137.47999999999999</v>
      </c>
      <c r="R238" s="1">
        <v>19</v>
      </c>
      <c r="S238" s="1" t="s">
        <v>19</v>
      </c>
      <c r="T238" s="1" t="s">
        <v>20</v>
      </c>
    </row>
    <row r="239" spans="1:20" x14ac:dyDescent="0.25">
      <c r="A239" s="1">
        <v>100542</v>
      </c>
      <c r="B239" s="2">
        <v>45387</v>
      </c>
      <c r="C239" s="2" t="str">
        <f>TEXT(Table1[[#This Row],[Order_Date]],"ddd")</f>
        <v>Fri</v>
      </c>
      <c r="D239" s="12">
        <f>WEEKNUM(Table1[[#This Row],[Order_Date]])</f>
        <v>14</v>
      </c>
      <c r="E239" s="2" t="str">
        <f>TEXT(Table1[[#This Row],[Order_Date]],"mmm")</f>
        <v>Apr</v>
      </c>
      <c r="F239" s="2" t="str">
        <f>TEXT(Table1[[#This Row],[Order_Date]],"yyyy")</f>
        <v>2024</v>
      </c>
      <c r="G239" s="1" t="s">
        <v>290</v>
      </c>
      <c r="H239" s="1" t="s">
        <v>16</v>
      </c>
      <c r="I239" s="1" t="s">
        <v>17</v>
      </c>
      <c r="J239" s="1" t="s">
        <v>1238</v>
      </c>
      <c r="K239" s="1" t="s">
        <v>31</v>
      </c>
      <c r="L239" s="1">
        <v>3</v>
      </c>
      <c r="M239" s="7">
        <v>52.49</v>
      </c>
      <c r="N239" s="7">
        <f t="shared" si="3"/>
        <v>157.47</v>
      </c>
      <c r="O239" s="1">
        <v>0</v>
      </c>
      <c r="P239" s="1">
        <v>157.47</v>
      </c>
      <c r="Q239" s="7">
        <v>47.2</v>
      </c>
      <c r="R239" s="1">
        <v>39</v>
      </c>
      <c r="S239" s="1" t="s">
        <v>19</v>
      </c>
      <c r="T239" s="1" t="s">
        <v>32</v>
      </c>
    </row>
    <row r="240" spans="1:20" x14ac:dyDescent="0.25">
      <c r="A240" s="1">
        <v>101193</v>
      </c>
      <c r="B240" s="2">
        <v>45799</v>
      </c>
      <c r="C240" s="2" t="str">
        <f>TEXT(Table1[[#This Row],[Order_Date]],"ddd")</f>
        <v>Thu</v>
      </c>
      <c r="D240" s="12">
        <f>WEEKNUM(Table1[[#This Row],[Order_Date]])</f>
        <v>21</v>
      </c>
      <c r="E240" s="2" t="str">
        <f>TEXT(Table1[[#This Row],[Order_Date]],"mmm")</f>
        <v>May</v>
      </c>
      <c r="F240" s="2" t="str">
        <f>TEXT(Table1[[#This Row],[Order_Date]],"yyyy")</f>
        <v>2025</v>
      </c>
      <c r="G240" s="1" t="s">
        <v>291</v>
      </c>
      <c r="H240" s="1" t="s">
        <v>42</v>
      </c>
      <c r="I240" s="1" t="s">
        <v>25</v>
      </c>
      <c r="J240" s="1" t="s">
        <v>1237</v>
      </c>
      <c r="K240" s="1" t="s">
        <v>31</v>
      </c>
      <c r="L240" s="1">
        <v>3</v>
      </c>
      <c r="M240" s="7">
        <v>156.99</v>
      </c>
      <c r="N240" s="7">
        <f t="shared" si="3"/>
        <v>470.97</v>
      </c>
      <c r="O240" s="1">
        <v>20</v>
      </c>
      <c r="P240" s="1">
        <v>376.78</v>
      </c>
      <c r="Q240" s="7">
        <v>142.68</v>
      </c>
      <c r="R240" s="1">
        <v>25</v>
      </c>
      <c r="S240" s="1" t="s">
        <v>19</v>
      </c>
      <c r="T240" s="1" t="s">
        <v>43</v>
      </c>
    </row>
    <row r="241" spans="1:20" x14ac:dyDescent="0.25">
      <c r="A241" s="1">
        <v>100874</v>
      </c>
      <c r="B241" s="2">
        <v>45431</v>
      </c>
      <c r="C241" s="2" t="str">
        <f>TEXT(Table1[[#This Row],[Order_Date]],"ddd")</f>
        <v>Sun</v>
      </c>
      <c r="D241" s="12">
        <f>WEEKNUM(Table1[[#This Row],[Order_Date]])</f>
        <v>21</v>
      </c>
      <c r="E241" s="2" t="str">
        <f>TEXT(Table1[[#This Row],[Order_Date]],"mmm")</f>
        <v>May</v>
      </c>
      <c r="F241" s="2" t="str">
        <f>TEXT(Table1[[#This Row],[Order_Date]],"yyyy")</f>
        <v>2024</v>
      </c>
      <c r="G241" s="1" t="s">
        <v>292</v>
      </c>
      <c r="H241" s="1" t="s">
        <v>100</v>
      </c>
      <c r="I241" s="1" t="s">
        <v>25</v>
      </c>
      <c r="J241" s="1" t="s">
        <v>1241</v>
      </c>
      <c r="K241" s="1" t="s">
        <v>48</v>
      </c>
      <c r="L241" s="1">
        <v>4</v>
      </c>
      <c r="M241" s="7">
        <v>134.99</v>
      </c>
      <c r="N241" s="7">
        <f t="shared" si="3"/>
        <v>539.96</v>
      </c>
      <c r="O241" s="1">
        <v>20</v>
      </c>
      <c r="P241" s="1">
        <v>431.97</v>
      </c>
      <c r="Q241" s="7">
        <v>106.8</v>
      </c>
      <c r="R241" s="1">
        <v>36</v>
      </c>
      <c r="S241" s="1" t="s">
        <v>26</v>
      </c>
      <c r="T241" s="1" t="s">
        <v>20</v>
      </c>
    </row>
    <row r="242" spans="1:20" x14ac:dyDescent="0.25">
      <c r="A242" s="1">
        <v>100331</v>
      </c>
      <c r="B242" s="2">
        <v>45304</v>
      </c>
      <c r="C242" s="2" t="str">
        <f>TEXT(Table1[[#This Row],[Order_Date]],"ddd")</f>
        <v>Sat</v>
      </c>
      <c r="D242" s="12">
        <f>WEEKNUM(Table1[[#This Row],[Order_Date]])</f>
        <v>2</v>
      </c>
      <c r="E242" s="2" t="str">
        <f>TEXT(Table1[[#This Row],[Order_Date]],"mmm")</f>
        <v>Jan</v>
      </c>
      <c r="F242" s="2" t="str">
        <f>TEXT(Table1[[#This Row],[Order_Date]],"yyyy")</f>
        <v>2024</v>
      </c>
      <c r="G242" s="1" t="s">
        <v>293</v>
      </c>
      <c r="H242" s="1" t="s">
        <v>77</v>
      </c>
      <c r="I242" s="1" t="s">
        <v>30</v>
      </c>
      <c r="J242" s="1" t="s">
        <v>1240</v>
      </c>
      <c r="K242" s="1" t="s">
        <v>31</v>
      </c>
      <c r="L242" s="1">
        <v>1</v>
      </c>
      <c r="M242" s="7">
        <v>43.72</v>
      </c>
      <c r="N242" s="7">
        <f t="shared" si="3"/>
        <v>43.72</v>
      </c>
      <c r="O242" s="1">
        <v>0</v>
      </c>
      <c r="P242" s="1">
        <v>43.72</v>
      </c>
      <c r="Q242" s="7">
        <v>17.41</v>
      </c>
      <c r="R242" s="1">
        <v>34</v>
      </c>
      <c r="S242" s="1" t="s">
        <v>19</v>
      </c>
      <c r="T242" s="1" t="s">
        <v>51</v>
      </c>
    </row>
    <row r="243" spans="1:20" x14ac:dyDescent="0.25">
      <c r="A243" s="1">
        <v>100409</v>
      </c>
      <c r="B243" s="2">
        <v>45604</v>
      </c>
      <c r="C243" s="2" t="str">
        <f>TEXT(Table1[[#This Row],[Order_Date]],"ddd")</f>
        <v>Fri</v>
      </c>
      <c r="D243" s="12">
        <f>WEEKNUM(Table1[[#This Row],[Order_Date]])</f>
        <v>45</v>
      </c>
      <c r="E243" s="2" t="str">
        <f>TEXT(Table1[[#This Row],[Order_Date]],"mmm")</f>
        <v>Nov</v>
      </c>
      <c r="F243" s="2" t="str">
        <f>TEXT(Table1[[#This Row],[Order_Date]],"yyyy")</f>
        <v>2024</v>
      </c>
      <c r="G243" s="1" t="s">
        <v>294</v>
      </c>
      <c r="H243" s="1" t="s">
        <v>87</v>
      </c>
      <c r="I243" s="1" t="s">
        <v>25</v>
      </c>
      <c r="J243" s="1" t="s">
        <v>1241</v>
      </c>
      <c r="K243" s="1" t="s">
        <v>31</v>
      </c>
      <c r="L243" s="1">
        <v>4</v>
      </c>
      <c r="M243" s="7">
        <v>88.17</v>
      </c>
      <c r="N243" s="7">
        <f t="shared" si="3"/>
        <v>352.68</v>
      </c>
      <c r="O243" s="1">
        <v>0</v>
      </c>
      <c r="P243" s="1">
        <v>352.68</v>
      </c>
      <c r="Q243" s="7">
        <v>91.08</v>
      </c>
      <c r="R243" s="1">
        <v>46</v>
      </c>
      <c r="S243" s="1" t="s">
        <v>26</v>
      </c>
      <c r="T243" s="1" t="s">
        <v>27</v>
      </c>
    </row>
    <row r="244" spans="1:20" x14ac:dyDescent="0.25">
      <c r="A244" s="1">
        <v>100076</v>
      </c>
      <c r="B244" s="2">
        <v>45924</v>
      </c>
      <c r="C244" s="2" t="str">
        <f>TEXT(Table1[[#This Row],[Order_Date]],"ddd")</f>
        <v>Wed</v>
      </c>
      <c r="D244" s="12">
        <f>WEEKNUM(Table1[[#This Row],[Order_Date]])</f>
        <v>39</v>
      </c>
      <c r="E244" s="2" t="str">
        <f>TEXT(Table1[[#This Row],[Order_Date]],"mmm")</f>
        <v>Sep</v>
      </c>
      <c r="F244" s="2" t="str">
        <f>TEXT(Table1[[#This Row],[Order_Date]],"yyyy")</f>
        <v>2025</v>
      </c>
      <c r="G244" s="1" t="s">
        <v>295</v>
      </c>
      <c r="H244" s="1" t="s">
        <v>70</v>
      </c>
      <c r="I244" s="1" t="s">
        <v>25</v>
      </c>
      <c r="J244" s="1" t="s">
        <v>1237</v>
      </c>
      <c r="K244" s="1" t="s">
        <v>18</v>
      </c>
      <c r="L244" s="1">
        <v>5</v>
      </c>
      <c r="M244" s="7">
        <v>153.55000000000001</v>
      </c>
      <c r="N244" s="7">
        <f t="shared" si="3"/>
        <v>767.75</v>
      </c>
      <c r="O244" s="1">
        <v>0</v>
      </c>
      <c r="P244" s="1">
        <v>767.75</v>
      </c>
      <c r="Q244" s="7">
        <v>188.2</v>
      </c>
      <c r="R244" s="1">
        <v>17</v>
      </c>
      <c r="S244" s="1" t="s">
        <v>19</v>
      </c>
      <c r="T244" s="1" t="s">
        <v>46</v>
      </c>
    </row>
    <row r="245" spans="1:20" x14ac:dyDescent="0.25">
      <c r="A245" s="1">
        <v>100868</v>
      </c>
      <c r="B245" s="2">
        <v>45178</v>
      </c>
      <c r="C245" s="2" t="str">
        <f>TEXT(Table1[[#This Row],[Order_Date]],"ddd")</f>
        <v>Sat</v>
      </c>
      <c r="D245" s="12">
        <f>WEEKNUM(Table1[[#This Row],[Order_Date]])</f>
        <v>36</v>
      </c>
      <c r="E245" s="2" t="str">
        <f>TEXT(Table1[[#This Row],[Order_Date]],"mmm")</f>
        <v>Sep</v>
      </c>
      <c r="F245" s="2" t="str">
        <f>TEXT(Table1[[#This Row],[Order_Date]],"yyyy")</f>
        <v>2023</v>
      </c>
      <c r="G245" s="1" t="s">
        <v>296</v>
      </c>
      <c r="H245" s="1" t="s">
        <v>66</v>
      </c>
      <c r="I245" s="1" t="s">
        <v>17</v>
      </c>
      <c r="J245" s="1" t="s">
        <v>1238</v>
      </c>
      <c r="K245" s="1" t="s">
        <v>31</v>
      </c>
      <c r="L245" s="1">
        <v>4</v>
      </c>
      <c r="M245" s="7">
        <v>117.05</v>
      </c>
      <c r="N245" s="7">
        <f t="shared" si="3"/>
        <v>468.2</v>
      </c>
      <c r="O245" s="1">
        <v>5</v>
      </c>
      <c r="P245" s="1">
        <v>444.79</v>
      </c>
      <c r="Q245" s="7">
        <v>156.59</v>
      </c>
      <c r="R245" s="1">
        <v>18</v>
      </c>
      <c r="S245" s="1" t="s">
        <v>26</v>
      </c>
      <c r="T245" s="1" t="s">
        <v>35</v>
      </c>
    </row>
    <row r="246" spans="1:20" x14ac:dyDescent="0.25">
      <c r="A246" s="1">
        <v>100138</v>
      </c>
      <c r="B246" s="2">
        <v>45205</v>
      </c>
      <c r="C246" s="2" t="str">
        <f>TEXT(Table1[[#This Row],[Order_Date]],"ddd")</f>
        <v>Fri</v>
      </c>
      <c r="D246" s="12">
        <f>WEEKNUM(Table1[[#This Row],[Order_Date]])</f>
        <v>40</v>
      </c>
      <c r="E246" s="2" t="str">
        <f>TEXT(Table1[[#This Row],[Order_Date]],"mmm")</f>
        <v>Oct</v>
      </c>
      <c r="F246" s="2" t="str">
        <f>TEXT(Table1[[#This Row],[Order_Date]],"yyyy")</f>
        <v>2023</v>
      </c>
      <c r="G246" s="1" t="s">
        <v>297</v>
      </c>
      <c r="H246" s="1" t="s">
        <v>29</v>
      </c>
      <c r="I246" s="1" t="s">
        <v>30</v>
      </c>
      <c r="J246" s="1" t="s">
        <v>1238</v>
      </c>
      <c r="K246" s="1" t="s">
        <v>18</v>
      </c>
      <c r="L246" s="1">
        <v>4</v>
      </c>
      <c r="M246" s="7">
        <v>15.65</v>
      </c>
      <c r="N246" s="7">
        <f t="shared" si="3"/>
        <v>62.6</v>
      </c>
      <c r="O246" s="1">
        <v>0</v>
      </c>
      <c r="P246" s="1">
        <v>62.6</v>
      </c>
      <c r="Q246" s="7">
        <v>23.08</v>
      </c>
      <c r="R246" s="1">
        <v>42</v>
      </c>
      <c r="S246" s="1" t="s">
        <v>26</v>
      </c>
      <c r="T246" s="1" t="s">
        <v>27</v>
      </c>
    </row>
    <row r="247" spans="1:20" x14ac:dyDescent="0.25">
      <c r="A247" s="1">
        <v>100543</v>
      </c>
      <c r="B247" s="2">
        <v>45561</v>
      </c>
      <c r="C247" s="2" t="str">
        <f>TEXT(Table1[[#This Row],[Order_Date]],"ddd")</f>
        <v>Thu</v>
      </c>
      <c r="D247" s="12">
        <f>WEEKNUM(Table1[[#This Row],[Order_Date]])</f>
        <v>39</v>
      </c>
      <c r="E247" s="2" t="str">
        <f>TEXT(Table1[[#This Row],[Order_Date]],"mmm")</f>
        <v>Sep</v>
      </c>
      <c r="F247" s="2" t="str">
        <f>TEXT(Table1[[#This Row],[Order_Date]],"yyyy")</f>
        <v>2024</v>
      </c>
      <c r="G247" s="1" t="s">
        <v>298</v>
      </c>
      <c r="H247" s="1" t="s">
        <v>59</v>
      </c>
      <c r="I247" s="1" t="s">
        <v>17</v>
      </c>
      <c r="J247" s="1" t="s">
        <v>1241</v>
      </c>
      <c r="K247" s="1" t="s">
        <v>31</v>
      </c>
      <c r="L247" s="1">
        <v>3</v>
      </c>
      <c r="M247" s="7">
        <v>28.83</v>
      </c>
      <c r="N247" s="7">
        <f t="shared" si="3"/>
        <v>86.49</v>
      </c>
      <c r="O247" s="1">
        <v>0</v>
      </c>
      <c r="P247" s="1">
        <v>86.49</v>
      </c>
      <c r="Q247" s="7">
        <v>20.420000000000002</v>
      </c>
      <c r="R247" s="1">
        <v>36</v>
      </c>
      <c r="S247" s="1" t="s">
        <v>19</v>
      </c>
      <c r="T247" s="1" t="s">
        <v>32</v>
      </c>
    </row>
    <row r="248" spans="1:20" x14ac:dyDescent="0.25">
      <c r="A248" s="1">
        <v>100673</v>
      </c>
      <c r="B248" s="2">
        <v>45709</v>
      </c>
      <c r="C248" s="2" t="str">
        <f>TEXT(Table1[[#This Row],[Order_Date]],"ddd")</f>
        <v>Fri</v>
      </c>
      <c r="D248" s="12">
        <f>WEEKNUM(Table1[[#This Row],[Order_Date]])</f>
        <v>8</v>
      </c>
      <c r="E248" s="2" t="str">
        <f>TEXT(Table1[[#This Row],[Order_Date]],"mmm")</f>
        <v>Feb</v>
      </c>
      <c r="F248" s="2" t="str">
        <f>TEXT(Table1[[#This Row],[Order_Date]],"yyyy")</f>
        <v>2025</v>
      </c>
      <c r="G248" s="1" t="s">
        <v>299</v>
      </c>
      <c r="H248" s="1" t="s">
        <v>70</v>
      </c>
      <c r="I248" s="1" t="s">
        <v>25</v>
      </c>
      <c r="J248" s="1" t="s">
        <v>1238</v>
      </c>
      <c r="K248" s="1" t="s">
        <v>18</v>
      </c>
      <c r="L248" s="1">
        <v>2</v>
      </c>
      <c r="M248" s="7">
        <v>147.27000000000001</v>
      </c>
      <c r="N248" s="7">
        <f t="shared" si="3"/>
        <v>294.54000000000002</v>
      </c>
      <c r="O248" s="1">
        <v>0</v>
      </c>
      <c r="P248" s="1">
        <v>294.54000000000002</v>
      </c>
      <c r="Q248" s="7">
        <v>118.55</v>
      </c>
      <c r="R248" s="1">
        <v>30</v>
      </c>
      <c r="S248" s="1" t="s">
        <v>26</v>
      </c>
      <c r="T248" s="1" t="s">
        <v>32</v>
      </c>
    </row>
    <row r="249" spans="1:20" x14ac:dyDescent="0.25">
      <c r="A249" s="1">
        <v>100920</v>
      </c>
      <c r="B249" s="2">
        <v>45102</v>
      </c>
      <c r="C249" s="2" t="str">
        <f>TEXT(Table1[[#This Row],[Order_Date]],"ddd")</f>
        <v>Sun</v>
      </c>
      <c r="D249" s="12">
        <f>WEEKNUM(Table1[[#This Row],[Order_Date]])</f>
        <v>26</v>
      </c>
      <c r="E249" s="2" t="str">
        <f>TEXT(Table1[[#This Row],[Order_Date]],"mmm")</f>
        <v>Jun</v>
      </c>
      <c r="F249" s="2" t="str">
        <f>TEXT(Table1[[#This Row],[Order_Date]],"yyyy")</f>
        <v>2023</v>
      </c>
      <c r="G249" s="1" t="s">
        <v>300</v>
      </c>
      <c r="H249" s="1" t="s">
        <v>66</v>
      </c>
      <c r="I249" s="1" t="s">
        <v>17</v>
      </c>
      <c r="J249" s="1" t="s">
        <v>1238</v>
      </c>
      <c r="K249" s="1" t="s">
        <v>18</v>
      </c>
      <c r="L249" s="1">
        <v>2</v>
      </c>
      <c r="M249" s="7">
        <v>112.21</v>
      </c>
      <c r="N249" s="7">
        <f t="shared" si="3"/>
        <v>224.42</v>
      </c>
      <c r="O249" s="1">
        <v>0</v>
      </c>
      <c r="P249" s="1">
        <v>224.42</v>
      </c>
      <c r="Q249" s="7">
        <v>59.14</v>
      </c>
      <c r="R249" s="1">
        <v>40</v>
      </c>
      <c r="S249" s="1" t="s">
        <v>26</v>
      </c>
      <c r="T249" s="1" t="s">
        <v>32</v>
      </c>
    </row>
    <row r="250" spans="1:20" x14ac:dyDescent="0.25">
      <c r="A250" s="1">
        <v>100063</v>
      </c>
      <c r="B250" s="2">
        <v>45504</v>
      </c>
      <c r="C250" s="2" t="str">
        <f>TEXT(Table1[[#This Row],[Order_Date]],"ddd")</f>
        <v>Wed</v>
      </c>
      <c r="D250" s="12">
        <f>WEEKNUM(Table1[[#This Row],[Order_Date]])</f>
        <v>31</v>
      </c>
      <c r="E250" s="2" t="str">
        <f>TEXT(Table1[[#This Row],[Order_Date]],"mmm")</f>
        <v>Jul</v>
      </c>
      <c r="F250" s="2" t="str">
        <f>TEXT(Table1[[#This Row],[Order_Date]],"yyyy")</f>
        <v>2024</v>
      </c>
      <c r="G250" s="1" t="s">
        <v>301</v>
      </c>
      <c r="H250" s="1" t="s">
        <v>73</v>
      </c>
      <c r="I250" s="1" t="s">
        <v>25</v>
      </c>
      <c r="J250" s="1" t="s">
        <v>1241</v>
      </c>
      <c r="K250" s="1" t="s">
        <v>18</v>
      </c>
      <c r="L250" s="1">
        <v>2</v>
      </c>
      <c r="M250" s="7">
        <v>33.42</v>
      </c>
      <c r="N250" s="7">
        <f t="shared" si="3"/>
        <v>66.84</v>
      </c>
      <c r="O250" s="1">
        <v>5</v>
      </c>
      <c r="P250" s="1">
        <v>63.5</v>
      </c>
      <c r="Q250" s="7">
        <v>19.829999999999998</v>
      </c>
      <c r="R250" s="1">
        <v>25</v>
      </c>
      <c r="S250" s="1" t="s">
        <v>19</v>
      </c>
      <c r="T250" s="1" t="s">
        <v>27</v>
      </c>
    </row>
    <row r="251" spans="1:20" x14ac:dyDescent="0.25">
      <c r="A251" s="1">
        <v>100141</v>
      </c>
      <c r="B251" s="2">
        <v>45436</v>
      </c>
      <c r="C251" s="2" t="str">
        <f>TEXT(Table1[[#This Row],[Order_Date]],"ddd")</f>
        <v>Fri</v>
      </c>
      <c r="D251" s="12">
        <f>WEEKNUM(Table1[[#This Row],[Order_Date]])</f>
        <v>21</v>
      </c>
      <c r="E251" s="2" t="str">
        <f>TEXT(Table1[[#This Row],[Order_Date]],"mmm")</f>
        <v>May</v>
      </c>
      <c r="F251" s="2" t="str">
        <f>TEXT(Table1[[#This Row],[Order_Date]],"yyyy")</f>
        <v>2024</v>
      </c>
      <c r="G251" s="1" t="s">
        <v>302</v>
      </c>
      <c r="H251" s="1" t="s">
        <v>34</v>
      </c>
      <c r="I251" s="1" t="s">
        <v>30</v>
      </c>
      <c r="J251" s="1" t="s">
        <v>1238</v>
      </c>
      <c r="K251" s="1" t="s">
        <v>31</v>
      </c>
      <c r="L251" s="1">
        <v>1</v>
      </c>
      <c r="M251" s="7">
        <v>56.52</v>
      </c>
      <c r="N251" s="7">
        <f t="shared" si="3"/>
        <v>56.52</v>
      </c>
      <c r="O251" s="1">
        <v>20</v>
      </c>
      <c r="P251" s="1">
        <v>45.22</v>
      </c>
      <c r="Q251" s="7">
        <v>10.38</v>
      </c>
      <c r="R251" s="1">
        <v>34</v>
      </c>
      <c r="S251" s="1" t="s">
        <v>26</v>
      </c>
      <c r="T251" s="1" t="s">
        <v>43</v>
      </c>
    </row>
    <row r="252" spans="1:20" x14ac:dyDescent="0.25">
      <c r="A252" s="1">
        <v>100716</v>
      </c>
      <c r="B252" s="2">
        <v>45782</v>
      </c>
      <c r="C252" s="2" t="str">
        <f>TEXT(Table1[[#This Row],[Order_Date]],"ddd")</f>
        <v>Mon</v>
      </c>
      <c r="D252" s="12">
        <f>WEEKNUM(Table1[[#This Row],[Order_Date]])</f>
        <v>19</v>
      </c>
      <c r="E252" s="2" t="str">
        <f>TEXT(Table1[[#This Row],[Order_Date]],"mmm")</f>
        <v>May</v>
      </c>
      <c r="F252" s="2" t="str">
        <f>TEXT(Table1[[#This Row],[Order_Date]],"yyyy")</f>
        <v>2025</v>
      </c>
      <c r="G252" s="1" t="s">
        <v>303</v>
      </c>
      <c r="H252" s="1" t="s">
        <v>77</v>
      </c>
      <c r="I252" s="1" t="s">
        <v>30</v>
      </c>
      <c r="J252" s="1" t="s">
        <v>1241</v>
      </c>
      <c r="K252" s="1" t="s">
        <v>18</v>
      </c>
      <c r="L252" s="1">
        <v>3</v>
      </c>
      <c r="M252" s="7">
        <v>39.35</v>
      </c>
      <c r="N252" s="7">
        <f t="shared" si="3"/>
        <v>118.05000000000001</v>
      </c>
      <c r="O252" s="1">
        <v>0</v>
      </c>
      <c r="P252" s="1">
        <v>118.05</v>
      </c>
      <c r="Q252" s="7">
        <v>34.590000000000003</v>
      </c>
      <c r="R252" s="1">
        <v>32</v>
      </c>
      <c r="S252" s="1" t="s">
        <v>122</v>
      </c>
      <c r="T252" s="1" t="s">
        <v>43</v>
      </c>
    </row>
    <row r="253" spans="1:20" x14ac:dyDescent="0.25">
      <c r="A253" s="1">
        <v>100376</v>
      </c>
      <c r="B253" s="2">
        <v>45080</v>
      </c>
      <c r="C253" s="2" t="str">
        <f>TEXT(Table1[[#This Row],[Order_Date]],"ddd")</f>
        <v>Sat</v>
      </c>
      <c r="D253" s="12">
        <f>WEEKNUM(Table1[[#This Row],[Order_Date]])</f>
        <v>22</v>
      </c>
      <c r="E253" s="2" t="str">
        <f>TEXT(Table1[[#This Row],[Order_Date]],"mmm")</f>
        <v>Jun</v>
      </c>
      <c r="F253" s="2" t="str">
        <f>TEXT(Table1[[#This Row],[Order_Date]],"yyyy")</f>
        <v>2023</v>
      </c>
      <c r="G253" s="1" t="s">
        <v>304</v>
      </c>
      <c r="H253" s="1" t="s">
        <v>68</v>
      </c>
      <c r="I253" s="1" t="s">
        <v>25</v>
      </c>
      <c r="J253" s="1" t="s">
        <v>1237</v>
      </c>
      <c r="K253" s="1" t="s">
        <v>64</v>
      </c>
      <c r="L253" s="1">
        <v>1</v>
      </c>
      <c r="M253" s="7">
        <v>186.67</v>
      </c>
      <c r="N253" s="7">
        <f t="shared" si="3"/>
        <v>186.67</v>
      </c>
      <c r="O253" s="1">
        <v>0</v>
      </c>
      <c r="P253" s="1">
        <v>186.67</v>
      </c>
      <c r="Q253" s="7">
        <v>57.99</v>
      </c>
      <c r="R253" s="1">
        <v>41</v>
      </c>
      <c r="S253" s="1" t="s">
        <v>26</v>
      </c>
      <c r="T253" s="1" t="s">
        <v>27</v>
      </c>
    </row>
    <row r="254" spans="1:20" x14ac:dyDescent="0.25">
      <c r="A254" s="1">
        <v>100363</v>
      </c>
      <c r="B254" s="2">
        <v>45253</v>
      </c>
      <c r="C254" s="2" t="str">
        <f>TEXT(Table1[[#This Row],[Order_Date]],"ddd")</f>
        <v>Thu</v>
      </c>
      <c r="D254" s="12">
        <f>WEEKNUM(Table1[[#This Row],[Order_Date]])</f>
        <v>47</v>
      </c>
      <c r="E254" s="2" t="str">
        <f>TEXT(Table1[[#This Row],[Order_Date]],"mmm")</f>
        <v>Nov</v>
      </c>
      <c r="F254" s="2" t="str">
        <f>TEXT(Table1[[#This Row],[Order_Date]],"yyyy")</f>
        <v>2023</v>
      </c>
      <c r="G254" s="1" t="s">
        <v>305</v>
      </c>
      <c r="H254" s="1" t="s">
        <v>22</v>
      </c>
      <c r="I254" s="1" t="s">
        <v>17</v>
      </c>
      <c r="J254" s="1" t="s">
        <v>1241</v>
      </c>
      <c r="K254" s="1" t="s">
        <v>18</v>
      </c>
      <c r="L254" s="1">
        <v>4</v>
      </c>
      <c r="M254" s="7">
        <v>25.48</v>
      </c>
      <c r="N254" s="7">
        <f t="shared" si="3"/>
        <v>101.92</v>
      </c>
      <c r="O254" s="1">
        <v>0</v>
      </c>
      <c r="P254" s="1">
        <v>101.92</v>
      </c>
      <c r="Q254" s="7">
        <v>35.270000000000003</v>
      </c>
      <c r="R254" s="1">
        <v>45</v>
      </c>
      <c r="S254" s="1" t="s">
        <v>26</v>
      </c>
      <c r="T254" s="1" t="s">
        <v>27</v>
      </c>
    </row>
    <row r="255" spans="1:20" x14ac:dyDescent="0.25">
      <c r="A255" s="1">
        <v>100139</v>
      </c>
      <c r="B255" s="2">
        <v>45040</v>
      </c>
      <c r="C255" s="2" t="str">
        <f>TEXT(Table1[[#This Row],[Order_Date]],"ddd")</f>
        <v>Mon</v>
      </c>
      <c r="D255" s="12">
        <f>WEEKNUM(Table1[[#This Row],[Order_Date]])</f>
        <v>17</v>
      </c>
      <c r="E255" s="2" t="str">
        <f>TEXT(Table1[[#This Row],[Order_Date]],"mmm")</f>
        <v>Apr</v>
      </c>
      <c r="F255" s="2" t="str">
        <f>TEXT(Table1[[#This Row],[Order_Date]],"yyyy")</f>
        <v>2023</v>
      </c>
      <c r="G255" s="1" t="s">
        <v>306</v>
      </c>
      <c r="H255" s="1" t="s">
        <v>16</v>
      </c>
      <c r="I255" s="1" t="s">
        <v>17</v>
      </c>
      <c r="J255" s="1" t="s">
        <v>1237</v>
      </c>
      <c r="K255" s="1" t="s">
        <v>31</v>
      </c>
      <c r="L255" s="1">
        <v>2</v>
      </c>
      <c r="M255" s="7">
        <v>61.91</v>
      </c>
      <c r="N255" s="7">
        <f t="shared" si="3"/>
        <v>123.82</v>
      </c>
      <c r="O255" s="1">
        <v>0</v>
      </c>
      <c r="P255" s="1">
        <v>123.82</v>
      </c>
      <c r="Q255" s="7">
        <v>33.5</v>
      </c>
      <c r="R255" s="1">
        <v>36</v>
      </c>
      <c r="S255" s="1" t="s">
        <v>26</v>
      </c>
      <c r="T255" s="1" t="s">
        <v>51</v>
      </c>
    </row>
    <row r="256" spans="1:20" x14ac:dyDescent="0.25">
      <c r="A256" s="1">
        <v>100884</v>
      </c>
      <c r="B256" s="2">
        <v>44990</v>
      </c>
      <c r="C256" s="2" t="str">
        <f>TEXT(Table1[[#This Row],[Order_Date]],"ddd")</f>
        <v>Sun</v>
      </c>
      <c r="D256" s="12">
        <f>WEEKNUM(Table1[[#This Row],[Order_Date]])</f>
        <v>10</v>
      </c>
      <c r="E256" s="2" t="str">
        <f>TEXT(Table1[[#This Row],[Order_Date]],"mmm")</f>
        <v>Mar</v>
      </c>
      <c r="F256" s="2" t="str">
        <f>TEXT(Table1[[#This Row],[Order_Date]],"yyyy")</f>
        <v>2023</v>
      </c>
      <c r="G256" s="1" t="s">
        <v>307</v>
      </c>
      <c r="H256" s="1" t="s">
        <v>29</v>
      </c>
      <c r="I256" s="1" t="s">
        <v>30</v>
      </c>
      <c r="J256" s="1" t="s">
        <v>1237</v>
      </c>
      <c r="K256" s="1" t="s">
        <v>18</v>
      </c>
      <c r="L256" s="1">
        <v>4</v>
      </c>
      <c r="M256" s="7">
        <v>16.86</v>
      </c>
      <c r="N256" s="7">
        <f t="shared" si="3"/>
        <v>67.44</v>
      </c>
      <c r="O256" s="1">
        <v>10</v>
      </c>
      <c r="P256" s="1">
        <v>60.7</v>
      </c>
      <c r="Q256" s="7">
        <v>20.02</v>
      </c>
      <c r="R256" s="1">
        <v>33</v>
      </c>
      <c r="S256" s="1" t="s">
        <v>26</v>
      </c>
      <c r="T256" s="1" t="s">
        <v>81</v>
      </c>
    </row>
    <row r="257" spans="1:20" x14ac:dyDescent="0.25">
      <c r="A257" s="1">
        <v>101041</v>
      </c>
      <c r="B257" s="2">
        <v>45124</v>
      </c>
      <c r="C257" s="2" t="str">
        <f>TEXT(Table1[[#This Row],[Order_Date]],"ddd")</f>
        <v>Mon</v>
      </c>
      <c r="D257" s="12">
        <f>WEEKNUM(Table1[[#This Row],[Order_Date]])</f>
        <v>29</v>
      </c>
      <c r="E257" s="2" t="str">
        <f>TEXT(Table1[[#This Row],[Order_Date]],"mmm")</f>
        <v>Jul</v>
      </c>
      <c r="F257" s="2" t="str">
        <f>TEXT(Table1[[#This Row],[Order_Date]],"yyyy")</f>
        <v>2023</v>
      </c>
      <c r="G257" s="1" t="s">
        <v>308</v>
      </c>
      <c r="H257" s="1" t="s">
        <v>29</v>
      </c>
      <c r="I257" s="1" t="s">
        <v>30</v>
      </c>
      <c r="J257" s="1" t="s">
        <v>1241</v>
      </c>
      <c r="K257" s="1" t="s">
        <v>31</v>
      </c>
      <c r="L257" s="1">
        <v>5</v>
      </c>
      <c r="M257" s="7">
        <v>17.62</v>
      </c>
      <c r="N257" s="7">
        <f t="shared" si="3"/>
        <v>88.100000000000009</v>
      </c>
      <c r="O257" s="1">
        <v>0</v>
      </c>
      <c r="P257" s="1">
        <v>88.1</v>
      </c>
      <c r="Q257" s="7">
        <v>35.78</v>
      </c>
      <c r="R257" s="1">
        <v>35</v>
      </c>
      <c r="S257" s="1" t="s">
        <v>26</v>
      </c>
      <c r="T257" s="1" t="s">
        <v>46</v>
      </c>
    </row>
    <row r="258" spans="1:20" x14ac:dyDescent="0.25">
      <c r="A258" s="1">
        <v>100224</v>
      </c>
      <c r="B258" s="2">
        <v>45106</v>
      </c>
      <c r="C258" s="2" t="str">
        <f>TEXT(Table1[[#This Row],[Order_Date]],"ddd")</f>
        <v>Thu</v>
      </c>
      <c r="D258" s="12">
        <f>WEEKNUM(Table1[[#This Row],[Order_Date]])</f>
        <v>26</v>
      </c>
      <c r="E258" s="2" t="str">
        <f>TEXT(Table1[[#This Row],[Order_Date]],"mmm")</f>
        <v>Jun</v>
      </c>
      <c r="F258" s="2" t="str">
        <f>TEXT(Table1[[#This Row],[Order_Date]],"yyyy")</f>
        <v>2023</v>
      </c>
      <c r="G258" s="1" t="s">
        <v>309</v>
      </c>
      <c r="H258" s="1" t="s">
        <v>100</v>
      </c>
      <c r="I258" s="1" t="s">
        <v>25</v>
      </c>
      <c r="J258" s="1" t="s">
        <v>1239</v>
      </c>
      <c r="K258" s="1" t="s">
        <v>48</v>
      </c>
      <c r="L258" s="1">
        <v>3</v>
      </c>
      <c r="M258" s="7">
        <v>119.72</v>
      </c>
      <c r="N258" s="7">
        <f t="shared" si="3"/>
        <v>359.15999999999997</v>
      </c>
      <c r="O258" s="1">
        <v>0</v>
      </c>
      <c r="P258" s="1">
        <v>359.16</v>
      </c>
      <c r="Q258" s="7">
        <v>87.93</v>
      </c>
      <c r="R258" s="1">
        <v>42</v>
      </c>
      <c r="S258" s="1" t="s">
        <v>26</v>
      </c>
      <c r="T258" s="1" t="s">
        <v>27</v>
      </c>
    </row>
    <row r="259" spans="1:20" x14ac:dyDescent="0.25">
      <c r="A259" s="1">
        <v>100514</v>
      </c>
      <c r="B259" s="2">
        <v>45259</v>
      </c>
      <c r="C259" s="2" t="str">
        <f>TEXT(Table1[[#This Row],[Order_Date]],"ddd")</f>
        <v>Wed</v>
      </c>
      <c r="D259" s="12">
        <f>WEEKNUM(Table1[[#This Row],[Order_Date]])</f>
        <v>48</v>
      </c>
      <c r="E259" s="2" t="str">
        <f>TEXT(Table1[[#This Row],[Order_Date]],"mmm")</f>
        <v>Nov</v>
      </c>
      <c r="F259" s="2" t="str">
        <f>TEXT(Table1[[#This Row],[Order_Date]],"yyyy")</f>
        <v>2023</v>
      </c>
      <c r="G259" s="1" t="s">
        <v>310</v>
      </c>
      <c r="H259" s="1" t="s">
        <v>56</v>
      </c>
      <c r="I259" s="1" t="s">
        <v>30</v>
      </c>
      <c r="J259" s="1" t="s">
        <v>1237</v>
      </c>
      <c r="K259" s="1" t="s">
        <v>48</v>
      </c>
      <c r="L259" s="1">
        <v>4</v>
      </c>
      <c r="M259" s="7">
        <v>39.04</v>
      </c>
      <c r="N259" s="7">
        <f t="shared" ref="N259:N322" si="4">M259*L259</f>
        <v>156.16</v>
      </c>
      <c r="O259" s="1">
        <v>5</v>
      </c>
      <c r="P259" s="1">
        <v>148.35</v>
      </c>
      <c r="Q259" s="7">
        <v>54.55</v>
      </c>
      <c r="R259" s="1">
        <v>23</v>
      </c>
      <c r="S259" s="1" t="s">
        <v>26</v>
      </c>
      <c r="T259" s="1" t="s">
        <v>20</v>
      </c>
    </row>
    <row r="260" spans="1:20" x14ac:dyDescent="0.25">
      <c r="A260" s="1">
        <v>100266</v>
      </c>
      <c r="B260" s="2">
        <v>45623</v>
      </c>
      <c r="C260" s="2" t="str">
        <f>TEXT(Table1[[#This Row],[Order_Date]],"ddd")</f>
        <v>Wed</v>
      </c>
      <c r="D260" s="12">
        <f>WEEKNUM(Table1[[#This Row],[Order_Date]])</f>
        <v>48</v>
      </c>
      <c r="E260" s="2" t="str">
        <f>TEXT(Table1[[#This Row],[Order_Date]],"mmm")</f>
        <v>Nov</v>
      </c>
      <c r="F260" s="2" t="str">
        <f>TEXT(Table1[[#This Row],[Order_Date]],"yyyy")</f>
        <v>2024</v>
      </c>
      <c r="G260" s="1" t="s">
        <v>311</v>
      </c>
      <c r="H260" s="1" t="s">
        <v>77</v>
      </c>
      <c r="I260" s="1" t="s">
        <v>30</v>
      </c>
      <c r="J260" s="1" t="s">
        <v>1241</v>
      </c>
      <c r="K260" s="1" t="s">
        <v>31</v>
      </c>
      <c r="L260" s="1">
        <v>1</v>
      </c>
      <c r="M260" s="7">
        <v>37.5</v>
      </c>
      <c r="N260" s="7">
        <f t="shared" si="4"/>
        <v>37.5</v>
      </c>
      <c r="O260" s="1">
        <v>0</v>
      </c>
      <c r="P260" s="1">
        <v>37.5</v>
      </c>
      <c r="Q260" s="7">
        <v>14.68</v>
      </c>
      <c r="R260" s="1">
        <v>37</v>
      </c>
      <c r="S260" s="1" t="s">
        <v>19</v>
      </c>
      <c r="T260" s="1" t="s">
        <v>27</v>
      </c>
    </row>
    <row r="261" spans="1:20" x14ac:dyDescent="0.25">
      <c r="A261" s="1">
        <v>101169</v>
      </c>
      <c r="B261" s="2">
        <v>45919</v>
      </c>
      <c r="C261" s="2" t="str">
        <f>TEXT(Table1[[#This Row],[Order_Date]],"ddd")</f>
        <v>Fri</v>
      </c>
      <c r="D261" s="12">
        <f>WEEKNUM(Table1[[#This Row],[Order_Date]])</f>
        <v>38</v>
      </c>
      <c r="E261" s="2" t="str">
        <f>TEXT(Table1[[#This Row],[Order_Date]],"mmm")</f>
        <v>Sep</v>
      </c>
      <c r="F261" s="2" t="str">
        <f>TEXT(Table1[[#This Row],[Order_Date]],"yyyy")</f>
        <v>2025</v>
      </c>
      <c r="G261" s="1" t="s">
        <v>312</v>
      </c>
      <c r="H261" s="1" t="s">
        <v>39</v>
      </c>
      <c r="I261" s="1" t="s">
        <v>25</v>
      </c>
      <c r="J261" s="1" t="s">
        <v>1237</v>
      </c>
      <c r="K261" s="1" t="s">
        <v>31</v>
      </c>
      <c r="L261" s="1">
        <v>4</v>
      </c>
      <c r="M261" s="7">
        <v>198.5</v>
      </c>
      <c r="N261" s="7">
        <f t="shared" si="4"/>
        <v>794</v>
      </c>
      <c r="O261" s="1">
        <v>5</v>
      </c>
      <c r="P261" s="1">
        <v>754.3</v>
      </c>
      <c r="Q261" s="7">
        <v>256.14999999999998</v>
      </c>
      <c r="R261" s="1">
        <v>21</v>
      </c>
      <c r="S261" s="1" t="s">
        <v>26</v>
      </c>
      <c r="T261" s="1" t="s">
        <v>20</v>
      </c>
    </row>
    <row r="262" spans="1:20" x14ac:dyDescent="0.25">
      <c r="A262" s="1">
        <v>100486</v>
      </c>
      <c r="B262" s="2">
        <v>45700</v>
      </c>
      <c r="C262" s="2" t="str">
        <f>TEXT(Table1[[#This Row],[Order_Date]],"ddd")</f>
        <v>Wed</v>
      </c>
      <c r="D262" s="12">
        <f>WEEKNUM(Table1[[#This Row],[Order_Date]])</f>
        <v>7</v>
      </c>
      <c r="E262" s="2" t="str">
        <f>TEXT(Table1[[#This Row],[Order_Date]],"mmm")</f>
        <v>Feb</v>
      </c>
      <c r="F262" s="2" t="str">
        <f>TEXT(Table1[[#This Row],[Order_Date]],"yyyy")</f>
        <v>2025</v>
      </c>
      <c r="G262" s="1" t="s">
        <v>313</v>
      </c>
      <c r="H262" s="1" t="s">
        <v>73</v>
      </c>
      <c r="I262" s="1" t="s">
        <v>25</v>
      </c>
      <c r="J262" s="1" t="s">
        <v>1237</v>
      </c>
      <c r="K262" s="1" t="s">
        <v>31</v>
      </c>
      <c r="L262" s="1">
        <v>1</v>
      </c>
      <c r="M262" s="7">
        <v>36.39</v>
      </c>
      <c r="N262" s="7">
        <f t="shared" si="4"/>
        <v>36.39</v>
      </c>
      <c r="O262" s="1">
        <v>5</v>
      </c>
      <c r="P262" s="1">
        <v>34.57</v>
      </c>
      <c r="Q262" s="7">
        <v>10.45</v>
      </c>
      <c r="R262" s="1">
        <v>25</v>
      </c>
      <c r="S262" s="1" t="s">
        <v>26</v>
      </c>
      <c r="T262" s="1" t="s">
        <v>46</v>
      </c>
    </row>
    <row r="263" spans="1:20" x14ac:dyDescent="0.25">
      <c r="A263" s="1">
        <v>100352</v>
      </c>
      <c r="B263" s="2">
        <v>45503</v>
      </c>
      <c r="C263" s="2" t="str">
        <f>TEXT(Table1[[#This Row],[Order_Date]],"ddd")</f>
        <v>Tue</v>
      </c>
      <c r="D263" s="12">
        <f>WEEKNUM(Table1[[#This Row],[Order_Date]])</f>
        <v>31</v>
      </c>
      <c r="E263" s="2" t="str">
        <f>TEXT(Table1[[#This Row],[Order_Date]],"mmm")</f>
        <v>Jul</v>
      </c>
      <c r="F263" s="2" t="str">
        <f>TEXT(Table1[[#This Row],[Order_Date]],"yyyy")</f>
        <v>2024</v>
      </c>
      <c r="G263" s="1" t="s">
        <v>314</v>
      </c>
      <c r="H263" s="1" t="s">
        <v>73</v>
      </c>
      <c r="I263" s="1" t="s">
        <v>25</v>
      </c>
      <c r="J263" s="1" t="s">
        <v>1237</v>
      </c>
      <c r="K263" s="1" t="s">
        <v>64</v>
      </c>
      <c r="L263" s="1">
        <v>3</v>
      </c>
      <c r="M263" s="7">
        <v>31.9</v>
      </c>
      <c r="N263" s="7">
        <f t="shared" si="4"/>
        <v>95.699999999999989</v>
      </c>
      <c r="O263" s="1">
        <v>0</v>
      </c>
      <c r="P263" s="1">
        <v>95.7</v>
      </c>
      <c r="Q263" s="7">
        <v>27.68</v>
      </c>
      <c r="R263" s="1">
        <v>30</v>
      </c>
      <c r="S263" s="1" t="s">
        <v>26</v>
      </c>
      <c r="T263" s="1" t="s">
        <v>35</v>
      </c>
    </row>
    <row r="264" spans="1:20" x14ac:dyDescent="0.25">
      <c r="A264" s="1">
        <v>101005</v>
      </c>
      <c r="B264" s="2">
        <v>45532</v>
      </c>
      <c r="C264" s="2" t="str">
        <f>TEXT(Table1[[#This Row],[Order_Date]],"ddd")</f>
        <v>Wed</v>
      </c>
      <c r="D264" s="12">
        <f>WEEKNUM(Table1[[#This Row],[Order_Date]])</f>
        <v>35</v>
      </c>
      <c r="E264" s="2" t="str">
        <f>TEXT(Table1[[#This Row],[Order_Date]],"mmm")</f>
        <v>Aug</v>
      </c>
      <c r="F264" s="2" t="str">
        <f>TEXT(Table1[[#This Row],[Order_Date]],"yyyy")</f>
        <v>2024</v>
      </c>
      <c r="G264" s="1" t="s">
        <v>315</v>
      </c>
      <c r="H264" s="1" t="s">
        <v>59</v>
      </c>
      <c r="I264" s="1" t="s">
        <v>17</v>
      </c>
      <c r="J264" s="1" t="s">
        <v>1237</v>
      </c>
      <c r="K264" s="1" t="s">
        <v>18</v>
      </c>
      <c r="L264" s="1">
        <v>2</v>
      </c>
      <c r="M264" s="7">
        <v>27.3</v>
      </c>
      <c r="N264" s="7">
        <f t="shared" si="4"/>
        <v>54.6</v>
      </c>
      <c r="O264" s="1">
        <v>40</v>
      </c>
      <c r="P264" s="1">
        <v>32.76</v>
      </c>
      <c r="Q264" s="7">
        <v>7.02</v>
      </c>
      <c r="R264" s="1">
        <v>29</v>
      </c>
      <c r="S264" s="1" t="s">
        <v>26</v>
      </c>
      <c r="T264" s="1" t="s">
        <v>20</v>
      </c>
    </row>
    <row r="265" spans="1:20" x14ac:dyDescent="0.25">
      <c r="A265" s="1">
        <v>100617</v>
      </c>
      <c r="B265" s="2">
        <v>45132</v>
      </c>
      <c r="C265" s="2" t="str">
        <f>TEXT(Table1[[#This Row],[Order_Date]],"ddd")</f>
        <v>Tue</v>
      </c>
      <c r="D265" s="12">
        <f>WEEKNUM(Table1[[#This Row],[Order_Date]])</f>
        <v>30</v>
      </c>
      <c r="E265" s="2" t="str">
        <f>TEXT(Table1[[#This Row],[Order_Date]],"mmm")</f>
        <v>Jul</v>
      </c>
      <c r="F265" s="2" t="str">
        <f>TEXT(Table1[[#This Row],[Order_Date]],"yyyy")</f>
        <v>2023</v>
      </c>
      <c r="G265" s="1" t="s">
        <v>316</v>
      </c>
      <c r="H265" s="1" t="s">
        <v>73</v>
      </c>
      <c r="I265" s="1" t="s">
        <v>25</v>
      </c>
      <c r="J265" s="1" t="s">
        <v>1238</v>
      </c>
      <c r="K265" s="1" t="s">
        <v>31</v>
      </c>
      <c r="L265" s="1">
        <v>4</v>
      </c>
      <c r="M265" s="7">
        <v>30.43</v>
      </c>
      <c r="N265" s="7">
        <f t="shared" si="4"/>
        <v>121.72</v>
      </c>
      <c r="O265" s="1">
        <v>5</v>
      </c>
      <c r="P265" s="1">
        <v>115.63</v>
      </c>
      <c r="Q265" s="7">
        <v>29.39</v>
      </c>
      <c r="R265" s="1">
        <v>32</v>
      </c>
      <c r="S265" s="1" t="s">
        <v>19</v>
      </c>
      <c r="T265" s="1" t="s">
        <v>20</v>
      </c>
    </row>
    <row r="266" spans="1:20" x14ac:dyDescent="0.25">
      <c r="A266" s="1">
        <v>100667</v>
      </c>
      <c r="B266" s="2">
        <v>44991</v>
      </c>
      <c r="C266" s="2" t="str">
        <f>TEXT(Table1[[#This Row],[Order_Date]],"ddd")</f>
        <v>Mon</v>
      </c>
      <c r="D266" s="12">
        <f>WEEKNUM(Table1[[#This Row],[Order_Date]])</f>
        <v>10</v>
      </c>
      <c r="E266" s="2" t="str">
        <f>TEXT(Table1[[#This Row],[Order_Date]],"mmm")</f>
        <v>Mar</v>
      </c>
      <c r="F266" s="2" t="str">
        <f>TEXT(Table1[[#This Row],[Order_Date]],"yyyy")</f>
        <v>2023</v>
      </c>
      <c r="G266" s="1" t="s">
        <v>317</v>
      </c>
      <c r="H266" s="1" t="s">
        <v>45</v>
      </c>
      <c r="I266" s="1" t="s">
        <v>30</v>
      </c>
      <c r="J266" s="1" t="s">
        <v>1238</v>
      </c>
      <c r="K266" s="1" t="s">
        <v>64</v>
      </c>
      <c r="L266" s="1">
        <v>6</v>
      </c>
      <c r="M266" s="7">
        <v>15.22</v>
      </c>
      <c r="N266" s="7">
        <f t="shared" si="4"/>
        <v>91.320000000000007</v>
      </c>
      <c r="O266" s="1">
        <v>0</v>
      </c>
      <c r="P266" s="1">
        <v>91.32</v>
      </c>
      <c r="Q266" s="7">
        <v>26.48</v>
      </c>
      <c r="R266" s="1">
        <v>23</v>
      </c>
      <c r="S266" s="1" t="s">
        <v>19</v>
      </c>
      <c r="T266" s="1" t="s">
        <v>81</v>
      </c>
    </row>
    <row r="267" spans="1:20" x14ac:dyDescent="0.25">
      <c r="A267" s="1">
        <v>100774</v>
      </c>
      <c r="B267" s="2">
        <v>45207</v>
      </c>
      <c r="C267" s="2" t="str">
        <f>TEXT(Table1[[#This Row],[Order_Date]],"ddd")</f>
        <v>Sun</v>
      </c>
      <c r="D267" s="12">
        <f>WEEKNUM(Table1[[#This Row],[Order_Date]])</f>
        <v>41</v>
      </c>
      <c r="E267" s="2" t="str">
        <f>TEXT(Table1[[#This Row],[Order_Date]],"mmm")</f>
        <v>Oct</v>
      </c>
      <c r="F267" s="2" t="str">
        <f>TEXT(Table1[[#This Row],[Order_Date]],"yyyy")</f>
        <v>2023</v>
      </c>
      <c r="G267" s="1" t="s">
        <v>318</v>
      </c>
      <c r="H267" s="1" t="s">
        <v>24</v>
      </c>
      <c r="I267" s="1" t="s">
        <v>25</v>
      </c>
      <c r="J267" s="1" t="s">
        <v>1240</v>
      </c>
      <c r="K267" s="1" t="s">
        <v>31</v>
      </c>
      <c r="L267" s="1">
        <v>6</v>
      </c>
      <c r="M267" s="7">
        <v>95.51</v>
      </c>
      <c r="N267" s="7">
        <f t="shared" si="4"/>
        <v>573.06000000000006</v>
      </c>
      <c r="O267" s="1">
        <v>0</v>
      </c>
      <c r="P267" s="1">
        <v>573.05999999999995</v>
      </c>
      <c r="Q267" s="7">
        <v>94.18</v>
      </c>
      <c r="R267" s="1">
        <v>16</v>
      </c>
      <c r="S267" s="1" t="s">
        <v>26</v>
      </c>
      <c r="T267" s="1" t="s">
        <v>43</v>
      </c>
    </row>
    <row r="268" spans="1:20" x14ac:dyDescent="0.25">
      <c r="A268" s="1">
        <v>100553</v>
      </c>
      <c r="B268" s="2">
        <v>45311</v>
      </c>
      <c r="C268" s="2" t="str">
        <f>TEXT(Table1[[#This Row],[Order_Date]],"ddd")</f>
        <v>Sat</v>
      </c>
      <c r="D268" s="12">
        <f>WEEKNUM(Table1[[#This Row],[Order_Date]])</f>
        <v>3</v>
      </c>
      <c r="E268" s="2" t="str">
        <f>TEXT(Table1[[#This Row],[Order_Date]],"mmm")</f>
        <v>Jan</v>
      </c>
      <c r="F268" s="2" t="str">
        <f>TEXT(Table1[[#This Row],[Order_Date]],"yyyy")</f>
        <v>2024</v>
      </c>
      <c r="G268" s="1" t="s">
        <v>319</v>
      </c>
      <c r="H268" s="1" t="s">
        <v>45</v>
      </c>
      <c r="I268" s="1" t="s">
        <v>30</v>
      </c>
      <c r="J268" s="1" t="s">
        <v>1241</v>
      </c>
      <c r="K268" s="1" t="s">
        <v>64</v>
      </c>
      <c r="L268" s="1">
        <v>3</v>
      </c>
      <c r="M268" s="7">
        <v>14.41</v>
      </c>
      <c r="N268" s="7">
        <f t="shared" si="4"/>
        <v>43.230000000000004</v>
      </c>
      <c r="O268" s="1">
        <v>0</v>
      </c>
      <c r="P268" s="1">
        <v>43.23</v>
      </c>
      <c r="Q268" s="7">
        <v>15.33</v>
      </c>
      <c r="R268" s="1">
        <v>25</v>
      </c>
      <c r="S268" s="1" t="s">
        <v>26</v>
      </c>
      <c r="T268" s="1" t="s">
        <v>32</v>
      </c>
    </row>
    <row r="269" spans="1:20" x14ac:dyDescent="0.25">
      <c r="A269" s="1">
        <v>100575</v>
      </c>
      <c r="B269" s="2">
        <v>45826</v>
      </c>
      <c r="C269" s="2" t="str">
        <f>TEXT(Table1[[#This Row],[Order_Date]],"ddd")</f>
        <v>Wed</v>
      </c>
      <c r="D269" s="12">
        <f>WEEKNUM(Table1[[#This Row],[Order_Date]])</f>
        <v>25</v>
      </c>
      <c r="E269" s="2" t="str">
        <f>TEXT(Table1[[#This Row],[Order_Date]],"mmm")</f>
        <v>Jun</v>
      </c>
      <c r="F269" s="2" t="str">
        <f>TEXT(Table1[[#This Row],[Order_Date]],"yyyy")</f>
        <v>2025</v>
      </c>
      <c r="G269" s="1" t="s">
        <v>320</v>
      </c>
      <c r="H269" s="1" t="s">
        <v>62</v>
      </c>
      <c r="I269" s="1" t="s">
        <v>17</v>
      </c>
      <c r="J269" s="1" t="s">
        <v>1237</v>
      </c>
      <c r="K269" s="1" t="s">
        <v>18</v>
      </c>
      <c r="L269" s="1">
        <v>4</v>
      </c>
      <c r="M269" s="7">
        <v>141.57</v>
      </c>
      <c r="N269" s="7">
        <f t="shared" si="4"/>
        <v>566.28</v>
      </c>
      <c r="O269" s="1">
        <v>0</v>
      </c>
      <c r="P269" s="1">
        <v>566.28</v>
      </c>
      <c r="Q269" s="7">
        <v>156.63999999999999</v>
      </c>
      <c r="R269" s="1">
        <v>39</v>
      </c>
      <c r="S269" s="1" t="s">
        <v>19</v>
      </c>
      <c r="T269" s="1" t="s">
        <v>20</v>
      </c>
    </row>
    <row r="270" spans="1:20" x14ac:dyDescent="0.25">
      <c r="A270" s="1">
        <v>100914</v>
      </c>
      <c r="B270" s="2">
        <v>45800</v>
      </c>
      <c r="C270" s="2" t="str">
        <f>TEXT(Table1[[#This Row],[Order_Date]],"ddd")</f>
        <v>Fri</v>
      </c>
      <c r="D270" s="12">
        <f>WEEKNUM(Table1[[#This Row],[Order_Date]])</f>
        <v>21</v>
      </c>
      <c r="E270" s="2" t="str">
        <f>TEXT(Table1[[#This Row],[Order_Date]],"mmm")</f>
        <v>May</v>
      </c>
      <c r="F270" s="2" t="str">
        <f>TEXT(Table1[[#This Row],[Order_Date]],"yyyy")</f>
        <v>2025</v>
      </c>
      <c r="G270" s="1" t="s">
        <v>321</v>
      </c>
      <c r="H270" s="1" t="s">
        <v>45</v>
      </c>
      <c r="I270" s="1" t="s">
        <v>30</v>
      </c>
      <c r="J270" s="1" t="s">
        <v>1241</v>
      </c>
      <c r="K270" s="1" t="s">
        <v>48</v>
      </c>
      <c r="L270" s="1">
        <v>3</v>
      </c>
      <c r="M270" s="7">
        <v>16.45</v>
      </c>
      <c r="N270" s="7">
        <f t="shared" si="4"/>
        <v>49.349999999999994</v>
      </c>
      <c r="O270" s="1">
        <v>10</v>
      </c>
      <c r="P270" s="1">
        <v>44.41</v>
      </c>
      <c r="Q270" s="7">
        <v>16.55</v>
      </c>
      <c r="R270" s="1">
        <v>35</v>
      </c>
      <c r="S270" s="1" t="s">
        <v>26</v>
      </c>
      <c r="T270" s="1" t="s">
        <v>81</v>
      </c>
    </row>
    <row r="271" spans="1:20" x14ac:dyDescent="0.25">
      <c r="A271" s="1">
        <v>100465</v>
      </c>
      <c r="B271" s="2">
        <v>45796</v>
      </c>
      <c r="C271" s="2" t="str">
        <f>TEXT(Table1[[#This Row],[Order_Date]],"ddd")</f>
        <v>Mon</v>
      </c>
      <c r="D271" s="12">
        <f>WEEKNUM(Table1[[#This Row],[Order_Date]])</f>
        <v>21</v>
      </c>
      <c r="E271" s="2" t="str">
        <f>TEXT(Table1[[#This Row],[Order_Date]],"mmm")</f>
        <v>May</v>
      </c>
      <c r="F271" s="2" t="str">
        <f>TEXT(Table1[[#This Row],[Order_Date]],"yyyy")</f>
        <v>2025</v>
      </c>
      <c r="G271" s="1" t="s">
        <v>322</v>
      </c>
      <c r="H271" s="1" t="s">
        <v>56</v>
      </c>
      <c r="I271" s="1" t="s">
        <v>30</v>
      </c>
      <c r="J271" s="1" t="s">
        <v>1237</v>
      </c>
      <c r="K271" s="1" t="s">
        <v>31</v>
      </c>
      <c r="L271" s="1">
        <v>4</v>
      </c>
      <c r="M271" s="7">
        <v>51.19</v>
      </c>
      <c r="N271" s="7">
        <f t="shared" si="4"/>
        <v>204.76</v>
      </c>
      <c r="O271" s="1">
        <v>0</v>
      </c>
      <c r="P271" s="1">
        <v>204.76</v>
      </c>
      <c r="Q271" s="7">
        <v>59.69</v>
      </c>
      <c r="R271" s="1">
        <v>36</v>
      </c>
      <c r="S271" s="1" t="s">
        <v>19</v>
      </c>
      <c r="T271" s="1" t="s">
        <v>51</v>
      </c>
    </row>
    <row r="272" spans="1:20" x14ac:dyDescent="0.25">
      <c r="A272" s="1">
        <v>100590</v>
      </c>
      <c r="B272" s="2">
        <v>45391</v>
      </c>
      <c r="C272" s="2" t="str">
        <f>TEXT(Table1[[#This Row],[Order_Date]],"ddd")</f>
        <v>Tue</v>
      </c>
      <c r="D272" s="12">
        <f>WEEKNUM(Table1[[#This Row],[Order_Date]])</f>
        <v>15</v>
      </c>
      <c r="E272" s="2" t="str">
        <f>TEXT(Table1[[#This Row],[Order_Date]],"mmm")</f>
        <v>Apr</v>
      </c>
      <c r="F272" s="2" t="str">
        <f>TEXT(Table1[[#This Row],[Order_Date]],"yyyy")</f>
        <v>2024</v>
      </c>
      <c r="G272" s="1" t="s">
        <v>323</v>
      </c>
      <c r="H272" s="1" t="s">
        <v>77</v>
      </c>
      <c r="I272" s="1" t="s">
        <v>30</v>
      </c>
      <c r="J272" s="1" t="s">
        <v>1239</v>
      </c>
      <c r="K272" s="1" t="s">
        <v>48</v>
      </c>
      <c r="L272" s="1">
        <v>3</v>
      </c>
      <c r="M272" s="7">
        <v>39.96</v>
      </c>
      <c r="N272" s="7">
        <f t="shared" si="4"/>
        <v>119.88</v>
      </c>
      <c r="O272" s="1">
        <v>0</v>
      </c>
      <c r="P272" s="1">
        <v>119.88</v>
      </c>
      <c r="Q272" s="7">
        <v>34.04</v>
      </c>
      <c r="R272" s="1">
        <v>20</v>
      </c>
      <c r="S272" s="1" t="s">
        <v>26</v>
      </c>
      <c r="T272" s="1" t="s">
        <v>43</v>
      </c>
    </row>
    <row r="273" spans="1:20" x14ac:dyDescent="0.25">
      <c r="A273" s="1">
        <v>100764</v>
      </c>
      <c r="B273" s="2">
        <v>45913</v>
      </c>
      <c r="C273" s="2" t="str">
        <f>TEXT(Table1[[#This Row],[Order_Date]],"ddd")</f>
        <v>Sat</v>
      </c>
      <c r="D273" s="12">
        <f>WEEKNUM(Table1[[#This Row],[Order_Date]])</f>
        <v>37</v>
      </c>
      <c r="E273" s="2" t="str">
        <f>TEXT(Table1[[#This Row],[Order_Date]],"mmm")</f>
        <v>Sep</v>
      </c>
      <c r="F273" s="2" t="str">
        <f>TEXT(Table1[[#This Row],[Order_Date]],"yyyy")</f>
        <v>2025</v>
      </c>
      <c r="G273" s="1" t="s">
        <v>324</v>
      </c>
      <c r="H273" s="1" t="s">
        <v>53</v>
      </c>
      <c r="I273" s="1" t="s">
        <v>30</v>
      </c>
      <c r="J273" s="1" t="s">
        <v>1241</v>
      </c>
      <c r="K273" s="1" t="s">
        <v>48</v>
      </c>
      <c r="L273" s="1">
        <v>3</v>
      </c>
      <c r="M273" s="7">
        <v>23.51</v>
      </c>
      <c r="N273" s="7">
        <f t="shared" si="4"/>
        <v>70.53</v>
      </c>
      <c r="O273" s="1">
        <v>0</v>
      </c>
      <c r="P273" s="1">
        <v>70.53</v>
      </c>
      <c r="Q273" s="7">
        <v>23.67</v>
      </c>
      <c r="R273" s="1">
        <v>31</v>
      </c>
      <c r="S273" s="1" t="s">
        <v>26</v>
      </c>
      <c r="T273" s="1" t="s">
        <v>20</v>
      </c>
    </row>
    <row r="274" spans="1:20" x14ac:dyDescent="0.25">
      <c r="A274" s="1">
        <v>100634</v>
      </c>
      <c r="B274" s="2">
        <v>45813</v>
      </c>
      <c r="C274" s="2" t="str">
        <f>TEXT(Table1[[#This Row],[Order_Date]],"ddd")</f>
        <v>Thu</v>
      </c>
      <c r="D274" s="12">
        <f>WEEKNUM(Table1[[#This Row],[Order_Date]])</f>
        <v>23</v>
      </c>
      <c r="E274" s="2" t="str">
        <f>TEXT(Table1[[#This Row],[Order_Date]],"mmm")</f>
        <v>Jun</v>
      </c>
      <c r="F274" s="2" t="str">
        <f>TEXT(Table1[[#This Row],[Order_Date]],"yyyy")</f>
        <v>2025</v>
      </c>
      <c r="G274" s="1" t="s">
        <v>325</v>
      </c>
      <c r="H274" s="1" t="s">
        <v>39</v>
      </c>
      <c r="I274" s="1" t="s">
        <v>25</v>
      </c>
      <c r="J274" s="1" t="s">
        <v>1237</v>
      </c>
      <c r="K274" s="1" t="s">
        <v>18</v>
      </c>
      <c r="L274" s="1">
        <v>1</v>
      </c>
      <c r="M274" s="7">
        <v>208.4</v>
      </c>
      <c r="N274" s="7">
        <f t="shared" si="4"/>
        <v>208.4</v>
      </c>
      <c r="O274" s="1">
        <v>20</v>
      </c>
      <c r="P274" s="1">
        <v>166.72</v>
      </c>
      <c r="Q274" s="7">
        <v>38.46</v>
      </c>
      <c r="R274" s="1">
        <v>39</v>
      </c>
      <c r="S274" s="1" t="s">
        <v>26</v>
      </c>
      <c r="T274" s="1" t="s">
        <v>32</v>
      </c>
    </row>
    <row r="275" spans="1:20" x14ac:dyDescent="0.25">
      <c r="A275" s="1">
        <v>100837</v>
      </c>
      <c r="B275" s="2">
        <v>45477</v>
      </c>
      <c r="C275" s="2" t="str">
        <f>TEXT(Table1[[#This Row],[Order_Date]],"ddd")</f>
        <v>Thu</v>
      </c>
      <c r="D275" s="12">
        <f>WEEKNUM(Table1[[#This Row],[Order_Date]])</f>
        <v>27</v>
      </c>
      <c r="E275" s="2" t="str">
        <f>TEXT(Table1[[#This Row],[Order_Date]],"mmm")</f>
        <v>Jul</v>
      </c>
      <c r="F275" s="2" t="str">
        <f>TEXT(Table1[[#This Row],[Order_Date]],"yyyy")</f>
        <v>2024</v>
      </c>
      <c r="G275" s="1" t="s">
        <v>326</v>
      </c>
      <c r="H275" s="1" t="s">
        <v>66</v>
      </c>
      <c r="I275" s="1" t="s">
        <v>17</v>
      </c>
      <c r="J275" s="1" t="s">
        <v>1237</v>
      </c>
      <c r="K275" s="1" t="s">
        <v>48</v>
      </c>
      <c r="L275" s="1">
        <v>3</v>
      </c>
      <c r="M275" s="7">
        <v>124.01</v>
      </c>
      <c r="N275" s="7">
        <f t="shared" si="4"/>
        <v>372.03000000000003</v>
      </c>
      <c r="O275" s="1">
        <v>5</v>
      </c>
      <c r="P275" s="1">
        <v>353.43</v>
      </c>
      <c r="Q275" s="7">
        <v>138.56</v>
      </c>
      <c r="R275" s="1">
        <v>39</v>
      </c>
      <c r="S275" s="1" t="s">
        <v>26</v>
      </c>
      <c r="T275" s="1" t="s">
        <v>20</v>
      </c>
    </row>
    <row r="276" spans="1:20" x14ac:dyDescent="0.25">
      <c r="A276" s="1">
        <v>100289</v>
      </c>
      <c r="B276" s="2">
        <v>45195</v>
      </c>
      <c r="C276" s="2" t="str">
        <f>TEXT(Table1[[#This Row],[Order_Date]],"ddd")</f>
        <v>Tue</v>
      </c>
      <c r="D276" s="12">
        <f>WEEKNUM(Table1[[#This Row],[Order_Date]])</f>
        <v>39</v>
      </c>
      <c r="E276" s="2" t="str">
        <f>TEXT(Table1[[#This Row],[Order_Date]],"mmm")</f>
        <v>Sep</v>
      </c>
      <c r="F276" s="2" t="str">
        <f>TEXT(Table1[[#This Row],[Order_Date]],"yyyy")</f>
        <v>2023</v>
      </c>
      <c r="G276" s="1" t="s">
        <v>327</v>
      </c>
      <c r="H276" s="1" t="s">
        <v>53</v>
      </c>
      <c r="I276" s="1" t="s">
        <v>30</v>
      </c>
      <c r="J276" s="1" t="s">
        <v>1237</v>
      </c>
      <c r="K276" s="1" t="s">
        <v>31</v>
      </c>
      <c r="L276" s="1">
        <v>3</v>
      </c>
      <c r="M276" s="7">
        <v>21.46</v>
      </c>
      <c r="N276" s="7">
        <f t="shared" si="4"/>
        <v>64.38</v>
      </c>
      <c r="O276" s="1">
        <v>0</v>
      </c>
      <c r="P276" s="1">
        <v>64.38</v>
      </c>
      <c r="Q276" s="7">
        <v>19.04</v>
      </c>
      <c r="R276" s="1">
        <v>21</v>
      </c>
      <c r="S276" s="1" t="s">
        <v>19</v>
      </c>
      <c r="T276" s="1" t="s">
        <v>27</v>
      </c>
    </row>
    <row r="277" spans="1:20" x14ac:dyDescent="0.25">
      <c r="A277" s="1">
        <v>100039</v>
      </c>
      <c r="B277" s="2">
        <v>45200</v>
      </c>
      <c r="C277" s="2" t="str">
        <f>TEXT(Table1[[#This Row],[Order_Date]],"ddd")</f>
        <v>Sun</v>
      </c>
      <c r="D277" s="12">
        <f>WEEKNUM(Table1[[#This Row],[Order_Date]])</f>
        <v>40</v>
      </c>
      <c r="E277" s="2" t="str">
        <f>TEXT(Table1[[#This Row],[Order_Date]],"mmm")</f>
        <v>Oct</v>
      </c>
      <c r="F277" s="2" t="str">
        <f>TEXT(Table1[[#This Row],[Order_Date]],"yyyy")</f>
        <v>2023</v>
      </c>
      <c r="G277" s="1" t="s">
        <v>328</v>
      </c>
      <c r="H277" s="1" t="s">
        <v>42</v>
      </c>
      <c r="I277" s="1" t="s">
        <v>25</v>
      </c>
      <c r="J277" s="1" t="s">
        <v>1241</v>
      </c>
      <c r="K277" s="1" t="s">
        <v>48</v>
      </c>
      <c r="L277" s="1">
        <v>3</v>
      </c>
      <c r="M277" s="7">
        <v>168.34</v>
      </c>
      <c r="N277" s="7">
        <f t="shared" si="4"/>
        <v>505.02</v>
      </c>
      <c r="O277" s="1">
        <v>0</v>
      </c>
      <c r="P277" s="1">
        <v>505.02</v>
      </c>
      <c r="Q277" s="7">
        <v>155.66999999999999</v>
      </c>
      <c r="R277" s="1">
        <v>23</v>
      </c>
      <c r="S277" s="1" t="s">
        <v>19</v>
      </c>
      <c r="T277" s="1" t="s">
        <v>51</v>
      </c>
    </row>
    <row r="278" spans="1:20" x14ac:dyDescent="0.25">
      <c r="A278" s="1">
        <v>100030</v>
      </c>
      <c r="B278" s="2">
        <v>45332</v>
      </c>
      <c r="C278" s="2" t="str">
        <f>TEXT(Table1[[#This Row],[Order_Date]],"ddd")</f>
        <v>Sat</v>
      </c>
      <c r="D278" s="12">
        <f>WEEKNUM(Table1[[#This Row],[Order_Date]])</f>
        <v>6</v>
      </c>
      <c r="E278" s="2" t="str">
        <f>TEXT(Table1[[#This Row],[Order_Date]],"mmm")</f>
        <v>Feb</v>
      </c>
      <c r="F278" s="2" t="str">
        <f>TEXT(Table1[[#This Row],[Order_Date]],"yyyy")</f>
        <v>2024</v>
      </c>
      <c r="G278" s="1" t="s">
        <v>329</v>
      </c>
      <c r="H278" s="1" t="s">
        <v>68</v>
      </c>
      <c r="I278" s="1" t="s">
        <v>25</v>
      </c>
      <c r="J278" s="1" t="s">
        <v>1241</v>
      </c>
      <c r="K278" s="1" t="s">
        <v>18</v>
      </c>
      <c r="L278" s="1">
        <v>3</v>
      </c>
      <c r="M278" s="7">
        <v>252.84</v>
      </c>
      <c r="N278" s="7">
        <f t="shared" si="4"/>
        <v>758.52</v>
      </c>
      <c r="O278" s="1">
        <v>0</v>
      </c>
      <c r="P278" s="1">
        <v>758.52</v>
      </c>
      <c r="Q278" s="7">
        <v>245.53</v>
      </c>
      <c r="R278" s="1">
        <v>23</v>
      </c>
      <c r="S278" s="1" t="s">
        <v>19</v>
      </c>
      <c r="T278" s="1" t="s">
        <v>27</v>
      </c>
    </row>
    <row r="279" spans="1:20" x14ac:dyDescent="0.25">
      <c r="A279" s="1">
        <v>100242</v>
      </c>
      <c r="B279" s="2">
        <v>45208</v>
      </c>
      <c r="C279" s="2" t="str">
        <f>TEXT(Table1[[#This Row],[Order_Date]],"ddd")</f>
        <v>Mon</v>
      </c>
      <c r="D279" s="12">
        <f>WEEKNUM(Table1[[#This Row],[Order_Date]])</f>
        <v>41</v>
      </c>
      <c r="E279" s="2" t="str">
        <f>TEXT(Table1[[#This Row],[Order_Date]],"mmm")</f>
        <v>Oct</v>
      </c>
      <c r="F279" s="2" t="str">
        <f>TEXT(Table1[[#This Row],[Order_Date]],"yyyy")</f>
        <v>2023</v>
      </c>
      <c r="G279" s="1" t="s">
        <v>330</v>
      </c>
      <c r="H279" s="1" t="s">
        <v>70</v>
      </c>
      <c r="I279" s="1" t="s">
        <v>25</v>
      </c>
      <c r="J279" s="1" t="s">
        <v>1237</v>
      </c>
      <c r="K279" s="1" t="s">
        <v>31</v>
      </c>
      <c r="L279" s="1">
        <v>3</v>
      </c>
      <c r="M279" s="7">
        <v>164.56</v>
      </c>
      <c r="N279" s="7">
        <f t="shared" si="4"/>
        <v>493.68</v>
      </c>
      <c r="O279" s="1">
        <v>0</v>
      </c>
      <c r="P279" s="1">
        <v>493.68</v>
      </c>
      <c r="Q279" s="7">
        <v>151.6</v>
      </c>
      <c r="R279" s="1">
        <v>25</v>
      </c>
      <c r="S279" s="1" t="s">
        <v>26</v>
      </c>
      <c r="T279" s="1" t="s">
        <v>32</v>
      </c>
    </row>
    <row r="280" spans="1:20" x14ac:dyDescent="0.25">
      <c r="A280" s="1">
        <v>100428</v>
      </c>
      <c r="B280" s="2">
        <v>45645</v>
      </c>
      <c r="C280" s="2" t="str">
        <f>TEXT(Table1[[#This Row],[Order_Date]],"ddd")</f>
        <v>Thu</v>
      </c>
      <c r="D280" s="12">
        <f>WEEKNUM(Table1[[#This Row],[Order_Date]])</f>
        <v>51</v>
      </c>
      <c r="E280" s="2" t="str">
        <f>TEXT(Table1[[#This Row],[Order_Date]],"mmm")</f>
        <v>Dec</v>
      </c>
      <c r="F280" s="2" t="str">
        <f>TEXT(Table1[[#This Row],[Order_Date]],"yyyy")</f>
        <v>2024</v>
      </c>
      <c r="G280" s="1" t="s">
        <v>331</v>
      </c>
      <c r="H280" s="1" t="s">
        <v>87</v>
      </c>
      <c r="I280" s="1" t="s">
        <v>25</v>
      </c>
      <c r="J280" s="1" t="s">
        <v>1241</v>
      </c>
      <c r="K280" s="1" t="s">
        <v>18</v>
      </c>
      <c r="L280" s="1">
        <v>3</v>
      </c>
      <c r="M280" s="7">
        <v>80.41</v>
      </c>
      <c r="N280" s="7">
        <f t="shared" si="4"/>
        <v>241.23</v>
      </c>
      <c r="O280" s="1">
        <v>10</v>
      </c>
      <c r="P280" s="1">
        <v>217.11</v>
      </c>
      <c r="Q280" s="7">
        <v>65.5</v>
      </c>
      <c r="R280" s="1">
        <v>21</v>
      </c>
      <c r="S280" s="1" t="s">
        <v>19</v>
      </c>
      <c r="T280" s="1" t="s">
        <v>32</v>
      </c>
    </row>
    <row r="281" spans="1:20" x14ac:dyDescent="0.25">
      <c r="A281" s="1">
        <v>100136</v>
      </c>
      <c r="B281" s="2">
        <v>45072</v>
      </c>
      <c r="C281" s="2" t="str">
        <f>TEXT(Table1[[#This Row],[Order_Date]],"ddd")</f>
        <v>Fri</v>
      </c>
      <c r="D281" s="12">
        <f>WEEKNUM(Table1[[#This Row],[Order_Date]])</f>
        <v>21</v>
      </c>
      <c r="E281" s="2" t="str">
        <f>TEXT(Table1[[#This Row],[Order_Date]],"mmm")</f>
        <v>May</v>
      </c>
      <c r="F281" s="2" t="str">
        <f>TEXT(Table1[[#This Row],[Order_Date]],"yyyy")</f>
        <v>2023</v>
      </c>
      <c r="G281" s="1" t="s">
        <v>332</v>
      </c>
      <c r="H281" s="1" t="s">
        <v>39</v>
      </c>
      <c r="I281" s="1" t="s">
        <v>25</v>
      </c>
      <c r="J281" s="1" t="s">
        <v>1238</v>
      </c>
      <c r="K281" s="1" t="s">
        <v>18</v>
      </c>
      <c r="L281" s="1">
        <v>2</v>
      </c>
      <c r="M281" s="7">
        <v>181.64</v>
      </c>
      <c r="N281" s="7">
        <f t="shared" si="4"/>
        <v>363.28</v>
      </c>
      <c r="O281" s="1">
        <v>10</v>
      </c>
      <c r="P281" s="1">
        <v>326.95</v>
      </c>
      <c r="Q281" s="7">
        <v>100.54</v>
      </c>
      <c r="R281" s="1">
        <v>32</v>
      </c>
      <c r="S281" s="1" t="s">
        <v>26</v>
      </c>
      <c r="T281" s="1" t="s">
        <v>35</v>
      </c>
    </row>
    <row r="282" spans="1:20" x14ac:dyDescent="0.25">
      <c r="A282" s="1">
        <v>101100</v>
      </c>
      <c r="B282" s="2">
        <v>45185</v>
      </c>
      <c r="C282" s="2" t="str">
        <f>TEXT(Table1[[#This Row],[Order_Date]],"ddd")</f>
        <v>Sat</v>
      </c>
      <c r="D282" s="12">
        <f>WEEKNUM(Table1[[#This Row],[Order_Date]])</f>
        <v>37</v>
      </c>
      <c r="E282" s="2" t="str">
        <f>TEXT(Table1[[#This Row],[Order_Date]],"mmm")</f>
        <v>Sep</v>
      </c>
      <c r="F282" s="2" t="str">
        <f>TEXT(Table1[[#This Row],[Order_Date]],"yyyy")</f>
        <v>2023</v>
      </c>
      <c r="G282" s="1" t="s">
        <v>147</v>
      </c>
      <c r="H282" s="1" t="s">
        <v>42</v>
      </c>
      <c r="I282" s="1" t="s">
        <v>25</v>
      </c>
      <c r="J282" s="1" t="s">
        <v>1241</v>
      </c>
      <c r="K282" s="1" t="s">
        <v>18</v>
      </c>
      <c r="L282" s="1">
        <v>1</v>
      </c>
      <c r="M282" s="7">
        <v>150.4</v>
      </c>
      <c r="N282" s="7">
        <f t="shared" si="4"/>
        <v>150.4</v>
      </c>
      <c r="O282" s="1">
        <v>10</v>
      </c>
      <c r="P282" s="1">
        <v>135.36000000000001</v>
      </c>
      <c r="Q282" s="7">
        <v>34.33</v>
      </c>
      <c r="R282" s="1">
        <v>24</v>
      </c>
      <c r="S282" s="1" t="s">
        <v>26</v>
      </c>
      <c r="T282" s="1" t="s">
        <v>46</v>
      </c>
    </row>
    <row r="283" spans="1:20" x14ac:dyDescent="0.25">
      <c r="A283" s="1">
        <v>100864</v>
      </c>
      <c r="B283" s="2">
        <v>45759</v>
      </c>
      <c r="C283" s="2" t="str">
        <f>TEXT(Table1[[#This Row],[Order_Date]],"ddd")</f>
        <v>Sat</v>
      </c>
      <c r="D283" s="12">
        <f>WEEKNUM(Table1[[#This Row],[Order_Date]])</f>
        <v>15</v>
      </c>
      <c r="E283" s="2" t="str">
        <f>TEXT(Table1[[#This Row],[Order_Date]],"mmm")</f>
        <v>Apr</v>
      </c>
      <c r="F283" s="2" t="str">
        <f>TEXT(Table1[[#This Row],[Order_Date]],"yyyy")</f>
        <v>2025</v>
      </c>
      <c r="G283" s="1" t="s">
        <v>333</v>
      </c>
      <c r="H283" s="1" t="s">
        <v>29</v>
      </c>
      <c r="I283" s="1" t="s">
        <v>30</v>
      </c>
      <c r="J283" s="1" t="s">
        <v>1237</v>
      </c>
      <c r="K283" s="1" t="s">
        <v>31</v>
      </c>
      <c r="L283" s="1">
        <v>3</v>
      </c>
      <c r="M283" s="7">
        <v>18.989999999999998</v>
      </c>
      <c r="N283" s="7">
        <f t="shared" si="4"/>
        <v>56.97</v>
      </c>
      <c r="O283" s="1">
        <v>0</v>
      </c>
      <c r="P283" s="1">
        <v>56.97</v>
      </c>
      <c r="Q283" s="7">
        <v>15.45</v>
      </c>
      <c r="R283" s="1">
        <v>27</v>
      </c>
      <c r="S283" s="1" t="s">
        <v>26</v>
      </c>
      <c r="T283" s="1" t="s">
        <v>81</v>
      </c>
    </row>
    <row r="284" spans="1:20" x14ac:dyDescent="0.25">
      <c r="A284" s="1">
        <v>100003</v>
      </c>
      <c r="B284" s="2">
        <v>45147</v>
      </c>
      <c r="C284" s="2" t="str">
        <f>TEXT(Table1[[#This Row],[Order_Date]],"ddd")</f>
        <v>Wed</v>
      </c>
      <c r="D284" s="12">
        <f>WEEKNUM(Table1[[#This Row],[Order_Date]])</f>
        <v>32</v>
      </c>
      <c r="E284" s="2" t="str">
        <f>TEXT(Table1[[#This Row],[Order_Date]],"mmm")</f>
        <v>Aug</v>
      </c>
      <c r="F284" s="2" t="str">
        <f>TEXT(Table1[[#This Row],[Order_Date]],"yyyy")</f>
        <v>2023</v>
      </c>
      <c r="G284" s="1" t="s">
        <v>334</v>
      </c>
      <c r="H284" s="1" t="s">
        <v>66</v>
      </c>
      <c r="I284" s="1" t="s">
        <v>17</v>
      </c>
      <c r="J284" s="1" t="s">
        <v>1238</v>
      </c>
      <c r="K284" s="1" t="s">
        <v>18</v>
      </c>
      <c r="L284" s="1">
        <v>2</v>
      </c>
      <c r="M284" s="7">
        <v>123.02</v>
      </c>
      <c r="N284" s="7">
        <f t="shared" si="4"/>
        <v>246.04</v>
      </c>
      <c r="O284" s="1">
        <v>10</v>
      </c>
      <c r="P284" s="1">
        <v>221.44</v>
      </c>
      <c r="Q284" s="7">
        <v>81.48</v>
      </c>
      <c r="R284" s="1">
        <v>28</v>
      </c>
      <c r="S284" s="1" t="s">
        <v>26</v>
      </c>
      <c r="T284" s="1" t="s">
        <v>20</v>
      </c>
    </row>
    <row r="285" spans="1:20" x14ac:dyDescent="0.25">
      <c r="A285" s="1">
        <v>100832</v>
      </c>
      <c r="B285" s="2">
        <v>45076</v>
      </c>
      <c r="C285" s="2" t="str">
        <f>TEXT(Table1[[#This Row],[Order_Date]],"ddd")</f>
        <v>Tue</v>
      </c>
      <c r="D285" s="12">
        <f>WEEKNUM(Table1[[#This Row],[Order_Date]])</f>
        <v>22</v>
      </c>
      <c r="E285" s="2" t="str">
        <f>TEXT(Table1[[#This Row],[Order_Date]],"mmm")</f>
        <v>May</v>
      </c>
      <c r="F285" s="2" t="str">
        <f>TEXT(Table1[[#This Row],[Order_Date]],"yyyy")</f>
        <v>2023</v>
      </c>
      <c r="G285" s="1" t="s">
        <v>335</v>
      </c>
      <c r="H285" s="1" t="s">
        <v>39</v>
      </c>
      <c r="I285" s="1" t="s">
        <v>25</v>
      </c>
      <c r="J285" s="1" t="s">
        <v>1238</v>
      </c>
      <c r="K285" s="1" t="s">
        <v>18</v>
      </c>
      <c r="L285" s="1">
        <v>3</v>
      </c>
      <c r="M285" s="7">
        <v>176.94</v>
      </c>
      <c r="N285" s="7">
        <f t="shared" si="4"/>
        <v>530.81999999999994</v>
      </c>
      <c r="O285" s="1">
        <v>0</v>
      </c>
      <c r="P285" s="1">
        <v>530.82000000000005</v>
      </c>
      <c r="Q285" s="7">
        <v>190.54</v>
      </c>
      <c r="R285" s="1">
        <v>33</v>
      </c>
      <c r="S285" s="1" t="s">
        <v>26</v>
      </c>
      <c r="T285" s="1" t="s">
        <v>32</v>
      </c>
    </row>
    <row r="286" spans="1:20" x14ac:dyDescent="0.25">
      <c r="A286" s="1">
        <v>100602</v>
      </c>
      <c r="B286" s="2">
        <v>45192</v>
      </c>
      <c r="C286" s="2" t="str">
        <f>TEXT(Table1[[#This Row],[Order_Date]],"ddd")</f>
        <v>Sat</v>
      </c>
      <c r="D286" s="12">
        <f>WEEKNUM(Table1[[#This Row],[Order_Date]])</f>
        <v>38</v>
      </c>
      <c r="E286" s="2" t="str">
        <f>TEXT(Table1[[#This Row],[Order_Date]],"mmm")</f>
        <v>Sep</v>
      </c>
      <c r="F286" s="2" t="str">
        <f>TEXT(Table1[[#This Row],[Order_Date]],"yyyy")</f>
        <v>2023</v>
      </c>
      <c r="G286" s="1" t="s">
        <v>336</v>
      </c>
      <c r="H286" s="1" t="s">
        <v>56</v>
      </c>
      <c r="I286" s="1" t="s">
        <v>30</v>
      </c>
      <c r="J286" s="1" t="s">
        <v>1237</v>
      </c>
      <c r="K286" s="1" t="s">
        <v>64</v>
      </c>
      <c r="L286" s="1">
        <v>3</v>
      </c>
      <c r="M286" s="7">
        <v>38.81</v>
      </c>
      <c r="N286" s="7">
        <f t="shared" si="4"/>
        <v>116.43</v>
      </c>
      <c r="O286" s="1">
        <v>0</v>
      </c>
      <c r="P286" s="1">
        <v>116.43</v>
      </c>
      <c r="Q286" s="7">
        <v>53.32</v>
      </c>
      <c r="R286" s="1">
        <v>21</v>
      </c>
      <c r="S286" s="1" t="s">
        <v>19</v>
      </c>
      <c r="T286" s="1" t="s">
        <v>46</v>
      </c>
    </row>
    <row r="287" spans="1:20" x14ac:dyDescent="0.25">
      <c r="A287" s="1">
        <v>101033</v>
      </c>
      <c r="B287" s="2">
        <v>45609</v>
      </c>
      <c r="C287" s="2" t="str">
        <f>TEXT(Table1[[#This Row],[Order_Date]],"ddd")</f>
        <v>Wed</v>
      </c>
      <c r="D287" s="12">
        <f>WEEKNUM(Table1[[#This Row],[Order_Date]])</f>
        <v>46</v>
      </c>
      <c r="E287" s="2" t="str">
        <f>TEXT(Table1[[#This Row],[Order_Date]],"mmm")</f>
        <v>Nov</v>
      </c>
      <c r="F287" s="2" t="str">
        <f>TEXT(Table1[[#This Row],[Order_Date]],"yyyy")</f>
        <v>2024</v>
      </c>
      <c r="G287" s="1" t="s">
        <v>337</v>
      </c>
      <c r="H287" s="1" t="s">
        <v>34</v>
      </c>
      <c r="I287" s="1" t="s">
        <v>30</v>
      </c>
      <c r="J287" s="1" t="s">
        <v>1237</v>
      </c>
      <c r="K287" s="1" t="s">
        <v>48</v>
      </c>
      <c r="L287" s="1">
        <v>2</v>
      </c>
      <c r="M287" s="7">
        <v>63.01</v>
      </c>
      <c r="N287" s="7">
        <f t="shared" si="4"/>
        <v>126.02</v>
      </c>
      <c r="O287" s="1">
        <v>20</v>
      </c>
      <c r="P287" s="1">
        <v>100.82</v>
      </c>
      <c r="Q287" s="7">
        <v>28.01</v>
      </c>
      <c r="R287" s="1">
        <v>24</v>
      </c>
      <c r="S287" s="1" t="s">
        <v>19</v>
      </c>
      <c r="T287" s="1" t="s">
        <v>35</v>
      </c>
    </row>
    <row r="288" spans="1:20" x14ac:dyDescent="0.25">
      <c r="A288" s="1">
        <v>100654</v>
      </c>
      <c r="B288" s="2">
        <v>45628</v>
      </c>
      <c r="C288" s="2" t="str">
        <f>TEXT(Table1[[#This Row],[Order_Date]],"ddd")</f>
        <v>Mon</v>
      </c>
      <c r="D288" s="12">
        <f>WEEKNUM(Table1[[#This Row],[Order_Date]])</f>
        <v>49</v>
      </c>
      <c r="E288" s="2" t="str">
        <f>TEXT(Table1[[#This Row],[Order_Date]],"mmm")</f>
        <v>Dec</v>
      </c>
      <c r="F288" s="2" t="str">
        <f>TEXT(Table1[[#This Row],[Order_Date]],"yyyy")</f>
        <v>2024</v>
      </c>
      <c r="G288" s="1" t="s">
        <v>338</v>
      </c>
      <c r="H288" s="1" t="s">
        <v>29</v>
      </c>
      <c r="I288" s="1" t="s">
        <v>30</v>
      </c>
      <c r="J288" s="1" t="s">
        <v>1237</v>
      </c>
      <c r="K288" s="1" t="s">
        <v>18</v>
      </c>
      <c r="L288" s="1">
        <v>5</v>
      </c>
      <c r="M288" s="7">
        <v>18.71</v>
      </c>
      <c r="N288" s="7">
        <f t="shared" si="4"/>
        <v>93.550000000000011</v>
      </c>
      <c r="O288" s="1">
        <v>5</v>
      </c>
      <c r="P288" s="1">
        <v>88.87</v>
      </c>
      <c r="Q288" s="7">
        <v>26</v>
      </c>
      <c r="R288" s="1">
        <v>22</v>
      </c>
      <c r="S288" s="1" t="s">
        <v>26</v>
      </c>
      <c r="T288" s="1" t="s">
        <v>27</v>
      </c>
    </row>
    <row r="289" spans="1:20" x14ac:dyDescent="0.25">
      <c r="A289" s="1">
        <v>100843</v>
      </c>
      <c r="B289" s="2">
        <v>45010</v>
      </c>
      <c r="C289" s="2" t="str">
        <f>TEXT(Table1[[#This Row],[Order_Date]],"ddd")</f>
        <v>Sat</v>
      </c>
      <c r="D289" s="12">
        <f>WEEKNUM(Table1[[#This Row],[Order_Date]])</f>
        <v>12</v>
      </c>
      <c r="E289" s="2" t="str">
        <f>TEXT(Table1[[#This Row],[Order_Date]],"mmm")</f>
        <v>Mar</v>
      </c>
      <c r="F289" s="2" t="str">
        <f>TEXT(Table1[[#This Row],[Order_Date]],"yyyy")</f>
        <v>2023</v>
      </c>
      <c r="G289" s="1" t="s">
        <v>339</v>
      </c>
      <c r="H289" s="1" t="s">
        <v>24</v>
      </c>
      <c r="I289" s="1" t="s">
        <v>25</v>
      </c>
      <c r="J289" s="1" t="s">
        <v>1239</v>
      </c>
      <c r="K289" s="1" t="s">
        <v>31</v>
      </c>
      <c r="L289" s="1">
        <v>2</v>
      </c>
      <c r="M289" s="7">
        <v>94.66</v>
      </c>
      <c r="N289" s="7">
        <f t="shared" si="4"/>
        <v>189.32</v>
      </c>
      <c r="O289" s="1">
        <v>10</v>
      </c>
      <c r="P289" s="1">
        <v>170.39</v>
      </c>
      <c r="Q289" s="7">
        <v>58.52</v>
      </c>
      <c r="R289" s="1">
        <v>16</v>
      </c>
      <c r="S289" s="1" t="s">
        <v>26</v>
      </c>
      <c r="T289" s="1" t="s">
        <v>43</v>
      </c>
    </row>
    <row r="290" spans="1:20" x14ac:dyDescent="0.25">
      <c r="A290" s="1">
        <v>100783</v>
      </c>
      <c r="B290" s="2">
        <v>45122</v>
      </c>
      <c r="C290" s="2" t="str">
        <f>TEXT(Table1[[#This Row],[Order_Date]],"ddd")</f>
        <v>Sat</v>
      </c>
      <c r="D290" s="12">
        <f>WEEKNUM(Table1[[#This Row],[Order_Date]])</f>
        <v>28</v>
      </c>
      <c r="E290" s="2" t="str">
        <f>TEXT(Table1[[#This Row],[Order_Date]],"mmm")</f>
        <v>Jul</v>
      </c>
      <c r="F290" s="2" t="str">
        <f>TEXT(Table1[[#This Row],[Order_Date]],"yyyy")</f>
        <v>2023</v>
      </c>
      <c r="G290" s="1" t="s">
        <v>340</v>
      </c>
      <c r="H290" s="1" t="s">
        <v>22</v>
      </c>
      <c r="I290" s="1" t="s">
        <v>17</v>
      </c>
      <c r="J290" s="1" t="s">
        <v>1238</v>
      </c>
      <c r="K290" s="1" t="s">
        <v>18</v>
      </c>
      <c r="L290" s="1">
        <v>3</v>
      </c>
      <c r="M290" s="7">
        <v>22.78</v>
      </c>
      <c r="N290" s="7">
        <f t="shared" si="4"/>
        <v>68.34</v>
      </c>
      <c r="O290" s="1">
        <v>5</v>
      </c>
      <c r="P290" s="1">
        <v>64.92</v>
      </c>
      <c r="Q290" s="7">
        <v>19.72</v>
      </c>
      <c r="R290" s="1">
        <v>32</v>
      </c>
      <c r="S290" s="1" t="s">
        <v>19</v>
      </c>
      <c r="T290" s="1" t="s">
        <v>51</v>
      </c>
    </row>
    <row r="291" spans="1:20" x14ac:dyDescent="0.25">
      <c r="A291" s="1">
        <v>101073</v>
      </c>
      <c r="B291" s="2">
        <v>45639</v>
      </c>
      <c r="C291" s="2" t="str">
        <f>TEXT(Table1[[#This Row],[Order_Date]],"ddd")</f>
        <v>Fri</v>
      </c>
      <c r="D291" s="12">
        <f>WEEKNUM(Table1[[#This Row],[Order_Date]])</f>
        <v>50</v>
      </c>
      <c r="E291" s="2" t="str">
        <f>TEXT(Table1[[#This Row],[Order_Date]],"mmm")</f>
        <v>Dec</v>
      </c>
      <c r="F291" s="2" t="str">
        <f>TEXT(Table1[[#This Row],[Order_Date]],"yyyy")</f>
        <v>2024</v>
      </c>
      <c r="G291" s="1" t="s">
        <v>341</v>
      </c>
      <c r="H291" s="1" t="s">
        <v>34</v>
      </c>
      <c r="I291" s="1" t="s">
        <v>30</v>
      </c>
      <c r="J291" s="1" t="s">
        <v>1237</v>
      </c>
      <c r="K291" s="1" t="s">
        <v>31</v>
      </c>
      <c r="L291" s="1">
        <v>3</v>
      </c>
      <c r="M291" s="7">
        <v>54.17</v>
      </c>
      <c r="N291" s="7">
        <f t="shared" si="4"/>
        <v>162.51</v>
      </c>
      <c r="O291" s="1">
        <v>5</v>
      </c>
      <c r="P291" s="1">
        <v>154.38</v>
      </c>
      <c r="Q291" s="7">
        <v>52.04</v>
      </c>
      <c r="R291" s="1">
        <v>32</v>
      </c>
      <c r="S291" s="1" t="s">
        <v>26</v>
      </c>
      <c r="T291" s="1" t="s">
        <v>35</v>
      </c>
    </row>
    <row r="292" spans="1:20" x14ac:dyDescent="0.25">
      <c r="A292" s="1">
        <v>100442</v>
      </c>
      <c r="B292" s="2">
        <v>45721</v>
      </c>
      <c r="C292" s="2" t="str">
        <f>TEXT(Table1[[#This Row],[Order_Date]],"ddd")</f>
        <v>Wed</v>
      </c>
      <c r="D292" s="12">
        <f>WEEKNUM(Table1[[#This Row],[Order_Date]])</f>
        <v>10</v>
      </c>
      <c r="E292" s="2" t="str">
        <f>TEXT(Table1[[#This Row],[Order_Date]],"mmm")</f>
        <v>Mar</v>
      </c>
      <c r="F292" s="2" t="str">
        <f>TEXT(Table1[[#This Row],[Order_Date]],"yyyy")</f>
        <v>2025</v>
      </c>
      <c r="G292" s="1" t="s">
        <v>342</v>
      </c>
      <c r="H292" s="1" t="s">
        <v>73</v>
      </c>
      <c r="I292" s="1" t="s">
        <v>25</v>
      </c>
      <c r="J292" s="1" t="s">
        <v>1241</v>
      </c>
      <c r="K292" s="1" t="s">
        <v>31</v>
      </c>
      <c r="L292" s="1">
        <v>2</v>
      </c>
      <c r="M292" s="7">
        <v>35.200000000000003</v>
      </c>
      <c r="N292" s="7">
        <f t="shared" si="4"/>
        <v>70.400000000000006</v>
      </c>
      <c r="O292" s="1">
        <v>5</v>
      </c>
      <c r="P292" s="1">
        <v>66.88</v>
      </c>
      <c r="Q292" s="7">
        <v>17.920000000000002</v>
      </c>
      <c r="R292" s="1">
        <v>39</v>
      </c>
      <c r="S292" s="1" t="s">
        <v>26</v>
      </c>
      <c r="T292" s="1" t="s">
        <v>35</v>
      </c>
    </row>
    <row r="293" spans="1:20" x14ac:dyDescent="0.25">
      <c r="A293" s="1">
        <v>101177</v>
      </c>
      <c r="B293" s="2">
        <v>45364</v>
      </c>
      <c r="C293" s="2" t="str">
        <f>TEXT(Table1[[#This Row],[Order_Date]],"ddd")</f>
        <v>Wed</v>
      </c>
      <c r="D293" s="12">
        <f>WEEKNUM(Table1[[#This Row],[Order_Date]])</f>
        <v>11</v>
      </c>
      <c r="E293" s="2" t="str">
        <f>TEXT(Table1[[#This Row],[Order_Date]],"mmm")</f>
        <v>Mar</v>
      </c>
      <c r="F293" s="2" t="str">
        <f>TEXT(Table1[[#This Row],[Order_Date]],"yyyy")</f>
        <v>2024</v>
      </c>
      <c r="G293" s="1" t="s">
        <v>343</v>
      </c>
      <c r="H293" s="1" t="s">
        <v>29</v>
      </c>
      <c r="I293" s="1" t="s">
        <v>30</v>
      </c>
      <c r="J293" s="1" t="s">
        <v>1238</v>
      </c>
      <c r="K293" s="1" t="s">
        <v>18</v>
      </c>
      <c r="L293" s="1">
        <v>3</v>
      </c>
      <c r="M293" s="7">
        <v>17.440000000000001</v>
      </c>
      <c r="N293" s="7">
        <f t="shared" si="4"/>
        <v>52.320000000000007</v>
      </c>
      <c r="O293" s="1">
        <v>5</v>
      </c>
      <c r="P293" s="1">
        <v>49.7</v>
      </c>
      <c r="Q293" s="7">
        <v>19.57</v>
      </c>
      <c r="R293" s="1">
        <v>28</v>
      </c>
      <c r="S293" s="1" t="s">
        <v>19</v>
      </c>
      <c r="T293" s="1" t="s">
        <v>32</v>
      </c>
    </row>
    <row r="294" spans="1:20" x14ac:dyDescent="0.25">
      <c r="A294" s="1">
        <v>100435</v>
      </c>
      <c r="B294" s="2">
        <v>45141</v>
      </c>
      <c r="C294" s="2" t="str">
        <f>TEXT(Table1[[#This Row],[Order_Date]],"ddd")</f>
        <v>Thu</v>
      </c>
      <c r="D294" s="12">
        <f>WEEKNUM(Table1[[#This Row],[Order_Date]])</f>
        <v>31</v>
      </c>
      <c r="E294" s="2" t="str">
        <f>TEXT(Table1[[#This Row],[Order_Date]],"mmm")</f>
        <v>Aug</v>
      </c>
      <c r="F294" s="2" t="str">
        <f>TEXT(Table1[[#This Row],[Order_Date]],"yyyy")</f>
        <v>2023</v>
      </c>
      <c r="G294" s="1" t="s">
        <v>344</v>
      </c>
      <c r="H294" s="1" t="s">
        <v>100</v>
      </c>
      <c r="I294" s="1" t="s">
        <v>25</v>
      </c>
      <c r="J294" s="1" t="s">
        <v>1237</v>
      </c>
      <c r="K294" s="1" t="s">
        <v>64</v>
      </c>
      <c r="L294" s="1">
        <v>6</v>
      </c>
      <c r="M294" s="7">
        <v>162.34</v>
      </c>
      <c r="N294" s="7">
        <f t="shared" si="4"/>
        <v>974.04</v>
      </c>
      <c r="O294" s="1">
        <v>0</v>
      </c>
      <c r="P294" s="1">
        <v>974.04</v>
      </c>
      <c r="Q294" s="7">
        <v>303.42</v>
      </c>
      <c r="R294" s="1">
        <v>33</v>
      </c>
      <c r="S294" s="1" t="s">
        <v>26</v>
      </c>
      <c r="T294" s="1" t="s">
        <v>35</v>
      </c>
    </row>
    <row r="295" spans="1:20" x14ac:dyDescent="0.25">
      <c r="A295" s="1">
        <v>101168</v>
      </c>
      <c r="B295" s="2">
        <v>45520</v>
      </c>
      <c r="C295" s="2" t="str">
        <f>TEXT(Table1[[#This Row],[Order_Date]],"ddd")</f>
        <v>Fri</v>
      </c>
      <c r="D295" s="12">
        <f>WEEKNUM(Table1[[#This Row],[Order_Date]])</f>
        <v>33</v>
      </c>
      <c r="E295" s="2" t="str">
        <f>TEXT(Table1[[#This Row],[Order_Date]],"mmm")</f>
        <v>Aug</v>
      </c>
      <c r="F295" s="2" t="str">
        <f>TEXT(Table1[[#This Row],[Order_Date]],"yyyy")</f>
        <v>2024</v>
      </c>
      <c r="G295" s="1" t="s">
        <v>345</v>
      </c>
      <c r="H295" s="1" t="s">
        <v>56</v>
      </c>
      <c r="I295" s="1" t="s">
        <v>30</v>
      </c>
      <c r="J295" s="1" t="s">
        <v>1239</v>
      </c>
      <c r="K295" s="1" t="s">
        <v>18</v>
      </c>
      <c r="L295" s="1">
        <v>2</v>
      </c>
      <c r="M295" s="7">
        <v>45.69</v>
      </c>
      <c r="N295" s="7">
        <f t="shared" si="4"/>
        <v>91.38</v>
      </c>
      <c r="O295" s="1">
        <v>0</v>
      </c>
      <c r="P295" s="1">
        <v>91.38</v>
      </c>
      <c r="Q295" s="7">
        <v>36.33</v>
      </c>
      <c r="R295" s="1">
        <v>26</v>
      </c>
      <c r="S295" s="1" t="s">
        <v>19</v>
      </c>
      <c r="T295" s="1" t="s">
        <v>43</v>
      </c>
    </row>
    <row r="296" spans="1:20" x14ac:dyDescent="0.25">
      <c r="A296" s="1">
        <v>100100</v>
      </c>
      <c r="B296" s="2">
        <v>45592</v>
      </c>
      <c r="C296" s="2" t="str">
        <f>TEXT(Table1[[#This Row],[Order_Date]],"ddd")</f>
        <v>Sun</v>
      </c>
      <c r="D296" s="12">
        <f>WEEKNUM(Table1[[#This Row],[Order_Date]])</f>
        <v>44</v>
      </c>
      <c r="E296" s="2" t="str">
        <f>TEXT(Table1[[#This Row],[Order_Date]],"mmm")</f>
        <v>Oct</v>
      </c>
      <c r="F296" s="2" t="str">
        <f>TEXT(Table1[[#This Row],[Order_Date]],"yyyy")</f>
        <v>2024</v>
      </c>
      <c r="G296" s="1" t="s">
        <v>346</v>
      </c>
      <c r="H296" s="1" t="s">
        <v>24</v>
      </c>
      <c r="I296" s="1" t="s">
        <v>25</v>
      </c>
      <c r="J296" s="1" t="s">
        <v>1239</v>
      </c>
      <c r="K296" s="1" t="s">
        <v>48</v>
      </c>
      <c r="L296" s="1">
        <v>4</v>
      </c>
      <c r="M296" s="7">
        <v>97.97</v>
      </c>
      <c r="N296" s="7">
        <f t="shared" si="4"/>
        <v>391.88</v>
      </c>
      <c r="O296" s="1">
        <v>0</v>
      </c>
      <c r="P296" s="1">
        <v>391.88</v>
      </c>
      <c r="Q296" s="7">
        <v>115.9</v>
      </c>
      <c r="R296" s="1">
        <v>34</v>
      </c>
      <c r="S296" s="1" t="s">
        <v>26</v>
      </c>
      <c r="T296" s="1" t="s">
        <v>43</v>
      </c>
    </row>
    <row r="297" spans="1:20" x14ac:dyDescent="0.25">
      <c r="A297" s="1">
        <v>100772</v>
      </c>
      <c r="B297" s="2">
        <v>45805</v>
      </c>
      <c r="C297" s="2" t="str">
        <f>TEXT(Table1[[#This Row],[Order_Date]],"ddd")</f>
        <v>Wed</v>
      </c>
      <c r="D297" s="12">
        <f>WEEKNUM(Table1[[#This Row],[Order_Date]])</f>
        <v>22</v>
      </c>
      <c r="E297" s="2" t="str">
        <f>TEXT(Table1[[#This Row],[Order_Date]],"mmm")</f>
        <v>May</v>
      </c>
      <c r="F297" s="2" t="str">
        <f>TEXT(Table1[[#This Row],[Order_Date]],"yyyy")</f>
        <v>2025</v>
      </c>
      <c r="G297" s="1" t="s">
        <v>347</v>
      </c>
      <c r="H297" s="1" t="s">
        <v>29</v>
      </c>
      <c r="I297" s="1" t="s">
        <v>30</v>
      </c>
      <c r="J297" s="1" t="s">
        <v>1239</v>
      </c>
      <c r="K297" s="1" t="s">
        <v>18</v>
      </c>
      <c r="L297" s="1">
        <v>4</v>
      </c>
      <c r="M297" s="7">
        <v>18.440000000000001</v>
      </c>
      <c r="N297" s="7">
        <f t="shared" si="4"/>
        <v>73.760000000000005</v>
      </c>
      <c r="O297" s="1">
        <v>5</v>
      </c>
      <c r="P297" s="1">
        <v>70.069999999999993</v>
      </c>
      <c r="Q297" s="7">
        <v>17.75</v>
      </c>
      <c r="R297" s="1">
        <v>28</v>
      </c>
      <c r="S297" s="1" t="s">
        <v>19</v>
      </c>
      <c r="T297" s="1" t="s">
        <v>20</v>
      </c>
    </row>
    <row r="298" spans="1:20" x14ac:dyDescent="0.25">
      <c r="A298" s="1">
        <v>100494</v>
      </c>
      <c r="B298" s="2">
        <v>45681</v>
      </c>
      <c r="C298" s="2" t="str">
        <f>TEXT(Table1[[#This Row],[Order_Date]],"ddd")</f>
        <v>Fri</v>
      </c>
      <c r="D298" s="12">
        <f>WEEKNUM(Table1[[#This Row],[Order_Date]])</f>
        <v>4</v>
      </c>
      <c r="E298" s="2" t="str">
        <f>TEXT(Table1[[#This Row],[Order_Date]],"mmm")</f>
        <v>Jan</v>
      </c>
      <c r="F298" s="2" t="str">
        <f>TEXT(Table1[[#This Row],[Order_Date]],"yyyy")</f>
        <v>2025</v>
      </c>
      <c r="G298" s="1" t="s">
        <v>348</v>
      </c>
      <c r="H298" s="1" t="s">
        <v>24</v>
      </c>
      <c r="I298" s="1" t="s">
        <v>25</v>
      </c>
      <c r="J298" s="1" t="s">
        <v>1238</v>
      </c>
      <c r="K298" s="1" t="s">
        <v>31</v>
      </c>
      <c r="L298" s="1">
        <v>2</v>
      </c>
      <c r="M298" s="7">
        <v>87.49</v>
      </c>
      <c r="N298" s="7">
        <f t="shared" si="4"/>
        <v>174.98</v>
      </c>
      <c r="O298" s="1">
        <v>0</v>
      </c>
      <c r="P298" s="1">
        <v>174.98</v>
      </c>
      <c r="Q298" s="7">
        <v>60.66</v>
      </c>
      <c r="R298" s="1">
        <v>23</v>
      </c>
      <c r="S298" s="1" t="s">
        <v>19</v>
      </c>
      <c r="T298" s="1" t="s">
        <v>43</v>
      </c>
    </row>
    <row r="299" spans="1:20" x14ac:dyDescent="0.25">
      <c r="A299" s="1">
        <v>101027</v>
      </c>
      <c r="B299" s="2">
        <v>45599</v>
      </c>
      <c r="C299" s="2" t="str">
        <f>TEXT(Table1[[#This Row],[Order_Date]],"ddd")</f>
        <v>Sun</v>
      </c>
      <c r="D299" s="12">
        <f>WEEKNUM(Table1[[#This Row],[Order_Date]])</f>
        <v>45</v>
      </c>
      <c r="E299" s="2" t="str">
        <f>TEXT(Table1[[#This Row],[Order_Date]],"mmm")</f>
        <v>Nov</v>
      </c>
      <c r="F299" s="2" t="str">
        <f>TEXT(Table1[[#This Row],[Order_Date]],"yyyy")</f>
        <v>2024</v>
      </c>
      <c r="G299" s="1" t="s">
        <v>349</v>
      </c>
      <c r="H299" s="1" t="s">
        <v>29</v>
      </c>
      <c r="I299" s="1" t="s">
        <v>30</v>
      </c>
      <c r="J299" s="1" t="s">
        <v>1238</v>
      </c>
      <c r="K299" s="1" t="s">
        <v>18</v>
      </c>
      <c r="L299" s="1">
        <v>4</v>
      </c>
      <c r="M299" s="7">
        <v>18.05</v>
      </c>
      <c r="N299" s="7">
        <f t="shared" si="4"/>
        <v>72.2</v>
      </c>
      <c r="O299" s="1">
        <v>20</v>
      </c>
      <c r="P299" s="1">
        <v>57.76</v>
      </c>
      <c r="Q299" s="7">
        <v>16.18</v>
      </c>
      <c r="R299" s="1">
        <v>26</v>
      </c>
      <c r="S299" s="1" t="s">
        <v>26</v>
      </c>
      <c r="T299" s="1" t="s">
        <v>51</v>
      </c>
    </row>
    <row r="300" spans="1:20" x14ac:dyDescent="0.25">
      <c r="A300" s="1">
        <v>100806</v>
      </c>
      <c r="B300" s="2">
        <v>45462</v>
      </c>
      <c r="C300" s="2" t="str">
        <f>TEXT(Table1[[#This Row],[Order_Date]],"ddd")</f>
        <v>Wed</v>
      </c>
      <c r="D300" s="12">
        <f>WEEKNUM(Table1[[#This Row],[Order_Date]])</f>
        <v>25</v>
      </c>
      <c r="E300" s="2" t="str">
        <f>TEXT(Table1[[#This Row],[Order_Date]],"mmm")</f>
        <v>Jun</v>
      </c>
      <c r="F300" s="2" t="str">
        <f>TEXT(Table1[[#This Row],[Order_Date]],"yyyy")</f>
        <v>2024</v>
      </c>
      <c r="G300" s="1" t="s">
        <v>350</v>
      </c>
      <c r="H300" s="1" t="s">
        <v>34</v>
      </c>
      <c r="I300" s="1" t="s">
        <v>30</v>
      </c>
      <c r="J300" s="1" t="s">
        <v>1241</v>
      </c>
      <c r="K300" s="1" t="s">
        <v>18</v>
      </c>
      <c r="L300" s="1">
        <v>3</v>
      </c>
      <c r="M300" s="7">
        <v>57.97</v>
      </c>
      <c r="N300" s="7">
        <f t="shared" si="4"/>
        <v>173.91</v>
      </c>
      <c r="O300" s="1">
        <v>5</v>
      </c>
      <c r="P300" s="1">
        <v>165.21</v>
      </c>
      <c r="Q300" s="7">
        <v>38.729999999999997</v>
      </c>
      <c r="R300" s="1">
        <v>32</v>
      </c>
      <c r="S300" s="1" t="s">
        <v>26</v>
      </c>
      <c r="T300" s="1" t="s">
        <v>27</v>
      </c>
    </row>
    <row r="301" spans="1:20" x14ac:dyDescent="0.25">
      <c r="A301" s="1">
        <v>101141</v>
      </c>
      <c r="B301" s="2">
        <v>45790</v>
      </c>
      <c r="C301" s="2" t="str">
        <f>TEXT(Table1[[#This Row],[Order_Date]],"ddd")</f>
        <v>Tue</v>
      </c>
      <c r="D301" s="12">
        <f>WEEKNUM(Table1[[#This Row],[Order_Date]])</f>
        <v>20</v>
      </c>
      <c r="E301" s="2" t="str">
        <f>TEXT(Table1[[#This Row],[Order_Date]],"mmm")</f>
        <v>May</v>
      </c>
      <c r="F301" s="2" t="str">
        <f>TEXT(Table1[[#This Row],[Order_Date]],"yyyy")</f>
        <v>2025</v>
      </c>
      <c r="G301" s="1" t="s">
        <v>351</v>
      </c>
      <c r="H301" s="1" t="s">
        <v>59</v>
      </c>
      <c r="I301" s="1" t="s">
        <v>17</v>
      </c>
      <c r="J301" s="1" t="s">
        <v>1241</v>
      </c>
      <c r="K301" s="1" t="s">
        <v>18</v>
      </c>
      <c r="L301" s="1">
        <v>2</v>
      </c>
      <c r="M301" s="7">
        <v>30.73</v>
      </c>
      <c r="N301" s="7">
        <f t="shared" si="4"/>
        <v>61.46</v>
      </c>
      <c r="O301" s="1">
        <v>0</v>
      </c>
      <c r="P301" s="1">
        <v>61.46</v>
      </c>
      <c r="Q301" s="7">
        <v>18.68</v>
      </c>
      <c r="R301" s="1">
        <v>31</v>
      </c>
      <c r="S301" s="1" t="s">
        <v>19</v>
      </c>
      <c r="T301" s="1" t="s">
        <v>35</v>
      </c>
    </row>
    <row r="302" spans="1:20" x14ac:dyDescent="0.25">
      <c r="A302" s="1">
        <v>100845</v>
      </c>
      <c r="B302" s="2">
        <v>45676</v>
      </c>
      <c r="C302" s="2" t="str">
        <f>TEXT(Table1[[#This Row],[Order_Date]],"ddd")</f>
        <v>Sun</v>
      </c>
      <c r="D302" s="12">
        <f>WEEKNUM(Table1[[#This Row],[Order_Date]])</f>
        <v>4</v>
      </c>
      <c r="E302" s="2" t="str">
        <f>TEXT(Table1[[#This Row],[Order_Date]],"mmm")</f>
        <v>Jan</v>
      </c>
      <c r="F302" s="2" t="str">
        <f>TEXT(Table1[[#This Row],[Order_Date]],"yyyy")</f>
        <v>2025</v>
      </c>
      <c r="G302" s="1" t="s">
        <v>352</v>
      </c>
      <c r="H302" s="1" t="s">
        <v>34</v>
      </c>
      <c r="I302" s="1" t="s">
        <v>30</v>
      </c>
      <c r="J302" s="1" t="s">
        <v>1241</v>
      </c>
      <c r="K302" s="1" t="s">
        <v>18</v>
      </c>
      <c r="L302" s="1">
        <v>3</v>
      </c>
      <c r="M302" s="7">
        <v>61.27</v>
      </c>
      <c r="N302" s="7">
        <f t="shared" si="4"/>
        <v>183.81</v>
      </c>
      <c r="O302" s="1">
        <v>0</v>
      </c>
      <c r="P302" s="1">
        <v>183.81</v>
      </c>
      <c r="Q302" s="7">
        <v>62.6</v>
      </c>
      <c r="R302" s="1">
        <v>33</v>
      </c>
      <c r="S302" s="1" t="s">
        <v>19</v>
      </c>
      <c r="T302" s="1" t="s">
        <v>35</v>
      </c>
    </row>
    <row r="303" spans="1:20" x14ac:dyDescent="0.25">
      <c r="A303" s="1">
        <v>100986</v>
      </c>
      <c r="B303" s="2">
        <v>45441</v>
      </c>
      <c r="C303" s="2" t="str">
        <f>TEXT(Table1[[#This Row],[Order_Date]],"ddd")</f>
        <v>Wed</v>
      </c>
      <c r="D303" s="12">
        <f>WEEKNUM(Table1[[#This Row],[Order_Date]])</f>
        <v>22</v>
      </c>
      <c r="E303" s="2" t="str">
        <f>TEXT(Table1[[#This Row],[Order_Date]],"mmm")</f>
        <v>May</v>
      </c>
      <c r="F303" s="2" t="str">
        <f>TEXT(Table1[[#This Row],[Order_Date]],"yyyy")</f>
        <v>2024</v>
      </c>
      <c r="G303" s="1" t="s">
        <v>353</v>
      </c>
      <c r="H303" s="1" t="s">
        <v>87</v>
      </c>
      <c r="I303" s="1" t="s">
        <v>25</v>
      </c>
      <c r="J303" s="1" t="s">
        <v>1239</v>
      </c>
      <c r="K303" s="1" t="s">
        <v>31</v>
      </c>
      <c r="L303" s="1">
        <v>1</v>
      </c>
      <c r="M303" s="7">
        <v>80.89</v>
      </c>
      <c r="N303" s="7">
        <f t="shared" si="4"/>
        <v>80.89</v>
      </c>
      <c r="O303" s="1">
        <v>40</v>
      </c>
      <c r="P303" s="1">
        <v>48.53</v>
      </c>
      <c r="Q303" s="7">
        <v>16.34</v>
      </c>
      <c r="R303" s="1">
        <v>19</v>
      </c>
      <c r="S303" s="1" t="s">
        <v>19</v>
      </c>
      <c r="T303" s="1" t="s">
        <v>51</v>
      </c>
    </row>
    <row r="304" spans="1:20" x14ac:dyDescent="0.25">
      <c r="A304" s="1">
        <v>100227</v>
      </c>
      <c r="B304" s="2">
        <v>45241</v>
      </c>
      <c r="C304" s="2" t="str">
        <f>TEXT(Table1[[#This Row],[Order_Date]],"ddd")</f>
        <v>Sat</v>
      </c>
      <c r="D304" s="12">
        <f>WEEKNUM(Table1[[#This Row],[Order_Date]])</f>
        <v>45</v>
      </c>
      <c r="E304" s="2" t="str">
        <f>TEXT(Table1[[#This Row],[Order_Date]],"mmm")</f>
        <v>Nov</v>
      </c>
      <c r="F304" s="2" t="str">
        <f>TEXT(Table1[[#This Row],[Order_Date]],"yyyy")</f>
        <v>2023</v>
      </c>
      <c r="G304" s="1" t="s">
        <v>354</v>
      </c>
      <c r="H304" s="1" t="s">
        <v>42</v>
      </c>
      <c r="I304" s="1" t="s">
        <v>25</v>
      </c>
      <c r="J304" s="1" t="s">
        <v>1238</v>
      </c>
      <c r="K304" s="1" t="s">
        <v>48</v>
      </c>
      <c r="L304" s="1">
        <v>5</v>
      </c>
      <c r="M304" s="7">
        <v>165.64</v>
      </c>
      <c r="N304" s="7">
        <f t="shared" si="4"/>
        <v>828.19999999999993</v>
      </c>
      <c r="O304" s="1">
        <v>5</v>
      </c>
      <c r="P304" s="1">
        <v>786.79</v>
      </c>
      <c r="Q304" s="7">
        <v>254.6</v>
      </c>
      <c r="R304" s="1">
        <v>31</v>
      </c>
      <c r="S304" s="1" t="s">
        <v>19</v>
      </c>
      <c r="T304" s="1" t="s">
        <v>20</v>
      </c>
    </row>
    <row r="305" spans="1:20" x14ac:dyDescent="0.25">
      <c r="A305" s="1">
        <v>101192</v>
      </c>
      <c r="B305" s="2">
        <v>45059</v>
      </c>
      <c r="C305" s="2" t="str">
        <f>TEXT(Table1[[#This Row],[Order_Date]],"ddd")</f>
        <v>Sat</v>
      </c>
      <c r="D305" s="12">
        <f>WEEKNUM(Table1[[#This Row],[Order_Date]])</f>
        <v>19</v>
      </c>
      <c r="E305" s="2" t="str">
        <f>TEXT(Table1[[#This Row],[Order_Date]],"mmm")</f>
        <v>May</v>
      </c>
      <c r="F305" s="2" t="str">
        <f>TEXT(Table1[[#This Row],[Order_Date]],"yyyy")</f>
        <v>2023</v>
      </c>
      <c r="G305" s="1" t="s">
        <v>355</v>
      </c>
      <c r="H305" s="1" t="s">
        <v>66</v>
      </c>
      <c r="I305" s="1" t="s">
        <v>17</v>
      </c>
      <c r="J305" s="1" t="s">
        <v>1237</v>
      </c>
      <c r="K305" s="1" t="s">
        <v>31</v>
      </c>
      <c r="L305" s="1">
        <v>3</v>
      </c>
      <c r="M305" s="7">
        <v>140.07</v>
      </c>
      <c r="N305" s="7">
        <f t="shared" si="4"/>
        <v>420.21</v>
      </c>
      <c r="O305" s="1">
        <v>0</v>
      </c>
      <c r="P305" s="1">
        <v>420.21</v>
      </c>
      <c r="Q305" s="7">
        <v>138.38999999999999</v>
      </c>
      <c r="R305" s="1">
        <v>16</v>
      </c>
      <c r="S305" s="1" t="s">
        <v>19</v>
      </c>
      <c r="T305" s="1" t="s">
        <v>27</v>
      </c>
    </row>
    <row r="306" spans="1:20" x14ac:dyDescent="0.25">
      <c r="A306" s="1">
        <v>100671</v>
      </c>
      <c r="B306" s="2">
        <v>45782</v>
      </c>
      <c r="C306" s="2" t="str">
        <f>TEXT(Table1[[#This Row],[Order_Date]],"ddd")</f>
        <v>Mon</v>
      </c>
      <c r="D306" s="12">
        <f>WEEKNUM(Table1[[#This Row],[Order_Date]])</f>
        <v>19</v>
      </c>
      <c r="E306" s="2" t="str">
        <f>TEXT(Table1[[#This Row],[Order_Date]],"mmm")</f>
        <v>May</v>
      </c>
      <c r="F306" s="2" t="str">
        <f>TEXT(Table1[[#This Row],[Order_Date]],"yyyy")</f>
        <v>2025</v>
      </c>
      <c r="G306" s="1" t="s">
        <v>356</v>
      </c>
      <c r="H306" s="1" t="s">
        <v>77</v>
      </c>
      <c r="I306" s="1" t="s">
        <v>30</v>
      </c>
      <c r="J306" s="1" t="s">
        <v>1237</v>
      </c>
      <c r="K306" s="1" t="s">
        <v>18</v>
      </c>
      <c r="L306" s="1">
        <v>3</v>
      </c>
      <c r="M306" s="7">
        <v>43.78</v>
      </c>
      <c r="N306" s="7">
        <f t="shared" si="4"/>
        <v>131.34</v>
      </c>
      <c r="O306" s="1">
        <v>10</v>
      </c>
      <c r="P306" s="1">
        <v>118.21</v>
      </c>
      <c r="Q306" s="7">
        <v>58.07</v>
      </c>
      <c r="R306" s="1">
        <v>18</v>
      </c>
      <c r="S306" s="1" t="s">
        <v>19</v>
      </c>
      <c r="T306" s="1" t="s">
        <v>51</v>
      </c>
    </row>
    <row r="307" spans="1:20" x14ac:dyDescent="0.25">
      <c r="A307" s="1">
        <v>100858</v>
      </c>
      <c r="B307" s="2">
        <v>45084</v>
      </c>
      <c r="C307" s="2" t="str">
        <f>TEXT(Table1[[#This Row],[Order_Date]],"ddd")</f>
        <v>Wed</v>
      </c>
      <c r="D307" s="12">
        <f>WEEKNUM(Table1[[#This Row],[Order_Date]])</f>
        <v>23</v>
      </c>
      <c r="E307" s="2" t="str">
        <f>TEXT(Table1[[#This Row],[Order_Date]],"mmm")</f>
        <v>Jun</v>
      </c>
      <c r="F307" s="2" t="str">
        <f>TEXT(Table1[[#This Row],[Order_Date]],"yyyy")</f>
        <v>2023</v>
      </c>
      <c r="G307" s="1" t="s">
        <v>357</v>
      </c>
      <c r="H307" s="1" t="s">
        <v>16</v>
      </c>
      <c r="I307" s="1" t="s">
        <v>17</v>
      </c>
      <c r="J307" s="1" t="s">
        <v>1237</v>
      </c>
      <c r="K307" s="1" t="s">
        <v>18</v>
      </c>
      <c r="L307" s="1">
        <v>4</v>
      </c>
      <c r="M307" s="7">
        <v>51.7</v>
      </c>
      <c r="N307" s="7">
        <f t="shared" si="4"/>
        <v>206.8</v>
      </c>
      <c r="O307" s="1">
        <v>0</v>
      </c>
      <c r="P307" s="1">
        <v>206.8</v>
      </c>
      <c r="Q307" s="7">
        <v>55.16</v>
      </c>
      <c r="R307" s="1">
        <v>25</v>
      </c>
      <c r="S307" s="1" t="s">
        <v>19</v>
      </c>
      <c r="T307" s="1" t="s">
        <v>35</v>
      </c>
    </row>
    <row r="308" spans="1:20" x14ac:dyDescent="0.25">
      <c r="A308" s="1">
        <v>100924</v>
      </c>
      <c r="B308" s="2">
        <v>45516</v>
      </c>
      <c r="C308" s="2" t="str">
        <f>TEXT(Table1[[#This Row],[Order_Date]],"ddd")</f>
        <v>Mon</v>
      </c>
      <c r="D308" s="12">
        <f>WEEKNUM(Table1[[#This Row],[Order_Date]])</f>
        <v>33</v>
      </c>
      <c r="E308" s="2" t="str">
        <f>TEXT(Table1[[#This Row],[Order_Date]],"mmm")</f>
        <v>Aug</v>
      </c>
      <c r="F308" s="2" t="str">
        <f>TEXT(Table1[[#This Row],[Order_Date]],"yyyy")</f>
        <v>2024</v>
      </c>
      <c r="G308" s="1" t="s">
        <v>358</v>
      </c>
      <c r="H308" s="1" t="s">
        <v>70</v>
      </c>
      <c r="I308" s="1" t="s">
        <v>25</v>
      </c>
      <c r="J308" s="1" t="s">
        <v>1241</v>
      </c>
      <c r="K308" s="1" t="s">
        <v>48</v>
      </c>
      <c r="L308" s="1">
        <v>2</v>
      </c>
      <c r="M308" s="7">
        <v>149.1</v>
      </c>
      <c r="N308" s="7">
        <f t="shared" si="4"/>
        <v>298.2</v>
      </c>
      <c r="O308" s="1">
        <v>0</v>
      </c>
      <c r="P308" s="1">
        <v>298.2</v>
      </c>
      <c r="Q308" s="7">
        <v>76.67</v>
      </c>
      <c r="R308" s="1">
        <v>29</v>
      </c>
      <c r="S308" s="1" t="s">
        <v>26</v>
      </c>
      <c r="T308" s="1" t="s">
        <v>20</v>
      </c>
    </row>
    <row r="309" spans="1:20" x14ac:dyDescent="0.25">
      <c r="A309" s="1">
        <v>100066</v>
      </c>
      <c r="B309" s="2">
        <v>45472</v>
      </c>
      <c r="C309" s="2" t="str">
        <f>TEXT(Table1[[#This Row],[Order_Date]],"ddd")</f>
        <v>Sat</v>
      </c>
      <c r="D309" s="12">
        <f>WEEKNUM(Table1[[#This Row],[Order_Date]])</f>
        <v>26</v>
      </c>
      <c r="E309" s="2" t="str">
        <f>TEXT(Table1[[#This Row],[Order_Date]],"mmm")</f>
        <v>Jun</v>
      </c>
      <c r="F309" s="2" t="str">
        <f>TEXT(Table1[[#This Row],[Order_Date]],"yyyy")</f>
        <v>2024</v>
      </c>
      <c r="G309" s="1" t="s">
        <v>359</v>
      </c>
      <c r="H309" s="1" t="s">
        <v>34</v>
      </c>
      <c r="I309" s="1" t="s">
        <v>30</v>
      </c>
      <c r="J309" s="1" t="s">
        <v>1241</v>
      </c>
      <c r="K309" s="1" t="s">
        <v>31</v>
      </c>
      <c r="L309" s="1">
        <v>1</v>
      </c>
      <c r="M309" s="7">
        <v>64.12</v>
      </c>
      <c r="N309" s="7">
        <f t="shared" si="4"/>
        <v>64.12</v>
      </c>
      <c r="O309" s="1">
        <v>0</v>
      </c>
      <c r="P309" s="1">
        <v>64.12</v>
      </c>
      <c r="Q309" s="7">
        <v>20.440000000000001</v>
      </c>
      <c r="R309" s="1">
        <v>27</v>
      </c>
      <c r="S309" s="1" t="s">
        <v>26</v>
      </c>
      <c r="T309" s="1" t="s">
        <v>32</v>
      </c>
    </row>
    <row r="310" spans="1:20" x14ac:dyDescent="0.25">
      <c r="A310" s="1">
        <v>100067</v>
      </c>
      <c r="B310" s="2">
        <v>45370</v>
      </c>
      <c r="C310" s="2" t="str">
        <f>TEXT(Table1[[#This Row],[Order_Date]],"ddd")</f>
        <v>Tue</v>
      </c>
      <c r="D310" s="12">
        <f>WEEKNUM(Table1[[#This Row],[Order_Date]])</f>
        <v>12</v>
      </c>
      <c r="E310" s="2" t="str">
        <f>TEXT(Table1[[#This Row],[Order_Date]],"mmm")</f>
        <v>Mar</v>
      </c>
      <c r="F310" s="2" t="str">
        <f>TEXT(Table1[[#This Row],[Order_Date]],"yyyy")</f>
        <v>2024</v>
      </c>
      <c r="G310" s="1" t="s">
        <v>360</v>
      </c>
      <c r="H310" s="1" t="s">
        <v>59</v>
      </c>
      <c r="I310" s="1" t="s">
        <v>17</v>
      </c>
      <c r="J310" s="1" t="s">
        <v>1237</v>
      </c>
      <c r="K310" s="1" t="s">
        <v>31</v>
      </c>
      <c r="L310" s="1">
        <v>2</v>
      </c>
      <c r="M310" s="7">
        <v>29.99</v>
      </c>
      <c r="N310" s="7">
        <f t="shared" si="4"/>
        <v>59.98</v>
      </c>
      <c r="O310" s="1">
        <v>0</v>
      </c>
      <c r="P310" s="1">
        <v>59.98</v>
      </c>
      <c r="Q310" s="7">
        <v>21.37</v>
      </c>
      <c r="R310" s="1">
        <v>36</v>
      </c>
      <c r="S310" s="1" t="s">
        <v>26</v>
      </c>
      <c r="T310" s="1" t="s">
        <v>20</v>
      </c>
    </row>
    <row r="311" spans="1:20" x14ac:dyDescent="0.25">
      <c r="A311" s="1">
        <v>100816</v>
      </c>
      <c r="B311" s="2">
        <v>45032</v>
      </c>
      <c r="C311" s="2" t="str">
        <f>TEXT(Table1[[#This Row],[Order_Date]],"ddd")</f>
        <v>Sun</v>
      </c>
      <c r="D311" s="12">
        <f>WEEKNUM(Table1[[#This Row],[Order_Date]])</f>
        <v>16</v>
      </c>
      <c r="E311" s="2" t="str">
        <f>TEXT(Table1[[#This Row],[Order_Date]],"mmm")</f>
        <v>Apr</v>
      </c>
      <c r="F311" s="2" t="str">
        <f>TEXT(Table1[[#This Row],[Order_Date]],"yyyy")</f>
        <v>2023</v>
      </c>
      <c r="G311" s="1" t="s">
        <v>361</v>
      </c>
      <c r="H311" s="1" t="s">
        <v>34</v>
      </c>
      <c r="I311" s="1" t="s">
        <v>30</v>
      </c>
      <c r="J311" s="1" t="s">
        <v>1239</v>
      </c>
      <c r="K311" s="1" t="s">
        <v>31</v>
      </c>
      <c r="L311" s="1">
        <v>5</v>
      </c>
      <c r="M311" s="7">
        <v>58.03</v>
      </c>
      <c r="N311" s="7">
        <f t="shared" si="4"/>
        <v>290.14999999999998</v>
      </c>
      <c r="O311" s="1">
        <v>0</v>
      </c>
      <c r="P311" s="1">
        <v>290.14999999999998</v>
      </c>
      <c r="Q311" s="7">
        <v>101.53</v>
      </c>
      <c r="R311" s="1">
        <v>25</v>
      </c>
      <c r="S311" s="1" t="s">
        <v>19</v>
      </c>
      <c r="T311" s="1" t="s">
        <v>20</v>
      </c>
    </row>
    <row r="312" spans="1:20" x14ac:dyDescent="0.25">
      <c r="A312" s="1">
        <v>100211</v>
      </c>
      <c r="B312" s="2">
        <v>45458</v>
      </c>
      <c r="C312" s="2" t="str">
        <f>TEXT(Table1[[#This Row],[Order_Date]],"ddd")</f>
        <v>Sat</v>
      </c>
      <c r="D312" s="12">
        <f>WEEKNUM(Table1[[#This Row],[Order_Date]])</f>
        <v>24</v>
      </c>
      <c r="E312" s="2" t="str">
        <f>TEXT(Table1[[#This Row],[Order_Date]],"mmm")</f>
        <v>Jun</v>
      </c>
      <c r="F312" s="2" t="str">
        <f>TEXT(Table1[[#This Row],[Order_Date]],"yyyy")</f>
        <v>2024</v>
      </c>
      <c r="G312" s="1" t="s">
        <v>362</v>
      </c>
      <c r="H312" s="1" t="s">
        <v>73</v>
      </c>
      <c r="I312" s="1" t="s">
        <v>25</v>
      </c>
      <c r="J312" s="1" t="s">
        <v>1240</v>
      </c>
      <c r="K312" s="1" t="s">
        <v>31</v>
      </c>
      <c r="L312" s="1">
        <v>3</v>
      </c>
      <c r="M312" s="7">
        <v>40.36</v>
      </c>
      <c r="N312" s="7">
        <f t="shared" si="4"/>
        <v>121.08</v>
      </c>
      <c r="O312" s="1">
        <v>0</v>
      </c>
      <c r="P312" s="1">
        <v>121.08</v>
      </c>
      <c r="Q312" s="7">
        <v>36.14</v>
      </c>
      <c r="R312" s="1">
        <v>46</v>
      </c>
      <c r="S312" s="1" t="s">
        <v>26</v>
      </c>
      <c r="T312" s="1" t="s">
        <v>35</v>
      </c>
    </row>
    <row r="313" spans="1:20" x14ac:dyDescent="0.25">
      <c r="A313" s="1">
        <v>100012</v>
      </c>
      <c r="B313" s="2">
        <v>45714</v>
      </c>
      <c r="C313" s="2" t="str">
        <f>TEXT(Table1[[#This Row],[Order_Date]],"ddd")</f>
        <v>Wed</v>
      </c>
      <c r="D313" s="12">
        <f>WEEKNUM(Table1[[#This Row],[Order_Date]])</f>
        <v>9</v>
      </c>
      <c r="E313" s="2" t="str">
        <f>TEXT(Table1[[#This Row],[Order_Date]],"mmm")</f>
        <v>Feb</v>
      </c>
      <c r="F313" s="2" t="str">
        <f>TEXT(Table1[[#This Row],[Order_Date]],"yyyy")</f>
        <v>2025</v>
      </c>
      <c r="G313" s="1" t="s">
        <v>363</v>
      </c>
      <c r="H313" s="1" t="s">
        <v>66</v>
      </c>
      <c r="I313" s="1" t="s">
        <v>17</v>
      </c>
      <c r="J313" s="1" t="s">
        <v>1238</v>
      </c>
      <c r="K313" s="1" t="s">
        <v>31</v>
      </c>
      <c r="L313" s="1">
        <v>2</v>
      </c>
      <c r="M313" s="7">
        <v>123.18</v>
      </c>
      <c r="N313" s="7">
        <f t="shared" si="4"/>
        <v>246.36</v>
      </c>
      <c r="O313" s="1">
        <v>10</v>
      </c>
      <c r="P313" s="1">
        <v>221.72</v>
      </c>
      <c r="Q313" s="7">
        <v>75.06</v>
      </c>
      <c r="R313" s="1">
        <v>21</v>
      </c>
      <c r="S313" s="1" t="s">
        <v>19</v>
      </c>
      <c r="T313" s="1" t="s">
        <v>20</v>
      </c>
    </row>
    <row r="314" spans="1:20" x14ac:dyDescent="0.25">
      <c r="A314" s="1">
        <v>100493</v>
      </c>
      <c r="B314" s="2">
        <v>45926</v>
      </c>
      <c r="C314" s="2" t="str">
        <f>TEXT(Table1[[#This Row],[Order_Date]],"ddd")</f>
        <v>Fri</v>
      </c>
      <c r="D314" s="12">
        <f>WEEKNUM(Table1[[#This Row],[Order_Date]])</f>
        <v>39</v>
      </c>
      <c r="E314" s="2" t="str">
        <f>TEXT(Table1[[#This Row],[Order_Date]],"mmm")</f>
        <v>Sep</v>
      </c>
      <c r="F314" s="2" t="str">
        <f>TEXT(Table1[[#This Row],[Order_Date]],"yyyy")</f>
        <v>2025</v>
      </c>
      <c r="G314" s="1" t="s">
        <v>364</v>
      </c>
      <c r="H314" s="1" t="s">
        <v>42</v>
      </c>
      <c r="I314" s="1" t="s">
        <v>25</v>
      </c>
      <c r="J314" s="1" t="s">
        <v>1241</v>
      </c>
      <c r="K314" s="1" t="s">
        <v>18</v>
      </c>
      <c r="L314" s="1">
        <v>5</v>
      </c>
      <c r="M314" s="7">
        <v>163.98</v>
      </c>
      <c r="N314" s="7">
        <f t="shared" si="4"/>
        <v>819.9</v>
      </c>
      <c r="O314" s="1">
        <v>10</v>
      </c>
      <c r="P314" s="1">
        <v>737.91</v>
      </c>
      <c r="Q314" s="7">
        <v>217.96</v>
      </c>
      <c r="R314" s="1">
        <v>20</v>
      </c>
      <c r="S314" s="1" t="s">
        <v>19</v>
      </c>
      <c r="T314" s="1" t="s">
        <v>32</v>
      </c>
    </row>
    <row r="315" spans="1:20" x14ac:dyDescent="0.25">
      <c r="A315" s="1">
        <v>101164</v>
      </c>
      <c r="B315" s="2">
        <v>45042</v>
      </c>
      <c r="C315" s="2" t="str">
        <f>TEXT(Table1[[#This Row],[Order_Date]],"ddd")</f>
        <v>Wed</v>
      </c>
      <c r="D315" s="12">
        <f>WEEKNUM(Table1[[#This Row],[Order_Date]])</f>
        <v>17</v>
      </c>
      <c r="E315" s="2" t="str">
        <f>TEXT(Table1[[#This Row],[Order_Date]],"mmm")</f>
        <v>Apr</v>
      </c>
      <c r="F315" s="2" t="str">
        <f>TEXT(Table1[[#This Row],[Order_Date]],"yyyy")</f>
        <v>2023</v>
      </c>
      <c r="G315" s="1" t="s">
        <v>365</v>
      </c>
      <c r="H315" s="1" t="s">
        <v>22</v>
      </c>
      <c r="I315" s="1" t="s">
        <v>17</v>
      </c>
      <c r="J315" s="1" t="s">
        <v>1237</v>
      </c>
      <c r="K315" s="1" t="s">
        <v>18</v>
      </c>
      <c r="L315" s="1">
        <v>2</v>
      </c>
      <c r="M315" s="7">
        <v>22.68</v>
      </c>
      <c r="N315" s="7">
        <f t="shared" si="4"/>
        <v>45.36</v>
      </c>
      <c r="O315" s="1">
        <v>0</v>
      </c>
      <c r="P315" s="1">
        <v>45.36</v>
      </c>
      <c r="Q315" s="7">
        <v>17.010000000000002</v>
      </c>
      <c r="R315" s="1">
        <v>29</v>
      </c>
      <c r="S315" s="1" t="s">
        <v>19</v>
      </c>
      <c r="T315" s="1" t="s">
        <v>51</v>
      </c>
    </row>
    <row r="316" spans="1:20" x14ac:dyDescent="0.25">
      <c r="A316" s="1">
        <v>100299</v>
      </c>
      <c r="B316" s="2">
        <v>45808</v>
      </c>
      <c r="C316" s="2" t="str">
        <f>TEXT(Table1[[#This Row],[Order_Date]],"ddd")</f>
        <v>Sat</v>
      </c>
      <c r="D316" s="12">
        <f>WEEKNUM(Table1[[#This Row],[Order_Date]])</f>
        <v>22</v>
      </c>
      <c r="E316" s="2" t="str">
        <f>TEXT(Table1[[#This Row],[Order_Date]],"mmm")</f>
        <v>May</v>
      </c>
      <c r="F316" s="2" t="str">
        <f>TEXT(Table1[[#This Row],[Order_Date]],"yyyy")</f>
        <v>2025</v>
      </c>
      <c r="G316" s="1" t="s">
        <v>366</v>
      </c>
      <c r="H316" s="1" t="s">
        <v>100</v>
      </c>
      <c r="I316" s="1" t="s">
        <v>25</v>
      </c>
      <c r="J316" s="1" t="s">
        <v>1241</v>
      </c>
      <c r="K316" s="1" t="s">
        <v>18</v>
      </c>
      <c r="L316" s="1">
        <v>3</v>
      </c>
      <c r="M316" s="7">
        <v>129.63</v>
      </c>
      <c r="N316" s="7">
        <f t="shared" si="4"/>
        <v>388.89</v>
      </c>
      <c r="O316" s="1">
        <v>0</v>
      </c>
      <c r="P316" s="1">
        <v>388.89</v>
      </c>
      <c r="Q316" s="7">
        <v>108.37</v>
      </c>
      <c r="R316" s="1">
        <v>25</v>
      </c>
      <c r="S316" s="1" t="s">
        <v>26</v>
      </c>
      <c r="T316" s="1" t="s">
        <v>51</v>
      </c>
    </row>
    <row r="317" spans="1:20" x14ac:dyDescent="0.25">
      <c r="A317" s="1">
        <v>100410</v>
      </c>
      <c r="B317" s="2">
        <v>45216</v>
      </c>
      <c r="C317" s="2" t="str">
        <f>TEXT(Table1[[#This Row],[Order_Date]],"ddd")</f>
        <v>Tue</v>
      </c>
      <c r="D317" s="12">
        <f>WEEKNUM(Table1[[#This Row],[Order_Date]])</f>
        <v>42</v>
      </c>
      <c r="E317" s="2" t="str">
        <f>TEXT(Table1[[#This Row],[Order_Date]],"mmm")</f>
        <v>Oct</v>
      </c>
      <c r="F317" s="2" t="str">
        <f>TEXT(Table1[[#This Row],[Order_Date]],"yyyy")</f>
        <v>2023</v>
      </c>
      <c r="G317" s="1" t="s">
        <v>367</v>
      </c>
      <c r="H317" s="1" t="s">
        <v>87</v>
      </c>
      <c r="I317" s="1" t="s">
        <v>25</v>
      </c>
      <c r="J317" s="1" t="s">
        <v>1238</v>
      </c>
      <c r="K317" s="1" t="s">
        <v>31</v>
      </c>
      <c r="L317" s="1">
        <v>3</v>
      </c>
      <c r="M317" s="7">
        <v>74.069999999999993</v>
      </c>
      <c r="N317" s="7">
        <f t="shared" si="4"/>
        <v>222.20999999999998</v>
      </c>
      <c r="O317" s="1">
        <v>0</v>
      </c>
      <c r="P317" s="1">
        <v>222.21</v>
      </c>
      <c r="Q317" s="7">
        <v>68.72</v>
      </c>
      <c r="R317" s="1">
        <v>36</v>
      </c>
      <c r="S317" s="1" t="s">
        <v>19</v>
      </c>
      <c r="T317" s="1" t="s">
        <v>51</v>
      </c>
    </row>
    <row r="318" spans="1:20" x14ac:dyDescent="0.25">
      <c r="A318" s="1">
        <v>100756</v>
      </c>
      <c r="B318" s="2">
        <v>45221</v>
      </c>
      <c r="C318" s="2" t="str">
        <f>TEXT(Table1[[#This Row],[Order_Date]],"ddd")</f>
        <v>Sun</v>
      </c>
      <c r="D318" s="12">
        <f>WEEKNUM(Table1[[#This Row],[Order_Date]])</f>
        <v>43</v>
      </c>
      <c r="E318" s="2" t="str">
        <f>TEXT(Table1[[#This Row],[Order_Date]],"mmm")</f>
        <v>Oct</v>
      </c>
      <c r="F318" s="2" t="str">
        <f>TEXT(Table1[[#This Row],[Order_Date]],"yyyy")</f>
        <v>2023</v>
      </c>
      <c r="G318" s="1" t="s">
        <v>368</v>
      </c>
      <c r="H318" s="1" t="s">
        <v>22</v>
      </c>
      <c r="I318" s="1" t="s">
        <v>17</v>
      </c>
      <c r="J318" s="1" t="s">
        <v>1240</v>
      </c>
      <c r="K318" s="1" t="s">
        <v>18</v>
      </c>
      <c r="L318" s="1">
        <v>4</v>
      </c>
      <c r="M318" s="7">
        <v>24.96</v>
      </c>
      <c r="N318" s="7">
        <f t="shared" si="4"/>
        <v>99.84</v>
      </c>
      <c r="O318" s="1">
        <v>10</v>
      </c>
      <c r="P318" s="1">
        <v>89.86</v>
      </c>
      <c r="Q318" s="7">
        <v>21.45</v>
      </c>
      <c r="R318" s="1">
        <v>37</v>
      </c>
      <c r="S318" s="1" t="s">
        <v>26</v>
      </c>
      <c r="T318" s="1" t="s">
        <v>27</v>
      </c>
    </row>
    <row r="319" spans="1:20" x14ac:dyDescent="0.25">
      <c r="A319" s="1">
        <v>101074</v>
      </c>
      <c r="B319" s="2">
        <v>45301</v>
      </c>
      <c r="C319" s="2" t="str">
        <f>TEXT(Table1[[#This Row],[Order_Date]],"ddd")</f>
        <v>Wed</v>
      </c>
      <c r="D319" s="12">
        <f>WEEKNUM(Table1[[#This Row],[Order_Date]])</f>
        <v>2</v>
      </c>
      <c r="E319" s="2" t="str">
        <f>TEXT(Table1[[#This Row],[Order_Date]],"mmm")</f>
        <v>Jan</v>
      </c>
      <c r="F319" s="2" t="str">
        <f>TEXT(Table1[[#This Row],[Order_Date]],"yyyy")</f>
        <v>2024</v>
      </c>
      <c r="G319" s="1" t="s">
        <v>369</v>
      </c>
      <c r="H319" s="1" t="s">
        <v>68</v>
      </c>
      <c r="I319" s="1" t="s">
        <v>25</v>
      </c>
      <c r="J319" s="1" t="s">
        <v>1241</v>
      </c>
      <c r="K319" s="1" t="s">
        <v>31</v>
      </c>
      <c r="L319" s="1">
        <v>3</v>
      </c>
      <c r="M319" s="7">
        <v>219.01</v>
      </c>
      <c r="N319" s="7">
        <f t="shared" si="4"/>
        <v>657.03</v>
      </c>
      <c r="O319" s="1">
        <v>10</v>
      </c>
      <c r="P319" s="1">
        <v>591.33000000000004</v>
      </c>
      <c r="Q319" s="7">
        <v>166.09</v>
      </c>
      <c r="R319" s="1">
        <v>34</v>
      </c>
      <c r="S319" s="1" t="s">
        <v>19</v>
      </c>
      <c r="T319" s="1" t="s">
        <v>35</v>
      </c>
    </row>
    <row r="320" spans="1:20" x14ac:dyDescent="0.25">
      <c r="A320" s="1">
        <v>100695</v>
      </c>
      <c r="B320" s="2">
        <v>45680</v>
      </c>
      <c r="C320" s="2" t="str">
        <f>TEXT(Table1[[#This Row],[Order_Date]],"ddd")</f>
        <v>Thu</v>
      </c>
      <c r="D320" s="12">
        <f>WEEKNUM(Table1[[#This Row],[Order_Date]])</f>
        <v>4</v>
      </c>
      <c r="E320" s="2" t="str">
        <f>TEXT(Table1[[#This Row],[Order_Date]],"mmm")</f>
        <v>Jan</v>
      </c>
      <c r="F320" s="2" t="str">
        <f>TEXT(Table1[[#This Row],[Order_Date]],"yyyy")</f>
        <v>2025</v>
      </c>
      <c r="G320" s="1" t="s">
        <v>370</v>
      </c>
      <c r="H320" s="1" t="s">
        <v>70</v>
      </c>
      <c r="I320" s="1" t="s">
        <v>25</v>
      </c>
      <c r="J320" s="1" t="s">
        <v>1239</v>
      </c>
      <c r="K320" s="1" t="s">
        <v>18</v>
      </c>
      <c r="L320" s="1">
        <v>3</v>
      </c>
      <c r="M320" s="7">
        <v>162.84</v>
      </c>
      <c r="N320" s="7">
        <f t="shared" si="4"/>
        <v>488.52</v>
      </c>
      <c r="O320" s="1">
        <v>0</v>
      </c>
      <c r="P320" s="1">
        <v>488.52</v>
      </c>
      <c r="Q320" s="7">
        <v>148.62</v>
      </c>
      <c r="R320" s="1">
        <v>43</v>
      </c>
      <c r="S320" s="1" t="s">
        <v>26</v>
      </c>
      <c r="T320" s="1" t="s">
        <v>32</v>
      </c>
    </row>
    <row r="321" spans="1:20" x14ac:dyDescent="0.25">
      <c r="A321" s="1">
        <v>101150</v>
      </c>
      <c r="B321" s="2">
        <v>45725</v>
      </c>
      <c r="C321" s="2" t="str">
        <f>TEXT(Table1[[#This Row],[Order_Date]],"ddd")</f>
        <v>Sun</v>
      </c>
      <c r="D321" s="12">
        <f>WEEKNUM(Table1[[#This Row],[Order_Date]])</f>
        <v>11</v>
      </c>
      <c r="E321" s="2" t="str">
        <f>TEXT(Table1[[#This Row],[Order_Date]],"mmm")</f>
        <v>Mar</v>
      </c>
      <c r="F321" s="2" t="str">
        <f>TEXT(Table1[[#This Row],[Order_Date]],"yyyy")</f>
        <v>2025</v>
      </c>
      <c r="G321" s="1" t="s">
        <v>371</v>
      </c>
      <c r="H321" s="1" t="s">
        <v>62</v>
      </c>
      <c r="I321" s="1" t="s">
        <v>17</v>
      </c>
      <c r="J321" s="1" t="s">
        <v>1241</v>
      </c>
      <c r="K321" s="1" t="s">
        <v>18</v>
      </c>
      <c r="L321" s="1">
        <v>2</v>
      </c>
      <c r="M321" s="7">
        <v>140.49</v>
      </c>
      <c r="N321" s="7">
        <f t="shared" si="4"/>
        <v>280.98</v>
      </c>
      <c r="O321" s="1">
        <v>20</v>
      </c>
      <c r="P321" s="1">
        <v>224.78</v>
      </c>
      <c r="Q321" s="7">
        <v>75.83</v>
      </c>
      <c r="R321" s="1">
        <v>29</v>
      </c>
      <c r="S321" s="1" t="s">
        <v>26</v>
      </c>
      <c r="T321" s="1" t="s">
        <v>27</v>
      </c>
    </row>
    <row r="322" spans="1:20" x14ac:dyDescent="0.25">
      <c r="A322" s="1">
        <v>100723</v>
      </c>
      <c r="B322" s="2">
        <v>45094</v>
      </c>
      <c r="C322" s="2" t="str">
        <f>TEXT(Table1[[#This Row],[Order_Date]],"ddd")</f>
        <v>Sat</v>
      </c>
      <c r="D322" s="12">
        <f>WEEKNUM(Table1[[#This Row],[Order_Date]])</f>
        <v>24</v>
      </c>
      <c r="E322" s="2" t="str">
        <f>TEXT(Table1[[#This Row],[Order_Date]],"mmm")</f>
        <v>Jun</v>
      </c>
      <c r="F322" s="2" t="str">
        <f>TEXT(Table1[[#This Row],[Order_Date]],"yyyy")</f>
        <v>2023</v>
      </c>
      <c r="G322" s="1" t="s">
        <v>372</v>
      </c>
      <c r="H322" s="1" t="s">
        <v>70</v>
      </c>
      <c r="I322" s="1" t="s">
        <v>25</v>
      </c>
      <c r="J322" s="1" t="s">
        <v>1238</v>
      </c>
      <c r="K322" s="1" t="s">
        <v>48</v>
      </c>
      <c r="L322" s="1">
        <v>3</v>
      </c>
      <c r="M322" s="7">
        <v>147.44</v>
      </c>
      <c r="N322" s="7">
        <f t="shared" si="4"/>
        <v>442.32</v>
      </c>
      <c r="O322" s="1">
        <v>40</v>
      </c>
      <c r="P322" s="1">
        <v>265.39</v>
      </c>
      <c r="Q322" s="7">
        <v>83.86</v>
      </c>
      <c r="R322" s="1">
        <v>43</v>
      </c>
      <c r="S322" s="1" t="s">
        <v>26</v>
      </c>
      <c r="T322" s="1" t="s">
        <v>20</v>
      </c>
    </row>
    <row r="323" spans="1:20" x14ac:dyDescent="0.25">
      <c r="A323" s="1">
        <v>101015</v>
      </c>
      <c r="B323" s="2">
        <v>45209</v>
      </c>
      <c r="C323" s="2" t="str">
        <f>TEXT(Table1[[#This Row],[Order_Date]],"ddd")</f>
        <v>Tue</v>
      </c>
      <c r="D323" s="12">
        <f>WEEKNUM(Table1[[#This Row],[Order_Date]])</f>
        <v>41</v>
      </c>
      <c r="E323" s="2" t="str">
        <f>TEXT(Table1[[#This Row],[Order_Date]],"mmm")</f>
        <v>Oct</v>
      </c>
      <c r="F323" s="2" t="str">
        <f>TEXT(Table1[[#This Row],[Order_Date]],"yyyy")</f>
        <v>2023</v>
      </c>
      <c r="G323" s="1" t="s">
        <v>373</v>
      </c>
      <c r="H323" s="1" t="s">
        <v>34</v>
      </c>
      <c r="I323" s="1" t="s">
        <v>30</v>
      </c>
      <c r="J323" s="1" t="s">
        <v>1237</v>
      </c>
      <c r="K323" s="1" t="s">
        <v>64</v>
      </c>
      <c r="L323" s="1">
        <v>3</v>
      </c>
      <c r="M323" s="7">
        <v>59.74</v>
      </c>
      <c r="N323" s="7">
        <f t="shared" ref="N323:N386" si="5">M323*L323</f>
        <v>179.22</v>
      </c>
      <c r="O323" s="1">
        <v>0</v>
      </c>
      <c r="P323" s="1">
        <v>179.22</v>
      </c>
      <c r="Q323" s="7">
        <v>59.57</v>
      </c>
      <c r="R323" s="1">
        <v>20</v>
      </c>
      <c r="S323" s="1" t="s">
        <v>26</v>
      </c>
      <c r="T323" s="1" t="s">
        <v>27</v>
      </c>
    </row>
    <row r="324" spans="1:20" x14ac:dyDescent="0.25">
      <c r="A324" s="1">
        <v>100527</v>
      </c>
      <c r="B324" s="2">
        <v>45094</v>
      </c>
      <c r="C324" s="2" t="str">
        <f>TEXT(Table1[[#This Row],[Order_Date]],"ddd")</f>
        <v>Sat</v>
      </c>
      <c r="D324" s="12">
        <f>WEEKNUM(Table1[[#This Row],[Order_Date]])</f>
        <v>24</v>
      </c>
      <c r="E324" s="2" t="str">
        <f>TEXT(Table1[[#This Row],[Order_Date]],"mmm")</f>
        <v>Jun</v>
      </c>
      <c r="F324" s="2" t="str">
        <f>TEXT(Table1[[#This Row],[Order_Date]],"yyyy")</f>
        <v>2023</v>
      </c>
      <c r="G324" s="1" t="s">
        <v>374</v>
      </c>
      <c r="H324" s="1" t="s">
        <v>62</v>
      </c>
      <c r="I324" s="1" t="s">
        <v>17</v>
      </c>
      <c r="J324" s="1" t="s">
        <v>1241</v>
      </c>
      <c r="K324" s="1" t="s">
        <v>18</v>
      </c>
      <c r="L324" s="1">
        <v>2</v>
      </c>
      <c r="M324" s="7">
        <v>149.47</v>
      </c>
      <c r="N324" s="7">
        <f t="shared" si="5"/>
        <v>298.94</v>
      </c>
      <c r="O324" s="1">
        <v>0</v>
      </c>
      <c r="P324" s="1">
        <v>298.94</v>
      </c>
      <c r="Q324" s="7">
        <v>82.76</v>
      </c>
      <c r="R324" s="1">
        <v>43</v>
      </c>
      <c r="S324" s="1" t="s">
        <v>19</v>
      </c>
      <c r="T324" s="1" t="s">
        <v>20</v>
      </c>
    </row>
    <row r="325" spans="1:20" x14ac:dyDescent="0.25">
      <c r="A325" s="1">
        <v>100599</v>
      </c>
      <c r="B325" s="2">
        <v>45880</v>
      </c>
      <c r="C325" s="2" t="str">
        <f>TEXT(Table1[[#This Row],[Order_Date]],"ddd")</f>
        <v>Mon</v>
      </c>
      <c r="D325" s="12">
        <f>WEEKNUM(Table1[[#This Row],[Order_Date]])</f>
        <v>33</v>
      </c>
      <c r="E325" s="2" t="str">
        <f>TEXT(Table1[[#This Row],[Order_Date]],"mmm")</f>
        <v>Aug</v>
      </c>
      <c r="F325" s="2" t="str">
        <f>TEXT(Table1[[#This Row],[Order_Date]],"yyyy")</f>
        <v>2025</v>
      </c>
      <c r="G325" s="1" t="s">
        <v>375</v>
      </c>
      <c r="H325" s="1" t="s">
        <v>70</v>
      </c>
      <c r="I325" s="1" t="s">
        <v>25</v>
      </c>
      <c r="J325" s="1" t="s">
        <v>1241</v>
      </c>
      <c r="K325" s="1" t="s">
        <v>18</v>
      </c>
      <c r="L325" s="1">
        <v>4</v>
      </c>
      <c r="M325" s="7">
        <v>155.11000000000001</v>
      </c>
      <c r="N325" s="7">
        <f t="shared" si="5"/>
        <v>620.44000000000005</v>
      </c>
      <c r="O325" s="1">
        <v>10</v>
      </c>
      <c r="P325" s="1">
        <v>558.4</v>
      </c>
      <c r="Q325" s="7">
        <v>140.93</v>
      </c>
      <c r="R325" s="1">
        <v>24</v>
      </c>
      <c r="S325" s="1" t="s">
        <v>26</v>
      </c>
      <c r="T325" s="1" t="s">
        <v>27</v>
      </c>
    </row>
    <row r="326" spans="1:20" x14ac:dyDescent="0.25">
      <c r="A326" s="1">
        <v>101119</v>
      </c>
      <c r="B326" s="2">
        <v>45512</v>
      </c>
      <c r="C326" s="2" t="str">
        <f>TEXT(Table1[[#This Row],[Order_Date]],"ddd")</f>
        <v>Thu</v>
      </c>
      <c r="D326" s="12">
        <f>WEEKNUM(Table1[[#This Row],[Order_Date]])</f>
        <v>32</v>
      </c>
      <c r="E326" s="2" t="str">
        <f>TEXT(Table1[[#This Row],[Order_Date]],"mmm")</f>
        <v>Aug</v>
      </c>
      <c r="F326" s="2" t="str">
        <f>TEXT(Table1[[#This Row],[Order_Date]],"yyyy")</f>
        <v>2024</v>
      </c>
      <c r="G326" s="1" t="s">
        <v>376</v>
      </c>
      <c r="H326" s="1" t="s">
        <v>62</v>
      </c>
      <c r="I326" s="1" t="s">
        <v>17</v>
      </c>
      <c r="J326" s="1" t="s">
        <v>1237</v>
      </c>
      <c r="K326" s="1" t="s">
        <v>64</v>
      </c>
      <c r="L326" s="1">
        <v>3</v>
      </c>
      <c r="M326" s="7">
        <v>160.26</v>
      </c>
      <c r="N326" s="7">
        <f t="shared" si="5"/>
        <v>480.78</v>
      </c>
      <c r="O326" s="1">
        <v>10</v>
      </c>
      <c r="P326" s="1">
        <v>432.7</v>
      </c>
      <c r="Q326" s="7">
        <v>138.96</v>
      </c>
      <c r="R326" s="1">
        <v>16</v>
      </c>
      <c r="S326" s="1" t="s">
        <v>19</v>
      </c>
      <c r="T326" s="1" t="s">
        <v>43</v>
      </c>
    </row>
    <row r="327" spans="1:20" x14ac:dyDescent="0.25">
      <c r="A327" s="1">
        <v>100566</v>
      </c>
      <c r="B327" s="2">
        <v>45565</v>
      </c>
      <c r="C327" s="2" t="str">
        <f>TEXT(Table1[[#This Row],[Order_Date]],"ddd")</f>
        <v>Mon</v>
      </c>
      <c r="D327" s="12">
        <f>WEEKNUM(Table1[[#This Row],[Order_Date]])</f>
        <v>40</v>
      </c>
      <c r="E327" s="2" t="str">
        <f>TEXT(Table1[[#This Row],[Order_Date]],"mmm")</f>
        <v>Sep</v>
      </c>
      <c r="F327" s="2" t="str">
        <f>TEXT(Table1[[#This Row],[Order_Date]],"yyyy")</f>
        <v>2024</v>
      </c>
      <c r="G327" s="1" t="s">
        <v>377</v>
      </c>
      <c r="H327" s="1" t="s">
        <v>68</v>
      </c>
      <c r="I327" s="1" t="s">
        <v>25</v>
      </c>
      <c r="J327" s="1" t="s">
        <v>1239</v>
      </c>
      <c r="K327" s="1" t="s">
        <v>18</v>
      </c>
      <c r="L327" s="1">
        <v>3</v>
      </c>
      <c r="M327" s="7">
        <v>211.03</v>
      </c>
      <c r="N327" s="7">
        <f t="shared" si="5"/>
        <v>633.09</v>
      </c>
      <c r="O327" s="1">
        <v>5</v>
      </c>
      <c r="P327" s="1">
        <v>601.44000000000005</v>
      </c>
      <c r="Q327" s="7">
        <v>181.47</v>
      </c>
      <c r="R327" s="1">
        <v>31</v>
      </c>
      <c r="S327" s="1" t="s">
        <v>19</v>
      </c>
      <c r="T327" s="1" t="s">
        <v>35</v>
      </c>
    </row>
    <row r="328" spans="1:20" x14ac:dyDescent="0.25">
      <c r="A328" s="1">
        <v>100730</v>
      </c>
      <c r="B328" s="2">
        <v>45634</v>
      </c>
      <c r="C328" s="2" t="str">
        <f>TEXT(Table1[[#This Row],[Order_Date]],"ddd")</f>
        <v>Sun</v>
      </c>
      <c r="D328" s="12">
        <f>WEEKNUM(Table1[[#This Row],[Order_Date]])</f>
        <v>50</v>
      </c>
      <c r="E328" s="2" t="str">
        <f>TEXT(Table1[[#This Row],[Order_Date]],"mmm")</f>
        <v>Dec</v>
      </c>
      <c r="F328" s="2" t="str">
        <f>TEXT(Table1[[#This Row],[Order_Date]],"yyyy")</f>
        <v>2024</v>
      </c>
      <c r="G328" s="1" t="s">
        <v>378</v>
      </c>
      <c r="H328" s="1" t="s">
        <v>87</v>
      </c>
      <c r="I328" s="1" t="s">
        <v>25</v>
      </c>
      <c r="J328" s="1" t="s">
        <v>1237</v>
      </c>
      <c r="K328" s="1" t="s">
        <v>31</v>
      </c>
      <c r="L328" s="1">
        <v>3</v>
      </c>
      <c r="M328" s="7">
        <v>95.98</v>
      </c>
      <c r="N328" s="7">
        <f t="shared" si="5"/>
        <v>287.94</v>
      </c>
      <c r="O328" s="1">
        <v>10</v>
      </c>
      <c r="P328" s="1">
        <v>259.14999999999998</v>
      </c>
      <c r="Q328" s="7">
        <v>73.569999999999993</v>
      </c>
      <c r="R328" s="1">
        <v>32</v>
      </c>
      <c r="S328" s="1" t="s">
        <v>26</v>
      </c>
      <c r="T328" s="1" t="s">
        <v>27</v>
      </c>
    </row>
    <row r="329" spans="1:20" x14ac:dyDescent="0.25">
      <c r="A329" s="1">
        <v>100273</v>
      </c>
      <c r="B329" s="2">
        <v>45036</v>
      </c>
      <c r="C329" s="2" t="str">
        <f>TEXT(Table1[[#This Row],[Order_Date]],"ddd")</f>
        <v>Thu</v>
      </c>
      <c r="D329" s="12">
        <f>WEEKNUM(Table1[[#This Row],[Order_Date]])</f>
        <v>16</v>
      </c>
      <c r="E329" s="2" t="str">
        <f>TEXT(Table1[[#This Row],[Order_Date]],"mmm")</f>
        <v>Apr</v>
      </c>
      <c r="F329" s="2" t="str">
        <f>TEXT(Table1[[#This Row],[Order_Date]],"yyyy")</f>
        <v>2023</v>
      </c>
      <c r="G329" s="1" t="s">
        <v>379</v>
      </c>
      <c r="H329" s="1" t="s">
        <v>68</v>
      </c>
      <c r="I329" s="1" t="s">
        <v>25</v>
      </c>
      <c r="J329" s="1" t="s">
        <v>1240</v>
      </c>
      <c r="K329" s="1" t="s">
        <v>18</v>
      </c>
      <c r="L329" s="1">
        <v>2</v>
      </c>
      <c r="M329" s="7">
        <v>220.53</v>
      </c>
      <c r="N329" s="7">
        <f t="shared" si="5"/>
        <v>441.06</v>
      </c>
      <c r="O329" s="1">
        <v>5</v>
      </c>
      <c r="P329" s="1">
        <v>419.01</v>
      </c>
      <c r="Q329" s="7">
        <v>123.73</v>
      </c>
      <c r="R329" s="1">
        <v>29</v>
      </c>
      <c r="S329" s="1" t="s">
        <v>19</v>
      </c>
      <c r="T329" s="1" t="s">
        <v>43</v>
      </c>
    </row>
    <row r="330" spans="1:20" x14ac:dyDescent="0.25">
      <c r="A330" s="1">
        <v>100966</v>
      </c>
      <c r="B330" s="2">
        <v>45816</v>
      </c>
      <c r="C330" s="2" t="str">
        <f>TEXT(Table1[[#This Row],[Order_Date]],"ddd")</f>
        <v>Sun</v>
      </c>
      <c r="D330" s="12">
        <f>WEEKNUM(Table1[[#This Row],[Order_Date]])</f>
        <v>24</v>
      </c>
      <c r="E330" s="2" t="str">
        <f>TEXT(Table1[[#This Row],[Order_Date]],"mmm")</f>
        <v>Jun</v>
      </c>
      <c r="F330" s="2" t="str">
        <f>TEXT(Table1[[#This Row],[Order_Date]],"yyyy")</f>
        <v>2025</v>
      </c>
      <c r="G330" s="1" t="s">
        <v>380</v>
      </c>
      <c r="H330" s="1" t="s">
        <v>42</v>
      </c>
      <c r="I330" s="1" t="s">
        <v>25</v>
      </c>
      <c r="J330" s="1" t="s">
        <v>1241</v>
      </c>
      <c r="K330" s="1" t="s">
        <v>18</v>
      </c>
      <c r="L330" s="1">
        <v>2</v>
      </c>
      <c r="M330" s="7">
        <v>161.53</v>
      </c>
      <c r="N330" s="7">
        <f t="shared" si="5"/>
        <v>323.06</v>
      </c>
      <c r="O330" s="1">
        <v>10</v>
      </c>
      <c r="P330" s="1">
        <v>290.75</v>
      </c>
      <c r="Q330" s="7">
        <v>75.05</v>
      </c>
      <c r="R330" s="1">
        <v>16</v>
      </c>
      <c r="S330" s="1" t="s">
        <v>26</v>
      </c>
      <c r="T330" s="1" t="s">
        <v>81</v>
      </c>
    </row>
    <row r="331" spans="1:20" x14ac:dyDescent="0.25">
      <c r="A331" s="1">
        <v>100237</v>
      </c>
      <c r="B331" s="2">
        <v>45616</v>
      </c>
      <c r="C331" s="2" t="str">
        <f>TEXT(Table1[[#This Row],[Order_Date]],"ddd")</f>
        <v>Wed</v>
      </c>
      <c r="D331" s="12">
        <f>WEEKNUM(Table1[[#This Row],[Order_Date]])</f>
        <v>47</v>
      </c>
      <c r="E331" s="2" t="str">
        <f>TEXT(Table1[[#This Row],[Order_Date]],"mmm")</f>
        <v>Nov</v>
      </c>
      <c r="F331" s="2" t="str">
        <f>TEXT(Table1[[#This Row],[Order_Date]],"yyyy")</f>
        <v>2024</v>
      </c>
      <c r="G331" s="1" t="s">
        <v>381</v>
      </c>
      <c r="H331" s="1" t="s">
        <v>45</v>
      </c>
      <c r="I331" s="1" t="s">
        <v>30</v>
      </c>
      <c r="J331" s="1" t="s">
        <v>1238</v>
      </c>
      <c r="K331" s="1" t="s">
        <v>18</v>
      </c>
      <c r="L331" s="1">
        <v>2</v>
      </c>
      <c r="M331" s="7">
        <v>13.78</v>
      </c>
      <c r="N331" s="7">
        <f t="shared" si="5"/>
        <v>27.56</v>
      </c>
      <c r="O331" s="1">
        <v>5</v>
      </c>
      <c r="P331" s="1">
        <v>26.18</v>
      </c>
      <c r="Q331" s="7">
        <v>8.6999999999999993</v>
      </c>
      <c r="R331" s="1">
        <v>23</v>
      </c>
      <c r="S331" s="1" t="s">
        <v>26</v>
      </c>
      <c r="T331" s="1" t="s">
        <v>35</v>
      </c>
    </row>
    <row r="332" spans="1:20" x14ac:dyDescent="0.25">
      <c r="A332" s="1">
        <v>100405</v>
      </c>
      <c r="B332" s="2">
        <v>45277</v>
      </c>
      <c r="C332" s="2" t="str">
        <f>TEXT(Table1[[#This Row],[Order_Date]],"ddd")</f>
        <v>Sun</v>
      </c>
      <c r="D332" s="12">
        <f>WEEKNUM(Table1[[#This Row],[Order_Date]])</f>
        <v>51</v>
      </c>
      <c r="E332" s="2" t="str">
        <f>TEXT(Table1[[#This Row],[Order_Date]],"mmm")</f>
        <v>Dec</v>
      </c>
      <c r="F332" s="2" t="str">
        <f>TEXT(Table1[[#This Row],[Order_Date]],"yyyy")</f>
        <v>2023</v>
      </c>
      <c r="G332" s="1" t="s">
        <v>382</v>
      </c>
      <c r="H332" s="1" t="s">
        <v>53</v>
      </c>
      <c r="I332" s="1" t="s">
        <v>30</v>
      </c>
      <c r="J332" s="1" t="s">
        <v>1241</v>
      </c>
      <c r="K332" s="1" t="s">
        <v>64</v>
      </c>
      <c r="L332" s="1">
        <v>3</v>
      </c>
      <c r="M332" s="7">
        <v>19.11</v>
      </c>
      <c r="N332" s="7">
        <f t="shared" si="5"/>
        <v>57.33</v>
      </c>
      <c r="O332" s="1">
        <v>5</v>
      </c>
      <c r="P332" s="1">
        <v>54.46</v>
      </c>
      <c r="Q332" s="7">
        <v>20.02</v>
      </c>
      <c r="R332" s="1">
        <v>30</v>
      </c>
      <c r="S332" s="1" t="s">
        <v>19</v>
      </c>
      <c r="T332" s="1" t="s">
        <v>32</v>
      </c>
    </row>
    <row r="333" spans="1:20" x14ac:dyDescent="0.25">
      <c r="A333" s="1">
        <v>100002</v>
      </c>
      <c r="B333" s="2">
        <v>45530</v>
      </c>
      <c r="C333" s="2" t="str">
        <f>TEXT(Table1[[#This Row],[Order_Date]],"ddd")</f>
        <v>Mon</v>
      </c>
      <c r="D333" s="12">
        <f>WEEKNUM(Table1[[#This Row],[Order_Date]])</f>
        <v>35</v>
      </c>
      <c r="E333" s="2" t="str">
        <f>TEXT(Table1[[#This Row],[Order_Date]],"mmm")</f>
        <v>Aug</v>
      </c>
      <c r="F333" s="2" t="str">
        <f>TEXT(Table1[[#This Row],[Order_Date]],"yyyy")</f>
        <v>2024</v>
      </c>
      <c r="G333" s="1" t="s">
        <v>383</v>
      </c>
      <c r="H333" s="1" t="s">
        <v>22</v>
      </c>
      <c r="I333" s="1" t="s">
        <v>17</v>
      </c>
      <c r="J333" s="1" t="s">
        <v>1241</v>
      </c>
      <c r="K333" s="1" t="s">
        <v>48</v>
      </c>
      <c r="L333" s="1">
        <v>3</v>
      </c>
      <c r="M333" s="7">
        <v>23.86</v>
      </c>
      <c r="N333" s="7">
        <f t="shared" si="5"/>
        <v>71.58</v>
      </c>
      <c r="O333" s="1">
        <v>0</v>
      </c>
      <c r="P333" s="1">
        <v>71.58</v>
      </c>
      <c r="Q333" s="7">
        <v>16.07</v>
      </c>
      <c r="R333" s="1">
        <v>21</v>
      </c>
      <c r="S333" s="1" t="s">
        <v>19</v>
      </c>
      <c r="T333" s="1" t="s">
        <v>43</v>
      </c>
    </row>
    <row r="334" spans="1:20" x14ac:dyDescent="0.25">
      <c r="A334" s="1">
        <v>100006</v>
      </c>
      <c r="B334" s="2">
        <v>45577</v>
      </c>
      <c r="C334" s="2" t="str">
        <f>TEXT(Table1[[#This Row],[Order_Date]],"ddd")</f>
        <v>Sat</v>
      </c>
      <c r="D334" s="12">
        <f>WEEKNUM(Table1[[#This Row],[Order_Date]])</f>
        <v>41</v>
      </c>
      <c r="E334" s="2" t="str">
        <f>TEXT(Table1[[#This Row],[Order_Date]],"mmm")</f>
        <v>Oct</v>
      </c>
      <c r="F334" s="2" t="str">
        <f>TEXT(Table1[[#This Row],[Order_Date]],"yyyy")</f>
        <v>2024</v>
      </c>
      <c r="G334" s="1" t="s">
        <v>187</v>
      </c>
      <c r="H334" s="1" t="s">
        <v>59</v>
      </c>
      <c r="I334" s="1" t="s">
        <v>17</v>
      </c>
      <c r="J334" s="1" t="s">
        <v>1238</v>
      </c>
      <c r="K334" s="1" t="s">
        <v>31</v>
      </c>
      <c r="L334" s="1">
        <v>2</v>
      </c>
      <c r="M334" s="7">
        <v>30.7</v>
      </c>
      <c r="N334" s="7">
        <f t="shared" si="5"/>
        <v>61.4</v>
      </c>
      <c r="O334" s="1">
        <v>20</v>
      </c>
      <c r="P334" s="1">
        <v>49.12</v>
      </c>
      <c r="Q334" s="7">
        <v>11.88</v>
      </c>
      <c r="R334" s="1">
        <v>25</v>
      </c>
      <c r="S334" s="1" t="s">
        <v>19</v>
      </c>
      <c r="T334" s="1" t="s">
        <v>27</v>
      </c>
    </row>
    <row r="335" spans="1:20" x14ac:dyDescent="0.25">
      <c r="A335" s="1">
        <v>100311</v>
      </c>
      <c r="B335" s="2">
        <v>45763</v>
      </c>
      <c r="C335" s="2" t="str">
        <f>TEXT(Table1[[#This Row],[Order_Date]],"ddd")</f>
        <v>Wed</v>
      </c>
      <c r="D335" s="12">
        <f>WEEKNUM(Table1[[#This Row],[Order_Date]])</f>
        <v>16</v>
      </c>
      <c r="E335" s="2" t="str">
        <f>TEXT(Table1[[#This Row],[Order_Date]],"mmm")</f>
        <v>Apr</v>
      </c>
      <c r="F335" s="2" t="str">
        <f>TEXT(Table1[[#This Row],[Order_Date]],"yyyy")</f>
        <v>2025</v>
      </c>
      <c r="G335" s="1" t="s">
        <v>384</v>
      </c>
      <c r="H335" s="1" t="s">
        <v>87</v>
      </c>
      <c r="I335" s="1" t="s">
        <v>25</v>
      </c>
      <c r="J335" s="1" t="s">
        <v>1238</v>
      </c>
      <c r="K335" s="1" t="s">
        <v>18</v>
      </c>
      <c r="L335" s="1">
        <v>3</v>
      </c>
      <c r="M335" s="7">
        <v>81.489999999999995</v>
      </c>
      <c r="N335" s="7">
        <f t="shared" si="5"/>
        <v>244.46999999999997</v>
      </c>
      <c r="O335" s="1">
        <v>0</v>
      </c>
      <c r="P335" s="1">
        <v>244.47</v>
      </c>
      <c r="Q335" s="7">
        <v>98.55</v>
      </c>
      <c r="R335" s="1">
        <v>21</v>
      </c>
      <c r="S335" s="1" t="s">
        <v>26</v>
      </c>
      <c r="T335" s="1" t="s">
        <v>32</v>
      </c>
    </row>
    <row r="336" spans="1:20" x14ac:dyDescent="0.25">
      <c r="A336" s="1">
        <v>101090</v>
      </c>
      <c r="B336" s="2">
        <v>45487</v>
      </c>
      <c r="C336" s="2" t="str">
        <f>TEXT(Table1[[#This Row],[Order_Date]],"ddd")</f>
        <v>Sun</v>
      </c>
      <c r="D336" s="12">
        <f>WEEKNUM(Table1[[#This Row],[Order_Date]])</f>
        <v>29</v>
      </c>
      <c r="E336" s="2" t="str">
        <f>TEXT(Table1[[#This Row],[Order_Date]],"mmm")</f>
        <v>Jul</v>
      </c>
      <c r="F336" s="2" t="str">
        <f>TEXT(Table1[[#This Row],[Order_Date]],"yyyy")</f>
        <v>2024</v>
      </c>
      <c r="G336" s="1" t="s">
        <v>385</v>
      </c>
      <c r="H336" s="1" t="s">
        <v>24</v>
      </c>
      <c r="I336" s="1" t="s">
        <v>25</v>
      </c>
      <c r="J336" s="1" t="s">
        <v>1238</v>
      </c>
      <c r="K336" s="1" t="s">
        <v>18</v>
      </c>
      <c r="L336" s="1">
        <v>2</v>
      </c>
      <c r="M336" s="7">
        <v>88.81</v>
      </c>
      <c r="N336" s="7">
        <f t="shared" si="5"/>
        <v>177.62</v>
      </c>
      <c r="O336" s="1">
        <v>5</v>
      </c>
      <c r="P336" s="1">
        <v>168.74</v>
      </c>
      <c r="Q336" s="7">
        <v>52.11</v>
      </c>
      <c r="R336" s="1">
        <v>30</v>
      </c>
      <c r="S336" s="1" t="s">
        <v>26</v>
      </c>
      <c r="T336" s="1" t="s">
        <v>27</v>
      </c>
    </row>
    <row r="337" spans="1:20" x14ac:dyDescent="0.25">
      <c r="A337" s="1">
        <v>100451</v>
      </c>
      <c r="B337" s="2">
        <v>45589</v>
      </c>
      <c r="C337" s="2" t="str">
        <f>TEXT(Table1[[#This Row],[Order_Date]],"ddd")</f>
        <v>Thu</v>
      </c>
      <c r="D337" s="12">
        <f>WEEKNUM(Table1[[#This Row],[Order_Date]])</f>
        <v>43</v>
      </c>
      <c r="E337" s="2" t="str">
        <f>TEXT(Table1[[#This Row],[Order_Date]],"mmm")</f>
        <v>Oct</v>
      </c>
      <c r="F337" s="2" t="str">
        <f>TEXT(Table1[[#This Row],[Order_Date]],"yyyy")</f>
        <v>2024</v>
      </c>
      <c r="G337" s="1" t="s">
        <v>386</v>
      </c>
      <c r="H337" s="1" t="s">
        <v>24</v>
      </c>
      <c r="I337" s="1" t="s">
        <v>25</v>
      </c>
      <c r="J337" s="1" t="s">
        <v>1241</v>
      </c>
      <c r="K337" s="1" t="s">
        <v>31</v>
      </c>
      <c r="L337" s="1">
        <v>1</v>
      </c>
      <c r="M337" s="7">
        <v>96.41</v>
      </c>
      <c r="N337" s="7">
        <f t="shared" si="5"/>
        <v>96.41</v>
      </c>
      <c r="O337" s="1">
        <v>0</v>
      </c>
      <c r="P337" s="1">
        <v>96.41</v>
      </c>
      <c r="Q337" s="7">
        <v>36.99</v>
      </c>
      <c r="R337" s="1">
        <v>40</v>
      </c>
      <c r="S337" s="1" t="s">
        <v>26</v>
      </c>
      <c r="T337" s="1" t="s">
        <v>27</v>
      </c>
    </row>
    <row r="338" spans="1:20" x14ac:dyDescent="0.25">
      <c r="A338" s="1">
        <v>100721</v>
      </c>
      <c r="B338" s="2">
        <v>45540</v>
      </c>
      <c r="C338" s="2" t="str">
        <f>TEXT(Table1[[#This Row],[Order_Date]],"ddd")</f>
        <v>Thu</v>
      </c>
      <c r="D338" s="12">
        <f>WEEKNUM(Table1[[#This Row],[Order_Date]])</f>
        <v>36</v>
      </c>
      <c r="E338" s="2" t="str">
        <f>TEXT(Table1[[#This Row],[Order_Date]],"mmm")</f>
        <v>Sep</v>
      </c>
      <c r="F338" s="2" t="str">
        <f>TEXT(Table1[[#This Row],[Order_Date]],"yyyy")</f>
        <v>2024</v>
      </c>
      <c r="G338" s="1" t="s">
        <v>387</v>
      </c>
      <c r="H338" s="1" t="s">
        <v>59</v>
      </c>
      <c r="I338" s="1" t="s">
        <v>17</v>
      </c>
      <c r="J338" s="1" t="s">
        <v>1237</v>
      </c>
      <c r="K338" s="1" t="s">
        <v>48</v>
      </c>
      <c r="L338" s="1">
        <v>2</v>
      </c>
      <c r="M338" s="7">
        <v>31.42</v>
      </c>
      <c r="N338" s="7">
        <f t="shared" si="5"/>
        <v>62.84</v>
      </c>
      <c r="O338" s="1">
        <v>0</v>
      </c>
      <c r="P338" s="1">
        <v>62.84</v>
      </c>
      <c r="Q338" s="7">
        <v>15.89</v>
      </c>
      <c r="R338" s="1">
        <v>23</v>
      </c>
      <c r="S338" s="1" t="s">
        <v>19</v>
      </c>
      <c r="T338" s="1" t="s">
        <v>46</v>
      </c>
    </row>
    <row r="339" spans="1:20" x14ac:dyDescent="0.25">
      <c r="A339" s="1">
        <v>100215</v>
      </c>
      <c r="B339" s="2">
        <v>45844</v>
      </c>
      <c r="C339" s="2" t="str">
        <f>TEXT(Table1[[#This Row],[Order_Date]],"ddd")</f>
        <v>Sun</v>
      </c>
      <c r="D339" s="12">
        <f>WEEKNUM(Table1[[#This Row],[Order_Date]])</f>
        <v>28</v>
      </c>
      <c r="E339" s="2" t="str">
        <f>TEXT(Table1[[#This Row],[Order_Date]],"mmm")</f>
        <v>Jul</v>
      </c>
      <c r="F339" s="2" t="str">
        <f>TEXT(Table1[[#This Row],[Order_Date]],"yyyy")</f>
        <v>2025</v>
      </c>
      <c r="G339" s="1" t="s">
        <v>388</v>
      </c>
      <c r="H339" s="1" t="s">
        <v>62</v>
      </c>
      <c r="I339" s="1" t="s">
        <v>17</v>
      </c>
      <c r="J339" s="1" t="s">
        <v>1240</v>
      </c>
      <c r="K339" s="1" t="s">
        <v>48</v>
      </c>
      <c r="L339" s="1">
        <v>6</v>
      </c>
      <c r="M339" s="7">
        <v>143.68</v>
      </c>
      <c r="N339" s="7">
        <f t="shared" si="5"/>
        <v>862.08</v>
      </c>
      <c r="O339" s="1">
        <v>0</v>
      </c>
      <c r="P339" s="1">
        <v>862.08</v>
      </c>
      <c r="Q339" s="7">
        <v>302.91000000000003</v>
      </c>
      <c r="R339" s="1">
        <v>20</v>
      </c>
      <c r="S339" s="1" t="s">
        <v>26</v>
      </c>
      <c r="T339" s="1" t="s">
        <v>20</v>
      </c>
    </row>
    <row r="340" spans="1:20" x14ac:dyDescent="0.25">
      <c r="A340" s="1">
        <v>101085</v>
      </c>
      <c r="B340" s="2">
        <v>45646</v>
      </c>
      <c r="C340" s="2" t="str">
        <f>TEXT(Table1[[#This Row],[Order_Date]],"ddd")</f>
        <v>Fri</v>
      </c>
      <c r="D340" s="12">
        <f>WEEKNUM(Table1[[#This Row],[Order_Date]])</f>
        <v>51</v>
      </c>
      <c r="E340" s="2" t="str">
        <f>TEXT(Table1[[#This Row],[Order_Date]],"mmm")</f>
        <v>Dec</v>
      </c>
      <c r="F340" s="2" t="str">
        <f>TEXT(Table1[[#This Row],[Order_Date]],"yyyy")</f>
        <v>2024</v>
      </c>
      <c r="G340" s="1" t="s">
        <v>389</v>
      </c>
      <c r="H340" s="1" t="s">
        <v>87</v>
      </c>
      <c r="I340" s="1" t="s">
        <v>25</v>
      </c>
      <c r="J340" s="1" t="s">
        <v>1239</v>
      </c>
      <c r="K340" s="1" t="s">
        <v>31</v>
      </c>
      <c r="L340" s="1">
        <v>4</v>
      </c>
      <c r="M340" s="7">
        <v>67.959999999999994</v>
      </c>
      <c r="N340" s="7">
        <f t="shared" si="5"/>
        <v>271.83999999999997</v>
      </c>
      <c r="O340" s="1">
        <v>5</v>
      </c>
      <c r="P340" s="1">
        <v>258.25</v>
      </c>
      <c r="Q340" s="7">
        <v>117.48</v>
      </c>
      <c r="R340" s="1">
        <v>27</v>
      </c>
      <c r="S340" s="1" t="s">
        <v>26</v>
      </c>
      <c r="T340" s="1" t="s">
        <v>35</v>
      </c>
    </row>
    <row r="341" spans="1:20" x14ac:dyDescent="0.25">
      <c r="A341" s="1">
        <v>100027</v>
      </c>
      <c r="B341" s="2">
        <v>45525</v>
      </c>
      <c r="C341" s="2" t="str">
        <f>TEXT(Table1[[#This Row],[Order_Date]],"ddd")</f>
        <v>Wed</v>
      </c>
      <c r="D341" s="12">
        <f>WEEKNUM(Table1[[#This Row],[Order_Date]])</f>
        <v>34</v>
      </c>
      <c r="E341" s="2" t="str">
        <f>TEXT(Table1[[#This Row],[Order_Date]],"mmm")</f>
        <v>Aug</v>
      </c>
      <c r="F341" s="2" t="str">
        <f>TEXT(Table1[[#This Row],[Order_Date]],"yyyy")</f>
        <v>2024</v>
      </c>
      <c r="G341" s="1" t="s">
        <v>390</v>
      </c>
      <c r="H341" s="1" t="s">
        <v>53</v>
      </c>
      <c r="I341" s="1" t="s">
        <v>30</v>
      </c>
      <c r="J341" s="1" t="s">
        <v>1239</v>
      </c>
      <c r="K341" s="1" t="s">
        <v>18</v>
      </c>
      <c r="L341" s="1">
        <v>5</v>
      </c>
      <c r="M341" s="7">
        <v>21.43</v>
      </c>
      <c r="N341" s="7">
        <f t="shared" si="5"/>
        <v>107.15</v>
      </c>
      <c r="O341" s="1">
        <v>0</v>
      </c>
      <c r="P341" s="1">
        <v>107.15</v>
      </c>
      <c r="Q341" s="7">
        <v>45.59</v>
      </c>
      <c r="R341" s="1">
        <v>50</v>
      </c>
      <c r="S341" s="1" t="s">
        <v>19</v>
      </c>
      <c r="T341" s="1" t="s">
        <v>27</v>
      </c>
    </row>
    <row r="342" spans="1:20" x14ac:dyDescent="0.25">
      <c r="A342" s="1">
        <v>101157</v>
      </c>
      <c r="B342" s="2">
        <v>45137</v>
      </c>
      <c r="C342" s="2" t="str">
        <f>TEXT(Table1[[#This Row],[Order_Date]],"ddd")</f>
        <v>Sun</v>
      </c>
      <c r="D342" s="12">
        <f>WEEKNUM(Table1[[#This Row],[Order_Date]])</f>
        <v>31</v>
      </c>
      <c r="E342" s="2" t="str">
        <f>TEXT(Table1[[#This Row],[Order_Date]],"mmm")</f>
        <v>Jul</v>
      </c>
      <c r="F342" s="2" t="str">
        <f>TEXT(Table1[[#This Row],[Order_Date]],"yyyy")</f>
        <v>2023</v>
      </c>
      <c r="G342" s="1" t="s">
        <v>391</v>
      </c>
      <c r="H342" s="1" t="s">
        <v>42</v>
      </c>
      <c r="I342" s="1" t="s">
        <v>25</v>
      </c>
      <c r="J342" s="1" t="s">
        <v>1238</v>
      </c>
      <c r="K342" s="1" t="s">
        <v>18</v>
      </c>
      <c r="L342" s="1">
        <v>2</v>
      </c>
      <c r="M342" s="7">
        <v>165.61</v>
      </c>
      <c r="N342" s="7">
        <f t="shared" si="5"/>
        <v>331.22</v>
      </c>
      <c r="O342" s="1">
        <v>0</v>
      </c>
      <c r="P342" s="1">
        <v>331.22</v>
      </c>
      <c r="Q342" s="7">
        <v>93.05</v>
      </c>
      <c r="R342" s="1">
        <v>19</v>
      </c>
      <c r="S342" s="1" t="s">
        <v>19</v>
      </c>
      <c r="T342" s="1" t="s">
        <v>81</v>
      </c>
    </row>
    <row r="343" spans="1:20" x14ac:dyDescent="0.25">
      <c r="A343" s="1">
        <v>100361</v>
      </c>
      <c r="B343" s="2">
        <v>45375</v>
      </c>
      <c r="C343" s="2" t="str">
        <f>TEXT(Table1[[#This Row],[Order_Date]],"ddd")</f>
        <v>Sun</v>
      </c>
      <c r="D343" s="12">
        <f>WEEKNUM(Table1[[#This Row],[Order_Date]])</f>
        <v>13</v>
      </c>
      <c r="E343" s="2" t="str">
        <f>TEXT(Table1[[#This Row],[Order_Date]],"mmm")</f>
        <v>Mar</v>
      </c>
      <c r="F343" s="2" t="str">
        <f>TEXT(Table1[[#This Row],[Order_Date]],"yyyy")</f>
        <v>2024</v>
      </c>
      <c r="G343" s="1" t="s">
        <v>392</v>
      </c>
      <c r="H343" s="1" t="s">
        <v>34</v>
      </c>
      <c r="I343" s="1" t="s">
        <v>30</v>
      </c>
      <c r="J343" s="1" t="s">
        <v>1239</v>
      </c>
      <c r="K343" s="1" t="s">
        <v>31</v>
      </c>
      <c r="L343" s="1">
        <v>4</v>
      </c>
      <c r="M343" s="7">
        <v>70.709999999999994</v>
      </c>
      <c r="N343" s="7">
        <f t="shared" si="5"/>
        <v>282.83999999999997</v>
      </c>
      <c r="O343" s="1">
        <v>0</v>
      </c>
      <c r="P343" s="1">
        <v>282.83999999999997</v>
      </c>
      <c r="Q343" s="7">
        <v>77.739999999999995</v>
      </c>
      <c r="R343" s="1">
        <v>25</v>
      </c>
      <c r="S343" s="1" t="s">
        <v>26</v>
      </c>
      <c r="T343" s="1" t="s">
        <v>32</v>
      </c>
    </row>
    <row r="344" spans="1:20" x14ac:dyDescent="0.25">
      <c r="A344" s="1">
        <v>100822</v>
      </c>
      <c r="B344" s="2">
        <v>45216</v>
      </c>
      <c r="C344" s="2" t="str">
        <f>TEXT(Table1[[#This Row],[Order_Date]],"ddd")</f>
        <v>Tue</v>
      </c>
      <c r="D344" s="12">
        <f>WEEKNUM(Table1[[#This Row],[Order_Date]])</f>
        <v>42</v>
      </c>
      <c r="E344" s="2" t="str">
        <f>TEXT(Table1[[#This Row],[Order_Date]],"mmm")</f>
        <v>Oct</v>
      </c>
      <c r="F344" s="2" t="str">
        <f>TEXT(Table1[[#This Row],[Order_Date]],"yyyy")</f>
        <v>2023</v>
      </c>
      <c r="G344" s="1" t="s">
        <v>393</v>
      </c>
      <c r="H344" s="1" t="s">
        <v>24</v>
      </c>
      <c r="I344" s="1" t="s">
        <v>25</v>
      </c>
      <c r="J344" s="1" t="s">
        <v>1241</v>
      </c>
      <c r="K344" s="1" t="s">
        <v>18</v>
      </c>
      <c r="L344" s="1">
        <v>1</v>
      </c>
      <c r="M344" s="7">
        <v>98.91</v>
      </c>
      <c r="N344" s="7">
        <f t="shared" si="5"/>
        <v>98.91</v>
      </c>
      <c r="O344" s="1">
        <v>0</v>
      </c>
      <c r="P344" s="1">
        <v>98.91</v>
      </c>
      <c r="Q344" s="7">
        <v>33.729999999999997</v>
      </c>
      <c r="R344" s="1">
        <v>22</v>
      </c>
      <c r="S344" s="1" t="s">
        <v>19</v>
      </c>
      <c r="T344" s="1" t="s">
        <v>27</v>
      </c>
    </row>
    <row r="345" spans="1:20" x14ac:dyDescent="0.25">
      <c r="A345" s="1">
        <v>100780</v>
      </c>
      <c r="B345" s="2">
        <v>45872</v>
      </c>
      <c r="C345" s="2" t="str">
        <f>TEXT(Table1[[#This Row],[Order_Date]],"ddd")</f>
        <v>Sun</v>
      </c>
      <c r="D345" s="12">
        <f>WEEKNUM(Table1[[#This Row],[Order_Date]])</f>
        <v>32</v>
      </c>
      <c r="E345" s="2" t="str">
        <f>TEXT(Table1[[#This Row],[Order_Date]],"mmm")</f>
        <v>Aug</v>
      </c>
      <c r="F345" s="2" t="str">
        <f>TEXT(Table1[[#This Row],[Order_Date]],"yyyy")</f>
        <v>2025</v>
      </c>
      <c r="G345" s="1" t="s">
        <v>394</v>
      </c>
      <c r="H345" s="1" t="s">
        <v>45</v>
      </c>
      <c r="I345" s="1" t="s">
        <v>30</v>
      </c>
      <c r="J345" s="1" t="s">
        <v>1237</v>
      </c>
      <c r="K345" s="1" t="s">
        <v>48</v>
      </c>
      <c r="L345" s="1">
        <v>3</v>
      </c>
      <c r="M345" s="7">
        <v>14.79</v>
      </c>
      <c r="N345" s="7">
        <f t="shared" si="5"/>
        <v>44.37</v>
      </c>
      <c r="O345" s="1">
        <v>0</v>
      </c>
      <c r="P345" s="1">
        <v>44.37</v>
      </c>
      <c r="Q345" s="7">
        <v>16.170000000000002</v>
      </c>
      <c r="R345" s="1">
        <v>29</v>
      </c>
      <c r="S345" s="1" t="s">
        <v>19</v>
      </c>
      <c r="T345" s="1" t="s">
        <v>51</v>
      </c>
    </row>
    <row r="346" spans="1:20" x14ac:dyDescent="0.25">
      <c r="A346" s="1">
        <v>100628</v>
      </c>
      <c r="B346" s="2">
        <v>45684</v>
      </c>
      <c r="C346" s="2" t="str">
        <f>TEXT(Table1[[#This Row],[Order_Date]],"ddd")</f>
        <v>Mon</v>
      </c>
      <c r="D346" s="12">
        <f>WEEKNUM(Table1[[#This Row],[Order_Date]])</f>
        <v>5</v>
      </c>
      <c r="E346" s="2" t="str">
        <f>TEXT(Table1[[#This Row],[Order_Date]],"mmm")</f>
        <v>Jan</v>
      </c>
      <c r="F346" s="2" t="str">
        <f>TEXT(Table1[[#This Row],[Order_Date]],"yyyy")</f>
        <v>2025</v>
      </c>
      <c r="G346" s="1" t="s">
        <v>395</v>
      </c>
      <c r="H346" s="1" t="s">
        <v>77</v>
      </c>
      <c r="I346" s="1" t="s">
        <v>30</v>
      </c>
      <c r="J346" s="1" t="s">
        <v>1241</v>
      </c>
      <c r="K346" s="1" t="s">
        <v>31</v>
      </c>
      <c r="L346" s="1">
        <v>4</v>
      </c>
      <c r="M346" s="7">
        <v>41.47</v>
      </c>
      <c r="N346" s="7">
        <f t="shared" si="5"/>
        <v>165.88</v>
      </c>
      <c r="O346" s="1">
        <v>0</v>
      </c>
      <c r="P346" s="1">
        <v>165.88</v>
      </c>
      <c r="Q346" s="7">
        <v>43.36</v>
      </c>
      <c r="R346" s="1">
        <v>16</v>
      </c>
      <c r="S346" s="1" t="s">
        <v>26</v>
      </c>
      <c r="T346" s="1" t="s">
        <v>27</v>
      </c>
    </row>
    <row r="347" spans="1:20" x14ac:dyDescent="0.25">
      <c r="A347" s="1">
        <v>100453</v>
      </c>
      <c r="B347" s="2">
        <v>45370</v>
      </c>
      <c r="C347" s="2" t="str">
        <f>TEXT(Table1[[#This Row],[Order_Date]],"ddd")</f>
        <v>Tue</v>
      </c>
      <c r="D347" s="12">
        <f>WEEKNUM(Table1[[#This Row],[Order_Date]])</f>
        <v>12</v>
      </c>
      <c r="E347" s="2" t="str">
        <f>TEXT(Table1[[#This Row],[Order_Date]],"mmm")</f>
        <v>Mar</v>
      </c>
      <c r="F347" s="2" t="str">
        <f>TEXT(Table1[[#This Row],[Order_Date]],"yyyy")</f>
        <v>2024</v>
      </c>
      <c r="G347" s="1" t="s">
        <v>396</v>
      </c>
      <c r="H347" s="1" t="s">
        <v>66</v>
      </c>
      <c r="I347" s="1" t="s">
        <v>17</v>
      </c>
      <c r="J347" s="1" t="s">
        <v>1237</v>
      </c>
      <c r="K347" s="1" t="s">
        <v>31</v>
      </c>
      <c r="L347" s="1">
        <v>3</v>
      </c>
      <c r="M347" s="7">
        <v>129.72999999999999</v>
      </c>
      <c r="N347" s="7">
        <f t="shared" si="5"/>
        <v>389.18999999999994</v>
      </c>
      <c r="O347" s="1">
        <v>10</v>
      </c>
      <c r="P347" s="1">
        <v>350.27</v>
      </c>
      <c r="Q347" s="7">
        <v>119.46</v>
      </c>
      <c r="R347" s="1">
        <v>32</v>
      </c>
      <c r="S347" s="1" t="s">
        <v>19</v>
      </c>
      <c r="T347" s="1" t="s">
        <v>27</v>
      </c>
    </row>
    <row r="348" spans="1:20" x14ac:dyDescent="0.25">
      <c r="A348" s="1">
        <v>100738</v>
      </c>
      <c r="B348" s="2">
        <v>45630</v>
      </c>
      <c r="C348" s="2" t="str">
        <f>TEXT(Table1[[#This Row],[Order_Date]],"ddd")</f>
        <v>Wed</v>
      </c>
      <c r="D348" s="12">
        <f>WEEKNUM(Table1[[#This Row],[Order_Date]])</f>
        <v>49</v>
      </c>
      <c r="E348" s="2" t="str">
        <f>TEXT(Table1[[#This Row],[Order_Date]],"mmm")</f>
        <v>Dec</v>
      </c>
      <c r="F348" s="2" t="str">
        <f>TEXT(Table1[[#This Row],[Order_Date]],"yyyy")</f>
        <v>2024</v>
      </c>
      <c r="G348" s="1" t="s">
        <v>397</v>
      </c>
      <c r="H348" s="1" t="s">
        <v>29</v>
      </c>
      <c r="I348" s="1" t="s">
        <v>30</v>
      </c>
      <c r="J348" s="1" t="s">
        <v>1238</v>
      </c>
      <c r="K348" s="1" t="s">
        <v>64</v>
      </c>
      <c r="L348" s="1">
        <v>2</v>
      </c>
      <c r="M348" s="7">
        <v>21.15</v>
      </c>
      <c r="N348" s="7">
        <f t="shared" si="5"/>
        <v>42.3</v>
      </c>
      <c r="O348" s="1">
        <v>20</v>
      </c>
      <c r="P348" s="1">
        <v>33.840000000000003</v>
      </c>
      <c r="Q348" s="7">
        <v>12.52</v>
      </c>
      <c r="R348" s="1">
        <v>29</v>
      </c>
      <c r="S348" s="1" t="s">
        <v>26</v>
      </c>
      <c r="T348" s="1" t="s">
        <v>27</v>
      </c>
    </row>
    <row r="349" spans="1:20" x14ac:dyDescent="0.25">
      <c r="A349" s="1">
        <v>100535</v>
      </c>
      <c r="B349" s="2">
        <v>45186</v>
      </c>
      <c r="C349" s="2" t="str">
        <f>TEXT(Table1[[#This Row],[Order_Date]],"ddd")</f>
        <v>Sun</v>
      </c>
      <c r="D349" s="12">
        <f>WEEKNUM(Table1[[#This Row],[Order_Date]])</f>
        <v>38</v>
      </c>
      <c r="E349" s="2" t="str">
        <f>TEXT(Table1[[#This Row],[Order_Date]],"mmm")</f>
        <v>Sep</v>
      </c>
      <c r="F349" s="2" t="str">
        <f>TEXT(Table1[[#This Row],[Order_Date]],"yyyy")</f>
        <v>2023</v>
      </c>
      <c r="G349" s="1" t="s">
        <v>398</v>
      </c>
      <c r="H349" s="1" t="s">
        <v>53</v>
      </c>
      <c r="I349" s="1" t="s">
        <v>30</v>
      </c>
      <c r="J349" s="1" t="s">
        <v>1241</v>
      </c>
      <c r="K349" s="1" t="s">
        <v>48</v>
      </c>
      <c r="L349" s="1">
        <v>2</v>
      </c>
      <c r="M349" s="7">
        <v>22.95</v>
      </c>
      <c r="N349" s="7">
        <f t="shared" si="5"/>
        <v>45.9</v>
      </c>
      <c r="O349" s="1">
        <v>0</v>
      </c>
      <c r="P349" s="1">
        <v>45.9</v>
      </c>
      <c r="Q349" s="7">
        <v>16.100000000000001</v>
      </c>
      <c r="R349" s="1">
        <v>33</v>
      </c>
      <c r="S349" s="1" t="s">
        <v>19</v>
      </c>
      <c r="T349" s="1" t="s">
        <v>51</v>
      </c>
    </row>
    <row r="350" spans="1:20" x14ac:dyDescent="0.25">
      <c r="A350" s="1">
        <v>101049</v>
      </c>
      <c r="B350" s="2">
        <v>45584</v>
      </c>
      <c r="C350" s="2" t="str">
        <f>TEXT(Table1[[#This Row],[Order_Date]],"ddd")</f>
        <v>Sat</v>
      </c>
      <c r="D350" s="12">
        <f>WEEKNUM(Table1[[#This Row],[Order_Date]])</f>
        <v>42</v>
      </c>
      <c r="E350" s="2" t="str">
        <f>TEXT(Table1[[#This Row],[Order_Date]],"mmm")</f>
        <v>Oct</v>
      </c>
      <c r="F350" s="2" t="str">
        <f>TEXT(Table1[[#This Row],[Order_Date]],"yyyy")</f>
        <v>2024</v>
      </c>
      <c r="G350" s="1" t="s">
        <v>399</v>
      </c>
      <c r="H350" s="1" t="s">
        <v>37</v>
      </c>
      <c r="I350" s="1" t="s">
        <v>17</v>
      </c>
      <c r="J350" s="1" t="s">
        <v>1241</v>
      </c>
      <c r="K350" s="1" t="s">
        <v>18</v>
      </c>
      <c r="L350" s="1">
        <v>4</v>
      </c>
      <c r="M350" s="7">
        <v>75.430000000000007</v>
      </c>
      <c r="N350" s="7">
        <f t="shared" si="5"/>
        <v>301.72000000000003</v>
      </c>
      <c r="O350" s="1">
        <v>0</v>
      </c>
      <c r="P350" s="1">
        <v>301.72000000000003</v>
      </c>
      <c r="Q350" s="7">
        <v>100.75</v>
      </c>
      <c r="R350" s="1">
        <v>30</v>
      </c>
      <c r="S350" s="1" t="s">
        <v>19</v>
      </c>
      <c r="T350" s="1" t="s">
        <v>43</v>
      </c>
    </row>
    <row r="351" spans="1:20" x14ac:dyDescent="0.25">
      <c r="A351" s="1">
        <v>100398</v>
      </c>
      <c r="B351" s="2">
        <v>45439</v>
      </c>
      <c r="C351" s="2" t="str">
        <f>TEXT(Table1[[#This Row],[Order_Date]],"ddd")</f>
        <v>Mon</v>
      </c>
      <c r="D351" s="12">
        <f>WEEKNUM(Table1[[#This Row],[Order_Date]])</f>
        <v>22</v>
      </c>
      <c r="E351" s="2" t="str">
        <f>TEXT(Table1[[#This Row],[Order_Date]],"mmm")</f>
        <v>May</v>
      </c>
      <c r="F351" s="2" t="str">
        <f>TEXT(Table1[[#This Row],[Order_Date]],"yyyy")</f>
        <v>2024</v>
      </c>
      <c r="G351" s="1" t="s">
        <v>400</v>
      </c>
      <c r="H351" s="1" t="s">
        <v>87</v>
      </c>
      <c r="I351" s="1" t="s">
        <v>25</v>
      </c>
      <c r="J351" s="1" t="s">
        <v>1238</v>
      </c>
      <c r="K351" s="1" t="s">
        <v>18</v>
      </c>
      <c r="L351" s="1">
        <v>3</v>
      </c>
      <c r="M351" s="7">
        <v>67.58</v>
      </c>
      <c r="N351" s="7">
        <f t="shared" si="5"/>
        <v>202.74</v>
      </c>
      <c r="O351" s="1">
        <v>0</v>
      </c>
      <c r="P351" s="1">
        <v>202.74</v>
      </c>
      <c r="Q351" s="7">
        <v>58.89</v>
      </c>
      <c r="R351" s="1">
        <v>34</v>
      </c>
      <c r="S351" s="1" t="s">
        <v>26</v>
      </c>
      <c r="T351" s="1" t="s">
        <v>35</v>
      </c>
    </row>
    <row r="352" spans="1:20" x14ac:dyDescent="0.25">
      <c r="A352" s="1">
        <v>100256</v>
      </c>
      <c r="B352" s="2">
        <v>44943</v>
      </c>
      <c r="C352" s="2" t="str">
        <f>TEXT(Table1[[#This Row],[Order_Date]],"ddd")</f>
        <v>Tue</v>
      </c>
      <c r="D352" s="12">
        <f>WEEKNUM(Table1[[#This Row],[Order_Date]])</f>
        <v>3</v>
      </c>
      <c r="E352" s="2" t="str">
        <f>TEXT(Table1[[#This Row],[Order_Date]],"mmm")</f>
        <v>Jan</v>
      </c>
      <c r="F352" s="2" t="str">
        <f>TEXT(Table1[[#This Row],[Order_Date]],"yyyy")</f>
        <v>2023</v>
      </c>
      <c r="G352" s="1" t="s">
        <v>401</v>
      </c>
      <c r="H352" s="1" t="s">
        <v>39</v>
      </c>
      <c r="I352" s="1" t="s">
        <v>25</v>
      </c>
      <c r="J352" s="1" t="s">
        <v>1238</v>
      </c>
      <c r="K352" s="1" t="s">
        <v>18</v>
      </c>
      <c r="L352" s="1">
        <v>5</v>
      </c>
      <c r="M352" s="7">
        <v>172.7</v>
      </c>
      <c r="N352" s="7">
        <f t="shared" si="5"/>
        <v>863.5</v>
      </c>
      <c r="O352" s="1">
        <v>0</v>
      </c>
      <c r="P352" s="1">
        <v>863.5</v>
      </c>
      <c r="Q352" s="7">
        <v>208.49</v>
      </c>
      <c r="R352" s="1">
        <v>25</v>
      </c>
      <c r="S352" s="1" t="s">
        <v>19</v>
      </c>
      <c r="T352" s="1" t="s">
        <v>20</v>
      </c>
    </row>
    <row r="353" spans="1:20" x14ac:dyDescent="0.25">
      <c r="A353" s="1">
        <v>100291</v>
      </c>
      <c r="B353" s="2">
        <v>45047</v>
      </c>
      <c r="C353" s="2" t="str">
        <f>TEXT(Table1[[#This Row],[Order_Date]],"ddd")</f>
        <v>Mon</v>
      </c>
      <c r="D353" s="12">
        <f>WEEKNUM(Table1[[#This Row],[Order_Date]])</f>
        <v>18</v>
      </c>
      <c r="E353" s="2" t="str">
        <f>TEXT(Table1[[#This Row],[Order_Date]],"mmm")</f>
        <v>May</v>
      </c>
      <c r="F353" s="2" t="str">
        <f>TEXT(Table1[[#This Row],[Order_Date]],"yyyy")</f>
        <v>2023</v>
      </c>
      <c r="G353" s="1" t="s">
        <v>402</v>
      </c>
      <c r="H353" s="1" t="s">
        <v>37</v>
      </c>
      <c r="I353" s="1" t="s">
        <v>17</v>
      </c>
      <c r="J353" s="1" t="s">
        <v>1241</v>
      </c>
      <c r="K353" s="1" t="s">
        <v>31</v>
      </c>
      <c r="L353" s="1">
        <v>3</v>
      </c>
      <c r="M353" s="7">
        <v>68.91</v>
      </c>
      <c r="N353" s="7">
        <f t="shared" si="5"/>
        <v>206.73</v>
      </c>
      <c r="O353" s="1">
        <v>5</v>
      </c>
      <c r="P353" s="1">
        <v>196.39</v>
      </c>
      <c r="Q353" s="7">
        <v>41.2</v>
      </c>
      <c r="R353" s="1">
        <v>16</v>
      </c>
      <c r="S353" s="1" t="s">
        <v>26</v>
      </c>
      <c r="T353" s="1" t="s">
        <v>32</v>
      </c>
    </row>
    <row r="354" spans="1:20" x14ac:dyDescent="0.25">
      <c r="A354" s="1">
        <v>100025</v>
      </c>
      <c r="B354" s="2">
        <v>45095</v>
      </c>
      <c r="C354" s="2" t="str">
        <f>TEXT(Table1[[#This Row],[Order_Date]],"ddd")</f>
        <v>Sun</v>
      </c>
      <c r="D354" s="12">
        <f>WEEKNUM(Table1[[#This Row],[Order_Date]])</f>
        <v>25</v>
      </c>
      <c r="E354" s="2" t="str">
        <f>TEXT(Table1[[#This Row],[Order_Date]],"mmm")</f>
        <v>Jun</v>
      </c>
      <c r="F354" s="2" t="str">
        <f>TEXT(Table1[[#This Row],[Order_Date]],"yyyy")</f>
        <v>2023</v>
      </c>
      <c r="G354" s="1" t="s">
        <v>403</v>
      </c>
      <c r="H354" s="1" t="s">
        <v>62</v>
      </c>
      <c r="I354" s="1" t="s">
        <v>17</v>
      </c>
      <c r="J354" s="1" t="s">
        <v>1238</v>
      </c>
      <c r="K354" s="1" t="s">
        <v>64</v>
      </c>
      <c r="L354" s="1">
        <v>2</v>
      </c>
      <c r="M354" s="7">
        <v>134.36000000000001</v>
      </c>
      <c r="N354" s="7">
        <f t="shared" si="5"/>
        <v>268.72000000000003</v>
      </c>
      <c r="O354" s="1">
        <v>10</v>
      </c>
      <c r="P354" s="1">
        <v>241.85</v>
      </c>
      <c r="Q354" s="7">
        <v>45.22</v>
      </c>
      <c r="R354" s="1">
        <v>30</v>
      </c>
      <c r="S354" s="1" t="s">
        <v>19</v>
      </c>
      <c r="T354" s="1" t="s">
        <v>20</v>
      </c>
    </row>
    <row r="355" spans="1:20" x14ac:dyDescent="0.25">
      <c r="A355" s="1">
        <v>100336</v>
      </c>
      <c r="B355" s="2">
        <v>45372</v>
      </c>
      <c r="C355" s="2" t="str">
        <f>TEXT(Table1[[#This Row],[Order_Date]],"ddd")</f>
        <v>Thu</v>
      </c>
      <c r="D355" s="12">
        <f>WEEKNUM(Table1[[#This Row],[Order_Date]])</f>
        <v>12</v>
      </c>
      <c r="E355" s="2" t="str">
        <f>TEXT(Table1[[#This Row],[Order_Date]],"mmm")</f>
        <v>Mar</v>
      </c>
      <c r="F355" s="2" t="str">
        <f>TEXT(Table1[[#This Row],[Order_Date]],"yyyy")</f>
        <v>2024</v>
      </c>
      <c r="G355" s="1" t="s">
        <v>404</v>
      </c>
      <c r="H355" s="1" t="s">
        <v>68</v>
      </c>
      <c r="I355" s="1" t="s">
        <v>25</v>
      </c>
      <c r="J355" s="1" t="s">
        <v>1241</v>
      </c>
      <c r="K355" s="1" t="s">
        <v>18</v>
      </c>
      <c r="L355" s="1">
        <v>1</v>
      </c>
      <c r="M355" s="7">
        <v>212.26</v>
      </c>
      <c r="N355" s="7">
        <f t="shared" si="5"/>
        <v>212.26</v>
      </c>
      <c r="O355" s="1">
        <v>20</v>
      </c>
      <c r="P355" s="1">
        <v>169.81</v>
      </c>
      <c r="Q355" s="7">
        <v>32.200000000000003</v>
      </c>
      <c r="R355" s="1">
        <v>26</v>
      </c>
      <c r="S355" s="1" t="s">
        <v>19</v>
      </c>
      <c r="T355" s="1" t="s">
        <v>43</v>
      </c>
    </row>
    <row r="356" spans="1:20" x14ac:dyDescent="0.25">
      <c r="A356" s="1">
        <v>100584</v>
      </c>
      <c r="B356" s="2">
        <v>45154</v>
      </c>
      <c r="C356" s="2" t="str">
        <f>TEXT(Table1[[#This Row],[Order_Date]],"ddd")</f>
        <v>Wed</v>
      </c>
      <c r="D356" s="12">
        <f>WEEKNUM(Table1[[#This Row],[Order_Date]])</f>
        <v>33</v>
      </c>
      <c r="E356" s="2" t="str">
        <f>TEXT(Table1[[#This Row],[Order_Date]],"mmm")</f>
        <v>Aug</v>
      </c>
      <c r="F356" s="2" t="str">
        <f>TEXT(Table1[[#This Row],[Order_Date]],"yyyy")</f>
        <v>2023</v>
      </c>
      <c r="G356" s="1" t="s">
        <v>405</v>
      </c>
      <c r="H356" s="1" t="s">
        <v>73</v>
      </c>
      <c r="I356" s="1" t="s">
        <v>25</v>
      </c>
      <c r="J356" s="1" t="s">
        <v>1241</v>
      </c>
      <c r="K356" s="1" t="s">
        <v>64</v>
      </c>
      <c r="L356" s="1">
        <v>2</v>
      </c>
      <c r="M356" s="7">
        <v>34</v>
      </c>
      <c r="N356" s="7">
        <f t="shared" si="5"/>
        <v>68</v>
      </c>
      <c r="O356" s="1">
        <v>0</v>
      </c>
      <c r="P356" s="1">
        <v>68</v>
      </c>
      <c r="Q356" s="7">
        <v>20.12</v>
      </c>
      <c r="R356" s="1">
        <v>24</v>
      </c>
      <c r="S356" s="1" t="s">
        <v>122</v>
      </c>
      <c r="T356" s="1" t="s">
        <v>46</v>
      </c>
    </row>
    <row r="357" spans="1:20" x14ac:dyDescent="0.25">
      <c r="A357" s="1">
        <v>100047</v>
      </c>
      <c r="B357" s="2">
        <v>45488</v>
      </c>
      <c r="C357" s="2" t="str">
        <f>TEXT(Table1[[#This Row],[Order_Date]],"ddd")</f>
        <v>Mon</v>
      </c>
      <c r="D357" s="12">
        <f>WEEKNUM(Table1[[#This Row],[Order_Date]])</f>
        <v>29</v>
      </c>
      <c r="E357" s="2" t="str">
        <f>TEXT(Table1[[#This Row],[Order_Date]],"mmm")</f>
        <v>Jul</v>
      </c>
      <c r="F357" s="2" t="str">
        <f>TEXT(Table1[[#This Row],[Order_Date]],"yyyy")</f>
        <v>2024</v>
      </c>
      <c r="G357" s="1" t="s">
        <v>406</v>
      </c>
      <c r="H357" s="1" t="s">
        <v>39</v>
      </c>
      <c r="I357" s="1" t="s">
        <v>25</v>
      </c>
      <c r="J357" s="1" t="s">
        <v>1241</v>
      </c>
      <c r="K357" s="1" t="s">
        <v>31</v>
      </c>
      <c r="L357" s="1">
        <v>2</v>
      </c>
      <c r="M357" s="7">
        <v>194.87</v>
      </c>
      <c r="N357" s="7">
        <f t="shared" si="5"/>
        <v>389.74</v>
      </c>
      <c r="O357" s="1">
        <v>5</v>
      </c>
      <c r="P357" s="1">
        <v>370.25</v>
      </c>
      <c r="Q357" s="7">
        <v>134.53</v>
      </c>
      <c r="R357" s="1">
        <v>24</v>
      </c>
      <c r="S357" s="1" t="s">
        <v>19</v>
      </c>
      <c r="T357" s="1" t="s">
        <v>43</v>
      </c>
    </row>
    <row r="358" spans="1:20" x14ac:dyDescent="0.25">
      <c r="A358" s="1">
        <v>100318</v>
      </c>
      <c r="B358" s="2">
        <v>45323</v>
      </c>
      <c r="C358" s="2" t="str">
        <f>TEXT(Table1[[#This Row],[Order_Date]],"ddd")</f>
        <v>Thu</v>
      </c>
      <c r="D358" s="12">
        <f>WEEKNUM(Table1[[#This Row],[Order_Date]])</f>
        <v>5</v>
      </c>
      <c r="E358" s="2" t="str">
        <f>TEXT(Table1[[#This Row],[Order_Date]],"mmm")</f>
        <v>Feb</v>
      </c>
      <c r="F358" s="2" t="str">
        <f>TEXT(Table1[[#This Row],[Order_Date]],"yyyy")</f>
        <v>2024</v>
      </c>
      <c r="G358" s="1" t="s">
        <v>407</v>
      </c>
      <c r="H358" s="1" t="s">
        <v>77</v>
      </c>
      <c r="I358" s="1" t="s">
        <v>30</v>
      </c>
      <c r="J358" s="1" t="s">
        <v>1238</v>
      </c>
      <c r="K358" s="1" t="s">
        <v>18</v>
      </c>
      <c r="L358" s="1">
        <v>4</v>
      </c>
      <c r="M358" s="7">
        <v>37.880000000000003</v>
      </c>
      <c r="N358" s="7">
        <f t="shared" si="5"/>
        <v>151.52000000000001</v>
      </c>
      <c r="O358" s="1">
        <v>5</v>
      </c>
      <c r="P358" s="1">
        <v>143.94</v>
      </c>
      <c r="Q358" s="7">
        <v>27.05</v>
      </c>
      <c r="R358" s="1">
        <v>29</v>
      </c>
      <c r="S358" s="1" t="s">
        <v>26</v>
      </c>
      <c r="T358" s="1" t="s">
        <v>27</v>
      </c>
    </row>
    <row r="359" spans="1:20" x14ac:dyDescent="0.25">
      <c r="A359" s="1">
        <v>100106</v>
      </c>
      <c r="B359" s="2">
        <v>45528</v>
      </c>
      <c r="C359" s="2" t="str">
        <f>TEXT(Table1[[#This Row],[Order_Date]],"ddd")</f>
        <v>Sat</v>
      </c>
      <c r="D359" s="12">
        <f>WEEKNUM(Table1[[#This Row],[Order_Date]])</f>
        <v>34</v>
      </c>
      <c r="E359" s="2" t="str">
        <f>TEXT(Table1[[#This Row],[Order_Date]],"mmm")</f>
        <v>Aug</v>
      </c>
      <c r="F359" s="2" t="str">
        <f>TEXT(Table1[[#This Row],[Order_Date]],"yyyy")</f>
        <v>2024</v>
      </c>
      <c r="G359" s="1" t="s">
        <v>408</v>
      </c>
      <c r="H359" s="1" t="s">
        <v>16</v>
      </c>
      <c r="I359" s="1" t="s">
        <v>17</v>
      </c>
      <c r="J359" s="1" t="s">
        <v>1238</v>
      </c>
      <c r="K359" s="1" t="s">
        <v>18</v>
      </c>
      <c r="L359" s="1">
        <v>4</v>
      </c>
      <c r="M359" s="7">
        <v>47.21</v>
      </c>
      <c r="N359" s="7">
        <f t="shared" si="5"/>
        <v>188.84</v>
      </c>
      <c r="O359" s="1">
        <v>0</v>
      </c>
      <c r="P359" s="1">
        <v>188.84</v>
      </c>
      <c r="Q359" s="7">
        <v>41.18</v>
      </c>
      <c r="R359" s="1">
        <v>31</v>
      </c>
      <c r="S359" s="1" t="s">
        <v>19</v>
      </c>
      <c r="T359" s="1" t="s">
        <v>51</v>
      </c>
    </row>
    <row r="360" spans="1:20" x14ac:dyDescent="0.25">
      <c r="A360" s="1">
        <v>100798</v>
      </c>
      <c r="B360" s="2">
        <v>45570</v>
      </c>
      <c r="C360" s="2" t="str">
        <f>TEXT(Table1[[#This Row],[Order_Date]],"ddd")</f>
        <v>Sat</v>
      </c>
      <c r="D360" s="12">
        <f>WEEKNUM(Table1[[#This Row],[Order_Date]])</f>
        <v>40</v>
      </c>
      <c r="E360" s="2" t="str">
        <f>TEXT(Table1[[#This Row],[Order_Date]],"mmm")</f>
        <v>Oct</v>
      </c>
      <c r="F360" s="2" t="str">
        <f>TEXT(Table1[[#This Row],[Order_Date]],"yyyy")</f>
        <v>2024</v>
      </c>
      <c r="G360" s="1" t="s">
        <v>409</v>
      </c>
      <c r="H360" s="1" t="s">
        <v>22</v>
      </c>
      <c r="I360" s="1" t="s">
        <v>17</v>
      </c>
      <c r="J360" s="1" t="s">
        <v>1241</v>
      </c>
      <c r="K360" s="1" t="s">
        <v>64</v>
      </c>
      <c r="L360" s="1">
        <v>4</v>
      </c>
      <c r="M360" s="7">
        <v>24.24</v>
      </c>
      <c r="N360" s="7">
        <f t="shared" si="5"/>
        <v>96.96</v>
      </c>
      <c r="O360" s="1">
        <v>0</v>
      </c>
      <c r="P360" s="1">
        <v>96.96</v>
      </c>
      <c r="Q360" s="7">
        <v>30.33</v>
      </c>
      <c r="R360" s="1">
        <v>16</v>
      </c>
      <c r="S360" s="1" t="s">
        <v>19</v>
      </c>
      <c r="T360" s="1" t="s">
        <v>46</v>
      </c>
    </row>
    <row r="361" spans="1:20" x14ac:dyDescent="0.25">
      <c r="A361" s="1">
        <v>100055</v>
      </c>
      <c r="B361" s="2">
        <v>45068</v>
      </c>
      <c r="C361" s="2" t="str">
        <f>TEXT(Table1[[#This Row],[Order_Date]],"ddd")</f>
        <v>Mon</v>
      </c>
      <c r="D361" s="12">
        <f>WEEKNUM(Table1[[#This Row],[Order_Date]])</f>
        <v>21</v>
      </c>
      <c r="E361" s="2" t="str">
        <f>TEXT(Table1[[#This Row],[Order_Date]],"mmm")</f>
        <v>May</v>
      </c>
      <c r="F361" s="2" t="str">
        <f>TEXT(Table1[[#This Row],[Order_Date]],"yyyy")</f>
        <v>2023</v>
      </c>
      <c r="G361" s="1" t="s">
        <v>410</v>
      </c>
      <c r="H361" s="1" t="s">
        <v>68</v>
      </c>
      <c r="I361" s="1" t="s">
        <v>25</v>
      </c>
      <c r="J361" s="1" t="s">
        <v>1237</v>
      </c>
      <c r="K361" s="1" t="s">
        <v>31</v>
      </c>
      <c r="L361" s="1">
        <v>1</v>
      </c>
      <c r="M361" s="7">
        <v>234.95</v>
      </c>
      <c r="N361" s="7">
        <f t="shared" si="5"/>
        <v>234.95</v>
      </c>
      <c r="O361" s="1">
        <v>20</v>
      </c>
      <c r="P361" s="1">
        <v>187.96</v>
      </c>
      <c r="Q361" s="7">
        <v>65.34</v>
      </c>
      <c r="R361" s="1">
        <v>41</v>
      </c>
      <c r="S361" s="1" t="s">
        <v>26</v>
      </c>
      <c r="T361" s="1" t="s">
        <v>32</v>
      </c>
    </row>
    <row r="362" spans="1:20" x14ac:dyDescent="0.25">
      <c r="A362" s="1">
        <v>100522</v>
      </c>
      <c r="B362" s="2">
        <v>45925</v>
      </c>
      <c r="C362" s="2" t="str">
        <f>TEXT(Table1[[#This Row],[Order_Date]],"ddd")</f>
        <v>Thu</v>
      </c>
      <c r="D362" s="12">
        <f>WEEKNUM(Table1[[#This Row],[Order_Date]])</f>
        <v>39</v>
      </c>
      <c r="E362" s="2" t="str">
        <f>TEXT(Table1[[#This Row],[Order_Date]],"mmm")</f>
        <v>Sep</v>
      </c>
      <c r="F362" s="2" t="str">
        <f>TEXT(Table1[[#This Row],[Order_Date]],"yyyy")</f>
        <v>2025</v>
      </c>
      <c r="G362" s="1" t="s">
        <v>411</v>
      </c>
      <c r="H362" s="1" t="s">
        <v>45</v>
      </c>
      <c r="I362" s="1" t="s">
        <v>30</v>
      </c>
      <c r="J362" s="1" t="s">
        <v>1238</v>
      </c>
      <c r="K362" s="1" t="s">
        <v>18</v>
      </c>
      <c r="L362" s="1">
        <v>2</v>
      </c>
      <c r="M362" s="7">
        <v>14.5</v>
      </c>
      <c r="N362" s="7">
        <f t="shared" si="5"/>
        <v>29</v>
      </c>
      <c r="O362" s="1">
        <v>0</v>
      </c>
      <c r="P362" s="1">
        <v>29</v>
      </c>
      <c r="Q362" s="7">
        <v>7.69</v>
      </c>
      <c r="R362" s="1">
        <v>29</v>
      </c>
      <c r="S362" s="1" t="s">
        <v>19</v>
      </c>
      <c r="T362" s="1" t="s">
        <v>35</v>
      </c>
    </row>
    <row r="363" spans="1:20" x14ac:dyDescent="0.25">
      <c r="A363" s="1">
        <v>100213</v>
      </c>
      <c r="B363" s="2">
        <v>45907</v>
      </c>
      <c r="C363" s="2" t="str">
        <f>TEXT(Table1[[#This Row],[Order_Date]],"ddd")</f>
        <v>Sun</v>
      </c>
      <c r="D363" s="12">
        <f>WEEKNUM(Table1[[#This Row],[Order_Date]])</f>
        <v>37</v>
      </c>
      <c r="E363" s="2" t="str">
        <f>TEXT(Table1[[#This Row],[Order_Date]],"mmm")</f>
        <v>Sep</v>
      </c>
      <c r="F363" s="2" t="str">
        <f>TEXT(Table1[[#This Row],[Order_Date]],"yyyy")</f>
        <v>2025</v>
      </c>
      <c r="G363" s="1" t="s">
        <v>412</v>
      </c>
      <c r="H363" s="1" t="s">
        <v>37</v>
      </c>
      <c r="I363" s="1" t="s">
        <v>17</v>
      </c>
      <c r="J363" s="1" t="s">
        <v>1241</v>
      </c>
      <c r="K363" s="1" t="s">
        <v>64</v>
      </c>
      <c r="L363" s="1">
        <v>3</v>
      </c>
      <c r="M363" s="7">
        <v>72.52</v>
      </c>
      <c r="N363" s="7">
        <f t="shared" si="5"/>
        <v>217.56</v>
      </c>
      <c r="O363" s="1">
        <v>40</v>
      </c>
      <c r="P363" s="1">
        <v>130.54</v>
      </c>
      <c r="Q363" s="7">
        <v>49.34</v>
      </c>
      <c r="R363" s="1">
        <v>20</v>
      </c>
      <c r="S363" s="1" t="s">
        <v>122</v>
      </c>
      <c r="T363" s="1" t="s">
        <v>20</v>
      </c>
    </row>
    <row r="364" spans="1:20" x14ac:dyDescent="0.25">
      <c r="A364" s="1">
        <v>100120</v>
      </c>
      <c r="B364" s="2">
        <v>45209</v>
      </c>
      <c r="C364" s="2" t="str">
        <f>TEXT(Table1[[#This Row],[Order_Date]],"ddd")</f>
        <v>Tue</v>
      </c>
      <c r="D364" s="12">
        <f>WEEKNUM(Table1[[#This Row],[Order_Date]])</f>
        <v>41</v>
      </c>
      <c r="E364" s="2" t="str">
        <f>TEXT(Table1[[#This Row],[Order_Date]],"mmm")</f>
        <v>Oct</v>
      </c>
      <c r="F364" s="2" t="str">
        <f>TEXT(Table1[[#This Row],[Order_Date]],"yyyy")</f>
        <v>2023</v>
      </c>
      <c r="G364" s="1" t="s">
        <v>413</v>
      </c>
      <c r="H364" s="1" t="s">
        <v>73</v>
      </c>
      <c r="I364" s="1" t="s">
        <v>25</v>
      </c>
      <c r="J364" s="1" t="s">
        <v>1240</v>
      </c>
      <c r="K364" s="1" t="s">
        <v>48</v>
      </c>
      <c r="L364" s="1">
        <v>3</v>
      </c>
      <c r="M364" s="7">
        <v>33.35</v>
      </c>
      <c r="N364" s="7">
        <f t="shared" si="5"/>
        <v>100.05000000000001</v>
      </c>
      <c r="O364" s="1">
        <v>0</v>
      </c>
      <c r="P364" s="1">
        <v>100.05</v>
      </c>
      <c r="Q364" s="7">
        <v>29.35</v>
      </c>
      <c r="R364" s="1">
        <v>21</v>
      </c>
      <c r="S364" s="1" t="s">
        <v>26</v>
      </c>
      <c r="T364" s="1" t="s">
        <v>51</v>
      </c>
    </row>
    <row r="365" spans="1:20" x14ac:dyDescent="0.25">
      <c r="A365" s="1">
        <v>100917</v>
      </c>
      <c r="B365" s="2">
        <v>45898</v>
      </c>
      <c r="C365" s="2" t="str">
        <f>TEXT(Table1[[#This Row],[Order_Date]],"ddd")</f>
        <v>Fri</v>
      </c>
      <c r="D365" s="12">
        <f>WEEKNUM(Table1[[#This Row],[Order_Date]])</f>
        <v>35</v>
      </c>
      <c r="E365" s="2" t="str">
        <f>TEXT(Table1[[#This Row],[Order_Date]],"mmm")</f>
        <v>Aug</v>
      </c>
      <c r="F365" s="2" t="str">
        <f>TEXT(Table1[[#This Row],[Order_Date]],"yyyy")</f>
        <v>2025</v>
      </c>
      <c r="G365" s="1" t="s">
        <v>414</v>
      </c>
      <c r="H365" s="1" t="s">
        <v>62</v>
      </c>
      <c r="I365" s="1" t="s">
        <v>17</v>
      </c>
      <c r="J365" s="1" t="s">
        <v>1238</v>
      </c>
      <c r="K365" s="1" t="s">
        <v>31</v>
      </c>
      <c r="L365" s="1">
        <v>1</v>
      </c>
      <c r="M365" s="7">
        <v>121.1</v>
      </c>
      <c r="N365" s="7">
        <f t="shared" si="5"/>
        <v>121.1</v>
      </c>
      <c r="O365" s="1">
        <v>10</v>
      </c>
      <c r="P365" s="1">
        <v>108.99</v>
      </c>
      <c r="Q365" s="7">
        <v>23.56</v>
      </c>
      <c r="R365" s="1">
        <v>29</v>
      </c>
      <c r="S365" s="1" t="s">
        <v>26</v>
      </c>
      <c r="T365" s="1" t="s">
        <v>46</v>
      </c>
    </row>
    <row r="366" spans="1:20" x14ac:dyDescent="0.25">
      <c r="A366" s="1">
        <v>101067</v>
      </c>
      <c r="B366" s="2">
        <v>45019</v>
      </c>
      <c r="C366" s="2" t="str">
        <f>TEXT(Table1[[#This Row],[Order_Date]],"ddd")</f>
        <v>Mon</v>
      </c>
      <c r="D366" s="12">
        <f>WEEKNUM(Table1[[#This Row],[Order_Date]])</f>
        <v>14</v>
      </c>
      <c r="E366" s="2" t="str">
        <f>TEXT(Table1[[#This Row],[Order_Date]],"mmm")</f>
        <v>Apr</v>
      </c>
      <c r="F366" s="2" t="str">
        <f>TEXT(Table1[[#This Row],[Order_Date]],"yyyy")</f>
        <v>2023</v>
      </c>
      <c r="G366" s="1" t="s">
        <v>415</v>
      </c>
      <c r="H366" s="1" t="s">
        <v>66</v>
      </c>
      <c r="I366" s="1" t="s">
        <v>17</v>
      </c>
      <c r="J366" s="1" t="s">
        <v>1241</v>
      </c>
      <c r="K366" s="1" t="s">
        <v>18</v>
      </c>
      <c r="L366" s="1">
        <v>3</v>
      </c>
      <c r="M366" s="7">
        <v>119.28</v>
      </c>
      <c r="N366" s="7">
        <f t="shared" si="5"/>
        <v>357.84000000000003</v>
      </c>
      <c r="O366" s="1">
        <v>0</v>
      </c>
      <c r="P366" s="1">
        <v>357.84</v>
      </c>
      <c r="Q366" s="7">
        <v>121.1</v>
      </c>
      <c r="R366" s="1">
        <v>32</v>
      </c>
      <c r="S366" s="1" t="s">
        <v>26</v>
      </c>
      <c r="T366" s="1" t="s">
        <v>32</v>
      </c>
    </row>
    <row r="367" spans="1:20" x14ac:dyDescent="0.25">
      <c r="A367" s="1">
        <v>101117</v>
      </c>
      <c r="B367" s="2">
        <v>45654</v>
      </c>
      <c r="C367" s="2" t="str">
        <f>TEXT(Table1[[#This Row],[Order_Date]],"ddd")</f>
        <v>Sat</v>
      </c>
      <c r="D367" s="12">
        <f>WEEKNUM(Table1[[#This Row],[Order_Date]])</f>
        <v>52</v>
      </c>
      <c r="E367" s="2" t="str">
        <f>TEXT(Table1[[#This Row],[Order_Date]],"mmm")</f>
        <v>Dec</v>
      </c>
      <c r="F367" s="2" t="str">
        <f>TEXT(Table1[[#This Row],[Order_Date]],"yyyy")</f>
        <v>2024</v>
      </c>
      <c r="G367" s="1" t="s">
        <v>416</v>
      </c>
      <c r="H367" s="1" t="s">
        <v>68</v>
      </c>
      <c r="I367" s="1" t="s">
        <v>25</v>
      </c>
      <c r="J367" s="1" t="s">
        <v>1237</v>
      </c>
      <c r="K367" s="1" t="s">
        <v>31</v>
      </c>
      <c r="L367" s="1">
        <v>6</v>
      </c>
      <c r="M367" s="7">
        <v>234.25</v>
      </c>
      <c r="N367" s="7">
        <f t="shared" si="5"/>
        <v>1405.5</v>
      </c>
      <c r="O367" s="1">
        <v>0</v>
      </c>
      <c r="P367" s="1">
        <v>1405.5</v>
      </c>
      <c r="Q367" s="7">
        <v>364.55</v>
      </c>
      <c r="R367" s="1">
        <v>46</v>
      </c>
      <c r="S367" s="1" t="s">
        <v>19</v>
      </c>
      <c r="T367" s="1" t="s">
        <v>20</v>
      </c>
    </row>
    <row r="368" spans="1:20" x14ac:dyDescent="0.25">
      <c r="A368" s="1">
        <v>100072</v>
      </c>
      <c r="B368" s="2">
        <v>45022</v>
      </c>
      <c r="C368" s="2" t="str">
        <f>TEXT(Table1[[#This Row],[Order_Date]],"ddd")</f>
        <v>Thu</v>
      </c>
      <c r="D368" s="12">
        <f>WEEKNUM(Table1[[#This Row],[Order_Date]])</f>
        <v>14</v>
      </c>
      <c r="E368" s="2" t="str">
        <f>TEXT(Table1[[#This Row],[Order_Date]],"mmm")</f>
        <v>Apr</v>
      </c>
      <c r="F368" s="2" t="str">
        <f>TEXT(Table1[[#This Row],[Order_Date]],"yyyy")</f>
        <v>2023</v>
      </c>
      <c r="G368" s="1" t="s">
        <v>417</v>
      </c>
      <c r="H368" s="1" t="s">
        <v>16</v>
      </c>
      <c r="I368" s="1" t="s">
        <v>17</v>
      </c>
      <c r="J368" s="1" t="s">
        <v>1237</v>
      </c>
      <c r="K368" s="1" t="s">
        <v>18</v>
      </c>
      <c r="L368" s="1">
        <v>2</v>
      </c>
      <c r="M368" s="7">
        <v>48.61</v>
      </c>
      <c r="N368" s="7">
        <f t="shared" si="5"/>
        <v>97.22</v>
      </c>
      <c r="O368" s="1">
        <v>20</v>
      </c>
      <c r="P368" s="1">
        <v>77.78</v>
      </c>
      <c r="Q368" s="7">
        <v>25.44</v>
      </c>
      <c r="R368" s="1">
        <v>38</v>
      </c>
      <c r="S368" s="1" t="s">
        <v>19</v>
      </c>
      <c r="T368" s="1" t="s">
        <v>46</v>
      </c>
    </row>
    <row r="369" spans="1:20" x14ac:dyDescent="0.25">
      <c r="A369" s="1">
        <v>100947</v>
      </c>
      <c r="B369" s="2">
        <v>45460</v>
      </c>
      <c r="C369" s="2" t="str">
        <f>TEXT(Table1[[#This Row],[Order_Date]],"ddd")</f>
        <v>Mon</v>
      </c>
      <c r="D369" s="12">
        <f>WEEKNUM(Table1[[#This Row],[Order_Date]])</f>
        <v>25</v>
      </c>
      <c r="E369" s="2" t="str">
        <f>TEXT(Table1[[#This Row],[Order_Date]],"mmm")</f>
        <v>Jun</v>
      </c>
      <c r="F369" s="2" t="str">
        <f>TEXT(Table1[[#This Row],[Order_Date]],"yyyy")</f>
        <v>2024</v>
      </c>
      <c r="G369" s="1" t="s">
        <v>418</v>
      </c>
      <c r="H369" s="1" t="s">
        <v>66</v>
      </c>
      <c r="I369" s="1" t="s">
        <v>17</v>
      </c>
      <c r="J369" s="1" t="s">
        <v>1237</v>
      </c>
      <c r="K369" s="1" t="s">
        <v>18</v>
      </c>
      <c r="L369" s="1">
        <v>4</v>
      </c>
      <c r="M369" s="7">
        <v>127.11</v>
      </c>
      <c r="N369" s="7">
        <f t="shared" si="5"/>
        <v>508.44</v>
      </c>
      <c r="O369" s="1">
        <v>20</v>
      </c>
      <c r="P369" s="1">
        <v>406.75</v>
      </c>
      <c r="Q369" s="7">
        <v>136.83000000000001</v>
      </c>
      <c r="R369" s="1">
        <v>26</v>
      </c>
      <c r="S369" s="1" t="s">
        <v>26</v>
      </c>
      <c r="T369" s="1" t="s">
        <v>51</v>
      </c>
    </row>
    <row r="370" spans="1:20" x14ac:dyDescent="0.25">
      <c r="A370" s="1">
        <v>100746</v>
      </c>
      <c r="B370" s="2">
        <v>45227</v>
      </c>
      <c r="C370" s="2" t="str">
        <f>TEXT(Table1[[#This Row],[Order_Date]],"ddd")</f>
        <v>Sat</v>
      </c>
      <c r="D370" s="12">
        <f>WEEKNUM(Table1[[#This Row],[Order_Date]])</f>
        <v>43</v>
      </c>
      <c r="E370" s="2" t="str">
        <f>TEXT(Table1[[#This Row],[Order_Date]],"mmm")</f>
        <v>Oct</v>
      </c>
      <c r="F370" s="2" t="str">
        <f>TEXT(Table1[[#This Row],[Order_Date]],"yyyy")</f>
        <v>2023</v>
      </c>
      <c r="G370" s="1" t="s">
        <v>419</v>
      </c>
      <c r="H370" s="1" t="s">
        <v>53</v>
      </c>
      <c r="I370" s="1" t="s">
        <v>30</v>
      </c>
      <c r="J370" s="1" t="s">
        <v>1241</v>
      </c>
      <c r="K370" s="1" t="s">
        <v>18</v>
      </c>
      <c r="L370" s="1">
        <v>2</v>
      </c>
      <c r="M370" s="7">
        <v>18.37</v>
      </c>
      <c r="N370" s="7">
        <f t="shared" si="5"/>
        <v>36.74</v>
      </c>
      <c r="O370" s="1">
        <v>5</v>
      </c>
      <c r="P370" s="1">
        <v>34.9</v>
      </c>
      <c r="Q370" s="7">
        <v>11.59</v>
      </c>
      <c r="R370" s="1">
        <v>16</v>
      </c>
      <c r="S370" s="1" t="s">
        <v>19</v>
      </c>
      <c r="T370" s="1" t="s">
        <v>81</v>
      </c>
    </row>
    <row r="371" spans="1:20" x14ac:dyDescent="0.25">
      <c r="A371" s="1">
        <v>100715</v>
      </c>
      <c r="B371" s="2">
        <v>45686</v>
      </c>
      <c r="C371" s="2" t="str">
        <f>TEXT(Table1[[#This Row],[Order_Date]],"ddd")</f>
        <v>Wed</v>
      </c>
      <c r="D371" s="12">
        <f>WEEKNUM(Table1[[#This Row],[Order_Date]])</f>
        <v>5</v>
      </c>
      <c r="E371" s="2" t="str">
        <f>TEXT(Table1[[#This Row],[Order_Date]],"mmm")</f>
        <v>Jan</v>
      </c>
      <c r="F371" s="2" t="str">
        <f>TEXT(Table1[[#This Row],[Order_Date]],"yyyy")</f>
        <v>2025</v>
      </c>
      <c r="G371" s="1" t="s">
        <v>420</v>
      </c>
      <c r="H371" s="1" t="s">
        <v>34</v>
      </c>
      <c r="I371" s="1" t="s">
        <v>30</v>
      </c>
      <c r="J371" s="1" t="s">
        <v>1241</v>
      </c>
      <c r="K371" s="1" t="s">
        <v>48</v>
      </c>
      <c r="L371" s="1">
        <v>3</v>
      </c>
      <c r="M371" s="7">
        <v>57.29</v>
      </c>
      <c r="N371" s="7">
        <f t="shared" si="5"/>
        <v>171.87</v>
      </c>
      <c r="O371" s="1">
        <v>0</v>
      </c>
      <c r="P371" s="1">
        <v>171.87</v>
      </c>
      <c r="Q371" s="7">
        <v>70.94</v>
      </c>
      <c r="R371" s="1">
        <v>33</v>
      </c>
      <c r="S371" s="1" t="s">
        <v>19</v>
      </c>
      <c r="T371" s="1" t="s">
        <v>32</v>
      </c>
    </row>
    <row r="372" spans="1:20" x14ac:dyDescent="0.25">
      <c r="A372" s="1">
        <v>100557</v>
      </c>
      <c r="B372" s="2">
        <v>45509</v>
      </c>
      <c r="C372" s="2" t="str">
        <f>TEXT(Table1[[#This Row],[Order_Date]],"ddd")</f>
        <v>Mon</v>
      </c>
      <c r="D372" s="12">
        <f>WEEKNUM(Table1[[#This Row],[Order_Date]])</f>
        <v>32</v>
      </c>
      <c r="E372" s="2" t="str">
        <f>TEXT(Table1[[#This Row],[Order_Date]],"mmm")</f>
        <v>Aug</v>
      </c>
      <c r="F372" s="2" t="str">
        <f>TEXT(Table1[[#This Row],[Order_Date]],"yyyy")</f>
        <v>2024</v>
      </c>
      <c r="G372" s="1" t="s">
        <v>421</v>
      </c>
      <c r="H372" s="1" t="s">
        <v>73</v>
      </c>
      <c r="I372" s="1" t="s">
        <v>25</v>
      </c>
      <c r="J372" s="1" t="s">
        <v>1237</v>
      </c>
      <c r="K372" s="1" t="s">
        <v>31</v>
      </c>
      <c r="L372" s="1">
        <v>1</v>
      </c>
      <c r="M372" s="7">
        <v>36.42</v>
      </c>
      <c r="N372" s="7">
        <f t="shared" si="5"/>
        <v>36.42</v>
      </c>
      <c r="O372" s="1">
        <v>0</v>
      </c>
      <c r="P372" s="1">
        <v>36.42</v>
      </c>
      <c r="Q372" s="7">
        <v>8.8699999999999992</v>
      </c>
      <c r="R372" s="1">
        <v>49</v>
      </c>
      <c r="S372" s="1" t="s">
        <v>26</v>
      </c>
      <c r="T372" s="1" t="s">
        <v>27</v>
      </c>
    </row>
    <row r="373" spans="1:20" x14ac:dyDescent="0.25">
      <c r="A373" s="1">
        <v>101081</v>
      </c>
      <c r="B373" s="2">
        <v>45033</v>
      </c>
      <c r="C373" s="2" t="str">
        <f>TEXT(Table1[[#This Row],[Order_Date]],"ddd")</f>
        <v>Mon</v>
      </c>
      <c r="D373" s="12">
        <f>WEEKNUM(Table1[[#This Row],[Order_Date]])</f>
        <v>16</v>
      </c>
      <c r="E373" s="2" t="str">
        <f>TEXT(Table1[[#This Row],[Order_Date]],"mmm")</f>
        <v>Apr</v>
      </c>
      <c r="F373" s="2" t="str">
        <f>TEXT(Table1[[#This Row],[Order_Date]],"yyyy")</f>
        <v>2023</v>
      </c>
      <c r="G373" s="1" t="s">
        <v>422</v>
      </c>
      <c r="H373" s="1" t="s">
        <v>24</v>
      </c>
      <c r="I373" s="1" t="s">
        <v>25</v>
      </c>
      <c r="J373" s="1" t="s">
        <v>1237</v>
      </c>
      <c r="K373" s="1" t="s">
        <v>18</v>
      </c>
      <c r="L373" s="1">
        <v>3</v>
      </c>
      <c r="M373" s="7">
        <v>110.01</v>
      </c>
      <c r="N373" s="7">
        <f t="shared" si="5"/>
        <v>330.03000000000003</v>
      </c>
      <c r="O373" s="1">
        <v>5</v>
      </c>
      <c r="P373" s="1">
        <v>313.52999999999997</v>
      </c>
      <c r="Q373" s="7">
        <v>123.66</v>
      </c>
      <c r="R373" s="1">
        <v>28</v>
      </c>
      <c r="S373" s="1" t="s">
        <v>26</v>
      </c>
      <c r="T373" s="1" t="s">
        <v>35</v>
      </c>
    </row>
    <row r="374" spans="1:20" x14ac:dyDescent="0.25">
      <c r="A374" s="1">
        <v>101045</v>
      </c>
      <c r="B374" s="2">
        <v>45628</v>
      </c>
      <c r="C374" s="2" t="str">
        <f>TEXT(Table1[[#This Row],[Order_Date]],"ddd")</f>
        <v>Mon</v>
      </c>
      <c r="D374" s="12">
        <f>WEEKNUM(Table1[[#This Row],[Order_Date]])</f>
        <v>49</v>
      </c>
      <c r="E374" s="2" t="str">
        <f>TEXT(Table1[[#This Row],[Order_Date]],"mmm")</f>
        <v>Dec</v>
      </c>
      <c r="F374" s="2" t="str">
        <f>TEXT(Table1[[#This Row],[Order_Date]],"yyyy")</f>
        <v>2024</v>
      </c>
      <c r="G374" s="1" t="s">
        <v>423</v>
      </c>
      <c r="H374" s="1" t="s">
        <v>45</v>
      </c>
      <c r="I374" s="1" t="s">
        <v>30</v>
      </c>
      <c r="J374" s="1" t="s">
        <v>1240</v>
      </c>
      <c r="K374" s="1" t="s">
        <v>18</v>
      </c>
      <c r="L374" s="1">
        <v>4</v>
      </c>
      <c r="M374" s="7">
        <v>17.440000000000001</v>
      </c>
      <c r="N374" s="7">
        <f t="shared" si="5"/>
        <v>69.760000000000005</v>
      </c>
      <c r="O374" s="1">
        <v>0</v>
      </c>
      <c r="P374" s="1">
        <v>69.760000000000005</v>
      </c>
      <c r="Q374" s="7">
        <v>33.71</v>
      </c>
      <c r="R374" s="1">
        <v>28</v>
      </c>
      <c r="S374" s="1" t="s">
        <v>19</v>
      </c>
      <c r="T374" s="1" t="s">
        <v>32</v>
      </c>
    </row>
    <row r="375" spans="1:20" x14ac:dyDescent="0.25">
      <c r="A375" s="1">
        <v>100552</v>
      </c>
      <c r="B375" s="2">
        <v>45490</v>
      </c>
      <c r="C375" s="2" t="str">
        <f>TEXT(Table1[[#This Row],[Order_Date]],"ddd")</f>
        <v>Wed</v>
      </c>
      <c r="D375" s="12">
        <f>WEEKNUM(Table1[[#This Row],[Order_Date]])</f>
        <v>29</v>
      </c>
      <c r="E375" s="2" t="str">
        <f>TEXT(Table1[[#This Row],[Order_Date]],"mmm")</f>
        <v>Jul</v>
      </c>
      <c r="F375" s="2" t="str">
        <f>TEXT(Table1[[#This Row],[Order_Date]],"yyyy")</f>
        <v>2024</v>
      </c>
      <c r="G375" s="1" t="s">
        <v>424</v>
      </c>
      <c r="H375" s="1" t="s">
        <v>66</v>
      </c>
      <c r="I375" s="1" t="s">
        <v>17</v>
      </c>
      <c r="J375" s="1" t="s">
        <v>1238</v>
      </c>
      <c r="K375" s="1" t="s">
        <v>31</v>
      </c>
      <c r="L375" s="1">
        <v>5</v>
      </c>
      <c r="M375" s="7">
        <v>128.94999999999999</v>
      </c>
      <c r="N375" s="7">
        <f t="shared" si="5"/>
        <v>644.75</v>
      </c>
      <c r="O375" s="1">
        <v>0</v>
      </c>
      <c r="P375" s="1">
        <v>644.75</v>
      </c>
      <c r="Q375" s="7">
        <v>171.38</v>
      </c>
      <c r="R375" s="1">
        <v>25</v>
      </c>
      <c r="S375" s="1" t="s">
        <v>19</v>
      </c>
      <c r="T375" s="1" t="s">
        <v>43</v>
      </c>
    </row>
    <row r="376" spans="1:20" x14ac:dyDescent="0.25">
      <c r="A376" s="1">
        <v>100561</v>
      </c>
      <c r="B376" s="2">
        <v>45921</v>
      </c>
      <c r="C376" s="2" t="str">
        <f>TEXT(Table1[[#This Row],[Order_Date]],"ddd")</f>
        <v>Sun</v>
      </c>
      <c r="D376" s="12">
        <f>WEEKNUM(Table1[[#This Row],[Order_Date]])</f>
        <v>39</v>
      </c>
      <c r="E376" s="2" t="str">
        <f>TEXT(Table1[[#This Row],[Order_Date]],"mmm")</f>
        <v>Sep</v>
      </c>
      <c r="F376" s="2" t="str">
        <f>TEXT(Table1[[#This Row],[Order_Date]],"yyyy")</f>
        <v>2025</v>
      </c>
      <c r="G376" s="1" t="s">
        <v>425</v>
      </c>
      <c r="H376" s="1" t="s">
        <v>29</v>
      </c>
      <c r="I376" s="1" t="s">
        <v>30</v>
      </c>
      <c r="J376" s="1" t="s">
        <v>1237</v>
      </c>
      <c r="K376" s="1" t="s">
        <v>18</v>
      </c>
      <c r="L376" s="1">
        <v>1</v>
      </c>
      <c r="M376" s="7">
        <v>17.79</v>
      </c>
      <c r="N376" s="7">
        <f t="shared" si="5"/>
        <v>17.79</v>
      </c>
      <c r="O376" s="1">
        <v>0</v>
      </c>
      <c r="P376" s="1">
        <v>17.79</v>
      </c>
      <c r="Q376" s="7">
        <v>5.36</v>
      </c>
      <c r="R376" s="1">
        <v>45</v>
      </c>
      <c r="S376" s="1" t="s">
        <v>26</v>
      </c>
      <c r="T376" s="1" t="s">
        <v>32</v>
      </c>
    </row>
    <row r="377" spans="1:20" x14ac:dyDescent="0.25">
      <c r="A377" s="1">
        <v>100424</v>
      </c>
      <c r="B377" s="2">
        <v>45384</v>
      </c>
      <c r="C377" s="2" t="str">
        <f>TEXT(Table1[[#This Row],[Order_Date]],"ddd")</f>
        <v>Tue</v>
      </c>
      <c r="D377" s="12">
        <f>WEEKNUM(Table1[[#This Row],[Order_Date]])</f>
        <v>14</v>
      </c>
      <c r="E377" s="2" t="str">
        <f>TEXT(Table1[[#This Row],[Order_Date]],"mmm")</f>
        <v>Apr</v>
      </c>
      <c r="F377" s="2" t="str">
        <f>TEXT(Table1[[#This Row],[Order_Date]],"yyyy")</f>
        <v>2024</v>
      </c>
      <c r="G377" s="1" t="s">
        <v>426</v>
      </c>
      <c r="H377" s="1" t="s">
        <v>66</v>
      </c>
      <c r="I377" s="1" t="s">
        <v>17</v>
      </c>
      <c r="J377" s="1" t="s">
        <v>1238</v>
      </c>
      <c r="K377" s="1" t="s">
        <v>31</v>
      </c>
      <c r="L377" s="1">
        <v>2</v>
      </c>
      <c r="M377" s="7">
        <v>106.07</v>
      </c>
      <c r="N377" s="7">
        <f t="shared" si="5"/>
        <v>212.14</v>
      </c>
      <c r="O377" s="1">
        <v>10</v>
      </c>
      <c r="P377" s="1">
        <v>190.93</v>
      </c>
      <c r="Q377" s="7">
        <v>53.32</v>
      </c>
      <c r="R377" s="1">
        <v>37</v>
      </c>
      <c r="S377" s="1" t="s">
        <v>26</v>
      </c>
      <c r="T377" s="1" t="s">
        <v>32</v>
      </c>
    </row>
    <row r="378" spans="1:20" x14ac:dyDescent="0.25">
      <c r="A378" s="1">
        <v>101013</v>
      </c>
      <c r="B378" s="2">
        <v>45192</v>
      </c>
      <c r="C378" s="2" t="str">
        <f>TEXT(Table1[[#This Row],[Order_Date]],"ddd")</f>
        <v>Sat</v>
      </c>
      <c r="D378" s="12">
        <f>WEEKNUM(Table1[[#This Row],[Order_Date]])</f>
        <v>38</v>
      </c>
      <c r="E378" s="2" t="str">
        <f>TEXT(Table1[[#This Row],[Order_Date]],"mmm")</f>
        <v>Sep</v>
      </c>
      <c r="F378" s="2" t="str">
        <f>TEXT(Table1[[#This Row],[Order_Date]],"yyyy")</f>
        <v>2023</v>
      </c>
      <c r="G378" s="1" t="s">
        <v>427</v>
      </c>
      <c r="H378" s="1" t="s">
        <v>39</v>
      </c>
      <c r="I378" s="1" t="s">
        <v>25</v>
      </c>
      <c r="J378" s="1" t="s">
        <v>1237</v>
      </c>
      <c r="K378" s="1" t="s">
        <v>31</v>
      </c>
      <c r="L378" s="1">
        <v>3</v>
      </c>
      <c r="M378" s="7">
        <v>196.56</v>
      </c>
      <c r="N378" s="7">
        <f t="shared" si="5"/>
        <v>589.68000000000006</v>
      </c>
      <c r="O378" s="1">
        <v>0</v>
      </c>
      <c r="P378" s="1">
        <v>589.67999999999995</v>
      </c>
      <c r="Q378" s="7">
        <v>194.21</v>
      </c>
      <c r="R378" s="1">
        <v>24</v>
      </c>
      <c r="S378" s="1" t="s">
        <v>26</v>
      </c>
      <c r="T378" s="1" t="s">
        <v>20</v>
      </c>
    </row>
    <row r="379" spans="1:20" x14ac:dyDescent="0.25">
      <c r="A379" s="1">
        <v>100325</v>
      </c>
      <c r="B379" s="2">
        <v>45196</v>
      </c>
      <c r="C379" s="2" t="str">
        <f>TEXT(Table1[[#This Row],[Order_Date]],"ddd")</f>
        <v>Wed</v>
      </c>
      <c r="D379" s="12">
        <f>WEEKNUM(Table1[[#This Row],[Order_Date]])</f>
        <v>39</v>
      </c>
      <c r="E379" s="2" t="str">
        <f>TEXT(Table1[[#This Row],[Order_Date]],"mmm")</f>
        <v>Sep</v>
      </c>
      <c r="F379" s="2" t="str">
        <f>TEXT(Table1[[#This Row],[Order_Date]],"yyyy")</f>
        <v>2023</v>
      </c>
      <c r="G379" s="1" t="s">
        <v>428</v>
      </c>
      <c r="H379" s="1" t="s">
        <v>77</v>
      </c>
      <c r="I379" s="1" t="s">
        <v>30</v>
      </c>
      <c r="J379" s="1" t="s">
        <v>1238</v>
      </c>
      <c r="K379" s="1" t="s">
        <v>31</v>
      </c>
      <c r="L379" s="1">
        <v>3</v>
      </c>
      <c r="M379" s="7">
        <v>40.61</v>
      </c>
      <c r="N379" s="7">
        <f t="shared" si="5"/>
        <v>121.83</v>
      </c>
      <c r="O379" s="1">
        <v>0</v>
      </c>
      <c r="P379" s="1">
        <v>121.83</v>
      </c>
      <c r="Q379" s="7">
        <v>41.88</v>
      </c>
      <c r="R379" s="1">
        <v>32</v>
      </c>
      <c r="S379" s="1" t="s">
        <v>26</v>
      </c>
      <c r="T379" s="1" t="s">
        <v>35</v>
      </c>
    </row>
    <row r="380" spans="1:20" x14ac:dyDescent="0.25">
      <c r="A380" s="1">
        <v>100923</v>
      </c>
      <c r="B380" s="2">
        <v>45771</v>
      </c>
      <c r="C380" s="2" t="str">
        <f>TEXT(Table1[[#This Row],[Order_Date]],"ddd")</f>
        <v>Thu</v>
      </c>
      <c r="D380" s="12">
        <f>WEEKNUM(Table1[[#This Row],[Order_Date]])</f>
        <v>17</v>
      </c>
      <c r="E380" s="2" t="str">
        <f>TEXT(Table1[[#This Row],[Order_Date]],"mmm")</f>
        <v>Apr</v>
      </c>
      <c r="F380" s="2" t="str">
        <f>TEXT(Table1[[#This Row],[Order_Date]],"yyyy")</f>
        <v>2025</v>
      </c>
      <c r="G380" s="1" t="s">
        <v>429</v>
      </c>
      <c r="H380" s="1" t="s">
        <v>62</v>
      </c>
      <c r="I380" s="1" t="s">
        <v>17</v>
      </c>
      <c r="J380" s="1" t="s">
        <v>1241</v>
      </c>
      <c r="K380" s="1" t="s">
        <v>18</v>
      </c>
      <c r="L380" s="1">
        <v>3</v>
      </c>
      <c r="M380" s="7">
        <v>143.41999999999999</v>
      </c>
      <c r="N380" s="7">
        <f t="shared" si="5"/>
        <v>430.26</v>
      </c>
      <c r="O380" s="1">
        <v>0</v>
      </c>
      <c r="P380" s="1">
        <v>430.26</v>
      </c>
      <c r="Q380" s="7">
        <v>137.33000000000001</v>
      </c>
      <c r="R380" s="1">
        <v>37</v>
      </c>
      <c r="S380" s="1" t="s">
        <v>19</v>
      </c>
      <c r="T380" s="1" t="s">
        <v>46</v>
      </c>
    </row>
    <row r="381" spans="1:20" x14ac:dyDescent="0.25">
      <c r="A381" s="1">
        <v>100316</v>
      </c>
      <c r="B381" s="2">
        <v>45137</v>
      </c>
      <c r="C381" s="2" t="str">
        <f>TEXT(Table1[[#This Row],[Order_Date]],"ddd")</f>
        <v>Sun</v>
      </c>
      <c r="D381" s="12">
        <f>WEEKNUM(Table1[[#This Row],[Order_Date]])</f>
        <v>31</v>
      </c>
      <c r="E381" s="2" t="str">
        <f>TEXT(Table1[[#This Row],[Order_Date]],"mmm")</f>
        <v>Jul</v>
      </c>
      <c r="F381" s="2" t="str">
        <f>TEXT(Table1[[#This Row],[Order_Date]],"yyyy")</f>
        <v>2023</v>
      </c>
      <c r="G381" s="1" t="s">
        <v>430</v>
      </c>
      <c r="H381" s="1" t="s">
        <v>56</v>
      </c>
      <c r="I381" s="1" t="s">
        <v>30</v>
      </c>
      <c r="J381" s="1" t="s">
        <v>1241</v>
      </c>
      <c r="K381" s="1" t="s">
        <v>18</v>
      </c>
      <c r="L381" s="1">
        <v>4</v>
      </c>
      <c r="M381" s="7">
        <v>37.36</v>
      </c>
      <c r="N381" s="7">
        <f t="shared" si="5"/>
        <v>149.44</v>
      </c>
      <c r="O381" s="1">
        <v>0</v>
      </c>
      <c r="P381" s="1">
        <v>149.44</v>
      </c>
      <c r="Q381" s="7">
        <v>42.96</v>
      </c>
      <c r="R381" s="1">
        <v>36</v>
      </c>
      <c r="S381" s="1" t="s">
        <v>19</v>
      </c>
      <c r="T381" s="1" t="s">
        <v>51</v>
      </c>
    </row>
    <row r="382" spans="1:20" x14ac:dyDescent="0.25">
      <c r="A382" s="1">
        <v>100803</v>
      </c>
      <c r="B382" s="2">
        <v>45414</v>
      </c>
      <c r="C382" s="2" t="str">
        <f>TEXT(Table1[[#This Row],[Order_Date]],"ddd")</f>
        <v>Thu</v>
      </c>
      <c r="D382" s="12">
        <f>WEEKNUM(Table1[[#This Row],[Order_Date]])</f>
        <v>18</v>
      </c>
      <c r="E382" s="2" t="str">
        <f>TEXT(Table1[[#This Row],[Order_Date]],"mmm")</f>
        <v>May</v>
      </c>
      <c r="F382" s="2" t="str">
        <f>TEXT(Table1[[#This Row],[Order_Date]],"yyyy")</f>
        <v>2024</v>
      </c>
      <c r="G382" s="1" t="s">
        <v>431</v>
      </c>
      <c r="H382" s="1" t="s">
        <v>22</v>
      </c>
      <c r="I382" s="1" t="s">
        <v>17</v>
      </c>
      <c r="J382" s="1" t="s">
        <v>1238</v>
      </c>
      <c r="K382" s="1" t="s">
        <v>31</v>
      </c>
      <c r="L382" s="1">
        <v>3</v>
      </c>
      <c r="M382" s="7">
        <v>26.21</v>
      </c>
      <c r="N382" s="7">
        <f t="shared" si="5"/>
        <v>78.63</v>
      </c>
      <c r="O382" s="1">
        <v>0</v>
      </c>
      <c r="P382" s="1">
        <v>78.63</v>
      </c>
      <c r="Q382" s="7">
        <v>21.36</v>
      </c>
      <c r="R382" s="1">
        <v>39</v>
      </c>
      <c r="S382" s="1" t="s">
        <v>19</v>
      </c>
      <c r="T382" s="1" t="s">
        <v>35</v>
      </c>
    </row>
    <row r="383" spans="1:20" x14ac:dyDescent="0.25">
      <c r="A383" s="1">
        <v>101162</v>
      </c>
      <c r="B383" s="2">
        <v>45700</v>
      </c>
      <c r="C383" s="2" t="str">
        <f>TEXT(Table1[[#This Row],[Order_Date]],"ddd")</f>
        <v>Wed</v>
      </c>
      <c r="D383" s="12">
        <f>WEEKNUM(Table1[[#This Row],[Order_Date]])</f>
        <v>7</v>
      </c>
      <c r="E383" s="2" t="str">
        <f>TEXT(Table1[[#This Row],[Order_Date]],"mmm")</f>
        <v>Feb</v>
      </c>
      <c r="F383" s="2" t="str">
        <f>TEXT(Table1[[#This Row],[Order_Date]],"yyyy")</f>
        <v>2025</v>
      </c>
      <c r="G383" s="1" t="s">
        <v>432</v>
      </c>
      <c r="H383" s="1" t="s">
        <v>68</v>
      </c>
      <c r="I383" s="1" t="s">
        <v>25</v>
      </c>
      <c r="J383" s="1" t="s">
        <v>1241</v>
      </c>
      <c r="K383" s="1" t="s">
        <v>48</v>
      </c>
      <c r="L383" s="1">
        <v>1</v>
      </c>
      <c r="M383" s="7">
        <v>214.74</v>
      </c>
      <c r="N383" s="7">
        <f t="shared" si="5"/>
        <v>214.74</v>
      </c>
      <c r="O383" s="1">
        <v>0</v>
      </c>
      <c r="P383" s="1">
        <v>214.74</v>
      </c>
      <c r="Q383" s="7">
        <v>60.58</v>
      </c>
      <c r="R383" s="1">
        <v>18</v>
      </c>
      <c r="S383" s="1" t="s">
        <v>26</v>
      </c>
      <c r="T383" s="1" t="s">
        <v>46</v>
      </c>
    </row>
    <row r="384" spans="1:20" x14ac:dyDescent="0.25">
      <c r="A384" s="1">
        <v>100528</v>
      </c>
      <c r="B384" s="2">
        <v>45349</v>
      </c>
      <c r="C384" s="2" t="str">
        <f>TEXT(Table1[[#This Row],[Order_Date]],"ddd")</f>
        <v>Tue</v>
      </c>
      <c r="D384" s="12">
        <f>WEEKNUM(Table1[[#This Row],[Order_Date]])</f>
        <v>9</v>
      </c>
      <c r="E384" s="2" t="str">
        <f>TEXT(Table1[[#This Row],[Order_Date]],"mmm")</f>
        <v>Feb</v>
      </c>
      <c r="F384" s="2" t="str">
        <f>TEXT(Table1[[#This Row],[Order_Date]],"yyyy")</f>
        <v>2024</v>
      </c>
      <c r="G384" s="1" t="s">
        <v>433</v>
      </c>
      <c r="H384" s="1" t="s">
        <v>73</v>
      </c>
      <c r="I384" s="1" t="s">
        <v>25</v>
      </c>
      <c r="J384" s="1" t="s">
        <v>1241</v>
      </c>
      <c r="K384" s="1" t="s">
        <v>18</v>
      </c>
      <c r="L384" s="1">
        <v>3</v>
      </c>
      <c r="M384" s="7">
        <v>38.49</v>
      </c>
      <c r="N384" s="7">
        <f t="shared" si="5"/>
        <v>115.47</v>
      </c>
      <c r="O384" s="1">
        <v>0</v>
      </c>
      <c r="P384" s="1">
        <v>115.47</v>
      </c>
      <c r="Q384" s="7">
        <v>34.28</v>
      </c>
      <c r="R384" s="1">
        <v>25</v>
      </c>
      <c r="S384" s="1" t="s">
        <v>19</v>
      </c>
      <c r="T384" s="1" t="s">
        <v>46</v>
      </c>
    </row>
    <row r="385" spans="1:20" x14ac:dyDescent="0.25">
      <c r="A385" s="1">
        <v>100836</v>
      </c>
      <c r="B385" s="2">
        <v>45641</v>
      </c>
      <c r="C385" s="2" t="str">
        <f>TEXT(Table1[[#This Row],[Order_Date]],"ddd")</f>
        <v>Sun</v>
      </c>
      <c r="D385" s="12">
        <f>WEEKNUM(Table1[[#This Row],[Order_Date]])</f>
        <v>51</v>
      </c>
      <c r="E385" s="2" t="str">
        <f>TEXT(Table1[[#This Row],[Order_Date]],"mmm")</f>
        <v>Dec</v>
      </c>
      <c r="F385" s="2" t="str">
        <f>TEXT(Table1[[#This Row],[Order_Date]],"yyyy")</f>
        <v>2024</v>
      </c>
      <c r="G385" s="1" t="s">
        <v>434</v>
      </c>
      <c r="H385" s="1" t="s">
        <v>59</v>
      </c>
      <c r="I385" s="1" t="s">
        <v>17</v>
      </c>
      <c r="J385" s="1" t="s">
        <v>1237</v>
      </c>
      <c r="K385" s="1" t="s">
        <v>18</v>
      </c>
      <c r="L385" s="1">
        <v>3</v>
      </c>
      <c r="M385" s="7">
        <v>33.74</v>
      </c>
      <c r="N385" s="7">
        <f t="shared" si="5"/>
        <v>101.22</v>
      </c>
      <c r="O385" s="1">
        <v>0</v>
      </c>
      <c r="P385" s="1">
        <v>101.22</v>
      </c>
      <c r="Q385" s="7">
        <v>31.5</v>
      </c>
      <c r="R385" s="1">
        <v>36</v>
      </c>
      <c r="S385" s="1" t="s">
        <v>26</v>
      </c>
      <c r="T385" s="1" t="s">
        <v>20</v>
      </c>
    </row>
    <row r="386" spans="1:20" x14ac:dyDescent="0.25">
      <c r="A386" s="1">
        <v>100714</v>
      </c>
      <c r="B386" s="2">
        <v>45322</v>
      </c>
      <c r="C386" s="2" t="str">
        <f>TEXT(Table1[[#This Row],[Order_Date]],"ddd")</f>
        <v>Wed</v>
      </c>
      <c r="D386" s="12">
        <f>WEEKNUM(Table1[[#This Row],[Order_Date]])</f>
        <v>5</v>
      </c>
      <c r="E386" s="2" t="str">
        <f>TEXT(Table1[[#This Row],[Order_Date]],"mmm")</f>
        <v>Jan</v>
      </c>
      <c r="F386" s="2" t="str">
        <f>TEXT(Table1[[#This Row],[Order_Date]],"yyyy")</f>
        <v>2024</v>
      </c>
      <c r="G386" s="1" t="s">
        <v>435</v>
      </c>
      <c r="H386" s="1" t="s">
        <v>59</v>
      </c>
      <c r="I386" s="1" t="s">
        <v>17</v>
      </c>
      <c r="J386" s="1" t="s">
        <v>1238</v>
      </c>
      <c r="K386" s="1" t="s">
        <v>18</v>
      </c>
      <c r="L386" s="1">
        <v>2</v>
      </c>
      <c r="M386" s="7">
        <v>31.34</v>
      </c>
      <c r="N386" s="7">
        <f t="shared" si="5"/>
        <v>62.68</v>
      </c>
      <c r="O386" s="1">
        <v>10</v>
      </c>
      <c r="P386" s="1">
        <v>56.41</v>
      </c>
      <c r="Q386" s="7">
        <v>15.34</v>
      </c>
      <c r="R386" s="1">
        <v>40</v>
      </c>
      <c r="S386" s="1" t="s">
        <v>26</v>
      </c>
      <c r="T386" s="1" t="s">
        <v>27</v>
      </c>
    </row>
    <row r="387" spans="1:20" x14ac:dyDescent="0.25">
      <c r="A387" s="1">
        <v>100900</v>
      </c>
      <c r="B387" s="2">
        <v>45074</v>
      </c>
      <c r="C387" s="2" t="str">
        <f>TEXT(Table1[[#This Row],[Order_Date]],"ddd")</f>
        <v>Sun</v>
      </c>
      <c r="D387" s="12">
        <f>WEEKNUM(Table1[[#This Row],[Order_Date]])</f>
        <v>22</v>
      </c>
      <c r="E387" s="2" t="str">
        <f>TEXT(Table1[[#This Row],[Order_Date]],"mmm")</f>
        <v>May</v>
      </c>
      <c r="F387" s="2" t="str">
        <f>TEXT(Table1[[#This Row],[Order_Date]],"yyyy")</f>
        <v>2023</v>
      </c>
      <c r="G387" s="1" t="s">
        <v>436</v>
      </c>
      <c r="H387" s="1" t="s">
        <v>68</v>
      </c>
      <c r="I387" s="1" t="s">
        <v>25</v>
      </c>
      <c r="J387" s="1" t="s">
        <v>1241</v>
      </c>
      <c r="K387" s="1" t="s">
        <v>18</v>
      </c>
      <c r="L387" s="1">
        <v>4</v>
      </c>
      <c r="M387" s="7">
        <v>213.99</v>
      </c>
      <c r="N387" s="7">
        <f t="shared" ref="N387:N450" si="6">M387*L387</f>
        <v>855.96</v>
      </c>
      <c r="O387" s="1">
        <v>0</v>
      </c>
      <c r="P387" s="1">
        <v>855.96</v>
      </c>
      <c r="Q387" s="7">
        <v>293.89999999999998</v>
      </c>
      <c r="R387" s="1">
        <v>29</v>
      </c>
      <c r="S387" s="1" t="s">
        <v>26</v>
      </c>
      <c r="T387" s="1" t="s">
        <v>32</v>
      </c>
    </row>
    <row r="388" spans="1:20" x14ac:dyDescent="0.25">
      <c r="A388" s="1">
        <v>100060</v>
      </c>
      <c r="B388" s="2">
        <v>45113</v>
      </c>
      <c r="C388" s="2" t="str">
        <f>TEXT(Table1[[#This Row],[Order_Date]],"ddd")</f>
        <v>Thu</v>
      </c>
      <c r="D388" s="12">
        <f>WEEKNUM(Table1[[#This Row],[Order_Date]])</f>
        <v>27</v>
      </c>
      <c r="E388" s="2" t="str">
        <f>TEXT(Table1[[#This Row],[Order_Date]],"mmm")</f>
        <v>Jul</v>
      </c>
      <c r="F388" s="2" t="str">
        <f>TEXT(Table1[[#This Row],[Order_Date]],"yyyy")</f>
        <v>2023</v>
      </c>
      <c r="G388" s="1" t="s">
        <v>437</v>
      </c>
      <c r="H388" s="1" t="s">
        <v>70</v>
      </c>
      <c r="I388" s="1" t="s">
        <v>25</v>
      </c>
      <c r="J388" s="1" t="s">
        <v>1238</v>
      </c>
      <c r="K388" s="1" t="s">
        <v>31</v>
      </c>
      <c r="L388" s="1">
        <v>2</v>
      </c>
      <c r="M388" s="7">
        <v>172.95</v>
      </c>
      <c r="N388" s="7">
        <f t="shared" si="6"/>
        <v>345.9</v>
      </c>
      <c r="O388" s="1">
        <v>40</v>
      </c>
      <c r="P388" s="1">
        <v>207.54</v>
      </c>
      <c r="Q388" s="7">
        <v>73.319999999999993</v>
      </c>
      <c r="R388" s="1">
        <v>39</v>
      </c>
      <c r="S388" s="1" t="s">
        <v>26</v>
      </c>
      <c r="T388" s="1" t="s">
        <v>32</v>
      </c>
    </row>
    <row r="389" spans="1:20" x14ac:dyDescent="0.25">
      <c r="A389" s="1">
        <v>100722</v>
      </c>
      <c r="B389" s="2">
        <v>45451</v>
      </c>
      <c r="C389" s="2" t="str">
        <f>TEXT(Table1[[#This Row],[Order_Date]],"ddd")</f>
        <v>Sat</v>
      </c>
      <c r="D389" s="12">
        <f>WEEKNUM(Table1[[#This Row],[Order_Date]])</f>
        <v>23</v>
      </c>
      <c r="E389" s="2" t="str">
        <f>TEXT(Table1[[#This Row],[Order_Date]],"mmm")</f>
        <v>Jun</v>
      </c>
      <c r="F389" s="2" t="str">
        <f>TEXT(Table1[[#This Row],[Order_Date]],"yyyy")</f>
        <v>2024</v>
      </c>
      <c r="G389" s="1" t="s">
        <v>438</v>
      </c>
      <c r="H389" s="1" t="s">
        <v>77</v>
      </c>
      <c r="I389" s="1" t="s">
        <v>30</v>
      </c>
      <c r="J389" s="1" t="s">
        <v>1241</v>
      </c>
      <c r="K389" s="1" t="s">
        <v>31</v>
      </c>
      <c r="L389" s="1">
        <v>1</v>
      </c>
      <c r="M389" s="7">
        <v>39.979999999999997</v>
      </c>
      <c r="N389" s="7">
        <f t="shared" si="6"/>
        <v>39.979999999999997</v>
      </c>
      <c r="O389" s="1">
        <v>10</v>
      </c>
      <c r="P389" s="1">
        <v>35.979999999999997</v>
      </c>
      <c r="Q389" s="7">
        <v>11.33</v>
      </c>
      <c r="R389" s="1">
        <v>33</v>
      </c>
      <c r="S389" s="1" t="s">
        <v>26</v>
      </c>
      <c r="T389" s="1" t="s">
        <v>46</v>
      </c>
    </row>
    <row r="390" spans="1:20" x14ac:dyDescent="0.25">
      <c r="A390" s="1">
        <v>100092</v>
      </c>
      <c r="B390" s="2">
        <v>45051</v>
      </c>
      <c r="C390" s="2" t="str">
        <f>TEXT(Table1[[#This Row],[Order_Date]],"ddd")</f>
        <v>Fri</v>
      </c>
      <c r="D390" s="12">
        <f>WEEKNUM(Table1[[#This Row],[Order_Date]])</f>
        <v>18</v>
      </c>
      <c r="E390" s="2" t="str">
        <f>TEXT(Table1[[#This Row],[Order_Date]],"mmm")</f>
        <v>May</v>
      </c>
      <c r="F390" s="2" t="str">
        <f>TEXT(Table1[[#This Row],[Order_Date]],"yyyy")</f>
        <v>2023</v>
      </c>
      <c r="G390" s="1" t="s">
        <v>439</v>
      </c>
      <c r="H390" s="1" t="s">
        <v>39</v>
      </c>
      <c r="I390" s="1" t="s">
        <v>25</v>
      </c>
      <c r="J390" s="1" t="s">
        <v>1237</v>
      </c>
      <c r="K390" s="1" t="s">
        <v>18</v>
      </c>
      <c r="L390" s="1">
        <v>2</v>
      </c>
      <c r="M390" s="7">
        <v>180.41</v>
      </c>
      <c r="N390" s="7">
        <f t="shared" si="6"/>
        <v>360.82</v>
      </c>
      <c r="O390" s="1">
        <v>0</v>
      </c>
      <c r="P390" s="1">
        <v>360.82</v>
      </c>
      <c r="Q390" s="7">
        <v>125.72</v>
      </c>
      <c r="R390" s="1">
        <v>42</v>
      </c>
      <c r="S390" s="1" t="s">
        <v>26</v>
      </c>
      <c r="T390" s="1" t="s">
        <v>81</v>
      </c>
    </row>
    <row r="391" spans="1:20" x14ac:dyDescent="0.25">
      <c r="A391" s="1">
        <v>100857</v>
      </c>
      <c r="B391" s="2">
        <v>45318</v>
      </c>
      <c r="C391" s="2" t="str">
        <f>TEXT(Table1[[#This Row],[Order_Date]],"ddd")</f>
        <v>Sat</v>
      </c>
      <c r="D391" s="12">
        <f>WEEKNUM(Table1[[#This Row],[Order_Date]])</f>
        <v>4</v>
      </c>
      <c r="E391" s="2" t="str">
        <f>TEXT(Table1[[#This Row],[Order_Date]],"mmm")</f>
        <v>Jan</v>
      </c>
      <c r="F391" s="2" t="str">
        <f>TEXT(Table1[[#This Row],[Order_Date]],"yyyy")</f>
        <v>2024</v>
      </c>
      <c r="G391" s="1" t="s">
        <v>440</v>
      </c>
      <c r="H391" s="1" t="s">
        <v>22</v>
      </c>
      <c r="I391" s="1" t="s">
        <v>17</v>
      </c>
      <c r="J391" s="1" t="s">
        <v>1240</v>
      </c>
      <c r="K391" s="1" t="s">
        <v>31</v>
      </c>
      <c r="L391" s="1">
        <v>1</v>
      </c>
      <c r="M391" s="7">
        <v>23.3</v>
      </c>
      <c r="N391" s="7">
        <f t="shared" si="6"/>
        <v>23.3</v>
      </c>
      <c r="O391" s="1">
        <v>10</v>
      </c>
      <c r="P391" s="1">
        <v>20.97</v>
      </c>
      <c r="Q391" s="7">
        <v>6.89</v>
      </c>
      <c r="R391" s="1">
        <v>25</v>
      </c>
      <c r="S391" s="1" t="s">
        <v>26</v>
      </c>
      <c r="T391" s="1" t="s">
        <v>35</v>
      </c>
    </row>
    <row r="392" spans="1:20" x14ac:dyDescent="0.25">
      <c r="A392" s="1">
        <v>100618</v>
      </c>
      <c r="B392" s="2">
        <v>45207</v>
      </c>
      <c r="C392" s="2" t="str">
        <f>TEXT(Table1[[#This Row],[Order_Date]],"ddd")</f>
        <v>Sun</v>
      </c>
      <c r="D392" s="12">
        <f>WEEKNUM(Table1[[#This Row],[Order_Date]])</f>
        <v>41</v>
      </c>
      <c r="E392" s="2" t="str">
        <f>TEXT(Table1[[#This Row],[Order_Date]],"mmm")</f>
        <v>Oct</v>
      </c>
      <c r="F392" s="2" t="str">
        <f>TEXT(Table1[[#This Row],[Order_Date]],"yyyy")</f>
        <v>2023</v>
      </c>
      <c r="G392" s="1" t="s">
        <v>441</v>
      </c>
      <c r="H392" s="1" t="s">
        <v>87</v>
      </c>
      <c r="I392" s="1" t="s">
        <v>25</v>
      </c>
      <c r="J392" s="1" t="s">
        <v>1237</v>
      </c>
      <c r="K392" s="1" t="s">
        <v>31</v>
      </c>
      <c r="L392" s="1">
        <v>6</v>
      </c>
      <c r="M392" s="7">
        <v>96.78</v>
      </c>
      <c r="N392" s="7">
        <f t="shared" si="6"/>
        <v>580.68000000000006</v>
      </c>
      <c r="O392" s="1">
        <v>10</v>
      </c>
      <c r="P392" s="1">
        <v>522.61</v>
      </c>
      <c r="Q392" s="7">
        <v>175.15</v>
      </c>
      <c r="R392" s="1">
        <v>26</v>
      </c>
      <c r="S392" s="1" t="s">
        <v>26</v>
      </c>
      <c r="T392" s="1" t="s">
        <v>43</v>
      </c>
    </row>
    <row r="393" spans="1:20" x14ac:dyDescent="0.25">
      <c r="A393" s="1">
        <v>100351</v>
      </c>
      <c r="B393" s="2">
        <v>45884</v>
      </c>
      <c r="C393" s="2" t="str">
        <f>TEXT(Table1[[#This Row],[Order_Date]],"ddd")</f>
        <v>Fri</v>
      </c>
      <c r="D393" s="12">
        <f>WEEKNUM(Table1[[#This Row],[Order_Date]])</f>
        <v>33</v>
      </c>
      <c r="E393" s="2" t="str">
        <f>TEXT(Table1[[#This Row],[Order_Date]],"mmm")</f>
        <v>Aug</v>
      </c>
      <c r="F393" s="2" t="str">
        <f>TEXT(Table1[[#This Row],[Order_Date]],"yyyy")</f>
        <v>2025</v>
      </c>
      <c r="G393" s="1" t="s">
        <v>442</v>
      </c>
      <c r="H393" s="1" t="s">
        <v>42</v>
      </c>
      <c r="I393" s="1" t="s">
        <v>25</v>
      </c>
      <c r="J393" s="1" t="s">
        <v>1237</v>
      </c>
      <c r="K393" s="1" t="s">
        <v>48</v>
      </c>
      <c r="L393" s="1">
        <v>4</v>
      </c>
      <c r="M393" s="7">
        <v>137.62</v>
      </c>
      <c r="N393" s="7">
        <f t="shared" si="6"/>
        <v>550.48</v>
      </c>
      <c r="O393" s="1">
        <v>20</v>
      </c>
      <c r="P393" s="1">
        <v>440.38</v>
      </c>
      <c r="Q393" s="7">
        <v>108.09</v>
      </c>
      <c r="R393" s="1">
        <v>26</v>
      </c>
      <c r="S393" s="1" t="s">
        <v>19</v>
      </c>
      <c r="T393" s="1" t="s">
        <v>81</v>
      </c>
    </row>
    <row r="394" spans="1:20" x14ac:dyDescent="0.25">
      <c r="A394" s="1">
        <v>100932</v>
      </c>
      <c r="B394" s="2">
        <v>45614</v>
      </c>
      <c r="C394" s="2" t="str">
        <f>TEXT(Table1[[#This Row],[Order_Date]],"ddd")</f>
        <v>Mon</v>
      </c>
      <c r="D394" s="12">
        <f>WEEKNUM(Table1[[#This Row],[Order_Date]])</f>
        <v>47</v>
      </c>
      <c r="E394" s="2" t="str">
        <f>TEXT(Table1[[#This Row],[Order_Date]],"mmm")</f>
        <v>Nov</v>
      </c>
      <c r="F394" s="2" t="str">
        <f>TEXT(Table1[[#This Row],[Order_Date]],"yyyy")</f>
        <v>2024</v>
      </c>
      <c r="G394" s="1" t="s">
        <v>443</v>
      </c>
      <c r="H394" s="1" t="s">
        <v>39</v>
      </c>
      <c r="I394" s="1" t="s">
        <v>25</v>
      </c>
      <c r="J394" s="1" t="s">
        <v>1241</v>
      </c>
      <c r="K394" s="1" t="s">
        <v>18</v>
      </c>
      <c r="L394" s="1">
        <v>4</v>
      </c>
      <c r="M394" s="7">
        <v>158.80000000000001</v>
      </c>
      <c r="N394" s="7">
        <f t="shared" si="6"/>
        <v>635.20000000000005</v>
      </c>
      <c r="O394" s="1">
        <v>0</v>
      </c>
      <c r="P394" s="1">
        <v>635.20000000000005</v>
      </c>
      <c r="Q394" s="7">
        <v>146.93</v>
      </c>
      <c r="R394" s="1">
        <v>20</v>
      </c>
      <c r="S394" s="1" t="s">
        <v>26</v>
      </c>
      <c r="T394" s="1" t="s">
        <v>81</v>
      </c>
    </row>
    <row r="395" spans="1:20" x14ac:dyDescent="0.25">
      <c r="A395" s="1">
        <v>100280</v>
      </c>
      <c r="B395" s="2">
        <v>45038</v>
      </c>
      <c r="C395" s="2" t="str">
        <f>TEXT(Table1[[#This Row],[Order_Date]],"ddd")</f>
        <v>Sat</v>
      </c>
      <c r="D395" s="12">
        <f>WEEKNUM(Table1[[#This Row],[Order_Date]])</f>
        <v>16</v>
      </c>
      <c r="E395" s="2" t="str">
        <f>TEXT(Table1[[#This Row],[Order_Date]],"mmm")</f>
        <v>Apr</v>
      </c>
      <c r="F395" s="2" t="str">
        <f>TEXT(Table1[[#This Row],[Order_Date]],"yyyy")</f>
        <v>2023</v>
      </c>
      <c r="G395" s="1" t="s">
        <v>444</v>
      </c>
      <c r="H395" s="1" t="s">
        <v>37</v>
      </c>
      <c r="I395" s="1" t="s">
        <v>17</v>
      </c>
      <c r="J395" s="1" t="s">
        <v>1238</v>
      </c>
      <c r="K395" s="1" t="s">
        <v>31</v>
      </c>
      <c r="L395" s="1">
        <v>2</v>
      </c>
      <c r="M395" s="7">
        <v>69.319999999999993</v>
      </c>
      <c r="N395" s="7">
        <f t="shared" si="6"/>
        <v>138.63999999999999</v>
      </c>
      <c r="O395" s="1">
        <v>0</v>
      </c>
      <c r="P395" s="1">
        <v>138.63999999999999</v>
      </c>
      <c r="Q395" s="7">
        <v>42.31</v>
      </c>
      <c r="R395" s="1">
        <v>35</v>
      </c>
      <c r="S395" s="1" t="s">
        <v>26</v>
      </c>
      <c r="T395" s="1" t="s">
        <v>32</v>
      </c>
    </row>
    <row r="396" spans="1:20" x14ac:dyDescent="0.25">
      <c r="A396" s="1">
        <v>100420</v>
      </c>
      <c r="B396" s="2">
        <v>45928</v>
      </c>
      <c r="C396" s="2" t="str">
        <f>TEXT(Table1[[#This Row],[Order_Date]],"ddd")</f>
        <v>Sun</v>
      </c>
      <c r="D396" s="12">
        <f>WEEKNUM(Table1[[#This Row],[Order_Date]])</f>
        <v>40</v>
      </c>
      <c r="E396" s="2" t="str">
        <f>TEXT(Table1[[#This Row],[Order_Date]],"mmm")</f>
        <v>Sep</v>
      </c>
      <c r="F396" s="2" t="str">
        <f>TEXT(Table1[[#This Row],[Order_Date]],"yyyy")</f>
        <v>2025</v>
      </c>
      <c r="G396" s="1" t="s">
        <v>445</v>
      </c>
      <c r="H396" s="1" t="s">
        <v>66</v>
      </c>
      <c r="I396" s="1" t="s">
        <v>17</v>
      </c>
      <c r="J396" s="1" t="s">
        <v>1237</v>
      </c>
      <c r="K396" s="1" t="s">
        <v>31</v>
      </c>
      <c r="L396" s="1">
        <v>6</v>
      </c>
      <c r="M396" s="7">
        <v>107.1</v>
      </c>
      <c r="N396" s="7">
        <f t="shared" si="6"/>
        <v>642.59999999999991</v>
      </c>
      <c r="O396" s="1">
        <v>0</v>
      </c>
      <c r="P396" s="1">
        <v>642.6</v>
      </c>
      <c r="Q396" s="7">
        <v>118.11</v>
      </c>
      <c r="R396" s="1">
        <v>33</v>
      </c>
      <c r="S396" s="1" t="s">
        <v>26</v>
      </c>
      <c r="T396" s="1" t="s">
        <v>51</v>
      </c>
    </row>
    <row r="397" spans="1:20" x14ac:dyDescent="0.25">
      <c r="A397" s="1">
        <v>101114</v>
      </c>
      <c r="B397" s="2">
        <v>45848</v>
      </c>
      <c r="C397" s="2" t="str">
        <f>TEXT(Table1[[#This Row],[Order_Date]],"ddd")</f>
        <v>Thu</v>
      </c>
      <c r="D397" s="12">
        <f>WEEKNUM(Table1[[#This Row],[Order_Date]])</f>
        <v>28</v>
      </c>
      <c r="E397" s="2" t="str">
        <f>TEXT(Table1[[#This Row],[Order_Date]],"mmm")</f>
        <v>Jul</v>
      </c>
      <c r="F397" s="2" t="str">
        <f>TEXT(Table1[[#This Row],[Order_Date]],"yyyy")</f>
        <v>2025</v>
      </c>
      <c r="G397" s="1" t="s">
        <v>446</v>
      </c>
      <c r="H397" s="1" t="s">
        <v>34</v>
      </c>
      <c r="I397" s="1" t="s">
        <v>30</v>
      </c>
      <c r="J397" s="1" t="s">
        <v>1241</v>
      </c>
      <c r="K397" s="1" t="s">
        <v>31</v>
      </c>
      <c r="L397" s="1">
        <v>1</v>
      </c>
      <c r="M397" s="7">
        <v>53.66</v>
      </c>
      <c r="N397" s="7">
        <f t="shared" si="6"/>
        <v>53.66</v>
      </c>
      <c r="O397" s="1">
        <v>10</v>
      </c>
      <c r="P397" s="1">
        <v>48.29</v>
      </c>
      <c r="Q397" s="7">
        <v>18.54</v>
      </c>
      <c r="R397" s="1">
        <v>27</v>
      </c>
      <c r="S397" s="1" t="s">
        <v>19</v>
      </c>
      <c r="T397" s="1" t="s">
        <v>43</v>
      </c>
    </row>
    <row r="398" spans="1:20" x14ac:dyDescent="0.25">
      <c r="A398" s="1">
        <v>100359</v>
      </c>
      <c r="B398" s="2">
        <v>45071</v>
      </c>
      <c r="C398" s="2" t="str">
        <f>TEXT(Table1[[#This Row],[Order_Date]],"ddd")</f>
        <v>Thu</v>
      </c>
      <c r="D398" s="12">
        <f>WEEKNUM(Table1[[#This Row],[Order_Date]])</f>
        <v>21</v>
      </c>
      <c r="E398" s="2" t="str">
        <f>TEXT(Table1[[#This Row],[Order_Date]],"mmm")</f>
        <v>May</v>
      </c>
      <c r="F398" s="2" t="str">
        <f>TEXT(Table1[[#This Row],[Order_Date]],"yyyy")</f>
        <v>2023</v>
      </c>
      <c r="G398" s="1" t="s">
        <v>447</v>
      </c>
      <c r="H398" s="1" t="s">
        <v>66</v>
      </c>
      <c r="I398" s="1" t="s">
        <v>17</v>
      </c>
      <c r="J398" s="1" t="s">
        <v>1241</v>
      </c>
      <c r="K398" s="1" t="s">
        <v>64</v>
      </c>
      <c r="L398" s="1">
        <v>5</v>
      </c>
      <c r="M398" s="7">
        <v>122.2</v>
      </c>
      <c r="N398" s="7">
        <f t="shared" si="6"/>
        <v>611</v>
      </c>
      <c r="O398" s="1">
        <v>0</v>
      </c>
      <c r="P398" s="1">
        <v>611</v>
      </c>
      <c r="Q398" s="7">
        <v>167.15</v>
      </c>
      <c r="R398" s="1">
        <v>33</v>
      </c>
      <c r="S398" s="1" t="s">
        <v>26</v>
      </c>
      <c r="T398" s="1" t="s">
        <v>27</v>
      </c>
    </row>
    <row r="399" spans="1:20" x14ac:dyDescent="0.25">
      <c r="A399" s="1">
        <v>100422</v>
      </c>
      <c r="B399" s="2">
        <v>45799</v>
      </c>
      <c r="C399" s="2" t="str">
        <f>TEXT(Table1[[#This Row],[Order_Date]],"ddd")</f>
        <v>Thu</v>
      </c>
      <c r="D399" s="12">
        <f>WEEKNUM(Table1[[#This Row],[Order_Date]])</f>
        <v>21</v>
      </c>
      <c r="E399" s="2" t="str">
        <f>TEXT(Table1[[#This Row],[Order_Date]],"mmm")</f>
        <v>May</v>
      </c>
      <c r="F399" s="2" t="str">
        <f>TEXT(Table1[[#This Row],[Order_Date]],"yyyy")</f>
        <v>2025</v>
      </c>
      <c r="G399" s="1" t="s">
        <v>448</v>
      </c>
      <c r="H399" s="1" t="s">
        <v>53</v>
      </c>
      <c r="I399" s="1" t="s">
        <v>30</v>
      </c>
      <c r="J399" s="1" t="s">
        <v>1241</v>
      </c>
      <c r="K399" s="1" t="s">
        <v>31</v>
      </c>
      <c r="L399" s="1">
        <v>5</v>
      </c>
      <c r="M399" s="7">
        <v>21.28</v>
      </c>
      <c r="N399" s="7">
        <f t="shared" si="6"/>
        <v>106.4</v>
      </c>
      <c r="O399" s="1">
        <v>0</v>
      </c>
      <c r="P399" s="1">
        <v>106.4</v>
      </c>
      <c r="Q399" s="7">
        <v>40.22</v>
      </c>
      <c r="R399" s="1">
        <v>23</v>
      </c>
      <c r="S399" s="1" t="s">
        <v>26</v>
      </c>
      <c r="T399" s="1" t="s">
        <v>20</v>
      </c>
    </row>
    <row r="400" spans="1:20" x14ac:dyDescent="0.25">
      <c r="A400" s="1">
        <v>100678</v>
      </c>
      <c r="B400" s="2">
        <v>45123</v>
      </c>
      <c r="C400" s="2" t="str">
        <f>TEXT(Table1[[#This Row],[Order_Date]],"ddd")</f>
        <v>Sun</v>
      </c>
      <c r="D400" s="12">
        <f>WEEKNUM(Table1[[#This Row],[Order_Date]])</f>
        <v>29</v>
      </c>
      <c r="E400" s="2" t="str">
        <f>TEXT(Table1[[#This Row],[Order_Date]],"mmm")</f>
        <v>Jul</v>
      </c>
      <c r="F400" s="2" t="str">
        <f>TEXT(Table1[[#This Row],[Order_Date]],"yyyy")</f>
        <v>2023</v>
      </c>
      <c r="G400" s="1" t="s">
        <v>449</v>
      </c>
      <c r="H400" s="1" t="s">
        <v>87</v>
      </c>
      <c r="I400" s="1" t="s">
        <v>25</v>
      </c>
      <c r="J400" s="1" t="s">
        <v>1240</v>
      </c>
      <c r="K400" s="1" t="s">
        <v>31</v>
      </c>
      <c r="L400" s="1">
        <v>6</v>
      </c>
      <c r="M400" s="7">
        <v>89.06</v>
      </c>
      <c r="N400" s="7">
        <f t="shared" si="6"/>
        <v>534.36</v>
      </c>
      <c r="O400" s="1">
        <v>0</v>
      </c>
      <c r="P400" s="1">
        <v>534.36</v>
      </c>
      <c r="Q400" s="7">
        <v>143.36000000000001</v>
      </c>
      <c r="R400" s="1">
        <v>29</v>
      </c>
      <c r="S400" s="1" t="s">
        <v>19</v>
      </c>
      <c r="T400" s="1" t="s">
        <v>51</v>
      </c>
    </row>
    <row r="401" spans="1:20" x14ac:dyDescent="0.25">
      <c r="A401" s="1">
        <v>100526</v>
      </c>
      <c r="B401" s="2">
        <v>45538</v>
      </c>
      <c r="C401" s="2" t="str">
        <f>TEXT(Table1[[#This Row],[Order_Date]],"ddd")</f>
        <v>Tue</v>
      </c>
      <c r="D401" s="12">
        <f>WEEKNUM(Table1[[#This Row],[Order_Date]])</f>
        <v>36</v>
      </c>
      <c r="E401" s="2" t="str">
        <f>TEXT(Table1[[#This Row],[Order_Date]],"mmm")</f>
        <v>Sep</v>
      </c>
      <c r="F401" s="2" t="str">
        <f>TEXT(Table1[[#This Row],[Order_Date]],"yyyy")</f>
        <v>2024</v>
      </c>
      <c r="G401" s="1" t="s">
        <v>450</v>
      </c>
      <c r="H401" s="1" t="s">
        <v>37</v>
      </c>
      <c r="I401" s="1" t="s">
        <v>17</v>
      </c>
      <c r="J401" s="1" t="s">
        <v>1238</v>
      </c>
      <c r="K401" s="1" t="s">
        <v>18</v>
      </c>
      <c r="L401" s="1">
        <v>5</v>
      </c>
      <c r="M401" s="7">
        <v>73.03</v>
      </c>
      <c r="N401" s="7">
        <f t="shared" si="6"/>
        <v>365.15</v>
      </c>
      <c r="O401" s="1">
        <v>0</v>
      </c>
      <c r="P401" s="1">
        <v>365.15</v>
      </c>
      <c r="Q401" s="7">
        <v>138.19999999999999</v>
      </c>
      <c r="R401" s="1">
        <v>27</v>
      </c>
      <c r="S401" s="1" t="s">
        <v>19</v>
      </c>
      <c r="T401" s="1" t="s">
        <v>32</v>
      </c>
    </row>
    <row r="402" spans="1:20" x14ac:dyDescent="0.25">
      <c r="A402" s="1">
        <v>100477</v>
      </c>
      <c r="B402" s="2">
        <v>45386</v>
      </c>
      <c r="C402" s="2" t="str">
        <f>TEXT(Table1[[#This Row],[Order_Date]],"ddd")</f>
        <v>Thu</v>
      </c>
      <c r="D402" s="12">
        <f>WEEKNUM(Table1[[#This Row],[Order_Date]])</f>
        <v>14</v>
      </c>
      <c r="E402" s="2" t="str">
        <f>TEXT(Table1[[#This Row],[Order_Date]],"mmm")</f>
        <v>Apr</v>
      </c>
      <c r="F402" s="2" t="str">
        <f>TEXT(Table1[[#This Row],[Order_Date]],"yyyy")</f>
        <v>2024</v>
      </c>
      <c r="G402" s="1" t="s">
        <v>451</v>
      </c>
      <c r="H402" s="1" t="s">
        <v>100</v>
      </c>
      <c r="I402" s="1" t="s">
        <v>25</v>
      </c>
      <c r="J402" s="1" t="s">
        <v>1239</v>
      </c>
      <c r="K402" s="1" t="s">
        <v>18</v>
      </c>
      <c r="L402" s="1">
        <v>2</v>
      </c>
      <c r="M402" s="7">
        <v>123.83</v>
      </c>
      <c r="N402" s="7">
        <f t="shared" si="6"/>
        <v>247.66</v>
      </c>
      <c r="O402" s="1">
        <v>0</v>
      </c>
      <c r="P402" s="1">
        <v>247.66</v>
      </c>
      <c r="Q402" s="7">
        <v>75.69</v>
      </c>
      <c r="R402" s="1">
        <v>33</v>
      </c>
      <c r="S402" s="1" t="s">
        <v>19</v>
      </c>
      <c r="T402" s="1" t="s">
        <v>35</v>
      </c>
    </row>
    <row r="403" spans="1:20" x14ac:dyDescent="0.25">
      <c r="A403" s="1">
        <v>101094</v>
      </c>
      <c r="B403" s="2">
        <v>45562</v>
      </c>
      <c r="C403" s="2" t="str">
        <f>TEXT(Table1[[#This Row],[Order_Date]],"ddd")</f>
        <v>Fri</v>
      </c>
      <c r="D403" s="12">
        <f>WEEKNUM(Table1[[#This Row],[Order_Date]])</f>
        <v>39</v>
      </c>
      <c r="E403" s="2" t="str">
        <f>TEXT(Table1[[#This Row],[Order_Date]],"mmm")</f>
        <v>Sep</v>
      </c>
      <c r="F403" s="2" t="str">
        <f>TEXT(Table1[[#This Row],[Order_Date]],"yyyy")</f>
        <v>2024</v>
      </c>
      <c r="G403" s="1" t="s">
        <v>452</v>
      </c>
      <c r="H403" s="1" t="s">
        <v>70</v>
      </c>
      <c r="I403" s="1" t="s">
        <v>25</v>
      </c>
      <c r="J403" s="1" t="s">
        <v>1241</v>
      </c>
      <c r="K403" s="1" t="s">
        <v>48</v>
      </c>
      <c r="L403" s="1">
        <v>4</v>
      </c>
      <c r="M403" s="7">
        <v>129.38</v>
      </c>
      <c r="N403" s="7">
        <f t="shared" si="6"/>
        <v>517.52</v>
      </c>
      <c r="O403" s="1">
        <v>0</v>
      </c>
      <c r="P403" s="1">
        <v>517.52</v>
      </c>
      <c r="Q403" s="7">
        <v>124.13</v>
      </c>
      <c r="R403" s="1">
        <v>18</v>
      </c>
      <c r="S403" s="1" t="s">
        <v>26</v>
      </c>
      <c r="T403" s="1" t="s">
        <v>27</v>
      </c>
    </row>
    <row r="404" spans="1:20" x14ac:dyDescent="0.25">
      <c r="A404" s="1">
        <v>100182</v>
      </c>
      <c r="B404" s="2">
        <v>45056</v>
      </c>
      <c r="C404" s="2" t="str">
        <f>TEXT(Table1[[#This Row],[Order_Date]],"ddd")</f>
        <v>Wed</v>
      </c>
      <c r="D404" s="12">
        <f>WEEKNUM(Table1[[#This Row],[Order_Date]])</f>
        <v>19</v>
      </c>
      <c r="E404" s="2" t="str">
        <f>TEXT(Table1[[#This Row],[Order_Date]],"mmm")</f>
        <v>May</v>
      </c>
      <c r="F404" s="2" t="str">
        <f>TEXT(Table1[[#This Row],[Order_Date]],"yyyy")</f>
        <v>2023</v>
      </c>
      <c r="G404" s="1" t="s">
        <v>453</v>
      </c>
      <c r="H404" s="1" t="s">
        <v>24</v>
      </c>
      <c r="I404" s="1" t="s">
        <v>25</v>
      </c>
      <c r="J404" s="1" t="s">
        <v>1237</v>
      </c>
      <c r="K404" s="1" t="s">
        <v>18</v>
      </c>
      <c r="L404" s="1">
        <v>3</v>
      </c>
      <c r="M404" s="7">
        <v>99.33</v>
      </c>
      <c r="N404" s="7">
        <f t="shared" si="6"/>
        <v>297.99</v>
      </c>
      <c r="O404" s="1">
        <v>20</v>
      </c>
      <c r="P404" s="1">
        <v>238.39</v>
      </c>
      <c r="Q404" s="7">
        <v>76.849999999999994</v>
      </c>
      <c r="R404" s="1">
        <v>39</v>
      </c>
      <c r="S404" s="1" t="s">
        <v>19</v>
      </c>
      <c r="T404" s="1" t="s">
        <v>81</v>
      </c>
    </row>
    <row r="405" spans="1:20" x14ac:dyDescent="0.25">
      <c r="A405" s="1">
        <v>101091</v>
      </c>
      <c r="B405" s="2">
        <v>45288</v>
      </c>
      <c r="C405" s="2" t="str">
        <f>TEXT(Table1[[#This Row],[Order_Date]],"ddd")</f>
        <v>Thu</v>
      </c>
      <c r="D405" s="12">
        <f>WEEKNUM(Table1[[#This Row],[Order_Date]])</f>
        <v>52</v>
      </c>
      <c r="E405" s="2" t="str">
        <f>TEXT(Table1[[#This Row],[Order_Date]],"mmm")</f>
        <v>Dec</v>
      </c>
      <c r="F405" s="2" t="str">
        <f>TEXT(Table1[[#This Row],[Order_Date]],"yyyy")</f>
        <v>2023</v>
      </c>
      <c r="G405" s="1" t="s">
        <v>454</v>
      </c>
      <c r="H405" s="1" t="s">
        <v>24</v>
      </c>
      <c r="I405" s="1" t="s">
        <v>25</v>
      </c>
      <c r="J405" s="1" t="s">
        <v>1237</v>
      </c>
      <c r="K405" s="1" t="s">
        <v>31</v>
      </c>
      <c r="L405" s="1">
        <v>3</v>
      </c>
      <c r="M405" s="7">
        <v>97.04</v>
      </c>
      <c r="N405" s="7">
        <f t="shared" si="6"/>
        <v>291.12</v>
      </c>
      <c r="O405" s="1">
        <v>10</v>
      </c>
      <c r="P405" s="1">
        <v>262.01</v>
      </c>
      <c r="Q405" s="7">
        <v>102.99</v>
      </c>
      <c r="R405" s="1">
        <v>22</v>
      </c>
      <c r="S405" s="1" t="s">
        <v>122</v>
      </c>
      <c r="T405" s="1" t="s">
        <v>20</v>
      </c>
    </row>
    <row r="406" spans="1:20" x14ac:dyDescent="0.25">
      <c r="A406" s="1">
        <v>100432</v>
      </c>
      <c r="B406" s="2">
        <v>45635</v>
      </c>
      <c r="C406" s="2" t="str">
        <f>TEXT(Table1[[#This Row],[Order_Date]],"ddd")</f>
        <v>Mon</v>
      </c>
      <c r="D406" s="12">
        <f>WEEKNUM(Table1[[#This Row],[Order_Date]])</f>
        <v>50</v>
      </c>
      <c r="E406" s="2" t="str">
        <f>TEXT(Table1[[#This Row],[Order_Date]],"mmm")</f>
        <v>Dec</v>
      </c>
      <c r="F406" s="2" t="str">
        <f>TEXT(Table1[[#This Row],[Order_Date]],"yyyy")</f>
        <v>2024</v>
      </c>
      <c r="G406" s="1" t="s">
        <v>455</v>
      </c>
      <c r="H406" s="1" t="s">
        <v>77</v>
      </c>
      <c r="I406" s="1" t="s">
        <v>30</v>
      </c>
      <c r="J406" s="1" t="s">
        <v>1237</v>
      </c>
      <c r="K406" s="1" t="s">
        <v>18</v>
      </c>
      <c r="L406" s="1">
        <v>3</v>
      </c>
      <c r="M406" s="7">
        <v>38.090000000000003</v>
      </c>
      <c r="N406" s="7">
        <f t="shared" si="6"/>
        <v>114.27000000000001</v>
      </c>
      <c r="O406" s="1">
        <v>20</v>
      </c>
      <c r="P406" s="1">
        <v>91.42</v>
      </c>
      <c r="Q406" s="7">
        <v>31.63</v>
      </c>
      <c r="R406" s="1">
        <v>33</v>
      </c>
      <c r="S406" s="1" t="s">
        <v>19</v>
      </c>
      <c r="T406" s="1" t="s">
        <v>43</v>
      </c>
    </row>
    <row r="407" spans="1:20" x14ac:dyDescent="0.25">
      <c r="A407" s="1">
        <v>100110</v>
      </c>
      <c r="B407" s="2">
        <v>45243</v>
      </c>
      <c r="C407" s="2" t="str">
        <f>TEXT(Table1[[#This Row],[Order_Date]],"ddd")</f>
        <v>Mon</v>
      </c>
      <c r="D407" s="12">
        <f>WEEKNUM(Table1[[#This Row],[Order_Date]])</f>
        <v>46</v>
      </c>
      <c r="E407" s="2" t="str">
        <f>TEXT(Table1[[#This Row],[Order_Date]],"mmm")</f>
        <v>Nov</v>
      </c>
      <c r="F407" s="2" t="str">
        <f>TEXT(Table1[[#This Row],[Order_Date]],"yyyy")</f>
        <v>2023</v>
      </c>
      <c r="G407" s="1" t="s">
        <v>456</v>
      </c>
      <c r="H407" s="1" t="s">
        <v>29</v>
      </c>
      <c r="I407" s="1" t="s">
        <v>30</v>
      </c>
      <c r="J407" s="1" t="s">
        <v>1238</v>
      </c>
      <c r="K407" s="1" t="s">
        <v>18</v>
      </c>
      <c r="L407" s="1">
        <v>3</v>
      </c>
      <c r="M407" s="7">
        <v>17.64</v>
      </c>
      <c r="N407" s="7">
        <f t="shared" si="6"/>
        <v>52.92</v>
      </c>
      <c r="O407" s="1">
        <v>10</v>
      </c>
      <c r="P407" s="1">
        <v>47.63</v>
      </c>
      <c r="Q407" s="7">
        <v>20.059999999999999</v>
      </c>
      <c r="R407" s="1">
        <v>30</v>
      </c>
      <c r="S407" s="1" t="s">
        <v>19</v>
      </c>
      <c r="T407" s="1" t="s">
        <v>43</v>
      </c>
    </row>
    <row r="408" spans="1:20" x14ac:dyDescent="0.25">
      <c r="A408" s="1">
        <v>100370</v>
      </c>
      <c r="B408" s="2">
        <v>45784</v>
      </c>
      <c r="C408" s="2" t="str">
        <f>TEXT(Table1[[#This Row],[Order_Date]],"ddd")</f>
        <v>Wed</v>
      </c>
      <c r="D408" s="12">
        <f>WEEKNUM(Table1[[#This Row],[Order_Date]])</f>
        <v>19</v>
      </c>
      <c r="E408" s="2" t="str">
        <f>TEXT(Table1[[#This Row],[Order_Date]],"mmm")</f>
        <v>May</v>
      </c>
      <c r="F408" s="2" t="str">
        <f>TEXT(Table1[[#This Row],[Order_Date]],"yyyy")</f>
        <v>2025</v>
      </c>
      <c r="G408" s="1" t="s">
        <v>457</v>
      </c>
      <c r="H408" s="1" t="s">
        <v>22</v>
      </c>
      <c r="I408" s="1" t="s">
        <v>17</v>
      </c>
      <c r="J408" s="1" t="s">
        <v>1241</v>
      </c>
      <c r="K408" s="1" t="s">
        <v>31</v>
      </c>
      <c r="L408" s="1">
        <v>4</v>
      </c>
      <c r="M408" s="7">
        <v>24.73</v>
      </c>
      <c r="N408" s="7">
        <f t="shared" si="6"/>
        <v>98.92</v>
      </c>
      <c r="O408" s="1">
        <v>0</v>
      </c>
      <c r="P408" s="1">
        <v>98.92</v>
      </c>
      <c r="Q408" s="7">
        <v>33.65</v>
      </c>
      <c r="R408" s="1">
        <v>45</v>
      </c>
      <c r="S408" s="1" t="s">
        <v>26</v>
      </c>
      <c r="T408" s="1" t="s">
        <v>43</v>
      </c>
    </row>
    <row r="409" spans="1:20" x14ac:dyDescent="0.25">
      <c r="A409" s="1">
        <v>100239</v>
      </c>
      <c r="B409" s="2">
        <v>44995</v>
      </c>
      <c r="C409" s="2" t="str">
        <f>TEXT(Table1[[#This Row],[Order_Date]],"ddd")</f>
        <v>Fri</v>
      </c>
      <c r="D409" s="12">
        <f>WEEKNUM(Table1[[#This Row],[Order_Date]])</f>
        <v>10</v>
      </c>
      <c r="E409" s="2" t="str">
        <f>TEXT(Table1[[#This Row],[Order_Date]],"mmm")</f>
        <v>Mar</v>
      </c>
      <c r="F409" s="2" t="str">
        <f>TEXT(Table1[[#This Row],[Order_Date]],"yyyy")</f>
        <v>2023</v>
      </c>
      <c r="G409" s="1" t="s">
        <v>458</v>
      </c>
      <c r="H409" s="1" t="s">
        <v>87</v>
      </c>
      <c r="I409" s="1" t="s">
        <v>25</v>
      </c>
      <c r="J409" s="1" t="s">
        <v>1238</v>
      </c>
      <c r="K409" s="1" t="s">
        <v>31</v>
      </c>
      <c r="L409" s="1">
        <v>5</v>
      </c>
      <c r="M409" s="7">
        <v>76.77</v>
      </c>
      <c r="N409" s="7">
        <f t="shared" si="6"/>
        <v>383.84999999999997</v>
      </c>
      <c r="O409" s="1">
        <v>0</v>
      </c>
      <c r="P409" s="1">
        <v>383.85</v>
      </c>
      <c r="Q409" s="7">
        <v>117.01</v>
      </c>
      <c r="R409" s="1">
        <v>24</v>
      </c>
      <c r="S409" s="1" t="s">
        <v>19</v>
      </c>
      <c r="T409" s="1" t="s">
        <v>51</v>
      </c>
    </row>
    <row r="410" spans="1:20" x14ac:dyDescent="0.25">
      <c r="A410" s="1">
        <v>100708</v>
      </c>
      <c r="B410" s="2">
        <v>45473</v>
      </c>
      <c r="C410" s="2" t="str">
        <f>TEXT(Table1[[#This Row],[Order_Date]],"ddd")</f>
        <v>Sun</v>
      </c>
      <c r="D410" s="12">
        <f>WEEKNUM(Table1[[#This Row],[Order_Date]])</f>
        <v>27</v>
      </c>
      <c r="E410" s="2" t="str">
        <f>TEXT(Table1[[#This Row],[Order_Date]],"mmm")</f>
        <v>Jun</v>
      </c>
      <c r="F410" s="2" t="str">
        <f>TEXT(Table1[[#This Row],[Order_Date]],"yyyy")</f>
        <v>2024</v>
      </c>
      <c r="G410" s="1" t="s">
        <v>459</v>
      </c>
      <c r="H410" s="1" t="s">
        <v>16</v>
      </c>
      <c r="I410" s="1" t="s">
        <v>17</v>
      </c>
      <c r="J410" s="1" t="s">
        <v>1241</v>
      </c>
      <c r="K410" s="1" t="s">
        <v>64</v>
      </c>
      <c r="L410" s="1">
        <v>3</v>
      </c>
      <c r="M410" s="7">
        <v>57.58</v>
      </c>
      <c r="N410" s="7">
        <f t="shared" si="6"/>
        <v>172.74</v>
      </c>
      <c r="O410" s="1">
        <v>10</v>
      </c>
      <c r="P410" s="1">
        <v>155.47</v>
      </c>
      <c r="Q410" s="7">
        <v>39.68</v>
      </c>
      <c r="R410" s="1">
        <v>42</v>
      </c>
      <c r="S410" s="1" t="s">
        <v>19</v>
      </c>
      <c r="T410" s="1" t="s">
        <v>46</v>
      </c>
    </row>
    <row r="411" spans="1:20" x14ac:dyDescent="0.25">
      <c r="A411" s="1">
        <v>100629</v>
      </c>
      <c r="B411" s="2">
        <v>45242</v>
      </c>
      <c r="C411" s="2" t="str">
        <f>TEXT(Table1[[#This Row],[Order_Date]],"ddd")</f>
        <v>Sun</v>
      </c>
      <c r="D411" s="12">
        <f>WEEKNUM(Table1[[#This Row],[Order_Date]])</f>
        <v>46</v>
      </c>
      <c r="E411" s="2" t="str">
        <f>TEXT(Table1[[#This Row],[Order_Date]],"mmm")</f>
        <v>Nov</v>
      </c>
      <c r="F411" s="2" t="str">
        <f>TEXT(Table1[[#This Row],[Order_Date]],"yyyy")</f>
        <v>2023</v>
      </c>
      <c r="G411" s="1" t="s">
        <v>460</v>
      </c>
      <c r="H411" s="1" t="s">
        <v>62</v>
      </c>
      <c r="I411" s="1" t="s">
        <v>17</v>
      </c>
      <c r="J411" s="1" t="s">
        <v>1241</v>
      </c>
      <c r="K411" s="1" t="s">
        <v>48</v>
      </c>
      <c r="L411" s="1">
        <v>4</v>
      </c>
      <c r="M411" s="7">
        <v>124.82</v>
      </c>
      <c r="N411" s="7">
        <f t="shared" si="6"/>
        <v>499.28</v>
      </c>
      <c r="O411" s="1">
        <v>10</v>
      </c>
      <c r="P411" s="1">
        <v>449.35</v>
      </c>
      <c r="Q411" s="7">
        <v>136.62</v>
      </c>
      <c r="R411" s="1">
        <v>31</v>
      </c>
      <c r="S411" s="1" t="s">
        <v>19</v>
      </c>
      <c r="T411" s="1" t="s">
        <v>32</v>
      </c>
    </row>
    <row r="412" spans="1:20" x14ac:dyDescent="0.25">
      <c r="A412" s="1">
        <v>100593</v>
      </c>
      <c r="B412" s="2">
        <v>45356</v>
      </c>
      <c r="C412" s="2" t="str">
        <f>TEXT(Table1[[#This Row],[Order_Date]],"ddd")</f>
        <v>Tue</v>
      </c>
      <c r="D412" s="12">
        <f>WEEKNUM(Table1[[#This Row],[Order_Date]])</f>
        <v>10</v>
      </c>
      <c r="E412" s="2" t="str">
        <f>TEXT(Table1[[#This Row],[Order_Date]],"mmm")</f>
        <v>Mar</v>
      </c>
      <c r="F412" s="2" t="str">
        <f>TEXT(Table1[[#This Row],[Order_Date]],"yyyy")</f>
        <v>2024</v>
      </c>
      <c r="G412" s="1" t="s">
        <v>461</v>
      </c>
      <c r="H412" s="1" t="s">
        <v>16</v>
      </c>
      <c r="I412" s="1" t="s">
        <v>17</v>
      </c>
      <c r="J412" s="1" t="s">
        <v>1237</v>
      </c>
      <c r="K412" s="1" t="s">
        <v>18</v>
      </c>
      <c r="L412" s="1">
        <v>2</v>
      </c>
      <c r="M412" s="7">
        <v>53.17</v>
      </c>
      <c r="N412" s="7">
        <f t="shared" si="6"/>
        <v>106.34</v>
      </c>
      <c r="O412" s="1">
        <v>5</v>
      </c>
      <c r="P412" s="1">
        <v>101.02</v>
      </c>
      <c r="Q412" s="7">
        <v>20.3</v>
      </c>
      <c r="R412" s="1">
        <v>36</v>
      </c>
      <c r="S412" s="1" t="s">
        <v>19</v>
      </c>
      <c r="T412" s="1" t="s">
        <v>27</v>
      </c>
    </row>
    <row r="413" spans="1:20" x14ac:dyDescent="0.25">
      <c r="A413" s="1">
        <v>100485</v>
      </c>
      <c r="B413" s="2">
        <v>45036</v>
      </c>
      <c r="C413" s="2" t="str">
        <f>TEXT(Table1[[#This Row],[Order_Date]],"ddd")</f>
        <v>Thu</v>
      </c>
      <c r="D413" s="12">
        <f>WEEKNUM(Table1[[#This Row],[Order_Date]])</f>
        <v>16</v>
      </c>
      <c r="E413" s="2" t="str">
        <f>TEXT(Table1[[#This Row],[Order_Date]],"mmm")</f>
        <v>Apr</v>
      </c>
      <c r="F413" s="2" t="str">
        <f>TEXT(Table1[[#This Row],[Order_Date]],"yyyy")</f>
        <v>2023</v>
      </c>
      <c r="G413" s="1" t="s">
        <v>462</v>
      </c>
      <c r="H413" s="1" t="s">
        <v>68</v>
      </c>
      <c r="I413" s="1" t="s">
        <v>25</v>
      </c>
      <c r="J413" s="1" t="s">
        <v>1237</v>
      </c>
      <c r="K413" s="1" t="s">
        <v>18</v>
      </c>
      <c r="L413" s="1">
        <v>3</v>
      </c>
      <c r="M413" s="7">
        <v>211.95</v>
      </c>
      <c r="N413" s="7">
        <f t="shared" si="6"/>
        <v>635.84999999999991</v>
      </c>
      <c r="O413" s="1">
        <v>5</v>
      </c>
      <c r="P413" s="1">
        <v>604.05999999999995</v>
      </c>
      <c r="Q413" s="7">
        <v>172.89</v>
      </c>
      <c r="R413" s="1">
        <v>37</v>
      </c>
      <c r="S413" s="1" t="s">
        <v>26</v>
      </c>
      <c r="T413" s="1" t="s">
        <v>43</v>
      </c>
    </row>
    <row r="414" spans="1:20" x14ac:dyDescent="0.25">
      <c r="A414" s="1">
        <v>100700</v>
      </c>
      <c r="B414" s="2">
        <v>45016</v>
      </c>
      <c r="C414" s="2" t="str">
        <f>TEXT(Table1[[#This Row],[Order_Date]],"ddd")</f>
        <v>Fri</v>
      </c>
      <c r="D414" s="12">
        <f>WEEKNUM(Table1[[#This Row],[Order_Date]])</f>
        <v>13</v>
      </c>
      <c r="E414" s="2" t="str">
        <f>TEXT(Table1[[#This Row],[Order_Date]],"mmm")</f>
        <v>Mar</v>
      </c>
      <c r="F414" s="2" t="str">
        <f>TEXT(Table1[[#This Row],[Order_Date]],"yyyy")</f>
        <v>2023</v>
      </c>
      <c r="G414" s="1" t="s">
        <v>463</v>
      </c>
      <c r="H414" s="1" t="s">
        <v>24</v>
      </c>
      <c r="I414" s="1" t="s">
        <v>25</v>
      </c>
      <c r="J414" s="1" t="s">
        <v>1241</v>
      </c>
      <c r="K414" s="1" t="s">
        <v>64</v>
      </c>
      <c r="L414" s="1">
        <v>5</v>
      </c>
      <c r="M414" s="7">
        <v>89.74</v>
      </c>
      <c r="N414" s="7">
        <f t="shared" si="6"/>
        <v>448.7</v>
      </c>
      <c r="O414" s="1">
        <v>5</v>
      </c>
      <c r="P414" s="1">
        <v>426.26</v>
      </c>
      <c r="Q414" s="7">
        <v>85.91</v>
      </c>
      <c r="R414" s="1">
        <v>28</v>
      </c>
      <c r="S414" s="1" t="s">
        <v>26</v>
      </c>
      <c r="T414" s="1" t="s">
        <v>35</v>
      </c>
    </row>
    <row r="415" spans="1:20" x14ac:dyDescent="0.25">
      <c r="A415" s="1">
        <v>100261</v>
      </c>
      <c r="B415" s="2">
        <v>45849</v>
      </c>
      <c r="C415" s="2" t="str">
        <f>TEXT(Table1[[#This Row],[Order_Date]],"ddd")</f>
        <v>Fri</v>
      </c>
      <c r="D415" s="12">
        <f>WEEKNUM(Table1[[#This Row],[Order_Date]])</f>
        <v>28</v>
      </c>
      <c r="E415" s="2" t="str">
        <f>TEXT(Table1[[#This Row],[Order_Date]],"mmm")</f>
        <v>Jul</v>
      </c>
      <c r="F415" s="2" t="str">
        <f>TEXT(Table1[[#This Row],[Order_Date]],"yyyy")</f>
        <v>2025</v>
      </c>
      <c r="G415" s="1" t="s">
        <v>259</v>
      </c>
      <c r="H415" s="1" t="s">
        <v>77</v>
      </c>
      <c r="I415" s="1" t="s">
        <v>30</v>
      </c>
      <c r="J415" s="1" t="s">
        <v>1241</v>
      </c>
      <c r="K415" s="1" t="s">
        <v>18</v>
      </c>
      <c r="L415" s="1">
        <v>6</v>
      </c>
      <c r="M415" s="7">
        <v>39.33</v>
      </c>
      <c r="N415" s="7">
        <f t="shared" si="6"/>
        <v>235.98</v>
      </c>
      <c r="O415" s="1">
        <v>5</v>
      </c>
      <c r="P415" s="1">
        <v>224.18</v>
      </c>
      <c r="Q415" s="7">
        <v>84.62</v>
      </c>
      <c r="R415" s="1">
        <v>26</v>
      </c>
      <c r="S415" s="1" t="s">
        <v>19</v>
      </c>
      <c r="T415" s="1" t="s">
        <v>81</v>
      </c>
    </row>
    <row r="416" spans="1:20" x14ac:dyDescent="0.25">
      <c r="A416" s="1">
        <v>100479</v>
      </c>
      <c r="B416" s="2">
        <v>45134</v>
      </c>
      <c r="C416" s="2" t="str">
        <f>TEXT(Table1[[#This Row],[Order_Date]],"ddd")</f>
        <v>Thu</v>
      </c>
      <c r="D416" s="12">
        <f>WEEKNUM(Table1[[#This Row],[Order_Date]])</f>
        <v>30</v>
      </c>
      <c r="E416" s="2" t="str">
        <f>TEXT(Table1[[#This Row],[Order_Date]],"mmm")</f>
        <v>Jul</v>
      </c>
      <c r="F416" s="2" t="str">
        <f>TEXT(Table1[[#This Row],[Order_Date]],"yyyy")</f>
        <v>2023</v>
      </c>
      <c r="G416" s="1" t="s">
        <v>464</v>
      </c>
      <c r="H416" s="1" t="s">
        <v>56</v>
      </c>
      <c r="I416" s="1" t="s">
        <v>30</v>
      </c>
      <c r="J416" s="1" t="s">
        <v>1238</v>
      </c>
      <c r="K416" s="1" t="s">
        <v>18</v>
      </c>
      <c r="L416" s="1">
        <v>4</v>
      </c>
      <c r="M416" s="7">
        <v>40.33</v>
      </c>
      <c r="N416" s="7">
        <f t="shared" si="6"/>
        <v>161.32</v>
      </c>
      <c r="O416" s="1">
        <v>0</v>
      </c>
      <c r="P416" s="1">
        <v>161.32</v>
      </c>
      <c r="Q416" s="7">
        <v>56.08</v>
      </c>
      <c r="R416" s="1">
        <v>22</v>
      </c>
      <c r="S416" s="1" t="s">
        <v>26</v>
      </c>
      <c r="T416" s="1" t="s">
        <v>27</v>
      </c>
    </row>
    <row r="417" spans="1:20" x14ac:dyDescent="0.25">
      <c r="A417" s="1">
        <v>100649</v>
      </c>
      <c r="B417" s="2">
        <v>44982</v>
      </c>
      <c r="C417" s="2" t="str">
        <f>TEXT(Table1[[#This Row],[Order_Date]],"ddd")</f>
        <v>Sat</v>
      </c>
      <c r="D417" s="12">
        <f>WEEKNUM(Table1[[#This Row],[Order_Date]])</f>
        <v>8</v>
      </c>
      <c r="E417" s="2" t="str">
        <f>TEXT(Table1[[#This Row],[Order_Date]],"mmm")</f>
        <v>Feb</v>
      </c>
      <c r="F417" s="2" t="str">
        <f>TEXT(Table1[[#This Row],[Order_Date]],"yyyy")</f>
        <v>2023</v>
      </c>
      <c r="G417" s="1" t="s">
        <v>465</v>
      </c>
      <c r="H417" s="1" t="s">
        <v>22</v>
      </c>
      <c r="I417" s="1" t="s">
        <v>17</v>
      </c>
      <c r="J417" s="1" t="s">
        <v>1241</v>
      </c>
      <c r="K417" s="1" t="s">
        <v>18</v>
      </c>
      <c r="L417" s="1">
        <v>2</v>
      </c>
      <c r="M417" s="7">
        <v>22.33</v>
      </c>
      <c r="N417" s="7">
        <f t="shared" si="6"/>
        <v>44.66</v>
      </c>
      <c r="O417" s="1">
        <v>0</v>
      </c>
      <c r="P417" s="1">
        <v>44.66</v>
      </c>
      <c r="Q417" s="7">
        <v>11.29</v>
      </c>
      <c r="R417" s="1">
        <v>28</v>
      </c>
      <c r="S417" s="1" t="s">
        <v>26</v>
      </c>
      <c r="T417" s="1" t="s">
        <v>20</v>
      </c>
    </row>
    <row r="418" spans="1:20" x14ac:dyDescent="0.25">
      <c r="A418" s="1">
        <v>100339</v>
      </c>
      <c r="B418" s="2">
        <v>45198</v>
      </c>
      <c r="C418" s="2" t="str">
        <f>TEXT(Table1[[#This Row],[Order_Date]],"ddd")</f>
        <v>Fri</v>
      </c>
      <c r="D418" s="12">
        <f>WEEKNUM(Table1[[#This Row],[Order_Date]])</f>
        <v>39</v>
      </c>
      <c r="E418" s="2" t="str">
        <f>TEXT(Table1[[#This Row],[Order_Date]],"mmm")</f>
        <v>Sep</v>
      </c>
      <c r="F418" s="2" t="str">
        <f>TEXT(Table1[[#This Row],[Order_Date]],"yyyy")</f>
        <v>2023</v>
      </c>
      <c r="G418" s="1" t="s">
        <v>466</v>
      </c>
      <c r="H418" s="1" t="s">
        <v>87</v>
      </c>
      <c r="I418" s="1" t="s">
        <v>25</v>
      </c>
      <c r="J418" s="1" t="s">
        <v>1237</v>
      </c>
      <c r="K418" s="1" t="s">
        <v>18</v>
      </c>
      <c r="L418" s="1">
        <v>3</v>
      </c>
      <c r="M418" s="7">
        <v>81.069999999999993</v>
      </c>
      <c r="N418" s="7">
        <f t="shared" si="6"/>
        <v>243.20999999999998</v>
      </c>
      <c r="O418" s="1">
        <v>10</v>
      </c>
      <c r="P418" s="1">
        <v>218.89</v>
      </c>
      <c r="Q418" s="7">
        <v>63.91</v>
      </c>
      <c r="R418" s="1">
        <v>35</v>
      </c>
      <c r="S418" s="1" t="s">
        <v>19</v>
      </c>
      <c r="T418" s="1" t="s">
        <v>81</v>
      </c>
    </row>
    <row r="419" spans="1:20" x14ac:dyDescent="0.25">
      <c r="A419" s="1">
        <v>100668</v>
      </c>
      <c r="B419" s="2">
        <v>44984</v>
      </c>
      <c r="C419" s="2" t="str">
        <f>TEXT(Table1[[#This Row],[Order_Date]],"ddd")</f>
        <v>Mon</v>
      </c>
      <c r="D419" s="12">
        <f>WEEKNUM(Table1[[#This Row],[Order_Date]])</f>
        <v>9</v>
      </c>
      <c r="E419" s="2" t="str">
        <f>TEXT(Table1[[#This Row],[Order_Date]],"mmm")</f>
        <v>Feb</v>
      </c>
      <c r="F419" s="2" t="str">
        <f>TEXT(Table1[[#This Row],[Order_Date]],"yyyy")</f>
        <v>2023</v>
      </c>
      <c r="G419" s="1" t="s">
        <v>467</v>
      </c>
      <c r="H419" s="1" t="s">
        <v>66</v>
      </c>
      <c r="I419" s="1" t="s">
        <v>17</v>
      </c>
      <c r="J419" s="1" t="s">
        <v>1241</v>
      </c>
      <c r="K419" s="1" t="s">
        <v>18</v>
      </c>
      <c r="L419" s="1">
        <v>3</v>
      </c>
      <c r="M419" s="7">
        <v>113.96</v>
      </c>
      <c r="N419" s="7">
        <f t="shared" si="6"/>
        <v>341.88</v>
      </c>
      <c r="O419" s="1">
        <v>0</v>
      </c>
      <c r="P419" s="1">
        <v>341.88</v>
      </c>
      <c r="Q419" s="7">
        <v>80.36</v>
      </c>
      <c r="R419" s="1">
        <v>45</v>
      </c>
      <c r="S419" s="1" t="s">
        <v>19</v>
      </c>
      <c r="T419" s="1" t="s">
        <v>46</v>
      </c>
    </row>
    <row r="420" spans="1:20" x14ac:dyDescent="0.25">
      <c r="A420" s="1">
        <v>100551</v>
      </c>
      <c r="B420" s="2">
        <v>45738</v>
      </c>
      <c r="C420" s="2" t="str">
        <f>TEXT(Table1[[#This Row],[Order_Date]],"ddd")</f>
        <v>Sat</v>
      </c>
      <c r="D420" s="12">
        <f>WEEKNUM(Table1[[#This Row],[Order_Date]])</f>
        <v>12</v>
      </c>
      <c r="E420" s="2" t="str">
        <f>TEXT(Table1[[#This Row],[Order_Date]],"mmm")</f>
        <v>Mar</v>
      </c>
      <c r="F420" s="2" t="str">
        <f>TEXT(Table1[[#This Row],[Order_Date]],"yyyy")</f>
        <v>2025</v>
      </c>
      <c r="G420" s="1" t="s">
        <v>468</v>
      </c>
      <c r="H420" s="1" t="s">
        <v>42</v>
      </c>
      <c r="I420" s="1" t="s">
        <v>25</v>
      </c>
      <c r="J420" s="1" t="s">
        <v>1238</v>
      </c>
      <c r="K420" s="1" t="s">
        <v>31</v>
      </c>
      <c r="L420" s="1">
        <v>5</v>
      </c>
      <c r="M420" s="7">
        <v>160.13</v>
      </c>
      <c r="N420" s="7">
        <f t="shared" si="6"/>
        <v>800.65</v>
      </c>
      <c r="O420" s="1">
        <v>0</v>
      </c>
      <c r="P420" s="1">
        <v>800.65</v>
      </c>
      <c r="Q420" s="7">
        <v>202.21</v>
      </c>
      <c r="R420" s="1">
        <v>43</v>
      </c>
      <c r="S420" s="1" t="s">
        <v>26</v>
      </c>
      <c r="T420" s="1" t="s">
        <v>46</v>
      </c>
    </row>
    <row r="421" spans="1:20" x14ac:dyDescent="0.25">
      <c r="A421" s="1">
        <v>100458</v>
      </c>
      <c r="B421" s="2">
        <v>45854</v>
      </c>
      <c r="C421" s="2" t="str">
        <f>TEXT(Table1[[#This Row],[Order_Date]],"ddd")</f>
        <v>Wed</v>
      </c>
      <c r="D421" s="12">
        <f>WEEKNUM(Table1[[#This Row],[Order_Date]])</f>
        <v>29</v>
      </c>
      <c r="E421" s="2" t="str">
        <f>TEXT(Table1[[#This Row],[Order_Date]],"mmm")</f>
        <v>Jul</v>
      </c>
      <c r="F421" s="2" t="str">
        <f>TEXT(Table1[[#This Row],[Order_Date]],"yyyy")</f>
        <v>2025</v>
      </c>
      <c r="G421" s="1" t="s">
        <v>469</v>
      </c>
      <c r="H421" s="1" t="s">
        <v>56</v>
      </c>
      <c r="I421" s="1" t="s">
        <v>30</v>
      </c>
      <c r="J421" s="1" t="s">
        <v>1241</v>
      </c>
      <c r="K421" s="1" t="s">
        <v>31</v>
      </c>
      <c r="L421" s="1">
        <v>3</v>
      </c>
      <c r="M421" s="7">
        <v>45.06</v>
      </c>
      <c r="N421" s="7">
        <f t="shared" si="6"/>
        <v>135.18</v>
      </c>
      <c r="O421" s="1">
        <v>10</v>
      </c>
      <c r="P421" s="1">
        <v>121.66</v>
      </c>
      <c r="Q421" s="7">
        <v>39.409999999999997</v>
      </c>
      <c r="R421" s="1">
        <v>25</v>
      </c>
      <c r="S421" s="1" t="s">
        <v>26</v>
      </c>
      <c r="T421" s="1" t="s">
        <v>27</v>
      </c>
    </row>
    <row r="422" spans="1:20" x14ac:dyDescent="0.25">
      <c r="A422" s="1">
        <v>100183</v>
      </c>
      <c r="B422" s="2">
        <v>45898</v>
      </c>
      <c r="C422" s="2" t="str">
        <f>TEXT(Table1[[#This Row],[Order_Date]],"ddd")</f>
        <v>Fri</v>
      </c>
      <c r="D422" s="12">
        <f>WEEKNUM(Table1[[#This Row],[Order_Date]])</f>
        <v>35</v>
      </c>
      <c r="E422" s="2" t="str">
        <f>TEXT(Table1[[#This Row],[Order_Date]],"mmm")</f>
        <v>Aug</v>
      </c>
      <c r="F422" s="2" t="str">
        <f>TEXT(Table1[[#This Row],[Order_Date]],"yyyy")</f>
        <v>2025</v>
      </c>
      <c r="G422" s="1" t="s">
        <v>470</v>
      </c>
      <c r="H422" s="1" t="s">
        <v>59</v>
      </c>
      <c r="I422" s="1" t="s">
        <v>17</v>
      </c>
      <c r="J422" s="1" t="s">
        <v>1237</v>
      </c>
      <c r="K422" s="1" t="s">
        <v>31</v>
      </c>
      <c r="L422" s="1">
        <v>2</v>
      </c>
      <c r="M422" s="7">
        <v>31.18</v>
      </c>
      <c r="N422" s="7">
        <f t="shared" si="6"/>
        <v>62.36</v>
      </c>
      <c r="O422" s="1">
        <v>5</v>
      </c>
      <c r="P422" s="1">
        <v>59.24</v>
      </c>
      <c r="Q422" s="7">
        <v>17.920000000000002</v>
      </c>
      <c r="R422" s="1">
        <v>23</v>
      </c>
      <c r="S422" s="1" t="s">
        <v>26</v>
      </c>
      <c r="T422" s="1" t="s">
        <v>32</v>
      </c>
    </row>
    <row r="423" spans="1:20" x14ac:dyDescent="0.25">
      <c r="A423" s="1">
        <v>100137</v>
      </c>
      <c r="B423" s="2">
        <v>45665</v>
      </c>
      <c r="C423" s="2" t="str">
        <f>TEXT(Table1[[#This Row],[Order_Date]],"ddd")</f>
        <v>Wed</v>
      </c>
      <c r="D423" s="12">
        <f>WEEKNUM(Table1[[#This Row],[Order_Date]])</f>
        <v>2</v>
      </c>
      <c r="E423" s="2" t="str">
        <f>TEXT(Table1[[#This Row],[Order_Date]],"mmm")</f>
        <v>Jan</v>
      </c>
      <c r="F423" s="2" t="str">
        <f>TEXT(Table1[[#This Row],[Order_Date]],"yyyy")</f>
        <v>2025</v>
      </c>
      <c r="G423" s="1" t="s">
        <v>471</v>
      </c>
      <c r="H423" s="1" t="s">
        <v>66</v>
      </c>
      <c r="I423" s="1" t="s">
        <v>17</v>
      </c>
      <c r="J423" s="1" t="s">
        <v>1237</v>
      </c>
      <c r="K423" s="1" t="s">
        <v>18</v>
      </c>
      <c r="L423" s="1">
        <v>3</v>
      </c>
      <c r="M423" s="7">
        <v>103.58</v>
      </c>
      <c r="N423" s="7">
        <f t="shared" si="6"/>
        <v>310.74</v>
      </c>
      <c r="O423" s="1">
        <v>0</v>
      </c>
      <c r="P423" s="1">
        <v>310.74</v>
      </c>
      <c r="Q423" s="7">
        <v>62.98</v>
      </c>
      <c r="R423" s="1">
        <v>30</v>
      </c>
      <c r="S423" s="1" t="s">
        <v>26</v>
      </c>
      <c r="T423" s="1" t="s">
        <v>35</v>
      </c>
    </row>
    <row r="424" spans="1:20" x14ac:dyDescent="0.25">
      <c r="A424" s="1">
        <v>101160</v>
      </c>
      <c r="B424" s="2">
        <v>45924</v>
      </c>
      <c r="C424" s="2" t="str">
        <f>TEXT(Table1[[#This Row],[Order_Date]],"ddd")</f>
        <v>Wed</v>
      </c>
      <c r="D424" s="12">
        <f>WEEKNUM(Table1[[#This Row],[Order_Date]])</f>
        <v>39</v>
      </c>
      <c r="E424" s="2" t="str">
        <f>TEXT(Table1[[#This Row],[Order_Date]],"mmm")</f>
        <v>Sep</v>
      </c>
      <c r="F424" s="2" t="str">
        <f>TEXT(Table1[[#This Row],[Order_Date]],"yyyy")</f>
        <v>2025</v>
      </c>
      <c r="G424" s="1" t="s">
        <v>472</v>
      </c>
      <c r="H424" s="1" t="s">
        <v>22</v>
      </c>
      <c r="I424" s="1" t="s">
        <v>17</v>
      </c>
      <c r="J424" s="1" t="s">
        <v>1241</v>
      </c>
      <c r="K424" s="1" t="s">
        <v>31</v>
      </c>
      <c r="L424" s="1">
        <v>3</v>
      </c>
      <c r="M424" s="7">
        <v>25.83</v>
      </c>
      <c r="N424" s="7">
        <f t="shared" si="6"/>
        <v>77.489999999999995</v>
      </c>
      <c r="O424" s="1">
        <v>0</v>
      </c>
      <c r="P424" s="1">
        <v>77.489999999999995</v>
      </c>
      <c r="Q424" s="7">
        <v>27.12</v>
      </c>
      <c r="R424" s="1">
        <v>37</v>
      </c>
      <c r="S424" s="1" t="s">
        <v>26</v>
      </c>
      <c r="T424" s="1" t="s">
        <v>43</v>
      </c>
    </row>
    <row r="425" spans="1:20" x14ac:dyDescent="0.25">
      <c r="A425" s="1">
        <v>100706</v>
      </c>
      <c r="B425" s="2">
        <v>45786</v>
      </c>
      <c r="C425" s="2" t="str">
        <f>TEXT(Table1[[#This Row],[Order_Date]],"ddd")</f>
        <v>Fri</v>
      </c>
      <c r="D425" s="12">
        <f>WEEKNUM(Table1[[#This Row],[Order_Date]])</f>
        <v>19</v>
      </c>
      <c r="E425" s="2" t="str">
        <f>TEXT(Table1[[#This Row],[Order_Date]],"mmm")</f>
        <v>May</v>
      </c>
      <c r="F425" s="2" t="str">
        <f>TEXT(Table1[[#This Row],[Order_Date]],"yyyy")</f>
        <v>2025</v>
      </c>
      <c r="G425" s="1" t="s">
        <v>473</v>
      </c>
      <c r="H425" s="1" t="s">
        <v>68</v>
      </c>
      <c r="I425" s="1" t="s">
        <v>25</v>
      </c>
      <c r="J425" s="1" t="s">
        <v>1241</v>
      </c>
      <c r="K425" s="1" t="s">
        <v>64</v>
      </c>
      <c r="L425" s="1">
        <v>2</v>
      </c>
      <c r="M425" s="7">
        <v>203.8</v>
      </c>
      <c r="N425" s="7">
        <f t="shared" si="6"/>
        <v>407.6</v>
      </c>
      <c r="O425" s="1">
        <v>20</v>
      </c>
      <c r="P425" s="1">
        <v>326.08</v>
      </c>
      <c r="Q425" s="7">
        <v>89.79</v>
      </c>
      <c r="R425" s="1">
        <v>22</v>
      </c>
      <c r="S425" s="1" t="s">
        <v>19</v>
      </c>
      <c r="T425" s="1" t="s">
        <v>46</v>
      </c>
    </row>
    <row r="426" spans="1:20" x14ac:dyDescent="0.25">
      <c r="A426" s="1">
        <v>100581</v>
      </c>
      <c r="B426" s="2">
        <v>45690</v>
      </c>
      <c r="C426" s="2" t="str">
        <f>TEXT(Table1[[#This Row],[Order_Date]],"ddd")</f>
        <v>Sun</v>
      </c>
      <c r="D426" s="12">
        <f>WEEKNUM(Table1[[#This Row],[Order_Date]])</f>
        <v>6</v>
      </c>
      <c r="E426" s="2" t="str">
        <f>TEXT(Table1[[#This Row],[Order_Date]],"mmm")</f>
        <v>Feb</v>
      </c>
      <c r="F426" s="2" t="str">
        <f>TEXT(Table1[[#This Row],[Order_Date]],"yyyy")</f>
        <v>2025</v>
      </c>
      <c r="G426" s="1" t="s">
        <v>474</v>
      </c>
      <c r="H426" s="1" t="s">
        <v>22</v>
      </c>
      <c r="I426" s="1" t="s">
        <v>17</v>
      </c>
      <c r="J426" s="1" t="s">
        <v>1241</v>
      </c>
      <c r="K426" s="1" t="s">
        <v>18</v>
      </c>
      <c r="L426" s="1">
        <v>1</v>
      </c>
      <c r="M426" s="7">
        <v>24.55</v>
      </c>
      <c r="N426" s="7">
        <f t="shared" si="6"/>
        <v>24.55</v>
      </c>
      <c r="O426" s="1">
        <v>20</v>
      </c>
      <c r="P426" s="1">
        <v>19.64</v>
      </c>
      <c r="Q426" s="7">
        <v>6.73</v>
      </c>
      <c r="R426" s="1">
        <v>43</v>
      </c>
      <c r="S426" s="1" t="s">
        <v>26</v>
      </c>
      <c r="T426" s="1" t="s">
        <v>20</v>
      </c>
    </row>
    <row r="427" spans="1:20" x14ac:dyDescent="0.25">
      <c r="A427" s="1">
        <v>100080</v>
      </c>
      <c r="B427" s="2">
        <v>45231</v>
      </c>
      <c r="C427" s="2" t="str">
        <f>TEXT(Table1[[#This Row],[Order_Date]],"ddd")</f>
        <v>Wed</v>
      </c>
      <c r="D427" s="12">
        <f>WEEKNUM(Table1[[#This Row],[Order_Date]])</f>
        <v>44</v>
      </c>
      <c r="E427" s="2" t="str">
        <f>TEXT(Table1[[#This Row],[Order_Date]],"mmm")</f>
        <v>Nov</v>
      </c>
      <c r="F427" s="2" t="str">
        <f>TEXT(Table1[[#This Row],[Order_Date]],"yyyy")</f>
        <v>2023</v>
      </c>
      <c r="G427" s="1" t="s">
        <v>475</v>
      </c>
      <c r="H427" s="1" t="s">
        <v>77</v>
      </c>
      <c r="I427" s="1" t="s">
        <v>30</v>
      </c>
      <c r="J427" s="1" t="s">
        <v>1238</v>
      </c>
      <c r="K427" s="1" t="s">
        <v>31</v>
      </c>
      <c r="L427" s="1">
        <v>5</v>
      </c>
      <c r="M427" s="7">
        <v>40.369999999999997</v>
      </c>
      <c r="N427" s="7">
        <f t="shared" si="6"/>
        <v>201.85</v>
      </c>
      <c r="O427" s="1">
        <v>0</v>
      </c>
      <c r="P427" s="1">
        <v>201.85</v>
      </c>
      <c r="Q427" s="7">
        <v>88.53</v>
      </c>
      <c r="R427" s="1">
        <v>35</v>
      </c>
      <c r="S427" s="1" t="s">
        <v>19</v>
      </c>
      <c r="T427" s="1" t="s">
        <v>27</v>
      </c>
    </row>
    <row r="428" spans="1:20" x14ac:dyDescent="0.25">
      <c r="A428" s="1">
        <v>100768</v>
      </c>
      <c r="B428" s="2">
        <v>45150</v>
      </c>
      <c r="C428" s="2" t="str">
        <f>TEXT(Table1[[#This Row],[Order_Date]],"ddd")</f>
        <v>Sat</v>
      </c>
      <c r="D428" s="12">
        <f>WEEKNUM(Table1[[#This Row],[Order_Date]])</f>
        <v>32</v>
      </c>
      <c r="E428" s="2" t="str">
        <f>TEXT(Table1[[#This Row],[Order_Date]],"mmm")</f>
        <v>Aug</v>
      </c>
      <c r="F428" s="2" t="str">
        <f>TEXT(Table1[[#This Row],[Order_Date]],"yyyy")</f>
        <v>2023</v>
      </c>
      <c r="G428" s="1" t="s">
        <v>476</v>
      </c>
      <c r="H428" s="1" t="s">
        <v>68</v>
      </c>
      <c r="I428" s="1" t="s">
        <v>25</v>
      </c>
      <c r="J428" s="1" t="s">
        <v>1241</v>
      </c>
      <c r="K428" s="1" t="s">
        <v>18</v>
      </c>
      <c r="L428" s="1">
        <v>3</v>
      </c>
      <c r="M428" s="7">
        <v>238.57</v>
      </c>
      <c r="N428" s="7">
        <f t="shared" si="6"/>
        <v>715.71</v>
      </c>
      <c r="O428" s="1">
        <v>10</v>
      </c>
      <c r="P428" s="1">
        <v>644.14</v>
      </c>
      <c r="Q428" s="7">
        <v>187.22</v>
      </c>
      <c r="R428" s="1">
        <v>39</v>
      </c>
      <c r="S428" s="1" t="s">
        <v>26</v>
      </c>
      <c r="T428" s="1" t="s">
        <v>81</v>
      </c>
    </row>
    <row r="429" spans="1:20" x14ac:dyDescent="0.25">
      <c r="A429" s="1">
        <v>100869</v>
      </c>
      <c r="B429" s="2">
        <v>44931</v>
      </c>
      <c r="C429" s="2" t="str">
        <f>TEXT(Table1[[#This Row],[Order_Date]],"ddd")</f>
        <v>Thu</v>
      </c>
      <c r="D429" s="12">
        <f>WEEKNUM(Table1[[#This Row],[Order_Date]])</f>
        <v>1</v>
      </c>
      <c r="E429" s="2" t="str">
        <f>TEXT(Table1[[#This Row],[Order_Date]],"mmm")</f>
        <v>Jan</v>
      </c>
      <c r="F429" s="2" t="str">
        <f>TEXT(Table1[[#This Row],[Order_Date]],"yyyy")</f>
        <v>2023</v>
      </c>
      <c r="G429" s="1" t="s">
        <v>477</v>
      </c>
      <c r="H429" s="1" t="s">
        <v>39</v>
      </c>
      <c r="I429" s="1" t="s">
        <v>25</v>
      </c>
      <c r="J429" s="1" t="s">
        <v>1238</v>
      </c>
      <c r="K429" s="1" t="s">
        <v>48</v>
      </c>
      <c r="L429" s="1">
        <v>4</v>
      </c>
      <c r="M429" s="7">
        <v>179.15</v>
      </c>
      <c r="N429" s="7">
        <f t="shared" si="6"/>
        <v>716.6</v>
      </c>
      <c r="O429" s="1">
        <v>0</v>
      </c>
      <c r="P429" s="1">
        <v>716.6</v>
      </c>
      <c r="Q429" s="7">
        <v>314.19</v>
      </c>
      <c r="R429" s="1">
        <v>25</v>
      </c>
      <c r="S429" s="1" t="s">
        <v>19</v>
      </c>
      <c r="T429" s="1" t="s">
        <v>32</v>
      </c>
    </row>
    <row r="430" spans="1:20" x14ac:dyDescent="0.25">
      <c r="A430" s="1">
        <v>100761</v>
      </c>
      <c r="B430" s="2">
        <v>45807</v>
      </c>
      <c r="C430" s="2" t="str">
        <f>TEXT(Table1[[#This Row],[Order_Date]],"ddd")</f>
        <v>Fri</v>
      </c>
      <c r="D430" s="12">
        <f>WEEKNUM(Table1[[#This Row],[Order_Date]])</f>
        <v>22</v>
      </c>
      <c r="E430" s="2" t="str">
        <f>TEXT(Table1[[#This Row],[Order_Date]],"mmm")</f>
        <v>May</v>
      </c>
      <c r="F430" s="2" t="str">
        <f>TEXT(Table1[[#This Row],[Order_Date]],"yyyy")</f>
        <v>2025</v>
      </c>
      <c r="G430" s="1" t="s">
        <v>478</v>
      </c>
      <c r="H430" s="1" t="s">
        <v>24</v>
      </c>
      <c r="I430" s="1" t="s">
        <v>25</v>
      </c>
      <c r="J430" s="1" t="s">
        <v>1239</v>
      </c>
      <c r="K430" s="1" t="s">
        <v>18</v>
      </c>
      <c r="L430" s="1">
        <v>3</v>
      </c>
      <c r="M430" s="7">
        <v>107.31</v>
      </c>
      <c r="N430" s="7">
        <f t="shared" si="6"/>
        <v>321.93</v>
      </c>
      <c r="O430" s="1">
        <v>0</v>
      </c>
      <c r="P430" s="1">
        <v>321.93</v>
      </c>
      <c r="Q430" s="7">
        <v>90.73</v>
      </c>
      <c r="R430" s="1">
        <v>16</v>
      </c>
      <c r="S430" s="1" t="s">
        <v>26</v>
      </c>
      <c r="T430" s="1" t="s">
        <v>35</v>
      </c>
    </row>
    <row r="431" spans="1:20" x14ac:dyDescent="0.25">
      <c r="A431" s="1">
        <v>100029</v>
      </c>
      <c r="B431" s="2">
        <v>45356</v>
      </c>
      <c r="C431" s="2" t="str">
        <f>TEXT(Table1[[#This Row],[Order_Date]],"ddd")</f>
        <v>Tue</v>
      </c>
      <c r="D431" s="12">
        <f>WEEKNUM(Table1[[#This Row],[Order_Date]])</f>
        <v>10</v>
      </c>
      <c r="E431" s="2" t="str">
        <f>TEXT(Table1[[#This Row],[Order_Date]],"mmm")</f>
        <v>Mar</v>
      </c>
      <c r="F431" s="2" t="str">
        <f>TEXT(Table1[[#This Row],[Order_Date]],"yyyy")</f>
        <v>2024</v>
      </c>
      <c r="G431" s="1" t="s">
        <v>479</v>
      </c>
      <c r="H431" s="1" t="s">
        <v>77</v>
      </c>
      <c r="I431" s="1" t="s">
        <v>30</v>
      </c>
      <c r="J431" s="1" t="s">
        <v>1238</v>
      </c>
      <c r="K431" s="1" t="s">
        <v>18</v>
      </c>
      <c r="L431" s="1">
        <v>4</v>
      </c>
      <c r="M431" s="7">
        <v>40.950000000000003</v>
      </c>
      <c r="N431" s="7">
        <f t="shared" si="6"/>
        <v>163.80000000000001</v>
      </c>
      <c r="O431" s="1">
        <v>0</v>
      </c>
      <c r="P431" s="1">
        <v>163.80000000000001</v>
      </c>
      <c r="Q431" s="7">
        <v>57.41</v>
      </c>
      <c r="R431" s="1">
        <v>24</v>
      </c>
      <c r="S431" s="1" t="s">
        <v>19</v>
      </c>
      <c r="T431" s="1" t="s">
        <v>43</v>
      </c>
    </row>
    <row r="432" spans="1:20" x14ac:dyDescent="0.25">
      <c r="A432" s="1">
        <v>100541</v>
      </c>
      <c r="B432" s="2">
        <v>45483</v>
      </c>
      <c r="C432" s="2" t="str">
        <f>TEXT(Table1[[#This Row],[Order_Date]],"ddd")</f>
        <v>Wed</v>
      </c>
      <c r="D432" s="12">
        <f>WEEKNUM(Table1[[#This Row],[Order_Date]])</f>
        <v>28</v>
      </c>
      <c r="E432" s="2" t="str">
        <f>TEXT(Table1[[#This Row],[Order_Date]],"mmm")</f>
        <v>Jul</v>
      </c>
      <c r="F432" s="2" t="str">
        <f>TEXT(Table1[[#This Row],[Order_Date]],"yyyy")</f>
        <v>2024</v>
      </c>
      <c r="G432" s="1" t="s">
        <v>480</v>
      </c>
      <c r="H432" s="1" t="s">
        <v>59</v>
      </c>
      <c r="I432" s="1" t="s">
        <v>17</v>
      </c>
      <c r="J432" s="1" t="s">
        <v>1238</v>
      </c>
      <c r="K432" s="1" t="s">
        <v>48</v>
      </c>
      <c r="L432" s="1">
        <v>3</v>
      </c>
      <c r="M432" s="7">
        <v>28.77</v>
      </c>
      <c r="N432" s="7">
        <f t="shared" si="6"/>
        <v>86.31</v>
      </c>
      <c r="O432" s="1">
        <v>5</v>
      </c>
      <c r="P432" s="1">
        <v>81.99</v>
      </c>
      <c r="Q432" s="7">
        <v>22.73</v>
      </c>
      <c r="R432" s="1">
        <v>26</v>
      </c>
      <c r="S432" s="1" t="s">
        <v>19</v>
      </c>
      <c r="T432" s="1" t="s">
        <v>35</v>
      </c>
    </row>
    <row r="433" spans="1:20" x14ac:dyDescent="0.25">
      <c r="A433" s="1">
        <v>100165</v>
      </c>
      <c r="B433" s="2">
        <v>45879</v>
      </c>
      <c r="C433" s="2" t="str">
        <f>TEXT(Table1[[#This Row],[Order_Date]],"ddd")</f>
        <v>Sun</v>
      </c>
      <c r="D433" s="12">
        <f>WEEKNUM(Table1[[#This Row],[Order_Date]])</f>
        <v>33</v>
      </c>
      <c r="E433" s="2" t="str">
        <f>TEXT(Table1[[#This Row],[Order_Date]],"mmm")</f>
        <v>Aug</v>
      </c>
      <c r="F433" s="2" t="str">
        <f>TEXT(Table1[[#This Row],[Order_Date]],"yyyy")</f>
        <v>2025</v>
      </c>
      <c r="G433" s="1" t="s">
        <v>481</v>
      </c>
      <c r="H433" s="1" t="s">
        <v>39</v>
      </c>
      <c r="I433" s="1" t="s">
        <v>25</v>
      </c>
      <c r="J433" s="1" t="s">
        <v>1238</v>
      </c>
      <c r="K433" s="1" t="s">
        <v>18</v>
      </c>
      <c r="L433" s="1">
        <v>3</v>
      </c>
      <c r="M433" s="7">
        <v>161.88999999999999</v>
      </c>
      <c r="N433" s="7">
        <f t="shared" si="6"/>
        <v>485.66999999999996</v>
      </c>
      <c r="O433" s="1">
        <v>5</v>
      </c>
      <c r="P433" s="1">
        <v>461.39</v>
      </c>
      <c r="Q433" s="7">
        <v>126.48</v>
      </c>
      <c r="R433" s="1">
        <v>31</v>
      </c>
      <c r="S433" s="1" t="s">
        <v>26</v>
      </c>
      <c r="T433" s="1" t="s">
        <v>27</v>
      </c>
    </row>
    <row r="434" spans="1:20" x14ac:dyDescent="0.25">
      <c r="A434" s="1">
        <v>100248</v>
      </c>
      <c r="B434" s="2">
        <v>45237</v>
      </c>
      <c r="C434" s="2" t="str">
        <f>TEXT(Table1[[#This Row],[Order_Date]],"ddd")</f>
        <v>Tue</v>
      </c>
      <c r="D434" s="12">
        <f>WEEKNUM(Table1[[#This Row],[Order_Date]])</f>
        <v>45</v>
      </c>
      <c r="E434" s="2" t="str">
        <f>TEXT(Table1[[#This Row],[Order_Date]],"mmm")</f>
        <v>Nov</v>
      </c>
      <c r="F434" s="2" t="str">
        <f>TEXT(Table1[[#This Row],[Order_Date]],"yyyy")</f>
        <v>2023</v>
      </c>
      <c r="G434" s="1" t="s">
        <v>482</v>
      </c>
      <c r="H434" s="1" t="s">
        <v>39</v>
      </c>
      <c r="I434" s="1" t="s">
        <v>25</v>
      </c>
      <c r="J434" s="1" t="s">
        <v>1241</v>
      </c>
      <c r="K434" s="1" t="s">
        <v>31</v>
      </c>
      <c r="L434" s="1">
        <v>2</v>
      </c>
      <c r="M434" s="7">
        <v>200.02</v>
      </c>
      <c r="N434" s="7">
        <f t="shared" si="6"/>
        <v>400.04</v>
      </c>
      <c r="O434" s="1">
        <v>20</v>
      </c>
      <c r="P434" s="1">
        <v>320.02999999999997</v>
      </c>
      <c r="Q434" s="7">
        <v>104.93</v>
      </c>
      <c r="R434" s="1">
        <v>21</v>
      </c>
      <c r="S434" s="1" t="s">
        <v>19</v>
      </c>
      <c r="T434" s="1" t="s">
        <v>46</v>
      </c>
    </row>
    <row r="435" spans="1:20" x14ac:dyDescent="0.25">
      <c r="A435" s="1">
        <v>100307</v>
      </c>
      <c r="B435" s="2">
        <v>45568</v>
      </c>
      <c r="C435" s="2" t="str">
        <f>TEXT(Table1[[#This Row],[Order_Date]],"ddd")</f>
        <v>Thu</v>
      </c>
      <c r="D435" s="12">
        <f>WEEKNUM(Table1[[#This Row],[Order_Date]])</f>
        <v>40</v>
      </c>
      <c r="E435" s="2" t="str">
        <f>TEXT(Table1[[#This Row],[Order_Date]],"mmm")</f>
        <v>Oct</v>
      </c>
      <c r="F435" s="2" t="str">
        <f>TEXT(Table1[[#This Row],[Order_Date]],"yyyy")</f>
        <v>2024</v>
      </c>
      <c r="G435" s="1" t="s">
        <v>483</v>
      </c>
      <c r="H435" s="1" t="s">
        <v>29</v>
      </c>
      <c r="I435" s="1" t="s">
        <v>30</v>
      </c>
      <c r="J435" s="1" t="s">
        <v>1239</v>
      </c>
      <c r="K435" s="1" t="s">
        <v>18</v>
      </c>
      <c r="L435" s="1">
        <v>4</v>
      </c>
      <c r="M435" s="7">
        <v>16.940000000000001</v>
      </c>
      <c r="N435" s="7">
        <f t="shared" si="6"/>
        <v>67.760000000000005</v>
      </c>
      <c r="O435" s="1">
        <v>10</v>
      </c>
      <c r="P435" s="1">
        <v>60.98</v>
      </c>
      <c r="Q435" s="7">
        <v>24.56</v>
      </c>
      <c r="R435" s="1">
        <v>34</v>
      </c>
      <c r="S435" s="1" t="s">
        <v>26</v>
      </c>
      <c r="T435" s="1" t="s">
        <v>32</v>
      </c>
    </row>
    <row r="436" spans="1:20" x14ac:dyDescent="0.25">
      <c r="A436" s="1">
        <v>100447</v>
      </c>
      <c r="B436" s="2">
        <v>45501</v>
      </c>
      <c r="C436" s="2" t="str">
        <f>TEXT(Table1[[#This Row],[Order_Date]],"ddd")</f>
        <v>Sun</v>
      </c>
      <c r="D436" s="12">
        <f>WEEKNUM(Table1[[#This Row],[Order_Date]])</f>
        <v>31</v>
      </c>
      <c r="E436" s="2" t="str">
        <f>TEXT(Table1[[#This Row],[Order_Date]],"mmm")</f>
        <v>Jul</v>
      </c>
      <c r="F436" s="2" t="str">
        <f>TEXT(Table1[[#This Row],[Order_Date]],"yyyy")</f>
        <v>2024</v>
      </c>
      <c r="G436" s="1" t="s">
        <v>484</v>
      </c>
      <c r="H436" s="1" t="s">
        <v>39</v>
      </c>
      <c r="I436" s="1" t="s">
        <v>25</v>
      </c>
      <c r="J436" s="1" t="s">
        <v>1238</v>
      </c>
      <c r="K436" s="1" t="s">
        <v>18</v>
      </c>
      <c r="L436" s="1">
        <v>2</v>
      </c>
      <c r="M436" s="7">
        <v>181.12</v>
      </c>
      <c r="N436" s="7">
        <f t="shared" si="6"/>
        <v>362.24</v>
      </c>
      <c r="O436" s="1">
        <v>10</v>
      </c>
      <c r="P436" s="1">
        <v>326.02</v>
      </c>
      <c r="Q436" s="7">
        <v>122.48</v>
      </c>
      <c r="R436" s="1">
        <v>25</v>
      </c>
      <c r="S436" s="1" t="s">
        <v>19</v>
      </c>
      <c r="T436" s="1" t="s">
        <v>51</v>
      </c>
    </row>
    <row r="437" spans="1:20" x14ac:dyDescent="0.25">
      <c r="A437" s="1">
        <v>100346</v>
      </c>
      <c r="B437" s="2">
        <v>45589</v>
      </c>
      <c r="C437" s="2" t="str">
        <f>TEXT(Table1[[#This Row],[Order_Date]],"ddd")</f>
        <v>Thu</v>
      </c>
      <c r="D437" s="12">
        <f>WEEKNUM(Table1[[#This Row],[Order_Date]])</f>
        <v>43</v>
      </c>
      <c r="E437" s="2" t="str">
        <f>TEXT(Table1[[#This Row],[Order_Date]],"mmm")</f>
        <v>Oct</v>
      </c>
      <c r="F437" s="2" t="str">
        <f>TEXT(Table1[[#This Row],[Order_Date]],"yyyy")</f>
        <v>2024</v>
      </c>
      <c r="G437" s="1" t="s">
        <v>485</v>
      </c>
      <c r="H437" s="1" t="s">
        <v>16</v>
      </c>
      <c r="I437" s="1" t="s">
        <v>17</v>
      </c>
      <c r="J437" s="1" t="s">
        <v>1239</v>
      </c>
      <c r="K437" s="1" t="s">
        <v>31</v>
      </c>
      <c r="L437" s="1">
        <v>4</v>
      </c>
      <c r="M437" s="7">
        <v>55.74</v>
      </c>
      <c r="N437" s="7">
        <f t="shared" si="6"/>
        <v>222.96</v>
      </c>
      <c r="O437" s="1">
        <v>5</v>
      </c>
      <c r="P437" s="1">
        <v>211.81</v>
      </c>
      <c r="Q437" s="7">
        <v>64.92</v>
      </c>
      <c r="R437" s="1">
        <v>35</v>
      </c>
      <c r="S437" s="1" t="s">
        <v>26</v>
      </c>
      <c r="T437" s="1" t="s">
        <v>32</v>
      </c>
    </row>
    <row r="438" spans="1:20" x14ac:dyDescent="0.25">
      <c r="A438" s="1">
        <v>100334</v>
      </c>
      <c r="B438" s="2">
        <v>45911</v>
      </c>
      <c r="C438" s="2" t="str">
        <f>TEXT(Table1[[#This Row],[Order_Date]],"ddd")</f>
        <v>Thu</v>
      </c>
      <c r="D438" s="12">
        <f>WEEKNUM(Table1[[#This Row],[Order_Date]])</f>
        <v>37</v>
      </c>
      <c r="E438" s="2" t="str">
        <f>TEXT(Table1[[#This Row],[Order_Date]],"mmm")</f>
        <v>Sep</v>
      </c>
      <c r="F438" s="2" t="str">
        <f>TEXT(Table1[[#This Row],[Order_Date]],"yyyy")</f>
        <v>2025</v>
      </c>
      <c r="G438" s="1" t="s">
        <v>486</v>
      </c>
      <c r="H438" s="1" t="s">
        <v>70</v>
      </c>
      <c r="I438" s="1" t="s">
        <v>25</v>
      </c>
      <c r="J438" s="1" t="s">
        <v>1241</v>
      </c>
      <c r="K438" s="1" t="s">
        <v>18</v>
      </c>
      <c r="L438" s="1">
        <v>1</v>
      </c>
      <c r="M438" s="7">
        <v>150.91</v>
      </c>
      <c r="N438" s="7">
        <f t="shared" si="6"/>
        <v>150.91</v>
      </c>
      <c r="O438" s="1">
        <v>0</v>
      </c>
      <c r="P438" s="1">
        <v>150.91</v>
      </c>
      <c r="Q438" s="7">
        <v>33.19</v>
      </c>
      <c r="R438" s="1">
        <v>27</v>
      </c>
      <c r="S438" s="1" t="s">
        <v>26</v>
      </c>
      <c r="T438" s="1" t="s">
        <v>51</v>
      </c>
    </row>
    <row r="439" spans="1:20" x14ac:dyDescent="0.25">
      <c r="A439" s="1">
        <v>100285</v>
      </c>
      <c r="B439" s="2">
        <v>45234</v>
      </c>
      <c r="C439" s="2" t="str">
        <f>TEXT(Table1[[#This Row],[Order_Date]],"ddd")</f>
        <v>Sat</v>
      </c>
      <c r="D439" s="12">
        <f>WEEKNUM(Table1[[#This Row],[Order_Date]])</f>
        <v>44</v>
      </c>
      <c r="E439" s="2" t="str">
        <f>TEXT(Table1[[#This Row],[Order_Date]],"mmm")</f>
        <v>Nov</v>
      </c>
      <c r="F439" s="2" t="str">
        <f>TEXT(Table1[[#This Row],[Order_Date]],"yyyy")</f>
        <v>2023</v>
      </c>
      <c r="G439" s="1" t="s">
        <v>487</v>
      </c>
      <c r="H439" s="1" t="s">
        <v>70</v>
      </c>
      <c r="I439" s="1" t="s">
        <v>25</v>
      </c>
      <c r="J439" s="1" t="s">
        <v>1241</v>
      </c>
      <c r="K439" s="1" t="s">
        <v>48</v>
      </c>
      <c r="L439" s="1">
        <v>3</v>
      </c>
      <c r="M439" s="7">
        <v>157.11000000000001</v>
      </c>
      <c r="N439" s="7">
        <f t="shared" si="6"/>
        <v>471.33000000000004</v>
      </c>
      <c r="O439" s="1">
        <v>0</v>
      </c>
      <c r="P439" s="1">
        <v>471.33</v>
      </c>
      <c r="Q439" s="7">
        <v>167.7</v>
      </c>
      <c r="R439" s="1">
        <v>24</v>
      </c>
      <c r="S439" s="1" t="s">
        <v>19</v>
      </c>
      <c r="T439" s="1" t="s">
        <v>35</v>
      </c>
    </row>
    <row r="440" spans="1:20" x14ac:dyDescent="0.25">
      <c r="A440" s="1">
        <v>100949</v>
      </c>
      <c r="B440" s="2">
        <v>45363</v>
      </c>
      <c r="C440" s="2" t="str">
        <f>TEXT(Table1[[#This Row],[Order_Date]],"ddd")</f>
        <v>Tue</v>
      </c>
      <c r="D440" s="12">
        <f>WEEKNUM(Table1[[#This Row],[Order_Date]])</f>
        <v>11</v>
      </c>
      <c r="E440" s="2" t="str">
        <f>TEXT(Table1[[#This Row],[Order_Date]],"mmm")</f>
        <v>Mar</v>
      </c>
      <c r="F440" s="2" t="str">
        <f>TEXT(Table1[[#This Row],[Order_Date]],"yyyy")</f>
        <v>2024</v>
      </c>
      <c r="G440" s="1" t="s">
        <v>488</v>
      </c>
      <c r="H440" s="1" t="s">
        <v>29</v>
      </c>
      <c r="I440" s="1" t="s">
        <v>30</v>
      </c>
      <c r="J440" s="1" t="s">
        <v>1237</v>
      </c>
      <c r="K440" s="1" t="s">
        <v>18</v>
      </c>
      <c r="L440" s="1">
        <v>2</v>
      </c>
      <c r="M440" s="7">
        <v>18</v>
      </c>
      <c r="N440" s="7">
        <f t="shared" si="6"/>
        <v>36</v>
      </c>
      <c r="O440" s="1">
        <v>5</v>
      </c>
      <c r="P440" s="1">
        <v>34.200000000000003</v>
      </c>
      <c r="Q440" s="7">
        <v>10.24</v>
      </c>
      <c r="R440" s="1">
        <v>16</v>
      </c>
      <c r="S440" s="1" t="s">
        <v>26</v>
      </c>
      <c r="T440" s="1" t="s">
        <v>51</v>
      </c>
    </row>
    <row r="441" spans="1:20" x14ac:dyDescent="0.25">
      <c r="A441" s="1">
        <v>100097</v>
      </c>
      <c r="B441" s="2">
        <v>45512</v>
      </c>
      <c r="C441" s="2" t="str">
        <f>TEXT(Table1[[#This Row],[Order_Date]],"ddd")</f>
        <v>Thu</v>
      </c>
      <c r="D441" s="12">
        <f>WEEKNUM(Table1[[#This Row],[Order_Date]])</f>
        <v>32</v>
      </c>
      <c r="E441" s="2" t="str">
        <f>TEXT(Table1[[#This Row],[Order_Date]],"mmm")</f>
        <v>Aug</v>
      </c>
      <c r="F441" s="2" t="str">
        <f>TEXT(Table1[[#This Row],[Order_Date]],"yyyy")</f>
        <v>2024</v>
      </c>
      <c r="G441" s="1" t="s">
        <v>489</v>
      </c>
      <c r="H441" s="1" t="s">
        <v>62</v>
      </c>
      <c r="I441" s="1" t="s">
        <v>17</v>
      </c>
      <c r="J441" s="1" t="s">
        <v>1237</v>
      </c>
      <c r="K441" s="1" t="s">
        <v>18</v>
      </c>
      <c r="L441" s="1">
        <v>3</v>
      </c>
      <c r="M441" s="7">
        <v>124.51</v>
      </c>
      <c r="N441" s="7">
        <f t="shared" si="6"/>
        <v>373.53000000000003</v>
      </c>
      <c r="O441" s="1">
        <v>20</v>
      </c>
      <c r="P441" s="1">
        <v>298.82</v>
      </c>
      <c r="Q441" s="7">
        <v>84.17</v>
      </c>
      <c r="R441" s="1">
        <v>31</v>
      </c>
      <c r="S441" s="1" t="s">
        <v>19</v>
      </c>
      <c r="T441" s="1" t="s">
        <v>32</v>
      </c>
    </row>
    <row r="442" spans="1:20" x14ac:dyDescent="0.25">
      <c r="A442" s="1">
        <v>100467</v>
      </c>
      <c r="B442" s="2">
        <v>45440</v>
      </c>
      <c r="C442" s="2" t="str">
        <f>TEXT(Table1[[#This Row],[Order_Date]],"ddd")</f>
        <v>Tue</v>
      </c>
      <c r="D442" s="12">
        <f>WEEKNUM(Table1[[#This Row],[Order_Date]])</f>
        <v>22</v>
      </c>
      <c r="E442" s="2" t="str">
        <f>TEXT(Table1[[#This Row],[Order_Date]],"mmm")</f>
        <v>May</v>
      </c>
      <c r="F442" s="2" t="str">
        <f>TEXT(Table1[[#This Row],[Order_Date]],"yyyy")</f>
        <v>2024</v>
      </c>
      <c r="G442" s="1" t="s">
        <v>490</v>
      </c>
      <c r="H442" s="1" t="s">
        <v>56</v>
      </c>
      <c r="I442" s="1" t="s">
        <v>30</v>
      </c>
      <c r="J442" s="1" t="s">
        <v>1238</v>
      </c>
      <c r="K442" s="1" t="s">
        <v>18</v>
      </c>
      <c r="L442" s="1">
        <v>1</v>
      </c>
      <c r="M442" s="7">
        <v>44.94</v>
      </c>
      <c r="N442" s="7">
        <f t="shared" si="6"/>
        <v>44.94</v>
      </c>
      <c r="O442" s="1">
        <v>10</v>
      </c>
      <c r="P442" s="1">
        <v>40.450000000000003</v>
      </c>
      <c r="Q442" s="7">
        <v>11.95</v>
      </c>
      <c r="R442" s="1">
        <v>41</v>
      </c>
      <c r="S442" s="1" t="s">
        <v>26</v>
      </c>
      <c r="T442" s="1" t="s">
        <v>35</v>
      </c>
    </row>
    <row r="443" spans="1:20" x14ac:dyDescent="0.25">
      <c r="A443" s="1">
        <v>101036</v>
      </c>
      <c r="B443" s="2">
        <v>45417</v>
      </c>
      <c r="C443" s="2" t="str">
        <f>TEXT(Table1[[#This Row],[Order_Date]],"ddd")</f>
        <v>Sun</v>
      </c>
      <c r="D443" s="12">
        <f>WEEKNUM(Table1[[#This Row],[Order_Date]])</f>
        <v>19</v>
      </c>
      <c r="E443" s="2" t="str">
        <f>TEXT(Table1[[#This Row],[Order_Date]],"mmm")</f>
        <v>May</v>
      </c>
      <c r="F443" s="2" t="str">
        <f>TEXT(Table1[[#This Row],[Order_Date]],"yyyy")</f>
        <v>2024</v>
      </c>
      <c r="G443" s="1" t="s">
        <v>491</v>
      </c>
      <c r="H443" s="1" t="s">
        <v>70</v>
      </c>
      <c r="I443" s="1" t="s">
        <v>25</v>
      </c>
      <c r="J443" s="1" t="s">
        <v>1237</v>
      </c>
      <c r="K443" s="1" t="s">
        <v>18</v>
      </c>
      <c r="L443" s="1">
        <v>5</v>
      </c>
      <c r="M443" s="7">
        <v>165.79</v>
      </c>
      <c r="N443" s="7">
        <f t="shared" si="6"/>
        <v>828.94999999999993</v>
      </c>
      <c r="O443" s="1">
        <v>0</v>
      </c>
      <c r="P443" s="1">
        <v>828.95</v>
      </c>
      <c r="Q443" s="7">
        <v>257.41000000000003</v>
      </c>
      <c r="R443" s="1">
        <v>29</v>
      </c>
      <c r="S443" s="1" t="s">
        <v>26</v>
      </c>
      <c r="T443" s="1" t="s">
        <v>20</v>
      </c>
    </row>
    <row r="444" spans="1:20" x14ac:dyDescent="0.25">
      <c r="A444" s="1">
        <v>100912</v>
      </c>
      <c r="B444" s="2">
        <v>45813</v>
      </c>
      <c r="C444" s="2" t="str">
        <f>TEXT(Table1[[#This Row],[Order_Date]],"ddd")</f>
        <v>Thu</v>
      </c>
      <c r="D444" s="12">
        <f>WEEKNUM(Table1[[#This Row],[Order_Date]])</f>
        <v>23</v>
      </c>
      <c r="E444" s="2" t="str">
        <f>TEXT(Table1[[#This Row],[Order_Date]],"mmm")</f>
        <v>Jun</v>
      </c>
      <c r="F444" s="2" t="str">
        <f>TEXT(Table1[[#This Row],[Order_Date]],"yyyy")</f>
        <v>2025</v>
      </c>
      <c r="G444" s="1" t="s">
        <v>492</v>
      </c>
      <c r="H444" s="1" t="s">
        <v>62</v>
      </c>
      <c r="I444" s="1" t="s">
        <v>17</v>
      </c>
      <c r="J444" s="1" t="s">
        <v>1237</v>
      </c>
      <c r="K444" s="1" t="s">
        <v>18</v>
      </c>
      <c r="L444" s="1">
        <v>2</v>
      </c>
      <c r="M444" s="7">
        <v>149.72999999999999</v>
      </c>
      <c r="N444" s="7">
        <f t="shared" si="6"/>
        <v>299.45999999999998</v>
      </c>
      <c r="O444" s="1">
        <v>20</v>
      </c>
      <c r="P444" s="1">
        <v>239.57</v>
      </c>
      <c r="Q444" s="7">
        <v>42.88</v>
      </c>
      <c r="R444" s="1">
        <v>34</v>
      </c>
      <c r="S444" s="1" t="s">
        <v>26</v>
      </c>
      <c r="T444" s="1" t="s">
        <v>46</v>
      </c>
    </row>
    <row r="445" spans="1:20" x14ac:dyDescent="0.25">
      <c r="A445" s="1">
        <v>100755</v>
      </c>
      <c r="B445" s="2">
        <v>45441</v>
      </c>
      <c r="C445" s="2" t="str">
        <f>TEXT(Table1[[#This Row],[Order_Date]],"ddd")</f>
        <v>Wed</v>
      </c>
      <c r="D445" s="12">
        <f>WEEKNUM(Table1[[#This Row],[Order_Date]])</f>
        <v>22</v>
      </c>
      <c r="E445" s="2" t="str">
        <f>TEXT(Table1[[#This Row],[Order_Date]],"mmm")</f>
        <v>May</v>
      </c>
      <c r="F445" s="2" t="str">
        <f>TEXT(Table1[[#This Row],[Order_Date]],"yyyy")</f>
        <v>2024</v>
      </c>
      <c r="G445" s="1" t="s">
        <v>493</v>
      </c>
      <c r="H445" s="1" t="s">
        <v>66</v>
      </c>
      <c r="I445" s="1" t="s">
        <v>17</v>
      </c>
      <c r="J445" s="1" t="s">
        <v>1241</v>
      </c>
      <c r="K445" s="1" t="s">
        <v>64</v>
      </c>
      <c r="L445" s="1">
        <v>3</v>
      </c>
      <c r="M445" s="7">
        <v>140.63</v>
      </c>
      <c r="N445" s="7">
        <f t="shared" si="6"/>
        <v>421.89</v>
      </c>
      <c r="O445" s="1">
        <v>20</v>
      </c>
      <c r="P445" s="1">
        <v>337.51</v>
      </c>
      <c r="Q445" s="7">
        <v>104.97</v>
      </c>
      <c r="R445" s="1">
        <v>28</v>
      </c>
      <c r="S445" s="1" t="s">
        <v>26</v>
      </c>
      <c r="T445" s="1" t="s">
        <v>27</v>
      </c>
    </row>
    <row r="446" spans="1:20" x14ac:dyDescent="0.25">
      <c r="A446" s="1">
        <v>100944</v>
      </c>
      <c r="B446" s="2">
        <v>45311</v>
      </c>
      <c r="C446" s="2" t="str">
        <f>TEXT(Table1[[#This Row],[Order_Date]],"ddd")</f>
        <v>Sat</v>
      </c>
      <c r="D446" s="12">
        <f>WEEKNUM(Table1[[#This Row],[Order_Date]])</f>
        <v>3</v>
      </c>
      <c r="E446" s="2" t="str">
        <f>TEXT(Table1[[#This Row],[Order_Date]],"mmm")</f>
        <v>Jan</v>
      </c>
      <c r="F446" s="2" t="str">
        <f>TEXT(Table1[[#This Row],[Order_Date]],"yyyy")</f>
        <v>2024</v>
      </c>
      <c r="G446" s="1" t="s">
        <v>494</v>
      </c>
      <c r="H446" s="1" t="s">
        <v>73</v>
      </c>
      <c r="I446" s="1" t="s">
        <v>25</v>
      </c>
      <c r="J446" s="1" t="s">
        <v>1241</v>
      </c>
      <c r="K446" s="1" t="s">
        <v>31</v>
      </c>
      <c r="L446" s="1">
        <v>3</v>
      </c>
      <c r="M446" s="7">
        <v>37.57</v>
      </c>
      <c r="N446" s="7">
        <f t="shared" si="6"/>
        <v>112.71000000000001</v>
      </c>
      <c r="O446" s="1">
        <v>0</v>
      </c>
      <c r="P446" s="1">
        <v>112.71</v>
      </c>
      <c r="Q446" s="7">
        <v>45.41</v>
      </c>
      <c r="R446" s="1">
        <v>28</v>
      </c>
      <c r="S446" s="1" t="s">
        <v>122</v>
      </c>
      <c r="T446" s="1" t="s">
        <v>46</v>
      </c>
    </row>
    <row r="447" spans="1:20" x14ac:dyDescent="0.25">
      <c r="A447" s="1">
        <v>100613</v>
      </c>
      <c r="B447" s="2">
        <v>45445</v>
      </c>
      <c r="C447" s="2" t="str">
        <f>TEXT(Table1[[#This Row],[Order_Date]],"ddd")</f>
        <v>Sun</v>
      </c>
      <c r="D447" s="12">
        <f>WEEKNUM(Table1[[#This Row],[Order_Date]])</f>
        <v>23</v>
      </c>
      <c r="E447" s="2" t="str">
        <f>TEXT(Table1[[#This Row],[Order_Date]],"mmm")</f>
        <v>Jun</v>
      </c>
      <c r="F447" s="2" t="str">
        <f>TEXT(Table1[[#This Row],[Order_Date]],"yyyy")</f>
        <v>2024</v>
      </c>
      <c r="G447" s="1" t="s">
        <v>495</v>
      </c>
      <c r="H447" s="1" t="s">
        <v>39</v>
      </c>
      <c r="I447" s="1" t="s">
        <v>25</v>
      </c>
      <c r="J447" s="1" t="s">
        <v>1239</v>
      </c>
      <c r="K447" s="1" t="s">
        <v>18</v>
      </c>
      <c r="L447" s="1">
        <v>1</v>
      </c>
      <c r="M447" s="7">
        <v>169.09</v>
      </c>
      <c r="N447" s="7">
        <f t="shared" si="6"/>
        <v>169.09</v>
      </c>
      <c r="O447" s="1">
        <v>0</v>
      </c>
      <c r="P447" s="1">
        <v>169.09</v>
      </c>
      <c r="Q447" s="7">
        <v>60.62</v>
      </c>
      <c r="R447" s="1">
        <v>31</v>
      </c>
      <c r="S447" s="1" t="s">
        <v>26</v>
      </c>
      <c r="T447" s="1" t="s">
        <v>46</v>
      </c>
    </row>
    <row r="448" spans="1:20" x14ac:dyDescent="0.25">
      <c r="A448" s="1">
        <v>100801</v>
      </c>
      <c r="B448" s="2">
        <v>45725</v>
      </c>
      <c r="C448" s="2" t="str">
        <f>TEXT(Table1[[#This Row],[Order_Date]],"ddd")</f>
        <v>Sun</v>
      </c>
      <c r="D448" s="12">
        <f>WEEKNUM(Table1[[#This Row],[Order_Date]])</f>
        <v>11</v>
      </c>
      <c r="E448" s="2" t="str">
        <f>TEXT(Table1[[#This Row],[Order_Date]],"mmm")</f>
        <v>Mar</v>
      </c>
      <c r="F448" s="2" t="str">
        <f>TEXT(Table1[[#This Row],[Order_Date]],"yyyy")</f>
        <v>2025</v>
      </c>
      <c r="G448" s="1" t="s">
        <v>496</v>
      </c>
      <c r="H448" s="1" t="s">
        <v>62</v>
      </c>
      <c r="I448" s="1" t="s">
        <v>17</v>
      </c>
      <c r="J448" s="1" t="s">
        <v>1237</v>
      </c>
      <c r="K448" s="1" t="s">
        <v>31</v>
      </c>
      <c r="L448" s="1">
        <v>4</v>
      </c>
      <c r="M448" s="7">
        <v>116.21</v>
      </c>
      <c r="N448" s="7">
        <f t="shared" si="6"/>
        <v>464.84</v>
      </c>
      <c r="O448" s="1">
        <v>5</v>
      </c>
      <c r="P448" s="1">
        <v>441.6</v>
      </c>
      <c r="Q448" s="7">
        <v>143.78</v>
      </c>
      <c r="R448" s="1">
        <v>42</v>
      </c>
      <c r="S448" s="1" t="s">
        <v>26</v>
      </c>
      <c r="T448" s="1" t="s">
        <v>46</v>
      </c>
    </row>
    <row r="449" spans="1:20" x14ac:dyDescent="0.25">
      <c r="A449" s="1">
        <v>100757</v>
      </c>
      <c r="B449" s="2">
        <v>45206</v>
      </c>
      <c r="C449" s="2" t="str">
        <f>TEXT(Table1[[#This Row],[Order_Date]],"ddd")</f>
        <v>Sat</v>
      </c>
      <c r="D449" s="12">
        <f>WEEKNUM(Table1[[#This Row],[Order_Date]])</f>
        <v>40</v>
      </c>
      <c r="E449" s="2" t="str">
        <f>TEXT(Table1[[#This Row],[Order_Date]],"mmm")</f>
        <v>Oct</v>
      </c>
      <c r="F449" s="2" t="str">
        <f>TEXT(Table1[[#This Row],[Order_Date]],"yyyy")</f>
        <v>2023</v>
      </c>
      <c r="G449" s="1" t="s">
        <v>497</v>
      </c>
      <c r="H449" s="1" t="s">
        <v>24</v>
      </c>
      <c r="I449" s="1" t="s">
        <v>25</v>
      </c>
      <c r="J449" s="1" t="s">
        <v>1238</v>
      </c>
      <c r="K449" s="1" t="s">
        <v>18</v>
      </c>
      <c r="L449" s="1">
        <v>3</v>
      </c>
      <c r="M449" s="7">
        <v>91.85</v>
      </c>
      <c r="N449" s="7">
        <f t="shared" si="6"/>
        <v>275.54999999999995</v>
      </c>
      <c r="O449" s="1">
        <v>0</v>
      </c>
      <c r="P449" s="1">
        <v>275.55</v>
      </c>
      <c r="Q449" s="7">
        <v>101.54</v>
      </c>
      <c r="R449" s="1">
        <v>16</v>
      </c>
      <c r="S449" s="1" t="s">
        <v>26</v>
      </c>
      <c r="T449" s="1" t="s">
        <v>27</v>
      </c>
    </row>
    <row r="450" spans="1:20" x14ac:dyDescent="0.25">
      <c r="A450" s="1">
        <v>100688</v>
      </c>
      <c r="B450" s="2">
        <v>45809</v>
      </c>
      <c r="C450" s="2" t="str">
        <f>TEXT(Table1[[#This Row],[Order_Date]],"ddd")</f>
        <v>Sun</v>
      </c>
      <c r="D450" s="12">
        <f>WEEKNUM(Table1[[#This Row],[Order_Date]])</f>
        <v>23</v>
      </c>
      <c r="E450" s="2" t="str">
        <f>TEXT(Table1[[#This Row],[Order_Date]],"mmm")</f>
        <v>Jun</v>
      </c>
      <c r="F450" s="2" t="str">
        <f>TEXT(Table1[[#This Row],[Order_Date]],"yyyy")</f>
        <v>2025</v>
      </c>
      <c r="G450" s="1" t="s">
        <v>498</v>
      </c>
      <c r="H450" s="1" t="s">
        <v>73</v>
      </c>
      <c r="I450" s="1" t="s">
        <v>25</v>
      </c>
      <c r="J450" s="1" t="s">
        <v>1239</v>
      </c>
      <c r="K450" s="1" t="s">
        <v>18</v>
      </c>
      <c r="L450" s="1">
        <v>3</v>
      </c>
      <c r="M450" s="7">
        <v>32.26</v>
      </c>
      <c r="N450" s="7">
        <f t="shared" si="6"/>
        <v>96.78</v>
      </c>
      <c r="O450" s="1">
        <v>0</v>
      </c>
      <c r="P450" s="1">
        <v>96.78</v>
      </c>
      <c r="Q450" s="7">
        <v>35.840000000000003</v>
      </c>
      <c r="R450" s="1">
        <v>37</v>
      </c>
      <c r="S450" s="1" t="s">
        <v>19</v>
      </c>
      <c r="T450" s="1" t="s">
        <v>51</v>
      </c>
    </row>
    <row r="451" spans="1:20" x14ac:dyDescent="0.25">
      <c r="A451" s="1">
        <v>100065</v>
      </c>
      <c r="B451" s="2">
        <v>45533</v>
      </c>
      <c r="C451" s="2" t="str">
        <f>TEXT(Table1[[#This Row],[Order_Date]],"ddd")</f>
        <v>Thu</v>
      </c>
      <c r="D451" s="12">
        <f>WEEKNUM(Table1[[#This Row],[Order_Date]])</f>
        <v>35</v>
      </c>
      <c r="E451" s="2" t="str">
        <f>TEXT(Table1[[#This Row],[Order_Date]],"mmm")</f>
        <v>Aug</v>
      </c>
      <c r="F451" s="2" t="str">
        <f>TEXT(Table1[[#This Row],[Order_Date]],"yyyy")</f>
        <v>2024</v>
      </c>
      <c r="G451" s="1" t="s">
        <v>499</v>
      </c>
      <c r="H451" s="1" t="s">
        <v>37</v>
      </c>
      <c r="I451" s="1" t="s">
        <v>17</v>
      </c>
      <c r="J451" s="1" t="s">
        <v>1237</v>
      </c>
      <c r="K451" s="1" t="s">
        <v>48</v>
      </c>
      <c r="L451" s="1">
        <v>5</v>
      </c>
      <c r="M451" s="7">
        <v>67.33</v>
      </c>
      <c r="N451" s="7">
        <f t="shared" ref="N451:N514" si="7">M451*L451</f>
        <v>336.65</v>
      </c>
      <c r="O451" s="1">
        <v>10</v>
      </c>
      <c r="P451" s="1">
        <v>302.99</v>
      </c>
      <c r="Q451" s="7">
        <v>90.49</v>
      </c>
      <c r="R451" s="1">
        <v>41</v>
      </c>
      <c r="S451" s="1" t="s">
        <v>19</v>
      </c>
      <c r="T451" s="1" t="s">
        <v>27</v>
      </c>
    </row>
    <row r="452" spans="1:20" x14ac:dyDescent="0.25">
      <c r="A452" s="1">
        <v>100793</v>
      </c>
      <c r="B452" s="2">
        <v>45162</v>
      </c>
      <c r="C452" s="2" t="str">
        <f>TEXT(Table1[[#This Row],[Order_Date]],"ddd")</f>
        <v>Thu</v>
      </c>
      <c r="D452" s="12">
        <f>WEEKNUM(Table1[[#This Row],[Order_Date]])</f>
        <v>34</v>
      </c>
      <c r="E452" s="2" t="str">
        <f>TEXT(Table1[[#This Row],[Order_Date]],"mmm")</f>
        <v>Aug</v>
      </c>
      <c r="F452" s="2" t="str">
        <f>TEXT(Table1[[#This Row],[Order_Date]],"yyyy")</f>
        <v>2023</v>
      </c>
      <c r="G452" s="1" t="s">
        <v>500</v>
      </c>
      <c r="H452" s="1" t="s">
        <v>42</v>
      </c>
      <c r="I452" s="1" t="s">
        <v>25</v>
      </c>
      <c r="J452" s="1" t="s">
        <v>1241</v>
      </c>
      <c r="K452" s="1" t="s">
        <v>31</v>
      </c>
      <c r="L452" s="1">
        <v>2</v>
      </c>
      <c r="M452" s="7">
        <v>166.46</v>
      </c>
      <c r="N452" s="7">
        <f t="shared" si="7"/>
        <v>332.92</v>
      </c>
      <c r="O452" s="1">
        <v>10</v>
      </c>
      <c r="P452" s="1">
        <v>299.63</v>
      </c>
      <c r="Q452" s="7">
        <v>111.39</v>
      </c>
      <c r="R452" s="1">
        <v>27</v>
      </c>
      <c r="S452" s="1" t="s">
        <v>26</v>
      </c>
      <c r="T452" s="1" t="s">
        <v>46</v>
      </c>
    </row>
    <row r="453" spans="1:20" x14ac:dyDescent="0.25">
      <c r="A453" s="1">
        <v>100743</v>
      </c>
      <c r="B453" s="2">
        <v>45423</v>
      </c>
      <c r="C453" s="2" t="str">
        <f>TEXT(Table1[[#This Row],[Order_Date]],"ddd")</f>
        <v>Sat</v>
      </c>
      <c r="D453" s="12">
        <f>WEEKNUM(Table1[[#This Row],[Order_Date]])</f>
        <v>19</v>
      </c>
      <c r="E453" s="2" t="str">
        <f>TEXT(Table1[[#This Row],[Order_Date]],"mmm")</f>
        <v>May</v>
      </c>
      <c r="F453" s="2" t="str">
        <f>TEXT(Table1[[#This Row],[Order_Date]],"yyyy")</f>
        <v>2024</v>
      </c>
      <c r="G453" s="1" t="s">
        <v>501</v>
      </c>
      <c r="H453" s="1" t="s">
        <v>56</v>
      </c>
      <c r="I453" s="1" t="s">
        <v>30</v>
      </c>
      <c r="J453" s="1" t="s">
        <v>1237</v>
      </c>
      <c r="K453" s="1" t="s">
        <v>18</v>
      </c>
      <c r="L453" s="1">
        <v>4</v>
      </c>
      <c r="M453" s="7">
        <v>50.43</v>
      </c>
      <c r="N453" s="7">
        <f t="shared" si="7"/>
        <v>201.72</v>
      </c>
      <c r="O453" s="1">
        <v>40</v>
      </c>
      <c r="P453" s="1">
        <v>121.03</v>
      </c>
      <c r="Q453" s="7">
        <v>27.97</v>
      </c>
      <c r="R453" s="1">
        <v>30</v>
      </c>
      <c r="S453" s="1" t="s">
        <v>26</v>
      </c>
      <c r="T453" s="1" t="s">
        <v>46</v>
      </c>
    </row>
    <row r="454" spans="1:20" x14ac:dyDescent="0.25">
      <c r="A454" s="1">
        <v>100567</v>
      </c>
      <c r="B454" s="2">
        <v>45684</v>
      </c>
      <c r="C454" s="2" t="str">
        <f>TEXT(Table1[[#This Row],[Order_Date]],"ddd")</f>
        <v>Mon</v>
      </c>
      <c r="D454" s="12">
        <f>WEEKNUM(Table1[[#This Row],[Order_Date]])</f>
        <v>5</v>
      </c>
      <c r="E454" s="2" t="str">
        <f>TEXT(Table1[[#This Row],[Order_Date]],"mmm")</f>
        <v>Jan</v>
      </c>
      <c r="F454" s="2" t="str">
        <f>TEXT(Table1[[#This Row],[Order_Date]],"yyyy")</f>
        <v>2025</v>
      </c>
      <c r="G454" s="1" t="s">
        <v>502</v>
      </c>
      <c r="H454" s="1" t="s">
        <v>70</v>
      </c>
      <c r="I454" s="1" t="s">
        <v>25</v>
      </c>
      <c r="J454" s="1" t="s">
        <v>1237</v>
      </c>
      <c r="K454" s="1" t="s">
        <v>18</v>
      </c>
      <c r="L454" s="1">
        <v>3</v>
      </c>
      <c r="M454" s="7">
        <v>150.63999999999999</v>
      </c>
      <c r="N454" s="7">
        <f t="shared" si="7"/>
        <v>451.91999999999996</v>
      </c>
      <c r="O454" s="1">
        <v>20</v>
      </c>
      <c r="P454" s="1">
        <v>361.54</v>
      </c>
      <c r="Q454" s="7">
        <v>91.06</v>
      </c>
      <c r="R454" s="1">
        <v>28</v>
      </c>
      <c r="S454" s="1" t="s">
        <v>19</v>
      </c>
      <c r="T454" s="1" t="s">
        <v>20</v>
      </c>
    </row>
    <row r="455" spans="1:20" x14ac:dyDescent="0.25">
      <c r="A455" s="1">
        <v>101083</v>
      </c>
      <c r="B455" s="2">
        <v>45014</v>
      </c>
      <c r="C455" s="2" t="str">
        <f>TEXT(Table1[[#This Row],[Order_Date]],"ddd")</f>
        <v>Wed</v>
      </c>
      <c r="D455" s="12">
        <f>WEEKNUM(Table1[[#This Row],[Order_Date]])</f>
        <v>13</v>
      </c>
      <c r="E455" s="2" t="str">
        <f>TEXT(Table1[[#This Row],[Order_Date]],"mmm")</f>
        <v>Mar</v>
      </c>
      <c r="F455" s="2" t="str">
        <f>TEXT(Table1[[#This Row],[Order_Date]],"yyyy")</f>
        <v>2023</v>
      </c>
      <c r="G455" s="1" t="s">
        <v>503</v>
      </c>
      <c r="H455" s="1" t="s">
        <v>77</v>
      </c>
      <c r="I455" s="1" t="s">
        <v>30</v>
      </c>
      <c r="J455" s="1" t="s">
        <v>1237</v>
      </c>
      <c r="K455" s="1" t="s">
        <v>31</v>
      </c>
      <c r="L455" s="1">
        <v>4</v>
      </c>
      <c r="M455" s="7">
        <v>38.86</v>
      </c>
      <c r="N455" s="7">
        <f t="shared" si="7"/>
        <v>155.44</v>
      </c>
      <c r="O455" s="1">
        <v>0</v>
      </c>
      <c r="P455" s="1">
        <v>155.44</v>
      </c>
      <c r="Q455" s="7">
        <v>56.27</v>
      </c>
      <c r="R455" s="1">
        <v>46</v>
      </c>
      <c r="S455" s="1" t="s">
        <v>26</v>
      </c>
      <c r="T455" s="1" t="s">
        <v>43</v>
      </c>
    </row>
    <row r="456" spans="1:20" x14ac:dyDescent="0.25">
      <c r="A456" s="1">
        <v>101098</v>
      </c>
      <c r="B456" s="2">
        <v>45392</v>
      </c>
      <c r="C456" s="2" t="str">
        <f>TEXT(Table1[[#This Row],[Order_Date]],"ddd")</f>
        <v>Wed</v>
      </c>
      <c r="D456" s="12">
        <f>WEEKNUM(Table1[[#This Row],[Order_Date]])</f>
        <v>15</v>
      </c>
      <c r="E456" s="2" t="str">
        <f>TEXT(Table1[[#This Row],[Order_Date]],"mmm")</f>
        <v>Apr</v>
      </c>
      <c r="F456" s="2" t="str">
        <f>TEXT(Table1[[#This Row],[Order_Date]],"yyyy")</f>
        <v>2024</v>
      </c>
      <c r="G456" s="1" t="s">
        <v>504</v>
      </c>
      <c r="H456" s="1" t="s">
        <v>70</v>
      </c>
      <c r="I456" s="1" t="s">
        <v>25</v>
      </c>
      <c r="J456" s="1" t="s">
        <v>1240</v>
      </c>
      <c r="K456" s="1" t="s">
        <v>18</v>
      </c>
      <c r="L456" s="1">
        <v>3</v>
      </c>
      <c r="M456" s="7">
        <v>146.38999999999999</v>
      </c>
      <c r="N456" s="7">
        <f t="shared" si="7"/>
        <v>439.16999999999996</v>
      </c>
      <c r="O456" s="1">
        <v>0</v>
      </c>
      <c r="P456" s="1">
        <v>439.17</v>
      </c>
      <c r="Q456" s="7">
        <v>117.89</v>
      </c>
      <c r="R456" s="1">
        <v>18</v>
      </c>
      <c r="S456" s="1" t="s">
        <v>26</v>
      </c>
      <c r="T456" s="1" t="s">
        <v>81</v>
      </c>
    </row>
    <row r="457" spans="1:20" x14ac:dyDescent="0.25">
      <c r="A457" s="1">
        <v>100302</v>
      </c>
      <c r="B457" s="2">
        <v>45655</v>
      </c>
      <c r="C457" s="2" t="str">
        <f>TEXT(Table1[[#This Row],[Order_Date]],"ddd")</f>
        <v>Sun</v>
      </c>
      <c r="D457" s="12">
        <f>WEEKNUM(Table1[[#This Row],[Order_Date]])</f>
        <v>53</v>
      </c>
      <c r="E457" s="2" t="str">
        <f>TEXT(Table1[[#This Row],[Order_Date]],"mmm")</f>
        <v>Dec</v>
      </c>
      <c r="F457" s="2" t="str">
        <f>TEXT(Table1[[#This Row],[Order_Date]],"yyyy")</f>
        <v>2024</v>
      </c>
      <c r="G457" s="1" t="s">
        <v>505</v>
      </c>
      <c r="H457" s="1" t="s">
        <v>66</v>
      </c>
      <c r="I457" s="1" t="s">
        <v>17</v>
      </c>
      <c r="J457" s="1" t="s">
        <v>1237</v>
      </c>
      <c r="K457" s="1" t="s">
        <v>31</v>
      </c>
      <c r="L457" s="1">
        <v>2</v>
      </c>
      <c r="M457" s="7">
        <v>119.21</v>
      </c>
      <c r="N457" s="7">
        <f t="shared" si="7"/>
        <v>238.42</v>
      </c>
      <c r="O457" s="1">
        <v>0</v>
      </c>
      <c r="P457" s="1">
        <v>238.42</v>
      </c>
      <c r="Q457" s="7">
        <v>54.9</v>
      </c>
      <c r="R457" s="1">
        <v>26</v>
      </c>
      <c r="S457" s="1" t="s">
        <v>26</v>
      </c>
      <c r="T457" s="1" t="s">
        <v>20</v>
      </c>
    </row>
    <row r="458" spans="1:20" x14ac:dyDescent="0.25">
      <c r="A458" s="1">
        <v>100254</v>
      </c>
      <c r="B458" s="2">
        <v>45463</v>
      </c>
      <c r="C458" s="2" t="str">
        <f>TEXT(Table1[[#This Row],[Order_Date]],"ddd")</f>
        <v>Thu</v>
      </c>
      <c r="D458" s="12">
        <f>WEEKNUM(Table1[[#This Row],[Order_Date]])</f>
        <v>25</v>
      </c>
      <c r="E458" s="2" t="str">
        <f>TEXT(Table1[[#This Row],[Order_Date]],"mmm")</f>
        <v>Jun</v>
      </c>
      <c r="F458" s="2" t="str">
        <f>TEXT(Table1[[#This Row],[Order_Date]],"yyyy")</f>
        <v>2024</v>
      </c>
      <c r="G458" s="1" t="s">
        <v>506</v>
      </c>
      <c r="H458" s="1" t="s">
        <v>70</v>
      </c>
      <c r="I458" s="1" t="s">
        <v>25</v>
      </c>
      <c r="J458" s="1" t="s">
        <v>1241</v>
      </c>
      <c r="K458" s="1" t="s">
        <v>48</v>
      </c>
      <c r="L458" s="1">
        <v>5</v>
      </c>
      <c r="M458" s="7">
        <v>145.34</v>
      </c>
      <c r="N458" s="7">
        <f t="shared" si="7"/>
        <v>726.7</v>
      </c>
      <c r="O458" s="1">
        <v>0</v>
      </c>
      <c r="P458" s="1">
        <v>726.7</v>
      </c>
      <c r="Q458" s="7">
        <v>224.2</v>
      </c>
      <c r="R458" s="1">
        <v>33</v>
      </c>
      <c r="S458" s="1" t="s">
        <v>26</v>
      </c>
      <c r="T458" s="1" t="s">
        <v>81</v>
      </c>
    </row>
    <row r="459" spans="1:20" x14ac:dyDescent="0.25">
      <c r="A459" s="1">
        <v>100958</v>
      </c>
      <c r="B459" s="2">
        <v>45870</v>
      </c>
      <c r="C459" s="2" t="str">
        <f>TEXT(Table1[[#This Row],[Order_Date]],"ddd")</f>
        <v>Fri</v>
      </c>
      <c r="D459" s="12">
        <f>WEEKNUM(Table1[[#This Row],[Order_Date]])</f>
        <v>31</v>
      </c>
      <c r="E459" s="2" t="str">
        <f>TEXT(Table1[[#This Row],[Order_Date]],"mmm")</f>
        <v>Aug</v>
      </c>
      <c r="F459" s="2" t="str">
        <f>TEXT(Table1[[#This Row],[Order_Date]],"yyyy")</f>
        <v>2025</v>
      </c>
      <c r="G459" s="1" t="s">
        <v>507</v>
      </c>
      <c r="H459" s="1" t="s">
        <v>59</v>
      </c>
      <c r="I459" s="1" t="s">
        <v>17</v>
      </c>
      <c r="J459" s="1" t="s">
        <v>1237</v>
      </c>
      <c r="K459" s="1" t="s">
        <v>31</v>
      </c>
      <c r="L459" s="1">
        <v>4</v>
      </c>
      <c r="M459" s="7">
        <v>29.68</v>
      </c>
      <c r="N459" s="7">
        <f t="shared" si="7"/>
        <v>118.72</v>
      </c>
      <c r="O459" s="1">
        <v>0</v>
      </c>
      <c r="P459" s="1">
        <v>118.72</v>
      </c>
      <c r="Q459" s="7">
        <v>36.94</v>
      </c>
      <c r="R459" s="1">
        <v>18</v>
      </c>
      <c r="S459" s="1" t="s">
        <v>19</v>
      </c>
      <c r="T459" s="1" t="s">
        <v>20</v>
      </c>
    </row>
    <row r="460" spans="1:20" x14ac:dyDescent="0.25">
      <c r="A460" s="1">
        <v>101023</v>
      </c>
      <c r="B460" s="2">
        <v>45884</v>
      </c>
      <c r="C460" s="2" t="str">
        <f>TEXT(Table1[[#This Row],[Order_Date]],"ddd")</f>
        <v>Fri</v>
      </c>
      <c r="D460" s="12">
        <f>WEEKNUM(Table1[[#This Row],[Order_Date]])</f>
        <v>33</v>
      </c>
      <c r="E460" s="2" t="str">
        <f>TEXT(Table1[[#This Row],[Order_Date]],"mmm")</f>
        <v>Aug</v>
      </c>
      <c r="F460" s="2" t="str">
        <f>TEXT(Table1[[#This Row],[Order_Date]],"yyyy")</f>
        <v>2025</v>
      </c>
      <c r="G460" s="1" t="s">
        <v>508</v>
      </c>
      <c r="H460" s="1" t="s">
        <v>29</v>
      </c>
      <c r="I460" s="1" t="s">
        <v>30</v>
      </c>
      <c r="J460" s="1" t="s">
        <v>1239</v>
      </c>
      <c r="K460" s="1" t="s">
        <v>18</v>
      </c>
      <c r="L460" s="1">
        <v>4</v>
      </c>
      <c r="M460" s="7">
        <v>17.71</v>
      </c>
      <c r="N460" s="7">
        <f t="shared" si="7"/>
        <v>70.84</v>
      </c>
      <c r="O460" s="1">
        <v>0</v>
      </c>
      <c r="P460" s="1">
        <v>70.84</v>
      </c>
      <c r="Q460" s="7">
        <v>13.62</v>
      </c>
      <c r="R460" s="1">
        <v>29</v>
      </c>
      <c r="S460" s="1" t="s">
        <v>26</v>
      </c>
      <c r="T460" s="1" t="s">
        <v>46</v>
      </c>
    </row>
    <row r="461" spans="1:20" x14ac:dyDescent="0.25">
      <c r="A461" s="1">
        <v>100312</v>
      </c>
      <c r="B461" s="2">
        <v>45032</v>
      </c>
      <c r="C461" s="2" t="str">
        <f>TEXT(Table1[[#This Row],[Order_Date]],"ddd")</f>
        <v>Sun</v>
      </c>
      <c r="D461" s="12">
        <f>WEEKNUM(Table1[[#This Row],[Order_Date]])</f>
        <v>16</v>
      </c>
      <c r="E461" s="2" t="str">
        <f>TEXT(Table1[[#This Row],[Order_Date]],"mmm")</f>
        <v>Apr</v>
      </c>
      <c r="F461" s="2" t="str">
        <f>TEXT(Table1[[#This Row],[Order_Date]],"yyyy")</f>
        <v>2023</v>
      </c>
      <c r="G461" s="1" t="s">
        <v>509</v>
      </c>
      <c r="H461" s="1" t="s">
        <v>66</v>
      </c>
      <c r="I461" s="1" t="s">
        <v>17</v>
      </c>
      <c r="J461" s="1" t="s">
        <v>1241</v>
      </c>
      <c r="K461" s="1" t="s">
        <v>18</v>
      </c>
      <c r="L461" s="1">
        <v>6</v>
      </c>
      <c r="M461" s="7">
        <v>120.23</v>
      </c>
      <c r="N461" s="7">
        <f t="shared" si="7"/>
        <v>721.38</v>
      </c>
      <c r="O461" s="1">
        <v>5</v>
      </c>
      <c r="P461" s="1">
        <v>685.31</v>
      </c>
      <c r="Q461" s="7">
        <v>249.96</v>
      </c>
      <c r="R461" s="1">
        <v>28</v>
      </c>
      <c r="S461" s="1" t="s">
        <v>19</v>
      </c>
      <c r="T461" s="1" t="s">
        <v>35</v>
      </c>
    </row>
    <row r="462" spans="1:20" x14ac:dyDescent="0.25">
      <c r="A462" s="1">
        <v>100529</v>
      </c>
      <c r="B462" s="2">
        <v>45119</v>
      </c>
      <c r="C462" s="2" t="str">
        <f>TEXT(Table1[[#This Row],[Order_Date]],"ddd")</f>
        <v>Wed</v>
      </c>
      <c r="D462" s="12">
        <f>WEEKNUM(Table1[[#This Row],[Order_Date]])</f>
        <v>28</v>
      </c>
      <c r="E462" s="2" t="str">
        <f>TEXT(Table1[[#This Row],[Order_Date]],"mmm")</f>
        <v>Jul</v>
      </c>
      <c r="F462" s="2" t="str">
        <f>TEXT(Table1[[#This Row],[Order_Date]],"yyyy")</f>
        <v>2023</v>
      </c>
      <c r="G462" s="1" t="s">
        <v>510</v>
      </c>
      <c r="H462" s="1" t="s">
        <v>66</v>
      </c>
      <c r="I462" s="1" t="s">
        <v>17</v>
      </c>
      <c r="J462" s="1" t="s">
        <v>1241</v>
      </c>
      <c r="K462" s="1" t="s">
        <v>31</v>
      </c>
      <c r="L462" s="1">
        <v>2</v>
      </c>
      <c r="M462" s="7">
        <v>101.14</v>
      </c>
      <c r="N462" s="7">
        <f t="shared" si="7"/>
        <v>202.28</v>
      </c>
      <c r="O462" s="1">
        <v>10</v>
      </c>
      <c r="P462" s="1">
        <v>182.05</v>
      </c>
      <c r="Q462" s="7">
        <v>53.84</v>
      </c>
      <c r="R462" s="1">
        <v>19</v>
      </c>
      <c r="S462" s="1" t="s">
        <v>26</v>
      </c>
      <c r="T462" s="1" t="s">
        <v>27</v>
      </c>
    </row>
    <row r="463" spans="1:20" x14ac:dyDescent="0.25">
      <c r="A463" s="1">
        <v>100221</v>
      </c>
      <c r="B463" s="2">
        <v>45886</v>
      </c>
      <c r="C463" s="2" t="str">
        <f>TEXT(Table1[[#This Row],[Order_Date]],"ddd")</f>
        <v>Sun</v>
      </c>
      <c r="D463" s="12">
        <f>WEEKNUM(Table1[[#This Row],[Order_Date]])</f>
        <v>34</v>
      </c>
      <c r="E463" s="2" t="str">
        <f>TEXT(Table1[[#This Row],[Order_Date]],"mmm")</f>
        <v>Aug</v>
      </c>
      <c r="F463" s="2" t="str">
        <f>TEXT(Table1[[#This Row],[Order_Date]],"yyyy")</f>
        <v>2025</v>
      </c>
      <c r="G463" s="1" t="s">
        <v>511</v>
      </c>
      <c r="H463" s="1" t="s">
        <v>16</v>
      </c>
      <c r="I463" s="1" t="s">
        <v>17</v>
      </c>
      <c r="J463" s="1" t="s">
        <v>1241</v>
      </c>
      <c r="K463" s="1" t="s">
        <v>31</v>
      </c>
      <c r="L463" s="1">
        <v>7</v>
      </c>
      <c r="M463" s="7">
        <v>46.97</v>
      </c>
      <c r="N463" s="7">
        <f t="shared" si="7"/>
        <v>328.78999999999996</v>
      </c>
      <c r="O463" s="1">
        <v>0</v>
      </c>
      <c r="P463" s="1">
        <v>328.79</v>
      </c>
      <c r="Q463" s="7">
        <v>107.03</v>
      </c>
      <c r="R463" s="1">
        <v>32</v>
      </c>
      <c r="S463" s="1" t="s">
        <v>26</v>
      </c>
      <c r="T463" s="1" t="s">
        <v>43</v>
      </c>
    </row>
    <row r="464" spans="1:20" x14ac:dyDescent="0.25">
      <c r="A464" s="1">
        <v>100388</v>
      </c>
      <c r="B464" s="2">
        <v>45589</v>
      </c>
      <c r="C464" s="2" t="str">
        <f>TEXT(Table1[[#This Row],[Order_Date]],"ddd")</f>
        <v>Thu</v>
      </c>
      <c r="D464" s="12">
        <f>WEEKNUM(Table1[[#This Row],[Order_Date]])</f>
        <v>43</v>
      </c>
      <c r="E464" s="2" t="str">
        <f>TEXT(Table1[[#This Row],[Order_Date]],"mmm")</f>
        <v>Oct</v>
      </c>
      <c r="F464" s="2" t="str">
        <f>TEXT(Table1[[#This Row],[Order_Date]],"yyyy")</f>
        <v>2024</v>
      </c>
      <c r="G464" s="1" t="s">
        <v>512</v>
      </c>
      <c r="H464" s="1" t="s">
        <v>42</v>
      </c>
      <c r="I464" s="1" t="s">
        <v>25</v>
      </c>
      <c r="J464" s="1" t="s">
        <v>1241</v>
      </c>
      <c r="K464" s="1" t="s">
        <v>18</v>
      </c>
      <c r="L464" s="1">
        <v>2</v>
      </c>
      <c r="M464" s="7">
        <v>180.08</v>
      </c>
      <c r="N464" s="7">
        <f t="shared" si="7"/>
        <v>360.16</v>
      </c>
      <c r="O464" s="1">
        <v>0</v>
      </c>
      <c r="P464" s="1">
        <v>360.16</v>
      </c>
      <c r="Q464" s="7">
        <v>84.13</v>
      </c>
      <c r="R464" s="1">
        <v>34</v>
      </c>
      <c r="S464" s="1" t="s">
        <v>19</v>
      </c>
      <c r="T464" s="1" t="s">
        <v>20</v>
      </c>
    </row>
    <row r="465" spans="1:20" x14ac:dyDescent="0.25">
      <c r="A465" s="1">
        <v>100235</v>
      </c>
      <c r="B465" s="2">
        <v>45839</v>
      </c>
      <c r="C465" s="2" t="str">
        <f>TEXT(Table1[[#This Row],[Order_Date]],"ddd")</f>
        <v>Tue</v>
      </c>
      <c r="D465" s="12">
        <f>WEEKNUM(Table1[[#This Row],[Order_Date]])</f>
        <v>27</v>
      </c>
      <c r="E465" s="2" t="str">
        <f>TEXT(Table1[[#This Row],[Order_Date]],"mmm")</f>
        <v>Jul</v>
      </c>
      <c r="F465" s="2" t="str">
        <f>TEXT(Table1[[#This Row],[Order_Date]],"yyyy")</f>
        <v>2025</v>
      </c>
      <c r="G465" s="1" t="s">
        <v>513</v>
      </c>
      <c r="H465" s="1" t="s">
        <v>62</v>
      </c>
      <c r="I465" s="1" t="s">
        <v>17</v>
      </c>
      <c r="J465" s="1" t="s">
        <v>1239</v>
      </c>
      <c r="K465" s="1" t="s">
        <v>18</v>
      </c>
      <c r="L465" s="1">
        <v>4</v>
      </c>
      <c r="M465" s="7">
        <v>118.57</v>
      </c>
      <c r="N465" s="7">
        <f t="shared" si="7"/>
        <v>474.28</v>
      </c>
      <c r="O465" s="1">
        <v>5</v>
      </c>
      <c r="P465" s="1">
        <v>450.57</v>
      </c>
      <c r="Q465" s="7">
        <v>134.34</v>
      </c>
      <c r="R465" s="1">
        <v>25</v>
      </c>
      <c r="S465" s="1" t="s">
        <v>26</v>
      </c>
      <c r="T465" s="1" t="s">
        <v>35</v>
      </c>
    </row>
    <row r="466" spans="1:20" x14ac:dyDescent="0.25">
      <c r="A466" s="1">
        <v>100809</v>
      </c>
      <c r="B466" s="2">
        <v>45702</v>
      </c>
      <c r="C466" s="2" t="str">
        <f>TEXT(Table1[[#This Row],[Order_Date]],"ddd")</f>
        <v>Fri</v>
      </c>
      <c r="D466" s="12">
        <f>WEEKNUM(Table1[[#This Row],[Order_Date]])</f>
        <v>7</v>
      </c>
      <c r="E466" s="2" t="str">
        <f>TEXT(Table1[[#This Row],[Order_Date]],"mmm")</f>
        <v>Feb</v>
      </c>
      <c r="F466" s="2" t="str">
        <f>TEXT(Table1[[#This Row],[Order_Date]],"yyyy")</f>
        <v>2025</v>
      </c>
      <c r="G466" s="1" t="s">
        <v>514</v>
      </c>
      <c r="H466" s="1" t="s">
        <v>29</v>
      </c>
      <c r="I466" s="1" t="s">
        <v>30</v>
      </c>
      <c r="J466" s="1" t="s">
        <v>1241</v>
      </c>
      <c r="K466" s="1" t="s">
        <v>64</v>
      </c>
      <c r="L466" s="1">
        <v>1</v>
      </c>
      <c r="M466" s="7">
        <v>17.52</v>
      </c>
      <c r="N466" s="7">
        <f t="shared" si="7"/>
        <v>17.52</v>
      </c>
      <c r="O466" s="1">
        <v>0</v>
      </c>
      <c r="P466" s="1">
        <v>17.52</v>
      </c>
      <c r="Q466" s="7">
        <v>3.67</v>
      </c>
      <c r="R466" s="1">
        <v>22</v>
      </c>
      <c r="S466" s="1" t="s">
        <v>19</v>
      </c>
      <c r="T466" s="1" t="s">
        <v>35</v>
      </c>
    </row>
    <row r="467" spans="1:20" x14ac:dyDescent="0.25">
      <c r="A467" s="1">
        <v>100482</v>
      </c>
      <c r="B467" s="2">
        <v>45306</v>
      </c>
      <c r="C467" s="2" t="str">
        <f>TEXT(Table1[[#This Row],[Order_Date]],"ddd")</f>
        <v>Mon</v>
      </c>
      <c r="D467" s="12">
        <f>WEEKNUM(Table1[[#This Row],[Order_Date]])</f>
        <v>3</v>
      </c>
      <c r="E467" s="2" t="str">
        <f>TEXT(Table1[[#This Row],[Order_Date]],"mmm")</f>
        <v>Jan</v>
      </c>
      <c r="F467" s="2" t="str">
        <f>TEXT(Table1[[#This Row],[Order_Date]],"yyyy")</f>
        <v>2024</v>
      </c>
      <c r="G467" s="1" t="s">
        <v>515</v>
      </c>
      <c r="H467" s="1" t="s">
        <v>70</v>
      </c>
      <c r="I467" s="1" t="s">
        <v>25</v>
      </c>
      <c r="J467" s="1" t="s">
        <v>1238</v>
      </c>
      <c r="K467" s="1" t="s">
        <v>64</v>
      </c>
      <c r="L467" s="1">
        <v>3</v>
      </c>
      <c r="M467" s="7">
        <v>181.45</v>
      </c>
      <c r="N467" s="7">
        <f t="shared" si="7"/>
        <v>544.34999999999991</v>
      </c>
      <c r="O467" s="1">
        <v>0</v>
      </c>
      <c r="P467" s="1">
        <v>544.35</v>
      </c>
      <c r="Q467" s="7">
        <v>133.04</v>
      </c>
      <c r="R467" s="1">
        <v>39</v>
      </c>
      <c r="S467" s="1" t="s">
        <v>26</v>
      </c>
      <c r="T467" s="1" t="s">
        <v>32</v>
      </c>
    </row>
    <row r="468" spans="1:20" x14ac:dyDescent="0.25">
      <c r="A468" s="1">
        <v>100712</v>
      </c>
      <c r="B468" s="2">
        <v>44950</v>
      </c>
      <c r="C468" s="2" t="str">
        <f>TEXT(Table1[[#This Row],[Order_Date]],"ddd")</f>
        <v>Tue</v>
      </c>
      <c r="D468" s="12">
        <f>WEEKNUM(Table1[[#This Row],[Order_Date]])</f>
        <v>4</v>
      </c>
      <c r="E468" s="2" t="str">
        <f>TEXT(Table1[[#This Row],[Order_Date]],"mmm")</f>
        <v>Jan</v>
      </c>
      <c r="F468" s="2" t="str">
        <f>TEXT(Table1[[#This Row],[Order_Date]],"yyyy")</f>
        <v>2023</v>
      </c>
      <c r="G468" s="1" t="s">
        <v>516</v>
      </c>
      <c r="H468" s="1" t="s">
        <v>24</v>
      </c>
      <c r="I468" s="1" t="s">
        <v>25</v>
      </c>
      <c r="J468" s="1" t="s">
        <v>1238</v>
      </c>
      <c r="K468" s="1" t="s">
        <v>31</v>
      </c>
      <c r="L468" s="1">
        <v>1</v>
      </c>
      <c r="M468" s="7">
        <v>96.24</v>
      </c>
      <c r="N468" s="7">
        <f t="shared" si="7"/>
        <v>96.24</v>
      </c>
      <c r="O468" s="1">
        <v>0</v>
      </c>
      <c r="P468" s="1">
        <v>96.24</v>
      </c>
      <c r="Q468" s="7">
        <v>23.12</v>
      </c>
      <c r="R468" s="1">
        <v>19</v>
      </c>
      <c r="S468" s="1" t="s">
        <v>26</v>
      </c>
      <c r="T468" s="1" t="s">
        <v>32</v>
      </c>
    </row>
    <row r="469" spans="1:20" x14ac:dyDescent="0.25">
      <c r="A469" s="1">
        <v>100305</v>
      </c>
      <c r="B469" s="2">
        <v>45741</v>
      </c>
      <c r="C469" s="2" t="str">
        <f>TEXT(Table1[[#This Row],[Order_Date]],"ddd")</f>
        <v>Tue</v>
      </c>
      <c r="D469" s="12">
        <f>WEEKNUM(Table1[[#This Row],[Order_Date]])</f>
        <v>13</v>
      </c>
      <c r="E469" s="2" t="str">
        <f>TEXT(Table1[[#This Row],[Order_Date]],"mmm")</f>
        <v>Mar</v>
      </c>
      <c r="F469" s="2" t="str">
        <f>TEXT(Table1[[#This Row],[Order_Date]],"yyyy")</f>
        <v>2025</v>
      </c>
      <c r="G469" s="1" t="s">
        <v>517</v>
      </c>
      <c r="H469" s="1" t="s">
        <v>45</v>
      </c>
      <c r="I469" s="1" t="s">
        <v>30</v>
      </c>
      <c r="J469" s="1" t="s">
        <v>1240</v>
      </c>
      <c r="K469" s="1" t="s">
        <v>48</v>
      </c>
      <c r="L469" s="1">
        <v>3</v>
      </c>
      <c r="M469" s="7">
        <v>13.86</v>
      </c>
      <c r="N469" s="7">
        <f t="shared" si="7"/>
        <v>41.58</v>
      </c>
      <c r="O469" s="1">
        <v>5</v>
      </c>
      <c r="P469" s="1">
        <v>39.5</v>
      </c>
      <c r="Q469" s="7">
        <v>12.04</v>
      </c>
      <c r="R469" s="1">
        <v>34</v>
      </c>
      <c r="S469" s="1" t="s">
        <v>26</v>
      </c>
      <c r="T469" s="1" t="s">
        <v>43</v>
      </c>
    </row>
    <row r="470" spans="1:20" x14ac:dyDescent="0.25">
      <c r="A470" s="1">
        <v>101110</v>
      </c>
      <c r="B470" s="2">
        <v>45016</v>
      </c>
      <c r="C470" s="2" t="str">
        <f>TEXT(Table1[[#This Row],[Order_Date]],"ddd")</f>
        <v>Fri</v>
      </c>
      <c r="D470" s="12">
        <f>WEEKNUM(Table1[[#This Row],[Order_Date]])</f>
        <v>13</v>
      </c>
      <c r="E470" s="2" t="str">
        <f>TEXT(Table1[[#This Row],[Order_Date]],"mmm")</f>
        <v>Mar</v>
      </c>
      <c r="F470" s="2" t="str">
        <f>TEXT(Table1[[#This Row],[Order_Date]],"yyyy")</f>
        <v>2023</v>
      </c>
      <c r="G470" s="1" t="s">
        <v>518</v>
      </c>
      <c r="H470" s="1" t="s">
        <v>87</v>
      </c>
      <c r="I470" s="1" t="s">
        <v>25</v>
      </c>
      <c r="J470" s="1" t="s">
        <v>1241</v>
      </c>
      <c r="K470" s="1" t="s">
        <v>64</v>
      </c>
      <c r="L470" s="1">
        <v>1</v>
      </c>
      <c r="M470" s="7">
        <v>93.52</v>
      </c>
      <c r="N470" s="7">
        <f t="shared" si="7"/>
        <v>93.52</v>
      </c>
      <c r="O470" s="1">
        <v>10</v>
      </c>
      <c r="P470" s="1">
        <v>84.17</v>
      </c>
      <c r="Q470" s="7">
        <v>25.93</v>
      </c>
      <c r="R470" s="1">
        <v>31</v>
      </c>
      <c r="S470" s="1" t="s">
        <v>26</v>
      </c>
      <c r="T470" s="1" t="s">
        <v>27</v>
      </c>
    </row>
    <row r="471" spans="1:20" x14ac:dyDescent="0.25">
      <c r="A471" s="1">
        <v>101089</v>
      </c>
      <c r="B471" s="2">
        <v>45552</v>
      </c>
      <c r="C471" s="2" t="str">
        <f>TEXT(Table1[[#This Row],[Order_Date]],"ddd")</f>
        <v>Tue</v>
      </c>
      <c r="D471" s="12">
        <f>WEEKNUM(Table1[[#This Row],[Order_Date]])</f>
        <v>38</v>
      </c>
      <c r="E471" s="2" t="str">
        <f>TEXT(Table1[[#This Row],[Order_Date]],"mmm")</f>
        <v>Sep</v>
      </c>
      <c r="F471" s="2" t="str">
        <f>TEXT(Table1[[#This Row],[Order_Date]],"yyyy")</f>
        <v>2024</v>
      </c>
      <c r="G471" s="1" t="s">
        <v>519</v>
      </c>
      <c r="H471" s="1" t="s">
        <v>100</v>
      </c>
      <c r="I471" s="1" t="s">
        <v>25</v>
      </c>
      <c r="J471" s="1" t="s">
        <v>1241</v>
      </c>
      <c r="K471" s="1" t="s">
        <v>31</v>
      </c>
      <c r="L471" s="1">
        <v>1</v>
      </c>
      <c r="M471" s="7">
        <v>132.69999999999999</v>
      </c>
      <c r="N471" s="7">
        <f t="shared" si="7"/>
        <v>132.69999999999999</v>
      </c>
      <c r="O471" s="1">
        <v>10</v>
      </c>
      <c r="P471" s="1">
        <v>119.43</v>
      </c>
      <c r="Q471" s="7">
        <v>21.29</v>
      </c>
      <c r="R471" s="1">
        <v>35</v>
      </c>
      <c r="S471" s="1" t="s">
        <v>26</v>
      </c>
      <c r="T471" s="1" t="s">
        <v>81</v>
      </c>
    </row>
    <row r="472" spans="1:20" x14ac:dyDescent="0.25">
      <c r="A472" s="1">
        <v>100771</v>
      </c>
      <c r="B472" s="2">
        <v>45492</v>
      </c>
      <c r="C472" s="2" t="str">
        <f>TEXT(Table1[[#This Row],[Order_Date]],"ddd")</f>
        <v>Fri</v>
      </c>
      <c r="D472" s="12">
        <f>WEEKNUM(Table1[[#This Row],[Order_Date]])</f>
        <v>29</v>
      </c>
      <c r="E472" s="2" t="str">
        <f>TEXT(Table1[[#This Row],[Order_Date]],"mmm")</f>
        <v>Jul</v>
      </c>
      <c r="F472" s="2" t="str">
        <f>TEXT(Table1[[#This Row],[Order_Date]],"yyyy")</f>
        <v>2024</v>
      </c>
      <c r="G472" s="1" t="s">
        <v>520</v>
      </c>
      <c r="H472" s="1" t="s">
        <v>62</v>
      </c>
      <c r="I472" s="1" t="s">
        <v>17</v>
      </c>
      <c r="J472" s="1" t="s">
        <v>1240</v>
      </c>
      <c r="K472" s="1" t="s">
        <v>18</v>
      </c>
      <c r="L472" s="1">
        <v>1</v>
      </c>
      <c r="M472" s="7">
        <v>121.17</v>
      </c>
      <c r="N472" s="7">
        <f t="shared" si="7"/>
        <v>121.17</v>
      </c>
      <c r="O472" s="1">
        <v>5</v>
      </c>
      <c r="P472" s="1">
        <v>115.11</v>
      </c>
      <c r="Q472" s="7">
        <v>38.85</v>
      </c>
      <c r="R472" s="1">
        <v>31</v>
      </c>
      <c r="S472" s="1" t="s">
        <v>19</v>
      </c>
      <c r="T472" s="1" t="s">
        <v>27</v>
      </c>
    </row>
    <row r="473" spans="1:20" x14ac:dyDescent="0.25">
      <c r="A473" s="1">
        <v>100916</v>
      </c>
      <c r="B473" s="2">
        <v>45508</v>
      </c>
      <c r="C473" s="2" t="str">
        <f>TEXT(Table1[[#This Row],[Order_Date]],"ddd")</f>
        <v>Sun</v>
      </c>
      <c r="D473" s="12">
        <f>WEEKNUM(Table1[[#This Row],[Order_Date]])</f>
        <v>32</v>
      </c>
      <c r="E473" s="2" t="str">
        <f>TEXT(Table1[[#This Row],[Order_Date]],"mmm")</f>
        <v>Aug</v>
      </c>
      <c r="F473" s="2" t="str">
        <f>TEXT(Table1[[#This Row],[Order_Date]],"yyyy")</f>
        <v>2024</v>
      </c>
      <c r="G473" s="1" t="s">
        <v>521</v>
      </c>
      <c r="H473" s="1" t="s">
        <v>70</v>
      </c>
      <c r="I473" s="1" t="s">
        <v>25</v>
      </c>
      <c r="J473" s="1" t="s">
        <v>1241</v>
      </c>
      <c r="K473" s="1" t="s">
        <v>64</v>
      </c>
      <c r="L473" s="1">
        <v>1</v>
      </c>
      <c r="M473" s="7">
        <v>152.72999999999999</v>
      </c>
      <c r="N473" s="7">
        <f t="shared" si="7"/>
        <v>152.72999999999999</v>
      </c>
      <c r="O473" s="1">
        <v>0</v>
      </c>
      <c r="P473" s="1">
        <v>152.72999999999999</v>
      </c>
      <c r="Q473" s="7">
        <v>50.68</v>
      </c>
      <c r="R473" s="1">
        <v>21</v>
      </c>
      <c r="S473" s="1" t="s">
        <v>26</v>
      </c>
      <c r="T473" s="1" t="s">
        <v>32</v>
      </c>
    </row>
    <row r="474" spans="1:20" x14ac:dyDescent="0.25">
      <c r="A474" s="1">
        <v>101138</v>
      </c>
      <c r="B474" s="2">
        <v>45586</v>
      </c>
      <c r="C474" s="2" t="str">
        <f>TEXT(Table1[[#This Row],[Order_Date]],"ddd")</f>
        <v>Mon</v>
      </c>
      <c r="D474" s="12">
        <f>WEEKNUM(Table1[[#This Row],[Order_Date]])</f>
        <v>43</v>
      </c>
      <c r="E474" s="2" t="str">
        <f>TEXT(Table1[[#This Row],[Order_Date]],"mmm")</f>
        <v>Oct</v>
      </c>
      <c r="F474" s="2" t="str">
        <f>TEXT(Table1[[#This Row],[Order_Date]],"yyyy")</f>
        <v>2024</v>
      </c>
      <c r="G474" s="1" t="s">
        <v>522</v>
      </c>
      <c r="H474" s="1" t="s">
        <v>77</v>
      </c>
      <c r="I474" s="1" t="s">
        <v>30</v>
      </c>
      <c r="J474" s="1" t="s">
        <v>1239</v>
      </c>
      <c r="K474" s="1" t="s">
        <v>18</v>
      </c>
      <c r="L474" s="1">
        <v>1</v>
      </c>
      <c r="M474" s="7">
        <v>35.72</v>
      </c>
      <c r="N474" s="7">
        <f t="shared" si="7"/>
        <v>35.72</v>
      </c>
      <c r="O474" s="1">
        <v>0</v>
      </c>
      <c r="P474" s="1">
        <v>35.72</v>
      </c>
      <c r="Q474" s="7">
        <v>15.13</v>
      </c>
      <c r="R474" s="1">
        <v>30</v>
      </c>
      <c r="S474" s="1" t="s">
        <v>19</v>
      </c>
      <c r="T474" s="1" t="s">
        <v>32</v>
      </c>
    </row>
    <row r="475" spans="1:20" x14ac:dyDescent="0.25">
      <c r="A475" s="1">
        <v>100249</v>
      </c>
      <c r="B475" s="2">
        <v>45333</v>
      </c>
      <c r="C475" s="2" t="str">
        <f>TEXT(Table1[[#This Row],[Order_Date]],"ddd")</f>
        <v>Sun</v>
      </c>
      <c r="D475" s="12">
        <f>WEEKNUM(Table1[[#This Row],[Order_Date]])</f>
        <v>7</v>
      </c>
      <c r="E475" s="2" t="str">
        <f>TEXT(Table1[[#This Row],[Order_Date]],"mmm")</f>
        <v>Feb</v>
      </c>
      <c r="F475" s="2" t="str">
        <f>TEXT(Table1[[#This Row],[Order_Date]],"yyyy")</f>
        <v>2024</v>
      </c>
      <c r="G475" s="1" t="s">
        <v>523</v>
      </c>
      <c r="H475" s="1" t="s">
        <v>37</v>
      </c>
      <c r="I475" s="1" t="s">
        <v>17</v>
      </c>
      <c r="J475" s="1" t="s">
        <v>1237</v>
      </c>
      <c r="K475" s="1" t="s">
        <v>18</v>
      </c>
      <c r="L475" s="1">
        <v>2</v>
      </c>
      <c r="M475" s="7">
        <v>68.290000000000006</v>
      </c>
      <c r="N475" s="7">
        <f t="shared" si="7"/>
        <v>136.58000000000001</v>
      </c>
      <c r="O475" s="1">
        <v>0</v>
      </c>
      <c r="P475" s="1">
        <v>136.58000000000001</v>
      </c>
      <c r="Q475" s="7">
        <v>38.71</v>
      </c>
      <c r="R475" s="1">
        <v>34</v>
      </c>
      <c r="S475" s="1" t="s">
        <v>26</v>
      </c>
      <c r="T475" s="1" t="s">
        <v>43</v>
      </c>
    </row>
    <row r="476" spans="1:20" x14ac:dyDescent="0.25">
      <c r="A476" s="1">
        <v>100759</v>
      </c>
      <c r="B476" s="2">
        <v>45517</v>
      </c>
      <c r="C476" s="2" t="str">
        <f>TEXT(Table1[[#This Row],[Order_Date]],"ddd")</f>
        <v>Tue</v>
      </c>
      <c r="D476" s="12">
        <f>WEEKNUM(Table1[[#This Row],[Order_Date]])</f>
        <v>33</v>
      </c>
      <c r="E476" s="2" t="str">
        <f>TEXT(Table1[[#This Row],[Order_Date]],"mmm")</f>
        <v>Aug</v>
      </c>
      <c r="F476" s="2" t="str">
        <f>TEXT(Table1[[#This Row],[Order_Date]],"yyyy")</f>
        <v>2024</v>
      </c>
      <c r="G476" s="1" t="s">
        <v>524</v>
      </c>
      <c r="H476" s="1" t="s">
        <v>53</v>
      </c>
      <c r="I476" s="1" t="s">
        <v>30</v>
      </c>
      <c r="J476" s="1" t="s">
        <v>1240</v>
      </c>
      <c r="K476" s="1" t="s">
        <v>31</v>
      </c>
      <c r="L476" s="1">
        <v>5</v>
      </c>
      <c r="M476" s="7">
        <v>22.79</v>
      </c>
      <c r="N476" s="7">
        <f t="shared" si="7"/>
        <v>113.94999999999999</v>
      </c>
      <c r="O476" s="1">
        <v>20</v>
      </c>
      <c r="P476" s="1">
        <v>91.16</v>
      </c>
      <c r="Q476" s="7">
        <v>27.55</v>
      </c>
      <c r="R476" s="1">
        <v>23</v>
      </c>
      <c r="S476" s="1" t="s">
        <v>26</v>
      </c>
      <c r="T476" s="1" t="s">
        <v>32</v>
      </c>
    </row>
    <row r="477" spans="1:20" x14ac:dyDescent="0.25">
      <c r="A477" s="1">
        <v>100594</v>
      </c>
      <c r="B477" s="2">
        <v>44930</v>
      </c>
      <c r="C477" s="2" t="str">
        <f>TEXT(Table1[[#This Row],[Order_Date]],"ddd")</f>
        <v>Wed</v>
      </c>
      <c r="D477" s="12">
        <f>WEEKNUM(Table1[[#This Row],[Order_Date]])</f>
        <v>1</v>
      </c>
      <c r="E477" s="2" t="str">
        <f>TEXT(Table1[[#This Row],[Order_Date]],"mmm")</f>
        <v>Jan</v>
      </c>
      <c r="F477" s="2" t="str">
        <f>TEXT(Table1[[#This Row],[Order_Date]],"yyyy")</f>
        <v>2023</v>
      </c>
      <c r="G477" s="1" t="s">
        <v>525</v>
      </c>
      <c r="H477" s="1" t="s">
        <v>100</v>
      </c>
      <c r="I477" s="1" t="s">
        <v>25</v>
      </c>
      <c r="J477" s="1" t="s">
        <v>1241</v>
      </c>
      <c r="K477" s="1" t="s">
        <v>31</v>
      </c>
      <c r="L477" s="1">
        <v>2</v>
      </c>
      <c r="M477" s="7">
        <v>119.58</v>
      </c>
      <c r="N477" s="7">
        <f t="shared" si="7"/>
        <v>239.16</v>
      </c>
      <c r="O477" s="1">
        <v>0</v>
      </c>
      <c r="P477" s="1">
        <v>239.16</v>
      </c>
      <c r="Q477" s="7">
        <v>62.75</v>
      </c>
      <c r="R477" s="1">
        <v>37</v>
      </c>
      <c r="S477" s="1" t="s">
        <v>26</v>
      </c>
      <c r="T477" s="1" t="s">
        <v>81</v>
      </c>
    </row>
    <row r="478" spans="1:20" x14ac:dyDescent="0.25">
      <c r="A478" s="1">
        <v>100071</v>
      </c>
      <c r="B478" s="2">
        <v>45014</v>
      </c>
      <c r="C478" s="2" t="str">
        <f>TEXT(Table1[[#This Row],[Order_Date]],"ddd")</f>
        <v>Wed</v>
      </c>
      <c r="D478" s="12">
        <f>WEEKNUM(Table1[[#This Row],[Order_Date]])</f>
        <v>13</v>
      </c>
      <c r="E478" s="2" t="str">
        <f>TEXT(Table1[[#This Row],[Order_Date]],"mmm")</f>
        <v>Mar</v>
      </c>
      <c r="F478" s="2" t="str">
        <f>TEXT(Table1[[#This Row],[Order_Date]],"yyyy")</f>
        <v>2023</v>
      </c>
      <c r="G478" s="1" t="s">
        <v>526</v>
      </c>
      <c r="H478" s="1" t="s">
        <v>37</v>
      </c>
      <c r="I478" s="1" t="s">
        <v>17</v>
      </c>
      <c r="J478" s="1" t="s">
        <v>1238</v>
      </c>
      <c r="K478" s="1" t="s">
        <v>31</v>
      </c>
      <c r="L478" s="1">
        <v>2</v>
      </c>
      <c r="M478" s="7">
        <v>80.17</v>
      </c>
      <c r="N478" s="7">
        <f t="shared" si="7"/>
        <v>160.34</v>
      </c>
      <c r="O478" s="1">
        <v>0</v>
      </c>
      <c r="P478" s="1">
        <v>160.34</v>
      </c>
      <c r="Q478" s="7">
        <v>43.83</v>
      </c>
      <c r="R478" s="1">
        <v>37</v>
      </c>
      <c r="S478" s="1" t="s">
        <v>19</v>
      </c>
      <c r="T478" s="1" t="s">
        <v>46</v>
      </c>
    </row>
    <row r="479" spans="1:20" x14ac:dyDescent="0.25">
      <c r="A479" s="1">
        <v>100094</v>
      </c>
      <c r="B479" s="2">
        <v>45352</v>
      </c>
      <c r="C479" s="2" t="str">
        <f>TEXT(Table1[[#This Row],[Order_Date]],"ddd")</f>
        <v>Fri</v>
      </c>
      <c r="D479" s="12">
        <f>WEEKNUM(Table1[[#This Row],[Order_Date]])</f>
        <v>9</v>
      </c>
      <c r="E479" s="2" t="str">
        <f>TEXT(Table1[[#This Row],[Order_Date]],"mmm")</f>
        <v>Mar</v>
      </c>
      <c r="F479" s="2" t="str">
        <f>TEXT(Table1[[#This Row],[Order_Date]],"yyyy")</f>
        <v>2024</v>
      </c>
      <c r="G479" s="1" t="s">
        <v>527</v>
      </c>
      <c r="H479" s="1" t="s">
        <v>53</v>
      </c>
      <c r="I479" s="1" t="s">
        <v>30</v>
      </c>
      <c r="J479" s="1" t="s">
        <v>1241</v>
      </c>
      <c r="K479" s="1" t="s">
        <v>31</v>
      </c>
      <c r="L479" s="1">
        <v>2</v>
      </c>
      <c r="M479" s="7">
        <v>20.13</v>
      </c>
      <c r="N479" s="7">
        <f t="shared" si="7"/>
        <v>40.26</v>
      </c>
      <c r="O479" s="1">
        <v>0</v>
      </c>
      <c r="P479" s="1">
        <v>40.26</v>
      </c>
      <c r="Q479" s="7">
        <v>11.44</v>
      </c>
      <c r="R479" s="1">
        <v>31</v>
      </c>
      <c r="S479" s="1" t="s">
        <v>26</v>
      </c>
      <c r="T479" s="1" t="s">
        <v>35</v>
      </c>
    </row>
    <row r="480" spans="1:20" x14ac:dyDescent="0.25">
      <c r="A480" s="1">
        <v>100545</v>
      </c>
      <c r="B480" s="2">
        <v>44971</v>
      </c>
      <c r="C480" s="2" t="str">
        <f>TEXT(Table1[[#This Row],[Order_Date]],"ddd")</f>
        <v>Tue</v>
      </c>
      <c r="D480" s="12">
        <f>WEEKNUM(Table1[[#This Row],[Order_Date]])</f>
        <v>7</v>
      </c>
      <c r="E480" s="2" t="str">
        <f>TEXT(Table1[[#This Row],[Order_Date]],"mmm")</f>
        <v>Feb</v>
      </c>
      <c r="F480" s="2" t="str">
        <f>TEXT(Table1[[#This Row],[Order_Date]],"yyyy")</f>
        <v>2023</v>
      </c>
      <c r="G480" s="1" t="s">
        <v>528</v>
      </c>
      <c r="H480" s="1" t="s">
        <v>68</v>
      </c>
      <c r="I480" s="1" t="s">
        <v>25</v>
      </c>
      <c r="J480" s="1" t="s">
        <v>1241</v>
      </c>
      <c r="K480" s="1" t="s">
        <v>18</v>
      </c>
      <c r="L480" s="1">
        <v>2</v>
      </c>
      <c r="M480" s="7">
        <v>222.43</v>
      </c>
      <c r="N480" s="7">
        <f t="shared" si="7"/>
        <v>444.86</v>
      </c>
      <c r="O480" s="1">
        <v>20</v>
      </c>
      <c r="P480" s="1">
        <v>355.89</v>
      </c>
      <c r="Q480" s="7">
        <v>115.76</v>
      </c>
      <c r="R480" s="1">
        <v>31</v>
      </c>
      <c r="S480" s="1" t="s">
        <v>26</v>
      </c>
      <c r="T480" s="1" t="s">
        <v>81</v>
      </c>
    </row>
    <row r="481" spans="1:20" x14ac:dyDescent="0.25">
      <c r="A481" s="1">
        <v>100033</v>
      </c>
      <c r="B481" s="2">
        <v>45888</v>
      </c>
      <c r="C481" s="2" t="str">
        <f>TEXT(Table1[[#This Row],[Order_Date]],"ddd")</f>
        <v>Tue</v>
      </c>
      <c r="D481" s="12">
        <f>WEEKNUM(Table1[[#This Row],[Order_Date]])</f>
        <v>34</v>
      </c>
      <c r="E481" s="2" t="str">
        <f>TEXT(Table1[[#This Row],[Order_Date]],"mmm")</f>
        <v>Aug</v>
      </c>
      <c r="F481" s="2" t="str">
        <f>TEXT(Table1[[#This Row],[Order_Date]],"yyyy")</f>
        <v>2025</v>
      </c>
      <c r="G481" s="1" t="s">
        <v>529</v>
      </c>
      <c r="H481" s="1" t="s">
        <v>68</v>
      </c>
      <c r="I481" s="1" t="s">
        <v>25</v>
      </c>
      <c r="J481" s="1" t="s">
        <v>1239</v>
      </c>
      <c r="K481" s="1" t="s">
        <v>31</v>
      </c>
      <c r="L481" s="1">
        <v>2</v>
      </c>
      <c r="M481" s="7">
        <v>204.91</v>
      </c>
      <c r="N481" s="7">
        <f t="shared" si="7"/>
        <v>409.82</v>
      </c>
      <c r="O481" s="1">
        <v>40</v>
      </c>
      <c r="P481" s="1">
        <v>245.89</v>
      </c>
      <c r="Q481" s="7">
        <v>60.6</v>
      </c>
      <c r="R481" s="1">
        <v>33</v>
      </c>
      <c r="S481" s="1" t="s">
        <v>26</v>
      </c>
      <c r="T481" s="1" t="s">
        <v>20</v>
      </c>
    </row>
    <row r="482" spans="1:20" x14ac:dyDescent="0.25">
      <c r="A482" s="1">
        <v>100861</v>
      </c>
      <c r="B482" s="2">
        <v>45252</v>
      </c>
      <c r="C482" s="2" t="str">
        <f>TEXT(Table1[[#This Row],[Order_Date]],"ddd")</f>
        <v>Wed</v>
      </c>
      <c r="D482" s="12">
        <f>WEEKNUM(Table1[[#This Row],[Order_Date]])</f>
        <v>47</v>
      </c>
      <c r="E482" s="2" t="str">
        <f>TEXT(Table1[[#This Row],[Order_Date]],"mmm")</f>
        <v>Nov</v>
      </c>
      <c r="F482" s="2" t="str">
        <f>TEXT(Table1[[#This Row],[Order_Date]],"yyyy")</f>
        <v>2023</v>
      </c>
      <c r="G482" s="1" t="s">
        <v>530</v>
      </c>
      <c r="H482" s="1" t="s">
        <v>29</v>
      </c>
      <c r="I482" s="1" t="s">
        <v>30</v>
      </c>
      <c r="J482" s="1" t="s">
        <v>1241</v>
      </c>
      <c r="K482" s="1" t="s">
        <v>18</v>
      </c>
      <c r="L482" s="1">
        <v>1</v>
      </c>
      <c r="M482" s="7">
        <v>16.010000000000002</v>
      </c>
      <c r="N482" s="7">
        <f t="shared" si="7"/>
        <v>16.010000000000002</v>
      </c>
      <c r="O482" s="1">
        <v>0</v>
      </c>
      <c r="P482" s="1">
        <v>16.010000000000002</v>
      </c>
      <c r="Q482" s="7">
        <v>5.89</v>
      </c>
      <c r="R482" s="1">
        <v>16</v>
      </c>
      <c r="S482" s="1" t="s">
        <v>19</v>
      </c>
      <c r="T482" s="1" t="s">
        <v>81</v>
      </c>
    </row>
    <row r="483" spans="1:20" x14ac:dyDescent="0.25">
      <c r="A483" s="1">
        <v>100578</v>
      </c>
      <c r="B483" s="2">
        <v>45521</v>
      </c>
      <c r="C483" s="2" t="str">
        <f>TEXT(Table1[[#This Row],[Order_Date]],"ddd")</f>
        <v>Sat</v>
      </c>
      <c r="D483" s="12">
        <f>WEEKNUM(Table1[[#This Row],[Order_Date]])</f>
        <v>33</v>
      </c>
      <c r="E483" s="2" t="str">
        <f>TEXT(Table1[[#This Row],[Order_Date]],"mmm")</f>
        <v>Aug</v>
      </c>
      <c r="F483" s="2" t="str">
        <f>TEXT(Table1[[#This Row],[Order_Date]],"yyyy")</f>
        <v>2024</v>
      </c>
      <c r="G483" s="1" t="s">
        <v>531</v>
      </c>
      <c r="H483" s="1" t="s">
        <v>45</v>
      </c>
      <c r="I483" s="1" t="s">
        <v>30</v>
      </c>
      <c r="J483" s="1" t="s">
        <v>1241</v>
      </c>
      <c r="K483" s="1" t="s">
        <v>18</v>
      </c>
      <c r="L483" s="1">
        <v>2</v>
      </c>
      <c r="M483" s="7">
        <v>16.98</v>
      </c>
      <c r="N483" s="7">
        <f t="shared" si="7"/>
        <v>33.96</v>
      </c>
      <c r="O483" s="1">
        <v>0</v>
      </c>
      <c r="P483" s="1">
        <v>33.96</v>
      </c>
      <c r="Q483" s="7">
        <v>13.75</v>
      </c>
      <c r="R483" s="1">
        <v>19</v>
      </c>
      <c r="S483" s="1" t="s">
        <v>19</v>
      </c>
      <c r="T483" s="1" t="s">
        <v>35</v>
      </c>
    </row>
    <row r="484" spans="1:20" x14ac:dyDescent="0.25">
      <c r="A484" s="1">
        <v>100448</v>
      </c>
      <c r="B484" s="2">
        <v>45317</v>
      </c>
      <c r="C484" s="2" t="str">
        <f>TEXT(Table1[[#This Row],[Order_Date]],"ddd")</f>
        <v>Fri</v>
      </c>
      <c r="D484" s="12">
        <f>WEEKNUM(Table1[[#This Row],[Order_Date]])</f>
        <v>4</v>
      </c>
      <c r="E484" s="2" t="str">
        <f>TEXT(Table1[[#This Row],[Order_Date]],"mmm")</f>
        <v>Jan</v>
      </c>
      <c r="F484" s="2" t="str">
        <f>TEXT(Table1[[#This Row],[Order_Date]],"yyyy")</f>
        <v>2024</v>
      </c>
      <c r="G484" s="1" t="s">
        <v>532</v>
      </c>
      <c r="H484" s="1" t="s">
        <v>87</v>
      </c>
      <c r="I484" s="1" t="s">
        <v>25</v>
      </c>
      <c r="J484" s="1" t="s">
        <v>1238</v>
      </c>
      <c r="K484" s="1" t="s">
        <v>18</v>
      </c>
      <c r="L484" s="1">
        <v>3</v>
      </c>
      <c r="M484" s="7">
        <v>80.63</v>
      </c>
      <c r="N484" s="7">
        <f t="shared" si="7"/>
        <v>241.89</v>
      </c>
      <c r="O484" s="1">
        <v>5</v>
      </c>
      <c r="P484" s="1">
        <v>229.8</v>
      </c>
      <c r="Q484" s="7">
        <v>88.49</v>
      </c>
      <c r="R484" s="1">
        <v>29</v>
      </c>
      <c r="S484" s="1" t="s">
        <v>19</v>
      </c>
      <c r="T484" s="1" t="s">
        <v>43</v>
      </c>
    </row>
    <row r="485" spans="1:20" x14ac:dyDescent="0.25">
      <c r="A485" s="1">
        <v>100445</v>
      </c>
      <c r="B485" s="2">
        <v>45001</v>
      </c>
      <c r="C485" s="2" t="str">
        <f>TEXT(Table1[[#This Row],[Order_Date]],"ddd")</f>
        <v>Thu</v>
      </c>
      <c r="D485" s="12">
        <f>WEEKNUM(Table1[[#This Row],[Order_Date]])</f>
        <v>11</v>
      </c>
      <c r="E485" s="2" t="str">
        <f>TEXT(Table1[[#This Row],[Order_Date]],"mmm")</f>
        <v>Mar</v>
      </c>
      <c r="F485" s="2" t="str">
        <f>TEXT(Table1[[#This Row],[Order_Date]],"yyyy")</f>
        <v>2023</v>
      </c>
      <c r="G485" s="1" t="s">
        <v>533</v>
      </c>
      <c r="H485" s="1" t="s">
        <v>66</v>
      </c>
      <c r="I485" s="1" t="s">
        <v>17</v>
      </c>
      <c r="J485" s="1" t="s">
        <v>1240</v>
      </c>
      <c r="K485" s="1" t="s">
        <v>31</v>
      </c>
      <c r="L485" s="1">
        <v>4</v>
      </c>
      <c r="M485" s="7">
        <v>118.53</v>
      </c>
      <c r="N485" s="7">
        <f t="shared" si="7"/>
        <v>474.12</v>
      </c>
      <c r="O485" s="1">
        <v>0</v>
      </c>
      <c r="P485" s="1">
        <v>474.12</v>
      </c>
      <c r="Q485" s="7">
        <v>176</v>
      </c>
      <c r="R485" s="1">
        <v>26</v>
      </c>
      <c r="S485" s="1" t="s">
        <v>19</v>
      </c>
      <c r="T485" s="1" t="s">
        <v>35</v>
      </c>
    </row>
    <row r="486" spans="1:20" x14ac:dyDescent="0.25">
      <c r="A486" s="1">
        <v>100259</v>
      </c>
      <c r="B486" s="2">
        <v>45596</v>
      </c>
      <c r="C486" s="2" t="str">
        <f>TEXT(Table1[[#This Row],[Order_Date]],"ddd")</f>
        <v>Thu</v>
      </c>
      <c r="D486" s="12">
        <f>WEEKNUM(Table1[[#This Row],[Order_Date]])</f>
        <v>44</v>
      </c>
      <c r="E486" s="2" t="str">
        <f>TEXT(Table1[[#This Row],[Order_Date]],"mmm")</f>
        <v>Oct</v>
      </c>
      <c r="F486" s="2" t="str">
        <f>TEXT(Table1[[#This Row],[Order_Date]],"yyyy")</f>
        <v>2024</v>
      </c>
      <c r="G486" s="1" t="s">
        <v>534</v>
      </c>
      <c r="H486" s="1" t="s">
        <v>70</v>
      </c>
      <c r="I486" s="1" t="s">
        <v>25</v>
      </c>
      <c r="J486" s="1" t="s">
        <v>1238</v>
      </c>
      <c r="K486" s="1" t="s">
        <v>31</v>
      </c>
      <c r="L486" s="1">
        <v>4</v>
      </c>
      <c r="M486" s="7">
        <v>149.63</v>
      </c>
      <c r="N486" s="7">
        <f t="shared" si="7"/>
        <v>598.52</v>
      </c>
      <c r="O486" s="1">
        <v>10</v>
      </c>
      <c r="P486" s="1">
        <v>538.66999999999996</v>
      </c>
      <c r="Q486" s="7">
        <v>129.47</v>
      </c>
      <c r="R486" s="1">
        <v>29</v>
      </c>
      <c r="S486" s="1" t="s">
        <v>26</v>
      </c>
      <c r="T486" s="1" t="s">
        <v>81</v>
      </c>
    </row>
    <row r="487" spans="1:20" x14ac:dyDescent="0.25">
      <c r="A487" s="1">
        <v>100204</v>
      </c>
      <c r="B487" s="2">
        <v>45330</v>
      </c>
      <c r="C487" s="2" t="str">
        <f>TEXT(Table1[[#This Row],[Order_Date]],"ddd")</f>
        <v>Thu</v>
      </c>
      <c r="D487" s="12">
        <f>WEEKNUM(Table1[[#This Row],[Order_Date]])</f>
        <v>6</v>
      </c>
      <c r="E487" s="2" t="str">
        <f>TEXT(Table1[[#This Row],[Order_Date]],"mmm")</f>
        <v>Feb</v>
      </c>
      <c r="F487" s="2" t="str">
        <f>TEXT(Table1[[#This Row],[Order_Date]],"yyyy")</f>
        <v>2024</v>
      </c>
      <c r="G487" s="1" t="s">
        <v>535</v>
      </c>
      <c r="H487" s="1" t="s">
        <v>59</v>
      </c>
      <c r="I487" s="1" t="s">
        <v>17</v>
      </c>
      <c r="J487" s="1" t="s">
        <v>1238</v>
      </c>
      <c r="K487" s="1" t="s">
        <v>64</v>
      </c>
      <c r="L487" s="1">
        <v>3</v>
      </c>
      <c r="M487" s="7">
        <v>29.38</v>
      </c>
      <c r="N487" s="7">
        <f t="shared" si="7"/>
        <v>88.14</v>
      </c>
      <c r="O487" s="1">
        <v>0</v>
      </c>
      <c r="P487" s="1">
        <v>88.14</v>
      </c>
      <c r="Q487" s="7">
        <v>31.2</v>
      </c>
      <c r="R487" s="1">
        <v>27</v>
      </c>
      <c r="S487" s="1" t="s">
        <v>19</v>
      </c>
      <c r="T487" s="1" t="s">
        <v>51</v>
      </c>
    </row>
    <row r="488" spans="1:20" x14ac:dyDescent="0.25">
      <c r="A488" s="1">
        <v>100572</v>
      </c>
      <c r="B488" s="2">
        <v>45930</v>
      </c>
      <c r="C488" s="2" t="str">
        <f>TEXT(Table1[[#This Row],[Order_Date]],"ddd")</f>
        <v>Tue</v>
      </c>
      <c r="D488" s="12">
        <f>WEEKNUM(Table1[[#This Row],[Order_Date]])</f>
        <v>40</v>
      </c>
      <c r="E488" s="2" t="str">
        <f>TEXT(Table1[[#This Row],[Order_Date]],"mmm")</f>
        <v>Sep</v>
      </c>
      <c r="F488" s="2" t="str">
        <f>TEXT(Table1[[#This Row],[Order_Date]],"yyyy")</f>
        <v>2025</v>
      </c>
      <c r="G488" s="1" t="s">
        <v>536</v>
      </c>
      <c r="H488" s="1" t="s">
        <v>62</v>
      </c>
      <c r="I488" s="1" t="s">
        <v>17</v>
      </c>
      <c r="J488" s="1" t="s">
        <v>1237</v>
      </c>
      <c r="K488" s="1" t="s">
        <v>48</v>
      </c>
      <c r="L488" s="1">
        <v>4</v>
      </c>
      <c r="M488" s="7">
        <v>123.04</v>
      </c>
      <c r="N488" s="7">
        <f t="shared" si="7"/>
        <v>492.16</v>
      </c>
      <c r="O488" s="1">
        <v>0</v>
      </c>
      <c r="P488" s="1">
        <v>492.16</v>
      </c>
      <c r="Q488" s="7">
        <v>147.30000000000001</v>
      </c>
      <c r="R488" s="1">
        <v>31</v>
      </c>
      <c r="S488" s="1" t="s">
        <v>26</v>
      </c>
      <c r="T488" s="1" t="s">
        <v>27</v>
      </c>
    </row>
    <row r="489" spans="1:20" x14ac:dyDescent="0.25">
      <c r="A489" s="1">
        <v>100823</v>
      </c>
      <c r="B489" s="2">
        <v>45237</v>
      </c>
      <c r="C489" s="2" t="str">
        <f>TEXT(Table1[[#This Row],[Order_Date]],"ddd")</f>
        <v>Tue</v>
      </c>
      <c r="D489" s="12">
        <f>WEEKNUM(Table1[[#This Row],[Order_Date]])</f>
        <v>45</v>
      </c>
      <c r="E489" s="2" t="str">
        <f>TEXT(Table1[[#This Row],[Order_Date]],"mmm")</f>
        <v>Nov</v>
      </c>
      <c r="F489" s="2" t="str">
        <f>TEXT(Table1[[#This Row],[Order_Date]],"yyyy")</f>
        <v>2023</v>
      </c>
      <c r="G489" s="1" t="s">
        <v>537</v>
      </c>
      <c r="H489" s="1" t="s">
        <v>37</v>
      </c>
      <c r="I489" s="1" t="s">
        <v>17</v>
      </c>
      <c r="J489" s="1" t="s">
        <v>1241</v>
      </c>
      <c r="K489" s="1" t="s">
        <v>18</v>
      </c>
      <c r="L489" s="1">
        <v>4</v>
      </c>
      <c r="M489" s="7">
        <v>75.3</v>
      </c>
      <c r="N489" s="7">
        <f t="shared" si="7"/>
        <v>301.2</v>
      </c>
      <c r="O489" s="1">
        <v>20</v>
      </c>
      <c r="P489" s="1">
        <v>240.96</v>
      </c>
      <c r="Q489" s="7">
        <v>72.11</v>
      </c>
      <c r="R489" s="1">
        <v>28</v>
      </c>
      <c r="S489" s="1" t="s">
        <v>19</v>
      </c>
      <c r="T489" s="1" t="s">
        <v>43</v>
      </c>
    </row>
    <row r="490" spans="1:20" x14ac:dyDescent="0.25">
      <c r="A490" s="1">
        <v>100585</v>
      </c>
      <c r="B490" s="2">
        <v>45835</v>
      </c>
      <c r="C490" s="2" t="str">
        <f>TEXT(Table1[[#This Row],[Order_Date]],"ddd")</f>
        <v>Fri</v>
      </c>
      <c r="D490" s="12">
        <f>WEEKNUM(Table1[[#This Row],[Order_Date]])</f>
        <v>26</v>
      </c>
      <c r="E490" s="2" t="str">
        <f>TEXT(Table1[[#This Row],[Order_Date]],"mmm")</f>
        <v>Jun</v>
      </c>
      <c r="F490" s="2" t="str">
        <f>TEXT(Table1[[#This Row],[Order_Date]],"yyyy")</f>
        <v>2025</v>
      </c>
      <c r="G490" s="1" t="s">
        <v>538</v>
      </c>
      <c r="H490" s="1" t="s">
        <v>37</v>
      </c>
      <c r="I490" s="1" t="s">
        <v>17</v>
      </c>
      <c r="J490" s="1" t="s">
        <v>1237</v>
      </c>
      <c r="K490" s="1" t="s">
        <v>31</v>
      </c>
      <c r="L490" s="1">
        <v>1</v>
      </c>
      <c r="M490" s="7">
        <v>75.63</v>
      </c>
      <c r="N490" s="7">
        <f t="shared" si="7"/>
        <v>75.63</v>
      </c>
      <c r="O490" s="1">
        <v>5</v>
      </c>
      <c r="P490" s="1">
        <v>71.849999999999994</v>
      </c>
      <c r="Q490" s="7">
        <v>12.65</v>
      </c>
      <c r="R490" s="1">
        <v>41</v>
      </c>
      <c r="S490" s="1" t="s">
        <v>19</v>
      </c>
      <c r="T490" s="1" t="s">
        <v>43</v>
      </c>
    </row>
    <row r="491" spans="1:20" x14ac:dyDescent="0.25">
      <c r="A491" s="1">
        <v>100365</v>
      </c>
      <c r="B491" s="2">
        <v>44981</v>
      </c>
      <c r="C491" s="2" t="str">
        <f>TEXT(Table1[[#This Row],[Order_Date]],"ddd")</f>
        <v>Fri</v>
      </c>
      <c r="D491" s="12">
        <f>WEEKNUM(Table1[[#This Row],[Order_Date]])</f>
        <v>8</v>
      </c>
      <c r="E491" s="2" t="str">
        <f>TEXT(Table1[[#This Row],[Order_Date]],"mmm")</f>
        <v>Feb</v>
      </c>
      <c r="F491" s="2" t="str">
        <f>TEXT(Table1[[#This Row],[Order_Date]],"yyyy")</f>
        <v>2023</v>
      </c>
      <c r="G491" s="1" t="s">
        <v>539</v>
      </c>
      <c r="H491" s="1" t="s">
        <v>87</v>
      </c>
      <c r="I491" s="1" t="s">
        <v>25</v>
      </c>
      <c r="J491" s="1" t="s">
        <v>1240</v>
      </c>
      <c r="K491" s="1" t="s">
        <v>18</v>
      </c>
      <c r="L491" s="1">
        <v>5</v>
      </c>
      <c r="M491" s="7">
        <v>74.78</v>
      </c>
      <c r="N491" s="7">
        <f t="shared" si="7"/>
        <v>373.9</v>
      </c>
      <c r="O491" s="1">
        <v>5</v>
      </c>
      <c r="P491" s="1">
        <v>355.2</v>
      </c>
      <c r="Q491" s="7">
        <v>100.14</v>
      </c>
      <c r="R491" s="1">
        <v>32</v>
      </c>
      <c r="S491" s="1" t="s">
        <v>19</v>
      </c>
      <c r="T491" s="1" t="s">
        <v>20</v>
      </c>
    </row>
    <row r="492" spans="1:20" x14ac:dyDescent="0.25">
      <c r="A492" s="1">
        <v>100811</v>
      </c>
      <c r="B492" s="2">
        <v>45102</v>
      </c>
      <c r="C492" s="2" t="str">
        <f>TEXT(Table1[[#This Row],[Order_Date]],"ddd")</f>
        <v>Sun</v>
      </c>
      <c r="D492" s="12">
        <f>WEEKNUM(Table1[[#This Row],[Order_Date]])</f>
        <v>26</v>
      </c>
      <c r="E492" s="2" t="str">
        <f>TEXT(Table1[[#This Row],[Order_Date]],"mmm")</f>
        <v>Jun</v>
      </c>
      <c r="F492" s="2" t="str">
        <f>TEXT(Table1[[#This Row],[Order_Date]],"yyyy")</f>
        <v>2023</v>
      </c>
      <c r="G492" s="1" t="s">
        <v>540</v>
      </c>
      <c r="H492" s="1" t="s">
        <v>53</v>
      </c>
      <c r="I492" s="1" t="s">
        <v>30</v>
      </c>
      <c r="J492" s="1" t="s">
        <v>1238</v>
      </c>
      <c r="K492" s="1" t="s">
        <v>31</v>
      </c>
      <c r="L492" s="1">
        <v>4</v>
      </c>
      <c r="M492" s="7">
        <v>21.29</v>
      </c>
      <c r="N492" s="7">
        <f t="shared" si="7"/>
        <v>85.16</v>
      </c>
      <c r="O492" s="1">
        <v>5</v>
      </c>
      <c r="P492" s="1">
        <v>80.900000000000006</v>
      </c>
      <c r="Q492" s="7">
        <v>30.97</v>
      </c>
      <c r="R492" s="1">
        <v>31</v>
      </c>
      <c r="S492" s="1" t="s">
        <v>19</v>
      </c>
      <c r="T492" s="1" t="s">
        <v>46</v>
      </c>
    </row>
    <row r="493" spans="1:20" x14ac:dyDescent="0.25">
      <c r="A493" s="1">
        <v>100077</v>
      </c>
      <c r="B493" s="2">
        <v>45514</v>
      </c>
      <c r="C493" s="2" t="str">
        <f>TEXT(Table1[[#This Row],[Order_Date]],"ddd")</f>
        <v>Sat</v>
      </c>
      <c r="D493" s="12">
        <f>WEEKNUM(Table1[[#This Row],[Order_Date]])</f>
        <v>32</v>
      </c>
      <c r="E493" s="2" t="str">
        <f>TEXT(Table1[[#This Row],[Order_Date]],"mmm")</f>
        <v>Aug</v>
      </c>
      <c r="F493" s="2" t="str">
        <f>TEXT(Table1[[#This Row],[Order_Date]],"yyyy")</f>
        <v>2024</v>
      </c>
      <c r="G493" s="1" t="s">
        <v>541</v>
      </c>
      <c r="H493" s="1" t="s">
        <v>16</v>
      </c>
      <c r="I493" s="1" t="s">
        <v>17</v>
      </c>
      <c r="J493" s="1" t="s">
        <v>1238</v>
      </c>
      <c r="K493" s="1" t="s">
        <v>18</v>
      </c>
      <c r="L493" s="1">
        <v>1</v>
      </c>
      <c r="M493" s="7">
        <v>52.36</v>
      </c>
      <c r="N493" s="7">
        <f t="shared" si="7"/>
        <v>52.36</v>
      </c>
      <c r="O493" s="1">
        <v>5</v>
      </c>
      <c r="P493" s="1">
        <v>49.74</v>
      </c>
      <c r="Q493" s="7">
        <v>14.7</v>
      </c>
      <c r="R493" s="1">
        <v>32</v>
      </c>
      <c r="S493" s="1" t="s">
        <v>26</v>
      </c>
      <c r="T493" s="1" t="s">
        <v>46</v>
      </c>
    </row>
    <row r="494" spans="1:20" x14ac:dyDescent="0.25">
      <c r="A494" s="1">
        <v>100084</v>
      </c>
      <c r="B494" s="2">
        <v>45738</v>
      </c>
      <c r="C494" s="2" t="str">
        <f>TEXT(Table1[[#This Row],[Order_Date]],"ddd")</f>
        <v>Sat</v>
      </c>
      <c r="D494" s="12">
        <f>WEEKNUM(Table1[[#This Row],[Order_Date]])</f>
        <v>12</v>
      </c>
      <c r="E494" s="2" t="str">
        <f>TEXT(Table1[[#This Row],[Order_Date]],"mmm")</f>
        <v>Mar</v>
      </c>
      <c r="F494" s="2" t="str">
        <f>TEXT(Table1[[#This Row],[Order_Date]],"yyyy")</f>
        <v>2025</v>
      </c>
      <c r="G494" s="1" t="s">
        <v>542</v>
      </c>
      <c r="H494" s="1" t="s">
        <v>16</v>
      </c>
      <c r="I494" s="1" t="s">
        <v>17</v>
      </c>
      <c r="J494" s="1" t="s">
        <v>1237</v>
      </c>
      <c r="K494" s="1" t="s">
        <v>64</v>
      </c>
      <c r="L494" s="1">
        <v>3</v>
      </c>
      <c r="M494" s="7">
        <v>56.69</v>
      </c>
      <c r="N494" s="7">
        <f t="shared" si="7"/>
        <v>170.07</v>
      </c>
      <c r="O494" s="1">
        <v>0</v>
      </c>
      <c r="P494" s="1">
        <v>170.07</v>
      </c>
      <c r="Q494" s="7">
        <v>47.29</v>
      </c>
      <c r="R494" s="1">
        <v>29</v>
      </c>
      <c r="S494" s="1" t="s">
        <v>26</v>
      </c>
      <c r="T494" s="1" t="s">
        <v>46</v>
      </c>
    </row>
    <row r="495" spans="1:20" x14ac:dyDescent="0.25">
      <c r="A495" s="1">
        <v>100538</v>
      </c>
      <c r="B495" s="2">
        <v>45880</v>
      </c>
      <c r="C495" s="2" t="str">
        <f>TEXT(Table1[[#This Row],[Order_Date]],"ddd")</f>
        <v>Mon</v>
      </c>
      <c r="D495" s="12">
        <f>WEEKNUM(Table1[[#This Row],[Order_Date]])</f>
        <v>33</v>
      </c>
      <c r="E495" s="2" t="str">
        <f>TEXT(Table1[[#This Row],[Order_Date]],"mmm")</f>
        <v>Aug</v>
      </c>
      <c r="F495" s="2" t="str">
        <f>TEXT(Table1[[#This Row],[Order_Date]],"yyyy")</f>
        <v>2025</v>
      </c>
      <c r="G495" s="1" t="s">
        <v>543</v>
      </c>
      <c r="H495" s="1" t="s">
        <v>70</v>
      </c>
      <c r="I495" s="1" t="s">
        <v>25</v>
      </c>
      <c r="J495" s="1" t="s">
        <v>1237</v>
      </c>
      <c r="K495" s="1" t="s">
        <v>31</v>
      </c>
      <c r="L495" s="1">
        <v>4</v>
      </c>
      <c r="M495" s="7">
        <v>153.51</v>
      </c>
      <c r="N495" s="7">
        <f t="shared" si="7"/>
        <v>614.04</v>
      </c>
      <c r="O495" s="1">
        <v>10</v>
      </c>
      <c r="P495" s="1">
        <v>552.64</v>
      </c>
      <c r="Q495" s="7">
        <v>160.62</v>
      </c>
      <c r="R495" s="1">
        <v>16</v>
      </c>
      <c r="S495" s="1" t="s">
        <v>19</v>
      </c>
      <c r="T495" s="1" t="s">
        <v>35</v>
      </c>
    </row>
    <row r="496" spans="1:20" x14ac:dyDescent="0.25">
      <c r="A496" s="1">
        <v>100082</v>
      </c>
      <c r="B496" s="2">
        <v>44960</v>
      </c>
      <c r="C496" s="2" t="str">
        <f>TEXT(Table1[[#This Row],[Order_Date]],"ddd")</f>
        <v>Fri</v>
      </c>
      <c r="D496" s="12">
        <f>WEEKNUM(Table1[[#This Row],[Order_Date]])</f>
        <v>5</v>
      </c>
      <c r="E496" s="2" t="str">
        <f>TEXT(Table1[[#This Row],[Order_Date]],"mmm")</f>
        <v>Feb</v>
      </c>
      <c r="F496" s="2" t="str">
        <f>TEXT(Table1[[#This Row],[Order_Date]],"yyyy")</f>
        <v>2023</v>
      </c>
      <c r="G496" s="1" t="s">
        <v>544</v>
      </c>
      <c r="H496" s="1" t="s">
        <v>37</v>
      </c>
      <c r="I496" s="1" t="s">
        <v>17</v>
      </c>
      <c r="J496" s="1" t="s">
        <v>1241</v>
      </c>
      <c r="K496" s="1" t="s">
        <v>48</v>
      </c>
      <c r="L496" s="1">
        <v>4</v>
      </c>
      <c r="M496" s="7">
        <v>74.959999999999994</v>
      </c>
      <c r="N496" s="7">
        <f t="shared" si="7"/>
        <v>299.83999999999997</v>
      </c>
      <c r="O496" s="1">
        <v>5</v>
      </c>
      <c r="P496" s="1">
        <v>284.85000000000002</v>
      </c>
      <c r="Q496" s="7">
        <v>77.42</v>
      </c>
      <c r="R496" s="1">
        <v>37</v>
      </c>
      <c r="S496" s="1" t="s">
        <v>26</v>
      </c>
      <c r="T496" s="1" t="s">
        <v>51</v>
      </c>
    </row>
    <row r="497" spans="1:20" x14ac:dyDescent="0.25">
      <c r="A497" s="1">
        <v>100457</v>
      </c>
      <c r="B497" s="2">
        <v>45477</v>
      </c>
      <c r="C497" s="2" t="str">
        <f>TEXT(Table1[[#This Row],[Order_Date]],"ddd")</f>
        <v>Thu</v>
      </c>
      <c r="D497" s="12">
        <f>WEEKNUM(Table1[[#This Row],[Order_Date]])</f>
        <v>27</v>
      </c>
      <c r="E497" s="2" t="str">
        <f>TEXT(Table1[[#This Row],[Order_Date]],"mmm")</f>
        <v>Jul</v>
      </c>
      <c r="F497" s="2" t="str">
        <f>TEXT(Table1[[#This Row],[Order_Date]],"yyyy")</f>
        <v>2024</v>
      </c>
      <c r="G497" s="1" t="s">
        <v>545</v>
      </c>
      <c r="H497" s="1" t="s">
        <v>45</v>
      </c>
      <c r="I497" s="1" t="s">
        <v>30</v>
      </c>
      <c r="J497" s="1" t="s">
        <v>1238</v>
      </c>
      <c r="K497" s="1" t="s">
        <v>31</v>
      </c>
      <c r="L497" s="1">
        <v>4</v>
      </c>
      <c r="M497" s="7">
        <v>14.83</v>
      </c>
      <c r="N497" s="7">
        <f t="shared" si="7"/>
        <v>59.32</v>
      </c>
      <c r="O497" s="1">
        <v>0</v>
      </c>
      <c r="P497" s="1">
        <v>59.32</v>
      </c>
      <c r="Q497" s="7">
        <v>26.54</v>
      </c>
      <c r="R497" s="1">
        <v>26</v>
      </c>
      <c r="S497" s="1" t="s">
        <v>19</v>
      </c>
      <c r="T497" s="1" t="s">
        <v>43</v>
      </c>
    </row>
    <row r="498" spans="1:20" x14ac:dyDescent="0.25">
      <c r="A498" s="1">
        <v>101137</v>
      </c>
      <c r="B498" s="2">
        <v>45358</v>
      </c>
      <c r="C498" s="2" t="str">
        <f>TEXT(Table1[[#This Row],[Order_Date]],"ddd")</f>
        <v>Thu</v>
      </c>
      <c r="D498" s="12">
        <f>WEEKNUM(Table1[[#This Row],[Order_Date]])</f>
        <v>10</v>
      </c>
      <c r="E498" s="2" t="str">
        <f>TEXT(Table1[[#This Row],[Order_Date]],"mmm")</f>
        <v>Mar</v>
      </c>
      <c r="F498" s="2" t="str">
        <f>TEXT(Table1[[#This Row],[Order_Date]],"yyyy")</f>
        <v>2024</v>
      </c>
      <c r="G498" s="1" t="s">
        <v>105</v>
      </c>
      <c r="H498" s="1" t="s">
        <v>87</v>
      </c>
      <c r="I498" s="1" t="s">
        <v>25</v>
      </c>
      <c r="J498" s="1" t="s">
        <v>1241</v>
      </c>
      <c r="K498" s="1" t="s">
        <v>18</v>
      </c>
      <c r="L498" s="1">
        <v>5</v>
      </c>
      <c r="M498" s="7">
        <v>88.63</v>
      </c>
      <c r="N498" s="7">
        <f t="shared" si="7"/>
        <v>443.15</v>
      </c>
      <c r="O498" s="1">
        <v>10</v>
      </c>
      <c r="P498" s="1">
        <v>398.83</v>
      </c>
      <c r="Q498" s="7">
        <v>94.16</v>
      </c>
      <c r="R498" s="1">
        <v>22</v>
      </c>
      <c r="S498" s="1" t="s">
        <v>26</v>
      </c>
      <c r="T498" s="1" t="s">
        <v>81</v>
      </c>
    </row>
    <row r="499" spans="1:20" x14ac:dyDescent="0.25">
      <c r="A499" s="1">
        <v>100614</v>
      </c>
      <c r="B499" s="2">
        <v>45721</v>
      </c>
      <c r="C499" s="2" t="str">
        <f>TEXT(Table1[[#This Row],[Order_Date]],"ddd")</f>
        <v>Wed</v>
      </c>
      <c r="D499" s="12">
        <f>WEEKNUM(Table1[[#This Row],[Order_Date]])</f>
        <v>10</v>
      </c>
      <c r="E499" s="2" t="str">
        <f>TEXT(Table1[[#This Row],[Order_Date]],"mmm")</f>
        <v>Mar</v>
      </c>
      <c r="F499" s="2" t="str">
        <f>TEXT(Table1[[#This Row],[Order_Date]],"yyyy")</f>
        <v>2025</v>
      </c>
      <c r="G499" s="1" t="s">
        <v>546</v>
      </c>
      <c r="H499" s="1" t="s">
        <v>66</v>
      </c>
      <c r="I499" s="1" t="s">
        <v>17</v>
      </c>
      <c r="J499" s="1" t="s">
        <v>1239</v>
      </c>
      <c r="K499" s="1" t="s">
        <v>48</v>
      </c>
      <c r="L499" s="1">
        <v>2</v>
      </c>
      <c r="M499" s="7">
        <v>120.76</v>
      </c>
      <c r="N499" s="7">
        <f t="shared" si="7"/>
        <v>241.52</v>
      </c>
      <c r="O499" s="1">
        <v>10</v>
      </c>
      <c r="P499" s="1">
        <v>217.37</v>
      </c>
      <c r="Q499" s="7">
        <v>68.09</v>
      </c>
      <c r="R499" s="1">
        <v>16</v>
      </c>
      <c r="S499" s="1" t="s">
        <v>19</v>
      </c>
      <c r="T499" s="1" t="s">
        <v>35</v>
      </c>
    </row>
    <row r="500" spans="1:20" x14ac:dyDescent="0.25">
      <c r="A500" s="1">
        <v>101185</v>
      </c>
      <c r="B500" s="2">
        <v>45768</v>
      </c>
      <c r="C500" s="2" t="str">
        <f>TEXT(Table1[[#This Row],[Order_Date]],"ddd")</f>
        <v>Mon</v>
      </c>
      <c r="D500" s="12">
        <f>WEEKNUM(Table1[[#This Row],[Order_Date]])</f>
        <v>17</v>
      </c>
      <c r="E500" s="2" t="str">
        <f>TEXT(Table1[[#This Row],[Order_Date]],"mmm")</f>
        <v>Apr</v>
      </c>
      <c r="F500" s="2" t="str">
        <f>TEXT(Table1[[#This Row],[Order_Date]],"yyyy")</f>
        <v>2025</v>
      </c>
      <c r="G500" s="1" t="s">
        <v>547</v>
      </c>
      <c r="H500" s="1" t="s">
        <v>100</v>
      </c>
      <c r="I500" s="1" t="s">
        <v>25</v>
      </c>
      <c r="J500" s="1" t="s">
        <v>1239</v>
      </c>
      <c r="K500" s="1" t="s">
        <v>31</v>
      </c>
      <c r="L500" s="1">
        <v>3</v>
      </c>
      <c r="M500" s="7">
        <v>142.61000000000001</v>
      </c>
      <c r="N500" s="7">
        <f t="shared" si="7"/>
        <v>427.83000000000004</v>
      </c>
      <c r="O500" s="1">
        <v>0</v>
      </c>
      <c r="P500" s="1">
        <v>427.83</v>
      </c>
      <c r="Q500" s="7">
        <v>125.1</v>
      </c>
      <c r="R500" s="1">
        <v>42</v>
      </c>
      <c r="S500" s="1" t="s">
        <v>26</v>
      </c>
      <c r="T500" s="1" t="s">
        <v>81</v>
      </c>
    </row>
    <row r="501" spans="1:20" x14ac:dyDescent="0.25">
      <c r="A501" s="1">
        <v>101075</v>
      </c>
      <c r="B501" s="2">
        <v>45688</v>
      </c>
      <c r="C501" s="2" t="str">
        <f>TEXT(Table1[[#This Row],[Order_Date]],"ddd")</f>
        <v>Fri</v>
      </c>
      <c r="D501" s="12">
        <f>WEEKNUM(Table1[[#This Row],[Order_Date]])</f>
        <v>5</v>
      </c>
      <c r="E501" s="2" t="str">
        <f>TEXT(Table1[[#This Row],[Order_Date]],"mmm")</f>
        <v>Jan</v>
      </c>
      <c r="F501" s="2" t="str">
        <f>TEXT(Table1[[#This Row],[Order_Date]],"yyyy")</f>
        <v>2025</v>
      </c>
      <c r="G501" s="1" t="s">
        <v>548</v>
      </c>
      <c r="H501" s="1" t="s">
        <v>68</v>
      </c>
      <c r="I501" s="1" t="s">
        <v>25</v>
      </c>
      <c r="J501" s="1" t="s">
        <v>1237</v>
      </c>
      <c r="K501" s="1" t="s">
        <v>18</v>
      </c>
      <c r="L501" s="1">
        <v>2</v>
      </c>
      <c r="M501" s="7">
        <v>244.85</v>
      </c>
      <c r="N501" s="7">
        <f t="shared" si="7"/>
        <v>489.7</v>
      </c>
      <c r="O501" s="1">
        <v>0</v>
      </c>
      <c r="P501" s="1">
        <v>489.7</v>
      </c>
      <c r="Q501" s="7">
        <v>155.19</v>
      </c>
      <c r="R501" s="1">
        <v>22</v>
      </c>
      <c r="S501" s="1" t="s">
        <v>26</v>
      </c>
      <c r="T501" s="1" t="s">
        <v>43</v>
      </c>
    </row>
    <row r="502" spans="1:20" x14ac:dyDescent="0.25">
      <c r="A502" s="1">
        <v>100736</v>
      </c>
      <c r="B502" s="2">
        <v>45453</v>
      </c>
      <c r="C502" s="2" t="str">
        <f>TEXT(Table1[[#This Row],[Order_Date]],"ddd")</f>
        <v>Mon</v>
      </c>
      <c r="D502" s="12">
        <f>WEEKNUM(Table1[[#This Row],[Order_Date]])</f>
        <v>24</v>
      </c>
      <c r="E502" s="2" t="str">
        <f>TEXT(Table1[[#This Row],[Order_Date]],"mmm")</f>
        <v>Jun</v>
      </c>
      <c r="F502" s="2" t="str">
        <f>TEXT(Table1[[#This Row],[Order_Date]],"yyyy")</f>
        <v>2024</v>
      </c>
      <c r="G502" s="1" t="s">
        <v>549</v>
      </c>
      <c r="H502" s="1" t="s">
        <v>37</v>
      </c>
      <c r="I502" s="1" t="s">
        <v>17</v>
      </c>
      <c r="J502" s="1" t="s">
        <v>1237</v>
      </c>
      <c r="K502" s="1" t="s">
        <v>18</v>
      </c>
      <c r="L502" s="1">
        <v>4</v>
      </c>
      <c r="M502" s="7">
        <v>72.12</v>
      </c>
      <c r="N502" s="7">
        <f t="shared" si="7"/>
        <v>288.48</v>
      </c>
      <c r="O502" s="1">
        <v>5</v>
      </c>
      <c r="P502" s="1">
        <v>274.06</v>
      </c>
      <c r="Q502" s="7">
        <v>96.97</v>
      </c>
      <c r="R502" s="1">
        <v>34</v>
      </c>
      <c r="S502" s="1" t="s">
        <v>26</v>
      </c>
      <c r="T502" s="1" t="s">
        <v>35</v>
      </c>
    </row>
    <row r="503" spans="1:20" x14ac:dyDescent="0.25">
      <c r="A503" s="1">
        <v>100436</v>
      </c>
      <c r="B503" s="2">
        <v>45654</v>
      </c>
      <c r="C503" s="2" t="str">
        <f>TEXT(Table1[[#This Row],[Order_Date]],"ddd")</f>
        <v>Sat</v>
      </c>
      <c r="D503" s="12">
        <f>WEEKNUM(Table1[[#This Row],[Order_Date]])</f>
        <v>52</v>
      </c>
      <c r="E503" s="2" t="str">
        <f>TEXT(Table1[[#This Row],[Order_Date]],"mmm")</f>
        <v>Dec</v>
      </c>
      <c r="F503" s="2" t="str">
        <f>TEXT(Table1[[#This Row],[Order_Date]],"yyyy")</f>
        <v>2024</v>
      </c>
      <c r="G503" s="1" t="s">
        <v>550</v>
      </c>
      <c r="H503" s="1" t="s">
        <v>87</v>
      </c>
      <c r="I503" s="1" t="s">
        <v>25</v>
      </c>
      <c r="J503" s="1" t="s">
        <v>1237</v>
      </c>
      <c r="K503" s="1" t="s">
        <v>31</v>
      </c>
      <c r="L503" s="1">
        <v>3</v>
      </c>
      <c r="M503" s="7">
        <v>89.53</v>
      </c>
      <c r="N503" s="7">
        <f t="shared" si="7"/>
        <v>268.59000000000003</v>
      </c>
      <c r="O503" s="1">
        <v>0</v>
      </c>
      <c r="P503" s="1">
        <v>268.58999999999997</v>
      </c>
      <c r="Q503" s="7">
        <v>86.24</v>
      </c>
      <c r="R503" s="1">
        <v>19</v>
      </c>
      <c r="S503" s="1" t="s">
        <v>19</v>
      </c>
      <c r="T503" s="1" t="s">
        <v>32</v>
      </c>
    </row>
    <row r="504" spans="1:20" x14ac:dyDescent="0.25">
      <c r="A504" s="1">
        <v>100554</v>
      </c>
      <c r="B504" s="2">
        <v>45218</v>
      </c>
      <c r="C504" s="2" t="str">
        <f>TEXT(Table1[[#This Row],[Order_Date]],"ddd")</f>
        <v>Thu</v>
      </c>
      <c r="D504" s="12">
        <f>WEEKNUM(Table1[[#This Row],[Order_Date]])</f>
        <v>42</v>
      </c>
      <c r="E504" s="2" t="str">
        <f>TEXT(Table1[[#This Row],[Order_Date]],"mmm")</f>
        <v>Oct</v>
      </c>
      <c r="F504" s="2" t="str">
        <f>TEXT(Table1[[#This Row],[Order_Date]],"yyyy")</f>
        <v>2023</v>
      </c>
      <c r="G504" s="1" t="s">
        <v>551</v>
      </c>
      <c r="H504" s="1" t="s">
        <v>100</v>
      </c>
      <c r="I504" s="1" t="s">
        <v>25</v>
      </c>
      <c r="J504" s="1" t="s">
        <v>1241</v>
      </c>
      <c r="K504" s="1" t="s">
        <v>48</v>
      </c>
      <c r="L504" s="1">
        <v>3</v>
      </c>
      <c r="M504" s="7">
        <v>111.07</v>
      </c>
      <c r="N504" s="7">
        <f t="shared" si="7"/>
        <v>333.21</v>
      </c>
      <c r="O504" s="1">
        <v>10</v>
      </c>
      <c r="P504" s="1">
        <v>299.89</v>
      </c>
      <c r="Q504" s="7">
        <v>94.02</v>
      </c>
      <c r="R504" s="1">
        <v>20</v>
      </c>
      <c r="S504" s="1" t="s">
        <v>26</v>
      </c>
      <c r="T504" s="1" t="s">
        <v>51</v>
      </c>
    </row>
    <row r="505" spans="1:20" x14ac:dyDescent="0.25">
      <c r="A505" s="1">
        <v>101079</v>
      </c>
      <c r="B505" s="2">
        <v>45151</v>
      </c>
      <c r="C505" s="2" t="str">
        <f>TEXT(Table1[[#This Row],[Order_Date]],"ddd")</f>
        <v>Sun</v>
      </c>
      <c r="D505" s="12">
        <f>WEEKNUM(Table1[[#This Row],[Order_Date]])</f>
        <v>33</v>
      </c>
      <c r="E505" s="2" t="str">
        <f>TEXT(Table1[[#This Row],[Order_Date]],"mmm")</f>
        <v>Aug</v>
      </c>
      <c r="F505" s="2" t="str">
        <f>TEXT(Table1[[#This Row],[Order_Date]],"yyyy")</f>
        <v>2023</v>
      </c>
      <c r="G505" s="1" t="s">
        <v>552</v>
      </c>
      <c r="H505" s="1" t="s">
        <v>62</v>
      </c>
      <c r="I505" s="1" t="s">
        <v>17</v>
      </c>
      <c r="J505" s="1" t="s">
        <v>1237</v>
      </c>
      <c r="K505" s="1" t="s">
        <v>31</v>
      </c>
      <c r="L505" s="1">
        <v>2</v>
      </c>
      <c r="M505" s="7">
        <v>134.26</v>
      </c>
      <c r="N505" s="7">
        <f t="shared" si="7"/>
        <v>268.52</v>
      </c>
      <c r="O505" s="1">
        <v>20</v>
      </c>
      <c r="P505" s="1">
        <v>214.82</v>
      </c>
      <c r="Q505" s="7">
        <v>72.61</v>
      </c>
      <c r="R505" s="1">
        <v>24</v>
      </c>
      <c r="S505" s="1" t="s">
        <v>19</v>
      </c>
      <c r="T505" s="1" t="s">
        <v>46</v>
      </c>
    </row>
    <row r="506" spans="1:20" x14ac:dyDescent="0.25">
      <c r="A506" s="1">
        <v>101061</v>
      </c>
      <c r="B506" s="2">
        <v>45364</v>
      </c>
      <c r="C506" s="2" t="str">
        <f>TEXT(Table1[[#This Row],[Order_Date]],"ddd")</f>
        <v>Wed</v>
      </c>
      <c r="D506" s="12">
        <f>WEEKNUM(Table1[[#This Row],[Order_Date]])</f>
        <v>11</v>
      </c>
      <c r="E506" s="2" t="str">
        <f>TEXT(Table1[[#This Row],[Order_Date]],"mmm")</f>
        <v>Mar</v>
      </c>
      <c r="F506" s="2" t="str">
        <f>TEXT(Table1[[#This Row],[Order_Date]],"yyyy")</f>
        <v>2024</v>
      </c>
      <c r="G506" s="1" t="s">
        <v>553</v>
      </c>
      <c r="H506" s="1" t="s">
        <v>62</v>
      </c>
      <c r="I506" s="1" t="s">
        <v>17</v>
      </c>
      <c r="J506" s="1" t="s">
        <v>1237</v>
      </c>
      <c r="K506" s="1" t="s">
        <v>18</v>
      </c>
      <c r="L506" s="1">
        <v>4</v>
      </c>
      <c r="M506" s="7">
        <v>113.25</v>
      </c>
      <c r="N506" s="7">
        <f t="shared" si="7"/>
        <v>453</v>
      </c>
      <c r="O506" s="1">
        <v>10</v>
      </c>
      <c r="P506" s="1">
        <v>407.7</v>
      </c>
      <c r="Q506" s="7">
        <v>125.19</v>
      </c>
      <c r="R506" s="1">
        <v>26</v>
      </c>
      <c r="S506" s="1" t="s">
        <v>19</v>
      </c>
      <c r="T506" s="1" t="s">
        <v>32</v>
      </c>
    </row>
    <row r="507" spans="1:20" x14ac:dyDescent="0.25">
      <c r="A507" s="1">
        <v>100350</v>
      </c>
      <c r="B507" s="2">
        <v>45180</v>
      </c>
      <c r="C507" s="2" t="str">
        <f>TEXT(Table1[[#This Row],[Order_Date]],"ddd")</f>
        <v>Mon</v>
      </c>
      <c r="D507" s="12">
        <f>WEEKNUM(Table1[[#This Row],[Order_Date]])</f>
        <v>37</v>
      </c>
      <c r="E507" s="2" t="str">
        <f>TEXT(Table1[[#This Row],[Order_Date]],"mmm")</f>
        <v>Sep</v>
      </c>
      <c r="F507" s="2" t="str">
        <f>TEXT(Table1[[#This Row],[Order_Date]],"yyyy")</f>
        <v>2023</v>
      </c>
      <c r="G507" s="1" t="s">
        <v>554</v>
      </c>
      <c r="H507" s="1" t="s">
        <v>37</v>
      </c>
      <c r="I507" s="1" t="s">
        <v>17</v>
      </c>
      <c r="J507" s="1" t="s">
        <v>1237</v>
      </c>
      <c r="K507" s="1" t="s">
        <v>48</v>
      </c>
      <c r="L507" s="1">
        <v>6</v>
      </c>
      <c r="M507" s="7">
        <v>75.599999999999994</v>
      </c>
      <c r="N507" s="7">
        <f t="shared" si="7"/>
        <v>453.59999999999997</v>
      </c>
      <c r="O507" s="1">
        <v>40</v>
      </c>
      <c r="P507" s="1">
        <v>272.16000000000003</v>
      </c>
      <c r="Q507" s="7">
        <v>65.25</v>
      </c>
      <c r="R507" s="1">
        <v>36</v>
      </c>
      <c r="S507" s="1" t="s">
        <v>26</v>
      </c>
      <c r="T507" s="1" t="s">
        <v>51</v>
      </c>
    </row>
    <row r="508" spans="1:20" x14ac:dyDescent="0.25">
      <c r="A508" s="1">
        <v>100196</v>
      </c>
      <c r="B508" s="2">
        <v>45001</v>
      </c>
      <c r="C508" s="2" t="str">
        <f>TEXT(Table1[[#This Row],[Order_Date]],"ddd")</f>
        <v>Thu</v>
      </c>
      <c r="D508" s="12">
        <f>WEEKNUM(Table1[[#This Row],[Order_Date]])</f>
        <v>11</v>
      </c>
      <c r="E508" s="2" t="str">
        <f>TEXT(Table1[[#This Row],[Order_Date]],"mmm")</f>
        <v>Mar</v>
      </c>
      <c r="F508" s="2" t="str">
        <f>TEXT(Table1[[#This Row],[Order_Date]],"yyyy")</f>
        <v>2023</v>
      </c>
      <c r="G508" s="1" t="s">
        <v>555</v>
      </c>
      <c r="H508" s="1" t="s">
        <v>70</v>
      </c>
      <c r="I508" s="1" t="s">
        <v>25</v>
      </c>
      <c r="J508" s="1" t="s">
        <v>1238</v>
      </c>
      <c r="K508" s="1" t="s">
        <v>31</v>
      </c>
      <c r="L508" s="1">
        <v>3</v>
      </c>
      <c r="M508" s="7">
        <v>161.19</v>
      </c>
      <c r="N508" s="7">
        <f t="shared" si="7"/>
        <v>483.57</v>
      </c>
      <c r="O508" s="1">
        <v>20</v>
      </c>
      <c r="P508" s="1">
        <v>386.86</v>
      </c>
      <c r="Q508" s="7">
        <v>132.94999999999999</v>
      </c>
      <c r="R508" s="1">
        <v>31</v>
      </c>
      <c r="S508" s="1" t="s">
        <v>26</v>
      </c>
      <c r="T508" s="1" t="s">
        <v>35</v>
      </c>
    </row>
    <row r="509" spans="1:20" x14ac:dyDescent="0.25">
      <c r="A509" s="1">
        <v>100464</v>
      </c>
      <c r="B509" s="2">
        <v>45788</v>
      </c>
      <c r="C509" s="2" t="str">
        <f>TEXT(Table1[[#This Row],[Order_Date]],"ddd")</f>
        <v>Sun</v>
      </c>
      <c r="D509" s="12">
        <f>WEEKNUM(Table1[[#This Row],[Order_Date]])</f>
        <v>20</v>
      </c>
      <c r="E509" s="2" t="str">
        <f>TEXT(Table1[[#This Row],[Order_Date]],"mmm")</f>
        <v>May</v>
      </c>
      <c r="F509" s="2" t="str">
        <f>TEXT(Table1[[#This Row],[Order_Date]],"yyyy")</f>
        <v>2025</v>
      </c>
      <c r="G509" s="1" t="s">
        <v>556</v>
      </c>
      <c r="H509" s="1" t="s">
        <v>22</v>
      </c>
      <c r="I509" s="1" t="s">
        <v>17</v>
      </c>
      <c r="J509" s="1" t="s">
        <v>1241</v>
      </c>
      <c r="K509" s="1" t="s">
        <v>31</v>
      </c>
      <c r="L509" s="1">
        <v>3</v>
      </c>
      <c r="M509" s="7">
        <v>27.21</v>
      </c>
      <c r="N509" s="7">
        <f t="shared" si="7"/>
        <v>81.63</v>
      </c>
      <c r="O509" s="1">
        <v>0</v>
      </c>
      <c r="P509" s="1">
        <v>81.63</v>
      </c>
      <c r="Q509" s="7">
        <v>26</v>
      </c>
      <c r="R509" s="1">
        <v>25</v>
      </c>
      <c r="S509" s="1" t="s">
        <v>26</v>
      </c>
      <c r="T509" s="1" t="s">
        <v>27</v>
      </c>
    </row>
    <row r="510" spans="1:20" x14ac:dyDescent="0.25">
      <c r="A510" s="1">
        <v>100588</v>
      </c>
      <c r="B510" s="2">
        <v>45359</v>
      </c>
      <c r="C510" s="2" t="str">
        <f>TEXT(Table1[[#This Row],[Order_Date]],"ddd")</f>
        <v>Fri</v>
      </c>
      <c r="D510" s="12">
        <f>WEEKNUM(Table1[[#This Row],[Order_Date]])</f>
        <v>10</v>
      </c>
      <c r="E510" s="2" t="str">
        <f>TEXT(Table1[[#This Row],[Order_Date]],"mmm")</f>
        <v>Mar</v>
      </c>
      <c r="F510" s="2" t="str">
        <f>TEXT(Table1[[#This Row],[Order_Date]],"yyyy")</f>
        <v>2024</v>
      </c>
      <c r="G510" s="1" t="s">
        <v>557</v>
      </c>
      <c r="H510" s="1" t="s">
        <v>16</v>
      </c>
      <c r="I510" s="1" t="s">
        <v>17</v>
      </c>
      <c r="J510" s="1" t="s">
        <v>1241</v>
      </c>
      <c r="K510" s="1" t="s">
        <v>31</v>
      </c>
      <c r="L510" s="1">
        <v>4</v>
      </c>
      <c r="M510" s="7">
        <v>52.4</v>
      </c>
      <c r="N510" s="7">
        <f t="shared" si="7"/>
        <v>209.6</v>
      </c>
      <c r="O510" s="1">
        <v>0</v>
      </c>
      <c r="P510" s="1">
        <v>209.6</v>
      </c>
      <c r="Q510" s="7">
        <v>66.930000000000007</v>
      </c>
      <c r="R510" s="1">
        <v>16</v>
      </c>
      <c r="S510" s="1" t="s">
        <v>26</v>
      </c>
      <c r="T510" s="1" t="s">
        <v>46</v>
      </c>
    </row>
    <row r="511" spans="1:20" x14ac:dyDescent="0.25">
      <c r="A511" s="1">
        <v>100005</v>
      </c>
      <c r="B511" s="2">
        <v>44973</v>
      </c>
      <c r="C511" s="2" t="str">
        <f>TEXT(Table1[[#This Row],[Order_Date]],"ddd")</f>
        <v>Thu</v>
      </c>
      <c r="D511" s="12">
        <f>WEEKNUM(Table1[[#This Row],[Order_Date]])</f>
        <v>7</v>
      </c>
      <c r="E511" s="2" t="str">
        <f>TEXT(Table1[[#This Row],[Order_Date]],"mmm")</f>
        <v>Feb</v>
      </c>
      <c r="F511" s="2" t="str">
        <f>TEXT(Table1[[#This Row],[Order_Date]],"yyyy")</f>
        <v>2023</v>
      </c>
      <c r="G511" s="1" t="s">
        <v>558</v>
      </c>
      <c r="H511" s="1" t="s">
        <v>37</v>
      </c>
      <c r="I511" s="1" t="s">
        <v>17</v>
      </c>
      <c r="J511" s="1" t="s">
        <v>1240</v>
      </c>
      <c r="K511" s="1" t="s">
        <v>48</v>
      </c>
      <c r="L511" s="1">
        <v>1</v>
      </c>
      <c r="M511" s="7">
        <v>72.099999999999994</v>
      </c>
      <c r="N511" s="7">
        <f t="shared" si="7"/>
        <v>72.099999999999994</v>
      </c>
      <c r="O511" s="1">
        <v>0</v>
      </c>
      <c r="P511" s="1">
        <v>72.099999999999994</v>
      </c>
      <c r="Q511" s="7">
        <v>17.59</v>
      </c>
      <c r="R511" s="1">
        <v>37</v>
      </c>
      <c r="S511" s="1" t="s">
        <v>19</v>
      </c>
      <c r="T511" s="1" t="s">
        <v>32</v>
      </c>
    </row>
    <row r="512" spans="1:20" x14ac:dyDescent="0.25">
      <c r="A512" s="1">
        <v>100310</v>
      </c>
      <c r="B512" s="2">
        <v>44928</v>
      </c>
      <c r="C512" s="2" t="str">
        <f>TEXT(Table1[[#This Row],[Order_Date]],"ddd")</f>
        <v>Mon</v>
      </c>
      <c r="D512" s="12">
        <f>WEEKNUM(Table1[[#This Row],[Order_Date]])</f>
        <v>1</v>
      </c>
      <c r="E512" s="2" t="str">
        <f>TEXT(Table1[[#This Row],[Order_Date]],"mmm")</f>
        <v>Jan</v>
      </c>
      <c r="F512" s="2" t="str">
        <f>TEXT(Table1[[#This Row],[Order_Date]],"yyyy")</f>
        <v>2023</v>
      </c>
      <c r="G512" s="1" t="s">
        <v>559</v>
      </c>
      <c r="H512" s="1" t="s">
        <v>73</v>
      </c>
      <c r="I512" s="1" t="s">
        <v>25</v>
      </c>
      <c r="J512" s="1" t="s">
        <v>1241</v>
      </c>
      <c r="K512" s="1" t="s">
        <v>18</v>
      </c>
      <c r="L512" s="1">
        <v>5</v>
      </c>
      <c r="M512" s="7">
        <v>36.36</v>
      </c>
      <c r="N512" s="7">
        <f t="shared" si="7"/>
        <v>181.8</v>
      </c>
      <c r="O512" s="1">
        <v>5</v>
      </c>
      <c r="P512" s="1">
        <v>172.71</v>
      </c>
      <c r="Q512" s="7">
        <v>44.5</v>
      </c>
      <c r="R512" s="1">
        <v>25</v>
      </c>
      <c r="S512" s="1" t="s">
        <v>19</v>
      </c>
      <c r="T512" s="1" t="s">
        <v>81</v>
      </c>
    </row>
    <row r="513" spans="1:20" x14ac:dyDescent="0.25">
      <c r="A513" s="1">
        <v>100661</v>
      </c>
      <c r="B513" s="2">
        <v>45882</v>
      </c>
      <c r="C513" s="2" t="str">
        <f>TEXT(Table1[[#This Row],[Order_Date]],"ddd")</f>
        <v>Wed</v>
      </c>
      <c r="D513" s="12">
        <f>WEEKNUM(Table1[[#This Row],[Order_Date]])</f>
        <v>33</v>
      </c>
      <c r="E513" s="2" t="str">
        <f>TEXT(Table1[[#This Row],[Order_Date]],"mmm")</f>
        <v>Aug</v>
      </c>
      <c r="F513" s="2" t="str">
        <f>TEXT(Table1[[#This Row],[Order_Date]],"yyyy")</f>
        <v>2025</v>
      </c>
      <c r="G513" s="1" t="s">
        <v>560</v>
      </c>
      <c r="H513" s="1" t="s">
        <v>70</v>
      </c>
      <c r="I513" s="1" t="s">
        <v>25</v>
      </c>
      <c r="J513" s="1" t="s">
        <v>1241</v>
      </c>
      <c r="K513" s="1" t="s">
        <v>31</v>
      </c>
      <c r="L513" s="1">
        <v>3</v>
      </c>
      <c r="M513" s="7">
        <v>142.51</v>
      </c>
      <c r="N513" s="7">
        <f t="shared" si="7"/>
        <v>427.53</v>
      </c>
      <c r="O513" s="1">
        <v>0</v>
      </c>
      <c r="P513" s="1">
        <v>427.53</v>
      </c>
      <c r="Q513" s="7">
        <v>157.68</v>
      </c>
      <c r="R513" s="1">
        <v>32</v>
      </c>
      <c r="S513" s="1" t="s">
        <v>19</v>
      </c>
      <c r="T513" s="1" t="s">
        <v>81</v>
      </c>
    </row>
    <row r="514" spans="1:20" x14ac:dyDescent="0.25">
      <c r="A514" s="1">
        <v>100404</v>
      </c>
      <c r="B514" s="2">
        <v>45770</v>
      </c>
      <c r="C514" s="2" t="str">
        <f>TEXT(Table1[[#This Row],[Order_Date]],"ddd")</f>
        <v>Wed</v>
      </c>
      <c r="D514" s="12">
        <f>WEEKNUM(Table1[[#This Row],[Order_Date]])</f>
        <v>17</v>
      </c>
      <c r="E514" s="2" t="str">
        <f>TEXT(Table1[[#This Row],[Order_Date]],"mmm")</f>
        <v>Apr</v>
      </c>
      <c r="F514" s="2" t="str">
        <f>TEXT(Table1[[#This Row],[Order_Date]],"yyyy")</f>
        <v>2025</v>
      </c>
      <c r="G514" s="1" t="s">
        <v>561</v>
      </c>
      <c r="H514" s="1" t="s">
        <v>70</v>
      </c>
      <c r="I514" s="1" t="s">
        <v>25</v>
      </c>
      <c r="J514" s="1" t="s">
        <v>1241</v>
      </c>
      <c r="K514" s="1" t="s">
        <v>31</v>
      </c>
      <c r="L514" s="1">
        <v>2</v>
      </c>
      <c r="M514" s="7">
        <v>147.32</v>
      </c>
      <c r="N514" s="7">
        <f t="shared" si="7"/>
        <v>294.64</v>
      </c>
      <c r="O514" s="1">
        <v>5</v>
      </c>
      <c r="P514" s="1">
        <v>279.91000000000003</v>
      </c>
      <c r="Q514" s="7">
        <v>104.82</v>
      </c>
      <c r="R514" s="1">
        <v>29</v>
      </c>
      <c r="S514" s="1" t="s">
        <v>19</v>
      </c>
      <c r="T514" s="1" t="s">
        <v>43</v>
      </c>
    </row>
    <row r="515" spans="1:20" x14ac:dyDescent="0.25">
      <c r="A515" s="1">
        <v>101195</v>
      </c>
      <c r="B515" s="2">
        <v>44965</v>
      </c>
      <c r="C515" s="2" t="str">
        <f>TEXT(Table1[[#This Row],[Order_Date]],"ddd")</f>
        <v>Wed</v>
      </c>
      <c r="D515" s="12">
        <f>WEEKNUM(Table1[[#This Row],[Order_Date]])</f>
        <v>6</v>
      </c>
      <c r="E515" s="2" t="str">
        <f>TEXT(Table1[[#This Row],[Order_Date]],"mmm")</f>
        <v>Feb</v>
      </c>
      <c r="F515" s="2" t="str">
        <f>TEXT(Table1[[#This Row],[Order_Date]],"yyyy")</f>
        <v>2023</v>
      </c>
      <c r="G515" s="1" t="s">
        <v>562</v>
      </c>
      <c r="H515" s="1" t="s">
        <v>24</v>
      </c>
      <c r="I515" s="1" t="s">
        <v>25</v>
      </c>
      <c r="J515" s="1" t="s">
        <v>1238</v>
      </c>
      <c r="K515" s="1" t="s">
        <v>31</v>
      </c>
      <c r="L515" s="1">
        <v>2</v>
      </c>
      <c r="M515" s="7">
        <v>77.510000000000005</v>
      </c>
      <c r="N515" s="7">
        <f t="shared" ref="N515:N578" si="8">M515*L515</f>
        <v>155.02000000000001</v>
      </c>
      <c r="O515" s="1">
        <v>5</v>
      </c>
      <c r="P515" s="1">
        <v>147.27000000000001</v>
      </c>
      <c r="Q515" s="7">
        <v>42.27</v>
      </c>
      <c r="R515" s="1">
        <v>28</v>
      </c>
      <c r="S515" s="1" t="s">
        <v>26</v>
      </c>
      <c r="T515" s="1" t="s">
        <v>35</v>
      </c>
    </row>
    <row r="516" spans="1:20" x14ac:dyDescent="0.25">
      <c r="A516" s="1">
        <v>101043</v>
      </c>
      <c r="B516" s="2">
        <v>45571</v>
      </c>
      <c r="C516" s="2" t="str">
        <f>TEXT(Table1[[#This Row],[Order_Date]],"ddd")</f>
        <v>Sun</v>
      </c>
      <c r="D516" s="12">
        <f>WEEKNUM(Table1[[#This Row],[Order_Date]])</f>
        <v>41</v>
      </c>
      <c r="E516" s="2" t="str">
        <f>TEXT(Table1[[#This Row],[Order_Date]],"mmm")</f>
        <v>Oct</v>
      </c>
      <c r="F516" s="2" t="str">
        <f>TEXT(Table1[[#This Row],[Order_Date]],"yyyy")</f>
        <v>2024</v>
      </c>
      <c r="G516" s="1" t="s">
        <v>38</v>
      </c>
      <c r="H516" s="1" t="s">
        <v>87</v>
      </c>
      <c r="I516" s="1" t="s">
        <v>25</v>
      </c>
      <c r="J516" s="1" t="s">
        <v>1241</v>
      </c>
      <c r="K516" s="1" t="s">
        <v>18</v>
      </c>
      <c r="L516" s="1">
        <v>2</v>
      </c>
      <c r="M516" s="7">
        <v>84.94</v>
      </c>
      <c r="N516" s="7">
        <f t="shared" si="8"/>
        <v>169.88</v>
      </c>
      <c r="O516" s="1">
        <v>0</v>
      </c>
      <c r="P516" s="1">
        <v>169.88</v>
      </c>
      <c r="Q516" s="7">
        <v>67.75</v>
      </c>
      <c r="R516" s="1">
        <v>21</v>
      </c>
      <c r="S516" s="1" t="s">
        <v>19</v>
      </c>
      <c r="T516" s="1" t="s">
        <v>81</v>
      </c>
    </row>
    <row r="517" spans="1:20" x14ac:dyDescent="0.25">
      <c r="A517" s="1">
        <v>101057</v>
      </c>
      <c r="B517" s="2">
        <v>45715</v>
      </c>
      <c r="C517" s="2" t="str">
        <f>TEXT(Table1[[#This Row],[Order_Date]],"ddd")</f>
        <v>Thu</v>
      </c>
      <c r="D517" s="12">
        <f>WEEKNUM(Table1[[#This Row],[Order_Date]])</f>
        <v>9</v>
      </c>
      <c r="E517" s="2" t="str">
        <f>TEXT(Table1[[#This Row],[Order_Date]],"mmm")</f>
        <v>Feb</v>
      </c>
      <c r="F517" s="2" t="str">
        <f>TEXT(Table1[[#This Row],[Order_Date]],"yyyy")</f>
        <v>2025</v>
      </c>
      <c r="G517" s="1" t="s">
        <v>563</v>
      </c>
      <c r="H517" s="1" t="s">
        <v>24</v>
      </c>
      <c r="I517" s="1" t="s">
        <v>25</v>
      </c>
      <c r="J517" s="1" t="s">
        <v>1240</v>
      </c>
      <c r="K517" s="1" t="s">
        <v>31</v>
      </c>
      <c r="L517" s="1">
        <v>3</v>
      </c>
      <c r="M517" s="7">
        <v>85.71</v>
      </c>
      <c r="N517" s="7">
        <f t="shared" si="8"/>
        <v>257.13</v>
      </c>
      <c r="O517" s="1">
        <v>40</v>
      </c>
      <c r="P517" s="1">
        <v>154.28</v>
      </c>
      <c r="Q517" s="7">
        <v>45.27</v>
      </c>
      <c r="R517" s="1">
        <v>39</v>
      </c>
      <c r="S517" s="1" t="s">
        <v>19</v>
      </c>
      <c r="T517" s="1" t="s">
        <v>81</v>
      </c>
    </row>
    <row r="518" spans="1:20" x14ac:dyDescent="0.25">
      <c r="A518" s="1">
        <v>100104</v>
      </c>
      <c r="B518" s="2">
        <v>45551</v>
      </c>
      <c r="C518" s="2" t="str">
        <f>TEXT(Table1[[#This Row],[Order_Date]],"ddd")</f>
        <v>Mon</v>
      </c>
      <c r="D518" s="12">
        <f>WEEKNUM(Table1[[#This Row],[Order_Date]])</f>
        <v>38</v>
      </c>
      <c r="E518" s="2" t="str">
        <f>TEXT(Table1[[#This Row],[Order_Date]],"mmm")</f>
        <v>Sep</v>
      </c>
      <c r="F518" s="2" t="str">
        <f>TEXT(Table1[[#This Row],[Order_Date]],"yyyy")</f>
        <v>2024</v>
      </c>
      <c r="G518" s="1" t="s">
        <v>564</v>
      </c>
      <c r="H518" s="1" t="s">
        <v>62</v>
      </c>
      <c r="I518" s="1" t="s">
        <v>17</v>
      </c>
      <c r="J518" s="1" t="s">
        <v>1241</v>
      </c>
      <c r="K518" s="1" t="s">
        <v>48</v>
      </c>
      <c r="L518" s="1">
        <v>1</v>
      </c>
      <c r="M518" s="7">
        <v>138.34</v>
      </c>
      <c r="N518" s="7">
        <f t="shared" si="8"/>
        <v>138.34</v>
      </c>
      <c r="O518" s="1">
        <v>0</v>
      </c>
      <c r="P518" s="1">
        <v>138.34</v>
      </c>
      <c r="Q518" s="7">
        <v>35.35</v>
      </c>
      <c r="R518" s="1">
        <v>38</v>
      </c>
      <c r="S518" s="1" t="s">
        <v>26</v>
      </c>
      <c r="T518" s="1" t="s">
        <v>46</v>
      </c>
    </row>
    <row r="519" spans="1:20" x14ac:dyDescent="0.25">
      <c r="A519" s="1">
        <v>100536</v>
      </c>
      <c r="B519" s="2">
        <v>45575</v>
      </c>
      <c r="C519" s="2" t="str">
        <f>TEXT(Table1[[#This Row],[Order_Date]],"ddd")</f>
        <v>Thu</v>
      </c>
      <c r="D519" s="12">
        <f>WEEKNUM(Table1[[#This Row],[Order_Date]])</f>
        <v>41</v>
      </c>
      <c r="E519" s="2" t="str">
        <f>TEXT(Table1[[#This Row],[Order_Date]],"mmm")</f>
        <v>Oct</v>
      </c>
      <c r="F519" s="2" t="str">
        <f>TEXT(Table1[[#This Row],[Order_Date]],"yyyy")</f>
        <v>2024</v>
      </c>
      <c r="G519" s="1" t="s">
        <v>565</v>
      </c>
      <c r="H519" s="1" t="s">
        <v>34</v>
      </c>
      <c r="I519" s="1" t="s">
        <v>30</v>
      </c>
      <c r="J519" s="1" t="s">
        <v>1241</v>
      </c>
      <c r="K519" s="1" t="s">
        <v>18</v>
      </c>
      <c r="L519" s="1">
        <v>2</v>
      </c>
      <c r="M519" s="7">
        <v>66.5</v>
      </c>
      <c r="N519" s="7">
        <f t="shared" si="8"/>
        <v>133</v>
      </c>
      <c r="O519" s="1">
        <v>5</v>
      </c>
      <c r="P519" s="1">
        <v>126.35</v>
      </c>
      <c r="Q519" s="7">
        <v>47.79</v>
      </c>
      <c r="R519" s="1">
        <v>24</v>
      </c>
      <c r="S519" s="1" t="s">
        <v>26</v>
      </c>
      <c r="T519" s="1" t="s">
        <v>51</v>
      </c>
    </row>
    <row r="520" spans="1:20" x14ac:dyDescent="0.25">
      <c r="A520" s="1">
        <v>100605</v>
      </c>
      <c r="B520" s="2">
        <v>45500</v>
      </c>
      <c r="C520" s="2" t="str">
        <f>TEXT(Table1[[#This Row],[Order_Date]],"ddd")</f>
        <v>Sat</v>
      </c>
      <c r="D520" s="12">
        <f>WEEKNUM(Table1[[#This Row],[Order_Date]])</f>
        <v>30</v>
      </c>
      <c r="E520" s="2" t="str">
        <f>TEXT(Table1[[#This Row],[Order_Date]],"mmm")</f>
        <v>Jul</v>
      </c>
      <c r="F520" s="2" t="str">
        <f>TEXT(Table1[[#This Row],[Order_Date]],"yyyy")</f>
        <v>2024</v>
      </c>
      <c r="G520" s="1" t="s">
        <v>566</v>
      </c>
      <c r="H520" s="1" t="s">
        <v>73</v>
      </c>
      <c r="I520" s="1" t="s">
        <v>25</v>
      </c>
      <c r="J520" s="1" t="s">
        <v>1241</v>
      </c>
      <c r="K520" s="1" t="s">
        <v>18</v>
      </c>
      <c r="L520" s="1">
        <v>1</v>
      </c>
      <c r="M520" s="7">
        <v>34.1</v>
      </c>
      <c r="N520" s="7">
        <f t="shared" si="8"/>
        <v>34.1</v>
      </c>
      <c r="O520" s="1">
        <v>10</v>
      </c>
      <c r="P520" s="1">
        <v>30.69</v>
      </c>
      <c r="Q520" s="7">
        <v>7.56</v>
      </c>
      <c r="R520" s="1">
        <v>45</v>
      </c>
      <c r="S520" s="1" t="s">
        <v>19</v>
      </c>
      <c r="T520" s="1" t="s">
        <v>20</v>
      </c>
    </row>
    <row r="521" spans="1:20" x14ac:dyDescent="0.25">
      <c r="A521" s="1">
        <v>100062</v>
      </c>
      <c r="B521" s="2">
        <v>45699</v>
      </c>
      <c r="C521" s="2" t="str">
        <f>TEXT(Table1[[#This Row],[Order_Date]],"ddd")</f>
        <v>Tue</v>
      </c>
      <c r="D521" s="12">
        <f>WEEKNUM(Table1[[#This Row],[Order_Date]])</f>
        <v>7</v>
      </c>
      <c r="E521" s="2" t="str">
        <f>TEXT(Table1[[#This Row],[Order_Date]],"mmm")</f>
        <v>Feb</v>
      </c>
      <c r="F521" s="2" t="str">
        <f>TEXT(Table1[[#This Row],[Order_Date]],"yyyy")</f>
        <v>2025</v>
      </c>
      <c r="G521" s="1" t="s">
        <v>567</v>
      </c>
      <c r="H521" s="1" t="s">
        <v>39</v>
      </c>
      <c r="I521" s="1" t="s">
        <v>25</v>
      </c>
      <c r="J521" s="1" t="s">
        <v>1241</v>
      </c>
      <c r="K521" s="1" t="s">
        <v>18</v>
      </c>
      <c r="L521" s="1">
        <v>3</v>
      </c>
      <c r="M521" s="7">
        <v>149.9</v>
      </c>
      <c r="N521" s="7">
        <f t="shared" si="8"/>
        <v>449.70000000000005</v>
      </c>
      <c r="O521" s="1">
        <v>0</v>
      </c>
      <c r="P521" s="1">
        <v>449.7</v>
      </c>
      <c r="Q521" s="7">
        <v>174.72</v>
      </c>
      <c r="R521" s="1">
        <v>33</v>
      </c>
      <c r="S521" s="1" t="s">
        <v>26</v>
      </c>
      <c r="T521" s="1" t="s">
        <v>35</v>
      </c>
    </row>
    <row r="522" spans="1:20" x14ac:dyDescent="0.25">
      <c r="A522" s="1">
        <v>100281</v>
      </c>
      <c r="B522" s="2">
        <v>45035</v>
      </c>
      <c r="C522" s="2" t="str">
        <f>TEXT(Table1[[#This Row],[Order_Date]],"ddd")</f>
        <v>Wed</v>
      </c>
      <c r="D522" s="12">
        <f>WEEKNUM(Table1[[#This Row],[Order_Date]])</f>
        <v>16</v>
      </c>
      <c r="E522" s="2" t="str">
        <f>TEXT(Table1[[#This Row],[Order_Date]],"mmm")</f>
        <v>Apr</v>
      </c>
      <c r="F522" s="2" t="str">
        <f>TEXT(Table1[[#This Row],[Order_Date]],"yyyy")</f>
        <v>2023</v>
      </c>
      <c r="G522" s="1" t="s">
        <v>568</v>
      </c>
      <c r="H522" s="1" t="s">
        <v>39</v>
      </c>
      <c r="I522" s="1" t="s">
        <v>25</v>
      </c>
      <c r="J522" s="1" t="s">
        <v>1241</v>
      </c>
      <c r="K522" s="1" t="s">
        <v>31</v>
      </c>
      <c r="L522" s="1">
        <v>4</v>
      </c>
      <c r="M522" s="7">
        <v>174.63</v>
      </c>
      <c r="N522" s="7">
        <f t="shared" si="8"/>
        <v>698.52</v>
      </c>
      <c r="O522" s="1">
        <v>10</v>
      </c>
      <c r="P522" s="1">
        <v>628.66999999999996</v>
      </c>
      <c r="Q522" s="7">
        <v>195.66</v>
      </c>
      <c r="R522" s="1">
        <v>37</v>
      </c>
      <c r="S522" s="1" t="s">
        <v>19</v>
      </c>
      <c r="T522" s="1" t="s">
        <v>51</v>
      </c>
    </row>
    <row r="523" spans="1:20" x14ac:dyDescent="0.25">
      <c r="A523" s="1">
        <v>101055</v>
      </c>
      <c r="B523" s="2">
        <v>44998</v>
      </c>
      <c r="C523" s="2" t="str">
        <f>TEXT(Table1[[#This Row],[Order_Date]],"ddd")</f>
        <v>Mon</v>
      </c>
      <c r="D523" s="12">
        <f>WEEKNUM(Table1[[#This Row],[Order_Date]])</f>
        <v>11</v>
      </c>
      <c r="E523" s="2" t="str">
        <f>TEXT(Table1[[#This Row],[Order_Date]],"mmm")</f>
        <v>Mar</v>
      </c>
      <c r="F523" s="2" t="str">
        <f>TEXT(Table1[[#This Row],[Order_Date]],"yyyy")</f>
        <v>2023</v>
      </c>
      <c r="G523" s="1" t="s">
        <v>569</v>
      </c>
      <c r="H523" s="1" t="s">
        <v>68</v>
      </c>
      <c r="I523" s="1" t="s">
        <v>25</v>
      </c>
      <c r="J523" s="1" t="s">
        <v>1241</v>
      </c>
      <c r="K523" s="1" t="s">
        <v>48</v>
      </c>
      <c r="L523" s="1">
        <v>1</v>
      </c>
      <c r="M523" s="7">
        <v>230.24</v>
      </c>
      <c r="N523" s="7">
        <f t="shared" si="8"/>
        <v>230.24</v>
      </c>
      <c r="O523" s="1">
        <v>10</v>
      </c>
      <c r="P523" s="1">
        <v>207.22</v>
      </c>
      <c r="Q523" s="7">
        <v>70.31</v>
      </c>
      <c r="R523" s="1">
        <v>25</v>
      </c>
      <c r="S523" s="1" t="s">
        <v>19</v>
      </c>
      <c r="T523" s="1" t="s">
        <v>27</v>
      </c>
    </row>
    <row r="524" spans="1:20" x14ac:dyDescent="0.25">
      <c r="A524" s="1">
        <v>100238</v>
      </c>
      <c r="B524" s="2">
        <v>45886</v>
      </c>
      <c r="C524" s="2" t="str">
        <f>TEXT(Table1[[#This Row],[Order_Date]],"ddd")</f>
        <v>Sun</v>
      </c>
      <c r="D524" s="12">
        <f>WEEKNUM(Table1[[#This Row],[Order_Date]])</f>
        <v>34</v>
      </c>
      <c r="E524" s="2" t="str">
        <f>TEXT(Table1[[#This Row],[Order_Date]],"mmm")</f>
        <v>Aug</v>
      </c>
      <c r="F524" s="2" t="str">
        <f>TEXT(Table1[[#This Row],[Order_Date]],"yyyy")</f>
        <v>2025</v>
      </c>
      <c r="G524" s="1" t="s">
        <v>424</v>
      </c>
      <c r="H524" s="1" t="s">
        <v>87</v>
      </c>
      <c r="I524" s="1" t="s">
        <v>25</v>
      </c>
      <c r="J524" s="1" t="s">
        <v>1237</v>
      </c>
      <c r="K524" s="1" t="s">
        <v>31</v>
      </c>
      <c r="L524" s="1">
        <v>4</v>
      </c>
      <c r="M524" s="7">
        <v>86.59</v>
      </c>
      <c r="N524" s="7">
        <f t="shared" si="8"/>
        <v>346.36</v>
      </c>
      <c r="O524" s="1">
        <v>10</v>
      </c>
      <c r="P524" s="1">
        <v>311.72000000000003</v>
      </c>
      <c r="Q524" s="7">
        <v>69.27</v>
      </c>
      <c r="R524" s="1">
        <v>39</v>
      </c>
      <c r="S524" s="1" t="s">
        <v>19</v>
      </c>
      <c r="T524" s="1" t="s">
        <v>81</v>
      </c>
    </row>
    <row r="525" spans="1:20" x14ac:dyDescent="0.25">
      <c r="A525" s="1">
        <v>100223</v>
      </c>
      <c r="B525" s="2">
        <v>45265</v>
      </c>
      <c r="C525" s="2" t="str">
        <f>TEXT(Table1[[#This Row],[Order_Date]],"ddd")</f>
        <v>Tue</v>
      </c>
      <c r="D525" s="12">
        <f>WEEKNUM(Table1[[#This Row],[Order_Date]])</f>
        <v>49</v>
      </c>
      <c r="E525" s="2" t="str">
        <f>TEXT(Table1[[#This Row],[Order_Date]],"mmm")</f>
        <v>Dec</v>
      </c>
      <c r="F525" s="2" t="str">
        <f>TEXT(Table1[[#This Row],[Order_Date]],"yyyy")</f>
        <v>2023</v>
      </c>
      <c r="G525" s="1" t="s">
        <v>570</v>
      </c>
      <c r="H525" s="1" t="s">
        <v>42</v>
      </c>
      <c r="I525" s="1" t="s">
        <v>25</v>
      </c>
      <c r="J525" s="1" t="s">
        <v>1237</v>
      </c>
      <c r="K525" s="1" t="s">
        <v>31</v>
      </c>
      <c r="L525" s="1">
        <v>1</v>
      </c>
      <c r="M525" s="7">
        <v>167.08</v>
      </c>
      <c r="N525" s="7">
        <f t="shared" si="8"/>
        <v>167.08</v>
      </c>
      <c r="O525" s="1">
        <v>0</v>
      </c>
      <c r="P525" s="1">
        <v>167.08</v>
      </c>
      <c r="Q525" s="7">
        <v>35.979999999999997</v>
      </c>
      <c r="R525" s="1">
        <v>29</v>
      </c>
      <c r="S525" s="1" t="s">
        <v>26</v>
      </c>
      <c r="T525" s="1" t="s">
        <v>43</v>
      </c>
    </row>
    <row r="526" spans="1:20" x14ac:dyDescent="0.25">
      <c r="A526" s="1">
        <v>100145</v>
      </c>
      <c r="B526" s="2">
        <v>45268</v>
      </c>
      <c r="C526" s="2" t="str">
        <f>TEXT(Table1[[#This Row],[Order_Date]],"ddd")</f>
        <v>Fri</v>
      </c>
      <c r="D526" s="12">
        <f>WEEKNUM(Table1[[#This Row],[Order_Date]])</f>
        <v>49</v>
      </c>
      <c r="E526" s="2" t="str">
        <f>TEXT(Table1[[#This Row],[Order_Date]],"mmm")</f>
        <v>Dec</v>
      </c>
      <c r="F526" s="2" t="str">
        <f>TEXT(Table1[[#This Row],[Order_Date]],"yyyy")</f>
        <v>2023</v>
      </c>
      <c r="G526" s="1" t="s">
        <v>571</v>
      </c>
      <c r="H526" s="1" t="s">
        <v>42</v>
      </c>
      <c r="I526" s="1" t="s">
        <v>25</v>
      </c>
      <c r="J526" s="1" t="s">
        <v>1237</v>
      </c>
      <c r="K526" s="1" t="s">
        <v>31</v>
      </c>
      <c r="L526" s="1">
        <v>4</v>
      </c>
      <c r="M526" s="7">
        <v>155.71</v>
      </c>
      <c r="N526" s="7">
        <f t="shared" si="8"/>
        <v>622.84</v>
      </c>
      <c r="O526" s="1">
        <v>10</v>
      </c>
      <c r="P526" s="1">
        <v>560.55999999999995</v>
      </c>
      <c r="Q526" s="7">
        <v>182.17</v>
      </c>
      <c r="R526" s="1">
        <v>34</v>
      </c>
      <c r="S526" s="1" t="s">
        <v>26</v>
      </c>
      <c r="T526" s="1" t="s">
        <v>43</v>
      </c>
    </row>
    <row r="527" spans="1:20" x14ac:dyDescent="0.25">
      <c r="A527" s="1">
        <v>101118</v>
      </c>
      <c r="B527" s="2">
        <v>45135</v>
      </c>
      <c r="C527" s="2" t="str">
        <f>TEXT(Table1[[#This Row],[Order_Date]],"ddd")</f>
        <v>Fri</v>
      </c>
      <c r="D527" s="12">
        <f>WEEKNUM(Table1[[#This Row],[Order_Date]])</f>
        <v>30</v>
      </c>
      <c r="E527" s="2" t="str">
        <f>TEXT(Table1[[#This Row],[Order_Date]],"mmm")</f>
        <v>Jul</v>
      </c>
      <c r="F527" s="2" t="str">
        <f>TEXT(Table1[[#This Row],[Order_Date]],"yyyy")</f>
        <v>2023</v>
      </c>
      <c r="G527" s="1" t="s">
        <v>572</v>
      </c>
      <c r="H527" s="1" t="s">
        <v>24</v>
      </c>
      <c r="I527" s="1" t="s">
        <v>25</v>
      </c>
      <c r="J527" s="1" t="s">
        <v>1238</v>
      </c>
      <c r="K527" s="1" t="s">
        <v>31</v>
      </c>
      <c r="L527" s="1">
        <v>5</v>
      </c>
      <c r="M527" s="7">
        <v>95.27</v>
      </c>
      <c r="N527" s="7">
        <f t="shared" si="8"/>
        <v>476.34999999999997</v>
      </c>
      <c r="O527" s="1">
        <v>10</v>
      </c>
      <c r="P527" s="1">
        <v>428.71</v>
      </c>
      <c r="Q527" s="7">
        <v>99.13</v>
      </c>
      <c r="R527" s="1">
        <v>30</v>
      </c>
      <c r="S527" s="1" t="s">
        <v>19</v>
      </c>
      <c r="T527" s="1" t="s">
        <v>81</v>
      </c>
    </row>
    <row r="528" spans="1:20" x14ac:dyDescent="0.25">
      <c r="A528" s="1">
        <v>100373</v>
      </c>
      <c r="B528" s="2">
        <v>45104</v>
      </c>
      <c r="C528" s="2" t="str">
        <f>TEXT(Table1[[#This Row],[Order_Date]],"ddd")</f>
        <v>Tue</v>
      </c>
      <c r="D528" s="12">
        <f>WEEKNUM(Table1[[#This Row],[Order_Date]])</f>
        <v>26</v>
      </c>
      <c r="E528" s="2" t="str">
        <f>TEXT(Table1[[#This Row],[Order_Date]],"mmm")</f>
        <v>Jun</v>
      </c>
      <c r="F528" s="2" t="str">
        <f>TEXT(Table1[[#This Row],[Order_Date]],"yyyy")</f>
        <v>2023</v>
      </c>
      <c r="G528" s="1" t="s">
        <v>573</v>
      </c>
      <c r="H528" s="1" t="s">
        <v>42</v>
      </c>
      <c r="I528" s="1" t="s">
        <v>25</v>
      </c>
      <c r="J528" s="1" t="s">
        <v>1237</v>
      </c>
      <c r="K528" s="1" t="s">
        <v>18</v>
      </c>
      <c r="L528" s="1">
        <v>1</v>
      </c>
      <c r="M528" s="7">
        <v>170.96</v>
      </c>
      <c r="N528" s="7">
        <f t="shared" si="8"/>
        <v>170.96</v>
      </c>
      <c r="O528" s="1">
        <v>0</v>
      </c>
      <c r="P528" s="1">
        <v>170.96</v>
      </c>
      <c r="Q528" s="7">
        <v>57.49</v>
      </c>
      <c r="R528" s="1">
        <v>34</v>
      </c>
      <c r="S528" s="1" t="s">
        <v>26</v>
      </c>
      <c r="T528" s="1" t="s">
        <v>32</v>
      </c>
    </row>
    <row r="529" spans="1:20" x14ac:dyDescent="0.25">
      <c r="A529" s="1">
        <v>100118</v>
      </c>
      <c r="B529" s="2">
        <v>45597</v>
      </c>
      <c r="C529" s="2" t="str">
        <f>TEXT(Table1[[#This Row],[Order_Date]],"ddd")</f>
        <v>Fri</v>
      </c>
      <c r="D529" s="12">
        <f>WEEKNUM(Table1[[#This Row],[Order_Date]])</f>
        <v>44</v>
      </c>
      <c r="E529" s="2" t="str">
        <f>TEXT(Table1[[#This Row],[Order_Date]],"mmm")</f>
        <v>Nov</v>
      </c>
      <c r="F529" s="2" t="str">
        <f>TEXT(Table1[[#This Row],[Order_Date]],"yyyy")</f>
        <v>2024</v>
      </c>
      <c r="G529" s="1" t="s">
        <v>574</v>
      </c>
      <c r="H529" s="1" t="s">
        <v>87</v>
      </c>
      <c r="I529" s="1" t="s">
        <v>25</v>
      </c>
      <c r="J529" s="1" t="s">
        <v>1237</v>
      </c>
      <c r="K529" s="1" t="s">
        <v>64</v>
      </c>
      <c r="L529" s="1">
        <v>7</v>
      </c>
      <c r="M529" s="7">
        <v>83.62</v>
      </c>
      <c r="N529" s="7">
        <f t="shared" si="8"/>
        <v>585.34</v>
      </c>
      <c r="O529" s="1">
        <v>0</v>
      </c>
      <c r="P529" s="1">
        <v>585.34</v>
      </c>
      <c r="Q529" s="7">
        <v>176.98</v>
      </c>
      <c r="R529" s="1">
        <v>45</v>
      </c>
      <c r="S529" s="1" t="s">
        <v>26</v>
      </c>
      <c r="T529" s="1" t="s">
        <v>43</v>
      </c>
    </row>
    <row r="530" spans="1:20" x14ac:dyDescent="0.25">
      <c r="A530" s="1">
        <v>100802</v>
      </c>
      <c r="B530" s="2">
        <v>45852</v>
      </c>
      <c r="C530" s="2" t="str">
        <f>TEXT(Table1[[#This Row],[Order_Date]],"ddd")</f>
        <v>Mon</v>
      </c>
      <c r="D530" s="12">
        <f>WEEKNUM(Table1[[#This Row],[Order_Date]])</f>
        <v>29</v>
      </c>
      <c r="E530" s="2" t="str">
        <f>TEXT(Table1[[#This Row],[Order_Date]],"mmm")</f>
        <v>Jul</v>
      </c>
      <c r="F530" s="2" t="str">
        <f>TEXT(Table1[[#This Row],[Order_Date]],"yyyy")</f>
        <v>2025</v>
      </c>
      <c r="G530" s="1" t="s">
        <v>575</v>
      </c>
      <c r="H530" s="1" t="s">
        <v>100</v>
      </c>
      <c r="I530" s="1" t="s">
        <v>25</v>
      </c>
      <c r="J530" s="1" t="s">
        <v>1237</v>
      </c>
      <c r="K530" s="1" t="s">
        <v>48</v>
      </c>
      <c r="L530" s="1">
        <v>1</v>
      </c>
      <c r="M530" s="7">
        <v>132.72999999999999</v>
      </c>
      <c r="N530" s="7">
        <f t="shared" si="8"/>
        <v>132.72999999999999</v>
      </c>
      <c r="O530" s="1">
        <v>10</v>
      </c>
      <c r="P530" s="1">
        <v>119.46</v>
      </c>
      <c r="Q530" s="7">
        <v>32.19</v>
      </c>
      <c r="R530" s="1">
        <v>42</v>
      </c>
      <c r="S530" s="1" t="s">
        <v>26</v>
      </c>
      <c r="T530" s="1" t="s">
        <v>46</v>
      </c>
    </row>
    <row r="531" spans="1:20" x14ac:dyDescent="0.25">
      <c r="A531" s="1">
        <v>100250</v>
      </c>
      <c r="B531" s="2">
        <v>45295</v>
      </c>
      <c r="C531" s="2" t="str">
        <f>TEXT(Table1[[#This Row],[Order_Date]],"ddd")</f>
        <v>Thu</v>
      </c>
      <c r="D531" s="12">
        <f>WEEKNUM(Table1[[#This Row],[Order_Date]])</f>
        <v>1</v>
      </c>
      <c r="E531" s="2" t="str">
        <f>TEXT(Table1[[#This Row],[Order_Date]],"mmm")</f>
        <v>Jan</v>
      </c>
      <c r="F531" s="2" t="str">
        <f>TEXT(Table1[[#This Row],[Order_Date]],"yyyy")</f>
        <v>2024</v>
      </c>
      <c r="G531" s="1" t="s">
        <v>576</v>
      </c>
      <c r="H531" s="1" t="s">
        <v>56</v>
      </c>
      <c r="I531" s="1" t="s">
        <v>30</v>
      </c>
      <c r="J531" s="1" t="s">
        <v>1238</v>
      </c>
      <c r="K531" s="1" t="s">
        <v>48</v>
      </c>
      <c r="L531" s="1">
        <v>3</v>
      </c>
      <c r="M531" s="7">
        <v>44.75</v>
      </c>
      <c r="N531" s="7">
        <f t="shared" si="8"/>
        <v>134.25</v>
      </c>
      <c r="O531" s="1">
        <v>0</v>
      </c>
      <c r="P531" s="1">
        <v>134.25</v>
      </c>
      <c r="Q531" s="7">
        <v>48.87</v>
      </c>
      <c r="R531" s="1">
        <v>32</v>
      </c>
      <c r="S531" s="1" t="s">
        <v>19</v>
      </c>
      <c r="T531" s="1" t="s">
        <v>43</v>
      </c>
    </row>
    <row r="532" spans="1:20" x14ac:dyDescent="0.25">
      <c r="A532" s="1">
        <v>101156</v>
      </c>
      <c r="B532" s="2">
        <v>45209</v>
      </c>
      <c r="C532" s="2" t="str">
        <f>TEXT(Table1[[#This Row],[Order_Date]],"ddd")</f>
        <v>Tue</v>
      </c>
      <c r="D532" s="12">
        <f>WEEKNUM(Table1[[#This Row],[Order_Date]])</f>
        <v>41</v>
      </c>
      <c r="E532" s="2" t="str">
        <f>TEXT(Table1[[#This Row],[Order_Date]],"mmm")</f>
        <v>Oct</v>
      </c>
      <c r="F532" s="2" t="str">
        <f>TEXT(Table1[[#This Row],[Order_Date]],"yyyy")</f>
        <v>2023</v>
      </c>
      <c r="G532" s="1" t="s">
        <v>577</v>
      </c>
      <c r="H532" s="1" t="s">
        <v>37</v>
      </c>
      <c r="I532" s="1" t="s">
        <v>17</v>
      </c>
      <c r="J532" s="1" t="s">
        <v>1237</v>
      </c>
      <c r="K532" s="1" t="s">
        <v>18</v>
      </c>
      <c r="L532" s="1">
        <v>4</v>
      </c>
      <c r="M532" s="7">
        <v>62.99</v>
      </c>
      <c r="N532" s="7">
        <f t="shared" si="8"/>
        <v>251.96</v>
      </c>
      <c r="O532" s="1">
        <v>0</v>
      </c>
      <c r="P532" s="1">
        <v>251.96</v>
      </c>
      <c r="Q532" s="7">
        <v>47.38</v>
      </c>
      <c r="R532" s="1">
        <v>28</v>
      </c>
      <c r="S532" s="1" t="s">
        <v>26</v>
      </c>
      <c r="T532" s="1" t="s">
        <v>51</v>
      </c>
    </row>
    <row r="533" spans="1:20" x14ac:dyDescent="0.25">
      <c r="A533" s="1">
        <v>100009</v>
      </c>
      <c r="B533" s="2">
        <v>45332</v>
      </c>
      <c r="C533" s="2" t="str">
        <f>TEXT(Table1[[#This Row],[Order_Date]],"ddd")</f>
        <v>Sat</v>
      </c>
      <c r="D533" s="12">
        <f>WEEKNUM(Table1[[#This Row],[Order_Date]])</f>
        <v>6</v>
      </c>
      <c r="E533" s="2" t="str">
        <f>TEXT(Table1[[#This Row],[Order_Date]],"mmm")</f>
        <v>Feb</v>
      </c>
      <c r="F533" s="2" t="str">
        <f>TEXT(Table1[[#This Row],[Order_Date]],"yyyy")</f>
        <v>2024</v>
      </c>
      <c r="G533" s="1" t="s">
        <v>578</v>
      </c>
      <c r="H533" s="1" t="s">
        <v>29</v>
      </c>
      <c r="I533" s="1" t="s">
        <v>30</v>
      </c>
      <c r="J533" s="1" t="s">
        <v>1241</v>
      </c>
      <c r="K533" s="1" t="s">
        <v>31</v>
      </c>
      <c r="L533" s="1">
        <v>3</v>
      </c>
      <c r="M533" s="7">
        <v>15.72</v>
      </c>
      <c r="N533" s="7">
        <f t="shared" si="8"/>
        <v>47.160000000000004</v>
      </c>
      <c r="O533" s="1">
        <v>10</v>
      </c>
      <c r="P533" s="1">
        <v>42.44</v>
      </c>
      <c r="Q533" s="7">
        <v>15.03</v>
      </c>
      <c r="R533" s="1">
        <v>16</v>
      </c>
      <c r="S533" s="1" t="s">
        <v>26</v>
      </c>
      <c r="T533" s="1" t="s">
        <v>32</v>
      </c>
    </row>
    <row r="534" spans="1:20" x14ac:dyDescent="0.25">
      <c r="A534" s="1">
        <v>100449</v>
      </c>
      <c r="B534" s="2">
        <v>45425</v>
      </c>
      <c r="C534" s="2" t="str">
        <f>TEXT(Table1[[#This Row],[Order_Date]],"ddd")</f>
        <v>Mon</v>
      </c>
      <c r="D534" s="12">
        <f>WEEKNUM(Table1[[#This Row],[Order_Date]])</f>
        <v>20</v>
      </c>
      <c r="E534" s="2" t="str">
        <f>TEXT(Table1[[#This Row],[Order_Date]],"mmm")</f>
        <v>May</v>
      </c>
      <c r="F534" s="2" t="str">
        <f>TEXT(Table1[[#This Row],[Order_Date]],"yyyy")</f>
        <v>2024</v>
      </c>
      <c r="G534" s="1" t="s">
        <v>579</v>
      </c>
      <c r="H534" s="1" t="s">
        <v>70</v>
      </c>
      <c r="I534" s="1" t="s">
        <v>25</v>
      </c>
      <c r="J534" s="1" t="s">
        <v>1237</v>
      </c>
      <c r="K534" s="1" t="s">
        <v>18</v>
      </c>
      <c r="L534" s="1">
        <v>2</v>
      </c>
      <c r="M534" s="7">
        <v>132.6</v>
      </c>
      <c r="N534" s="7">
        <f t="shared" si="8"/>
        <v>265.2</v>
      </c>
      <c r="O534" s="1">
        <v>5</v>
      </c>
      <c r="P534" s="1">
        <v>251.94</v>
      </c>
      <c r="Q534" s="7">
        <v>78.19</v>
      </c>
      <c r="R534" s="1">
        <v>30</v>
      </c>
      <c r="S534" s="1" t="s">
        <v>26</v>
      </c>
      <c r="T534" s="1" t="s">
        <v>27</v>
      </c>
    </row>
    <row r="535" spans="1:20" x14ac:dyDescent="0.25">
      <c r="A535" s="1">
        <v>100873</v>
      </c>
      <c r="B535" s="2">
        <v>45762</v>
      </c>
      <c r="C535" s="2" t="str">
        <f>TEXT(Table1[[#This Row],[Order_Date]],"ddd")</f>
        <v>Tue</v>
      </c>
      <c r="D535" s="12">
        <f>WEEKNUM(Table1[[#This Row],[Order_Date]])</f>
        <v>16</v>
      </c>
      <c r="E535" s="2" t="str">
        <f>TEXT(Table1[[#This Row],[Order_Date]],"mmm")</f>
        <v>Apr</v>
      </c>
      <c r="F535" s="2" t="str">
        <f>TEXT(Table1[[#This Row],[Order_Date]],"yyyy")</f>
        <v>2025</v>
      </c>
      <c r="G535" s="1" t="s">
        <v>580</v>
      </c>
      <c r="H535" s="1" t="s">
        <v>100</v>
      </c>
      <c r="I535" s="1" t="s">
        <v>25</v>
      </c>
      <c r="J535" s="1" t="s">
        <v>1237</v>
      </c>
      <c r="K535" s="1" t="s">
        <v>18</v>
      </c>
      <c r="L535" s="1">
        <v>5</v>
      </c>
      <c r="M535" s="7">
        <v>117.95</v>
      </c>
      <c r="N535" s="7">
        <f t="shared" si="8"/>
        <v>589.75</v>
      </c>
      <c r="O535" s="1">
        <v>0</v>
      </c>
      <c r="P535" s="1">
        <v>589.75</v>
      </c>
      <c r="Q535" s="7">
        <v>196.16</v>
      </c>
      <c r="R535" s="1">
        <v>16</v>
      </c>
      <c r="S535" s="1" t="s">
        <v>122</v>
      </c>
      <c r="T535" s="1" t="s">
        <v>43</v>
      </c>
    </row>
    <row r="536" spans="1:20" x14ac:dyDescent="0.25">
      <c r="A536" s="1">
        <v>100389</v>
      </c>
      <c r="B536" s="2">
        <v>45843</v>
      </c>
      <c r="C536" s="2" t="str">
        <f>TEXT(Table1[[#This Row],[Order_Date]],"ddd")</f>
        <v>Sat</v>
      </c>
      <c r="D536" s="12">
        <f>WEEKNUM(Table1[[#This Row],[Order_Date]])</f>
        <v>27</v>
      </c>
      <c r="E536" s="2" t="str">
        <f>TEXT(Table1[[#This Row],[Order_Date]],"mmm")</f>
        <v>Jul</v>
      </c>
      <c r="F536" s="2" t="str">
        <f>TEXT(Table1[[#This Row],[Order_Date]],"yyyy")</f>
        <v>2025</v>
      </c>
      <c r="G536" s="1" t="s">
        <v>581</v>
      </c>
      <c r="H536" s="1" t="s">
        <v>62</v>
      </c>
      <c r="I536" s="1" t="s">
        <v>17</v>
      </c>
      <c r="J536" s="1" t="s">
        <v>1238</v>
      </c>
      <c r="K536" s="1" t="s">
        <v>18</v>
      </c>
      <c r="L536" s="1">
        <v>6</v>
      </c>
      <c r="M536" s="7">
        <v>130.86000000000001</v>
      </c>
      <c r="N536" s="7">
        <f t="shared" si="8"/>
        <v>785.16000000000008</v>
      </c>
      <c r="O536" s="1">
        <v>0</v>
      </c>
      <c r="P536" s="1">
        <v>785.16</v>
      </c>
      <c r="Q536" s="7">
        <v>229.42</v>
      </c>
      <c r="R536" s="1">
        <v>27</v>
      </c>
      <c r="S536" s="1" t="s">
        <v>26</v>
      </c>
      <c r="T536" s="1" t="s">
        <v>32</v>
      </c>
    </row>
    <row r="537" spans="1:20" x14ac:dyDescent="0.25">
      <c r="A537" s="1">
        <v>100965</v>
      </c>
      <c r="B537" s="2">
        <v>45117</v>
      </c>
      <c r="C537" s="2" t="str">
        <f>TEXT(Table1[[#This Row],[Order_Date]],"ddd")</f>
        <v>Mon</v>
      </c>
      <c r="D537" s="12">
        <f>WEEKNUM(Table1[[#This Row],[Order_Date]])</f>
        <v>28</v>
      </c>
      <c r="E537" s="2" t="str">
        <f>TEXT(Table1[[#This Row],[Order_Date]],"mmm")</f>
        <v>Jul</v>
      </c>
      <c r="F537" s="2" t="str">
        <f>TEXT(Table1[[#This Row],[Order_Date]],"yyyy")</f>
        <v>2023</v>
      </c>
      <c r="G537" s="1" t="s">
        <v>582</v>
      </c>
      <c r="H537" s="1" t="s">
        <v>73</v>
      </c>
      <c r="I537" s="1" t="s">
        <v>25</v>
      </c>
      <c r="J537" s="1" t="s">
        <v>1241</v>
      </c>
      <c r="K537" s="1" t="s">
        <v>31</v>
      </c>
      <c r="L537" s="1">
        <v>5</v>
      </c>
      <c r="M537" s="7">
        <v>34.409999999999997</v>
      </c>
      <c r="N537" s="7">
        <f t="shared" si="8"/>
        <v>172.04999999999998</v>
      </c>
      <c r="O537" s="1">
        <v>10</v>
      </c>
      <c r="P537" s="1">
        <v>154.84</v>
      </c>
      <c r="Q537" s="7">
        <v>46.15</v>
      </c>
      <c r="R537" s="1">
        <v>16</v>
      </c>
      <c r="S537" s="1" t="s">
        <v>26</v>
      </c>
      <c r="T537" s="1" t="s">
        <v>32</v>
      </c>
    </row>
    <row r="538" spans="1:20" x14ac:dyDescent="0.25">
      <c r="A538" s="1">
        <v>100460</v>
      </c>
      <c r="B538" s="2">
        <v>45901</v>
      </c>
      <c r="C538" s="2" t="str">
        <f>TEXT(Table1[[#This Row],[Order_Date]],"ddd")</f>
        <v>Mon</v>
      </c>
      <c r="D538" s="12">
        <f>WEEKNUM(Table1[[#This Row],[Order_Date]])</f>
        <v>36</v>
      </c>
      <c r="E538" s="2" t="str">
        <f>TEXT(Table1[[#This Row],[Order_Date]],"mmm")</f>
        <v>Sep</v>
      </c>
      <c r="F538" s="2" t="str">
        <f>TEXT(Table1[[#This Row],[Order_Date]],"yyyy")</f>
        <v>2025</v>
      </c>
      <c r="G538" s="1" t="s">
        <v>583</v>
      </c>
      <c r="H538" s="1" t="s">
        <v>66</v>
      </c>
      <c r="I538" s="1" t="s">
        <v>17</v>
      </c>
      <c r="J538" s="1" t="s">
        <v>1237</v>
      </c>
      <c r="K538" s="1" t="s">
        <v>18</v>
      </c>
      <c r="L538" s="1">
        <v>3</v>
      </c>
      <c r="M538" s="7">
        <v>136.37</v>
      </c>
      <c r="N538" s="7">
        <f t="shared" si="8"/>
        <v>409.11</v>
      </c>
      <c r="O538" s="1">
        <v>5</v>
      </c>
      <c r="P538" s="1">
        <v>388.65</v>
      </c>
      <c r="Q538" s="7">
        <v>101.81</v>
      </c>
      <c r="R538" s="1">
        <v>33</v>
      </c>
      <c r="S538" s="1" t="s">
        <v>26</v>
      </c>
      <c r="T538" s="1" t="s">
        <v>27</v>
      </c>
    </row>
    <row r="539" spans="1:20" x14ac:dyDescent="0.25">
      <c r="A539" s="1">
        <v>101146</v>
      </c>
      <c r="B539" s="2">
        <v>45197</v>
      </c>
      <c r="C539" s="2" t="str">
        <f>TEXT(Table1[[#This Row],[Order_Date]],"ddd")</f>
        <v>Thu</v>
      </c>
      <c r="D539" s="12">
        <f>WEEKNUM(Table1[[#This Row],[Order_Date]])</f>
        <v>39</v>
      </c>
      <c r="E539" s="2" t="str">
        <f>TEXT(Table1[[#This Row],[Order_Date]],"mmm")</f>
        <v>Sep</v>
      </c>
      <c r="F539" s="2" t="str">
        <f>TEXT(Table1[[#This Row],[Order_Date]],"yyyy")</f>
        <v>2023</v>
      </c>
      <c r="G539" s="1" t="s">
        <v>584</v>
      </c>
      <c r="H539" s="1" t="s">
        <v>16</v>
      </c>
      <c r="I539" s="1" t="s">
        <v>17</v>
      </c>
      <c r="J539" s="1" t="s">
        <v>1238</v>
      </c>
      <c r="K539" s="1" t="s">
        <v>48</v>
      </c>
      <c r="L539" s="1">
        <v>5</v>
      </c>
      <c r="M539" s="7">
        <v>48.25</v>
      </c>
      <c r="N539" s="7">
        <f t="shared" si="8"/>
        <v>241.25</v>
      </c>
      <c r="O539" s="1">
        <v>0</v>
      </c>
      <c r="P539" s="1">
        <v>241.25</v>
      </c>
      <c r="Q539" s="7">
        <v>60.99</v>
      </c>
      <c r="R539" s="1">
        <v>23</v>
      </c>
      <c r="S539" s="1" t="s">
        <v>26</v>
      </c>
      <c r="T539" s="1" t="s">
        <v>51</v>
      </c>
    </row>
    <row r="540" spans="1:20" x14ac:dyDescent="0.25">
      <c r="A540" s="1">
        <v>100144</v>
      </c>
      <c r="B540" s="2">
        <v>45374</v>
      </c>
      <c r="C540" s="2" t="str">
        <f>TEXT(Table1[[#This Row],[Order_Date]],"ddd")</f>
        <v>Sat</v>
      </c>
      <c r="D540" s="12">
        <f>WEEKNUM(Table1[[#This Row],[Order_Date]])</f>
        <v>12</v>
      </c>
      <c r="E540" s="2" t="str">
        <f>TEXT(Table1[[#This Row],[Order_Date]],"mmm")</f>
        <v>Mar</v>
      </c>
      <c r="F540" s="2" t="str">
        <f>TEXT(Table1[[#This Row],[Order_Date]],"yyyy")</f>
        <v>2024</v>
      </c>
      <c r="G540" s="1" t="s">
        <v>585</v>
      </c>
      <c r="H540" s="1" t="s">
        <v>87</v>
      </c>
      <c r="I540" s="1" t="s">
        <v>25</v>
      </c>
      <c r="J540" s="1" t="s">
        <v>1237</v>
      </c>
      <c r="K540" s="1" t="s">
        <v>31</v>
      </c>
      <c r="L540" s="1">
        <v>3</v>
      </c>
      <c r="M540" s="7">
        <v>102.41</v>
      </c>
      <c r="N540" s="7">
        <f t="shared" si="8"/>
        <v>307.23</v>
      </c>
      <c r="O540" s="1">
        <v>20</v>
      </c>
      <c r="P540" s="1">
        <v>245.78</v>
      </c>
      <c r="Q540" s="7">
        <v>72.55</v>
      </c>
      <c r="R540" s="1">
        <v>31</v>
      </c>
      <c r="S540" s="1" t="s">
        <v>26</v>
      </c>
      <c r="T540" s="1" t="s">
        <v>20</v>
      </c>
    </row>
    <row r="541" spans="1:20" x14ac:dyDescent="0.25">
      <c r="A541" s="1">
        <v>100501</v>
      </c>
      <c r="B541" s="2">
        <v>45437</v>
      </c>
      <c r="C541" s="2" t="str">
        <f>TEXT(Table1[[#This Row],[Order_Date]],"ddd")</f>
        <v>Sat</v>
      </c>
      <c r="D541" s="12">
        <f>WEEKNUM(Table1[[#This Row],[Order_Date]])</f>
        <v>21</v>
      </c>
      <c r="E541" s="2" t="str">
        <f>TEXT(Table1[[#This Row],[Order_Date]],"mmm")</f>
        <v>May</v>
      </c>
      <c r="F541" s="2" t="str">
        <f>TEXT(Table1[[#This Row],[Order_Date]],"yyyy")</f>
        <v>2024</v>
      </c>
      <c r="G541" s="1" t="s">
        <v>586</v>
      </c>
      <c r="H541" s="1" t="s">
        <v>73</v>
      </c>
      <c r="I541" s="1" t="s">
        <v>25</v>
      </c>
      <c r="J541" s="1" t="s">
        <v>1241</v>
      </c>
      <c r="K541" s="1" t="s">
        <v>18</v>
      </c>
      <c r="L541" s="1">
        <v>2</v>
      </c>
      <c r="M541" s="7">
        <v>36.380000000000003</v>
      </c>
      <c r="N541" s="7">
        <f t="shared" si="8"/>
        <v>72.760000000000005</v>
      </c>
      <c r="O541" s="1">
        <v>20</v>
      </c>
      <c r="P541" s="1">
        <v>58.21</v>
      </c>
      <c r="Q541" s="7">
        <v>13.87</v>
      </c>
      <c r="R541" s="1">
        <v>39</v>
      </c>
      <c r="S541" s="1" t="s">
        <v>26</v>
      </c>
      <c r="T541" s="1" t="s">
        <v>51</v>
      </c>
    </row>
    <row r="542" spans="1:20" x14ac:dyDescent="0.25">
      <c r="A542" s="1">
        <v>101107</v>
      </c>
      <c r="B542" s="2">
        <v>44943</v>
      </c>
      <c r="C542" s="2" t="str">
        <f>TEXT(Table1[[#This Row],[Order_Date]],"ddd")</f>
        <v>Tue</v>
      </c>
      <c r="D542" s="12">
        <f>WEEKNUM(Table1[[#This Row],[Order_Date]])</f>
        <v>3</v>
      </c>
      <c r="E542" s="2" t="str">
        <f>TEXT(Table1[[#This Row],[Order_Date]],"mmm")</f>
        <v>Jan</v>
      </c>
      <c r="F542" s="2" t="str">
        <f>TEXT(Table1[[#This Row],[Order_Date]],"yyyy")</f>
        <v>2023</v>
      </c>
      <c r="G542" s="1" t="s">
        <v>587</v>
      </c>
      <c r="H542" s="1" t="s">
        <v>16</v>
      </c>
      <c r="I542" s="1" t="s">
        <v>17</v>
      </c>
      <c r="J542" s="1" t="s">
        <v>1238</v>
      </c>
      <c r="K542" s="1" t="s">
        <v>48</v>
      </c>
      <c r="L542" s="1">
        <v>2</v>
      </c>
      <c r="M542" s="7">
        <v>59.66</v>
      </c>
      <c r="N542" s="7">
        <f t="shared" si="8"/>
        <v>119.32</v>
      </c>
      <c r="O542" s="1">
        <v>0</v>
      </c>
      <c r="P542" s="1">
        <v>119.32</v>
      </c>
      <c r="Q542" s="7">
        <v>32.15</v>
      </c>
      <c r="R542" s="1">
        <v>16</v>
      </c>
      <c r="S542" s="1" t="s">
        <v>19</v>
      </c>
      <c r="T542" s="1" t="s">
        <v>46</v>
      </c>
    </row>
    <row r="543" spans="1:20" x14ac:dyDescent="0.25">
      <c r="A543" s="1">
        <v>100539</v>
      </c>
      <c r="B543" s="2">
        <v>45251</v>
      </c>
      <c r="C543" s="2" t="str">
        <f>TEXT(Table1[[#This Row],[Order_Date]],"ddd")</f>
        <v>Tue</v>
      </c>
      <c r="D543" s="12">
        <f>WEEKNUM(Table1[[#This Row],[Order_Date]])</f>
        <v>47</v>
      </c>
      <c r="E543" s="2" t="str">
        <f>TEXT(Table1[[#This Row],[Order_Date]],"mmm")</f>
        <v>Nov</v>
      </c>
      <c r="F543" s="2" t="str">
        <f>TEXT(Table1[[#This Row],[Order_Date]],"yyyy")</f>
        <v>2023</v>
      </c>
      <c r="G543" s="1" t="s">
        <v>588</v>
      </c>
      <c r="H543" s="1" t="s">
        <v>45</v>
      </c>
      <c r="I543" s="1" t="s">
        <v>30</v>
      </c>
      <c r="J543" s="1" t="s">
        <v>1237</v>
      </c>
      <c r="K543" s="1" t="s">
        <v>48</v>
      </c>
      <c r="L543" s="1">
        <v>6</v>
      </c>
      <c r="M543" s="7">
        <v>14.4</v>
      </c>
      <c r="N543" s="7">
        <f t="shared" si="8"/>
        <v>86.4</v>
      </c>
      <c r="O543" s="1">
        <v>0</v>
      </c>
      <c r="P543" s="1">
        <v>86.4</v>
      </c>
      <c r="Q543" s="7">
        <v>29.37</v>
      </c>
      <c r="R543" s="1">
        <v>16</v>
      </c>
      <c r="S543" s="1" t="s">
        <v>26</v>
      </c>
      <c r="T543" s="1" t="s">
        <v>51</v>
      </c>
    </row>
    <row r="544" spans="1:20" x14ac:dyDescent="0.25">
      <c r="A544" s="1">
        <v>100177</v>
      </c>
      <c r="B544" s="2">
        <v>45374</v>
      </c>
      <c r="C544" s="2" t="str">
        <f>TEXT(Table1[[#This Row],[Order_Date]],"ddd")</f>
        <v>Sat</v>
      </c>
      <c r="D544" s="12">
        <f>WEEKNUM(Table1[[#This Row],[Order_Date]])</f>
        <v>12</v>
      </c>
      <c r="E544" s="2" t="str">
        <f>TEXT(Table1[[#This Row],[Order_Date]],"mmm")</f>
        <v>Mar</v>
      </c>
      <c r="F544" s="2" t="str">
        <f>TEXT(Table1[[#This Row],[Order_Date]],"yyyy")</f>
        <v>2024</v>
      </c>
      <c r="G544" s="1" t="s">
        <v>589</v>
      </c>
      <c r="H544" s="1" t="s">
        <v>62</v>
      </c>
      <c r="I544" s="1" t="s">
        <v>17</v>
      </c>
      <c r="J544" s="1" t="s">
        <v>1239</v>
      </c>
      <c r="K544" s="1" t="s">
        <v>18</v>
      </c>
      <c r="L544" s="1">
        <v>3</v>
      </c>
      <c r="M544" s="7">
        <v>138.01</v>
      </c>
      <c r="N544" s="7">
        <f t="shared" si="8"/>
        <v>414.03</v>
      </c>
      <c r="O544" s="1">
        <v>0</v>
      </c>
      <c r="P544" s="1">
        <v>414.03</v>
      </c>
      <c r="Q544" s="7">
        <v>121.98</v>
      </c>
      <c r="R544" s="1">
        <v>25</v>
      </c>
      <c r="S544" s="1" t="s">
        <v>19</v>
      </c>
      <c r="T544" s="1" t="s">
        <v>46</v>
      </c>
    </row>
    <row r="545" spans="1:20" x14ac:dyDescent="0.25">
      <c r="A545" s="1">
        <v>101158</v>
      </c>
      <c r="B545" s="2">
        <v>45442</v>
      </c>
      <c r="C545" s="2" t="str">
        <f>TEXT(Table1[[#This Row],[Order_Date]],"ddd")</f>
        <v>Thu</v>
      </c>
      <c r="D545" s="12">
        <f>WEEKNUM(Table1[[#This Row],[Order_Date]])</f>
        <v>22</v>
      </c>
      <c r="E545" s="2" t="str">
        <f>TEXT(Table1[[#This Row],[Order_Date]],"mmm")</f>
        <v>May</v>
      </c>
      <c r="F545" s="2" t="str">
        <f>TEXT(Table1[[#This Row],[Order_Date]],"yyyy")</f>
        <v>2024</v>
      </c>
      <c r="G545" s="1" t="s">
        <v>590</v>
      </c>
      <c r="H545" s="1" t="s">
        <v>100</v>
      </c>
      <c r="I545" s="1" t="s">
        <v>25</v>
      </c>
      <c r="J545" s="1" t="s">
        <v>1238</v>
      </c>
      <c r="K545" s="1" t="s">
        <v>48</v>
      </c>
      <c r="L545" s="1">
        <v>2</v>
      </c>
      <c r="M545" s="7">
        <v>133.51</v>
      </c>
      <c r="N545" s="7">
        <f t="shared" si="8"/>
        <v>267.02</v>
      </c>
      <c r="O545" s="1">
        <v>5</v>
      </c>
      <c r="P545" s="1">
        <v>253.67</v>
      </c>
      <c r="Q545" s="7">
        <v>72.760000000000005</v>
      </c>
      <c r="R545" s="1">
        <v>42</v>
      </c>
      <c r="S545" s="1" t="s">
        <v>26</v>
      </c>
      <c r="T545" s="1" t="s">
        <v>43</v>
      </c>
    </row>
    <row r="546" spans="1:20" x14ac:dyDescent="0.25">
      <c r="A546" s="1">
        <v>101050</v>
      </c>
      <c r="B546" s="2">
        <v>45896</v>
      </c>
      <c r="C546" s="2" t="str">
        <f>TEXT(Table1[[#This Row],[Order_Date]],"ddd")</f>
        <v>Wed</v>
      </c>
      <c r="D546" s="12">
        <f>WEEKNUM(Table1[[#This Row],[Order_Date]])</f>
        <v>35</v>
      </c>
      <c r="E546" s="2" t="str">
        <f>TEXT(Table1[[#This Row],[Order_Date]],"mmm")</f>
        <v>Aug</v>
      </c>
      <c r="F546" s="2" t="str">
        <f>TEXT(Table1[[#This Row],[Order_Date]],"yyyy")</f>
        <v>2025</v>
      </c>
      <c r="G546" s="1" t="s">
        <v>591</v>
      </c>
      <c r="H546" s="1" t="s">
        <v>45</v>
      </c>
      <c r="I546" s="1" t="s">
        <v>30</v>
      </c>
      <c r="J546" s="1" t="s">
        <v>1241</v>
      </c>
      <c r="K546" s="1" t="s">
        <v>48</v>
      </c>
      <c r="L546" s="1">
        <v>2</v>
      </c>
      <c r="M546" s="7">
        <v>15.79</v>
      </c>
      <c r="N546" s="7">
        <f t="shared" si="8"/>
        <v>31.58</v>
      </c>
      <c r="O546" s="1">
        <v>40</v>
      </c>
      <c r="P546" s="1">
        <v>18.95</v>
      </c>
      <c r="Q546" s="7">
        <v>8.6</v>
      </c>
      <c r="R546" s="1">
        <v>38</v>
      </c>
      <c r="S546" s="1" t="s">
        <v>26</v>
      </c>
      <c r="T546" s="1" t="s">
        <v>81</v>
      </c>
    </row>
    <row r="547" spans="1:20" x14ac:dyDescent="0.25">
      <c r="A547" s="1">
        <v>100583</v>
      </c>
      <c r="B547" s="2">
        <v>45799</v>
      </c>
      <c r="C547" s="2" t="str">
        <f>TEXT(Table1[[#This Row],[Order_Date]],"ddd")</f>
        <v>Thu</v>
      </c>
      <c r="D547" s="12">
        <f>WEEKNUM(Table1[[#This Row],[Order_Date]])</f>
        <v>21</v>
      </c>
      <c r="E547" s="2" t="str">
        <f>TEXT(Table1[[#This Row],[Order_Date]],"mmm")</f>
        <v>May</v>
      </c>
      <c r="F547" s="2" t="str">
        <f>TEXT(Table1[[#This Row],[Order_Date]],"yyyy")</f>
        <v>2025</v>
      </c>
      <c r="G547" s="1" t="s">
        <v>592</v>
      </c>
      <c r="H547" s="1" t="s">
        <v>62</v>
      </c>
      <c r="I547" s="1" t="s">
        <v>17</v>
      </c>
      <c r="J547" s="1" t="s">
        <v>1241</v>
      </c>
      <c r="K547" s="1" t="s">
        <v>18</v>
      </c>
      <c r="L547" s="1">
        <v>4</v>
      </c>
      <c r="M547" s="7">
        <v>134.32</v>
      </c>
      <c r="N547" s="7">
        <f t="shared" si="8"/>
        <v>537.28</v>
      </c>
      <c r="O547" s="1">
        <v>5</v>
      </c>
      <c r="P547" s="1">
        <v>510.42</v>
      </c>
      <c r="Q547" s="7">
        <v>145.47</v>
      </c>
      <c r="R547" s="1">
        <v>25</v>
      </c>
      <c r="S547" s="1" t="s">
        <v>26</v>
      </c>
      <c r="T547" s="1" t="s">
        <v>81</v>
      </c>
    </row>
    <row r="548" spans="1:20" x14ac:dyDescent="0.25">
      <c r="A548" s="1">
        <v>101194</v>
      </c>
      <c r="B548" s="2">
        <v>45034</v>
      </c>
      <c r="C548" s="2" t="str">
        <f>TEXT(Table1[[#This Row],[Order_Date]],"ddd")</f>
        <v>Tue</v>
      </c>
      <c r="D548" s="12">
        <f>WEEKNUM(Table1[[#This Row],[Order_Date]])</f>
        <v>16</v>
      </c>
      <c r="E548" s="2" t="str">
        <f>TEXT(Table1[[#This Row],[Order_Date]],"mmm")</f>
        <v>Apr</v>
      </c>
      <c r="F548" s="2" t="str">
        <f>TEXT(Table1[[#This Row],[Order_Date]],"yyyy")</f>
        <v>2023</v>
      </c>
      <c r="G548" s="1" t="s">
        <v>593</v>
      </c>
      <c r="H548" s="1" t="s">
        <v>42</v>
      </c>
      <c r="I548" s="1" t="s">
        <v>25</v>
      </c>
      <c r="J548" s="1" t="s">
        <v>1238</v>
      </c>
      <c r="K548" s="1" t="s">
        <v>64</v>
      </c>
      <c r="L548" s="1">
        <v>3</v>
      </c>
      <c r="M548" s="7">
        <v>171.62</v>
      </c>
      <c r="N548" s="7">
        <f t="shared" si="8"/>
        <v>514.86</v>
      </c>
      <c r="O548" s="1">
        <v>0</v>
      </c>
      <c r="P548" s="1">
        <v>514.86</v>
      </c>
      <c r="Q548" s="7">
        <v>167.49</v>
      </c>
      <c r="R548" s="1">
        <v>28</v>
      </c>
      <c r="S548" s="1" t="s">
        <v>19</v>
      </c>
      <c r="T548" s="1" t="s">
        <v>81</v>
      </c>
    </row>
    <row r="549" spans="1:20" x14ac:dyDescent="0.25">
      <c r="A549" s="1">
        <v>100007</v>
      </c>
      <c r="B549" s="2">
        <v>45094</v>
      </c>
      <c r="C549" s="2" t="str">
        <f>TEXT(Table1[[#This Row],[Order_Date]],"ddd")</f>
        <v>Sat</v>
      </c>
      <c r="D549" s="12">
        <f>WEEKNUM(Table1[[#This Row],[Order_Date]])</f>
        <v>24</v>
      </c>
      <c r="E549" s="2" t="str">
        <f>TEXT(Table1[[#This Row],[Order_Date]],"mmm")</f>
        <v>Jun</v>
      </c>
      <c r="F549" s="2" t="str">
        <f>TEXT(Table1[[#This Row],[Order_Date]],"yyyy")</f>
        <v>2023</v>
      </c>
      <c r="G549" s="1" t="s">
        <v>594</v>
      </c>
      <c r="H549" s="1" t="s">
        <v>29</v>
      </c>
      <c r="I549" s="1" t="s">
        <v>30</v>
      </c>
      <c r="J549" s="1" t="s">
        <v>1240</v>
      </c>
      <c r="K549" s="1" t="s">
        <v>31</v>
      </c>
      <c r="L549" s="1">
        <v>4</v>
      </c>
      <c r="M549" s="7">
        <v>17.989999999999998</v>
      </c>
      <c r="N549" s="7">
        <f t="shared" si="8"/>
        <v>71.959999999999994</v>
      </c>
      <c r="O549" s="1">
        <v>5</v>
      </c>
      <c r="P549" s="1">
        <v>68.36</v>
      </c>
      <c r="Q549" s="7">
        <v>35.85</v>
      </c>
      <c r="R549" s="1">
        <v>39</v>
      </c>
      <c r="S549" s="1" t="s">
        <v>19</v>
      </c>
      <c r="T549" s="1" t="s">
        <v>43</v>
      </c>
    </row>
    <row r="550" spans="1:20" x14ac:dyDescent="0.25">
      <c r="A550" s="1">
        <v>100573</v>
      </c>
      <c r="B550" s="2">
        <v>45439</v>
      </c>
      <c r="C550" s="2" t="str">
        <f>TEXT(Table1[[#This Row],[Order_Date]],"ddd")</f>
        <v>Mon</v>
      </c>
      <c r="D550" s="12">
        <f>WEEKNUM(Table1[[#This Row],[Order_Date]])</f>
        <v>22</v>
      </c>
      <c r="E550" s="2" t="str">
        <f>TEXT(Table1[[#This Row],[Order_Date]],"mmm")</f>
        <v>May</v>
      </c>
      <c r="F550" s="2" t="str">
        <f>TEXT(Table1[[#This Row],[Order_Date]],"yyyy")</f>
        <v>2024</v>
      </c>
      <c r="G550" s="1" t="s">
        <v>595</v>
      </c>
      <c r="H550" s="1" t="s">
        <v>29</v>
      </c>
      <c r="I550" s="1" t="s">
        <v>30</v>
      </c>
      <c r="J550" s="1" t="s">
        <v>1237</v>
      </c>
      <c r="K550" s="1" t="s">
        <v>18</v>
      </c>
      <c r="L550" s="1">
        <v>4</v>
      </c>
      <c r="M550" s="7">
        <v>19</v>
      </c>
      <c r="N550" s="7">
        <f t="shared" si="8"/>
        <v>76</v>
      </c>
      <c r="O550" s="1">
        <v>0</v>
      </c>
      <c r="P550" s="1">
        <v>76</v>
      </c>
      <c r="Q550" s="7">
        <v>21.18</v>
      </c>
      <c r="R550" s="1">
        <v>44</v>
      </c>
      <c r="S550" s="1" t="s">
        <v>19</v>
      </c>
      <c r="T550" s="1" t="s">
        <v>20</v>
      </c>
    </row>
    <row r="551" spans="1:20" x14ac:dyDescent="0.25">
      <c r="A551" s="1">
        <v>100842</v>
      </c>
      <c r="B551" s="2">
        <v>45034</v>
      </c>
      <c r="C551" s="2" t="str">
        <f>TEXT(Table1[[#This Row],[Order_Date]],"ddd")</f>
        <v>Tue</v>
      </c>
      <c r="D551" s="12">
        <f>WEEKNUM(Table1[[#This Row],[Order_Date]])</f>
        <v>16</v>
      </c>
      <c r="E551" s="2" t="str">
        <f>TEXT(Table1[[#This Row],[Order_Date]],"mmm")</f>
        <v>Apr</v>
      </c>
      <c r="F551" s="2" t="str">
        <f>TEXT(Table1[[#This Row],[Order_Date]],"yyyy")</f>
        <v>2023</v>
      </c>
      <c r="G551" s="1" t="s">
        <v>596</v>
      </c>
      <c r="H551" s="1" t="s">
        <v>66</v>
      </c>
      <c r="I551" s="1" t="s">
        <v>17</v>
      </c>
      <c r="J551" s="1" t="s">
        <v>1241</v>
      </c>
      <c r="K551" s="1" t="s">
        <v>31</v>
      </c>
      <c r="L551" s="1">
        <v>4</v>
      </c>
      <c r="M551" s="7">
        <v>124.53</v>
      </c>
      <c r="N551" s="7">
        <f t="shared" si="8"/>
        <v>498.12</v>
      </c>
      <c r="O551" s="1">
        <v>0</v>
      </c>
      <c r="P551" s="1">
        <v>498.12</v>
      </c>
      <c r="Q551" s="7">
        <v>113.08</v>
      </c>
      <c r="R551" s="1">
        <v>31</v>
      </c>
      <c r="S551" s="1" t="s">
        <v>26</v>
      </c>
      <c r="T551" s="1" t="s">
        <v>35</v>
      </c>
    </row>
    <row r="552" spans="1:20" x14ac:dyDescent="0.25">
      <c r="A552" s="1">
        <v>100357</v>
      </c>
      <c r="B552" s="2">
        <v>45155</v>
      </c>
      <c r="C552" s="2" t="str">
        <f>TEXT(Table1[[#This Row],[Order_Date]],"ddd")</f>
        <v>Thu</v>
      </c>
      <c r="D552" s="12">
        <f>WEEKNUM(Table1[[#This Row],[Order_Date]])</f>
        <v>33</v>
      </c>
      <c r="E552" s="2" t="str">
        <f>TEXT(Table1[[#This Row],[Order_Date]],"mmm")</f>
        <v>Aug</v>
      </c>
      <c r="F552" s="2" t="str">
        <f>TEXT(Table1[[#This Row],[Order_Date]],"yyyy")</f>
        <v>2023</v>
      </c>
      <c r="G552" s="1" t="s">
        <v>597</v>
      </c>
      <c r="H552" s="1" t="s">
        <v>77</v>
      </c>
      <c r="I552" s="1" t="s">
        <v>30</v>
      </c>
      <c r="J552" s="1" t="s">
        <v>1238</v>
      </c>
      <c r="K552" s="1" t="s">
        <v>31</v>
      </c>
      <c r="L552" s="1">
        <v>2</v>
      </c>
      <c r="M552" s="7">
        <v>38.82</v>
      </c>
      <c r="N552" s="7">
        <f t="shared" si="8"/>
        <v>77.64</v>
      </c>
      <c r="O552" s="1">
        <v>0</v>
      </c>
      <c r="P552" s="1">
        <v>77.64</v>
      </c>
      <c r="Q552" s="7">
        <v>24.21</v>
      </c>
      <c r="R552" s="1">
        <v>42</v>
      </c>
      <c r="S552" s="1" t="s">
        <v>26</v>
      </c>
      <c r="T552" s="1" t="s">
        <v>35</v>
      </c>
    </row>
    <row r="553" spans="1:20" x14ac:dyDescent="0.25">
      <c r="A553" s="1">
        <v>100329</v>
      </c>
      <c r="B553" s="2">
        <v>45110</v>
      </c>
      <c r="C553" s="2" t="str">
        <f>TEXT(Table1[[#This Row],[Order_Date]],"ddd")</f>
        <v>Mon</v>
      </c>
      <c r="D553" s="12">
        <f>WEEKNUM(Table1[[#This Row],[Order_Date]])</f>
        <v>27</v>
      </c>
      <c r="E553" s="2" t="str">
        <f>TEXT(Table1[[#This Row],[Order_Date]],"mmm")</f>
        <v>Jul</v>
      </c>
      <c r="F553" s="2" t="str">
        <f>TEXT(Table1[[#This Row],[Order_Date]],"yyyy")</f>
        <v>2023</v>
      </c>
      <c r="G553" s="1" t="s">
        <v>598</v>
      </c>
      <c r="H553" s="1" t="s">
        <v>37</v>
      </c>
      <c r="I553" s="1" t="s">
        <v>17</v>
      </c>
      <c r="J553" s="1" t="s">
        <v>1240</v>
      </c>
      <c r="K553" s="1" t="s">
        <v>64</v>
      </c>
      <c r="L553" s="1">
        <v>3</v>
      </c>
      <c r="M553" s="7">
        <v>79.58</v>
      </c>
      <c r="N553" s="7">
        <f t="shared" si="8"/>
        <v>238.74</v>
      </c>
      <c r="O553" s="1">
        <v>0</v>
      </c>
      <c r="P553" s="1">
        <v>238.74</v>
      </c>
      <c r="Q553" s="7">
        <v>77.37</v>
      </c>
      <c r="R553" s="1">
        <v>24</v>
      </c>
      <c r="S553" s="1" t="s">
        <v>26</v>
      </c>
      <c r="T553" s="1" t="s">
        <v>46</v>
      </c>
    </row>
    <row r="554" spans="1:20" x14ac:dyDescent="0.25">
      <c r="A554" s="1">
        <v>100704</v>
      </c>
      <c r="B554" s="2">
        <v>45507</v>
      </c>
      <c r="C554" s="2" t="str">
        <f>TEXT(Table1[[#This Row],[Order_Date]],"ddd")</f>
        <v>Sat</v>
      </c>
      <c r="D554" s="12">
        <f>WEEKNUM(Table1[[#This Row],[Order_Date]])</f>
        <v>31</v>
      </c>
      <c r="E554" s="2" t="str">
        <f>TEXT(Table1[[#This Row],[Order_Date]],"mmm")</f>
        <v>Aug</v>
      </c>
      <c r="F554" s="2" t="str">
        <f>TEXT(Table1[[#This Row],[Order_Date]],"yyyy")</f>
        <v>2024</v>
      </c>
      <c r="G554" s="1" t="s">
        <v>599</v>
      </c>
      <c r="H554" s="1" t="s">
        <v>68</v>
      </c>
      <c r="I554" s="1" t="s">
        <v>25</v>
      </c>
      <c r="J554" s="1" t="s">
        <v>1238</v>
      </c>
      <c r="K554" s="1" t="s">
        <v>31</v>
      </c>
      <c r="L554" s="1">
        <v>2</v>
      </c>
      <c r="M554" s="7">
        <v>224.14</v>
      </c>
      <c r="N554" s="7">
        <f t="shared" si="8"/>
        <v>448.28</v>
      </c>
      <c r="O554" s="1">
        <v>0</v>
      </c>
      <c r="P554" s="1">
        <v>448.28</v>
      </c>
      <c r="Q554" s="7">
        <v>104.77</v>
      </c>
      <c r="R554" s="1">
        <v>37</v>
      </c>
      <c r="S554" s="1" t="s">
        <v>26</v>
      </c>
      <c r="T554" s="1" t="s">
        <v>43</v>
      </c>
    </row>
    <row r="555" spans="1:20" x14ac:dyDescent="0.25">
      <c r="A555" s="1">
        <v>100829</v>
      </c>
      <c r="B555" s="2">
        <v>45052</v>
      </c>
      <c r="C555" s="2" t="str">
        <f>TEXT(Table1[[#This Row],[Order_Date]],"ddd")</f>
        <v>Sat</v>
      </c>
      <c r="D555" s="12">
        <f>WEEKNUM(Table1[[#This Row],[Order_Date]])</f>
        <v>18</v>
      </c>
      <c r="E555" s="2" t="str">
        <f>TEXT(Table1[[#This Row],[Order_Date]],"mmm")</f>
        <v>May</v>
      </c>
      <c r="F555" s="2" t="str">
        <f>TEXT(Table1[[#This Row],[Order_Date]],"yyyy")</f>
        <v>2023</v>
      </c>
      <c r="G555" s="1" t="s">
        <v>600</v>
      </c>
      <c r="H555" s="1" t="s">
        <v>73</v>
      </c>
      <c r="I555" s="1" t="s">
        <v>25</v>
      </c>
      <c r="J555" s="1" t="s">
        <v>1238</v>
      </c>
      <c r="K555" s="1" t="s">
        <v>31</v>
      </c>
      <c r="L555" s="1">
        <v>2</v>
      </c>
      <c r="M555" s="7">
        <v>33.950000000000003</v>
      </c>
      <c r="N555" s="7">
        <f t="shared" si="8"/>
        <v>67.900000000000006</v>
      </c>
      <c r="O555" s="1">
        <v>5</v>
      </c>
      <c r="P555" s="1">
        <v>64.5</v>
      </c>
      <c r="Q555" s="7">
        <v>22.58</v>
      </c>
      <c r="R555" s="1">
        <v>32</v>
      </c>
      <c r="S555" s="1" t="s">
        <v>26</v>
      </c>
      <c r="T555" s="1" t="s">
        <v>46</v>
      </c>
    </row>
    <row r="556" spans="1:20" x14ac:dyDescent="0.25">
      <c r="A556" s="1">
        <v>100258</v>
      </c>
      <c r="B556" s="2">
        <v>45741</v>
      </c>
      <c r="C556" s="2" t="str">
        <f>TEXT(Table1[[#This Row],[Order_Date]],"ddd")</f>
        <v>Tue</v>
      </c>
      <c r="D556" s="12">
        <f>WEEKNUM(Table1[[#This Row],[Order_Date]])</f>
        <v>13</v>
      </c>
      <c r="E556" s="2" t="str">
        <f>TEXT(Table1[[#This Row],[Order_Date]],"mmm")</f>
        <v>Mar</v>
      </c>
      <c r="F556" s="2" t="str">
        <f>TEXT(Table1[[#This Row],[Order_Date]],"yyyy")</f>
        <v>2025</v>
      </c>
      <c r="G556" s="1" t="s">
        <v>601</v>
      </c>
      <c r="H556" s="1" t="s">
        <v>62</v>
      </c>
      <c r="I556" s="1" t="s">
        <v>17</v>
      </c>
      <c r="J556" s="1" t="s">
        <v>1240</v>
      </c>
      <c r="K556" s="1" t="s">
        <v>31</v>
      </c>
      <c r="L556" s="1">
        <v>2</v>
      </c>
      <c r="M556" s="7">
        <v>141.22</v>
      </c>
      <c r="N556" s="7">
        <f t="shared" si="8"/>
        <v>282.44</v>
      </c>
      <c r="O556" s="1">
        <v>10</v>
      </c>
      <c r="P556" s="1">
        <v>254.2</v>
      </c>
      <c r="Q556" s="7">
        <v>54.11</v>
      </c>
      <c r="R556" s="1">
        <v>22</v>
      </c>
      <c r="S556" s="1" t="s">
        <v>26</v>
      </c>
      <c r="T556" s="1" t="s">
        <v>51</v>
      </c>
    </row>
    <row r="557" spans="1:20" x14ac:dyDescent="0.25">
      <c r="A557" s="1">
        <v>100890</v>
      </c>
      <c r="B557" s="2">
        <v>45243</v>
      </c>
      <c r="C557" s="2" t="str">
        <f>TEXT(Table1[[#This Row],[Order_Date]],"ddd")</f>
        <v>Mon</v>
      </c>
      <c r="D557" s="12">
        <f>WEEKNUM(Table1[[#This Row],[Order_Date]])</f>
        <v>46</v>
      </c>
      <c r="E557" s="2" t="str">
        <f>TEXT(Table1[[#This Row],[Order_Date]],"mmm")</f>
        <v>Nov</v>
      </c>
      <c r="F557" s="2" t="str">
        <f>TEXT(Table1[[#This Row],[Order_Date]],"yyyy")</f>
        <v>2023</v>
      </c>
      <c r="G557" s="1" t="s">
        <v>602</v>
      </c>
      <c r="H557" s="1" t="s">
        <v>100</v>
      </c>
      <c r="I557" s="1" t="s">
        <v>25</v>
      </c>
      <c r="J557" s="1" t="s">
        <v>1238</v>
      </c>
      <c r="K557" s="1" t="s">
        <v>18</v>
      </c>
      <c r="L557" s="1">
        <v>1</v>
      </c>
      <c r="M557" s="7">
        <v>136.99</v>
      </c>
      <c r="N557" s="7">
        <f t="shared" si="8"/>
        <v>136.99</v>
      </c>
      <c r="O557" s="1">
        <v>5</v>
      </c>
      <c r="P557" s="1">
        <v>130.13999999999999</v>
      </c>
      <c r="Q557" s="7">
        <v>41.54</v>
      </c>
      <c r="R557" s="1">
        <v>32</v>
      </c>
      <c r="S557" s="1" t="s">
        <v>19</v>
      </c>
      <c r="T557" s="1" t="s">
        <v>35</v>
      </c>
    </row>
    <row r="558" spans="1:20" x14ac:dyDescent="0.25">
      <c r="A558" s="1">
        <v>100833</v>
      </c>
      <c r="B558" s="2">
        <v>44989</v>
      </c>
      <c r="C558" s="2" t="str">
        <f>TEXT(Table1[[#This Row],[Order_Date]],"ddd")</f>
        <v>Sat</v>
      </c>
      <c r="D558" s="12">
        <f>WEEKNUM(Table1[[#This Row],[Order_Date]])</f>
        <v>9</v>
      </c>
      <c r="E558" s="2" t="str">
        <f>TEXT(Table1[[#This Row],[Order_Date]],"mmm")</f>
        <v>Mar</v>
      </c>
      <c r="F558" s="2" t="str">
        <f>TEXT(Table1[[#This Row],[Order_Date]],"yyyy")</f>
        <v>2023</v>
      </c>
      <c r="G558" s="1" t="s">
        <v>603</v>
      </c>
      <c r="H558" s="1" t="s">
        <v>62</v>
      </c>
      <c r="I558" s="1" t="s">
        <v>17</v>
      </c>
      <c r="J558" s="1" t="s">
        <v>1237</v>
      </c>
      <c r="K558" s="1" t="s">
        <v>31</v>
      </c>
      <c r="L558" s="1">
        <v>2</v>
      </c>
      <c r="M558" s="7">
        <v>156.76</v>
      </c>
      <c r="N558" s="7">
        <f t="shared" si="8"/>
        <v>313.52</v>
      </c>
      <c r="O558" s="1">
        <v>0</v>
      </c>
      <c r="P558" s="1">
        <v>313.52</v>
      </c>
      <c r="Q558" s="7">
        <v>109.41</v>
      </c>
      <c r="R558" s="1">
        <v>32</v>
      </c>
      <c r="S558" s="1" t="s">
        <v>19</v>
      </c>
      <c r="T558" s="1" t="s">
        <v>81</v>
      </c>
    </row>
    <row r="559" spans="1:20" x14ac:dyDescent="0.25">
      <c r="A559" s="1">
        <v>101187</v>
      </c>
      <c r="B559" s="2">
        <v>45909</v>
      </c>
      <c r="C559" s="2" t="str">
        <f>TEXT(Table1[[#This Row],[Order_Date]],"ddd")</f>
        <v>Tue</v>
      </c>
      <c r="D559" s="12">
        <f>WEEKNUM(Table1[[#This Row],[Order_Date]])</f>
        <v>37</v>
      </c>
      <c r="E559" s="2" t="str">
        <f>TEXT(Table1[[#This Row],[Order_Date]],"mmm")</f>
        <v>Sep</v>
      </c>
      <c r="F559" s="2" t="str">
        <f>TEXT(Table1[[#This Row],[Order_Date]],"yyyy")</f>
        <v>2025</v>
      </c>
      <c r="G559" s="1" t="s">
        <v>604</v>
      </c>
      <c r="H559" s="1" t="s">
        <v>77</v>
      </c>
      <c r="I559" s="1" t="s">
        <v>30</v>
      </c>
      <c r="J559" s="1" t="s">
        <v>1237</v>
      </c>
      <c r="K559" s="1" t="s">
        <v>18</v>
      </c>
      <c r="L559" s="1">
        <v>3</v>
      </c>
      <c r="M559" s="7">
        <v>35.479999999999997</v>
      </c>
      <c r="N559" s="7">
        <f t="shared" si="8"/>
        <v>106.44</v>
      </c>
      <c r="O559" s="1">
        <v>5</v>
      </c>
      <c r="P559" s="1">
        <v>101.12</v>
      </c>
      <c r="Q559" s="7">
        <v>29.56</v>
      </c>
      <c r="R559" s="1">
        <v>38</v>
      </c>
      <c r="S559" s="1" t="s">
        <v>19</v>
      </c>
      <c r="T559" s="1" t="s">
        <v>27</v>
      </c>
    </row>
    <row r="560" spans="1:20" x14ac:dyDescent="0.25">
      <c r="A560" s="1">
        <v>100904</v>
      </c>
      <c r="B560" s="2">
        <v>45656</v>
      </c>
      <c r="C560" s="2" t="str">
        <f>TEXT(Table1[[#This Row],[Order_Date]],"ddd")</f>
        <v>Mon</v>
      </c>
      <c r="D560" s="12">
        <f>WEEKNUM(Table1[[#This Row],[Order_Date]])</f>
        <v>53</v>
      </c>
      <c r="E560" s="2" t="str">
        <f>TEXT(Table1[[#This Row],[Order_Date]],"mmm")</f>
        <v>Dec</v>
      </c>
      <c r="F560" s="2" t="str">
        <f>TEXT(Table1[[#This Row],[Order_Date]],"yyyy")</f>
        <v>2024</v>
      </c>
      <c r="G560" s="1" t="s">
        <v>605</v>
      </c>
      <c r="H560" s="1" t="s">
        <v>59</v>
      </c>
      <c r="I560" s="1" t="s">
        <v>17</v>
      </c>
      <c r="J560" s="1" t="s">
        <v>1238</v>
      </c>
      <c r="K560" s="1" t="s">
        <v>64</v>
      </c>
      <c r="L560" s="1">
        <v>2</v>
      </c>
      <c r="M560" s="7">
        <v>25.41</v>
      </c>
      <c r="N560" s="7">
        <f t="shared" si="8"/>
        <v>50.82</v>
      </c>
      <c r="O560" s="1">
        <v>0</v>
      </c>
      <c r="P560" s="1">
        <v>50.82</v>
      </c>
      <c r="Q560" s="7">
        <v>14.51</v>
      </c>
      <c r="R560" s="1">
        <v>40</v>
      </c>
      <c r="S560" s="1" t="s">
        <v>26</v>
      </c>
      <c r="T560" s="1" t="s">
        <v>32</v>
      </c>
    </row>
    <row r="561" spans="1:20" x14ac:dyDescent="0.25">
      <c r="A561" s="1">
        <v>100525</v>
      </c>
      <c r="B561" s="2">
        <v>45407</v>
      </c>
      <c r="C561" s="2" t="str">
        <f>TEXT(Table1[[#This Row],[Order_Date]],"ddd")</f>
        <v>Thu</v>
      </c>
      <c r="D561" s="12">
        <f>WEEKNUM(Table1[[#This Row],[Order_Date]])</f>
        <v>17</v>
      </c>
      <c r="E561" s="2" t="str">
        <f>TEXT(Table1[[#This Row],[Order_Date]],"mmm")</f>
        <v>Apr</v>
      </c>
      <c r="F561" s="2" t="str">
        <f>TEXT(Table1[[#This Row],[Order_Date]],"yyyy")</f>
        <v>2024</v>
      </c>
      <c r="G561" s="1" t="s">
        <v>606</v>
      </c>
      <c r="H561" s="1" t="s">
        <v>45</v>
      </c>
      <c r="I561" s="1" t="s">
        <v>30</v>
      </c>
      <c r="J561" s="1" t="s">
        <v>1239</v>
      </c>
      <c r="K561" s="1" t="s">
        <v>64</v>
      </c>
      <c r="L561" s="1">
        <v>3</v>
      </c>
      <c r="M561" s="7">
        <v>14</v>
      </c>
      <c r="N561" s="7">
        <f t="shared" si="8"/>
        <v>42</v>
      </c>
      <c r="O561" s="1">
        <v>10</v>
      </c>
      <c r="P561" s="1">
        <v>37.799999999999997</v>
      </c>
      <c r="Q561" s="7">
        <v>9.34</v>
      </c>
      <c r="R561" s="1">
        <v>16</v>
      </c>
      <c r="S561" s="1" t="s">
        <v>26</v>
      </c>
      <c r="T561" s="1" t="s">
        <v>81</v>
      </c>
    </row>
    <row r="562" spans="1:20" x14ac:dyDescent="0.25">
      <c r="A562" s="1">
        <v>100813</v>
      </c>
      <c r="B562" s="2">
        <v>45141</v>
      </c>
      <c r="C562" s="2" t="str">
        <f>TEXT(Table1[[#This Row],[Order_Date]],"ddd")</f>
        <v>Thu</v>
      </c>
      <c r="D562" s="12">
        <f>WEEKNUM(Table1[[#This Row],[Order_Date]])</f>
        <v>31</v>
      </c>
      <c r="E562" s="2" t="str">
        <f>TEXT(Table1[[#This Row],[Order_Date]],"mmm")</f>
        <v>Aug</v>
      </c>
      <c r="F562" s="2" t="str">
        <f>TEXT(Table1[[#This Row],[Order_Date]],"yyyy")</f>
        <v>2023</v>
      </c>
      <c r="G562" s="1" t="s">
        <v>607</v>
      </c>
      <c r="H562" s="1" t="s">
        <v>53</v>
      </c>
      <c r="I562" s="1" t="s">
        <v>30</v>
      </c>
      <c r="J562" s="1" t="s">
        <v>1237</v>
      </c>
      <c r="K562" s="1" t="s">
        <v>18</v>
      </c>
      <c r="L562" s="1">
        <v>5</v>
      </c>
      <c r="M562" s="7">
        <v>18.829999999999998</v>
      </c>
      <c r="N562" s="7">
        <f t="shared" si="8"/>
        <v>94.149999999999991</v>
      </c>
      <c r="O562" s="1">
        <v>0</v>
      </c>
      <c r="P562" s="1">
        <v>94.15</v>
      </c>
      <c r="Q562" s="7">
        <v>30.76</v>
      </c>
      <c r="R562" s="1">
        <v>17</v>
      </c>
      <c r="S562" s="1" t="s">
        <v>19</v>
      </c>
      <c r="T562" s="1" t="s">
        <v>51</v>
      </c>
    </row>
    <row r="563" spans="1:20" x14ac:dyDescent="0.25">
      <c r="A563" s="1">
        <v>100731</v>
      </c>
      <c r="B563" s="2">
        <v>45407</v>
      </c>
      <c r="C563" s="2" t="str">
        <f>TEXT(Table1[[#This Row],[Order_Date]],"ddd")</f>
        <v>Thu</v>
      </c>
      <c r="D563" s="12">
        <f>WEEKNUM(Table1[[#This Row],[Order_Date]])</f>
        <v>17</v>
      </c>
      <c r="E563" s="2" t="str">
        <f>TEXT(Table1[[#This Row],[Order_Date]],"mmm")</f>
        <v>Apr</v>
      </c>
      <c r="F563" s="2" t="str">
        <f>TEXT(Table1[[#This Row],[Order_Date]],"yyyy")</f>
        <v>2024</v>
      </c>
      <c r="G563" s="1" t="s">
        <v>608</v>
      </c>
      <c r="H563" s="1" t="s">
        <v>87</v>
      </c>
      <c r="I563" s="1" t="s">
        <v>25</v>
      </c>
      <c r="J563" s="1" t="s">
        <v>1241</v>
      </c>
      <c r="K563" s="1" t="s">
        <v>18</v>
      </c>
      <c r="L563" s="1">
        <v>2</v>
      </c>
      <c r="M563" s="7">
        <v>96.02</v>
      </c>
      <c r="N563" s="7">
        <f t="shared" si="8"/>
        <v>192.04</v>
      </c>
      <c r="O563" s="1">
        <v>0</v>
      </c>
      <c r="P563" s="1">
        <v>192.04</v>
      </c>
      <c r="Q563" s="7">
        <v>56.49</v>
      </c>
      <c r="R563" s="1">
        <v>43</v>
      </c>
      <c r="S563" s="1" t="s">
        <v>26</v>
      </c>
      <c r="T563" s="1" t="s">
        <v>27</v>
      </c>
    </row>
    <row r="564" spans="1:20" x14ac:dyDescent="0.25">
      <c r="A564" s="1">
        <v>101031</v>
      </c>
      <c r="B564" s="2">
        <v>45621</v>
      </c>
      <c r="C564" s="2" t="str">
        <f>TEXT(Table1[[#This Row],[Order_Date]],"ddd")</f>
        <v>Mon</v>
      </c>
      <c r="D564" s="12">
        <f>WEEKNUM(Table1[[#This Row],[Order_Date]])</f>
        <v>48</v>
      </c>
      <c r="E564" s="2" t="str">
        <f>TEXT(Table1[[#This Row],[Order_Date]],"mmm")</f>
        <v>Nov</v>
      </c>
      <c r="F564" s="2" t="str">
        <f>TEXT(Table1[[#This Row],[Order_Date]],"yyyy")</f>
        <v>2024</v>
      </c>
      <c r="G564" s="1" t="s">
        <v>609</v>
      </c>
      <c r="H564" s="1" t="s">
        <v>66</v>
      </c>
      <c r="I564" s="1" t="s">
        <v>17</v>
      </c>
      <c r="J564" s="1" t="s">
        <v>1237</v>
      </c>
      <c r="K564" s="1" t="s">
        <v>18</v>
      </c>
      <c r="L564" s="1">
        <v>1</v>
      </c>
      <c r="M564" s="7">
        <v>119</v>
      </c>
      <c r="N564" s="7">
        <f t="shared" si="8"/>
        <v>119</v>
      </c>
      <c r="O564" s="1">
        <v>5</v>
      </c>
      <c r="P564" s="1">
        <v>113.05</v>
      </c>
      <c r="Q564" s="7">
        <v>30.11</v>
      </c>
      <c r="R564" s="1">
        <v>28</v>
      </c>
      <c r="S564" s="1" t="s">
        <v>26</v>
      </c>
      <c r="T564" s="1" t="s">
        <v>20</v>
      </c>
    </row>
    <row r="565" spans="1:20" x14ac:dyDescent="0.25">
      <c r="A565" s="1">
        <v>101140</v>
      </c>
      <c r="B565" s="2">
        <v>45336</v>
      </c>
      <c r="C565" s="2" t="str">
        <f>TEXT(Table1[[#This Row],[Order_Date]],"ddd")</f>
        <v>Wed</v>
      </c>
      <c r="D565" s="12">
        <f>WEEKNUM(Table1[[#This Row],[Order_Date]])</f>
        <v>7</v>
      </c>
      <c r="E565" s="2" t="str">
        <f>TEXT(Table1[[#This Row],[Order_Date]],"mmm")</f>
        <v>Feb</v>
      </c>
      <c r="F565" s="2" t="str">
        <f>TEXT(Table1[[#This Row],[Order_Date]],"yyyy")</f>
        <v>2024</v>
      </c>
      <c r="G565" s="1" t="s">
        <v>610</v>
      </c>
      <c r="H565" s="1" t="s">
        <v>24</v>
      </c>
      <c r="I565" s="1" t="s">
        <v>25</v>
      </c>
      <c r="J565" s="1" t="s">
        <v>1238</v>
      </c>
      <c r="K565" s="1" t="s">
        <v>31</v>
      </c>
      <c r="L565" s="1">
        <v>4</v>
      </c>
      <c r="M565" s="7">
        <v>89.18</v>
      </c>
      <c r="N565" s="7">
        <f t="shared" si="8"/>
        <v>356.72</v>
      </c>
      <c r="O565" s="1">
        <v>0</v>
      </c>
      <c r="P565" s="1">
        <v>356.72</v>
      </c>
      <c r="Q565" s="7">
        <v>105.33</v>
      </c>
      <c r="R565" s="1">
        <v>30</v>
      </c>
      <c r="S565" s="1" t="s">
        <v>26</v>
      </c>
      <c r="T565" s="1" t="s">
        <v>46</v>
      </c>
    </row>
    <row r="566" spans="1:20" x14ac:dyDescent="0.25">
      <c r="A566" s="1">
        <v>100440</v>
      </c>
      <c r="B566" s="2">
        <v>45636</v>
      </c>
      <c r="C566" s="2" t="str">
        <f>TEXT(Table1[[#This Row],[Order_Date]],"ddd")</f>
        <v>Tue</v>
      </c>
      <c r="D566" s="12">
        <f>WEEKNUM(Table1[[#This Row],[Order_Date]])</f>
        <v>50</v>
      </c>
      <c r="E566" s="2" t="str">
        <f>TEXT(Table1[[#This Row],[Order_Date]],"mmm")</f>
        <v>Dec</v>
      </c>
      <c r="F566" s="2" t="str">
        <f>TEXT(Table1[[#This Row],[Order_Date]],"yyyy")</f>
        <v>2024</v>
      </c>
      <c r="G566" s="1" t="s">
        <v>611</v>
      </c>
      <c r="H566" s="1" t="s">
        <v>70</v>
      </c>
      <c r="I566" s="1" t="s">
        <v>25</v>
      </c>
      <c r="J566" s="1" t="s">
        <v>1238</v>
      </c>
      <c r="K566" s="1" t="s">
        <v>64</v>
      </c>
      <c r="L566" s="1">
        <v>4</v>
      </c>
      <c r="M566" s="7">
        <v>147.13999999999999</v>
      </c>
      <c r="N566" s="7">
        <f t="shared" si="8"/>
        <v>588.55999999999995</v>
      </c>
      <c r="O566" s="1">
        <v>0</v>
      </c>
      <c r="P566" s="1">
        <v>588.55999999999995</v>
      </c>
      <c r="Q566" s="7">
        <v>184.48</v>
      </c>
      <c r="R566" s="1">
        <v>21</v>
      </c>
      <c r="S566" s="1" t="s">
        <v>19</v>
      </c>
      <c r="T566" s="1" t="s">
        <v>43</v>
      </c>
    </row>
    <row r="567" spans="1:20" x14ac:dyDescent="0.25">
      <c r="A567" s="1">
        <v>100531</v>
      </c>
      <c r="B567" s="2">
        <v>45731</v>
      </c>
      <c r="C567" s="2" t="str">
        <f>TEXT(Table1[[#This Row],[Order_Date]],"ddd")</f>
        <v>Sat</v>
      </c>
      <c r="D567" s="12">
        <f>WEEKNUM(Table1[[#This Row],[Order_Date]])</f>
        <v>11</v>
      </c>
      <c r="E567" s="2" t="str">
        <f>TEXT(Table1[[#This Row],[Order_Date]],"mmm")</f>
        <v>Mar</v>
      </c>
      <c r="F567" s="2" t="str">
        <f>TEXT(Table1[[#This Row],[Order_Date]],"yyyy")</f>
        <v>2025</v>
      </c>
      <c r="G567" s="1" t="s">
        <v>612</v>
      </c>
      <c r="H567" s="1" t="s">
        <v>53</v>
      </c>
      <c r="I567" s="1" t="s">
        <v>30</v>
      </c>
      <c r="J567" s="1" t="s">
        <v>1238</v>
      </c>
      <c r="K567" s="1" t="s">
        <v>31</v>
      </c>
      <c r="L567" s="1">
        <v>2</v>
      </c>
      <c r="M567" s="7">
        <v>19.940000000000001</v>
      </c>
      <c r="N567" s="7">
        <f t="shared" si="8"/>
        <v>39.880000000000003</v>
      </c>
      <c r="O567" s="1">
        <v>0</v>
      </c>
      <c r="P567" s="1">
        <v>39.880000000000003</v>
      </c>
      <c r="Q567" s="7">
        <v>11.52</v>
      </c>
      <c r="R567" s="1">
        <v>23</v>
      </c>
      <c r="S567" s="1" t="s">
        <v>26</v>
      </c>
      <c r="T567" s="1" t="s">
        <v>35</v>
      </c>
    </row>
    <row r="568" spans="1:20" x14ac:dyDescent="0.25">
      <c r="A568" s="1">
        <v>100959</v>
      </c>
      <c r="B568" s="2">
        <v>45187</v>
      </c>
      <c r="C568" s="2" t="str">
        <f>TEXT(Table1[[#This Row],[Order_Date]],"ddd")</f>
        <v>Mon</v>
      </c>
      <c r="D568" s="12">
        <f>WEEKNUM(Table1[[#This Row],[Order_Date]])</f>
        <v>38</v>
      </c>
      <c r="E568" s="2" t="str">
        <f>TEXT(Table1[[#This Row],[Order_Date]],"mmm")</f>
        <v>Sep</v>
      </c>
      <c r="F568" s="2" t="str">
        <f>TEXT(Table1[[#This Row],[Order_Date]],"yyyy")</f>
        <v>2023</v>
      </c>
      <c r="G568" s="1" t="s">
        <v>613</v>
      </c>
      <c r="H568" s="1" t="s">
        <v>37</v>
      </c>
      <c r="I568" s="1" t="s">
        <v>17</v>
      </c>
      <c r="J568" s="1" t="s">
        <v>1240</v>
      </c>
      <c r="K568" s="1" t="s">
        <v>48</v>
      </c>
      <c r="L568" s="1">
        <v>2</v>
      </c>
      <c r="M568" s="7">
        <v>67.56</v>
      </c>
      <c r="N568" s="7">
        <f t="shared" si="8"/>
        <v>135.12</v>
      </c>
      <c r="O568" s="1">
        <v>0</v>
      </c>
      <c r="P568" s="1">
        <v>135.12</v>
      </c>
      <c r="Q568" s="7">
        <v>35.75</v>
      </c>
      <c r="R568" s="1">
        <v>29</v>
      </c>
      <c r="S568" s="1" t="s">
        <v>26</v>
      </c>
      <c r="T568" s="1" t="s">
        <v>27</v>
      </c>
    </row>
    <row r="569" spans="1:20" x14ac:dyDescent="0.25">
      <c r="A569" s="1">
        <v>100228</v>
      </c>
      <c r="B569" s="2">
        <v>45303</v>
      </c>
      <c r="C569" s="2" t="str">
        <f>TEXT(Table1[[#This Row],[Order_Date]],"ddd")</f>
        <v>Fri</v>
      </c>
      <c r="D569" s="12">
        <f>WEEKNUM(Table1[[#This Row],[Order_Date]])</f>
        <v>2</v>
      </c>
      <c r="E569" s="2" t="str">
        <f>TEXT(Table1[[#This Row],[Order_Date]],"mmm")</f>
        <v>Jan</v>
      </c>
      <c r="F569" s="2" t="str">
        <f>TEXT(Table1[[#This Row],[Order_Date]],"yyyy")</f>
        <v>2024</v>
      </c>
      <c r="G569" s="1" t="s">
        <v>614</v>
      </c>
      <c r="H569" s="1" t="s">
        <v>100</v>
      </c>
      <c r="I569" s="1" t="s">
        <v>25</v>
      </c>
      <c r="J569" s="1" t="s">
        <v>1240</v>
      </c>
      <c r="K569" s="1" t="s">
        <v>31</v>
      </c>
      <c r="L569" s="1">
        <v>3</v>
      </c>
      <c r="M569" s="7">
        <v>142.54</v>
      </c>
      <c r="N569" s="7">
        <f t="shared" si="8"/>
        <v>427.62</v>
      </c>
      <c r="O569" s="1">
        <v>20</v>
      </c>
      <c r="P569" s="1">
        <v>342.1</v>
      </c>
      <c r="Q569" s="7">
        <v>109.2</v>
      </c>
      <c r="R569" s="1">
        <v>18</v>
      </c>
      <c r="S569" s="1" t="s">
        <v>26</v>
      </c>
      <c r="T569" s="1" t="s">
        <v>43</v>
      </c>
    </row>
    <row r="570" spans="1:20" x14ac:dyDescent="0.25">
      <c r="A570" s="1">
        <v>101040</v>
      </c>
      <c r="B570" s="2">
        <v>45170</v>
      </c>
      <c r="C570" s="2" t="str">
        <f>TEXT(Table1[[#This Row],[Order_Date]],"ddd")</f>
        <v>Fri</v>
      </c>
      <c r="D570" s="12">
        <f>WEEKNUM(Table1[[#This Row],[Order_Date]])</f>
        <v>35</v>
      </c>
      <c r="E570" s="2" t="str">
        <f>TEXT(Table1[[#This Row],[Order_Date]],"mmm")</f>
        <v>Sep</v>
      </c>
      <c r="F570" s="2" t="str">
        <f>TEXT(Table1[[#This Row],[Order_Date]],"yyyy")</f>
        <v>2023</v>
      </c>
      <c r="G570" s="1" t="s">
        <v>615</v>
      </c>
      <c r="H570" s="1" t="s">
        <v>22</v>
      </c>
      <c r="I570" s="1" t="s">
        <v>17</v>
      </c>
      <c r="J570" s="1" t="s">
        <v>1238</v>
      </c>
      <c r="K570" s="1" t="s">
        <v>48</v>
      </c>
      <c r="L570" s="1">
        <v>5</v>
      </c>
      <c r="M570" s="7">
        <v>24.87</v>
      </c>
      <c r="N570" s="7">
        <f t="shared" si="8"/>
        <v>124.35000000000001</v>
      </c>
      <c r="O570" s="1">
        <v>20</v>
      </c>
      <c r="P570" s="1">
        <v>99.48</v>
      </c>
      <c r="Q570" s="7">
        <v>19.190000000000001</v>
      </c>
      <c r="R570" s="1">
        <v>31</v>
      </c>
      <c r="S570" s="1" t="s">
        <v>26</v>
      </c>
      <c r="T570" s="1" t="s">
        <v>27</v>
      </c>
    </row>
    <row r="571" spans="1:20" x14ac:dyDescent="0.25">
      <c r="A571" s="1">
        <v>100212</v>
      </c>
      <c r="B571" s="2">
        <v>45486</v>
      </c>
      <c r="C571" s="2" t="str">
        <f>TEXT(Table1[[#This Row],[Order_Date]],"ddd")</f>
        <v>Sat</v>
      </c>
      <c r="D571" s="12">
        <f>WEEKNUM(Table1[[#This Row],[Order_Date]])</f>
        <v>28</v>
      </c>
      <c r="E571" s="2" t="str">
        <f>TEXT(Table1[[#This Row],[Order_Date]],"mmm")</f>
        <v>Jul</v>
      </c>
      <c r="F571" s="2" t="str">
        <f>TEXT(Table1[[#This Row],[Order_Date]],"yyyy")</f>
        <v>2024</v>
      </c>
      <c r="G571" s="1" t="s">
        <v>616</v>
      </c>
      <c r="H571" s="1" t="s">
        <v>59</v>
      </c>
      <c r="I571" s="1" t="s">
        <v>17</v>
      </c>
      <c r="J571" s="1" t="s">
        <v>1239</v>
      </c>
      <c r="K571" s="1" t="s">
        <v>31</v>
      </c>
      <c r="L571" s="1">
        <v>2</v>
      </c>
      <c r="M571" s="7">
        <v>32.31</v>
      </c>
      <c r="N571" s="7">
        <f t="shared" si="8"/>
        <v>64.62</v>
      </c>
      <c r="O571" s="1">
        <v>0</v>
      </c>
      <c r="P571" s="1">
        <v>64.62</v>
      </c>
      <c r="Q571" s="7">
        <v>19.29</v>
      </c>
      <c r="R571" s="1">
        <v>31</v>
      </c>
      <c r="S571" s="1" t="s">
        <v>19</v>
      </c>
      <c r="T571" s="1" t="s">
        <v>20</v>
      </c>
    </row>
    <row r="572" spans="1:20" x14ac:dyDescent="0.25">
      <c r="A572" s="1">
        <v>100079</v>
      </c>
      <c r="B572" s="2">
        <v>45048</v>
      </c>
      <c r="C572" s="2" t="str">
        <f>TEXT(Table1[[#This Row],[Order_Date]],"ddd")</f>
        <v>Tue</v>
      </c>
      <c r="D572" s="12">
        <f>WEEKNUM(Table1[[#This Row],[Order_Date]])</f>
        <v>18</v>
      </c>
      <c r="E572" s="2" t="str">
        <f>TEXT(Table1[[#This Row],[Order_Date]],"mmm")</f>
        <v>May</v>
      </c>
      <c r="F572" s="2" t="str">
        <f>TEXT(Table1[[#This Row],[Order_Date]],"yyyy")</f>
        <v>2023</v>
      </c>
      <c r="G572" s="1" t="s">
        <v>617</v>
      </c>
      <c r="H572" s="1" t="s">
        <v>45</v>
      </c>
      <c r="I572" s="1" t="s">
        <v>30</v>
      </c>
      <c r="J572" s="1" t="s">
        <v>1237</v>
      </c>
      <c r="K572" s="1" t="s">
        <v>31</v>
      </c>
      <c r="L572" s="1">
        <v>4</v>
      </c>
      <c r="M572" s="7">
        <v>15.64</v>
      </c>
      <c r="N572" s="7">
        <f t="shared" si="8"/>
        <v>62.56</v>
      </c>
      <c r="O572" s="1">
        <v>0</v>
      </c>
      <c r="P572" s="1">
        <v>62.56</v>
      </c>
      <c r="Q572" s="7">
        <v>21.71</v>
      </c>
      <c r="R572" s="1">
        <v>46</v>
      </c>
      <c r="S572" s="1" t="s">
        <v>26</v>
      </c>
      <c r="T572" s="1" t="s">
        <v>32</v>
      </c>
    </row>
    <row r="573" spans="1:20" x14ac:dyDescent="0.25">
      <c r="A573" s="1">
        <v>100148</v>
      </c>
      <c r="B573" s="2">
        <v>45377</v>
      </c>
      <c r="C573" s="2" t="str">
        <f>TEXT(Table1[[#This Row],[Order_Date]],"ddd")</f>
        <v>Tue</v>
      </c>
      <c r="D573" s="12">
        <f>WEEKNUM(Table1[[#This Row],[Order_Date]])</f>
        <v>13</v>
      </c>
      <c r="E573" s="2" t="str">
        <f>TEXT(Table1[[#This Row],[Order_Date]],"mmm")</f>
        <v>Mar</v>
      </c>
      <c r="F573" s="2" t="str">
        <f>TEXT(Table1[[#This Row],[Order_Date]],"yyyy")</f>
        <v>2024</v>
      </c>
      <c r="G573" s="1" t="s">
        <v>618</v>
      </c>
      <c r="H573" s="1" t="s">
        <v>24</v>
      </c>
      <c r="I573" s="1" t="s">
        <v>25</v>
      </c>
      <c r="J573" s="1" t="s">
        <v>1237</v>
      </c>
      <c r="K573" s="1" t="s">
        <v>31</v>
      </c>
      <c r="L573" s="1">
        <v>4</v>
      </c>
      <c r="M573" s="7">
        <v>99.25</v>
      </c>
      <c r="N573" s="7">
        <f t="shared" si="8"/>
        <v>397</v>
      </c>
      <c r="O573" s="1">
        <v>5</v>
      </c>
      <c r="P573" s="1">
        <v>377.15</v>
      </c>
      <c r="Q573" s="7">
        <v>133.53</v>
      </c>
      <c r="R573" s="1">
        <v>33</v>
      </c>
      <c r="S573" s="1" t="s">
        <v>19</v>
      </c>
      <c r="T573" s="1" t="s">
        <v>43</v>
      </c>
    </row>
    <row r="574" spans="1:20" x14ac:dyDescent="0.25">
      <c r="A574" s="1">
        <v>100591</v>
      </c>
      <c r="B574" s="2">
        <v>45020</v>
      </c>
      <c r="C574" s="2" t="str">
        <f>TEXT(Table1[[#This Row],[Order_Date]],"ddd")</f>
        <v>Tue</v>
      </c>
      <c r="D574" s="12">
        <f>WEEKNUM(Table1[[#This Row],[Order_Date]])</f>
        <v>14</v>
      </c>
      <c r="E574" s="2" t="str">
        <f>TEXT(Table1[[#This Row],[Order_Date]],"mmm")</f>
        <v>Apr</v>
      </c>
      <c r="F574" s="2" t="str">
        <f>TEXT(Table1[[#This Row],[Order_Date]],"yyyy")</f>
        <v>2023</v>
      </c>
      <c r="G574" s="1" t="s">
        <v>619</v>
      </c>
      <c r="H574" s="1" t="s">
        <v>87</v>
      </c>
      <c r="I574" s="1" t="s">
        <v>25</v>
      </c>
      <c r="J574" s="1" t="s">
        <v>1237</v>
      </c>
      <c r="K574" s="1" t="s">
        <v>18</v>
      </c>
      <c r="L574" s="1">
        <v>4</v>
      </c>
      <c r="M574" s="7">
        <v>85.74</v>
      </c>
      <c r="N574" s="7">
        <f t="shared" si="8"/>
        <v>342.96</v>
      </c>
      <c r="O574" s="1">
        <v>0</v>
      </c>
      <c r="P574" s="1">
        <v>342.96</v>
      </c>
      <c r="Q574" s="7">
        <v>95.02</v>
      </c>
      <c r="R574" s="1">
        <v>24</v>
      </c>
      <c r="S574" s="1" t="s">
        <v>19</v>
      </c>
      <c r="T574" s="1" t="s">
        <v>35</v>
      </c>
    </row>
    <row r="575" spans="1:20" x14ac:dyDescent="0.25">
      <c r="A575" s="1">
        <v>100707</v>
      </c>
      <c r="B575" s="2">
        <v>45115</v>
      </c>
      <c r="C575" s="2" t="str">
        <f>TEXT(Table1[[#This Row],[Order_Date]],"ddd")</f>
        <v>Sat</v>
      </c>
      <c r="D575" s="12">
        <f>WEEKNUM(Table1[[#This Row],[Order_Date]])</f>
        <v>27</v>
      </c>
      <c r="E575" s="2" t="str">
        <f>TEXT(Table1[[#This Row],[Order_Date]],"mmm")</f>
        <v>Jul</v>
      </c>
      <c r="F575" s="2" t="str">
        <f>TEXT(Table1[[#This Row],[Order_Date]],"yyyy")</f>
        <v>2023</v>
      </c>
      <c r="G575" s="1" t="s">
        <v>620</v>
      </c>
      <c r="H575" s="1" t="s">
        <v>73</v>
      </c>
      <c r="I575" s="1" t="s">
        <v>25</v>
      </c>
      <c r="J575" s="1" t="s">
        <v>1241</v>
      </c>
      <c r="K575" s="1" t="s">
        <v>18</v>
      </c>
      <c r="L575" s="1">
        <v>1</v>
      </c>
      <c r="M575" s="7">
        <v>35.89</v>
      </c>
      <c r="N575" s="7">
        <f t="shared" si="8"/>
        <v>35.89</v>
      </c>
      <c r="O575" s="1">
        <v>0</v>
      </c>
      <c r="P575" s="1">
        <v>35.89</v>
      </c>
      <c r="Q575" s="7">
        <v>11.09</v>
      </c>
      <c r="R575" s="1">
        <v>40</v>
      </c>
      <c r="S575" s="1" t="s">
        <v>26</v>
      </c>
      <c r="T575" s="1" t="s">
        <v>43</v>
      </c>
    </row>
    <row r="576" spans="1:20" x14ac:dyDescent="0.25">
      <c r="A576" s="1">
        <v>100589</v>
      </c>
      <c r="B576" s="2">
        <v>45111</v>
      </c>
      <c r="C576" s="2" t="str">
        <f>TEXT(Table1[[#This Row],[Order_Date]],"ddd")</f>
        <v>Tue</v>
      </c>
      <c r="D576" s="12">
        <f>WEEKNUM(Table1[[#This Row],[Order_Date]])</f>
        <v>27</v>
      </c>
      <c r="E576" s="2" t="str">
        <f>TEXT(Table1[[#This Row],[Order_Date]],"mmm")</f>
        <v>Jul</v>
      </c>
      <c r="F576" s="2" t="str">
        <f>TEXT(Table1[[#This Row],[Order_Date]],"yyyy")</f>
        <v>2023</v>
      </c>
      <c r="G576" s="1" t="s">
        <v>621</v>
      </c>
      <c r="H576" s="1" t="s">
        <v>77</v>
      </c>
      <c r="I576" s="1" t="s">
        <v>30</v>
      </c>
      <c r="J576" s="1" t="s">
        <v>1237</v>
      </c>
      <c r="K576" s="1" t="s">
        <v>18</v>
      </c>
      <c r="L576" s="1">
        <v>2</v>
      </c>
      <c r="M576" s="7">
        <v>38.049999999999997</v>
      </c>
      <c r="N576" s="7">
        <f t="shared" si="8"/>
        <v>76.099999999999994</v>
      </c>
      <c r="O576" s="1">
        <v>0</v>
      </c>
      <c r="P576" s="1">
        <v>76.099999999999994</v>
      </c>
      <c r="Q576" s="7">
        <v>28.72</v>
      </c>
      <c r="R576" s="1">
        <v>23</v>
      </c>
      <c r="S576" s="1" t="s">
        <v>26</v>
      </c>
      <c r="T576" s="1" t="s">
        <v>46</v>
      </c>
    </row>
    <row r="577" spans="1:20" x14ac:dyDescent="0.25">
      <c r="A577" s="1">
        <v>100133</v>
      </c>
      <c r="B577" s="2">
        <v>45085</v>
      </c>
      <c r="C577" s="2" t="str">
        <f>TEXT(Table1[[#This Row],[Order_Date]],"ddd")</f>
        <v>Thu</v>
      </c>
      <c r="D577" s="12">
        <f>WEEKNUM(Table1[[#This Row],[Order_Date]])</f>
        <v>23</v>
      </c>
      <c r="E577" s="2" t="str">
        <f>TEXT(Table1[[#This Row],[Order_Date]],"mmm")</f>
        <v>Jun</v>
      </c>
      <c r="F577" s="2" t="str">
        <f>TEXT(Table1[[#This Row],[Order_Date]],"yyyy")</f>
        <v>2023</v>
      </c>
      <c r="G577" s="1" t="s">
        <v>622</v>
      </c>
      <c r="H577" s="1" t="s">
        <v>53</v>
      </c>
      <c r="I577" s="1" t="s">
        <v>30</v>
      </c>
      <c r="J577" s="1" t="s">
        <v>1241</v>
      </c>
      <c r="K577" s="1" t="s">
        <v>48</v>
      </c>
      <c r="L577" s="1">
        <v>4</v>
      </c>
      <c r="M577" s="7">
        <v>25.11</v>
      </c>
      <c r="N577" s="7">
        <f t="shared" si="8"/>
        <v>100.44</v>
      </c>
      <c r="O577" s="1">
        <v>20</v>
      </c>
      <c r="P577" s="1">
        <v>80.349999999999994</v>
      </c>
      <c r="Q577" s="7">
        <v>33.92</v>
      </c>
      <c r="R577" s="1">
        <v>16</v>
      </c>
      <c r="S577" s="1" t="s">
        <v>26</v>
      </c>
      <c r="T577" s="1" t="s">
        <v>20</v>
      </c>
    </row>
    <row r="578" spans="1:20" x14ac:dyDescent="0.25">
      <c r="A578" s="1">
        <v>100781</v>
      </c>
      <c r="B578" s="2">
        <v>44977</v>
      </c>
      <c r="C578" s="2" t="str">
        <f>TEXT(Table1[[#This Row],[Order_Date]],"ddd")</f>
        <v>Mon</v>
      </c>
      <c r="D578" s="12">
        <f>WEEKNUM(Table1[[#This Row],[Order_Date]])</f>
        <v>8</v>
      </c>
      <c r="E578" s="2" t="str">
        <f>TEXT(Table1[[#This Row],[Order_Date]],"mmm")</f>
        <v>Feb</v>
      </c>
      <c r="F578" s="2" t="str">
        <f>TEXT(Table1[[#This Row],[Order_Date]],"yyyy")</f>
        <v>2023</v>
      </c>
      <c r="G578" s="1" t="s">
        <v>623</v>
      </c>
      <c r="H578" s="1" t="s">
        <v>62</v>
      </c>
      <c r="I578" s="1" t="s">
        <v>17</v>
      </c>
      <c r="J578" s="1" t="s">
        <v>1237</v>
      </c>
      <c r="K578" s="1" t="s">
        <v>18</v>
      </c>
      <c r="L578" s="1">
        <v>3</v>
      </c>
      <c r="M578" s="7">
        <v>150.93</v>
      </c>
      <c r="N578" s="7">
        <f t="shared" si="8"/>
        <v>452.79</v>
      </c>
      <c r="O578" s="1">
        <v>0</v>
      </c>
      <c r="P578" s="1">
        <v>452.79</v>
      </c>
      <c r="Q578" s="7">
        <v>134.34</v>
      </c>
      <c r="R578" s="1">
        <v>25</v>
      </c>
      <c r="S578" s="1" t="s">
        <v>19</v>
      </c>
      <c r="T578" s="1" t="s">
        <v>35</v>
      </c>
    </row>
    <row r="579" spans="1:20" x14ac:dyDescent="0.25">
      <c r="A579" s="1">
        <v>100408</v>
      </c>
      <c r="B579" s="2">
        <v>45353</v>
      </c>
      <c r="C579" s="2" t="str">
        <f>TEXT(Table1[[#This Row],[Order_Date]],"ddd")</f>
        <v>Sat</v>
      </c>
      <c r="D579" s="12">
        <f>WEEKNUM(Table1[[#This Row],[Order_Date]])</f>
        <v>9</v>
      </c>
      <c r="E579" s="2" t="str">
        <f>TEXT(Table1[[#This Row],[Order_Date]],"mmm")</f>
        <v>Mar</v>
      </c>
      <c r="F579" s="2" t="str">
        <f>TEXT(Table1[[#This Row],[Order_Date]],"yyyy")</f>
        <v>2024</v>
      </c>
      <c r="G579" s="1" t="s">
        <v>624</v>
      </c>
      <c r="H579" s="1" t="s">
        <v>29</v>
      </c>
      <c r="I579" s="1" t="s">
        <v>30</v>
      </c>
      <c r="J579" s="1" t="s">
        <v>1238</v>
      </c>
      <c r="K579" s="1" t="s">
        <v>31</v>
      </c>
      <c r="L579" s="1">
        <v>2</v>
      </c>
      <c r="M579" s="7">
        <v>20.28</v>
      </c>
      <c r="N579" s="7">
        <f t="shared" ref="N579:N642" si="9">M579*L579</f>
        <v>40.56</v>
      </c>
      <c r="O579" s="1">
        <v>5</v>
      </c>
      <c r="P579" s="1">
        <v>38.53</v>
      </c>
      <c r="Q579" s="7">
        <v>9.98</v>
      </c>
      <c r="R579" s="1">
        <v>28</v>
      </c>
      <c r="S579" s="1" t="s">
        <v>26</v>
      </c>
      <c r="T579" s="1" t="s">
        <v>81</v>
      </c>
    </row>
    <row r="580" spans="1:20" x14ac:dyDescent="0.25">
      <c r="A580" s="1">
        <v>100969</v>
      </c>
      <c r="B580" s="2">
        <v>45545</v>
      </c>
      <c r="C580" s="2" t="str">
        <f>TEXT(Table1[[#This Row],[Order_Date]],"ddd")</f>
        <v>Tue</v>
      </c>
      <c r="D580" s="12">
        <f>WEEKNUM(Table1[[#This Row],[Order_Date]])</f>
        <v>37</v>
      </c>
      <c r="E580" s="2" t="str">
        <f>TEXT(Table1[[#This Row],[Order_Date]],"mmm")</f>
        <v>Sep</v>
      </c>
      <c r="F580" s="2" t="str">
        <f>TEXT(Table1[[#This Row],[Order_Date]],"yyyy")</f>
        <v>2024</v>
      </c>
      <c r="G580" s="1" t="s">
        <v>625</v>
      </c>
      <c r="H580" s="1" t="s">
        <v>34</v>
      </c>
      <c r="I580" s="1" t="s">
        <v>30</v>
      </c>
      <c r="J580" s="1" t="s">
        <v>1237</v>
      </c>
      <c r="K580" s="1" t="s">
        <v>18</v>
      </c>
      <c r="L580" s="1">
        <v>2</v>
      </c>
      <c r="M580" s="7">
        <v>53.89</v>
      </c>
      <c r="N580" s="7">
        <f t="shared" si="9"/>
        <v>107.78</v>
      </c>
      <c r="O580" s="1">
        <v>5</v>
      </c>
      <c r="P580" s="1">
        <v>102.39</v>
      </c>
      <c r="Q580" s="7">
        <v>37.729999999999997</v>
      </c>
      <c r="R580" s="1">
        <v>44</v>
      </c>
      <c r="S580" s="1" t="s">
        <v>26</v>
      </c>
      <c r="T580" s="1" t="s">
        <v>51</v>
      </c>
    </row>
    <row r="581" spans="1:20" x14ac:dyDescent="0.25">
      <c r="A581" s="1">
        <v>100507</v>
      </c>
      <c r="B581" s="2">
        <v>45169</v>
      </c>
      <c r="C581" s="2" t="str">
        <f>TEXT(Table1[[#This Row],[Order_Date]],"ddd")</f>
        <v>Thu</v>
      </c>
      <c r="D581" s="12">
        <f>WEEKNUM(Table1[[#This Row],[Order_Date]])</f>
        <v>35</v>
      </c>
      <c r="E581" s="2" t="str">
        <f>TEXT(Table1[[#This Row],[Order_Date]],"mmm")</f>
        <v>Aug</v>
      </c>
      <c r="F581" s="2" t="str">
        <f>TEXT(Table1[[#This Row],[Order_Date]],"yyyy")</f>
        <v>2023</v>
      </c>
      <c r="G581" s="1" t="s">
        <v>626</v>
      </c>
      <c r="H581" s="1" t="s">
        <v>22</v>
      </c>
      <c r="I581" s="1" t="s">
        <v>17</v>
      </c>
      <c r="J581" s="1" t="s">
        <v>1237</v>
      </c>
      <c r="K581" s="1" t="s">
        <v>18</v>
      </c>
      <c r="L581" s="1">
        <v>3</v>
      </c>
      <c r="M581" s="7">
        <v>28.06</v>
      </c>
      <c r="N581" s="7">
        <f t="shared" si="9"/>
        <v>84.179999999999993</v>
      </c>
      <c r="O581" s="1">
        <v>5</v>
      </c>
      <c r="P581" s="1">
        <v>79.97</v>
      </c>
      <c r="Q581" s="7">
        <v>21.4</v>
      </c>
      <c r="R581" s="1">
        <v>34</v>
      </c>
      <c r="S581" s="1" t="s">
        <v>26</v>
      </c>
      <c r="T581" s="1" t="s">
        <v>51</v>
      </c>
    </row>
    <row r="582" spans="1:20" x14ac:dyDescent="0.25">
      <c r="A582" s="1">
        <v>100876</v>
      </c>
      <c r="B582" s="2">
        <v>45690</v>
      </c>
      <c r="C582" s="2" t="str">
        <f>TEXT(Table1[[#This Row],[Order_Date]],"ddd")</f>
        <v>Sun</v>
      </c>
      <c r="D582" s="12">
        <f>WEEKNUM(Table1[[#This Row],[Order_Date]])</f>
        <v>6</v>
      </c>
      <c r="E582" s="2" t="str">
        <f>TEXT(Table1[[#This Row],[Order_Date]],"mmm")</f>
        <v>Feb</v>
      </c>
      <c r="F582" s="2" t="str">
        <f>TEXT(Table1[[#This Row],[Order_Date]],"yyyy")</f>
        <v>2025</v>
      </c>
      <c r="G582" s="1" t="s">
        <v>627</v>
      </c>
      <c r="H582" s="1" t="s">
        <v>24</v>
      </c>
      <c r="I582" s="1" t="s">
        <v>25</v>
      </c>
      <c r="J582" s="1" t="s">
        <v>1240</v>
      </c>
      <c r="K582" s="1" t="s">
        <v>48</v>
      </c>
      <c r="L582" s="1">
        <v>2</v>
      </c>
      <c r="M582" s="7">
        <v>101.82</v>
      </c>
      <c r="N582" s="7">
        <f t="shared" si="9"/>
        <v>203.64</v>
      </c>
      <c r="O582" s="1">
        <v>10</v>
      </c>
      <c r="P582" s="1">
        <v>183.28</v>
      </c>
      <c r="Q582" s="7">
        <v>65.34</v>
      </c>
      <c r="R582" s="1">
        <v>24</v>
      </c>
      <c r="S582" s="1" t="s">
        <v>19</v>
      </c>
      <c r="T582" s="1" t="s">
        <v>20</v>
      </c>
    </row>
    <row r="583" spans="1:20" x14ac:dyDescent="0.25">
      <c r="A583" s="1">
        <v>100504</v>
      </c>
      <c r="B583" s="2">
        <v>45709</v>
      </c>
      <c r="C583" s="2" t="str">
        <f>TEXT(Table1[[#This Row],[Order_Date]],"ddd")</f>
        <v>Fri</v>
      </c>
      <c r="D583" s="12">
        <f>WEEKNUM(Table1[[#This Row],[Order_Date]])</f>
        <v>8</v>
      </c>
      <c r="E583" s="2" t="str">
        <f>TEXT(Table1[[#This Row],[Order_Date]],"mmm")</f>
        <v>Feb</v>
      </c>
      <c r="F583" s="2" t="str">
        <f>TEXT(Table1[[#This Row],[Order_Date]],"yyyy")</f>
        <v>2025</v>
      </c>
      <c r="G583" s="1" t="s">
        <v>628</v>
      </c>
      <c r="H583" s="1" t="s">
        <v>56</v>
      </c>
      <c r="I583" s="1" t="s">
        <v>30</v>
      </c>
      <c r="J583" s="1" t="s">
        <v>1241</v>
      </c>
      <c r="K583" s="1" t="s">
        <v>31</v>
      </c>
      <c r="L583" s="1">
        <v>4</v>
      </c>
      <c r="M583" s="7">
        <v>44.86</v>
      </c>
      <c r="N583" s="7">
        <f t="shared" si="9"/>
        <v>179.44</v>
      </c>
      <c r="O583" s="1">
        <v>5</v>
      </c>
      <c r="P583" s="1">
        <v>170.47</v>
      </c>
      <c r="Q583" s="7">
        <v>54.65</v>
      </c>
      <c r="R583" s="1">
        <v>34</v>
      </c>
      <c r="S583" s="1" t="s">
        <v>26</v>
      </c>
      <c r="T583" s="1" t="s">
        <v>32</v>
      </c>
    </row>
    <row r="584" spans="1:20" x14ac:dyDescent="0.25">
      <c r="A584" s="1">
        <v>100718</v>
      </c>
      <c r="B584" s="2">
        <v>45779</v>
      </c>
      <c r="C584" s="2" t="str">
        <f>TEXT(Table1[[#This Row],[Order_Date]],"ddd")</f>
        <v>Fri</v>
      </c>
      <c r="D584" s="12">
        <f>WEEKNUM(Table1[[#This Row],[Order_Date]])</f>
        <v>18</v>
      </c>
      <c r="E584" s="2" t="str">
        <f>TEXT(Table1[[#This Row],[Order_Date]],"mmm")</f>
        <v>May</v>
      </c>
      <c r="F584" s="2" t="str">
        <f>TEXT(Table1[[#This Row],[Order_Date]],"yyyy")</f>
        <v>2025</v>
      </c>
      <c r="G584" s="1" t="s">
        <v>629</v>
      </c>
      <c r="H584" s="1" t="s">
        <v>62</v>
      </c>
      <c r="I584" s="1" t="s">
        <v>17</v>
      </c>
      <c r="J584" s="1" t="s">
        <v>1238</v>
      </c>
      <c r="K584" s="1" t="s">
        <v>48</v>
      </c>
      <c r="L584" s="1">
        <v>4</v>
      </c>
      <c r="M584" s="7">
        <v>150.96</v>
      </c>
      <c r="N584" s="7">
        <f t="shared" si="9"/>
        <v>603.84</v>
      </c>
      <c r="O584" s="1">
        <v>5</v>
      </c>
      <c r="P584" s="1">
        <v>573.65</v>
      </c>
      <c r="Q584" s="7">
        <v>113.41</v>
      </c>
      <c r="R584" s="1">
        <v>28</v>
      </c>
      <c r="S584" s="1" t="s">
        <v>26</v>
      </c>
      <c r="T584" s="1" t="s">
        <v>20</v>
      </c>
    </row>
    <row r="585" spans="1:20" x14ac:dyDescent="0.25">
      <c r="A585" s="1">
        <v>100347</v>
      </c>
      <c r="B585" s="2">
        <v>45131</v>
      </c>
      <c r="C585" s="2" t="str">
        <f>TEXT(Table1[[#This Row],[Order_Date]],"ddd")</f>
        <v>Mon</v>
      </c>
      <c r="D585" s="12">
        <f>WEEKNUM(Table1[[#This Row],[Order_Date]])</f>
        <v>30</v>
      </c>
      <c r="E585" s="2" t="str">
        <f>TEXT(Table1[[#This Row],[Order_Date]],"mmm")</f>
        <v>Jul</v>
      </c>
      <c r="F585" s="2" t="str">
        <f>TEXT(Table1[[#This Row],[Order_Date]],"yyyy")</f>
        <v>2023</v>
      </c>
      <c r="G585" s="1" t="s">
        <v>630</v>
      </c>
      <c r="H585" s="1" t="s">
        <v>56</v>
      </c>
      <c r="I585" s="1" t="s">
        <v>30</v>
      </c>
      <c r="J585" s="1" t="s">
        <v>1240</v>
      </c>
      <c r="K585" s="1" t="s">
        <v>31</v>
      </c>
      <c r="L585" s="1">
        <v>4</v>
      </c>
      <c r="M585" s="7">
        <v>45.84</v>
      </c>
      <c r="N585" s="7">
        <f t="shared" si="9"/>
        <v>183.36</v>
      </c>
      <c r="O585" s="1">
        <v>20</v>
      </c>
      <c r="P585" s="1">
        <v>146.69</v>
      </c>
      <c r="Q585" s="7">
        <v>36.659999999999997</v>
      </c>
      <c r="R585" s="1">
        <v>30</v>
      </c>
      <c r="S585" s="1" t="s">
        <v>26</v>
      </c>
      <c r="T585" s="1" t="s">
        <v>32</v>
      </c>
    </row>
    <row r="586" spans="1:20" x14ac:dyDescent="0.25">
      <c r="A586" s="1">
        <v>100386</v>
      </c>
      <c r="B586" s="2">
        <v>45693</v>
      </c>
      <c r="C586" s="2" t="str">
        <f>TEXT(Table1[[#This Row],[Order_Date]],"ddd")</f>
        <v>Wed</v>
      </c>
      <c r="D586" s="12">
        <f>WEEKNUM(Table1[[#This Row],[Order_Date]])</f>
        <v>6</v>
      </c>
      <c r="E586" s="2" t="str">
        <f>TEXT(Table1[[#This Row],[Order_Date]],"mmm")</f>
        <v>Feb</v>
      </c>
      <c r="F586" s="2" t="str">
        <f>TEXT(Table1[[#This Row],[Order_Date]],"yyyy")</f>
        <v>2025</v>
      </c>
      <c r="G586" s="1" t="s">
        <v>631</v>
      </c>
      <c r="H586" s="1" t="s">
        <v>24</v>
      </c>
      <c r="I586" s="1" t="s">
        <v>25</v>
      </c>
      <c r="J586" s="1" t="s">
        <v>1238</v>
      </c>
      <c r="K586" s="1" t="s">
        <v>18</v>
      </c>
      <c r="L586" s="1">
        <v>2</v>
      </c>
      <c r="M586" s="7">
        <v>90</v>
      </c>
      <c r="N586" s="7">
        <f t="shared" si="9"/>
        <v>180</v>
      </c>
      <c r="O586" s="1">
        <v>5</v>
      </c>
      <c r="P586" s="1">
        <v>171</v>
      </c>
      <c r="Q586" s="7">
        <v>48.7</v>
      </c>
      <c r="R586" s="1">
        <v>26</v>
      </c>
      <c r="S586" s="1" t="s">
        <v>19</v>
      </c>
      <c r="T586" s="1" t="s">
        <v>51</v>
      </c>
    </row>
    <row r="587" spans="1:20" x14ac:dyDescent="0.25">
      <c r="A587" s="1">
        <v>100000</v>
      </c>
      <c r="B587" s="2">
        <v>45581</v>
      </c>
      <c r="C587" s="2" t="str">
        <f>TEXT(Table1[[#This Row],[Order_Date]],"ddd")</f>
        <v>Wed</v>
      </c>
      <c r="D587" s="12">
        <f>WEEKNUM(Table1[[#This Row],[Order_Date]])</f>
        <v>42</v>
      </c>
      <c r="E587" s="2" t="str">
        <f>TEXT(Table1[[#This Row],[Order_Date]],"mmm")</f>
        <v>Oct</v>
      </c>
      <c r="F587" s="2" t="str">
        <f>TEXT(Table1[[#This Row],[Order_Date]],"yyyy")</f>
        <v>2024</v>
      </c>
      <c r="G587" s="1" t="s">
        <v>632</v>
      </c>
      <c r="H587" s="1" t="s">
        <v>87</v>
      </c>
      <c r="I587" s="1" t="s">
        <v>25</v>
      </c>
      <c r="J587" s="1" t="s">
        <v>1241</v>
      </c>
      <c r="K587" s="1" t="s">
        <v>18</v>
      </c>
      <c r="L587" s="1">
        <v>3</v>
      </c>
      <c r="M587" s="7">
        <v>88.38</v>
      </c>
      <c r="N587" s="7">
        <f t="shared" si="9"/>
        <v>265.14</v>
      </c>
      <c r="O587" s="1">
        <v>10</v>
      </c>
      <c r="P587" s="1">
        <v>238.63</v>
      </c>
      <c r="Q587" s="7">
        <v>69.94</v>
      </c>
      <c r="R587" s="1">
        <v>32</v>
      </c>
      <c r="S587" s="1" t="s">
        <v>19</v>
      </c>
      <c r="T587" s="1" t="s">
        <v>27</v>
      </c>
    </row>
    <row r="588" spans="1:20" x14ac:dyDescent="0.25">
      <c r="A588" s="1">
        <v>100360</v>
      </c>
      <c r="B588" s="2">
        <v>44938</v>
      </c>
      <c r="C588" s="2" t="str">
        <f>TEXT(Table1[[#This Row],[Order_Date]],"ddd")</f>
        <v>Thu</v>
      </c>
      <c r="D588" s="12">
        <f>WEEKNUM(Table1[[#This Row],[Order_Date]])</f>
        <v>2</v>
      </c>
      <c r="E588" s="2" t="str">
        <f>TEXT(Table1[[#This Row],[Order_Date]],"mmm")</f>
        <v>Jan</v>
      </c>
      <c r="F588" s="2" t="str">
        <f>TEXT(Table1[[#This Row],[Order_Date]],"yyyy")</f>
        <v>2023</v>
      </c>
      <c r="G588" s="1" t="s">
        <v>633</v>
      </c>
      <c r="H588" s="1" t="s">
        <v>22</v>
      </c>
      <c r="I588" s="1" t="s">
        <v>17</v>
      </c>
      <c r="J588" s="1" t="s">
        <v>1237</v>
      </c>
      <c r="K588" s="1" t="s">
        <v>18</v>
      </c>
      <c r="L588" s="1">
        <v>2</v>
      </c>
      <c r="M588" s="7">
        <v>21.86</v>
      </c>
      <c r="N588" s="7">
        <f t="shared" si="9"/>
        <v>43.72</v>
      </c>
      <c r="O588" s="1">
        <v>20</v>
      </c>
      <c r="P588" s="1">
        <v>34.979999999999997</v>
      </c>
      <c r="Q588" s="7">
        <v>7.43</v>
      </c>
      <c r="R588" s="1">
        <v>43</v>
      </c>
      <c r="S588" s="1" t="s">
        <v>19</v>
      </c>
      <c r="T588" s="1" t="s">
        <v>81</v>
      </c>
    </row>
    <row r="589" spans="1:20" x14ac:dyDescent="0.25">
      <c r="A589" s="1">
        <v>101133</v>
      </c>
      <c r="B589" s="2">
        <v>45044</v>
      </c>
      <c r="C589" s="2" t="str">
        <f>TEXT(Table1[[#This Row],[Order_Date]],"ddd")</f>
        <v>Fri</v>
      </c>
      <c r="D589" s="12">
        <f>WEEKNUM(Table1[[#This Row],[Order_Date]])</f>
        <v>17</v>
      </c>
      <c r="E589" s="2" t="str">
        <f>TEXT(Table1[[#This Row],[Order_Date]],"mmm")</f>
        <v>Apr</v>
      </c>
      <c r="F589" s="2" t="str">
        <f>TEXT(Table1[[#This Row],[Order_Date]],"yyyy")</f>
        <v>2023</v>
      </c>
      <c r="G589" s="1" t="s">
        <v>634</v>
      </c>
      <c r="H589" s="1" t="s">
        <v>42</v>
      </c>
      <c r="I589" s="1" t="s">
        <v>25</v>
      </c>
      <c r="J589" s="1" t="s">
        <v>1238</v>
      </c>
      <c r="K589" s="1" t="s">
        <v>18</v>
      </c>
      <c r="L589" s="1">
        <v>4</v>
      </c>
      <c r="M589" s="7">
        <v>173.06</v>
      </c>
      <c r="N589" s="7">
        <f t="shared" si="9"/>
        <v>692.24</v>
      </c>
      <c r="O589" s="1">
        <v>0</v>
      </c>
      <c r="P589" s="1">
        <v>692.24</v>
      </c>
      <c r="Q589" s="7">
        <v>210.25</v>
      </c>
      <c r="R589" s="1">
        <v>38</v>
      </c>
      <c r="S589" s="1" t="s">
        <v>26</v>
      </c>
      <c r="T589" s="1" t="s">
        <v>51</v>
      </c>
    </row>
    <row r="590" spans="1:20" x14ac:dyDescent="0.25">
      <c r="A590" s="1">
        <v>100475</v>
      </c>
      <c r="B590" s="2">
        <v>45176</v>
      </c>
      <c r="C590" s="2" t="str">
        <f>TEXT(Table1[[#This Row],[Order_Date]],"ddd")</f>
        <v>Thu</v>
      </c>
      <c r="D590" s="12">
        <f>WEEKNUM(Table1[[#This Row],[Order_Date]])</f>
        <v>36</v>
      </c>
      <c r="E590" s="2" t="str">
        <f>TEXT(Table1[[#This Row],[Order_Date]],"mmm")</f>
        <v>Sep</v>
      </c>
      <c r="F590" s="2" t="str">
        <f>TEXT(Table1[[#This Row],[Order_Date]],"yyyy")</f>
        <v>2023</v>
      </c>
      <c r="G590" s="1" t="s">
        <v>594</v>
      </c>
      <c r="H590" s="1" t="s">
        <v>70</v>
      </c>
      <c r="I590" s="1" t="s">
        <v>25</v>
      </c>
      <c r="J590" s="1" t="s">
        <v>1237</v>
      </c>
      <c r="K590" s="1" t="s">
        <v>18</v>
      </c>
      <c r="L590" s="1">
        <v>2</v>
      </c>
      <c r="M590" s="7">
        <v>161.02000000000001</v>
      </c>
      <c r="N590" s="7">
        <f t="shared" si="9"/>
        <v>322.04000000000002</v>
      </c>
      <c r="O590" s="1">
        <v>10</v>
      </c>
      <c r="P590" s="1">
        <v>289.83999999999997</v>
      </c>
      <c r="Q590" s="7">
        <v>76.67</v>
      </c>
      <c r="R590" s="1">
        <v>19</v>
      </c>
      <c r="S590" s="1" t="s">
        <v>26</v>
      </c>
      <c r="T590" s="1" t="s">
        <v>35</v>
      </c>
    </row>
    <row r="591" spans="1:20" x14ac:dyDescent="0.25">
      <c r="A591" s="1">
        <v>100777</v>
      </c>
      <c r="B591" s="2">
        <v>45570</v>
      </c>
      <c r="C591" s="2" t="str">
        <f>TEXT(Table1[[#This Row],[Order_Date]],"ddd")</f>
        <v>Sat</v>
      </c>
      <c r="D591" s="12">
        <f>WEEKNUM(Table1[[#This Row],[Order_Date]])</f>
        <v>40</v>
      </c>
      <c r="E591" s="2" t="str">
        <f>TEXT(Table1[[#This Row],[Order_Date]],"mmm")</f>
        <v>Oct</v>
      </c>
      <c r="F591" s="2" t="str">
        <f>TEXT(Table1[[#This Row],[Order_Date]],"yyyy")</f>
        <v>2024</v>
      </c>
      <c r="G591" s="1" t="s">
        <v>635</v>
      </c>
      <c r="H591" s="1" t="s">
        <v>16</v>
      </c>
      <c r="I591" s="1" t="s">
        <v>17</v>
      </c>
      <c r="J591" s="1" t="s">
        <v>1241</v>
      </c>
      <c r="K591" s="1" t="s">
        <v>18</v>
      </c>
      <c r="L591" s="1">
        <v>1</v>
      </c>
      <c r="M591" s="7">
        <v>60.55</v>
      </c>
      <c r="N591" s="7">
        <f t="shared" si="9"/>
        <v>60.55</v>
      </c>
      <c r="O591" s="1">
        <v>5</v>
      </c>
      <c r="P591" s="1">
        <v>57.52</v>
      </c>
      <c r="Q591" s="7">
        <v>16.149999999999999</v>
      </c>
      <c r="R591" s="1">
        <v>33</v>
      </c>
      <c r="S591" s="1" t="s">
        <v>26</v>
      </c>
      <c r="T591" s="1" t="s">
        <v>35</v>
      </c>
    </row>
    <row r="592" spans="1:20" x14ac:dyDescent="0.25">
      <c r="A592" s="1">
        <v>100753</v>
      </c>
      <c r="B592" s="2">
        <v>44965</v>
      </c>
      <c r="C592" s="2" t="str">
        <f>TEXT(Table1[[#This Row],[Order_Date]],"ddd")</f>
        <v>Wed</v>
      </c>
      <c r="D592" s="12">
        <f>WEEKNUM(Table1[[#This Row],[Order_Date]])</f>
        <v>6</v>
      </c>
      <c r="E592" s="2" t="str">
        <f>TEXT(Table1[[#This Row],[Order_Date]],"mmm")</f>
        <v>Feb</v>
      </c>
      <c r="F592" s="2" t="str">
        <f>TEXT(Table1[[#This Row],[Order_Date]],"yyyy")</f>
        <v>2023</v>
      </c>
      <c r="G592" s="1" t="s">
        <v>636</v>
      </c>
      <c r="H592" s="1" t="s">
        <v>29</v>
      </c>
      <c r="I592" s="1" t="s">
        <v>30</v>
      </c>
      <c r="J592" s="1" t="s">
        <v>1238</v>
      </c>
      <c r="K592" s="1" t="s">
        <v>31</v>
      </c>
      <c r="L592" s="1">
        <v>3</v>
      </c>
      <c r="M592" s="7">
        <v>15.95</v>
      </c>
      <c r="N592" s="7">
        <f t="shared" si="9"/>
        <v>47.849999999999994</v>
      </c>
      <c r="O592" s="1">
        <v>0</v>
      </c>
      <c r="P592" s="1">
        <v>47.85</v>
      </c>
      <c r="Q592" s="7">
        <v>14.86</v>
      </c>
      <c r="R592" s="1">
        <v>23</v>
      </c>
      <c r="S592" s="1" t="s">
        <v>26</v>
      </c>
      <c r="T592" s="1" t="s">
        <v>81</v>
      </c>
    </row>
    <row r="593" spans="1:20" x14ac:dyDescent="0.25">
      <c r="A593" s="1">
        <v>100172</v>
      </c>
      <c r="B593" s="2">
        <v>44971</v>
      </c>
      <c r="C593" s="2" t="str">
        <f>TEXT(Table1[[#This Row],[Order_Date]],"ddd")</f>
        <v>Tue</v>
      </c>
      <c r="D593" s="12">
        <f>WEEKNUM(Table1[[#This Row],[Order_Date]])</f>
        <v>7</v>
      </c>
      <c r="E593" s="2" t="str">
        <f>TEXT(Table1[[#This Row],[Order_Date]],"mmm")</f>
        <v>Feb</v>
      </c>
      <c r="F593" s="2" t="str">
        <f>TEXT(Table1[[#This Row],[Order_Date]],"yyyy")</f>
        <v>2023</v>
      </c>
      <c r="G593" s="1" t="s">
        <v>637</v>
      </c>
      <c r="H593" s="1" t="s">
        <v>62</v>
      </c>
      <c r="I593" s="1" t="s">
        <v>17</v>
      </c>
      <c r="J593" s="1" t="s">
        <v>1241</v>
      </c>
      <c r="K593" s="1" t="s">
        <v>18</v>
      </c>
      <c r="L593" s="1">
        <v>3</v>
      </c>
      <c r="M593" s="7">
        <v>138.93</v>
      </c>
      <c r="N593" s="7">
        <f t="shared" si="9"/>
        <v>416.79</v>
      </c>
      <c r="O593" s="1">
        <v>0</v>
      </c>
      <c r="P593" s="1">
        <v>416.79</v>
      </c>
      <c r="Q593" s="7">
        <v>123.68</v>
      </c>
      <c r="R593" s="1">
        <v>31</v>
      </c>
      <c r="S593" s="1" t="s">
        <v>19</v>
      </c>
      <c r="T593" s="1" t="s">
        <v>43</v>
      </c>
    </row>
    <row r="594" spans="1:20" x14ac:dyDescent="0.25">
      <c r="A594" s="1">
        <v>100450</v>
      </c>
      <c r="B594" s="2">
        <v>45568</v>
      </c>
      <c r="C594" s="2" t="str">
        <f>TEXT(Table1[[#This Row],[Order_Date]],"ddd")</f>
        <v>Thu</v>
      </c>
      <c r="D594" s="12">
        <f>WEEKNUM(Table1[[#This Row],[Order_Date]])</f>
        <v>40</v>
      </c>
      <c r="E594" s="2" t="str">
        <f>TEXT(Table1[[#This Row],[Order_Date]],"mmm")</f>
        <v>Oct</v>
      </c>
      <c r="F594" s="2" t="str">
        <f>TEXT(Table1[[#This Row],[Order_Date]],"yyyy")</f>
        <v>2024</v>
      </c>
      <c r="G594" s="1" t="s">
        <v>638</v>
      </c>
      <c r="H594" s="1" t="s">
        <v>24</v>
      </c>
      <c r="I594" s="1" t="s">
        <v>25</v>
      </c>
      <c r="J594" s="1" t="s">
        <v>1237</v>
      </c>
      <c r="K594" s="1" t="s">
        <v>18</v>
      </c>
      <c r="L594" s="1">
        <v>1</v>
      </c>
      <c r="M594" s="7">
        <v>89.51</v>
      </c>
      <c r="N594" s="7">
        <f t="shared" si="9"/>
        <v>89.51</v>
      </c>
      <c r="O594" s="1">
        <v>20</v>
      </c>
      <c r="P594" s="1">
        <v>71.61</v>
      </c>
      <c r="Q594" s="7">
        <v>22.12</v>
      </c>
      <c r="R594" s="1">
        <v>29</v>
      </c>
      <c r="S594" s="1" t="s">
        <v>19</v>
      </c>
      <c r="T594" s="1" t="s">
        <v>27</v>
      </c>
    </row>
    <row r="595" spans="1:20" x14ac:dyDescent="0.25">
      <c r="A595" s="1">
        <v>100125</v>
      </c>
      <c r="B595" s="2">
        <v>45452</v>
      </c>
      <c r="C595" s="2" t="str">
        <f>TEXT(Table1[[#This Row],[Order_Date]],"ddd")</f>
        <v>Sun</v>
      </c>
      <c r="D595" s="12">
        <f>WEEKNUM(Table1[[#This Row],[Order_Date]])</f>
        <v>24</v>
      </c>
      <c r="E595" s="2" t="str">
        <f>TEXT(Table1[[#This Row],[Order_Date]],"mmm")</f>
        <v>Jun</v>
      </c>
      <c r="F595" s="2" t="str">
        <f>TEXT(Table1[[#This Row],[Order_Date]],"yyyy")</f>
        <v>2024</v>
      </c>
      <c r="G595" s="1" t="s">
        <v>639</v>
      </c>
      <c r="H595" s="1" t="s">
        <v>77</v>
      </c>
      <c r="I595" s="1" t="s">
        <v>30</v>
      </c>
      <c r="J595" s="1" t="s">
        <v>1238</v>
      </c>
      <c r="K595" s="1" t="s">
        <v>64</v>
      </c>
      <c r="L595" s="1">
        <v>3</v>
      </c>
      <c r="M595" s="7">
        <v>42.16</v>
      </c>
      <c r="N595" s="7">
        <f t="shared" si="9"/>
        <v>126.47999999999999</v>
      </c>
      <c r="O595" s="1">
        <v>10</v>
      </c>
      <c r="P595" s="1">
        <v>113.83</v>
      </c>
      <c r="Q595" s="7">
        <v>37.299999999999997</v>
      </c>
      <c r="R595" s="1">
        <v>25</v>
      </c>
      <c r="S595" s="1" t="s">
        <v>26</v>
      </c>
      <c r="T595" s="1" t="s">
        <v>20</v>
      </c>
    </row>
    <row r="596" spans="1:20" x14ac:dyDescent="0.25">
      <c r="A596" s="1">
        <v>100930</v>
      </c>
      <c r="B596" s="2">
        <v>45423</v>
      </c>
      <c r="C596" s="2" t="str">
        <f>TEXT(Table1[[#This Row],[Order_Date]],"ddd")</f>
        <v>Sat</v>
      </c>
      <c r="D596" s="12">
        <f>WEEKNUM(Table1[[#This Row],[Order_Date]])</f>
        <v>19</v>
      </c>
      <c r="E596" s="2" t="str">
        <f>TEXT(Table1[[#This Row],[Order_Date]],"mmm")</f>
        <v>May</v>
      </c>
      <c r="F596" s="2" t="str">
        <f>TEXT(Table1[[#This Row],[Order_Date]],"yyyy")</f>
        <v>2024</v>
      </c>
      <c r="G596" s="1" t="s">
        <v>640</v>
      </c>
      <c r="H596" s="1" t="s">
        <v>29</v>
      </c>
      <c r="I596" s="1" t="s">
        <v>30</v>
      </c>
      <c r="J596" s="1" t="s">
        <v>1238</v>
      </c>
      <c r="K596" s="1" t="s">
        <v>18</v>
      </c>
      <c r="L596" s="1">
        <v>3</v>
      </c>
      <c r="M596" s="7">
        <v>19.149999999999999</v>
      </c>
      <c r="N596" s="7">
        <f t="shared" si="9"/>
        <v>57.449999999999996</v>
      </c>
      <c r="O596" s="1">
        <v>10</v>
      </c>
      <c r="P596" s="1">
        <v>51.7</v>
      </c>
      <c r="Q596" s="7">
        <v>15.64</v>
      </c>
      <c r="R596" s="1">
        <v>22</v>
      </c>
      <c r="S596" s="1" t="s">
        <v>19</v>
      </c>
      <c r="T596" s="1" t="s">
        <v>35</v>
      </c>
    </row>
    <row r="597" spans="1:20" x14ac:dyDescent="0.25">
      <c r="A597" s="1">
        <v>100530</v>
      </c>
      <c r="B597" s="2">
        <v>45055</v>
      </c>
      <c r="C597" s="2" t="str">
        <f>TEXT(Table1[[#This Row],[Order_Date]],"ddd")</f>
        <v>Tue</v>
      </c>
      <c r="D597" s="12">
        <f>WEEKNUM(Table1[[#This Row],[Order_Date]])</f>
        <v>19</v>
      </c>
      <c r="E597" s="2" t="str">
        <f>TEXT(Table1[[#This Row],[Order_Date]],"mmm")</f>
        <v>May</v>
      </c>
      <c r="F597" s="2" t="str">
        <f>TEXT(Table1[[#This Row],[Order_Date]],"yyyy")</f>
        <v>2023</v>
      </c>
      <c r="G597" s="1" t="s">
        <v>641</v>
      </c>
      <c r="H597" s="1" t="s">
        <v>29</v>
      </c>
      <c r="I597" s="1" t="s">
        <v>30</v>
      </c>
      <c r="J597" s="1" t="s">
        <v>1241</v>
      </c>
      <c r="K597" s="1" t="s">
        <v>18</v>
      </c>
      <c r="L597" s="1">
        <v>3</v>
      </c>
      <c r="M597" s="7">
        <v>17.489999999999998</v>
      </c>
      <c r="N597" s="7">
        <f t="shared" si="9"/>
        <v>52.47</v>
      </c>
      <c r="O597" s="1">
        <v>0</v>
      </c>
      <c r="P597" s="1">
        <v>52.47</v>
      </c>
      <c r="Q597" s="7">
        <v>27.18</v>
      </c>
      <c r="R597" s="1">
        <v>41</v>
      </c>
      <c r="S597" s="1" t="s">
        <v>26</v>
      </c>
      <c r="T597" s="1" t="s">
        <v>43</v>
      </c>
    </row>
    <row r="598" spans="1:20" x14ac:dyDescent="0.25">
      <c r="A598" s="1">
        <v>100090</v>
      </c>
      <c r="B598" s="2">
        <v>45812</v>
      </c>
      <c r="C598" s="2" t="str">
        <f>TEXT(Table1[[#This Row],[Order_Date]],"ddd")</f>
        <v>Wed</v>
      </c>
      <c r="D598" s="12">
        <f>WEEKNUM(Table1[[#This Row],[Order_Date]])</f>
        <v>23</v>
      </c>
      <c r="E598" s="2" t="str">
        <f>TEXT(Table1[[#This Row],[Order_Date]],"mmm")</f>
        <v>Jun</v>
      </c>
      <c r="F598" s="2" t="str">
        <f>TEXT(Table1[[#This Row],[Order_Date]],"yyyy")</f>
        <v>2025</v>
      </c>
      <c r="G598" s="1" t="s">
        <v>642</v>
      </c>
      <c r="H598" s="1" t="s">
        <v>56</v>
      </c>
      <c r="I598" s="1" t="s">
        <v>30</v>
      </c>
      <c r="J598" s="1" t="s">
        <v>1241</v>
      </c>
      <c r="K598" s="1" t="s">
        <v>48</v>
      </c>
      <c r="L598" s="1">
        <v>2</v>
      </c>
      <c r="M598" s="7">
        <v>47.21</v>
      </c>
      <c r="N598" s="7">
        <f t="shared" si="9"/>
        <v>94.42</v>
      </c>
      <c r="O598" s="1">
        <v>0</v>
      </c>
      <c r="P598" s="1">
        <v>94.42</v>
      </c>
      <c r="Q598" s="7">
        <v>36.17</v>
      </c>
      <c r="R598" s="1">
        <v>27</v>
      </c>
      <c r="S598" s="1" t="s">
        <v>26</v>
      </c>
      <c r="T598" s="1" t="s">
        <v>81</v>
      </c>
    </row>
    <row r="599" spans="1:20" x14ac:dyDescent="0.25">
      <c r="A599" s="1">
        <v>101161</v>
      </c>
      <c r="B599" s="2">
        <v>45427</v>
      </c>
      <c r="C599" s="2" t="str">
        <f>TEXT(Table1[[#This Row],[Order_Date]],"ddd")</f>
        <v>Wed</v>
      </c>
      <c r="D599" s="12">
        <f>WEEKNUM(Table1[[#This Row],[Order_Date]])</f>
        <v>20</v>
      </c>
      <c r="E599" s="2" t="str">
        <f>TEXT(Table1[[#This Row],[Order_Date]],"mmm")</f>
        <v>May</v>
      </c>
      <c r="F599" s="2" t="str">
        <f>TEXT(Table1[[#This Row],[Order_Date]],"yyyy")</f>
        <v>2024</v>
      </c>
      <c r="G599" s="1" t="s">
        <v>643</v>
      </c>
      <c r="H599" s="1" t="s">
        <v>37</v>
      </c>
      <c r="I599" s="1" t="s">
        <v>17</v>
      </c>
      <c r="J599" s="1" t="s">
        <v>1241</v>
      </c>
      <c r="K599" s="1" t="s">
        <v>18</v>
      </c>
      <c r="L599" s="1">
        <v>3</v>
      </c>
      <c r="M599" s="7">
        <v>73.75</v>
      </c>
      <c r="N599" s="7">
        <f t="shared" si="9"/>
        <v>221.25</v>
      </c>
      <c r="O599" s="1">
        <v>5</v>
      </c>
      <c r="P599" s="1">
        <v>210.19</v>
      </c>
      <c r="Q599" s="7">
        <v>40.81</v>
      </c>
      <c r="R599" s="1">
        <v>26</v>
      </c>
      <c r="S599" s="1" t="s">
        <v>19</v>
      </c>
      <c r="T599" s="1" t="s">
        <v>20</v>
      </c>
    </row>
    <row r="600" spans="1:20" x14ac:dyDescent="0.25">
      <c r="A600" s="1">
        <v>100181</v>
      </c>
      <c r="B600" s="2">
        <v>45614</v>
      </c>
      <c r="C600" s="2" t="str">
        <f>TEXT(Table1[[#This Row],[Order_Date]],"ddd")</f>
        <v>Mon</v>
      </c>
      <c r="D600" s="12">
        <f>WEEKNUM(Table1[[#This Row],[Order_Date]])</f>
        <v>47</v>
      </c>
      <c r="E600" s="2" t="str">
        <f>TEXT(Table1[[#This Row],[Order_Date]],"mmm")</f>
        <v>Nov</v>
      </c>
      <c r="F600" s="2" t="str">
        <f>TEXT(Table1[[#This Row],[Order_Date]],"yyyy")</f>
        <v>2024</v>
      </c>
      <c r="G600" s="1" t="s">
        <v>644</v>
      </c>
      <c r="H600" s="1" t="s">
        <v>62</v>
      </c>
      <c r="I600" s="1" t="s">
        <v>17</v>
      </c>
      <c r="J600" s="1" t="s">
        <v>1237</v>
      </c>
      <c r="K600" s="1" t="s">
        <v>31</v>
      </c>
      <c r="L600" s="1">
        <v>4</v>
      </c>
      <c r="M600" s="7">
        <v>156.16999999999999</v>
      </c>
      <c r="N600" s="7">
        <f t="shared" si="9"/>
        <v>624.67999999999995</v>
      </c>
      <c r="O600" s="1">
        <v>5</v>
      </c>
      <c r="P600" s="1">
        <v>593.45000000000005</v>
      </c>
      <c r="Q600" s="7">
        <v>178.37</v>
      </c>
      <c r="R600" s="1">
        <v>33</v>
      </c>
      <c r="S600" s="1" t="s">
        <v>19</v>
      </c>
      <c r="T600" s="1" t="s">
        <v>35</v>
      </c>
    </row>
    <row r="601" spans="1:20" x14ac:dyDescent="0.25">
      <c r="A601" s="1">
        <v>101026</v>
      </c>
      <c r="B601" s="2">
        <v>45158</v>
      </c>
      <c r="C601" s="2" t="str">
        <f>TEXT(Table1[[#This Row],[Order_Date]],"ddd")</f>
        <v>Sun</v>
      </c>
      <c r="D601" s="12">
        <f>WEEKNUM(Table1[[#This Row],[Order_Date]])</f>
        <v>34</v>
      </c>
      <c r="E601" s="2" t="str">
        <f>TEXT(Table1[[#This Row],[Order_Date]],"mmm")</f>
        <v>Aug</v>
      </c>
      <c r="F601" s="2" t="str">
        <f>TEXT(Table1[[#This Row],[Order_Date]],"yyyy")</f>
        <v>2023</v>
      </c>
      <c r="G601" s="1" t="s">
        <v>645</v>
      </c>
      <c r="H601" s="1" t="s">
        <v>53</v>
      </c>
      <c r="I601" s="1" t="s">
        <v>30</v>
      </c>
      <c r="J601" s="1" t="s">
        <v>1241</v>
      </c>
      <c r="K601" s="1" t="s">
        <v>18</v>
      </c>
      <c r="L601" s="1">
        <v>4</v>
      </c>
      <c r="M601" s="7">
        <v>21.68</v>
      </c>
      <c r="N601" s="7">
        <f t="shared" si="9"/>
        <v>86.72</v>
      </c>
      <c r="O601" s="1">
        <v>5</v>
      </c>
      <c r="P601" s="1">
        <v>82.38</v>
      </c>
      <c r="Q601" s="7">
        <v>27.07</v>
      </c>
      <c r="R601" s="1">
        <v>30</v>
      </c>
      <c r="S601" s="1" t="s">
        <v>26</v>
      </c>
      <c r="T601" s="1" t="s">
        <v>20</v>
      </c>
    </row>
    <row r="602" spans="1:20" x14ac:dyDescent="0.25">
      <c r="A602" s="1">
        <v>100999</v>
      </c>
      <c r="B602" s="2">
        <v>44992</v>
      </c>
      <c r="C602" s="2" t="str">
        <f>TEXT(Table1[[#This Row],[Order_Date]],"ddd")</f>
        <v>Tue</v>
      </c>
      <c r="D602" s="12">
        <f>WEEKNUM(Table1[[#This Row],[Order_Date]])</f>
        <v>10</v>
      </c>
      <c r="E602" s="2" t="str">
        <f>TEXT(Table1[[#This Row],[Order_Date]],"mmm")</f>
        <v>Mar</v>
      </c>
      <c r="F602" s="2" t="str">
        <f>TEXT(Table1[[#This Row],[Order_Date]],"yyyy")</f>
        <v>2023</v>
      </c>
      <c r="G602" s="1" t="s">
        <v>646</v>
      </c>
      <c r="H602" s="1" t="s">
        <v>56</v>
      </c>
      <c r="I602" s="1" t="s">
        <v>30</v>
      </c>
      <c r="J602" s="1" t="s">
        <v>1238</v>
      </c>
      <c r="K602" s="1" t="s">
        <v>48</v>
      </c>
      <c r="L602" s="1">
        <v>1</v>
      </c>
      <c r="M602" s="7">
        <v>47.77</v>
      </c>
      <c r="N602" s="7">
        <f t="shared" si="9"/>
        <v>47.77</v>
      </c>
      <c r="O602" s="1">
        <v>0</v>
      </c>
      <c r="P602" s="1">
        <v>47.77</v>
      </c>
      <c r="Q602" s="7">
        <v>16.89</v>
      </c>
      <c r="R602" s="1">
        <v>37</v>
      </c>
      <c r="S602" s="1" t="s">
        <v>19</v>
      </c>
      <c r="T602" s="1" t="s">
        <v>51</v>
      </c>
    </row>
    <row r="603" spans="1:20" x14ac:dyDescent="0.25">
      <c r="A603" s="1">
        <v>100251</v>
      </c>
      <c r="B603" s="2">
        <v>45247</v>
      </c>
      <c r="C603" s="2" t="str">
        <f>TEXT(Table1[[#This Row],[Order_Date]],"ddd")</f>
        <v>Fri</v>
      </c>
      <c r="D603" s="12">
        <f>WEEKNUM(Table1[[#This Row],[Order_Date]])</f>
        <v>46</v>
      </c>
      <c r="E603" s="2" t="str">
        <f>TEXT(Table1[[#This Row],[Order_Date]],"mmm")</f>
        <v>Nov</v>
      </c>
      <c r="F603" s="2" t="str">
        <f>TEXT(Table1[[#This Row],[Order_Date]],"yyyy")</f>
        <v>2023</v>
      </c>
      <c r="G603" s="1" t="s">
        <v>647</v>
      </c>
      <c r="H603" s="1" t="s">
        <v>34</v>
      </c>
      <c r="I603" s="1" t="s">
        <v>30</v>
      </c>
      <c r="J603" s="1" t="s">
        <v>1239</v>
      </c>
      <c r="K603" s="1" t="s">
        <v>31</v>
      </c>
      <c r="L603" s="1">
        <v>2</v>
      </c>
      <c r="M603" s="7">
        <v>56.19</v>
      </c>
      <c r="N603" s="7">
        <f t="shared" si="9"/>
        <v>112.38</v>
      </c>
      <c r="O603" s="1">
        <v>10</v>
      </c>
      <c r="P603" s="1">
        <v>101.14</v>
      </c>
      <c r="Q603" s="7">
        <v>26.53</v>
      </c>
      <c r="R603" s="1">
        <v>33</v>
      </c>
      <c r="S603" s="1" t="s">
        <v>26</v>
      </c>
      <c r="T603" s="1" t="s">
        <v>32</v>
      </c>
    </row>
    <row r="604" spans="1:20" x14ac:dyDescent="0.25">
      <c r="A604" s="1">
        <v>100069</v>
      </c>
      <c r="B604" s="2">
        <v>45176</v>
      </c>
      <c r="C604" s="2" t="str">
        <f>TEXT(Table1[[#This Row],[Order_Date]],"ddd")</f>
        <v>Thu</v>
      </c>
      <c r="D604" s="12">
        <f>WEEKNUM(Table1[[#This Row],[Order_Date]])</f>
        <v>36</v>
      </c>
      <c r="E604" s="2" t="str">
        <f>TEXT(Table1[[#This Row],[Order_Date]],"mmm")</f>
        <v>Sep</v>
      </c>
      <c r="F604" s="2" t="str">
        <f>TEXT(Table1[[#This Row],[Order_Date]],"yyyy")</f>
        <v>2023</v>
      </c>
      <c r="G604" s="1" t="s">
        <v>648</v>
      </c>
      <c r="H604" s="1" t="s">
        <v>29</v>
      </c>
      <c r="I604" s="1" t="s">
        <v>30</v>
      </c>
      <c r="J604" s="1" t="s">
        <v>1237</v>
      </c>
      <c r="K604" s="1" t="s">
        <v>18</v>
      </c>
      <c r="L604" s="1">
        <v>2</v>
      </c>
      <c r="M604" s="7">
        <v>18.66</v>
      </c>
      <c r="N604" s="7">
        <f t="shared" si="9"/>
        <v>37.32</v>
      </c>
      <c r="O604" s="1">
        <v>0</v>
      </c>
      <c r="P604" s="1">
        <v>37.32</v>
      </c>
      <c r="Q604" s="7">
        <v>12.5</v>
      </c>
      <c r="R604" s="1">
        <v>37</v>
      </c>
      <c r="S604" s="1" t="s">
        <v>26</v>
      </c>
      <c r="T604" s="1" t="s">
        <v>43</v>
      </c>
    </row>
    <row r="605" spans="1:20" x14ac:dyDescent="0.25">
      <c r="A605" s="1">
        <v>100131</v>
      </c>
      <c r="B605" s="2">
        <v>45025</v>
      </c>
      <c r="C605" s="2" t="str">
        <f>TEXT(Table1[[#This Row],[Order_Date]],"ddd")</f>
        <v>Sun</v>
      </c>
      <c r="D605" s="12">
        <f>WEEKNUM(Table1[[#This Row],[Order_Date]])</f>
        <v>15</v>
      </c>
      <c r="E605" s="2" t="str">
        <f>TEXT(Table1[[#This Row],[Order_Date]],"mmm")</f>
        <v>Apr</v>
      </c>
      <c r="F605" s="2" t="str">
        <f>TEXT(Table1[[#This Row],[Order_Date]],"yyyy")</f>
        <v>2023</v>
      </c>
      <c r="G605" s="1" t="s">
        <v>649</v>
      </c>
      <c r="H605" s="1" t="s">
        <v>59</v>
      </c>
      <c r="I605" s="1" t="s">
        <v>17</v>
      </c>
      <c r="J605" s="1" t="s">
        <v>1237</v>
      </c>
      <c r="K605" s="1" t="s">
        <v>31</v>
      </c>
      <c r="L605" s="1">
        <v>4</v>
      </c>
      <c r="M605" s="7">
        <v>29.45</v>
      </c>
      <c r="N605" s="7">
        <f t="shared" si="9"/>
        <v>117.8</v>
      </c>
      <c r="O605" s="1">
        <v>0</v>
      </c>
      <c r="P605" s="1">
        <v>117.8</v>
      </c>
      <c r="Q605" s="7">
        <v>44.62</v>
      </c>
      <c r="R605" s="1">
        <v>21</v>
      </c>
      <c r="S605" s="1" t="s">
        <v>19</v>
      </c>
      <c r="T605" s="1" t="s">
        <v>43</v>
      </c>
    </row>
    <row r="606" spans="1:20" x14ac:dyDescent="0.25">
      <c r="A606" s="1">
        <v>100300</v>
      </c>
      <c r="B606" s="2">
        <v>45472</v>
      </c>
      <c r="C606" s="2" t="str">
        <f>TEXT(Table1[[#This Row],[Order_Date]],"ddd")</f>
        <v>Sat</v>
      </c>
      <c r="D606" s="12">
        <f>WEEKNUM(Table1[[#This Row],[Order_Date]])</f>
        <v>26</v>
      </c>
      <c r="E606" s="2" t="str">
        <f>TEXT(Table1[[#This Row],[Order_Date]],"mmm")</f>
        <v>Jun</v>
      </c>
      <c r="F606" s="2" t="str">
        <f>TEXT(Table1[[#This Row],[Order_Date]],"yyyy")</f>
        <v>2024</v>
      </c>
      <c r="G606" s="1" t="s">
        <v>650</v>
      </c>
      <c r="H606" s="1" t="s">
        <v>22</v>
      </c>
      <c r="I606" s="1" t="s">
        <v>17</v>
      </c>
      <c r="J606" s="1" t="s">
        <v>1241</v>
      </c>
      <c r="K606" s="1" t="s">
        <v>64</v>
      </c>
      <c r="L606" s="1">
        <v>3</v>
      </c>
      <c r="M606" s="7">
        <v>26.27</v>
      </c>
      <c r="N606" s="7">
        <f t="shared" si="9"/>
        <v>78.81</v>
      </c>
      <c r="O606" s="1">
        <v>0</v>
      </c>
      <c r="P606" s="1">
        <v>78.81</v>
      </c>
      <c r="Q606" s="7">
        <v>19.940000000000001</v>
      </c>
      <c r="R606" s="1">
        <v>33</v>
      </c>
      <c r="S606" s="1" t="s">
        <v>26</v>
      </c>
      <c r="T606" s="1" t="s">
        <v>20</v>
      </c>
    </row>
    <row r="607" spans="1:20" x14ac:dyDescent="0.25">
      <c r="A607" s="1">
        <v>101132</v>
      </c>
      <c r="B607" s="2">
        <v>45837</v>
      </c>
      <c r="C607" s="2" t="str">
        <f>TEXT(Table1[[#This Row],[Order_Date]],"ddd")</f>
        <v>Sun</v>
      </c>
      <c r="D607" s="12">
        <f>WEEKNUM(Table1[[#This Row],[Order_Date]])</f>
        <v>27</v>
      </c>
      <c r="E607" s="2" t="str">
        <f>TEXT(Table1[[#This Row],[Order_Date]],"mmm")</f>
        <v>Jun</v>
      </c>
      <c r="F607" s="2" t="str">
        <f>TEXT(Table1[[#This Row],[Order_Date]],"yyyy")</f>
        <v>2025</v>
      </c>
      <c r="G607" s="1" t="s">
        <v>651</v>
      </c>
      <c r="H607" s="1" t="s">
        <v>70</v>
      </c>
      <c r="I607" s="1" t="s">
        <v>25</v>
      </c>
      <c r="J607" s="1" t="s">
        <v>1241</v>
      </c>
      <c r="K607" s="1" t="s">
        <v>18</v>
      </c>
      <c r="L607" s="1">
        <v>2</v>
      </c>
      <c r="M607" s="7">
        <v>150.02000000000001</v>
      </c>
      <c r="N607" s="7">
        <f t="shared" si="9"/>
        <v>300.04000000000002</v>
      </c>
      <c r="O607" s="1">
        <v>0</v>
      </c>
      <c r="P607" s="1">
        <v>300.04000000000002</v>
      </c>
      <c r="Q607" s="7">
        <v>113.01</v>
      </c>
      <c r="R607" s="1">
        <v>41</v>
      </c>
      <c r="S607" s="1" t="s">
        <v>19</v>
      </c>
      <c r="T607" s="1" t="s">
        <v>43</v>
      </c>
    </row>
    <row r="608" spans="1:20" x14ac:dyDescent="0.25">
      <c r="A608" s="1">
        <v>100326</v>
      </c>
      <c r="B608" s="2">
        <v>45188</v>
      </c>
      <c r="C608" s="2" t="str">
        <f>TEXT(Table1[[#This Row],[Order_Date]],"ddd")</f>
        <v>Tue</v>
      </c>
      <c r="D608" s="12">
        <f>WEEKNUM(Table1[[#This Row],[Order_Date]])</f>
        <v>38</v>
      </c>
      <c r="E608" s="2" t="str">
        <f>TEXT(Table1[[#This Row],[Order_Date]],"mmm")</f>
        <v>Sep</v>
      </c>
      <c r="F608" s="2" t="str">
        <f>TEXT(Table1[[#This Row],[Order_Date]],"yyyy")</f>
        <v>2023</v>
      </c>
      <c r="G608" s="1" t="s">
        <v>652</v>
      </c>
      <c r="H608" s="1" t="s">
        <v>87</v>
      </c>
      <c r="I608" s="1" t="s">
        <v>25</v>
      </c>
      <c r="J608" s="1" t="s">
        <v>1237</v>
      </c>
      <c r="K608" s="1" t="s">
        <v>18</v>
      </c>
      <c r="L608" s="1">
        <v>3</v>
      </c>
      <c r="M608" s="7">
        <v>91.04</v>
      </c>
      <c r="N608" s="7">
        <f t="shared" si="9"/>
        <v>273.12</v>
      </c>
      <c r="O608" s="1">
        <v>0</v>
      </c>
      <c r="P608" s="1">
        <v>273.12</v>
      </c>
      <c r="Q608" s="7">
        <v>74.739999999999995</v>
      </c>
      <c r="R608" s="1">
        <v>32</v>
      </c>
      <c r="S608" s="1" t="s">
        <v>19</v>
      </c>
      <c r="T608" s="1" t="s">
        <v>81</v>
      </c>
    </row>
    <row r="609" spans="1:20" x14ac:dyDescent="0.25">
      <c r="A609" s="1">
        <v>101019</v>
      </c>
      <c r="B609" s="2">
        <v>45859</v>
      </c>
      <c r="C609" s="2" t="str">
        <f>TEXT(Table1[[#This Row],[Order_Date]],"ddd")</f>
        <v>Mon</v>
      </c>
      <c r="D609" s="12">
        <f>WEEKNUM(Table1[[#This Row],[Order_Date]])</f>
        <v>30</v>
      </c>
      <c r="E609" s="2" t="str">
        <f>TEXT(Table1[[#This Row],[Order_Date]],"mmm")</f>
        <v>Jul</v>
      </c>
      <c r="F609" s="2" t="str">
        <f>TEXT(Table1[[#This Row],[Order_Date]],"yyyy")</f>
        <v>2025</v>
      </c>
      <c r="G609" s="1" t="s">
        <v>653</v>
      </c>
      <c r="H609" s="1" t="s">
        <v>39</v>
      </c>
      <c r="I609" s="1" t="s">
        <v>25</v>
      </c>
      <c r="J609" s="1" t="s">
        <v>1237</v>
      </c>
      <c r="K609" s="1" t="s">
        <v>31</v>
      </c>
      <c r="L609" s="1">
        <v>2</v>
      </c>
      <c r="M609" s="7">
        <v>166.26</v>
      </c>
      <c r="N609" s="7">
        <f t="shared" si="9"/>
        <v>332.52</v>
      </c>
      <c r="O609" s="1">
        <v>0</v>
      </c>
      <c r="P609" s="1">
        <v>332.52</v>
      </c>
      <c r="Q609" s="7">
        <v>103.33</v>
      </c>
      <c r="R609" s="1">
        <v>36</v>
      </c>
      <c r="S609" s="1" t="s">
        <v>26</v>
      </c>
      <c r="T609" s="1" t="s">
        <v>81</v>
      </c>
    </row>
    <row r="610" spans="1:20" x14ac:dyDescent="0.25">
      <c r="A610" s="1">
        <v>100499</v>
      </c>
      <c r="B610" s="2">
        <v>45905</v>
      </c>
      <c r="C610" s="2" t="str">
        <f>TEXT(Table1[[#This Row],[Order_Date]],"ddd")</f>
        <v>Fri</v>
      </c>
      <c r="D610" s="12">
        <f>WEEKNUM(Table1[[#This Row],[Order_Date]])</f>
        <v>36</v>
      </c>
      <c r="E610" s="2" t="str">
        <f>TEXT(Table1[[#This Row],[Order_Date]],"mmm")</f>
        <v>Sep</v>
      </c>
      <c r="F610" s="2" t="str">
        <f>TEXT(Table1[[#This Row],[Order_Date]],"yyyy")</f>
        <v>2025</v>
      </c>
      <c r="G610" s="1" t="s">
        <v>654</v>
      </c>
      <c r="H610" s="1" t="s">
        <v>59</v>
      </c>
      <c r="I610" s="1" t="s">
        <v>17</v>
      </c>
      <c r="J610" s="1" t="s">
        <v>1241</v>
      </c>
      <c r="K610" s="1" t="s">
        <v>48</v>
      </c>
      <c r="L610" s="1">
        <v>1</v>
      </c>
      <c r="M610" s="7">
        <v>31.4</v>
      </c>
      <c r="N610" s="7">
        <f t="shared" si="9"/>
        <v>31.4</v>
      </c>
      <c r="O610" s="1">
        <v>0</v>
      </c>
      <c r="P610" s="1">
        <v>31.4</v>
      </c>
      <c r="Q610" s="7">
        <v>7</v>
      </c>
      <c r="R610" s="1">
        <v>41</v>
      </c>
      <c r="S610" s="1" t="s">
        <v>26</v>
      </c>
      <c r="T610" s="1" t="s">
        <v>27</v>
      </c>
    </row>
    <row r="611" spans="1:20" x14ac:dyDescent="0.25">
      <c r="A611" s="1">
        <v>100665</v>
      </c>
      <c r="B611" s="2">
        <v>45494</v>
      </c>
      <c r="C611" s="2" t="str">
        <f>TEXT(Table1[[#This Row],[Order_Date]],"ddd")</f>
        <v>Sun</v>
      </c>
      <c r="D611" s="12">
        <f>WEEKNUM(Table1[[#This Row],[Order_Date]])</f>
        <v>30</v>
      </c>
      <c r="E611" s="2" t="str">
        <f>TEXT(Table1[[#This Row],[Order_Date]],"mmm")</f>
        <v>Jul</v>
      </c>
      <c r="F611" s="2" t="str">
        <f>TEXT(Table1[[#This Row],[Order_Date]],"yyyy")</f>
        <v>2024</v>
      </c>
      <c r="G611" s="1" t="s">
        <v>655</v>
      </c>
      <c r="H611" s="1" t="s">
        <v>70</v>
      </c>
      <c r="I611" s="1" t="s">
        <v>25</v>
      </c>
      <c r="J611" s="1" t="s">
        <v>1237</v>
      </c>
      <c r="K611" s="1" t="s">
        <v>18</v>
      </c>
      <c r="L611" s="1">
        <v>2</v>
      </c>
      <c r="M611" s="7">
        <v>151.47999999999999</v>
      </c>
      <c r="N611" s="7">
        <f t="shared" si="9"/>
        <v>302.95999999999998</v>
      </c>
      <c r="O611" s="1">
        <v>0</v>
      </c>
      <c r="P611" s="1">
        <v>302.95999999999998</v>
      </c>
      <c r="Q611" s="7">
        <v>94.41</v>
      </c>
      <c r="R611" s="1">
        <v>23</v>
      </c>
      <c r="S611" s="1" t="s">
        <v>26</v>
      </c>
      <c r="T611" s="1" t="s">
        <v>27</v>
      </c>
    </row>
    <row r="612" spans="1:20" x14ac:dyDescent="0.25">
      <c r="A612" s="1">
        <v>100918</v>
      </c>
      <c r="B612" s="2">
        <v>45102</v>
      </c>
      <c r="C612" s="2" t="str">
        <f>TEXT(Table1[[#This Row],[Order_Date]],"ddd")</f>
        <v>Sun</v>
      </c>
      <c r="D612" s="12">
        <f>WEEKNUM(Table1[[#This Row],[Order_Date]])</f>
        <v>26</v>
      </c>
      <c r="E612" s="2" t="str">
        <f>TEXT(Table1[[#This Row],[Order_Date]],"mmm")</f>
        <v>Jun</v>
      </c>
      <c r="F612" s="2" t="str">
        <f>TEXT(Table1[[#This Row],[Order_Date]],"yyyy")</f>
        <v>2023</v>
      </c>
      <c r="G612" s="1" t="s">
        <v>656</v>
      </c>
      <c r="H612" s="1" t="s">
        <v>87</v>
      </c>
      <c r="I612" s="1" t="s">
        <v>25</v>
      </c>
      <c r="J612" s="1" t="s">
        <v>1241</v>
      </c>
      <c r="K612" s="1" t="s">
        <v>48</v>
      </c>
      <c r="L612" s="1">
        <v>3</v>
      </c>
      <c r="M612" s="7">
        <v>73.52</v>
      </c>
      <c r="N612" s="7">
        <f t="shared" si="9"/>
        <v>220.56</v>
      </c>
      <c r="O612" s="1">
        <v>0</v>
      </c>
      <c r="P612" s="1">
        <v>220.56</v>
      </c>
      <c r="Q612" s="7">
        <v>53.82</v>
      </c>
      <c r="R612" s="1">
        <v>18</v>
      </c>
      <c r="S612" s="1" t="s">
        <v>19</v>
      </c>
      <c r="T612" s="1" t="s">
        <v>81</v>
      </c>
    </row>
    <row r="613" spans="1:20" x14ac:dyDescent="0.25">
      <c r="A613" s="1">
        <v>100495</v>
      </c>
      <c r="B613" s="2">
        <v>45158</v>
      </c>
      <c r="C613" s="2" t="str">
        <f>TEXT(Table1[[#This Row],[Order_Date]],"ddd")</f>
        <v>Sun</v>
      </c>
      <c r="D613" s="12">
        <f>WEEKNUM(Table1[[#This Row],[Order_Date]])</f>
        <v>34</v>
      </c>
      <c r="E613" s="2" t="str">
        <f>TEXT(Table1[[#This Row],[Order_Date]],"mmm")</f>
        <v>Aug</v>
      </c>
      <c r="F613" s="2" t="str">
        <f>TEXT(Table1[[#This Row],[Order_Date]],"yyyy")</f>
        <v>2023</v>
      </c>
      <c r="G613" s="1" t="s">
        <v>657</v>
      </c>
      <c r="H613" s="1" t="s">
        <v>100</v>
      </c>
      <c r="I613" s="1" t="s">
        <v>25</v>
      </c>
      <c r="J613" s="1" t="s">
        <v>1238</v>
      </c>
      <c r="K613" s="1" t="s">
        <v>18</v>
      </c>
      <c r="L613" s="1">
        <v>4</v>
      </c>
      <c r="M613" s="7">
        <v>122.85</v>
      </c>
      <c r="N613" s="7">
        <f t="shared" si="9"/>
        <v>491.4</v>
      </c>
      <c r="O613" s="1">
        <v>0</v>
      </c>
      <c r="P613" s="1">
        <v>491.4</v>
      </c>
      <c r="Q613" s="7">
        <v>152.88</v>
      </c>
      <c r="R613" s="1">
        <v>26</v>
      </c>
      <c r="S613" s="1" t="s">
        <v>26</v>
      </c>
      <c r="T613" s="1" t="s">
        <v>35</v>
      </c>
    </row>
    <row r="614" spans="1:20" x14ac:dyDescent="0.25">
      <c r="A614" s="1">
        <v>100338</v>
      </c>
      <c r="B614" s="2">
        <v>45387</v>
      </c>
      <c r="C614" s="2" t="str">
        <f>TEXT(Table1[[#This Row],[Order_Date]],"ddd")</f>
        <v>Fri</v>
      </c>
      <c r="D614" s="12">
        <f>WEEKNUM(Table1[[#This Row],[Order_Date]])</f>
        <v>14</v>
      </c>
      <c r="E614" s="2" t="str">
        <f>TEXT(Table1[[#This Row],[Order_Date]],"mmm")</f>
        <v>Apr</v>
      </c>
      <c r="F614" s="2" t="str">
        <f>TEXT(Table1[[#This Row],[Order_Date]],"yyyy")</f>
        <v>2024</v>
      </c>
      <c r="G614" s="1" t="s">
        <v>658</v>
      </c>
      <c r="H614" s="1" t="s">
        <v>29</v>
      </c>
      <c r="I614" s="1" t="s">
        <v>30</v>
      </c>
      <c r="J614" s="1" t="s">
        <v>1241</v>
      </c>
      <c r="K614" s="1" t="s">
        <v>18</v>
      </c>
      <c r="L614" s="1">
        <v>1</v>
      </c>
      <c r="M614" s="7">
        <v>18.12</v>
      </c>
      <c r="N614" s="7">
        <f t="shared" si="9"/>
        <v>18.12</v>
      </c>
      <c r="O614" s="1">
        <v>5</v>
      </c>
      <c r="P614" s="1">
        <v>17.21</v>
      </c>
      <c r="Q614" s="7">
        <v>3.92</v>
      </c>
      <c r="R614" s="1">
        <v>38</v>
      </c>
      <c r="S614" s="1" t="s">
        <v>19</v>
      </c>
      <c r="T614" s="1" t="s">
        <v>46</v>
      </c>
    </row>
    <row r="615" spans="1:20" x14ac:dyDescent="0.25">
      <c r="A615" s="1">
        <v>100963</v>
      </c>
      <c r="B615" s="2">
        <v>45099</v>
      </c>
      <c r="C615" s="2" t="str">
        <f>TEXT(Table1[[#This Row],[Order_Date]],"ddd")</f>
        <v>Thu</v>
      </c>
      <c r="D615" s="12">
        <f>WEEKNUM(Table1[[#This Row],[Order_Date]])</f>
        <v>25</v>
      </c>
      <c r="E615" s="2" t="str">
        <f>TEXT(Table1[[#This Row],[Order_Date]],"mmm")</f>
        <v>Jun</v>
      </c>
      <c r="F615" s="2" t="str">
        <f>TEXT(Table1[[#This Row],[Order_Date]],"yyyy")</f>
        <v>2023</v>
      </c>
      <c r="G615" s="1" t="s">
        <v>659</v>
      </c>
      <c r="H615" s="1" t="s">
        <v>53</v>
      </c>
      <c r="I615" s="1" t="s">
        <v>30</v>
      </c>
      <c r="J615" s="1" t="s">
        <v>1241</v>
      </c>
      <c r="K615" s="1" t="s">
        <v>31</v>
      </c>
      <c r="L615" s="1">
        <v>3</v>
      </c>
      <c r="M615" s="7">
        <v>23.28</v>
      </c>
      <c r="N615" s="7">
        <f t="shared" si="9"/>
        <v>69.84</v>
      </c>
      <c r="O615" s="1">
        <v>10</v>
      </c>
      <c r="P615" s="1">
        <v>62.86</v>
      </c>
      <c r="Q615" s="7">
        <v>23.53</v>
      </c>
      <c r="R615" s="1">
        <v>25</v>
      </c>
      <c r="S615" s="1" t="s">
        <v>26</v>
      </c>
      <c r="T615" s="1" t="s">
        <v>20</v>
      </c>
    </row>
    <row r="616" spans="1:20" x14ac:dyDescent="0.25">
      <c r="A616" s="1">
        <v>100164</v>
      </c>
      <c r="B616" s="2">
        <v>45708</v>
      </c>
      <c r="C616" s="2" t="str">
        <f>TEXT(Table1[[#This Row],[Order_Date]],"ddd")</f>
        <v>Thu</v>
      </c>
      <c r="D616" s="12">
        <f>WEEKNUM(Table1[[#This Row],[Order_Date]])</f>
        <v>8</v>
      </c>
      <c r="E616" s="2" t="str">
        <f>TEXT(Table1[[#This Row],[Order_Date]],"mmm")</f>
        <v>Feb</v>
      </c>
      <c r="F616" s="2" t="str">
        <f>TEXT(Table1[[#This Row],[Order_Date]],"yyyy")</f>
        <v>2025</v>
      </c>
      <c r="G616" s="1" t="s">
        <v>660</v>
      </c>
      <c r="H616" s="1" t="s">
        <v>42</v>
      </c>
      <c r="I616" s="1" t="s">
        <v>25</v>
      </c>
      <c r="J616" s="1" t="s">
        <v>1239</v>
      </c>
      <c r="K616" s="1" t="s">
        <v>18</v>
      </c>
      <c r="L616" s="1">
        <v>1</v>
      </c>
      <c r="M616" s="7">
        <v>168.43</v>
      </c>
      <c r="N616" s="7">
        <f t="shared" si="9"/>
        <v>168.43</v>
      </c>
      <c r="O616" s="1">
        <v>40</v>
      </c>
      <c r="P616" s="1">
        <v>101.06</v>
      </c>
      <c r="Q616" s="7">
        <v>40.479999999999997</v>
      </c>
      <c r="R616" s="1">
        <v>16</v>
      </c>
      <c r="S616" s="1" t="s">
        <v>26</v>
      </c>
      <c r="T616" s="1" t="s">
        <v>51</v>
      </c>
    </row>
    <row r="617" spans="1:20" x14ac:dyDescent="0.25">
      <c r="A617" s="1">
        <v>100028</v>
      </c>
      <c r="B617" s="2">
        <v>45536</v>
      </c>
      <c r="C617" s="2" t="str">
        <f>TEXT(Table1[[#This Row],[Order_Date]],"ddd")</f>
        <v>Sun</v>
      </c>
      <c r="D617" s="12">
        <f>WEEKNUM(Table1[[#This Row],[Order_Date]])</f>
        <v>36</v>
      </c>
      <c r="E617" s="2" t="str">
        <f>TEXT(Table1[[#This Row],[Order_Date]],"mmm")</f>
        <v>Sep</v>
      </c>
      <c r="F617" s="2" t="str">
        <f>TEXT(Table1[[#This Row],[Order_Date]],"yyyy")</f>
        <v>2024</v>
      </c>
      <c r="G617" s="1" t="s">
        <v>661</v>
      </c>
      <c r="H617" s="1" t="s">
        <v>24</v>
      </c>
      <c r="I617" s="1" t="s">
        <v>25</v>
      </c>
      <c r="J617" s="1" t="s">
        <v>1241</v>
      </c>
      <c r="K617" s="1" t="s">
        <v>18</v>
      </c>
      <c r="L617" s="1">
        <v>5</v>
      </c>
      <c r="M617" s="7">
        <v>92.53</v>
      </c>
      <c r="N617" s="7">
        <f t="shared" si="9"/>
        <v>462.65</v>
      </c>
      <c r="O617" s="1">
        <v>0</v>
      </c>
      <c r="P617" s="1">
        <v>462.65</v>
      </c>
      <c r="Q617" s="7">
        <v>134.03</v>
      </c>
      <c r="R617" s="1">
        <v>34</v>
      </c>
      <c r="S617" s="1" t="s">
        <v>19</v>
      </c>
      <c r="T617" s="1" t="s">
        <v>51</v>
      </c>
    </row>
    <row r="618" spans="1:20" x14ac:dyDescent="0.25">
      <c r="A618" s="1">
        <v>100516</v>
      </c>
      <c r="B618" s="2">
        <v>45092</v>
      </c>
      <c r="C618" s="2" t="str">
        <f>TEXT(Table1[[#This Row],[Order_Date]],"ddd")</f>
        <v>Thu</v>
      </c>
      <c r="D618" s="12">
        <f>WEEKNUM(Table1[[#This Row],[Order_Date]])</f>
        <v>24</v>
      </c>
      <c r="E618" s="2" t="str">
        <f>TEXT(Table1[[#This Row],[Order_Date]],"mmm")</f>
        <v>Jun</v>
      </c>
      <c r="F618" s="2" t="str">
        <f>TEXT(Table1[[#This Row],[Order_Date]],"yyyy")</f>
        <v>2023</v>
      </c>
      <c r="G618" s="1" t="s">
        <v>662</v>
      </c>
      <c r="H618" s="1" t="s">
        <v>66</v>
      </c>
      <c r="I618" s="1" t="s">
        <v>17</v>
      </c>
      <c r="J618" s="1" t="s">
        <v>1238</v>
      </c>
      <c r="K618" s="1" t="s">
        <v>18</v>
      </c>
      <c r="L618" s="1">
        <v>2</v>
      </c>
      <c r="M618" s="7">
        <v>128.6</v>
      </c>
      <c r="N618" s="7">
        <f t="shared" si="9"/>
        <v>257.2</v>
      </c>
      <c r="O618" s="1">
        <v>20</v>
      </c>
      <c r="P618" s="1">
        <v>205.76</v>
      </c>
      <c r="Q618" s="7">
        <v>49.82</v>
      </c>
      <c r="R618" s="1">
        <v>32</v>
      </c>
      <c r="S618" s="1" t="s">
        <v>26</v>
      </c>
      <c r="T618" s="1" t="s">
        <v>32</v>
      </c>
    </row>
    <row r="619" spans="1:20" x14ac:dyDescent="0.25">
      <c r="A619" s="1">
        <v>100193</v>
      </c>
      <c r="B619" s="2">
        <v>45441</v>
      </c>
      <c r="C619" s="2" t="str">
        <f>TEXT(Table1[[#This Row],[Order_Date]],"ddd")</f>
        <v>Wed</v>
      </c>
      <c r="D619" s="12">
        <f>WEEKNUM(Table1[[#This Row],[Order_Date]])</f>
        <v>22</v>
      </c>
      <c r="E619" s="2" t="str">
        <f>TEXT(Table1[[#This Row],[Order_Date]],"mmm")</f>
        <v>May</v>
      </c>
      <c r="F619" s="2" t="str">
        <f>TEXT(Table1[[#This Row],[Order_Date]],"yyyy")</f>
        <v>2024</v>
      </c>
      <c r="G619" s="1" t="s">
        <v>663</v>
      </c>
      <c r="H619" s="1" t="s">
        <v>42</v>
      </c>
      <c r="I619" s="1" t="s">
        <v>25</v>
      </c>
      <c r="J619" s="1" t="s">
        <v>1237</v>
      </c>
      <c r="K619" s="1" t="s">
        <v>18</v>
      </c>
      <c r="L619" s="1">
        <v>4</v>
      </c>
      <c r="M619" s="7">
        <v>172.16</v>
      </c>
      <c r="N619" s="7">
        <f t="shared" si="9"/>
        <v>688.64</v>
      </c>
      <c r="O619" s="1">
        <v>0</v>
      </c>
      <c r="P619" s="1">
        <v>688.64</v>
      </c>
      <c r="Q619" s="7">
        <v>193.87</v>
      </c>
      <c r="R619" s="1">
        <v>31</v>
      </c>
      <c r="S619" s="1" t="s">
        <v>19</v>
      </c>
      <c r="T619" s="1" t="s">
        <v>43</v>
      </c>
    </row>
    <row r="620" spans="1:20" x14ac:dyDescent="0.25">
      <c r="A620" s="1">
        <v>101103</v>
      </c>
      <c r="B620" s="2">
        <v>45769</v>
      </c>
      <c r="C620" s="2" t="str">
        <f>TEXT(Table1[[#This Row],[Order_Date]],"ddd")</f>
        <v>Tue</v>
      </c>
      <c r="D620" s="12">
        <f>WEEKNUM(Table1[[#This Row],[Order_Date]])</f>
        <v>17</v>
      </c>
      <c r="E620" s="2" t="str">
        <f>TEXT(Table1[[#This Row],[Order_Date]],"mmm")</f>
        <v>Apr</v>
      </c>
      <c r="F620" s="2" t="str">
        <f>TEXT(Table1[[#This Row],[Order_Date]],"yyyy")</f>
        <v>2025</v>
      </c>
      <c r="G620" s="1" t="s">
        <v>664</v>
      </c>
      <c r="H620" s="1" t="s">
        <v>39</v>
      </c>
      <c r="I620" s="1" t="s">
        <v>25</v>
      </c>
      <c r="J620" s="1" t="s">
        <v>1239</v>
      </c>
      <c r="K620" s="1" t="s">
        <v>18</v>
      </c>
      <c r="L620" s="1">
        <v>5</v>
      </c>
      <c r="M620" s="7">
        <v>200.05</v>
      </c>
      <c r="N620" s="7">
        <f t="shared" si="9"/>
        <v>1000.25</v>
      </c>
      <c r="O620" s="1">
        <v>0</v>
      </c>
      <c r="P620" s="1">
        <v>1000.25</v>
      </c>
      <c r="Q620" s="7">
        <v>230.51</v>
      </c>
      <c r="R620" s="1">
        <v>26</v>
      </c>
      <c r="S620" s="1" t="s">
        <v>19</v>
      </c>
      <c r="T620" s="1" t="s">
        <v>35</v>
      </c>
    </row>
    <row r="621" spans="1:20" x14ac:dyDescent="0.25">
      <c r="A621" s="1">
        <v>100169</v>
      </c>
      <c r="B621" s="2">
        <v>45235</v>
      </c>
      <c r="C621" s="2" t="str">
        <f>TEXT(Table1[[#This Row],[Order_Date]],"ddd")</f>
        <v>Sun</v>
      </c>
      <c r="D621" s="12">
        <f>WEEKNUM(Table1[[#This Row],[Order_Date]])</f>
        <v>45</v>
      </c>
      <c r="E621" s="2" t="str">
        <f>TEXT(Table1[[#This Row],[Order_Date]],"mmm")</f>
        <v>Nov</v>
      </c>
      <c r="F621" s="2" t="str">
        <f>TEXT(Table1[[#This Row],[Order_Date]],"yyyy")</f>
        <v>2023</v>
      </c>
      <c r="G621" s="1" t="s">
        <v>665</v>
      </c>
      <c r="H621" s="1" t="s">
        <v>87</v>
      </c>
      <c r="I621" s="1" t="s">
        <v>25</v>
      </c>
      <c r="J621" s="1" t="s">
        <v>1238</v>
      </c>
      <c r="K621" s="1" t="s">
        <v>31</v>
      </c>
      <c r="L621" s="1">
        <v>2</v>
      </c>
      <c r="M621" s="7">
        <v>79.33</v>
      </c>
      <c r="N621" s="7">
        <f t="shared" si="9"/>
        <v>158.66</v>
      </c>
      <c r="O621" s="1">
        <v>10</v>
      </c>
      <c r="P621" s="1">
        <v>142.79</v>
      </c>
      <c r="Q621" s="7">
        <v>45.82</v>
      </c>
      <c r="R621" s="1">
        <v>33</v>
      </c>
      <c r="S621" s="1" t="s">
        <v>26</v>
      </c>
      <c r="T621" s="1" t="s">
        <v>27</v>
      </c>
    </row>
    <row r="622" spans="1:20" x14ac:dyDescent="0.25">
      <c r="A622" s="1">
        <v>101058</v>
      </c>
      <c r="B622" s="2">
        <v>45800</v>
      </c>
      <c r="C622" s="2" t="str">
        <f>TEXT(Table1[[#This Row],[Order_Date]],"ddd")</f>
        <v>Fri</v>
      </c>
      <c r="D622" s="12">
        <f>WEEKNUM(Table1[[#This Row],[Order_Date]])</f>
        <v>21</v>
      </c>
      <c r="E622" s="2" t="str">
        <f>TEXT(Table1[[#This Row],[Order_Date]],"mmm")</f>
        <v>May</v>
      </c>
      <c r="F622" s="2" t="str">
        <f>TEXT(Table1[[#This Row],[Order_Date]],"yyyy")</f>
        <v>2025</v>
      </c>
      <c r="G622" s="1" t="s">
        <v>666</v>
      </c>
      <c r="H622" s="1" t="s">
        <v>24</v>
      </c>
      <c r="I622" s="1" t="s">
        <v>25</v>
      </c>
      <c r="J622" s="1" t="s">
        <v>1238</v>
      </c>
      <c r="K622" s="1" t="s">
        <v>31</v>
      </c>
      <c r="L622" s="1">
        <v>4</v>
      </c>
      <c r="M622" s="7">
        <v>88.34</v>
      </c>
      <c r="N622" s="7">
        <f t="shared" si="9"/>
        <v>353.36</v>
      </c>
      <c r="O622" s="1">
        <v>20</v>
      </c>
      <c r="P622" s="1">
        <v>282.69</v>
      </c>
      <c r="Q622" s="7">
        <v>73.42</v>
      </c>
      <c r="R622" s="1">
        <v>29</v>
      </c>
      <c r="S622" s="1" t="s">
        <v>26</v>
      </c>
      <c r="T622" s="1" t="s">
        <v>35</v>
      </c>
    </row>
    <row r="623" spans="1:20" x14ac:dyDescent="0.25">
      <c r="A623" s="1">
        <v>100173</v>
      </c>
      <c r="B623" s="2">
        <v>45717</v>
      </c>
      <c r="C623" s="2" t="str">
        <f>TEXT(Table1[[#This Row],[Order_Date]],"ddd")</f>
        <v>Sat</v>
      </c>
      <c r="D623" s="12">
        <f>WEEKNUM(Table1[[#This Row],[Order_Date]])</f>
        <v>9</v>
      </c>
      <c r="E623" s="2" t="str">
        <f>TEXT(Table1[[#This Row],[Order_Date]],"mmm")</f>
        <v>Mar</v>
      </c>
      <c r="F623" s="2" t="str">
        <f>TEXT(Table1[[#This Row],[Order_Date]],"yyyy")</f>
        <v>2025</v>
      </c>
      <c r="G623" s="1" t="s">
        <v>667</v>
      </c>
      <c r="H623" s="1" t="s">
        <v>77</v>
      </c>
      <c r="I623" s="1" t="s">
        <v>30</v>
      </c>
      <c r="J623" s="1" t="s">
        <v>1238</v>
      </c>
      <c r="K623" s="1" t="s">
        <v>18</v>
      </c>
      <c r="L623" s="1">
        <v>1</v>
      </c>
      <c r="M623" s="7">
        <v>41.31</v>
      </c>
      <c r="N623" s="7">
        <f t="shared" si="9"/>
        <v>41.31</v>
      </c>
      <c r="O623" s="1">
        <v>0</v>
      </c>
      <c r="P623" s="1">
        <v>41.31</v>
      </c>
      <c r="Q623" s="7">
        <v>16.739999999999998</v>
      </c>
      <c r="R623" s="1">
        <v>21</v>
      </c>
      <c r="S623" s="1" t="s">
        <v>26</v>
      </c>
      <c r="T623" s="1" t="s">
        <v>35</v>
      </c>
    </row>
    <row r="624" spans="1:20" x14ac:dyDescent="0.25">
      <c r="A624" s="1">
        <v>100518</v>
      </c>
      <c r="B624" s="2">
        <v>45604</v>
      </c>
      <c r="C624" s="2" t="str">
        <f>TEXT(Table1[[#This Row],[Order_Date]],"ddd")</f>
        <v>Fri</v>
      </c>
      <c r="D624" s="12">
        <f>WEEKNUM(Table1[[#This Row],[Order_Date]])</f>
        <v>45</v>
      </c>
      <c r="E624" s="2" t="str">
        <f>TEXT(Table1[[#This Row],[Order_Date]],"mmm")</f>
        <v>Nov</v>
      </c>
      <c r="F624" s="2" t="str">
        <f>TEXT(Table1[[#This Row],[Order_Date]],"yyyy")</f>
        <v>2024</v>
      </c>
      <c r="G624" s="1" t="s">
        <v>668</v>
      </c>
      <c r="H624" s="1" t="s">
        <v>22</v>
      </c>
      <c r="I624" s="1" t="s">
        <v>17</v>
      </c>
      <c r="J624" s="1" t="s">
        <v>1237</v>
      </c>
      <c r="K624" s="1" t="s">
        <v>18</v>
      </c>
      <c r="L624" s="1">
        <v>1</v>
      </c>
      <c r="M624" s="7">
        <v>24.59</v>
      </c>
      <c r="N624" s="7">
        <f t="shared" si="9"/>
        <v>24.59</v>
      </c>
      <c r="O624" s="1">
        <v>0</v>
      </c>
      <c r="P624" s="1">
        <v>24.59</v>
      </c>
      <c r="Q624" s="7">
        <v>5.78</v>
      </c>
      <c r="R624" s="1">
        <v>24</v>
      </c>
      <c r="S624" s="1" t="s">
        <v>26</v>
      </c>
      <c r="T624" s="1" t="s">
        <v>27</v>
      </c>
    </row>
    <row r="625" spans="1:20" x14ac:dyDescent="0.25">
      <c r="A625" s="1">
        <v>100968</v>
      </c>
      <c r="B625" s="2">
        <v>45461</v>
      </c>
      <c r="C625" s="2" t="str">
        <f>TEXT(Table1[[#This Row],[Order_Date]],"ddd")</f>
        <v>Tue</v>
      </c>
      <c r="D625" s="12">
        <f>WEEKNUM(Table1[[#This Row],[Order_Date]])</f>
        <v>25</v>
      </c>
      <c r="E625" s="2" t="str">
        <f>TEXT(Table1[[#This Row],[Order_Date]],"mmm")</f>
        <v>Jun</v>
      </c>
      <c r="F625" s="2" t="str">
        <f>TEXT(Table1[[#This Row],[Order_Date]],"yyyy")</f>
        <v>2024</v>
      </c>
      <c r="G625" s="1" t="s">
        <v>669</v>
      </c>
      <c r="H625" s="1" t="s">
        <v>39</v>
      </c>
      <c r="I625" s="1" t="s">
        <v>25</v>
      </c>
      <c r="J625" s="1" t="s">
        <v>1238</v>
      </c>
      <c r="K625" s="1" t="s">
        <v>64</v>
      </c>
      <c r="L625" s="1">
        <v>4</v>
      </c>
      <c r="M625" s="7">
        <v>172.75</v>
      </c>
      <c r="N625" s="7">
        <f t="shared" si="9"/>
        <v>691</v>
      </c>
      <c r="O625" s="1">
        <v>5</v>
      </c>
      <c r="P625" s="1">
        <v>656.45</v>
      </c>
      <c r="Q625" s="7">
        <v>191.99</v>
      </c>
      <c r="R625" s="1">
        <v>32</v>
      </c>
      <c r="S625" s="1" t="s">
        <v>26</v>
      </c>
      <c r="T625" s="1" t="s">
        <v>46</v>
      </c>
    </row>
    <row r="626" spans="1:20" x14ac:dyDescent="0.25">
      <c r="A626" s="1">
        <v>100701</v>
      </c>
      <c r="B626" s="2">
        <v>45640</v>
      </c>
      <c r="C626" s="2" t="str">
        <f>TEXT(Table1[[#This Row],[Order_Date]],"ddd")</f>
        <v>Sat</v>
      </c>
      <c r="D626" s="12">
        <f>WEEKNUM(Table1[[#This Row],[Order_Date]])</f>
        <v>50</v>
      </c>
      <c r="E626" s="2" t="str">
        <f>TEXT(Table1[[#This Row],[Order_Date]],"mmm")</f>
        <v>Dec</v>
      </c>
      <c r="F626" s="2" t="str">
        <f>TEXT(Table1[[#This Row],[Order_Date]],"yyyy")</f>
        <v>2024</v>
      </c>
      <c r="G626" s="1" t="s">
        <v>670</v>
      </c>
      <c r="H626" s="1" t="s">
        <v>68</v>
      </c>
      <c r="I626" s="1" t="s">
        <v>25</v>
      </c>
      <c r="J626" s="1" t="s">
        <v>1239</v>
      </c>
      <c r="K626" s="1" t="s">
        <v>31</v>
      </c>
      <c r="L626" s="1">
        <v>5</v>
      </c>
      <c r="M626" s="7">
        <v>246.47</v>
      </c>
      <c r="N626" s="7">
        <f t="shared" si="9"/>
        <v>1232.3499999999999</v>
      </c>
      <c r="O626" s="1">
        <v>5</v>
      </c>
      <c r="P626" s="1">
        <v>1170.73</v>
      </c>
      <c r="Q626" s="7">
        <v>364.43</v>
      </c>
      <c r="R626" s="1">
        <v>30</v>
      </c>
      <c r="S626" s="1" t="s">
        <v>19</v>
      </c>
      <c r="T626" s="1" t="s">
        <v>20</v>
      </c>
    </row>
    <row r="627" spans="1:20" x14ac:dyDescent="0.25">
      <c r="A627" s="1">
        <v>100491</v>
      </c>
      <c r="B627" s="2">
        <v>45582</v>
      </c>
      <c r="C627" s="2" t="str">
        <f>TEXT(Table1[[#This Row],[Order_Date]],"ddd")</f>
        <v>Thu</v>
      </c>
      <c r="D627" s="12">
        <f>WEEKNUM(Table1[[#This Row],[Order_Date]])</f>
        <v>42</v>
      </c>
      <c r="E627" s="2" t="str">
        <f>TEXT(Table1[[#This Row],[Order_Date]],"mmm")</f>
        <v>Oct</v>
      </c>
      <c r="F627" s="2" t="str">
        <f>TEXT(Table1[[#This Row],[Order_Date]],"yyyy")</f>
        <v>2024</v>
      </c>
      <c r="G627" s="1" t="s">
        <v>671</v>
      </c>
      <c r="H627" s="1" t="s">
        <v>53</v>
      </c>
      <c r="I627" s="1" t="s">
        <v>30</v>
      </c>
      <c r="J627" s="1" t="s">
        <v>1241</v>
      </c>
      <c r="K627" s="1" t="s">
        <v>31</v>
      </c>
      <c r="L627" s="1">
        <v>5</v>
      </c>
      <c r="M627" s="7">
        <v>24.56</v>
      </c>
      <c r="N627" s="7">
        <f t="shared" si="9"/>
        <v>122.8</v>
      </c>
      <c r="O627" s="1">
        <v>5</v>
      </c>
      <c r="P627" s="1">
        <v>116.66</v>
      </c>
      <c r="Q627" s="7">
        <v>47.27</v>
      </c>
      <c r="R627" s="1">
        <v>42</v>
      </c>
      <c r="S627" s="1" t="s">
        <v>19</v>
      </c>
      <c r="T627" s="1" t="s">
        <v>20</v>
      </c>
    </row>
    <row r="628" spans="1:20" x14ac:dyDescent="0.25">
      <c r="A628" s="1">
        <v>100073</v>
      </c>
      <c r="B628" s="2">
        <v>45362</v>
      </c>
      <c r="C628" s="2" t="str">
        <f>TEXT(Table1[[#This Row],[Order_Date]],"ddd")</f>
        <v>Mon</v>
      </c>
      <c r="D628" s="12">
        <f>WEEKNUM(Table1[[#This Row],[Order_Date]])</f>
        <v>11</v>
      </c>
      <c r="E628" s="2" t="str">
        <f>TEXT(Table1[[#This Row],[Order_Date]],"mmm")</f>
        <v>Mar</v>
      </c>
      <c r="F628" s="2" t="str">
        <f>TEXT(Table1[[#This Row],[Order_Date]],"yyyy")</f>
        <v>2024</v>
      </c>
      <c r="G628" s="1" t="s">
        <v>672</v>
      </c>
      <c r="H628" s="1" t="s">
        <v>45</v>
      </c>
      <c r="I628" s="1" t="s">
        <v>30</v>
      </c>
      <c r="J628" s="1" t="s">
        <v>1237</v>
      </c>
      <c r="K628" s="1" t="s">
        <v>18</v>
      </c>
      <c r="L628" s="1">
        <v>1</v>
      </c>
      <c r="M628" s="7">
        <v>12.83</v>
      </c>
      <c r="N628" s="7">
        <f t="shared" si="9"/>
        <v>12.83</v>
      </c>
      <c r="O628" s="1">
        <v>5</v>
      </c>
      <c r="P628" s="1">
        <v>12.19</v>
      </c>
      <c r="Q628" s="7">
        <v>4.3099999999999996</v>
      </c>
      <c r="R628" s="1">
        <v>45</v>
      </c>
      <c r="S628" s="1" t="s">
        <v>26</v>
      </c>
      <c r="T628" s="1" t="s">
        <v>27</v>
      </c>
    </row>
    <row r="629" spans="1:20" x14ac:dyDescent="0.25">
      <c r="A629" s="1">
        <v>100980</v>
      </c>
      <c r="B629" s="2">
        <v>45586</v>
      </c>
      <c r="C629" s="2" t="str">
        <f>TEXT(Table1[[#This Row],[Order_Date]],"ddd")</f>
        <v>Mon</v>
      </c>
      <c r="D629" s="12">
        <f>WEEKNUM(Table1[[#This Row],[Order_Date]])</f>
        <v>43</v>
      </c>
      <c r="E629" s="2" t="str">
        <f>TEXT(Table1[[#This Row],[Order_Date]],"mmm")</f>
        <v>Oct</v>
      </c>
      <c r="F629" s="2" t="str">
        <f>TEXT(Table1[[#This Row],[Order_Date]],"yyyy")</f>
        <v>2024</v>
      </c>
      <c r="G629" s="1" t="s">
        <v>673</v>
      </c>
      <c r="H629" s="1" t="s">
        <v>66</v>
      </c>
      <c r="I629" s="1" t="s">
        <v>17</v>
      </c>
      <c r="J629" s="1" t="s">
        <v>1237</v>
      </c>
      <c r="K629" s="1" t="s">
        <v>31</v>
      </c>
      <c r="L629" s="1">
        <v>3</v>
      </c>
      <c r="M629" s="7">
        <v>106.58</v>
      </c>
      <c r="N629" s="7">
        <f t="shared" si="9"/>
        <v>319.74</v>
      </c>
      <c r="O629" s="1">
        <v>5</v>
      </c>
      <c r="P629" s="1">
        <v>303.75</v>
      </c>
      <c r="Q629" s="7">
        <v>106.97</v>
      </c>
      <c r="R629" s="1">
        <v>42</v>
      </c>
      <c r="S629" s="1" t="s">
        <v>26</v>
      </c>
      <c r="T629" s="1" t="s">
        <v>32</v>
      </c>
    </row>
    <row r="630" spans="1:20" x14ac:dyDescent="0.25">
      <c r="A630" s="1">
        <v>100587</v>
      </c>
      <c r="B630" s="2">
        <v>45455</v>
      </c>
      <c r="C630" s="2" t="str">
        <f>TEXT(Table1[[#This Row],[Order_Date]],"ddd")</f>
        <v>Wed</v>
      </c>
      <c r="D630" s="12">
        <f>WEEKNUM(Table1[[#This Row],[Order_Date]])</f>
        <v>24</v>
      </c>
      <c r="E630" s="2" t="str">
        <f>TEXT(Table1[[#This Row],[Order_Date]],"mmm")</f>
        <v>Jun</v>
      </c>
      <c r="F630" s="2" t="str">
        <f>TEXT(Table1[[#This Row],[Order_Date]],"yyyy")</f>
        <v>2024</v>
      </c>
      <c r="G630" s="1" t="s">
        <v>674</v>
      </c>
      <c r="H630" s="1" t="s">
        <v>70</v>
      </c>
      <c r="I630" s="1" t="s">
        <v>25</v>
      </c>
      <c r="J630" s="1" t="s">
        <v>1238</v>
      </c>
      <c r="K630" s="1" t="s">
        <v>48</v>
      </c>
      <c r="L630" s="1">
        <v>2</v>
      </c>
      <c r="M630" s="7">
        <v>159.36000000000001</v>
      </c>
      <c r="N630" s="7">
        <f t="shared" si="9"/>
        <v>318.72000000000003</v>
      </c>
      <c r="O630" s="1">
        <v>20</v>
      </c>
      <c r="P630" s="1">
        <v>254.98</v>
      </c>
      <c r="Q630" s="7">
        <v>91.92</v>
      </c>
      <c r="R630" s="1">
        <v>27</v>
      </c>
      <c r="S630" s="1" t="s">
        <v>19</v>
      </c>
      <c r="T630" s="1" t="s">
        <v>20</v>
      </c>
    </row>
    <row r="631" spans="1:20" x14ac:dyDescent="0.25">
      <c r="A631" s="1">
        <v>100234</v>
      </c>
      <c r="B631" s="2">
        <v>45884</v>
      </c>
      <c r="C631" s="2" t="str">
        <f>TEXT(Table1[[#This Row],[Order_Date]],"ddd")</f>
        <v>Fri</v>
      </c>
      <c r="D631" s="12">
        <f>WEEKNUM(Table1[[#This Row],[Order_Date]])</f>
        <v>33</v>
      </c>
      <c r="E631" s="2" t="str">
        <f>TEXT(Table1[[#This Row],[Order_Date]],"mmm")</f>
        <v>Aug</v>
      </c>
      <c r="F631" s="2" t="str">
        <f>TEXT(Table1[[#This Row],[Order_Date]],"yyyy")</f>
        <v>2025</v>
      </c>
      <c r="G631" s="1" t="s">
        <v>675</v>
      </c>
      <c r="H631" s="1" t="s">
        <v>24</v>
      </c>
      <c r="I631" s="1" t="s">
        <v>25</v>
      </c>
      <c r="J631" s="1" t="s">
        <v>1238</v>
      </c>
      <c r="K631" s="1" t="s">
        <v>18</v>
      </c>
      <c r="L631" s="1">
        <v>2</v>
      </c>
      <c r="M631" s="7">
        <v>97.39</v>
      </c>
      <c r="N631" s="7">
        <f t="shared" si="9"/>
        <v>194.78</v>
      </c>
      <c r="O631" s="1">
        <v>0</v>
      </c>
      <c r="P631" s="1">
        <v>194.78</v>
      </c>
      <c r="Q631" s="7">
        <v>58.41</v>
      </c>
      <c r="R631" s="1">
        <v>18</v>
      </c>
      <c r="S631" s="1" t="s">
        <v>26</v>
      </c>
      <c r="T631" s="1" t="s">
        <v>35</v>
      </c>
    </row>
    <row r="632" spans="1:20" x14ac:dyDescent="0.25">
      <c r="A632" s="1">
        <v>100214</v>
      </c>
      <c r="B632" s="2">
        <v>45251</v>
      </c>
      <c r="C632" s="2" t="str">
        <f>TEXT(Table1[[#This Row],[Order_Date]],"ddd")</f>
        <v>Tue</v>
      </c>
      <c r="D632" s="12">
        <f>WEEKNUM(Table1[[#This Row],[Order_Date]])</f>
        <v>47</v>
      </c>
      <c r="E632" s="2" t="str">
        <f>TEXT(Table1[[#This Row],[Order_Date]],"mmm")</f>
        <v>Nov</v>
      </c>
      <c r="F632" s="2" t="str">
        <f>TEXT(Table1[[#This Row],[Order_Date]],"yyyy")</f>
        <v>2023</v>
      </c>
      <c r="G632" s="1" t="s">
        <v>676</v>
      </c>
      <c r="H632" s="1" t="s">
        <v>53</v>
      </c>
      <c r="I632" s="1" t="s">
        <v>30</v>
      </c>
      <c r="J632" s="1" t="s">
        <v>1240</v>
      </c>
      <c r="K632" s="1" t="s">
        <v>31</v>
      </c>
      <c r="L632" s="1">
        <v>2</v>
      </c>
      <c r="M632" s="7">
        <v>22.53</v>
      </c>
      <c r="N632" s="7">
        <f t="shared" si="9"/>
        <v>45.06</v>
      </c>
      <c r="O632" s="1">
        <v>5</v>
      </c>
      <c r="P632" s="1">
        <v>42.81</v>
      </c>
      <c r="Q632" s="7">
        <v>11.87</v>
      </c>
      <c r="R632" s="1">
        <v>29</v>
      </c>
      <c r="S632" s="1" t="s">
        <v>26</v>
      </c>
      <c r="T632" s="1" t="s">
        <v>27</v>
      </c>
    </row>
    <row r="633" spans="1:20" x14ac:dyDescent="0.25">
      <c r="A633" s="1">
        <v>100946</v>
      </c>
      <c r="B633" s="2">
        <v>45794</v>
      </c>
      <c r="C633" s="2" t="str">
        <f>TEXT(Table1[[#This Row],[Order_Date]],"ddd")</f>
        <v>Sat</v>
      </c>
      <c r="D633" s="12">
        <f>WEEKNUM(Table1[[#This Row],[Order_Date]])</f>
        <v>20</v>
      </c>
      <c r="E633" s="2" t="str">
        <f>TEXT(Table1[[#This Row],[Order_Date]],"mmm")</f>
        <v>May</v>
      </c>
      <c r="F633" s="2" t="str">
        <f>TEXT(Table1[[#This Row],[Order_Date]],"yyyy")</f>
        <v>2025</v>
      </c>
      <c r="G633" s="1" t="s">
        <v>677</v>
      </c>
      <c r="H633" s="1" t="s">
        <v>66</v>
      </c>
      <c r="I633" s="1" t="s">
        <v>17</v>
      </c>
      <c r="J633" s="1" t="s">
        <v>1241</v>
      </c>
      <c r="K633" s="1" t="s">
        <v>18</v>
      </c>
      <c r="L633" s="1">
        <v>4</v>
      </c>
      <c r="M633" s="7">
        <v>124.12</v>
      </c>
      <c r="N633" s="7">
        <f t="shared" si="9"/>
        <v>496.48</v>
      </c>
      <c r="O633" s="1">
        <v>5</v>
      </c>
      <c r="P633" s="1">
        <v>471.66</v>
      </c>
      <c r="Q633" s="7">
        <v>155.6</v>
      </c>
      <c r="R633" s="1">
        <v>27</v>
      </c>
      <c r="S633" s="1" t="s">
        <v>19</v>
      </c>
      <c r="T633" s="1" t="s">
        <v>51</v>
      </c>
    </row>
    <row r="634" spans="1:20" x14ac:dyDescent="0.25">
      <c r="A634" s="1">
        <v>100132</v>
      </c>
      <c r="B634" s="2">
        <v>45289</v>
      </c>
      <c r="C634" s="2" t="str">
        <f>TEXT(Table1[[#This Row],[Order_Date]],"ddd")</f>
        <v>Fri</v>
      </c>
      <c r="D634" s="12">
        <f>WEEKNUM(Table1[[#This Row],[Order_Date]])</f>
        <v>52</v>
      </c>
      <c r="E634" s="2" t="str">
        <f>TEXT(Table1[[#This Row],[Order_Date]],"mmm")</f>
        <v>Dec</v>
      </c>
      <c r="F634" s="2" t="str">
        <f>TEXT(Table1[[#This Row],[Order_Date]],"yyyy")</f>
        <v>2023</v>
      </c>
      <c r="G634" s="1" t="s">
        <v>678</v>
      </c>
      <c r="H634" s="1" t="s">
        <v>34</v>
      </c>
      <c r="I634" s="1" t="s">
        <v>30</v>
      </c>
      <c r="J634" s="1" t="s">
        <v>1237</v>
      </c>
      <c r="K634" s="1" t="s">
        <v>64</v>
      </c>
      <c r="L634" s="1">
        <v>2</v>
      </c>
      <c r="M634" s="7">
        <v>56.85</v>
      </c>
      <c r="N634" s="7">
        <f t="shared" si="9"/>
        <v>113.7</v>
      </c>
      <c r="O634" s="1">
        <v>0</v>
      </c>
      <c r="P634" s="1">
        <v>113.7</v>
      </c>
      <c r="Q634" s="7">
        <v>30.06</v>
      </c>
      <c r="R634" s="1">
        <v>16</v>
      </c>
      <c r="S634" s="1" t="s">
        <v>19</v>
      </c>
      <c r="T634" s="1" t="s">
        <v>43</v>
      </c>
    </row>
    <row r="635" spans="1:20" x14ac:dyDescent="0.25">
      <c r="A635" s="1">
        <v>101155</v>
      </c>
      <c r="B635" s="2">
        <v>45908</v>
      </c>
      <c r="C635" s="2" t="str">
        <f>TEXT(Table1[[#This Row],[Order_Date]],"ddd")</f>
        <v>Mon</v>
      </c>
      <c r="D635" s="12">
        <f>WEEKNUM(Table1[[#This Row],[Order_Date]])</f>
        <v>37</v>
      </c>
      <c r="E635" s="2" t="str">
        <f>TEXT(Table1[[#This Row],[Order_Date]],"mmm")</f>
        <v>Sep</v>
      </c>
      <c r="F635" s="2" t="str">
        <f>TEXT(Table1[[#This Row],[Order_Date]],"yyyy")</f>
        <v>2025</v>
      </c>
      <c r="G635" s="1" t="s">
        <v>679</v>
      </c>
      <c r="H635" s="1" t="s">
        <v>87</v>
      </c>
      <c r="I635" s="1" t="s">
        <v>25</v>
      </c>
      <c r="J635" s="1" t="s">
        <v>1241</v>
      </c>
      <c r="K635" s="1" t="s">
        <v>18</v>
      </c>
      <c r="L635" s="1">
        <v>2</v>
      </c>
      <c r="M635" s="7">
        <v>78.760000000000005</v>
      </c>
      <c r="N635" s="7">
        <f t="shared" si="9"/>
        <v>157.52000000000001</v>
      </c>
      <c r="O635" s="1">
        <v>20</v>
      </c>
      <c r="P635" s="1">
        <v>126.02</v>
      </c>
      <c r="Q635" s="7">
        <v>38.71</v>
      </c>
      <c r="R635" s="1">
        <v>36</v>
      </c>
      <c r="S635" s="1" t="s">
        <v>26</v>
      </c>
      <c r="T635" s="1" t="s">
        <v>27</v>
      </c>
    </row>
    <row r="636" spans="1:20" x14ac:dyDescent="0.25">
      <c r="A636" s="1">
        <v>100732</v>
      </c>
      <c r="B636" s="2">
        <v>45528</v>
      </c>
      <c r="C636" s="2" t="str">
        <f>TEXT(Table1[[#This Row],[Order_Date]],"ddd")</f>
        <v>Sat</v>
      </c>
      <c r="D636" s="12">
        <f>WEEKNUM(Table1[[#This Row],[Order_Date]])</f>
        <v>34</v>
      </c>
      <c r="E636" s="2" t="str">
        <f>TEXT(Table1[[#This Row],[Order_Date]],"mmm")</f>
        <v>Aug</v>
      </c>
      <c r="F636" s="2" t="str">
        <f>TEXT(Table1[[#This Row],[Order_Date]],"yyyy")</f>
        <v>2024</v>
      </c>
      <c r="G636" s="1" t="s">
        <v>680</v>
      </c>
      <c r="H636" s="1" t="s">
        <v>73</v>
      </c>
      <c r="I636" s="1" t="s">
        <v>25</v>
      </c>
      <c r="J636" s="1" t="s">
        <v>1238</v>
      </c>
      <c r="K636" s="1" t="s">
        <v>18</v>
      </c>
      <c r="L636" s="1">
        <v>4</v>
      </c>
      <c r="M636" s="7">
        <v>32.520000000000003</v>
      </c>
      <c r="N636" s="7">
        <f t="shared" si="9"/>
        <v>130.08000000000001</v>
      </c>
      <c r="O636" s="1">
        <v>20</v>
      </c>
      <c r="P636" s="1">
        <v>104.06</v>
      </c>
      <c r="Q636" s="7">
        <v>17.75</v>
      </c>
      <c r="R636" s="1">
        <v>21</v>
      </c>
      <c r="S636" s="1" t="s">
        <v>19</v>
      </c>
      <c r="T636" s="1" t="s">
        <v>20</v>
      </c>
    </row>
    <row r="637" spans="1:20" x14ac:dyDescent="0.25">
      <c r="A637" s="1">
        <v>100940</v>
      </c>
      <c r="B637" s="2">
        <v>45541</v>
      </c>
      <c r="C637" s="2" t="str">
        <f>TEXT(Table1[[#This Row],[Order_Date]],"ddd")</f>
        <v>Fri</v>
      </c>
      <c r="D637" s="12">
        <f>WEEKNUM(Table1[[#This Row],[Order_Date]])</f>
        <v>36</v>
      </c>
      <c r="E637" s="2" t="str">
        <f>TEXT(Table1[[#This Row],[Order_Date]],"mmm")</f>
        <v>Sep</v>
      </c>
      <c r="F637" s="2" t="str">
        <f>TEXT(Table1[[#This Row],[Order_Date]],"yyyy")</f>
        <v>2024</v>
      </c>
      <c r="G637" s="1" t="s">
        <v>681</v>
      </c>
      <c r="H637" s="1" t="s">
        <v>66</v>
      </c>
      <c r="I637" s="1" t="s">
        <v>17</v>
      </c>
      <c r="J637" s="1" t="s">
        <v>1237</v>
      </c>
      <c r="K637" s="1" t="s">
        <v>31</v>
      </c>
      <c r="L637" s="1">
        <v>2</v>
      </c>
      <c r="M637" s="7">
        <v>119.44</v>
      </c>
      <c r="N637" s="7">
        <f t="shared" si="9"/>
        <v>238.88</v>
      </c>
      <c r="O637" s="1">
        <v>0</v>
      </c>
      <c r="P637" s="1">
        <v>238.88</v>
      </c>
      <c r="Q637" s="7">
        <v>56.35</v>
      </c>
      <c r="R637" s="1">
        <v>48</v>
      </c>
      <c r="S637" s="1" t="s">
        <v>19</v>
      </c>
      <c r="T637" s="1" t="s">
        <v>35</v>
      </c>
    </row>
    <row r="638" spans="1:20" x14ac:dyDescent="0.25">
      <c r="A638" s="1">
        <v>100185</v>
      </c>
      <c r="B638" s="2">
        <v>45647</v>
      </c>
      <c r="C638" s="2" t="str">
        <f>TEXT(Table1[[#This Row],[Order_Date]],"ddd")</f>
        <v>Sat</v>
      </c>
      <c r="D638" s="12">
        <f>WEEKNUM(Table1[[#This Row],[Order_Date]])</f>
        <v>51</v>
      </c>
      <c r="E638" s="2" t="str">
        <f>TEXT(Table1[[#This Row],[Order_Date]],"mmm")</f>
        <v>Dec</v>
      </c>
      <c r="F638" s="2" t="str">
        <f>TEXT(Table1[[#This Row],[Order_Date]],"yyyy")</f>
        <v>2024</v>
      </c>
      <c r="G638" s="1" t="s">
        <v>682</v>
      </c>
      <c r="H638" s="1" t="s">
        <v>29</v>
      </c>
      <c r="I638" s="1" t="s">
        <v>30</v>
      </c>
      <c r="J638" s="1" t="s">
        <v>1237</v>
      </c>
      <c r="K638" s="1" t="s">
        <v>31</v>
      </c>
      <c r="L638" s="1">
        <v>3</v>
      </c>
      <c r="M638" s="7">
        <v>18.809999999999999</v>
      </c>
      <c r="N638" s="7">
        <f t="shared" si="9"/>
        <v>56.429999999999993</v>
      </c>
      <c r="O638" s="1">
        <v>20</v>
      </c>
      <c r="P638" s="1">
        <v>45.14</v>
      </c>
      <c r="Q638" s="7">
        <v>13.47</v>
      </c>
      <c r="R638" s="1">
        <v>16</v>
      </c>
      <c r="S638" s="1" t="s">
        <v>122</v>
      </c>
      <c r="T638" s="1" t="s">
        <v>51</v>
      </c>
    </row>
    <row r="639" spans="1:20" x14ac:dyDescent="0.25">
      <c r="A639" s="1">
        <v>100041</v>
      </c>
      <c r="B639" s="2">
        <v>45812</v>
      </c>
      <c r="C639" s="2" t="str">
        <f>TEXT(Table1[[#This Row],[Order_Date]],"ddd")</f>
        <v>Wed</v>
      </c>
      <c r="D639" s="12">
        <f>WEEKNUM(Table1[[#This Row],[Order_Date]])</f>
        <v>23</v>
      </c>
      <c r="E639" s="2" t="str">
        <f>TEXT(Table1[[#This Row],[Order_Date]],"mmm")</f>
        <v>Jun</v>
      </c>
      <c r="F639" s="2" t="str">
        <f>TEXT(Table1[[#This Row],[Order_Date]],"yyyy")</f>
        <v>2025</v>
      </c>
      <c r="G639" s="1" t="s">
        <v>683</v>
      </c>
      <c r="H639" s="1" t="s">
        <v>24</v>
      </c>
      <c r="I639" s="1" t="s">
        <v>25</v>
      </c>
      <c r="J639" s="1" t="s">
        <v>1241</v>
      </c>
      <c r="K639" s="1" t="s">
        <v>31</v>
      </c>
      <c r="L639" s="1">
        <v>1</v>
      </c>
      <c r="M639" s="7">
        <v>103.28</v>
      </c>
      <c r="N639" s="7">
        <f t="shared" si="9"/>
        <v>103.28</v>
      </c>
      <c r="O639" s="1">
        <v>0</v>
      </c>
      <c r="P639" s="1">
        <v>103.28</v>
      </c>
      <c r="Q639" s="7">
        <v>39.04</v>
      </c>
      <c r="R639" s="1">
        <v>31</v>
      </c>
      <c r="S639" s="1" t="s">
        <v>26</v>
      </c>
      <c r="T639" s="1" t="s">
        <v>43</v>
      </c>
    </row>
    <row r="640" spans="1:20" x14ac:dyDescent="0.25">
      <c r="A640" s="1">
        <v>100108</v>
      </c>
      <c r="B640" s="2">
        <v>44935</v>
      </c>
      <c r="C640" s="2" t="str">
        <f>TEXT(Table1[[#This Row],[Order_Date]],"ddd")</f>
        <v>Mon</v>
      </c>
      <c r="D640" s="12">
        <f>WEEKNUM(Table1[[#This Row],[Order_Date]])</f>
        <v>2</v>
      </c>
      <c r="E640" s="2" t="str">
        <f>TEXT(Table1[[#This Row],[Order_Date]],"mmm")</f>
        <v>Jan</v>
      </c>
      <c r="F640" s="2" t="str">
        <f>TEXT(Table1[[#This Row],[Order_Date]],"yyyy")</f>
        <v>2023</v>
      </c>
      <c r="G640" s="1" t="s">
        <v>684</v>
      </c>
      <c r="H640" s="1" t="s">
        <v>77</v>
      </c>
      <c r="I640" s="1" t="s">
        <v>30</v>
      </c>
      <c r="J640" s="1" t="s">
        <v>1237</v>
      </c>
      <c r="K640" s="1" t="s">
        <v>64</v>
      </c>
      <c r="L640" s="1">
        <v>3</v>
      </c>
      <c r="M640" s="7">
        <v>39.619999999999997</v>
      </c>
      <c r="N640" s="7">
        <f t="shared" si="9"/>
        <v>118.85999999999999</v>
      </c>
      <c r="O640" s="1">
        <v>0</v>
      </c>
      <c r="P640" s="1">
        <v>118.86</v>
      </c>
      <c r="Q640" s="7">
        <v>40.17</v>
      </c>
      <c r="R640" s="1">
        <v>33</v>
      </c>
      <c r="S640" s="1" t="s">
        <v>19</v>
      </c>
      <c r="T640" s="1" t="s">
        <v>46</v>
      </c>
    </row>
    <row r="641" spans="1:20" x14ac:dyDescent="0.25">
      <c r="A641" s="1">
        <v>100848</v>
      </c>
      <c r="B641" s="2">
        <v>45424</v>
      </c>
      <c r="C641" s="2" t="str">
        <f>TEXT(Table1[[#This Row],[Order_Date]],"ddd")</f>
        <v>Sun</v>
      </c>
      <c r="D641" s="12">
        <f>WEEKNUM(Table1[[#This Row],[Order_Date]])</f>
        <v>20</v>
      </c>
      <c r="E641" s="2" t="str">
        <f>TEXT(Table1[[#This Row],[Order_Date]],"mmm")</f>
        <v>May</v>
      </c>
      <c r="F641" s="2" t="str">
        <f>TEXT(Table1[[#This Row],[Order_Date]],"yyyy")</f>
        <v>2024</v>
      </c>
      <c r="G641" s="1" t="s">
        <v>685</v>
      </c>
      <c r="H641" s="1" t="s">
        <v>39</v>
      </c>
      <c r="I641" s="1" t="s">
        <v>25</v>
      </c>
      <c r="J641" s="1" t="s">
        <v>1241</v>
      </c>
      <c r="K641" s="1" t="s">
        <v>31</v>
      </c>
      <c r="L641" s="1">
        <v>5</v>
      </c>
      <c r="M641" s="7">
        <v>199.39</v>
      </c>
      <c r="N641" s="7">
        <f t="shared" si="9"/>
        <v>996.94999999999993</v>
      </c>
      <c r="O641" s="1">
        <v>0</v>
      </c>
      <c r="P641" s="1">
        <v>996.95</v>
      </c>
      <c r="Q641" s="7">
        <v>236.22</v>
      </c>
      <c r="R641" s="1">
        <v>29</v>
      </c>
      <c r="S641" s="1" t="s">
        <v>26</v>
      </c>
      <c r="T641" s="1" t="s">
        <v>20</v>
      </c>
    </row>
    <row r="642" spans="1:20" x14ac:dyDescent="0.25">
      <c r="A642" s="1">
        <v>100568</v>
      </c>
      <c r="B642" s="2">
        <v>45637</v>
      </c>
      <c r="C642" s="2" t="str">
        <f>TEXT(Table1[[#This Row],[Order_Date]],"ddd")</f>
        <v>Wed</v>
      </c>
      <c r="D642" s="12">
        <f>WEEKNUM(Table1[[#This Row],[Order_Date]])</f>
        <v>50</v>
      </c>
      <c r="E642" s="2" t="str">
        <f>TEXT(Table1[[#This Row],[Order_Date]],"mmm")</f>
        <v>Dec</v>
      </c>
      <c r="F642" s="2" t="str">
        <f>TEXT(Table1[[#This Row],[Order_Date]],"yyyy")</f>
        <v>2024</v>
      </c>
      <c r="G642" s="1" t="s">
        <v>686</v>
      </c>
      <c r="H642" s="1" t="s">
        <v>87</v>
      </c>
      <c r="I642" s="1" t="s">
        <v>25</v>
      </c>
      <c r="J642" s="1" t="s">
        <v>1238</v>
      </c>
      <c r="K642" s="1" t="s">
        <v>18</v>
      </c>
      <c r="L642" s="1">
        <v>2</v>
      </c>
      <c r="M642" s="7">
        <v>89.15</v>
      </c>
      <c r="N642" s="7">
        <f t="shared" si="9"/>
        <v>178.3</v>
      </c>
      <c r="O642" s="1">
        <v>5</v>
      </c>
      <c r="P642" s="1">
        <v>169.38</v>
      </c>
      <c r="Q642" s="7">
        <v>52.14</v>
      </c>
      <c r="R642" s="1">
        <v>35</v>
      </c>
      <c r="S642" s="1" t="s">
        <v>19</v>
      </c>
      <c r="T642" s="1" t="s">
        <v>51</v>
      </c>
    </row>
    <row r="643" spans="1:20" x14ac:dyDescent="0.25">
      <c r="A643" s="1">
        <v>100650</v>
      </c>
      <c r="B643" s="2">
        <v>45315</v>
      </c>
      <c r="C643" s="2" t="str">
        <f>TEXT(Table1[[#This Row],[Order_Date]],"ddd")</f>
        <v>Wed</v>
      </c>
      <c r="D643" s="12">
        <f>WEEKNUM(Table1[[#This Row],[Order_Date]])</f>
        <v>4</v>
      </c>
      <c r="E643" s="2" t="str">
        <f>TEXT(Table1[[#This Row],[Order_Date]],"mmm")</f>
        <v>Jan</v>
      </c>
      <c r="F643" s="2" t="str">
        <f>TEXT(Table1[[#This Row],[Order_Date]],"yyyy")</f>
        <v>2024</v>
      </c>
      <c r="G643" s="1" t="s">
        <v>687</v>
      </c>
      <c r="H643" s="1" t="s">
        <v>62</v>
      </c>
      <c r="I643" s="1" t="s">
        <v>17</v>
      </c>
      <c r="J643" s="1" t="s">
        <v>1241</v>
      </c>
      <c r="K643" s="1" t="s">
        <v>48</v>
      </c>
      <c r="L643" s="1">
        <v>1</v>
      </c>
      <c r="M643" s="7">
        <v>138.97999999999999</v>
      </c>
      <c r="N643" s="7">
        <f t="shared" ref="N643:N706" si="10">M643*L643</f>
        <v>138.97999999999999</v>
      </c>
      <c r="O643" s="1">
        <v>5</v>
      </c>
      <c r="P643" s="1">
        <v>132.03</v>
      </c>
      <c r="Q643" s="7">
        <v>36.33</v>
      </c>
      <c r="R643" s="1">
        <v>16</v>
      </c>
      <c r="S643" s="1" t="s">
        <v>26</v>
      </c>
      <c r="T643" s="1" t="s">
        <v>46</v>
      </c>
    </row>
    <row r="644" spans="1:20" x14ac:dyDescent="0.25">
      <c r="A644" s="1">
        <v>101000</v>
      </c>
      <c r="B644" s="2">
        <v>45809</v>
      </c>
      <c r="C644" s="2" t="str">
        <f>TEXT(Table1[[#This Row],[Order_Date]],"ddd")</f>
        <v>Sun</v>
      </c>
      <c r="D644" s="12">
        <f>WEEKNUM(Table1[[#This Row],[Order_Date]])</f>
        <v>23</v>
      </c>
      <c r="E644" s="2" t="str">
        <f>TEXT(Table1[[#This Row],[Order_Date]],"mmm")</f>
        <v>Jun</v>
      </c>
      <c r="F644" s="2" t="str">
        <f>TEXT(Table1[[#This Row],[Order_Date]],"yyyy")</f>
        <v>2025</v>
      </c>
      <c r="G644" s="1" t="s">
        <v>688</v>
      </c>
      <c r="H644" s="1" t="s">
        <v>100</v>
      </c>
      <c r="I644" s="1" t="s">
        <v>25</v>
      </c>
      <c r="J644" s="1" t="s">
        <v>1241</v>
      </c>
      <c r="K644" s="1" t="s">
        <v>18</v>
      </c>
      <c r="L644" s="1">
        <v>3</v>
      </c>
      <c r="M644" s="7">
        <v>127.38</v>
      </c>
      <c r="N644" s="7">
        <f t="shared" si="10"/>
        <v>382.14</v>
      </c>
      <c r="O644" s="1">
        <v>0</v>
      </c>
      <c r="P644" s="1">
        <v>382.14</v>
      </c>
      <c r="Q644" s="7">
        <v>91.64</v>
      </c>
      <c r="R644" s="1">
        <v>27</v>
      </c>
      <c r="S644" s="1" t="s">
        <v>26</v>
      </c>
      <c r="T644" s="1" t="s">
        <v>81</v>
      </c>
    </row>
    <row r="645" spans="1:20" x14ac:dyDescent="0.25">
      <c r="A645" s="1">
        <v>101165</v>
      </c>
      <c r="B645" s="2">
        <v>45436</v>
      </c>
      <c r="C645" s="2" t="str">
        <f>TEXT(Table1[[#This Row],[Order_Date]],"ddd")</f>
        <v>Fri</v>
      </c>
      <c r="D645" s="12">
        <f>WEEKNUM(Table1[[#This Row],[Order_Date]])</f>
        <v>21</v>
      </c>
      <c r="E645" s="2" t="str">
        <f>TEXT(Table1[[#This Row],[Order_Date]],"mmm")</f>
        <v>May</v>
      </c>
      <c r="F645" s="2" t="str">
        <f>TEXT(Table1[[#This Row],[Order_Date]],"yyyy")</f>
        <v>2024</v>
      </c>
      <c r="G645" s="1" t="s">
        <v>689</v>
      </c>
      <c r="H645" s="1" t="s">
        <v>39</v>
      </c>
      <c r="I645" s="1" t="s">
        <v>25</v>
      </c>
      <c r="J645" s="1" t="s">
        <v>1237</v>
      </c>
      <c r="K645" s="1" t="s">
        <v>64</v>
      </c>
      <c r="L645" s="1">
        <v>3</v>
      </c>
      <c r="M645" s="7">
        <v>170.5</v>
      </c>
      <c r="N645" s="7">
        <f t="shared" si="10"/>
        <v>511.5</v>
      </c>
      <c r="O645" s="1">
        <v>20</v>
      </c>
      <c r="P645" s="1">
        <v>409.2</v>
      </c>
      <c r="Q645" s="7">
        <v>112.45</v>
      </c>
      <c r="R645" s="1">
        <v>34</v>
      </c>
      <c r="S645" s="1" t="s">
        <v>26</v>
      </c>
      <c r="T645" s="1" t="s">
        <v>27</v>
      </c>
    </row>
    <row r="646" spans="1:20" x14ac:dyDescent="0.25">
      <c r="A646" s="1">
        <v>100483</v>
      </c>
      <c r="B646" s="2">
        <v>45362</v>
      </c>
      <c r="C646" s="2" t="str">
        <f>TEXT(Table1[[#This Row],[Order_Date]],"ddd")</f>
        <v>Mon</v>
      </c>
      <c r="D646" s="12">
        <f>WEEKNUM(Table1[[#This Row],[Order_Date]])</f>
        <v>11</v>
      </c>
      <c r="E646" s="2" t="str">
        <f>TEXT(Table1[[#This Row],[Order_Date]],"mmm")</f>
        <v>Mar</v>
      </c>
      <c r="F646" s="2" t="str">
        <f>TEXT(Table1[[#This Row],[Order_Date]],"yyyy")</f>
        <v>2024</v>
      </c>
      <c r="G646" s="1" t="s">
        <v>690</v>
      </c>
      <c r="H646" s="1" t="s">
        <v>68</v>
      </c>
      <c r="I646" s="1" t="s">
        <v>25</v>
      </c>
      <c r="J646" s="1" t="s">
        <v>1237</v>
      </c>
      <c r="K646" s="1" t="s">
        <v>48</v>
      </c>
      <c r="L646" s="1">
        <v>4</v>
      </c>
      <c r="M646" s="7">
        <v>222.32</v>
      </c>
      <c r="N646" s="7">
        <f t="shared" si="10"/>
        <v>889.28</v>
      </c>
      <c r="O646" s="1">
        <v>40</v>
      </c>
      <c r="P646" s="1">
        <v>533.57000000000005</v>
      </c>
      <c r="Q646" s="7">
        <v>153.69999999999999</v>
      </c>
      <c r="R646" s="1">
        <v>41</v>
      </c>
      <c r="S646" s="1" t="s">
        <v>26</v>
      </c>
      <c r="T646" s="1" t="s">
        <v>32</v>
      </c>
    </row>
    <row r="647" spans="1:20" x14ac:dyDescent="0.25">
      <c r="A647" s="1">
        <v>100468</v>
      </c>
      <c r="B647" s="2">
        <v>45383</v>
      </c>
      <c r="C647" s="2" t="str">
        <f>TEXT(Table1[[#This Row],[Order_Date]],"ddd")</f>
        <v>Mon</v>
      </c>
      <c r="D647" s="12">
        <f>WEEKNUM(Table1[[#This Row],[Order_Date]])</f>
        <v>14</v>
      </c>
      <c r="E647" s="2" t="str">
        <f>TEXT(Table1[[#This Row],[Order_Date]],"mmm")</f>
        <v>Apr</v>
      </c>
      <c r="F647" s="2" t="str">
        <f>TEXT(Table1[[#This Row],[Order_Date]],"yyyy")</f>
        <v>2024</v>
      </c>
      <c r="G647" s="1" t="s">
        <v>691</v>
      </c>
      <c r="H647" s="1" t="s">
        <v>42</v>
      </c>
      <c r="I647" s="1" t="s">
        <v>25</v>
      </c>
      <c r="J647" s="1" t="s">
        <v>1240</v>
      </c>
      <c r="K647" s="1" t="s">
        <v>31</v>
      </c>
      <c r="L647" s="1">
        <v>2</v>
      </c>
      <c r="M647" s="7">
        <v>143.91999999999999</v>
      </c>
      <c r="N647" s="7">
        <f t="shared" si="10"/>
        <v>287.83999999999997</v>
      </c>
      <c r="O647" s="1">
        <v>20</v>
      </c>
      <c r="P647" s="1">
        <v>230.27</v>
      </c>
      <c r="Q647" s="7">
        <v>78.44</v>
      </c>
      <c r="R647" s="1">
        <v>36</v>
      </c>
      <c r="S647" s="1" t="s">
        <v>19</v>
      </c>
      <c r="T647" s="1" t="s">
        <v>46</v>
      </c>
    </row>
    <row r="648" spans="1:20" x14ac:dyDescent="0.25">
      <c r="A648" s="1">
        <v>100024</v>
      </c>
      <c r="B648" s="2">
        <v>45919</v>
      </c>
      <c r="C648" s="2" t="str">
        <f>TEXT(Table1[[#This Row],[Order_Date]],"ddd")</f>
        <v>Fri</v>
      </c>
      <c r="D648" s="12">
        <f>WEEKNUM(Table1[[#This Row],[Order_Date]])</f>
        <v>38</v>
      </c>
      <c r="E648" s="2" t="str">
        <f>TEXT(Table1[[#This Row],[Order_Date]],"mmm")</f>
        <v>Sep</v>
      </c>
      <c r="F648" s="2" t="str">
        <f>TEXT(Table1[[#This Row],[Order_Date]],"yyyy")</f>
        <v>2025</v>
      </c>
      <c r="G648" s="1" t="s">
        <v>692</v>
      </c>
      <c r="H648" s="1" t="s">
        <v>24</v>
      </c>
      <c r="I648" s="1" t="s">
        <v>25</v>
      </c>
      <c r="J648" s="1" t="s">
        <v>1239</v>
      </c>
      <c r="K648" s="1" t="s">
        <v>18</v>
      </c>
      <c r="L648" s="1">
        <v>3</v>
      </c>
      <c r="M648" s="7">
        <v>88.31</v>
      </c>
      <c r="N648" s="7">
        <f t="shared" si="10"/>
        <v>264.93</v>
      </c>
      <c r="O648" s="1">
        <v>0</v>
      </c>
      <c r="P648" s="1">
        <v>264.93</v>
      </c>
      <c r="Q648" s="7">
        <v>80.5</v>
      </c>
      <c r="R648" s="1">
        <v>30</v>
      </c>
      <c r="S648" s="1" t="s">
        <v>26</v>
      </c>
      <c r="T648" s="1" t="s">
        <v>51</v>
      </c>
    </row>
    <row r="649" spans="1:20" x14ac:dyDescent="0.25">
      <c r="A649" s="1">
        <v>100660</v>
      </c>
      <c r="B649" s="2">
        <v>44962</v>
      </c>
      <c r="C649" s="2" t="str">
        <f>TEXT(Table1[[#This Row],[Order_Date]],"ddd")</f>
        <v>Sun</v>
      </c>
      <c r="D649" s="12">
        <f>WEEKNUM(Table1[[#This Row],[Order_Date]])</f>
        <v>6</v>
      </c>
      <c r="E649" s="2" t="str">
        <f>TEXT(Table1[[#This Row],[Order_Date]],"mmm")</f>
        <v>Feb</v>
      </c>
      <c r="F649" s="2" t="str">
        <f>TEXT(Table1[[#This Row],[Order_Date]],"yyyy")</f>
        <v>2023</v>
      </c>
      <c r="G649" s="1" t="s">
        <v>693</v>
      </c>
      <c r="H649" s="1" t="s">
        <v>24</v>
      </c>
      <c r="I649" s="1" t="s">
        <v>25</v>
      </c>
      <c r="J649" s="1" t="s">
        <v>1237</v>
      </c>
      <c r="K649" s="1" t="s">
        <v>31</v>
      </c>
      <c r="L649" s="1">
        <v>3</v>
      </c>
      <c r="M649" s="7">
        <v>94.21</v>
      </c>
      <c r="N649" s="7">
        <f t="shared" si="10"/>
        <v>282.63</v>
      </c>
      <c r="O649" s="1">
        <v>10</v>
      </c>
      <c r="P649" s="1">
        <v>254.37</v>
      </c>
      <c r="Q649" s="7">
        <v>60.55</v>
      </c>
      <c r="R649" s="1">
        <v>39</v>
      </c>
      <c r="S649" s="1" t="s">
        <v>26</v>
      </c>
      <c r="T649" s="1" t="s">
        <v>46</v>
      </c>
    </row>
    <row r="650" spans="1:20" x14ac:dyDescent="0.25">
      <c r="A650" s="1">
        <v>100679</v>
      </c>
      <c r="B650" s="2">
        <v>45210</v>
      </c>
      <c r="C650" s="2" t="str">
        <f>TEXT(Table1[[#This Row],[Order_Date]],"ddd")</f>
        <v>Wed</v>
      </c>
      <c r="D650" s="12">
        <f>WEEKNUM(Table1[[#This Row],[Order_Date]])</f>
        <v>41</v>
      </c>
      <c r="E650" s="2" t="str">
        <f>TEXT(Table1[[#This Row],[Order_Date]],"mmm")</f>
        <v>Oct</v>
      </c>
      <c r="F650" s="2" t="str">
        <f>TEXT(Table1[[#This Row],[Order_Date]],"yyyy")</f>
        <v>2023</v>
      </c>
      <c r="G650" s="1" t="s">
        <v>694</v>
      </c>
      <c r="H650" s="1" t="s">
        <v>70</v>
      </c>
      <c r="I650" s="1" t="s">
        <v>25</v>
      </c>
      <c r="J650" s="1" t="s">
        <v>1237</v>
      </c>
      <c r="K650" s="1" t="s">
        <v>31</v>
      </c>
      <c r="L650" s="1">
        <v>2</v>
      </c>
      <c r="M650" s="7">
        <v>155.49</v>
      </c>
      <c r="N650" s="7">
        <f t="shared" si="10"/>
        <v>310.98</v>
      </c>
      <c r="O650" s="1">
        <v>20</v>
      </c>
      <c r="P650" s="1">
        <v>248.78</v>
      </c>
      <c r="Q650" s="7">
        <v>62.32</v>
      </c>
      <c r="R650" s="1">
        <v>29</v>
      </c>
      <c r="S650" s="1" t="s">
        <v>19</v>
      </c>
      <c r="T650" s="1" t="s">
        <v>46</v>
      </c>
    </row>
    <row r="651" spans="1:20" x14ac:dyDescent="0.25">
      <c r="A651" s="1">
        <v>100752</v>
      </c>
      <c r="B651" s="2">
        <v>45533</v>
      </c>
      <c r="C651" s="2" t="str">
        <f>TEXT(Table1[[#This Row],[Order_Date]],"ddd")</f>
        <v>Thu</v>
      </c>
      <c r="D651" s="12">
        <f>WEEKNUM(Table1[[#This Row],[Order_Date]])</f>
        <v>35</v>
      </c>
      <c r="E651" s="2" t="str">
        <f>TEXT(Table1[[#This Row],[Order_Date]],"mmm")</f>
        <v>Aug</v>
      </c>
      <c r="F651" s="2" t="str">
        <f>TEXT(Table1[[#This Row],[Order_Date]],"yyyy")</f>
        <v>2024</v>
      </c>
      <c r="G651" s="1" t="s">
        <v>695</v>
      </c>
      <c r="H651" s="1" t="s">
        <v>24</v>
      </c>
      <c r="I651" s="1" t="s">
        <v>25</v>
      </c>
      <c r="J651" s="1" t="s">
        <v>1241</v>
      </c>
      <c r="K651" s="1" t="s">
        <v>18</v>
      </c>
      <c r="L651" s="1">
        <v>1</v>
      </c>
      <c r="M651" s="7">
        <v>91.04</v>
      </c>
      <c r="N651" s="7">
        <f t="shared" si="10"/>
        <v>91.04</v>
      </c>
      <c r="O651" s="1">
        <v>0</v>
      </c>
      <c r="P651" s="1">
        <v>91.04</v>
      </c>
      <c r="Q651" s="7">
        <v>20.12</v>
      </c>
      <c r="R651" s="1">
        <v>47</v>
      </c>
      <c r="S651" s="1" t="s">
        <v>26</v>
      </c>
      <c r="T651" s="1" t="s">
        <v>81</v>
      </c>
    </row>
    <row r="652" spans="1:20" x14ac:dyDescent="0.25">
      <c r="A652" s="1">
        <v>100993</v>
      </c>
      <c r="B652" s="2">
        <v>45622</v>
      </c>
      <c r="C652" s="2" t="str">
        <f>TEXT(Table1[[#This Row],[Order_Date]],"ddd")</f>
        <v>Tue</v>
      </c>
      <c r="D652" s="12">
        <f>WEEKNUM(Table1[[#This Row],[Order_Date]])</f>
        <v>48</v>
      </c>
      <c r="E652" s="2" t="str">
        <f>TEXT(Table1[[#This Row],[Order_Date]],"mmm")</f>
        <v>Nov</v>
      </c>
      <c r="F652" s="2" t="str">
        <f>TEXT(Table1[[#This Row],[Order_Date]],"yyyy")</f>
        <v>2024</v>
      </c>
      <c r="G652" s="1" t="s">
        <v>696</v>
      </c>
      <c r="H652" s="1" t="s">
        <v>42</v>
      </c>
      <c r="I652" s="1" t="s">
        <v>25</v>
      </c>
      <c r="J652" s="1" t="s">
        <v>1241</v>
      </c>
      <c r="K652" s="1" t="s">
        <v>64</v>
      </c>
      <c r="L652" s="1">
        <v>3</v>
      </c>
      <c r="M652" s="7">
        <v>155.56</v>
      </c>
      <c r="N652" s="7">
        <f t="shared" si="10"/>
        <v>466.68</v>
      </c>
      <c r="O652" s="1">
        <v>0</v>
      </c>
      <c r="P652" s="1">
        <v>466.68</v>
      </c>
      <c r="Q652" s="7">
        <v>133.65</v>
      </c>
      <c r="R652" s="1">
        <v>39</v>
      </c>
      <c r="S652" s="1" t="s">
        <v>26</v>
      </c>
      <c r="T652" s="1" t="s">
        <v>81</v>
      </c>
    </row>
    <row r="653" spans="1:20" x14ac:dyDescent="0.25">
      <c r="A653" s="1">
        <v>100366</v>
      </c>
      <c r="B653" s="2">
        <v>45170</v>
      </c>
      <c r="C653" s="2" t="str">
        <f>TEXT(Table1[[#This Row],[Order_Date]],"ddd")</f>
        <v>Fri</v>
      </c>
      <c r="D653" s="12">
        <f>WEEKNUM(Table1[[#This Row],[Order_Date]])</f>
        <v>35</v>
      </c>
      <c r="E653" s="2" t="str">
        <f>TEXT(Table1[[#This Row],[Order_Date]],"mmm")</f>
        <v>Sep</v>
      </c>
      <c r="F653" s="2" t="str">
        <f>TEXT(Table1[[#This Row],[Order_Date]],"yyyy")</f>
        <v>2023</v>
      </c>
      <c r="G653" s="1" t="s">
        <v>697</v>
      </c>
      <c r="H653" s="1" t="s">
        <v>87</v>
      </c>
      <c r="I653" s="1" t="s">
        <v>25</v>
      </c>
      <c r="J653" s="1" t="s">
        <v>1237</v>
      </c>
      <c r="K653" s="1" t="s">
        <v>48</v>
      </c>
      <c r="L653" s="1">
        <v>3</v>
      </c>
      <c r="M653" s="7">
        <v>80.47</v>
      </c>
      <c r="N653" s="7">
        <f t="shared" si="10"/>
        <v>241.41</v>
      </c>
      <c r="O653" s="1">
        <v>10</v>
      </c>
      <c r="P653" s="1">
        <v>217.27</v>
      </c>
      <c r="Q653" s="7">
        <v>74.67</v>
      </c>
      <c r="R653" s="1">
        <v>33</v>
      </c>
      <c r="S653" s="1" t="s">
        <v>26</v>
      </c>
      <c r="T653" s="1" t="s">
        <v>43</v>
      </c>
    </row>
    <row r="654" spans="1:20" x14ac:dyDescent="0.25">
      <c r="A654" s="1">
        <v>100839</v>
      </c>
      <c r="B654" s="2">
        <v>45670</v>
      </c>
      <c r="C654" s="2" t="str">
        <f>TEXT(Table1[[#This Row],[Order_Date]],"ddd")</f>
        <v>Mon</v>
      </c>
      <c r="D654" s="12">
        <f>WEEKNUM(Table1[[#This Row],[Order_Date]])</f>
        <v>3</v>
      </c>
      <c r="E654" s="2" t="str">
        <f>TEXT(Table1[[#This Row],[Order_Date]],"mmm")</f>
        <v>Jan</v>
      </c>
      <c r="F654" s="2" t="str">
        <f>TEXT(Table1[[#This Row],[Order_Date]],"yyyy")</f>
        <v>2025</v>
      </c>
      <c r="G654" s="1" t="s">
        <v>698</v>
      </c>
      <c r="H654" s="1" t="s">
        <v>34</v>
      </c>
      <c r="I654" s="1" t="s">
        <v>30</v>
      </c>
      <c r="J654" s="1" t="s">
        <v>1241</v>
      </c>
      <c r="K654" s="1" t="s">
        <v>18</v>
      </c>
      <c r="L654" s="1">
        <v>3</v>
      </c>
      <c r="M654" s="7">
        <v>62.16</v>
      </c>
      <c r="N654" s="7">
        <f t="shared" si="10"/>
        <v>186.48</v>
      </c>
      <c r="O654" s="1">
        <v>0</v>
      </c>
      <c r="P654" s="1">
        <v>186.48</v>
      </c>
      <c r="Q654" s="7">
        <v>45.95</v>
      </c>
      <c r="R654" s="1">
        <v>32</v>
      </c>
      <c r="S654" s="1" t="s">
        <v>26</v>
      </c>
      <c r="T654" s="1" t="s">
        <v>43</v>
      </c>
    </row>
    <row r="655" spans="1:20" x14ac:dyDescent="0.25">
      <c r="A655" s="1">
        <v>101052</v>
      </c>
      <c r="B655" s="2">
        <v>45817</v>
      </c>
      <c r="C655" s="2" t="str">
        <f>TEXT(Table1[[#This Row],[Order_Date]],"ddd")</f>
        <v>Mon</v>
      </c>
      <c r="D655" s="12">
        <f>WEEKNUM(Table1[[#This Row],[Order_Date]])</f>
        <v>24</v>
      </c>
      <c r="E655" s="2" t="str">
        <f>TEXT(Table1[[#This Row],[Order_Date]],"mmm")</f>
        <v>Jun</v>
      </c>
      <c r="F655" s="2" t="str">
        <f>TEXT(Table1[[#This Row],[Order_Date]],"yyyy")</f>
        <v>2025</v>
      </c>
      <c r="G655" s="1" t="s">
        <v>699</v>
      </c>
      <c r="H655" s="1" t="s">
        <v>100</v>
      </c>
      <c r="I655" s="1" t="s">
        <v>25</v>
      </c>
      <c r="J655" s="1" t="s">
        <v>1237</v>
      </c>
      <c r="K655" s="1" t="s">
        <v>18</v>
      </c>
      <c r="L655" s="1">
        <v>3</v>
      </c>
      <c r="M655" s="7">
        <v>129.12</v>
      </c>
      <c r="N655" s="7">
        <f t="shared" si="10"/>
        <v>387.36</v>
      </c>
      <c r="O655" s="1">
        <v>0</v>
      </c>
      <c r="P655" s="1">
        <v>387.36</v>
      </c>
      <c r="Q655" s="7">
        <v>119.57</v>
      </c>
      <c r="R655" s="1">
        <v>43</v>
      </c>
      <c r="S655" s="1" t="s">
        <v>26</v>
      </c>
      <c r="T655" s="1" t="s">
        <v>32</v>
      </c>
    </row>
    <row r="656" spans="1:20" x14ac:dyDescent="0.25">
      <c r="A656" s="1">
        <v>100383</v>
      </c>
      <c r="B656" s="2">
        <v>45104</v>
      </c>
      <c r="C656" s="2" t="str">
        <f>TEXT(Table1[[#This Row],[Order_Date]],"ddd")</f>
        <v>Tue</v>
      </c>
      <c r="D656" s="12">
        <f>WEEKNUM(Table1[[#This Row],[Order_Date]])</f>
        <v>26</v>
      </c>
      <c r="E656" s="2" t="str">
        <f>TEXT(Table1[[#This Row],[Order_Date]],"mmm")</f>
        <v>Jun</v>
      </c>
      <c r="F656" s="2" t="str">
        <f>TEXT(Table1[[#This Row],[Order_Date]],"yyyy")</f>
        <v>2023</v>
      </c>
      <c r="G656" s="1" t="s">
        <v>700</v>
      </c>
      <c r="H656" s="1" t="s">
        <v>73</v>
      </c>
      <c r="I656" s="1" t="s">
        <v>25</v>
      </c>
      <c r="J656" s="1" t="s">
        <v>1241</v>
      </c>
      <c r="K656" s="1" t="s">
        <v>18</v>
      </c>
      <c r="L656" s="1">
        <v>3</v>
      </c>
      <c r="M656" s="7">
        <v>37.49</v>
      </c>
      <c r="N656" s="7">
        <f t="shared" si="10"/>
        <v>112.47</v>
      </c>
      <c r="O656" s="1">
        <v>0</v>
      </c>
      <c r="P656" s="1">
        <v>112.47</v>
      </c>
      <c r="Q656" s="7">
        <v>30.79</v>
      </c>
      <c r="R656" s="1">
        <v>31</v>
      </c>
      <c r="S656" s="1" t="s">
        <v>26</v>
      </c>
      <c r="T656" s="1" t="s">
        <v>81</v>
      </c>
    </row>
    <row r="657" spans="1:20" x14ac:dyDescent="0.25">
      <c r="A657" s="1">
        <v>100454</v>
      </c>
      <c r="B657" s="2">
        <v>45293</v>
      </c>
      <c r="C657" s="2" t="str">
        <f>TEXT(Table1[[#This Row],[Order_Date]],"ddd")</f>
        <v>Tue</v>
      </c>
      <c r="D657" s="12">
        <f>WEEKNUM(Table1[[#This Row],[Order_Date]])</f>
        <v>1</v>
      </c>
      <c r="E657" s="2" t="str">
        <f>TEXT(Table1[[#This Row],[Order_Date]],"mmm")</f>
        <v>Jan</v>
      </c>
      <c r="F657" s="2" t="str">
        <f>TEXT(Table1[[#This Row],[Order_Date]],"yyyy")</f>
        <v>2024</v>
      </c>
      <c r="G657" s="1" t="s">
        <v>701</v>
      </c>
      <c r="H657" s="1" t="s">
        <v>56</v>
      </c>
      <c r="I657" s="1" t="s">
        <v>30</v>
      </c>
      <c r="J657" s="1" t="s">
        <v>1237</v>
      </c>
      <c r="K657" s="1" t="s">
        <v>18</v>
      </c>
      <c r="L657" s="1">
        <v>2</v>
      </c>
      <c r="M657" s="7">
        <v>46.99</v>
      </c>
      <c r="N657" s="7">
        <f t="shared" si="10"/>
        <v>93.98</v>
      </c>
      <c r="O657" s="1">
        <v>10</v>
      </c>
      <c r="P657" s="1">
        <v>84.58</v>
      </c>
      <c r="Q657" s="7">
        <v>29.93</v>
      </c>
      <c r="R657" s="1">
        <v>38</v>
      </c>
      <c r="S657" s="1" t="s">
        <v>26</v>
      </c>
      <c r="T657" s="1" t="s">
        <v>46</v>
      </c>
    </row>
    <row r="658" spans="1:20" x14ac:dyDescent="0.25">
      <c r="A658" s="1">
        <v>100264</v>
      </c>
      <c r="B658" s="2">
        <v>45439</v>
      </c>
      <c r="C658" s="2" t="str">
        <f>TEXT(Table1[[#This Row],[Order_Date]],"ddd")</f>
        <v>Mon</v>
      </c>
      <c r="D658" s="12">
        <f>WEEKNUM(Table1[[#This Row],[Order_Date]])</f>
        <v>22</v>
      </c>
      <c r="E658" s="2" t="str">
        <f>TEXT(Table1[[#This Row],[Order_Date]],"mmm")</f>
        <v>May</v>
      </c>
      <c r="F658" s="2" t="str">
        <f>TEXT(Table1[[#This Row],[Order_Date]],"yyyy")</f>
        <v>2024</v>
      </c>
      <c r="G658" s="1" t="s">
        <v>702</v>
      </c>
      <c r="H658" s="1" t="s">
        <v>59</v>
      </c>
      <c r="I658" s="1" t="s">
        <v>17</v>
      </c>
      <c r="J658" s="1" t="s">
        <v>1238</v>
      </c>
      <c r="K658" s="1" t="s">
        <v>48</v>
      </c>
      <c r="L658" s="1">
        <v>2</v>
      </c>
      <c r="M658" s="7">
        <v>28.07</v>
      </c>
      <c r="N658" s="7">
        <f t="shared" si="10"/>
        <v>56.14</v>
      </c>
      <c r="O658" s="1">
        <v>10</v>
      </c>
      <c r="P658" s="1">
        <v>50.53</v>
      </c>
      <c r="Q658" s="7">
        <v>18.09</v>
      </c>
      <c r="R658" s="1">
        <v>35</v>
      </c>
      <c r="S658" s="1" t="s">
        <v>26</v>
      </c>
      <c r="T658" s="1" t="s">
        <v>32</v>
      </c>
    </row>
    <row r="659" spans="1:20" x14ac:dyDescent="0.25">
      <c r="A659" s="1">
        <v>100760</v>
      </c>
      <c r="B659" s="2">
        <v>45300</v>
      </c>
      <c r="C659" s="2" t="str">
        <f>TEXT(Table1[[#This Row],[Order_Date]],"ddd")</f>
        <v>Tue</v>
      </c>
      <c r="D659" s="12">
        <f>WEEKNUM(Table1[[#This Row],[Order_Date]])</f>
        <v>2</v>
      </c>
      <c r="E659" s="2" t="str">
        <f>TEXT(Table1[[#This Row],[Order_Date]],"mmm")</f>
        <v>Jan</v>
      </c>
      <c r="F659" s="2" t="str">
        <f>TEXT(Table1[[#This Row],[Order_Date]],"yyyy")</f>
        <v>2024</v>
      </c>
      <c r="G659" s="1" t="s">
        <v>703</v>
      </c>
      <c r="H659" s="1" t="s">
        <v>29</v>
      </c>
      <c r="I659" s="1" t="s">
        <v>30</v>
      </c>
      <c r="J659" s="1" t="s">
        <v>1241</v>
      </c>
      <c r="K659" s="1" t="s">
        <v>31</v>
      </c>
      <c r="L659" s="1">
        <v>2</v>
      </c>
      <c r="M659" s="7">
        <v>19.100000000000001</v>
      </c>
      <c r="N659" s="7">
        <f t="shared" si="10"/>
        <v>38.200000000000003</v>
      </c>
      <c r="O659" s="1">
        <v>10</v>
      </c>
      <c r="P659" s="1">
        <v>34.380000000000003</v>
      </c>
      <c r="Q659" s="7">
        <v>14.06</v>
      </c>
      <c r="R659" s="1">
        <v>28</v>
      </c>
      <c r="S659" s="1" t="s">
        <v>26</v>
      </c>
      <c r="T659" s="1" t="s">
        <v>32</v>
      </c>
    </row>
    <row r="660" spans="1:20" x14ac:dyDescent="0.25">
      <c r="A660" s="1">
        <v>100979</v>
      </c>
      <c r="B660" s="2">
        <v>45901</v>
      </c>
      <c r="C660" s="2" t="str">
        <f>TEXT(Table1[[#This Row],[Order_Date]],"ddd")</f>
        <v>Mon</v>
      </c>
      <c r="D660" s="12">
        <f>WEEKNUM(Table1[[#This Row],[Order_Date]])</f>
        <v>36</v>
      </c>
      <c r="E660" s="2" t="str">
        <f>TEXT(Table1[[#This Row],[Order_Date]],"mmm")</f>
        <v>Sep</v>
      </c>
      <c r="F660" s="2" t="str">
        <f>TEXT(Table1[[#This Row],[Order_Date]],"yyyy")</f>
        <v>2025</v>
      </c>
      <c r="G660" s="1" t="s">
        <v>704</v>
      </c>
      <c r="H660" s="1" t="s">
        <v>87</v>
      </c>
      <c r="I660" s="1" t="s">
        <v>25</v>
      </c>
      <c r="J660" s="1" t="s">
        <v>1239</v>
      </c>
      <c r="K660" s="1" t="s">
        <v>31</v>
      </c>
      <c r="L660" s="1">
        <v>4</v>
      </c>
      <c r="M660" s="7">
        <v>91.51</v>
      </c>
      <c r="N660" s="7">
        <f t="shared" si="10"/>
        <v>366.04</v>
      </c>
      <c r="O660" s="1">
        <v>0</v>
      </c>
      <c r="P660" s="1">
        <v>366.04</v>
      </c>
      <c r="Q660" s="7">
        <v>115.45</v>
      </c>
      <c r="R660" s="1">
        <v>46</v>
      </c>
      <c r="S660" s="1" t="s">
        <v>26</v>
      </c>
      <c r="T660" s="1" t="s">
        <v>43</v>
      </c>
    </row>
    <row r="661" spans="1:20" x14ac:dyDescent="0.25">
      <c r="A661" s="1">
        <v>100444</v>
      </c>
      <c r="B661" s="2">
        <v>45404</v>
      </c>
      <c r="C661" s="2" t="str">
        <f>TEXT(Table1[[#This Row],[Order_Date]],"ddd")</f>
        <v>Mon</v>
      </c>
      <c r="D661" s="12">
        <f>WEEKNUM(Table1[[#This Row],[Order_Date]])</f>
        <v>17</v>
      </c>
      <c r="E661" s="2" t="str">
        <f>TEXT(Table1[[#This Row],[Order_Date]],"mmm")</f>
        <v>Apr</v>
      </c>
      <c r="F661" s="2" t="str">
        <f>TEXT(Table1[[#This Row],[Order_Date]],"yyyy")</f>
        <v>2024</v>
      </c>
      <c r="G661" s="1" t="s">
        <v>705</v>
      </c>
      <c r="H661" s="1" t="s">
        <v>68</v>
      </c>
      <c r="I661" s="1" t="s">
        <v>25</v>
      </c>
      <c r="J661" s="1" t="s">
        <v>1239</v>
      </c>
      <c r="K661" s="1" t="s">
        <v>31</v>
      </c>
      <c r="L661" s="1">
        <v>1</v>
      </c>
      <c r="M661" s="7">
        <v>200.35</v>
      </c>
      <c r="N661" s="7">
        <f t="shared" si="10"/>
        <v>200.35</v>
      </c>
      <c r="O661" s="1">
        <v>10</v>
      </c>
      <c r="P661" s="1">
        <v>180.31</v>
      </c>
      <c r="Q661" s="7">
        <v>65.23</v>
      </c>
      <c r="R661" s="1">
        <v>34</v>
      </c>
      <c r="S661" s="1" t="s">
        <v>19</v>
      </c>
      <c r="T661" s="1" t="s">
        <v>20</v>
      </c>
    </row>
    <row r="662" spans="1:20" x14ac:dyDescent="0.25">
      <c r="A662" s="1">
        <v>100395</v>
      </c>
      <c r="B662" s="2">
        <v>45792</v>
      </c>
      <c r="C662" s="2" t="str">
        <f>TEXT(Table1[[#This Row],[Order_Date]],"ddd")</f>
        <v>Thu</v>
      </c>
      <c r="D662" s="12">
        <f>WEEKNUM(Table1[[#This Row],[Order_Date]])</f>
        <v>20</v>
      </c>
      <c r="E662" s="2" t="str">
        <f>TEXT(Table1[[#This Row],[Order_Date]],"mmm")</f>
        <v>May</v>
      </c>
      <c r="F662" s="2" t="str">
        <f>TEXT(Table1[[#This Row],[Order_Date]],"yyyy")</f>
        <v>2025</v>
      </c>
      <c r="G662" s="1" t="s">
        <v>706</v>
      </c>
      <c r="H662" s="1" t="s">
        <v>42</v>
      </c>
      <c r="I662" s="1" t="s">
        <v>25</v>
      </c>
      <c r="J662" s="1" t="s">
        <v>1239</v>
      </c>
      <c r="K662" s="1" t="s">
        <v>18</v>
      </c>
      <c r="L662" s="1">
        <v>2</v>
      </c>
      <c r="M662" s="7">
        <v>167.72</v>
      </c>
      <c r="N662" s="7">
        <f t="shared" si="10"/>
        <v>335.44</v>
      </c>
      <c r="O662" s="1">
        <v>0</v>
      </c>
      <c r="P662" s="1">
        <v>335.44</v>
      </c>
      <c r="Q662" s="7">
        <v>101.32</v>
      </c>
      <c r="R662" s="1">
        <v>21</v>
      </c>
      <c r="S662" s="1" t="s">
        <v>26</v>
      </c>
      <c r="T662" s="1" t="s">
        <v>35</v>
      </c>
    </row>
    <row r="663" spans="1:20" x14ac:dyDescent="0.25">
      <c r="A663" s="1">
        <v>100741</v>
      </c>
      <c r="B663" s="2">
        <v>45925</v>
      </c>
      <c r="C663" s="2" t="str">
        <f>TEXT(Table1[[#This Row],[Order_Date]],"ddd")</f>
        <v>Thu</v>
      </c>
      <c r="D663" s="12">
        <f>WEEKNUM(Table1[[#This Row],[Order_Date]])</f>
        <v>39</v>
      </c>
      <c r="E663" s="2" t="str">
        <f>TEXT(Table1[[#This Row],[Order_Date]],"mmm")</f>
        <v>Sep</v>
      </c>
      <c r="F663" s="2" t="str">
        <f>TEXT(Table1[[#This Row],[Order_Date]],"yyyy")</f>
        <v>2025</v>
      </c>
      <c r="G663" s="1" t="s">
        <v>707</v>
      </c>
      <c r="H663" s="1" t="s">
        <v>73</v>
      </c>
      <c r="I663" s="1" t="s">
        <v>25</v>
      </c>
      <c r="J663" s="1" t="s">
        <v>1237</v>
      </c>
      <c r="K663" s="1" t="s">
        <v>64</v>
      </c>
      <c r="L663" s="1">
        <v>3</v>
      </c>
      <c r="M663" s="7">
        <v>36.020000000000003</v>
      </c>
      <c r="N663" s="7">
        <f t="shared" si="10"/>
        <v>108.06</v>
      </c>
      <c r="O663" s="1">
        <v>5</v>
      </c>
      <c r="P663" s="1">
        <v>102.66</v>
      </c>
      <c r="Q663" s="7">
        <v>24.89</v>
      </c>
      <c r="R663" s="1">
        <v>32</v>
      </c>
      <c r="S663" s="1" t="s">
        <v>26</v>
      </c>
      <c r="T663" s="1" t="s">
        <v>32</v>
      </c>
    </row>
    <row r="664" spans="1:20" x14ac:dyDescent="0.25">
      <c r="A664" s="1">
        <v>100176</v>
      </c>
      <c r="B664" s="2">
        <v>45698</v>
      </c>
      <c r="C664" s="2" t="str">
        <f>TEXT(Table1[[#This Row],[Order_Date]],"ddd")</f>
        <v>Mon</v>
      </c>
      <c r="D664" s="12">
        <f>WEEKNUM(Table1[[#This Row],[Order_Date]])</f>
        <v>7</v>
      </c>
      <c r="E664" s="2" t="str">
        <f>TEXT(Table1[[#This Row],[Order_Date]],"mmm")</f>
        <v>Feb</v>
      </c>
      <c r="F664" s="2" t="str">
        <f>TEXT(Table1[[#This Row],[Order_Date]],"yyyy")</f>
        <v>2025</v>
      </c>
      <c r="G664" s="1" t="s">
        <v>708</v>
      </c>
      <c r="H664" s="1" t="s">
        <v>73</v>
      </c>
      <c r="I664" s="1" t="s">
        <v>25</v>
      </c>
      <c r="J664" s="1" t="s">
        <v>1239</v>
      </c>
      <c r="K664" s="1" t="s">
        <v>18</v>
      </c>
      <c r="L664" s="1">
        <v>3</v>
      </c>
      <c r="M664" s="7">
        <v>33.450000000000003</v>
      </c>
      <c r="N664" s="7">
        <f t="shared" si="10"/>
        <v>100.35000000000001</v>
      </c>
      <c r="O664" s="1">
        <v>5</v>
      </c>
      <c r="P664" s="1">
        <v>95.33</v>
      </c>
      <c r="Q664" s="7">
        <v>37.57</v>
      </c>
      <c r="R664" s="1">
        <v>20</v>
      </c>
      <c r="S664" s="1" t="s">
        <v>19</v>
      </c>
      <c r="T664" s="1" t="s">
        <v>20</v>
      </c>
    </row>
    <row r="665" spans="1:20" x14ac:dyDescent="0.25">
      <c r="A665" s="1">
        <v>100018</v>
      </c>
      <c r="B665" s="2">
        <v>45157</v>
      </c>
      <c r="C665" s="2" t="str">
        <f>TEXT(Table1[[#This Row],[Order_Date]],"ddd")</f>
        <v>Sat</v>
      </c>
      <c r="D665" s="12">
        <f>WEEKNUM(Table1[[#This Row],[Order_Date]])</f>
        <v>33</v>
      </c>
      <c r="E665" s="2" t="str">
        <f>TEXT(Table1[[#This Row],[Order_Date]],"mmm")</f>
        <v>Aug</v>
      </c>
      <c r="F665" s="2" t="str">
        <f>TEXT(Table1[[#This Row],[Order_Date]],"yyyy")</f>
        <v>2023</v>
      </c>
      <c r="G665" s="1" t="s">
        <v>709</v>
      </c>
      <c r="H665" s="1" t="s">
        <v>24</v>
      </c>
      <c r="I665" s="1" t="s">
        <v>25</v>
      </c>
      <c r="J665" s="1" t="s">
        <v>1237</v>
      </c>
      <c r="K665" s="1" t="s">
        <v>18</v>
      </c>
      <c r="L665" s="1">
        <v>1</v>
      </c>
      <c r="M665" s="7">
        <v>97.25</v>
      </c>
      <c r="N665" s="7">
        <f t="shared" si="10"/>
        <v>97.25</v>
      </c>
      <c r="O665" s="1">
        <v>5</v>
      </c>
      <c r="P665" s="1">
        <v>92.39</v>
      </c>
      <c r="Q665" s="7">
        <v>28.92</v>
      </c>
      <c r="R665" s="1">
        <v>16</v>
      </c>
      <c r="S665" s="1" t="s">
        <v>26</v>
      </c>
      <c r="T665" s="1" t="s">
        <v>27</v>
      </c>
    </row>
    <row r="666" spans="1:20" x14ac:dyDescent="0.25">
      <c r="A666" s="1">
        <v>100948</v>
      </c>
      <c r="B666" s="2">
        <v>45887</v>
      </c>
      <c r="C666" s="2" t="str">
        <f>TEXT(Table1[[#This Row],[Order_Date]],"ddd")</f>
        <v>Mon</v>
      </c>
      <c r="D666" s="12">
        <f>WEEKNUM(Table1[[#This Row],[Order_Date]])</f>
        <v>34</v>
      </c>
      <c r="E666" s="2" t="str">
        <f>TEXT(Table1[[#This Row],[Order_Date]],"mmm")</f>
        <v>Aug</v>
      </c>
      <c r="F666" s="2" t="str">
        <f>TEXT(Table1[[#This Row],[Order_Date]],"yyyy")</f>
        <v>2025</v>
      </c>
      <c r="G666" s="1" t="s">
        <v>710</v>
      </c>
      <c r="H666" s="1" t="s">
        <v>73</v>
      </c>
      <c r="I666" s="1" t="s">
        <v>25</v>
      </c>
      <c r="J666" s="1" t="s">
        <v>1241</v>
      </c>
      <c r="K666" s="1" t="s">
        <v>31</v>
      </c>
      <c r="L666" s="1">
        <v>4</v>
      </c>
      <c r="M666" s="7">
        <v>31.44</v>
      </c>
      <c r="N666" s="7">
        <f t="shared" si="10"/>
        <v>125.76</v>
      </c>
      <c r="O666" s="1">
        <v>10</v>
      </c>
      <c r="P666" s="1">
        <v>113.18</v>
      </c>
      <c r="Q666" s="7">
        <v>31.47</v>
      </c>
      <c r="R666" s="1">
        <v>32</v>
      </c>
      <c r="S666" s="1" t="s">
        <v>19</v>
      </c>
      <c r="T666" s="1" t="s">
        <v>51</v>
      </c>
    </row>
    <row r="667" spans="1:20" x14ac:dyDescent="0.25">
      <c r="A667" s="1">
        <v>100814</v>
      </c>
      <c r="B667" s="2">
        <v>45715</v>
      </c>
      <c r="C667" s="2" t="str">
        <f>TEXT(Table1[[#This Row],[Order_Date]],"ddd")</f>
        <v>Thu</v>
      </c>
      <c r="D667" s="12">
        <f>WEEKNUM(Table1[[#This Row],[Order_Date]])</f>
        <v>9</v>
      </c>
      <c r="E667" s="2" t="str">
        <f>TEXT(Table1[[#This Row],[Order_Date]],"mmm")</f>
        <v>Feb</v>
      </c>
      <c r="F667" s="2" t="str">
        <f>TEXT(Table1[[#This Row],[Order_Date]],"yyyy")</f>
        <v>2025</v>
      </c>
      <c r="G667" s="1" t="s">
        <v>711</v>
      </c>
      <c r="H667" s="1" t="s">
        <v>29</v>
      </c>
      <c r="I667" s="1" t="s">
        <v>30</v>
      </c>
      <c r="J667" s="1" t="s">
        <v>1238</v>
      </c>
      <c r="K667" s="1" t="s">
        <v>18</v>
      </c>
      <c r="L667" s="1">
        <v>3</v>
      </c>
      <c r="M667" s="7">
        <v>16.649999999999999</v>
      </c>
      <c r="N667" s="7">
        <f t="shared" si="10"/>
        <v>49.949999999999996</v>
      </c>
      <c r="O667" s="1">
        <v>10</v>
      </c>
      <c r="P667" s="1">
        <v>44.95</v>
      </c>
      <c r="Q667" s="7">
        <v>13.07</v>
      </c>
      <c r="R667" s="1">
        <v>21</v>
      </c>
      <c r="S667" s="1" t="s">
        <v>19</v>
      </c>
      <c r="T667" s="1" t="s">
        <v>46</v>
      </c>
    </row>
    <row r="668" spans="1:20" x14ac:dyDescent="0.25">
      <c r="A668" s="1">
        <v>100595</v>
      </c>
      <c r="B668" s="2">
        <v>45149</v>
      </c>
      <c r="C668" s="2" t="str">
        <f>TEXT(Table1[[#This Row],[Order_Date]],"ddd")</f>
        <v>Fri</v>
      </c>
      <c r="D668" s="12">
        <f>WEEKNUM(Table1[[#This Row],[Order_Date]])</f>
        <v>32</v>
      </c>
      <c r="E668" s="2" t="str">
        <f>TEXT(Table1[[#This Row],[Order_Date]],"mmm")</f>
        <v>Aug</v>
      </c>
      <c r="F668" s="2" t="str">
        <f>TEXT(Table1[[#This Row],[Order_Date]],"yyyy")</f>
        <v>2023</v>
      </c>
      <c r="G668" s="1" t="s">
        <v>712</v>
      </c>
      <c r="H668" s="1" t="s">
        <v>77</v>
      </c>
      <c r="I668" s="1" t="s">
        <v>30</v>
      </c>
      <c r="J668" s="1" t="s">
        <v>1238</v>
      </c>
      <c r="K668" s="1" t="s">
        <v>18</v>
      </c>
      <c r="L668" s="1">
        <v>4</v>
      </c>
      <c r="M668" s="7">
        <v>41.65</v>
      </c>
      <c r="N668" s="7">
        <f t="shared" si="10"/>
        <v>166.6</v>
      </c>
      <c r="O668" s="1">
        <v>0</v>
      </c>
      <c r="P668" s="1">
        <v>166.6</v>
      </c>
      <c r="Q668" s="7">
        <v>45.88</v>
      </c>
      <c r="R668" s="1">
        <v>40</v>
      </c>
      <c r="S668" s="1" t="s">
        <v>19</v>
      </c>
      <c r="T668" s="1" t="s">
        <v>81</v>
      </c>
    </row>
    <row r="669" spans="1:20" x14ac:dyDescent="0.25">
      <c r="A669" s="1">
        <v>100061</v>
      </c>
      <c r="B669" s="2">
        <v>45185</v>
      </c>
      <c r="C669" s="2" t="str">
        <f>TEXT(Table1[[#This Row],[Order_Date]],"ddd")</f>
        <v>Sat</v>
      </c>
      <c r="D669" s="12">
        <f>WEEKNUM(Table1[[#This Row],[Order_Date]])</f>
        <v>37</v>
      </c>
      <c r="E669" s="2" t="str">
        <f>TEXT(Table1[[#This Row],[Order_Date]],"mmm")</f>
        <v>Sep</v>
      </c>
      <c r="F669" s="2" t="str">
        <f>TEXT(Table1[[#This Row],[Order_Date]],"yyyy")</f>
        <v>2023</v>
      </c>
      <c r="G669" s="1" t="s">
        <v>713</v>
      </c>
      <c r="H669" s="1" t="s">
        <v>24</v>
      </c>
      <c r="I669" s="1" t="s">
        <v>25</v>
      </c>
      <c r="J669" s="1" t="s">
        <v>1237</v>
      </c>
      <c r="K669" s="1" t="s">
        <v>18</v>
      </c>
      <c r="L669" s="1">
        <v>4</v>
      </c>
      <c r="M669" s="7">
        <v>85.91</v>
      </c>
      <c r="N669" s="7">
        <f t="shared" si="10"/>
        <v>343.64</v>
      </c>
      <c r="O669" s="1">
        <v>5</v>
      </c>
      <c r="P669" s="1">
        <v>326.45999999999998</v>
      </c>
      <c r="Q669" s="7">
        <v>86.53</v>
      </c>
      <c r="R669" s="1">
        <v>29</v>
      </c>
      <c r="S669" s="1" t="s">
        <v>19</v>
      </c>
      <c r="T669" s="1" t="s">
        <v>51</v>
      </c>
    </row>
    <row r="670" spans="1:20" x14ac:dyDescent="0.25">
      <c r="A670" s="1">
        <v>100272</v>
      </c>
      <c r="B670" s="2">
        <v>45358</v>
      </c>
      <c r="C670" s="2" t="str">
        <f>TEXT(Table1[[#This Row],[Order_Date]],"ddd")</f>
        <v>Thu</v>
      </c>
      <c r="D670" s="12">
        <f>WEEKNUM(Table1[[#This Row],[Order_Date]])</f>
        <v>10</v>
      </c>
      <c r="E670" s="2" t="str">
        <f>TEXT(Table1[[#This Row],[Order_Date]],"mmm")</f>
        <v>Mar</v>
      </c>
      <c r="F670" s="2" t="str">
        <f>TEXT(Table1[[#This Row],[Order_Date]],"yyyy")</f>
        <v>2024</v>
      </c>
      <c r="G670" s="1" t="s">
        <v>714</v>
      </c>
      <c r="H670" s="1" t="s">
        <v>16</v>
      </c>
      <c r="I670" s="1" t="s">
        <v>17</v>
      </c>
      <c r="J670" s="1" t="s">
        <v>1241</v>
      </c>
      <c r="K670" s="1" t="s">
        <v>18</v>
      </c>
      <c r="L670" s="1">
        <v>5</v>
      </c>
      <c r="M670" s="7">
        <v>53.91</v>
      </c>
      <c r="N670" s="7">
        <f t="shared" si="10"/>
        <v>269.54999999999995</v>
      </c>
      <c r="O670" s="1">
        <v>5</v>
      </c>
      <c r="P670" s="1">
        <v>256.07</v>
      </c>
      <c r="Q670" s="7">
        <v>96.4</v>
      </c>
      <c r="R670" s="1">
        <v>32</v>
      </c>
      <c r="S670" s="1" t="s">
        <v>26</v>
      </c>
      <c r="T670" s="1" t="s">
        <v>46</v>
      </c>
    </row>
    <row r="671" spans="1:20" x14ac:dyDescent="0.25">
      <c r="A671" s="1">
        <v>101125</v>
      </c>
      <c r="B671" s="2">
        <v>45926</v>
      </c>
      <c r="C671" s="2" t="str">
        <f>TEXT(Table1[[#This Row],[Order_Date]],"ddd")</f>
        <v>Fri</v>
      </c>
      <c r="D671" s="12">
        <f>WEEKNUM(Table1[[#This Row],[Order_Date]])</f>
        <v>39</v>
      </c>
      <c r="E671" s="2" t="str">
        <f>TEXT(Table1[[#This Row],[Order_Date]],"mmm")</f>
        <v>Sep</v>
      </c>
      <c r="F671" s="2" t="str">
        <f>TEXT(Table1[[#This Row],[Order_Date]],"yyyy")</f>
        <v>2025</v>
      </c>
      <c r="G671" s="1" t="s">
        <v>715</v>
      </c>
      <c r="H671" s="1" t="s">
        <v>66</v>
      </c>
      <c r="I671" s="1" t="s">
        <v>17</v>
      </c>
      <c r="J671" s="1" t="s">
        <v>1238</v>
      </c>
      <c r="K671" s="1" t="s">
        <v>31</v>
      </c>
      <c r="L671" s="1">
        <v>2</v>
      </c>
      <c r="M671" s="7">
        <v>130.97999999999999</v>
      </c>
      <c r="N671" s="7">
        <f t="shared" si="10"/>
        <v>261.95999999999998</v>
      </c>
      <c r="O671" s="1">
        <v>0</v>
      </c>
      <c r="P671" s="1">
        <v>261.95999999999998</v>
      </c>
      <c r="Q671" s="7">
        <v>50.79</v>
      </c>
      <c r="R671" s="1">
        <v>25</v>
      </c>
      <c r="S671" s="1" t="s">
        <v>26</v>
      </c>
      <c r="T671" s="1" t="s">
        <v>35</v>
      </c>
    </row>
    <row r="672" spans="1:20" x14ac:dyDescent="0.25">
      <c r="A672" s="1">
        <v>100278</v>
      </c>
      <c r="B672" s="2">
        <v>45575</v>
      </c>
      <c r="C672" s="2" t="str">
        <f>TEXT(Table1[[#This Row],[Order_Date]],"ddd")</f>
        <v>Thu</v>
      </c>
      <c r="D672" s="12">
        <f>WEEKNUM(Table1[[#This Row],[Order_Date]])</f>
        <v>41</v>
      </c>
      <c r="E672" s="2" t="str">
        <f>TEXT(Table1[[#This Row],[Order_Date]],"mmm")</f>
        <v>Oct</v>
      </c>
      <c r="F672" s="2" t="str">
        <f>TEXT(Table1[[#This Row],[Order_Date]],"yyyy")</f>
        <v>2024</v>
      </c>
      <c r="G672" s="1" t="s">
        <v>716</v>
      </c>
      <c r="H672" s="1" t="s">
        <v>16</v>
      </c>
      <c r="I672" s="1" t="s">
        <v>17</v>
      </c>
      <c r="J672" s="1" t="s">
        <v>1237</v>
      </c>
      <c r="K672" s="1" t="s">
        <v>31</v>
      </c>
      <c r="L672" s="1">
        <v>3</v>
      </c>
      <c r="M672" s="7">
        <v>56.15</v>
      </c>
      <c r="N672" s="7">
        <f t="shared" si="10"/>
        <v>168.45</v>
      </c>
      <c r="O672" s="1">
        <v>20</v>
      </c>
      <c r="P672" s="1">
        <v>134.76</v>
      </c>
      <c r="Q672" s="7">
        <v>26.41</v>
      </c>
      <c r="R672" s="1">
        <v>39</v>
      </c>
      <c r="S672" s="1" t="s">
        <v>19</v>
      </c>
      <c r="T672" s="1" t="s">
        <v>27</v>
      </c>
    </row>
    <row r="673" spans="1:20" x14ac:dyDescent="0.25">
      <c r="A673" s="1">
        <v>100841</v>
      </c>
      <c r="B673" s="2">
        <v>45285</v>
      </c>
      <c r="C673" s="2" t="str">
        <f>TEXT(Table1[[#This Row],[Order_Date]],"ddd")</f>
        <v>Mon</v>
      </c>
      <c r="D673" s="12">
        <f>WEEKNUM(Table1[[#This Row],[Order_Date]])</f>
        <v>52</v>
      </c>
      <c r="E673" s="2" t="str">
        <f>TEXT(Table1[[#This Row],[Order_Date]],"mmm")</f>
        <v>Dec</v>
      </c>
      <c r="F673" s="2" t="str">
        <f>TEXT(Table1[[#This Row],[Order_Date]],"yyyy")</f>
        <v>2023</v>
      </c>
      <c r="G673" s="1" t="s">
        <v>717</v>
      </c>
      <c r="H673" s="1" t="s">
        <v>16</v>
      </c>
      <c r="I673" s="1" t="s">
        <v>17</v>
      </c>
      <c r="J673" s="1" t="s">
        <v>1237</v>
      </c>
      <c r="K673" s="1" t="s">
        <v>31</v>
      </c>
      <c r="L673" s="1">
        <v>3</v>
      </c>
      <c r="M673" s="7">
        <v>52.46</v>
      </c>
      <c r="N673" s="7">
        <f t="shared" si="10"/>
        <v>157.38</v>
      </c>
      <c r="O673" s="1">
        <v>5</v>
      </c>
      <c r="P673" s="1">
        <v>149.51</v>
      </c>
      <c r="Q673" s="7">
        <v>30.77</v>
      </c>
      <c r="R673" s="1">
        <v>35</v>
      </c>
      <c r="S673" s="1" t="s">
        <v>19</v>
      </c>
      <c r="T673" s="1" t="s">
        <v>32</v>
      </c>
    </row>
    <row r="674" spans="1:20" x14ac:dyDescent="0.25">
      <c r="A674" s="1">
        <v>100368</v>
      </c>
      <c r="B674" s="2">
        <v>45927</v>
      </c>
      <c r="C674" s="2" t="str">
        <f>TEXT(Table1[[#This Row],[Order_Date]],"ddd")</f>
        <v>Sat</v>
      </c>
      <c r="D674" s="12">
        <f>WEEKNUM(Table1[[#This Row],[Order_Date]])</f>
        <v>39</v>
      </c>
      <c r="E674" s="2" t="str">
        <f>TEXT(Table1[[#This Row],[Order_Date]],"mmm")</f>
        <v>Sep</v>
      </c>
      <c r="F674" s="2" t="str">
        <f>TEXT(Table1[[#This Row],[Order_Date]],"yyyy")</f>
        <v>2025</v>
      </c>
      <c r="G674" s="1" t="s">
        <v>718</v>
      </c>
      <c r="H674" s="1" t="s">
        <v>24</v>
      </c>
      <c r="I674" s="1" t="s">
        <v>25</v>
      </c>
      <c r="J674" s="1" t="s">
        <v>1241</v>
      </c>
      <c r="K674" s="1" t="s">
        <v>31</v>
      </c>
      <c r="L674" s="1">
        <v>4</v>
      </c>
      <c r="M674" s="7">
        <v>90.47</v>
      </c>
      <c r="N674" s="7">
        <f t="shared" si="10"/>
        <v>361.88</v>
      </c>
      <c r="O674" s="1">
        <v>5</v>
      </c>
      <c r="P674" s="1">
        <v>343.79</v>
      </c>
      <c r="Q674" s="7">
        <v>126.76</v>
      </c>
      <c r="R674" s="1">
        <v>29</v>
      </c>
      <c r="S674" s="1" t="s">
        <v>26</v>
      </c>
      <c r="T674" s="1" t="s">
        <v>20</v>
      </c>
    </row>
    <row r="675" spans="1:20" x14ac:dyDescent="0.25">
      <c r="A675" s="1">
        <v>100886</v>
      </c>
      <c r="B675" s="2">
        <v>45402</v>
      </c>
      <c r="C675" s="2" t="str">
        <f>TEXT(Table1[[#This Row],[Order_Date]],"ddd")</f>
        <v>Sat</v>
      </c>
      <c r="D675" s="12">
        <f>WEEKNUM(Table1[[#This Row],[Order_Date]])</f>
        <v>16</v>
      </c>
      <c r="E675" s="2" t="str">
        <f>TEXT(Table1[[#This Row],[Order_Date]],"mmm")</f>
        <v>Apr</v>
      </c>
      <c r="F675" s="2" t="str">
        <f>TEXT(Table1[[#This Row],[Order_Date]],"yyyy")</f>
        <v>2024</v>
      </c>
      <c r="G675" s="1" t="s">
        <v>719</v>
      </c>
      <c r="H675" s="1" t="s">
        <v>34</v>
      </c>
      <c r="I675" s="1" t="s">
        <v>30</v>
      </c>
      <c r="J675" s="1" t="s">
        <v>1237</v>
      </c>
      <c r="K675" s="1" t="s">
        <v>18</v>
      </c>
      <c r="L675" s="1">
        <v>6</v>
      </c>
      <c r="M675" s="7">
        <v>53.45</v>
      </c>
      <c r="N675" s="7">
        <f t="shared" si="10"/>
        <v>320.70000000000005</v>
      </c>
      <c r="O675" s="1">
        <v>0</v>
      </c>
      <c r="P675" s="1">
        <v>320.7</v>
      </c>
      <c r="Q675" s="7">
        <v>121.58</v>
      </c>
      <c r="R675" s="1">
        <v>31</v>
      </c>
      <c r="S675" s="1" t="s">
        <v>19</v>
      </c>
      <c r="T675" s="1" t="s">
        <v>81</v>
      </c>
    </row>
    <row r="676" spans="1:20" x14ac:dyDescent="0.25">
      <c r="A676" s="1">
        <v>101014</v>
      </c>
      <c r="B676" s="2">
        <v>45651</v>
      </c>
      <c r="C676" s="2" t="str">
        <f>TEXT(Table1[[#This Row],[Order_Date]],"ddd")</f>
        <v>Wed</v>
      </c>
      <c r="D676" s="12">
        <f>WEEKNUM(Table1[[#This Row],[Order_Date]])</f>
        <v>52</v>
      </c>
      <c r="E676" s="2" t="str">
        <f>TEXT(Table1[[#This Row],[Order_Date]],"mmm")</f>
        <v>Dec</v>
      </c>
      <c r="F676" s="2" t="str">
        <f>TEXT(Table1[[#This Row],[Order_Date]],"yyyy")</f>
        <v>2024</v>
      </c>
      <c r="G676" s="1" t="s">
        <v>720</v>
      </c>
      <c r="H676" s="1" t="s">
        <v>37</v>
      </c>
      <c r="I676" s="1" t="s">
        <v>17</v>
      </c>
      <c r="J676" s="1" t="s">
        <v>1238</v>
      </c>
      <c r="K676" s="1" t="s">
        <v>31</v>
      </c>
      <c r="L676" s="1">
        <v>2</v>
      </c>
      <c r="M676" s="7">
        <v>74.92</v>
      </c>
      <c r="N676" s="7">
        <f t="shared" si="10"/>
        <v>149.84</v>
      </c>
      <c r="O676" s="1">
        <v>0</v>
      </c>
      <c r="P676" s="1">
        <v>149.84</v>
      </c>
      <c r="Q676" s="7">
        <v>35.03</v>
      </c>
      <c r="R676" s="1">
        <v>35</v>
      </c>
      <c r="S676" s="1" t="s">
        <v>26</v>
      </c>
      <c r="T676" s="1" t="s">
        <v>43</v>
      </c>
    </row>
    <row r="677" spans="1:20" x14ac:dyDescent="0.25">
      <c r="A677" s="1">
        <v>100859</v>
      </c>
      <c r="B677" s="2">
        <v>45232</v>
      </c>
      <c r="C677" s="2" t="str">
        <f>TEXT(Table1[[#This Row],[Order_Date]],"ddd")</f>
        <v>Thu</v>
      </c>
      <c r="D677" s="12">
        <f>WEEKNUM(Table1[[#This Row],[Order_Date]])</f>
        <v>44</v>
      </c>
      <c r="E677" s="2" t="str">
        <f>TEXT(Table1[[#This Row],[Order_Date]],"mmm")</f>
        <v>Nov</v>
      </c>
      <c r="F677" s="2" t="str">
        <f>TEXT(Table1[[#This Row],[Order_Date]],"yyyy")</f>
        <v>2023</v>
      </c>
      <c r="G677" s="1" t="s">
        <v>721</v>
      </c>
      <c r="H677" s="1" t="s">
        <v>62</v>
      </c>
      <c r="I677" s="1" t="s">
        <v>17</v>
      </c>
      <c r="J677" s="1" t="s">
        <v>1241</v>
      </c>
      <c r="K677" s="1" t="s">
        <v>48</v>
      </c>
      <c r="L677" s="1">
        <v>1</v>
      </c>
      <c r="M677" s="7">
        <v>149.31</v>
      </c>
      <c r="N677" s="7">
        <f t="shared" si="10"/>
        <v>149.31</v>
      </c>
      <c r="O677" s="1">
        <v>10</v>
      </c>
      <c r="P677" s="1">
        <v>134.38</v>
      </c>
      <c r="Q677" s="7">
        <v>43.48</v>
      </c>
      <c r="R677" s="1">
        <v>31</v>
      </c>
      <c r="S677" s="1" t="s">
        <v>26</v>
      </c>
      <c r="T677" s="1" t="s">
        <v>27</v>
      </c>
    </row>
    <row r="678" spans="1:20" x14ac:dyDescent="0.25">
      <c r="A678" s="1">
        <v>100720</v>
      </c>
      <c r="B678" s="2">
        <v>45354</v>
      </c>
      <c r="C678" s="2" t="str">
        <f>TEXT(Table1[[#This Row],[Order_Date]],"ddd")</f>
        <v>Sun</v>
      </c>
      <c r="D678" s="12">
        <f>WEEKNUM(Table1[[#This Row],[Order_Date]])</f>
        <v>10</v>
      </c>
      <c r="E678" s="2" t="str">
        <f>TEXT(Table1[[#This Row],[Order_Date]],"mmm")</f>
        <v>Mar</v>
      </c>
      <c r="F678" s="2" t="str">
        <f>TEXT(Table1[[#This Row],[Order_Date]],"yyyy")</f>
        <v>2024</v>
      </c>
      <c r="G678" s="1" t="s">
        <v>722</v>
      </c>
      <c r="H678" s="1" t="s">
        <v>42</v>
      </c>
      <c r="I678" s="1" t="s">
        <v>25</v>
      </c>
      <c r="J678" s="1" t="s">
        <v>1237</v>
      </c>
      <c r="K678" s="1" t="s">
        <v>18</v>
      </c>
      <c r="L678" s="1">
        <v>1</v>
      </c>
      <c r="M678" s="7">
        <v>145.79</v>
      </c>
      <c r="N678" s="7">
        <f t="shared" si="10"/>
        <v>145.79</v>
      </c>
      <c r="O678" s="1">
        <v>5</v>
      </c>
      <c r="P678" s="1">
        <v>138.5</v>
      </c>
      <c r="Q678" s="7">
        <v>49.49</v>
      </c>
      <c r="R678" s="1">
        <v>18</v>
      </c>
      <c r="S678" s="1" t="s">
        <v>26</v>
      </c>
      <c r="T678" s="1" t="s">
        <v>20</v>
      </c>
    </row>
    <row r="679" spans="1:20" x14ac:dyDescent="0.25">
      <c r="A679" s="1">
        <v>100825</v>
      </c>
      <c r="B679" s="2">
        <v>45191</v>
      </c>
      <c r="C679" s="2" t="str">
        <f>TEXT(Table1[[#This Row],[Order_Date]],"ddd")</f>
        <v>Fri</v>
      </c>
      <c r="D679" s="12">
        <f>WEEKNUM(Table1[[#This Row],[Order_Date]])</f>
        <v>38</v>
      </c>
      <c r="E679" s="2" t="str">
        <f>TEXT(Table1[[#This Row],[Order_Date]],"mmm")</f>
        <v>Sep</v>
      </c>
      <c r="F679" s="2" t="str">
        <f>TEXT(Table1[[#This Row],[Order_Date]],"yyyy")</f>
        <v>2023</v>
      </c>
      <c r="G679" s="1" t="s">
        <v>723</v>
      </c>
      <c r="H679" s="1" t="s">
        <v>66</v>
      </c>
      <c r="I679" s="1" t="s">
        <v>17</v>
      </c>
      <c r="J679" s="1" t="s">
        <v>1237</v>
      </c>
      <c r="K679" s="1" t="s">
        <v>31</v>
      </c>
      <c r="L679" s="1">
        <v>2</v>
      </c>
      <c r="M679" s="7">
        <v>130.29</v>
      </c>
      <c r="N679" s="7">
        <f t="shared" si="10"/>
        <v>260.58</v>
      </c>
      <c r="O679" s="1">
        <v>0</v>
      </c>
      <c r="P679" s="1">
        <v>260.58</v>
      </c>
      <c r="Q679" s="7">
        <v>71.010000000000005</v>
      </c>
      <c r="R679" s="1">
        <v>36</v>
      </c>
      <c r="S679" s="1" t="s">
        <v>19</v>
      </c>
      <c r="T679" s="1" t="s">
        <v>35</v>
      </c>
    </row>
    <row r="680" spans="1:20" x14ac:dyDescent="0.25">
      <c r="A680" s="1">
        <v>100547</v>
      </c>
      <c r="B680" s="2">
        <v>45598</v>
      </c>
      <c r="C680" s="2" t="str">
        <f>TEXT(Table1[[#This Row],[Order_Date]],"ddd")</f>
        <v>Sat</v>
      </c>
      <c r="D680" s="12">
        <f>WEEKNUM(Table1[[#This Row],[Order_Date]])</f>
        <v>44</v>
      </c>
      <c r="E680" s="2" t="str">
        <f>TEXT(Table1[[#This Row],[Order_Date]],"mmm")</f>
        <v>Nov</v>
      </c>
      <c r="F680" s="2" t="str">
        <f>TEXT(Table1[[#This Row],[Order_Date]],"yyyy")</f>
        <v>2024</v>
      </c>
      <c r="G680" s="1" t="s">
        <v>724</v>
      </c>
      <c r="H680" s="1" t="s">
        <v>53</v>
      </c>
      <c r="I680" s="1" t="s">
        <v>30</v>
      </c>
      <c r="J680" s="1" t="s">
        <v>1239</v>
      </c>
      <c r="K680" s="1" t="s">
        <v>31</v>
      </c>
      <c r="L680" s="1">
        <v>2</v>
      </c>
      <c r="M680" s="7">
        <v>20.27</v>
      </c>
      <c r="N680" s="7">
        <f t="shared" si="10"/>
        <v>40.54</v>
      </c>
      <c r="O680" s="1">
        <v>0</v>
      </c>
      <c r="P680" s="1">
        <v>40.54</v>
      </c>
      <c r="Q680" s="7">
        <v>16.190000000000001</v>
      </c>
      <c r="R680" s="1">
        <v>38</v>
      </c>
      <c r="S680" s="1" t="s">
        <v>19</v>
      </c>
      <c r="T680" s="1" t="s">
        <v>43</v>
      </c>
    </row>
    <row r="681" spans="1:20" x14ac:dyDescent="0.25">
      <c r="A681" s="1">
        <v>100879</v>
      </c>
      <c r="B681" s="2">
        <v>45211</v>
      </c>
      <c r="C681" s="2" t="str">
        <f>TEXT(Table1[[#This Row],[Order_Date]],"ddd")</f>
        <v>Thu</v>
      </c>
      <c r="D681" s="12">
        <f>WEEKNUM(Table1[[#This Row],[Order_Date]])</f>
        <v>41</v>
      </c>
      <c r="E681" s="2" t="str">
        <f>TEXT(Table1[[#This Row],[Order_Date]],"mmm")</f>
        <v>Oct</v>
      </c>
      <c r="F681" s="2" t="str">
        <f>TEXT(Table1[[#This Row],[Order_Date]],"yyyy")</f>
        <v>2023</v>
      </c>
      <c r="G681" s="1" t="s">
        <v>725</v>
      </c>
      <c r="H681" s="1" t="s">
        <v>34</v>
      </c>
      <c r="I681" s="1" t="s">
        <v>30</v>
      </c>
      <c r="J681" s="1" t="s">
        <v>1238</v>
      </c>
      <c r="K681" s="1" t="s">
        <v>18</v>
      </c>
      <c r="L681" s="1">
        <v>3</v>
      </c>
      <c r="M681" s="7">
        <v>60.59</v>
      </c>
      <c r="N681" s="7">
        <f t="shared" si="10"/>
        <v>181.77</v>
      </c>
      <c r="O681" s="1">
        <v>0</v>
      </c>
      <c r="P681" s="1">
        <v>181.77</v>
      </c>
      <c r="Q681" s="7">
        <v>68.459999999999994</v>
      </c>
      <c r="R681" s="1">
        <v>34</v>
      </c>
      <c r="S681" s="1" t="s">
        <v>26</v>
      </c>
      <c r="T681" s="1" t="s">
        <v>81</v>
      </c>
    </row>
    <row r="682" spans="1:20" x14ac:dyDescent="0.25">
      <c r="A682" s="1">
        <v>100899</v>
      </c>
      <c r="B682" s="2">
        <v>45239</v>
      </c>
      <c r="C682" s="2" t="str">
        <f>TEXT(Table1[[#This Row],[Order_Date]],"ddd")</f>
        <v>Thu</v>
      </c>
      <c r="D682" s="12">
        <f>WEEKNUM(Table1[[#This Row],[Order_Date]])</f>
        <v>45</v>
      </c>
      <c r="E682" s="2" t="str">
        <f>TEXT(Table1[[#This Row],[Order_Date]],"mmm")</f>
        <v>Nov</v>
      </c>
      <c r="F682" s="2" t="str">
        <f>TEXT(Table1[[#This Row],[Order_Date]],"yyyy")</f>
        <v>2023</v>
      </c>
      <c r="G682" s="1" t="s">
        <v>726</v>
      </c>
      <c r="H682" s="1" t="s">
        <v>29</v>
      </c>
      <c r="I682" s="1" t="s">
        <v>30</v>
      </c>
      <c r="J682" s="1" t="s">
        <v>1237</v>
      </c>
      <c r="K682" s="1" t="s">
        <v>31</v>
      </c>
      <c r="L682" s="1">
        <v>3</v>
      </c>
      <c r="M682" s="7">
        <v>17.399999999999999</v>
      </c>
      <c r="N682" s="7">
        <f t="shared" si="10"/>
        <v>52.199999999999996</v>
      </c>
      <c r="O682" s="1">
        <v>20</v>
      </c>
      <c r="P682" s="1">
        <v>41.76</v>
      </c>
      <c r="Q682" s="7">
        <v>12.74</v>
      </c>
      <c r="R682" s="1">
        <v>33</v>
      </c>
      <c r="S682" s="1" t="s">
        <v>19</v>
      </c>
      <c r="T682" s="1" t="s">
        <v>32</v>
      </c>
    </row>
    <row r="683" spans="1:20" x14ac:dyDescent="0.25">
      <c r="A683" s="1">
        <v>100456</v>
      </c>
      <c r="B683" s="2">
        <v>45620</v>
      </c>
      <c r="C683" s="2" t="str">
        <f>TEXT(Table1[[#This Row],[Order_Date]],"ddd")</f>
        <v>Sun</v>
      </c>
      <c r="D683" s="12">
        <f>WEEKNUM(Table1[[#This Row],[Order_Date]])</f>
        <v>48</v>
      </c>
      <c r="E683" s="2" t="str">
        <f>TEXT(Table1[[#This Row],[Order_Date]],"mmm")</f>
        <v>Nov</v>
      </c>
      <c r="F683" s="2" t="str">
        <f>TEXT(Table1[[#This Row],[Order_Date]],"yyyy")</f>
        <v>2024</v>
      </c>
      <c r="G683" s="1" t="s">
        <v>727</v>
      </c>
      <c r="H683" s="1" t="s">
        <v>59</v>
      </c>
      <c r="I683" s="1" t="s">
        <v>17</v>
      </c>
      <c r="J683" s="1" t="s">
        <v>1241</v>
      </c>
      <c r="K683" s="1" t="s">
        <v>48</v>
      </c>
      <c r="L683" s="1">
        <v>3</v>
      </c>
      <c r="M683" s="7">
        <v>31.37</v>
      </c>
      <c r="N683" s="7">
        <f t="shared" si="10"/>
        <v>94.11</v>
      </c>
      <c r="O683" s="1">
        <v>0</v>
      </c>
      <c r="P683" s="1">
        <v>94.11</v>
      </c>
      <c r="Q683" s="7">
        <v>26</v>
      </c>
      <c r="R683" s="1">
        <v>23</v>
      </c>
      <c r="S683" s="1" t="s">
        <v>26</v>
      </c>
      <c r="T683" s="1" t="s">
        <v>81</v>
      </c>
    </row>
    <row r="684" spans="1:20" x14ac:dyDescent="0.25">
      <c r="A684" s="1">
        <v>100393</v>
      </c>
      <c r="B684" s="2">
        <v>45598</v>
      </c>
      <c r="C684" s="2" t="str">
        <f>TEXT(Table1[[#This Row],[Order_Date]],"ddd")</f>
        <v>Sat</v>
      </c>
      <c r="D684" s="12">
        <f>WEEKNUM(Table1[[#This Row],[Order_Date]])</f>
        <v>44</v>
      </c>
      <c r="E684" s="2" t="str">
        <f>TEXT(Table1[[#This Row],[Order_Date]],"mmm")</f>
        <v>Nov</v>
      </c>
      <c r="F684" s="2" t="str">
        <f>TEXT(Table1[[#This Row],[Order_Date]],"yyyy")</f>
        <v>2024</v>
      </c>
      <c r="G684" s="1" t="s">
        <v>728</v>
      </c>
      <c r="H684" s="1" t="s">
        <v>53</v>
      </c>
      <c r="I684" s="1" t="s">
        <v>30</v>
      </c>
      <c r="J684" s="1" t="s">
        <v>1241</v>
      </c>
      <c r="K684" s="1" t="s">
        <v>18</v>
      </c>
      <c r="L684" s="1">
        <v>3</v>
      </c>
      <c r="M684" s="7">
        <v>22.64</v>
      </c>
      <c r="N684" s="7">
        <f t="shared" si="10"/>
        <v>67.92</v>
      </c>
      <c r="O684" s="1">
        <v>0</v>
      </c>
      <c r="P684" s="1">
        <v>67.92</v>
      </c>
      <c r="Q684" s="7">
        <v>24.2</v>
      </c>
      <c r="R684" s="1">
        <v>22</v>
      </c>
      <c r="S684" s="1" t="s">
        <v>26</v>
      </c>
      <c r="T684" s="1" t="s">
        <v>81</v>
      </c>
    </row>
    <row r="685" spans="1:20" x14ac:dyDescent="0.25">
      <c r="A685" s="1">
        <v>100675</v>
      </c>
      <c r="B685" s="2">
        <v>45827</v>
      </c>
      <c r="C685" s="2" t="str">
        <f>TEXT(Table1[[#This Row],[Order_Date]],"ddd")</f>
        <v>Thu</v>
      </c>
      <c r="D685" s="12">
        <f>WEEKNUM(Table1[[#This Row],[Order_Date]])</f>
        <v>25</v>
      </c>
      <c r="E685" s="2" t="str">
        <f>TEXT(Table1[[#This Row],[Order_Date]],"mmm")</f>
        <v>Jun</v>
      </c>
      <c r="F685" s="2" t="str">
        <f>TEXT(Table1[[#This Row],[Order_Date]],"yyyy")</f>
        <v>2025</v>
      </c>
      <c r="G685" s="1" t="s">
        <v>729</v>
      </c>
      <c r="H685" s="1" t="s">
        <v>53</v>
      </c>
      <c r="I685" s="1" t="s">
        <v>30</v>
      </c>
      <c r="J685" s="1" t="s">
        <v>1241</v>
      </c>
      <c r="K685" s="1" t="s">
        <v>64</v>
      </c>
      <c r="L685" s="1">
        <v>4</v>
      </c>
      <c r="M685" s="7">
        <v>22.33</v>
      </c>
      <c r="N685" s="7">
        <f t="shared" si="10"/>
        <v>89.32</v>
      </c>
      <c r="O685" s="1">
        <v>10</v>
      </c>
      <c r="P685" s="1">
        <v>80.39</v>
      </c>
      <c r="Q685" s="7">
        <v>25.99</v>
      </c>
      <c r="R685" s="1">
        <v>33</v>
      </c>
      <c r="S685" s="1" t="s">
        <v>19</v>
      </c>
      <c r="T685" s="1" t="s">
        <v>20</v>
      </c>
    </row>
    <row r="686" spans="1:20" x14ac:dyDescent="0.25">
      <c r="A686" s="1">
        <v>100911</v>
      </c>
      <c r="B686" s="2">
        <v>44935</v>
      </c>
      <c r="C686" s="2" t="str">
        <f>TEXT(Table1[[#This Row],[Order_Date]],"ddd")</f>
        <v>Mon</v>
      </c>
      <c r="D686" s="12">
        <f>WEEKNUM(Table1[[#This Row],[Order_Date]])</f>
        <v>2</v>
      </c>
      <c r="E686" s="2" t="str">
        <f>TEXT(Table1[[#This Row],[Order_Date]],"mmm")</f>
        <v>Jan</v>
      </c>
      <c r="F686" s="2" t="str">
        <f>TEXT(Table1[[#This Row],[Order_Date]],"yyyy")</f>
        <v>2023</v>
      </c>
      <c r="G686" s="1" t="s">
        <v>730</v>
      </c>
      <c r="H686" s="1" t="s">
        <v>16</v>
      </c>
      <c r="I686" s="1" t="s">
        <v>17</v>
      </c>
      <c r="J686" s="1" t="s">
        <v>1238</v>
      </c>
      <c r="K686" s="1" t="s">
        <v>64</v>
      </c>
      <c r="L686" s="1">
        <v>4</v>
      </c>
      <c r="M686" s="7">
        <v>55.66</v>
      </c>
      <c r="N686" s="7">
        <f t="shared" si="10"/>
        <v>222.64</v>
      </c>
      <c r="O686" s="1">
        <v>5</v>
      </c>
      <c r="P686" s="1">
        <v>211.51</v>
      </c>
      <c r="Q686" s="7">
        <v>53.47</v>
      </c>
      <c r="R686" s="1">
        <v>26</v>
      </c>
      <c r="S686" s="1" t="s">
        <v>19</v>
      </c>
      <c r="T686" s="1" t="s">
        <v>81</v>
      </c>
    </row>
    <row r="687" spans="1:20" x14ac:dyDescent="0.25">
      <c r="A687" s="1">
        <v>100964</v>
      </c>
      <c r="B687" s="2">
        <v>45107</v>
      </c>
      <c r="C687" s="2" t="str">
        <f>TEXT(Table1[[#This Row],[Order_Date]],"ddd")</f>
        <v>Fri</v>
      </c>
      <c r="D687" s="12">
        <f>WEEKNUM(Table1[[#This Row],[Order_Date]])</f>
        <v>26</v>
      </c>
      <c r="E687" s="2" t="str">
        <f>TEXT(Table1[[#This Row],[Order_Date]],"mmm")</f>
        <v>Jun</v>
      </c>
      <c r="F687" s="2" t="str">
        <f>TEXT(Table1[[#This Row],[Order_Date]],"yyyy")</f>
        <v>2023</v>
      </c>
      <c r="G687" s="1" t="s">
        <v>731</v>
      </c>
      <c r="H687" s="1" t="s">
        <v>59</v>
      </c>
      <c r="I687" s="1" t="s">
        <v>17</v>
      </c>
      <c r="J687" s="1" t="s">
        <v>1241</v>
      </c>
      <c r="K687" s="1" t="s">
        <v>31</v>
      </c>
      <c r="L687" s="1">
        <v>5</v>
      </c>
      <c r="M687" s="7">
        <v>28.98</v>
      </c>
      <c r="N687" s="7">
        <f t="shared" si="10"/>
        <v>144.9</v>
      </c>
      <c r="O687" s="1">
        <v>20</v>
      </c>
      <c r="P687" s="1">
        <v>115.92</v>
      </c>
      <c r="Q687" s="7">
        <v>39.82</v>
      </c>
      <c r="R687" s="1">
        <v>29</v>
      </c>
      <c r="S687" s="1" t="s">
        <v>26</v>
      </c>
      <c r="T687" s="1" t="s">
        <v>27</v>
      </c>
    </row>
    <row r="688" spans="1:20" x14ac:dyDescent="0.25">
      <c r="A688" s="1">
        <v>100375</v>
      </c>
      <c r="B688" s="2">
        <v>45804</v>
      </c>
      <c r="C688" s="2" t="str">
        <f>TEXT(Table1[[#This Row],[Order_Date]],"ddd")</f>
        <v>Tue</v>
      </c>
      <c r="D688" s="12">
        <f>WEEKNUM(Table1[[#This Row],[Order_Date]])</f>
        <v>22</v>
      </c>
      <c r="E688" s="2" t="str">
        <f>TEXT(Table1[[#This Row],[Order_Date]],"mmm")</f>
        <v>May</v>
      </c>
      <c r="F688" s="2" t="str">
        <f>TEXT(Table1[[#This Row],[Order_Date]],"yyyy")</f>
        <v>2025</v>
      </c>
      <c r="G688" s="1" t="s">
        <v>732</v>
      </c>
      <c r="H688" s="1" t="s">
        <v>22</v>
      </c>
      <c r="I688" s="1" t="s">
        <v>17</v>
      </c>
      <c r="J688" s="1" t="s">
        <v>1239</v>
      </c>
      <c r="K688" s="1" t="s">
        <v>18</v>
      </c>
      <c r="L688" s="1">
        <v>3</v>
      </c>
      <c r="M688" s="7">
        <v>24.95</v>
      </c>
      <c r="N688" s="7">
        <f t="shared" si="10"/>
        <v>74.849999999999994</v>
      </c>
      <c r="O688" s="1">
        <v>0</v>
      </c>
      <c r="P688" s="1">
        <v>74.849999999999994</v>
      </c>
      <c r="Q688" s="7">
        <v>17.399999999999999</v>
      </c>
      <c r="R688" s="1">
        <v>27</v>
      </c>
      <c r="S688" s="1" t="s">
        <v>19</v>
      </c>
      <c r="T688" s="1" t="s">
        <v>32</v>
      </c>
    </row>
    <row r="689" spans="1:20" x14ac:dyDescent="0.25">
      <c r="A689" s="1">
        <v>100412</v>
      </c>
      <c r="B689" s="2">
        <v>44940</v>
      </c>
      <c r="C689" s="2" t="str">
        <f>TEXT(Table1[[#This Row],[Order_Date]],"ddd")</f>
        <v>Sat</v>
      </c>
      <c r="D689" s="12">
        <f>WEEKNUM(Table1[[#This Row],[Order_Date]])</f>
        <v>2</v>
      </c>
      <c r="E689" s="2" t="str">
        <f>TEXT(Table1[[#This Row],[Order_Date]],"mmm")</f>
        <v>Jan</v>
      </c>
      <c r="F689" s="2" t="str">
        <f>TEXT(Table1[[#This Row],[Order_Date]],"yyyy")</f>
        <v>2023</v>
      </c>
      <c r="G689" s="1" t="s">
        <v>733</v>
      </c>
      <c r="H689" s="1" t="s">
        <v>24</v>
      </c>
      <c r="I689" s="1" t="s">
        <v>25</v>
      </c>
      <c r="J689" s="1" t="s">
        <v>1239</v>
      </c>
      <c r="K689" s="1" t="s">
        <v>31</v>
      </c>
      <c r="L689" s="1">
        <v>5</v>
      </c>
      <c r="M689" s="7">
        <v>91.74</v>
      </c>
      <c r="N689" s="7">
        <f t="shared" si="10"/>
        <v>458.7</v>
      </c>
      <c r="O689" s="1">
        <v>0</v>
      </c>
      <c r="P689" s="1">
        <v>458.7</v>
      </c>
      <c r="Q689" s="7">
        <v>151.11000000000001</v>
      </c>
      <c r="R689" s="1">
        <v>30</v>
      </c>
      <c r="S689" s="1" t="s">
        <v>26</v>
      </c>
      <c r="T689" s="1" t="s">
        <v>27</v>
      </c>
    </row>
    <row r="690" spans="1:20" x14ac:dyDescent="0.25">
      <c r="A690" s="1">
        <v>100074</v>
      </c>
      <c r="B690" s="2">
        <v>45049</v>
      </c>
      <c r="C690" s="2" t="str">
        <f>TEXT(Table1[[#This Row],[Order_Date]],"ddd")</f>
        <v>Wed</v>
      </c>
      <c r="D690" s="12">
        <f>WEEKNUM(Table1[[#This Row],[Order_Date]])</f>
        <v>18</v>
      </c>
      <c r="E690" s="2" t="str">
        <f>TEXT(Table1[[#This Row],[Order_Date]],"mmm")</f>
        <v>May</v>
      </c>
      <c r="F690" s="2" t="str">
        <f>TEXT(Table1[[#This Row],[Order_Date]],"yyyy")</f>
        <v>2023</v>
      </c>
      <c r="G690" s="1" t="s">
        <v>734</v>
      </c>
      <c r="H690" s="1" t="s">
        <v>45</v>
      </c>
      <c r="I690" s="1" t="s">
        <v>30</v>
      </c>
      <c r="J690" s="1" t="s">
        <v>1237</v>
      </c>
      <c r="K690" s="1" t="s">
        <v>18</v>
      </c>
      <c r="L690" s="1">
        <v>2</v>
      </c>
      <c r="M690" s="7">
        <v>16.14</v>
      </c>
      <c r="N690" s="7">
        <f t="shared" si="10"/>
        <v>32.28</v>
      </c>
      <c r="O690" s="1">
        <v>0</v>
      </c>
      <c r="P690" s="1">
        <v>32.28</v>
      </c>
      <c r="Q690" s="7">
        <v>9.35</v>
      </c>
      <c r="R690" s="1">
        <v>19</v>
      </c>
      <c r="S690" s="1" t="s">
        <v>19</v>
      </c>
      <c r="T690" s="1" t="s">
        <v>20</v>
      </c>
    </row>
    <row r="691" spans="1:20" x14ac:dyDescent="0.25">
      <c r="A691" s="1">
        <v>101121</v>
      </c>
      <c r="B691" s="2">
        <v>45208</v>
      </c>
      <c r="C691" s="2" t="str">
        <f>TEXT(Table1[[#This Row],[Order_Date]],"ddd")</f>
        <v>Mon</v>
      </c>
      <c r="D691" s="12">
        <f>WEEKNUM(Table1[[#This Row],[Order_Date]])</f>
        <v>41</v>
      </c>
      <c r="E691" s="2" t="str">
        <f>TEXT(Table1[[#This Row],[Order_Date]],"mmm")</f>
        <v>Oct</v>
      </c>
      <c r="F691" s="2" t="str">
        <f>TEXT(Table1[[#This Row],[Order_Date]],"yyyy")</f>
        <v>2023</v>
      </c>
      <c r="G691" s="1" t="s">
        <v>735</v>
      </c>
      <c r="H691" s="1" t="s">
        <v>24</v>
      </c>
      <c r="I691" s="1" t="s">
        <v>25</v>
      </c>
      <c r="J691" s="1" t="s">
        <v>1237</v>
      </c>
      <c r="K691" s="1" t="s">
        <v>31</v>
      </c>
      <c r="L691" s="1">
        <v>5</v>
      </c>
      <c r="M691" s="7">
        <v>85.87</v>
      </c>
      <c r="N691" s="7">
        <f t="shared" si="10"/>
        <v>429.35</v>
      </c>
      <c r="O691" s="1">
        <v>0</v>
      </c>
      <c r="P691" s="1">
        <v>429.35</v>
      </c>
      <c r="Q691" s="7">
        <v>171.55</v>
      </c>
      <c r="R691" s="1">
        <v>33</v>
      </c>
      <c r="S691" s="1" t="s">
        <v>19</v>
      </c>
      <c r="T691" s="1" t="s">
        <v>27</v>
      </c>
    </row>
    <row r="692" spans="1:20" x14ac:dyDescent="0.25">
      <c r="A692" s="1">
        <v>100862</v>
      </c>
      <c r="B692" s="2">
        <v>45179</v>
      </c>
      <c r="C692" s="2" t="str">
        <f>TEXT(Table1[[#This Row],[Order_Date]],"ddd")</f>
        <v>Sun</v>
      </c>
      <c r="D692" s="12">
        <f>WEEKNUM(Table1[[#This Row],[Order_Date]])</f>
        <v>37</v>
      </c>
      <c r="E692" s="2" t="str">
        <f>TEXT(Table1[[#This Row],[Order_Date]],"mmm")</f>
        <v>Sep</v>
      </c>
      <c r="F692" s="2" t="str">
        <f>TEXT(Table1[[#This Row],[Order_Date]],"yyyy")</f>
        <v>2023</v>
      </c>
      <c r="G692" s="1" t="s">
        <v>736</v>
      </c>
      <c r="H692" s="1" t="s">
        <v>45</v>
      </c>
      <c r="I692" s="1" t="s">
        <v>30</v>
      </c>
      <c r="J692" s="1" t="s">
        <v>1241</v>
      </c>
      <c r="K692" s="1" t="s">
        <v>31</v>
      </c>
      <c r="L692" s="1">
        <v>6</v>
      </c>
      <c r="M692" s="7">
        <v>14.99</v>
      </c>
      <c r="N692" s="7">
        <f t="shared" si="10"/>
        <v>89.94</v>
      </c>
      <c r="O692" s="1">
        <v>0</v>
      </c>
      <c r="P692" s="1">
        <v>89.94</v>
      </c>
      <c r="Q692" s="7">
        <v>30.68</v>
      </c>
      <c r="R692" s="1">
        <v>43</v>
      </c>
      <c r="S692" s="1" t="s">
        <v>26</v>
      </c>
      <c r="T692" s="1" t="s">
        <v>51</v>
      </c>
    </row>
    <row r="693" spans="1:20" x14ac:dyDescent="0.25">
      <c r="A693" s="1">
        <v>100500</v>
      </c>
      <c r="B693" s="2">
        <v>45004</v>
      </c>
      <c r="C693" s="2" t="str">
        <f>TEXT(Table1[[#This Row],[Order_Date]],"ddd")</f>
        <v>Sun</v>
      </c>
      <c r="D693" s="12">
        <f>WEEKNUM(Table1[[#This Row],[Order_Date]])</f>
        <v>12</v>
      </c>
      <c r="E693" s="2" t="str">
        <f>TEXT(Table1[[#This Row],[Order_Date]],"mmm")</f>
        <v>Mar</v>
      </c>
      <c r="F693" s="2" t="str">
        <f>TEXT(Table1[[#This Row],[Order_Date]],"yyyy")</f>
        <v>2023</v>
      </c>
      <c r="G693" s="1" t="s">
        <v>737</v>
      </c>
      <c r="H693" s="1" t="s">
        <v>45</v>
      </c>
      <c r="I693" s="1" t="s">
        <v>30</v>
      </c>
      <c r="J693" s="1" t="s">
        <v>1238</v>
      </c>
      <c r="K693" s="1" t="s">
        <v>18</v>
      </c>
      <c r="L693" s="1">
        <v>2</v>
      </c>
      <c r="M693" s="7">
        <v>14.45</v>
      </c>
      <c r="N693" s="7">
        <f t="shared" si="10"/>
        <v>28.9</v>
      </c>
      <c r="O693" s="1">
        <v>0</v>
      </c>
      <c r="P693" s="1">
        <v>28.9</v>
      </c>
      <c r="Q693" s="7">
        <v>9.4</v>
      </c>
      <c r="R693" s="1">
        <v>27</v>
      </c>
      <c r="S693" s="1" t="s">
        <v>19</v>
      </c>
      <c r="T693" s="1" t="s">
        <v>20</v>
      </c>
    </row>
    <row r="694" spans="1:20" x14ac:dyDescent="0.25">
      <c r="A694" s="1">
        <v>100941</v>
      </c>
      <c r="B694" s="2">
        <v>45577</v>
      </c>
      <c r="C694" s="2" t="str">
        <f>TEXT(Table1[[#This Row],[Order_Date]],"ddd")</f>
        <v>Sat</v>
      </c>
      <c r="D694" s="12">
        <f>WEEKNUM(Table1[[#This Row],[Order_Date]])</f>
        <v>41</v>
      </c>
      <c r="E694" s="2" t="str">
        <f>TEXT(Table1[[#This Row],[Order_Date]],"mmm")</f>
        <v>Oct</v>
      </c>
      <c r="F694" s="2" t="str">
        <f>TEXT(Table1[[#This Row],[Order_Date]],"yyyy")</f>
        <v>2024</v>
      </c>
      <c r="G694" s="1" t="s">
        <v>738</v>
      </c>
      <c r="H694" s="1" t="s">
        <v>66</v>
      </c>
      <c r="I694" s="1" t="s">
        <v>17</v>
      </c>
      <c r="J694" s="1" t="s">
        <v>1237</v>
      </c>
      <c r="K694" s="1" t="s">
        <v>18</v>
      </c>
      <c r="L694" s="1">
        <v>2</v>
      </c>
      <c r="M694" s="7">
        <v>108.15</v>
      </c>
      <c r="N694" s="7">
        <f t="shared" si="10"/>
        <v>216.3</v>
      </c>
      <c r="O694" s="1">
        <v>0</v>
      </c>
      <c r="P694" s="1">
        <v>216.3</v>
      </c>
      <c r="Q694" s="7">
        <v>77.28</v>
      </c>
      <c r="R694" s="1">
        <v>30</v>
      </c>
      <c r="S694" s="1" t="s">
        <v>26</v>
      </c>
      <c r="T694" s="1" t="s">
        <v>46</v>
      </c>
    </row>
    <row r="695" spans="1:20" x14ac:dyDescent="0.25">
      <c r="A695" s="1">
        <v>100616</v>
      </c>
      <c r="B695" s="2">
        <v>45837</v>
      </c>
      <c r="C695" s="2" t="str">
        <f>TEXT(Table1[[#This Row],[Order_Date]],"ddd")</f>
        <v>Sun</v>
      </c>
      <c r="D695" s="12">
        <f>WEEKNUM(Table1[[#This Row],[Order_Date]])</f>
        <v>27</v>
      </c>
      <c r="E695" s="2" t="str">
        <f>TEXT(Table1[[#This Row],[Order_Date]],"mmm")</f>
        <v>Jun</v>
      </c>
      <c r="F695" s="2" t="str">
        <f>TEXT(Table1[[#This Row],[Order_Date]],"yyyy")</f>
        <v>2025</v>
      </c>
      <c r="G695" s="1" t="s">
        <v>226</v>
      </c>
      <c r="H695" s="1" t="s">
        <v>70</v>
      </c>
      <c r="I695" s="1" t="s">
        <v>25</v>
      </c>
      <c r="J695" s="1" t="s">
        <v>1237</v>
      </c>
      <c r="K695" s="1" t="s">
        <v>31</v>
      </c>
      <c r="L695" s="1">
        <v>6</v>
      </c>
      <c r="M695" s="7">
        <v>149.62</v>
      </c>
      <c r="N695" s="7">
        <f t="shared" si="10"/>
        <v>897.72</v>
      </c>
      <c r="O695" s="1">
        <v>10</v>
      </c>
      <c r="P695" s="1">
        <v>807.95</v>
      </c>
      <c r="Q695" s="7">
        <v>253.48</v>
      </c>
      <c r="R695" s="1">
        <v>23</v>
      </c>
      <c r="S695" s="1" t="s">
        <v>26</v>
      </c>
      <c r="T695" s="1" t="s">
        <v>20</v>
      </c>
    </row>
    <row r="696" spans="1:20" x14ac:dyDescent="0.25">
      <c r="A696" s="1">
        <v>100114</v>
      </c>
      <c r="B696" s="2">
        <v>44941</v>
      </c>
      <c r="C696" s="2" t="str">
        <f>TEXT(Table1[[#This Row],[Order_Date]],"ddd")</f>
        <v>Sun</v>
      </c>
      <c r="D696" s="12">
        <f>WEEKNUM(Table1[[#This Row],[Order_Date]])</f>
        <v>3</v>
      </c>
      <c r="E696" s="2" t="str">
        <f>TEXT(Table1[[#This Row],[Order_Date]],"mmm")</f>
        <v>Jan</v>
      </c>
      <c r="F696" s="2" t="str">
        <f>TEXT(Table1[[#This Row],[Order_Date]],"yyyy")</f>
        <v>2023</v>
      </c>
      <c r="G696" s="1" t="s">
        <v>739</v>
      </c>
      <c r="H696" s="1" t="s">
        <v>22</v>
      </c>
      <c r="I696" s="1" t="s">
        <v>17</v>
      </c>
      <c r="J696" s="1" t="s">
        <v>1238</v>
      </c>
      <c r="K696" s="1" t="s">
        <v>31</v>
      </c>
      <c r="L696" s="1">
        <v>4</v>
      </c>
      <c r="M696" s="7">
        <v>28.02</v>
      </c>
      <c r="N696" s="7">
        <f t="shared" si="10"/>
        <v>112.08</v>
      </c>
      <c r="O696" s="1">
        <v>0</v>
      </c>
      <c r="P696" s="1">
        <v>112.08</v>
      </c>
      <c r="Q696" s="7">
        <v>34.090000000000003</v>
      </c>
      <c r="R696" s="1">
        <v>40</v>
      </c>
      <c r="S696" s="1" t="s">
        <v>19</v>
      </c>
      <c r="T696" s="1" t="s">
        <v>32</v>
      </c>
    </row>
    <row r="697" spans="1:20" x14ac:dyDescent="0.25">
      <c r="A697" s="1">
        <v>100417</v>
      </c>
      <c r="B697" s="2">
        <v>45591</v>
      </c>
      <c r="C697" s="2" t="str">
        <f>TEXT(Table1[[#This Row],[Order_Date]],"ddd")</f>
        <v>Sat</v>
      </c>
      <c r="D697" s="12">
        <f>WEEKNUM(Table1[[#This Row],[Order_Date]])</f>
        <v>43</v>
      </c>
      <c r="E697" s="2" t="str">
        <f>TEXT(Table1[[#This Row],[Order_Date]],"mmm")</f>
        <v>Oct</v>
      </c>
      <c r="F697" s="2" t="str">
        <f>TEXT(Table1[[#This Row],[Order_Date]],"yyyy")</f>
        <v>2024</v>
      </c>
      <c r="G697" s="1" t="s">
        <v>740</v>
      </c>
      <c r="H697" s="1" t="s">
        <v>42</v>
      </c>
      <c r="I697" s="1" t="s">
        <v>25</v>
      </c>
      <c r="J697" s="1" t="s">
        <v>1237</v>
      </c>
      <c r="K697" s="1" t="s">
        <v>18</v>
      </c>
      <c r="L697" s="1">
        <v>2</v>
      </c>
      <c r="M697" s="7">
        <v>164.55</v>
      </c>
      <c r="N697" s="7">
        <f t="shared" si="10"/>
        <v>329.1</v>
      </c>
      <c r="O697" s="1">
        <v>10</v>
      </c>
      <c r="P697" s="1">
        <v>296.19</v>
      </c>
      <c r="Q697" s="7">
        <v>70.34</v>
      </c>
      <c r="R697" s="1">
        <v>34</v>
      </c>
      <c r="S697" s="1" t="s">
        <v>19</v>
      </c>
      <c r="T697" s="1" t="s">
        <v>35</v>
      </c>
    </row>
    <row r="698" spans="1:20" x14ac:dyDescent="0.25">
      <c r="A698" s="1">
        <v>100601</v>
      </c>
      <c r="B698" s="2">
        <v>45038</v>
      </c>
      <c r="C698" s="2" t="str">
        <f>TEXT(Table1[[#This Row],[Order_Date]],"ddd")</f>
        <v>Sat</v>
      </c>
      <c r="D698" s="12">
        <f>WEEKNUM(Table1[[#This Row],[Order_Date]])</f>
        <v>16</v>
      </c>
      <c r="E698" s="2" t="str">
        <f>TEXT(Table1[[#This Row],[Order_Date]],"mmm")</f>
        <v>Apr</v>
      </c>
      <c r="F698" s="2" t="str">
        <f>TEXT(Table1[[#This Row],[Order_Date]],"yyyy")</f>
        <v>2023</v>
      </c>
      <c r="G698" s="1" t="s">
        <v>741</v>
      </c>
      <c r="H698" s="1" t="s">
        <v>77</v>
      </c>
      <c r="I698" s="1" t="s">
        <v>30</v>
      </c>
      <c r="J698" s="1" t="s">
        <v>1237</v>
      </c>
      <c r="K698" s="1" t="s">
        <v>64</v>
      </c>
      <c r="L698" s="1">
        <v>3</v>
      </c>
      <c r="M698" s="7">
        <v>41.44</v>
      </c>
      <c r="N698" s="7">
        <f t="shared" si="10"/>
        <v>124.32</v>
      </c>
      <c r="O698" s="1">
        <v>0</v>
      </c>
      <c r="P698" s="1">
        <v>124.32</v>
      </c>
      <c r="Q698" s="7">
        <v>55.15</v>
      </c>
      <c r="R698" s="1">
        <v>37</v>
      </c>
      <c r="S698" s="1" t="s">
        <v>26</v>
      </c>
      <c r="T698" s="1" t="s">
        <v>20</v>
      </c>
    </row>
    <row r="699" spans="1:20" x14ac:dyDescent="0.25">
      <c r="A699" s="1">
        <v>100604</v>
      </c>
      <c r="B699" s="2">
        <v>45567</v>
      </c>
      <c r="C699" s="2" t="str">
        <f>TEXT(Table1[[#This Row],[Order_Date]],"ddd")</f>
        <v>Wed</v>
      </c>
      <c r="D699" s="12">
        <f>WEEKNUM(Table1[[#This Row],[Order_Date]])</f>
        <v>40</v>
      </c>
      <c r="E699" s="2" t="str">
        <f>TEXT(Table1[[#This Row],[Order_Date]],"mmm")</f>
        <v>Oct</v>
      </c>
      <c r="F699" s="2" t="str">
        <f>TEXT(Table1[[#This Row],[Order_Date]],"yyyy")</f>
        <v>2024</v>
      </c>
      <c r="G699" s="1" t="s">
        <v>742</v>
      </c>
      <c r="H699" s="1" t="s">
        <v>87</v>
      </c>
      <c r="I699" s="1" t="s">
        <v>25</v>
      </c>
      <c r="J699" s="1" t="s">
        <v>1241</v>
      </c>
      <c r="K699" s="1" t="s">
        <v>31</v>
      </c>
      <c r="L699" s="1">
        <v>4</v>
      </c>
      <c r="M699" s="7">
        <v>83.05</v>
      </c>
      <c r="N699" s="7">
        <f t="shared" si="10"/>
        <v>332.2</v>
      </c>
      <c r="O699" s="1">
        <v>0</v>
      </c>
      <c r="P699" s="1">
        <v>332.2</v>
      </c>
      <c r="Q699" s="7">
        <v>64.53</v>
      </c>
      <c r="R699" s="1">
        <v>28</v>
      </c>
      <c r="S699" s="1" t="s">
        <v>26</v>
      </c>
      <c r="T699" s="1" t="s">
        <v>81</v>
      </c>
    </row>
    <row r="700" spans="1:20" x14ac:dyDescent="0.25">
      <c r="A700" s="1">
        <v>100089</v>
      </c>
      <c r="B700" s="2">
        <v>45605</v>
      </c>
      <c r="C700" s="2" t="str">
        <f>TEXT(Table1[[#This Row],[Order_Date]],"ddd")</f>
        <v>Sat</v>
      </c>
      <c r="D700" s="12">
        <f>WEEKNUM(Table1[[#This Row],[Order_Date]])</f>
        <v>45</v>
      </c>
      <c r="E700" s="2" t="str">
        <f>TEXT(Table1[[#This Row],[Order_Date]],"mmm")</f>
        <v>Nov</v>
      </c>
      <c r="F700" s="2" t="str">
        <f>TEXT(Table1[[#This Row],[Order_Date]],"yyyy")</f>
        <v>2024</v>
      </c>
      <c r="G700" s="1" t="s">
        <v>743</v>
      </c>
      <c r="H700" s="1" t="s">
        <v>62</v>
      </c>
      <c r="I700" s="1" t="s">
        <v>17</v>
      </c>
      <c r="J700" s="1" t="s">
        <v>1237</v>
      </c>
      <c r="K700" s="1" t="s">
        <v>31</v>
      </c>
      <c r="L700" s="1">
        <v>1</v>
      </c>
      <c r="M700" s="7">
        <v>153.49</v>
      </c>
      <c r="N700" s="7">
        <f t="shared" si="10"/>
        <v>153.49</v>
      </c>
      <c r="O700" s="1">
        <v>0</v>
      </c>
      <c r="P700" s="1">
        <v>153.49</v>
      </c>
      <c r="Q700" s="7">
        <v>41.94</v>
      </c>
      <c r="R700" s="1">
        <v>28</v>
      </c>
      <c r="S700" s="1" t="s">
        <v>26</v>
      </c>
      <c r="T700" s="1" t="s">
        <v>43</v>
      </c>
    </row>
    <row r="701" spans="1:20" x14ac:dyDescent="0.25">
      <c r="A701" s="1">
        <v>101148</v>
      </c>
      <c r="B701" s="2">
        <v>45275</v>
      </c>
      <c r="C701" s="2" t="str">
        <f>TEXT(Table1[[#This Row],[Order_Date]],"ddd")</f>
        <v>Fri</v>
      </c>
      <c r="D701" s="12">
        <f>WEEKNUM(Table1[[#This Row],[Order_Date]])</f>
        <v>50</v>
      </c>
      <c r="E701" s="2" t="str">
        <f>TEXT(Table1[[#This Row],[Order_Date]],"mmm")</f>
        <v>Dec</v>
      </c>
      <c r="F701" s="2" t="str">
        <f>TEXT(Table1[[#This Row],[Order_Date]],"yyyy")</f>
        <v>2023</v>
      </c>
      <c r="G701" s="1" t="s">
        <v>744</v>
      </c>
      <c r="H701" s="1" t="s">
        <v>73</v>
      </c>
      <c r="I701" s="1" t="s">
        <v>25</v>
      </c>
      <c r="J701" s="1" t="s">
        <v>1237</v>
      </c>
      <c r="K701" s="1" t="s">
        <v>31</v>
      </c>
      <c r="L701" s="1">
        <v>3</v>
      </c>
      <c r="M701" s="7">
        <v>35.85</v>
      </c>
      <c r="N701" s="7">
        <f t="shared" si="10"/>
        <v>107.55000000000001</v>
      </c>
      <c r="O701" s="1">
        <v>0</v>
      </c>
      <c r="P701" s="1">
        <v>107.55</v>
      </c>
      <c r="Q701" s="7">
        <v>29.32</v>
      </c>
      <c r="R701" s="1">
        <v>20</v>
      </c>
      <c r="S701" s="1" t="s">
        <v>26</v>
      </c>
      <c r="T701" s="1" t="s">
        <v>20</v>
      </c>
    </row>
    <row r="702" spans="1:20" x14ac:dyDescent="0.25">
      <c r="A702" s="1">
        <v>100498</v>
      </c>
      <c r="B702" s="2">
        <v>45420</v>
      </c>
      <c r="C702" s="2" t="str">
        <f>TEXT(Table1[[#This Row],[Order_Date]],"ddd")</f>
        <v>Wed</v>
      </c>
      <c r="D702" s="12">
        <f>WEEKNUM(Table1[[#This Row],[Order_Date]])</f>
        <v>19</v>
      </c>
      <c r="E702" s="2" t="str">
        <f>TEXT(Table1[[#This Row],[Order_Date]],"mmm")</f>
        <v>May</v>
      </c>
      <c r="F702" s="2" t="str">
        <f>TEXT(Table1[[#This Row],[Order_Date]],"yyyy")</f>
        <v>2024</v>
      </c>
      <c r="G702" s="1" t="s">
        <v>745</v>
      </c>
      <c r="H702" s="1" t="s">
        <v>87</v>
      </c>
      <c r="I702" s="1" t="s">
        <v>25</v>
      </c>
      <c r="J702" s="1" t="s">
        <v>1238</v>
      </c>
      <c r="K702" s="1" t="s">
        <v>31</v>
      </c>
      <c r="L702" s="1">
        <v>4</v>
      </c>
      <c r="M702" s="7">
        <v>88.15</v>
      </c>
      <c r="N702" s="7">
        <f t="shared" si="10"/>
        <v>352.6</v>
      </c>
      <c r="O702" s="1">
        <v>40</v>
      </c>
      <c r="P702" s="1">
        <v>211.56</v>
      </c>
      <c r="Q702" s="7">
        <v>49.01</v>
      </c>
      <c r="R702" s="1">
        <v>24</v>
      </c>
      <c r="S702" s="1" t="s">
        <v>26</v>
      </c>
      <c r="T702" s="1" t="s">
        <v>51</v>
      </c>
    </row>
    <row r="703" spans="1:20" x14ac:dyDescent="0.25">
      <c r="A703" s="1">
        <v>100875</v>
      </c>
      <c r="B703" s="2">
        <v>45101</v>
      </c>
      <c r="C703" s="2" t="str">
        <f>TEXT(Table1[[#This Row],[Order_Date]],"ddd")</f>
        <v>Sat</v>
      </c>
      <c r="D703" s="12">
        <f>WEEKNUM(Table1[[#This Row],[Order_Date]])</f>
        <v>25</v>
      </c>
      <c r="E703" s="2" t="str">
        <f>TEXT(Table1[[#This Row],[Order_Date]],"mmm")</f>
        <v>Jun</v>
      </c>
      <c r="F703" s="2" t="str">
        <f>TEXT(Table1[[#This Row],[Order_Date]],"yyyy")</f>
        <v>2023</v>
      </c>
      <c r="G703" s="1" t="s">
        <v>746</v>
      </c>
      <c r="H703" s="1" t="s">
        <v>45</v>
      </c>
      <c r="I703" s="1" t="s">
        <v>30</v>
      </c>
      <c r="J703" s="1" t="s">
        <v>1237</v>
      </c>
      <c r="K703" s="1" t="s">
        <v>31</v>
      </c>
      <c r="L703" s="1">
        <v>1</v>
      </c>
      <c r="M703" s="7">
        <v>15.3</v>
      </c>
      <c r="N703" s="7">
        <f t="shared" si="10"/>
        <v>15.3</v>
      </c>
      <c r="O703" s="1">
        <v>20</v>
      </c>
      <c r="P703" s="1">
        <v>12.24</v>
      </c>
      <c r="Q703" s="7">
        <v>3.03</v>
      </c>
      <c r="R703" s="1">
        <v>23</v>
      </c>
      <c r="S703" s="1" t="s">
        <v>19</v>
      </c>
      <c r="T703" s="1" t="s">
        <v>35</v>
      </c>
    </row>
    <row r="704" spans="1:20" x14ac:dyDescent="0.25">
      <c r="A704" s="1">
        <v>100926</v>
      </c>
      <c r="B704" s="2">
        <v>45642</v>
      </c>
      <c r="C704" s="2" t="str">
        <f>TEXT(Table1[[#This Row],[Order_Date]],"ddd")</f>
        <v>Mon</v>
      </c>
      <c r="D704" s="12">
        <f>WEEKNUM(Table1[[#This Row],[Order_Date]])</f>
        <v>51</v>
      </c>
      <c r="E704" s="2" t="str">
        <f>TEXT(Table1[[#This Row],[Order_Date]],"mmm")</f>
        <v>Dec</v>
      </c>
      <c r="F704" s="2" t="str">
        <f>TEXT(Table1[[#This Row],[Order_Date]],"yyyy")</f>
        <v>2024</v>
      </c>
      <c r="G704" s="1" t="s">
        <v>747</v>
      </c>
      <c r="H704" s="1" t="s">
        <v>70</v>
      </c>
      <c r="I704" s="1" t="s">
        <v>25</v>
      </c>
      <c r="J704" s="1" t="s">
        <v>1239</v>
      </c>
      <c r="K704" s="1" t="s">
        <v>18</v>
      </c>
      <c r="L704" s="1">
        <v>3</v>
      </c>
      <c r="M704" s="7">
        <v>161.79</v>
      </c>
      <c r="N704" s="7">
        <f t="shared" si="10"/>
        <v>485.37</v>
      </c>
      <c r="O704" s="1">
        <v>20</v>
      </c>
      <c r="P704" s="1">
        <v>388.3</v>
      </c>
      <c r="Q704" s="7">
        <v>89.31</v>
      </c>
      <c r="R704" s="1">
        <v>47</v>
      </c>
      <c r="S704" s="1" t="s">
        <v>19</v>
      </c>
      <c r="T704" s="1" t="s">
        <v>20</v>
      </c>
    </row>
    <row r="705" spans="1:20" x14ac:dyDescent="0.25">
      <c r="A705" s="1">
        <v>100998</v>
      </c>
      <c r="B705" s="2">
        <v>45028</v>
      </c>
      <c r="C705" s="2" t="str">
        <f>TEXT(Table1[[#This Row],[Order_Date]],"ddd")</f>
        <v>Wed</v>
      </c>
      <c r="D705" s="12">
        <f>WEEKNUM(Table1[[#This Row],[Order_Date]])</f>
        <v>15</v>
      </c>
      <c r="E705" s="2" t="str">
        <f>TEXT(Table1[[#This Row],[Order_Date]],"mmm")</f>
        <v>Apr</v>
      </c>
      <c r="F705" s="2" t="str">
        <f>TEXT(Table1[[#This Row],[Order_Date]],"yyyy")</f>
        <v>2023</v>
      </c>
      <c r="G705" s="1" t="s">
        <v>748</v>
      </c>
      <c r="H705" s="1" t="s">
        <v>66</v>
      </c>
      <c r="I705" s="1" t="s">
        <v>17</v>
      </c>
      <c r="J705" s="1" t="s">
        <v>1239</v>
      </c>
      <c r="K705" s="1" t="s">
        <v>31</v>
      </c>
      <c r="L705" s="1">
        <v>2</v>
      </c>
      <c r="M705" s="7">
        <v>112.59</v>
      </c>
      <c r="N705" s="7">
        <f t="shared" si="10"/>
        <v>225.18</v>
      </c>
      <c r="O705" s="1">
        <v>10</v>
      </c>
      <c r="P705" s="1">
        <v>202.66</v>
      </c>
      <c r="Q705" s="7">
        <v>50.69</v>
      </c>
      <c r="R705" s="1">
        <v>27</v>
      </c>
      <c r="S705" s="1" t="s">
        <v>26</v>
      </c>
      <c r="T705" s="1" t="s">
        <v>81</v>
      </c>
    </row>
    <row r="706" spans="1:20" x14ac:dyDescent="0.25">
      <c r="A706" s="1">
        <v>100011</v>
      </c>
      <c r="B706" s="2">
        <v>45321</v>
      </c>
      <c r="C706" s="2" t="str">
        <f>TEXT(Table1[[#This Row],[Order_Date]],"ddd")</f>
        <v>Tue</v>
      </c>
      <c r="D706" s="12">
        <f>WEEKNUM(Table1[[#This Row],[Order_Date]])</f>
        <v>5</v>
      </c>
      <c r="E706" s="2" t="str">
        <f>TEXT(Table1[[#This Row],[Order_Date]],"mmm")</f>
        <v>Jan</v>
      </c>
      <c r="F706" s="2" t="str">
        <f>TEXT(Table1[[#This Row],[Order_Date]],"yyyy")</f>
        <v>2024</v>
      </c>
      <c r="G706" s="1" t="s">
        <v>749</v>
      </c>
      <c r="H706" s="1" t="s">
        <v>62</v>
      </c>
      <c r="I706" s="1" t="s">
        <v>17</v>
      </c>
      <c r="J706" s="1" t="s">
        <v>1238</v>
      </c>
      <c r="K706" s="1" t="s">
        <v>18</v>
      </c>
      <c r="L706" s="1">
        <v>3</v>
      </c>
      <c r="M706" s="7">
        <v>149.94</v>
      </c>
      <c r="N706" s="7">
        <f t="shared" si="10"/>
        <v>449.82</v>
      </c>
      <c r="O706" s="1">
        <v>0</v>
      </c>
      <c r="P706" s="1">
        <v>449.82</v>
      </c>
      <c r="Q706" s="7">
        <v>103.3</v>
      </c>
      <c r="R706" s="1">
        <v>27</v>
      </c>
      <c r="S706" s="1" t="s">
        <v>19</v>
      </c>
      <c r="T706" s="1" t="s">
        <v>81</v>
      </c>
    </row>
    <row r="707" spans="1:20" x14ac:dyDescent="0.25">
      <c r="A707" s="1">
        <v>100396</v>
      </c>
      <c r="B707" s="2">
        <v>45896</v>
      </c>
      <c r="C707" s="2" t="str">
        <f>TEXT(Table1[[#This Row],[Order_Date]],"ddd")</f>
        <v>Wed</v>
      </c>
      <c r="D707" s="12">
        <f>WEEKNUM(Table1[[#This Row],[Order_Date]])</f>
        <v>35</v>
      </c>
      <c r="E707" s="2" t="str">
        <f>TEXT(Table1[[#This Row],[Order_Date]],"mmm")</f>
        <v>Aug</v>
      </c>
      <c r="F707" s="2" t="str">
        <f>TEXT(Table1[[#This Row],[Order_Date]],"yyyy")</f>
        <v>2025</v>
      </c>
      <c r="G707" s="1" t="s">
        <v>750</v>
      </c>
      <c r="H707" s="1" t="s">
        <v>66</v>
      </c>
      <c r="I707" s="1" t="s">
        <v>17</v>
      </c>
      <c r="J707" s="1" t="s">
        <v>1241</v>
      </c>
      <c r="K707" s="1" t="s">
        <v>18</v>
      </c>
      <c r="L707" s="1">
        <v>1</v>
      </c>
      <c r="M707" s="7">
        <v>127.11</v>
      </c>
      <c r="N707" s="7">
        <f t="shared" ref="N707:N770" si="11">M707*L707</f>
        <v>127.11</v>
      </c>
      <c r="O707" s="1">
        <v>0</v>
      </c>
      <c r="P707" s="1">
        <v>127.11</v>
      </c>
      <c r="Q707" s="7">
        <v>31.68</v>
      </c>
      <c r="R707" s="1">
        <v>17</v>
      </c>
      <c r="S707" s="1" t="s">
        <v>19</v>
      </c>
      <c r="T707" s="1" t="s">
        <v>32</v>
      </c>
    </row>
    <row r="708" spans="1:20" x14ac:dyDescent="0.25">
      <c r="A708" s="1">
        <v>100754</v>
      </c>
      <c r="B708" s="2">
        <v>45251</v>
      </c>
      <c r="C708" s="2" t="str">
        <f>TEXT(Table1[[#This Row],[Order_Date]],"ddd")</f>
        <v>Tue</v>
      </c>
      <c r="D708" s="12">
        <f>WEEKNUM(Table1[[#This Row],[Order_Date]])</f>
        <v>47</v>
      </c>
      <c r="E708" s="2" t="str">
        <f>TEXT(Table1[[#This Row],[Order_Date]],"mmm")</f>
        <v>Nov</v>
      </c>
      <c r="F708" s="2" t="str">
        <f>TEXT(Table1[[#This Row],[Order_Date]],"yyyy")</f>
        <v>2023</v>
      </c>
      <c r="G708" s="1" t="s">
        <v>751</v>
      </c>
      <c r="H708" s="1" t="s">
        <v>62</v>
      </c>
      <c r="I708" s="1" t="s">
        <v>17</v>
      </c>
      <c r="J708" s="1" t="s">
        <v>1238</v>
      </c>
      <c r="K708" s="1" t="s">
        <v>18</v>
      </c>
      <c r="L708" s="1">
        <v>6</v>
      </c>
      <c r="M708" s="7">
        <v>142.44</v>
      </c>
      <c r="N708" s="7">
        <f t="shared" si="11"/>
        <v>854.64</v>
      </c>
      <c r="O708" s="1">
        <v>0</v>
      </c>
      <c r="P708" s="1">
        <v>854.64</v>
      </c>
      <c r="Q708" s="7">
        <v>222.55</v>
      </c>
      <c r="R708" s="1">
        <v>24</v>
      </c>
      <c r="S708" s="1" t="s">
        <v>26</v>
      </c>
      <c r="T708" s="1" t="s">
        <v>51</v>
      </c>
    </row>
    <row r="709" spans="1:20" x14ac:dyDescent="0.25">
      <c r="A709" s="1">
        <v>100555</v>
      </c>
      <c r="B709" s="2">
        <v>44949</v>
      </c>
      <c r="C709" s="2" t="str">
        <f>TEXT(Table1[[#This Row],[Order_Date]],"ddd")</f>
        <v>Mon</v>
      </c>
      <c r="D709" s="12">
        <f>WEEKNUM(Table1[[#This Row],[Order_Date]])</f>
        <v>4</v>
      </c>
      <c r="E709" s="2" t="str">
        <f>TEXT(Table1[[#This Row],[Order_Date]],"mmm")</f>
        <v>Jan</v>
      </c>
      <c r="F709" s="2" t="str">
        <f>TEXT(Table1[[#This Row],[Order_Date]],"yyyy")</f>
        <v>2023</v>
      </c>
      <c r="G709" s="1" t="s">
        <v>752</v>
      </c>
      <c r="H709" s="1" t="s">
        <v>22</v>
      </c>
      <c r="I709" s="1" t="s">
        <v>17</v>
      </c>
      <c r="J709" s="1" t="s">
        <v>1238</v>
      </c>
      <c r="K709" s="1" t="s">
        <v>31</v>
      </c>
      <c r="L709" s="1">
        <v>1</v>
      </c>
      <c r="M709" s="7">
        <v>24.52</v>
      </c>
      <c r="N709" s="7">
        <f t="shared" si="11"/>
        <v>24.52</v>
      </c>
      <c r="O709" s="1">
        <v>0</v>
      </c>
      <c r="P709" s="1">
        <v>24.52</v>
      </c>
      <c r="Q709" s="7">
        <v>8.2100000000000009</v>
      </c>
      <c r="R709" s="1">
        <v>30</v>
      </c>
      <c r="S709" s="1" t="s">
        <v>19</v>
      </c>
      <c r="T709" s="1" t="s">
        <v>27</v>
      </c>
    </row>
    <row r="710" spans="1:20" x14ac:dyDescent="0.25">
      <c r="A710" s="1">
        <v>100042</v>
      </c>
      <c r="B710" s="2">
        <v>45825</v>
      </c>
      <c r="C710" s="2" t="str">
        <f>TEXT(Table1[[#This Row],[Order_Date]],"ddd")</f>
        <v>Tue</v>
      </c>
      <c r="D710" s="12">
        <f>WEEKNUM(Table1[[#This Row],[Order_Date]])</f>
        <v>25</v>
      </c>
      <c r="E710" s="2" t="str">
        <f>TEXT(Table1[[#This Row],[Order_Date]],"mmm")</f>
        <v>Jun</v>
      </c>
      <c r="F710" s="2" t="str">
        <f>TEXT(Table1[[#This Row],[Order_Date]],"yyyy")</f>
        <v>2025</v>
      </c>
      <c r="G710" s="1" t="s">
        <v>753</v>
      </c>
      <c r="H710" s="1" t="s">
        <v>22</v>
      </c>
      <c r="I710" s="1" t="s">
        <v>17</v>
      </c>
      <c r="J710" s="1" t="s">
        <v>1240</v>
      </c>
      <c r="K710" s="1" t="s">
        <v>18</v>
      </c>
      <c r="L710" s="1">
        <v>1</v>
      </c>
      <c r="M710" s="7">
        <v>26.1</v>
      </c>
      <c r="N710" s="7">
        <f t="shared" si="11"/>
        <v>26.1</v>
      </c>
      <c r="O710" s="1">
        <v>20</v>
      </c>
      <c r="P710" s="1">
        <v>20.88</v>
      </c>
      <c r="Q710" s="7">
        <v>4.25</v>
      </c>
      <c r="R710" s="1">
        <v>30</v>
      </c>
      <c r="S710" s="1" t="s">
        <v>26</v>
      </c>
      <c r="T710" s="1" t="s">
        <v>32</v>
      </c>
    </row>
    <row r="711" spans="1:20" x14ac:dyDescent="0.25">
      <c r="A711" s="1">
        <v>100167</v>
      </c>
      <c r="B711" s="2">
        <v>45866</v>
      </c>
      <c r="C711" s="2" t="str">
        <f>TEXT(Table1[[#This Row],[Order_Date]],"ddd")</f>
        <v>Mon</v>
      </c>
      <c r="D711" s="12">
        <f>WEEKNUM(Table1[[#This Row],[Order_Date]])</f>
        <v>31</v>
      </c>
      <c r="E711" s="2" t="str">
        <f>TEXT(Table1[[#This Row],[Order_Date]],"mmm")</f>
        <v>Jul</v>
      </c>
      <c r="F711" s="2" t="str">
        <f>TEXT(Table1[[#This Row],[Order_Date]],"yyyy")</f>
        <v>2025</v>
      </c>
      <c r="G711" s="1" t="s">
        <v>754</v>
      </c>
      <c r="H711" s="1" t="s">
        <v>53</v>
      </c>
      <c r="I711" s="1" t="s">
        <v>30</v>
      </c>
      <c r="J711" s="1" t="s">
        <v>1241</v>
      </c>
      <c r="K711" s="1" t="s">
        <v>31</v>
      </c>
      <c r="L711" s="1">
        <v>4</v>
      </c>
      <c r="M711" s="7">
        <v>25.25</v>
      </c>
      <c r="N711" s="7">
        <f t="shared" si="11"/>
        <v>101</v>
      </c>
      <c r="O711" s="1">
        <v>0</v>
      </c>
      <c r="P711" s="1">
        <v>101</v>
      </c>
      <c r="Q711" s="7">
        <v>39.130000000000003</v>
      </c>
      <c r="R711" s="1">
        <v>34</v>
      </c>
      <c r="S711" s="1" t="s">
        <v>26</v>
      </c>
      <c r="T711" s="1" t="s">
        <v>81</v>
      </c>
    </row>
    <row r="712" spans="1:20" x14ac:dyDescent="0.25">
      <c r="A712" s="1">
        <v>100416</v>
      </c>
      <c r="B712" s="2">
        <v>45308</v>
      </c>
      <c r="C712" s="2" t="str">
        <f>TEXT(Table1[[#This Row],[Order_Date]],"ddd")</f>
        <v>Wed</v>
      </c>
      <c r="D712" s="12">
        <f>WEEKNUM(Table1[[#This Row],[Order_Date]])</f>
        <v>3</v>
      </c>
      <c r="E712" s="2" t="str">
        <f>TEXT(Table1[[#This Row],[Order_Date]],"mmm")</f>
        <v>Jan</v>
      </c>
      <c r="F712" s="2" t="str">
        <f>TEXT(Table1[[#This Row],[Order_Date]],"yyyy")</f>
        <v>2024</v>
      </c>
      <c r="G712" s="1" t="s">
        <v>755</v>
      </c>
      <c r="H712" s="1" t="s">
        <v>66</v>
      </c>
      <c r="I712" s="1" t="s">
        <v>17</v>
      </c>
      <c r="J712" s="1" t="s">
        <v>1238</v>
      </c>
      <c r="K712" s="1" t="s">
        <v>64</v>
      </c>
      <c r="L712" s="1">
        <v>2</v>
      </c>
      <c r="M712" s="7">
        <v>126.91</v>
      </c>
      <c r="N712" s="7">
        <f t="shared" si="11"/>
        <v>253.82</v>
      </c>
      <c r="O712" s="1">
        <v>20</v>
      </c>
      <c r="P712" s="1">
        <v>203.06</v>
      </c>
      <c r="Q712" s="7">
        <v>41.1</v>
      </c>
      <c r="R712" s="1">
        <v>41</v>
      </c>
      <c r="S712" s="1" t="s">
        <v>26</v>
      </c>
      <c r="T712" s="1" t="s">
        <v>32</v>
      </c>
    </row>
    <row r="713" spans="1:20" x14ac:dyDescent="0.25">
      <c r="A713" s="1">
        <v>100576</v>
      </c>
      <c r="B713" s="2">
        <v>45276</v>
      </c>
      <c r="C713" s="2" t="str">
        <f>TEXT(Table1[[#This Row],[Order_Date]],"ddd")</f>
        <v>Sat</v>
      </c>
      <c r="D713" s="12">
        <f>WEEKNUM(Table1[[#This Row],[Order_Date]])</f>
        <v>50</v>
      </c>
      <c r="E713" s="2" t="str">
        <f>TEXT(Table1[[#This Row],[Order_Date]],"mmm")</f>
        <v>Dec</v>
      </c>
      <c r="F713" s="2" t="str">
        <f>TEXT(Table1[[#This Row],[Order_Date]],"yyyy")</f>
        <v>2023</v>
      </c>
      <c r="G713" s="1" t="s">
        <v>756</v>
      </c>
      <c r="H713" s="1" t="s">
        <v>62</v>
      </c>
      <c r="I713" s="1" t="s">
        <v>17</v>
      </c>
      <c r="J713" s="1" t="s">
        <v>1241</v>
      </c>
      <c r="K713" s="1" t="s">
        <v>18</v>
      </c>
      <c r="L713" s="1">
        <v>3</v>
      </c>
      <c r="M713" s="7">
        <v>118.15</v>
      </c>
      <c r="N713" s="7">
        <f t="shared" si="11"/>
        <v>354.45000000000005</v>
      </c>
      <c r="O713" s="1">
        <v>0</v>
      </c>
      <c r="P713" s="1">
        <v>354.45</v>
      </c>
      <c r="Q713" s="7">
        <v>102.3</v>
      </c>
      <c r="R713" s="1">
        <v>42</v>
      </c>
      <c r="S713" s="1" t="s">
        <v>19</v>
      </c>
      <c r="T713" s="1" t="s">
        <v>51</v>
      </c>
    </row>
    <row r="714" spans="1:20" x14ac:dyDescent="0.25">
      <c r="A714" s="1">
        <v>100267</v>
      </c>
      <c r="B714" s="2">
        <v>45084</v>
      </c>
      <c r="C714" s="2" t="str">
        <f>TEXT(Table1[[#This Row],[Order_Date]],"ddd")</f>
        <v>Wed</v>
      </c>
      <c r="D714" s="12">
        <f>WEEKNUM(Table1[[#This Row],[Order_Date]])</f>
        <v>23</v>
      </c>
      <c r="E714" s="2" t="str">
        <f>TEXT(Table1[[#This Row],[Order_Date]],"mmm")</f>
        <v>Jun</v>
      </c>
      <c r="F714" s="2" t="str">
        <f>TEXT(Table1[[#This Row],[Order_Date]],"yyyy")</f>
        <v>2023</v>
      </c>
      <c r="G714" s="1" t="s">
        <v>757</v>
      </c>
      <c r="H714" s="1" t="s">
        <v>62</v>
      </c>
      <c r="I714" s="1" t="s">
        <v>17</v>
      </c>
      <c r="J714" s="1" t="s">
        <v>1237</v>
      </c>
      <c r="K714" s="1" t="s">
        <v>31</v>
      </c>
      <c r="L714" s="1">
        <v>3</v>
      </c>
      <c r="M714" s="7">
        <v>131.52000000000001</v>
      </c>
      <c r="N714" s="7">
        <f t="shared" si="11"/>
        <v>394.56000000000006</v>
      </c>
      <c r="O714" s="1">
        <v>0</v>
      </c>
      <c r="P714" s="1">
        <v>394.56</v>
      </c>
      <c r="Q714" s="7">
        <v>117.13</v>
      </c>
      <c r="R714" s="1">
        <v>22</v>
      </c>
      <c r="S714" s="1" t="s">
        <v>26</v>
      </c>
      <c r="T714" s="1" t="s">
        <v>27</v>
      </c>
    </row>
    <row r="715" spans="1:20" x14ac:dyDescent="0.25">
      <c r="A715" s="1">
        <v>100807</v>
      </c>
      <c r="B715" s="2">
        <v>45349</v>
      </c>
      <c r="C715" s="2" t="str">
        <f>TEXT(Table1[[#This Row],[Order_Date]],"ddd")</f>
        <v>Tue</v>
      </c>
      <c r="D715" s="12">
        <f>WEEKNUM(Table1[[#This Row],[Order_Date]])</f>
        <v>9</v>
      </c>
      <c r="E715" s="2" t="str">
        <f>TEXT(Table1[[#This Row],[Order_Date]],"mmm")</f>
        <v>Feb</v>
      </c>
      <c r="F715" s="2" t="str">
        <f>TEXT(Table1[[#This Row],[Order_Date]],"yyyy")</f>
        <v>2024</v>
      </c>
      <c r="G715" s="1" t="s">
        <v>758</v>
      </c>
      <c r="H715" s="1" t="s">
        <v>87</v>
      </c>
      <c r="I715" s="1" t="s">
        <v>25</v>
      </c>
      <c r="J715" s="1" t="s">
        <v>1237</v>
      </c>
      <c r="K715" s="1" t="s">
        <v>48</v>
      </c>
      <c r="L715" s="1">
        <v>4</v>
      </c>
      <c r="M715" s="7">
        <v>84.54</v>
      </c>
      <c r="N715" s="7">
        <f t="shared" si="11"/>
        <v>338.16</v>
      </c>
      <c r="O715" s="1">
        <v>5</v>
      </c>
      <c r="P715" s="1">
        <v>321.25</v>
      </c>
      <c r="Q715" s="7">
        <v>78.11</v>
      </c>
      <c r="R715" s="1">
        <v>22</v>
      </c>
      <c r="S715" s="1" t="s">
        <v>26</v>
      </c>
      <c r="T715" s="1" t="s">
        <v>27</v>
      </c>
    </row>
    <row r="716" spans="1:20" x14ac:dyDescent="0.25">
      <c r="A716" s="1">
        <v>100426</v>
      </c>
      <c r="B716" s="2">
        <v>45299</v>
      </c>
      <c r="C716" s="2" t="str">
        <f>TEXT(Table1[[#This Row],[Order_Date]],"ddd")</f>
        <v>Mon</v>
      </c>
      <c r="D716" s="12">
        <f>WEEKNUM(Table1[[#This Row],[Order_Date]])</f>
        <v>2</v>
      </c>
      <c r="E716" s="2" t="str">
        <f>TEXT(Table1[[#This Row],[Order_Date]],"mmm")</f>
        <v>Jan</v>
      </c>
      <c r="F716" s="2" t="str">
        <f>TEXT(Table1[[#This Row],[Order_Date]],"yyyy")</f>
        <v>2024</v>
      </c>
      <c r="G716" s="1" t="s">
        <v>759</v>
      </c>
      <c r="H716" s="1" t="s">
        <v>70</v>
      </c>
      <c r="I716" s="1" t="s">
        <v>25</v>
      </c>
      <c r="J716" s="1" t="s">
        <v>1239</v>
      </c>
      <c r="K716" s="1" t="s">
        <v>18</v>
      </c>
      <c r="L716" s="1">
        <v>4</v>
      </c>
      <c r="M716" s="7">
        <v>155.24</v>
      </c>
      <c r="N716" s="7">
        <f t="shared" si="11"/>
        <v>620.96</v>
      </c>
      <c r="O716" s="1">
        <v>0</v>
      </c>
      <c r="P716" s="1">
        <v>620.96</v>
      </c>
      <c r="Q716" s="7">
        <v>198.84</v>
      </c>
      <c r="R716" s="1">
        <v>16</v>
      </c>
      <c r="S716" s="1" t="s">
        <v>19</v>
      </c>
      <c r="T716" s="1" t="s">
        <v>46</v>
      </c>
    </row>
    <row r="717" spans="1:20" x14ac:dyDescent="0.25">
      <c r="A717" s="1">
        <v>100690</v>
      </c>
      <c r="B717" s="2">
        <v>44968</v>
      </c>
      <c r="C717" s="2" t="str">
        <f>TEXT(Table1[[#This Row],[Order_Date]],"ddd")</f>
        <v>Sat</v>
      </c>
      <c r="D717" s="12">
        <f>WEEKNUM(Table1[[#This Row],[Order_Date]])</f>
        <v>6</v>
      </c>
      <c r="E717" s="2" t="str">
        <f>TEXT(Table1[[#This Row],[Order_Date]],"mmm")</f>
        <v>Feb</v>
      </c>
      <c r="F717" s="2" t="str">
        <f>TEXT(Table1[[#This Row],[Order_Date]],"yyyy")</f>
        <v>2023</v>
      </c>
      <c r="G717" s="1" t="s">
        <v>760</v>
      </c>
      <c r="H717" s="1" t="s">
        <v>53</v>
      </c>
      <c r="I717" s="1" t="s">
        <v>30</v>
      </c>
      <c r="J717" s="1" t="s">
        <v>1238</v>
      </c>
      <c r="K717" s="1" t="s">
        <v>18</v>
      </c>
      <c r="L717" s="1">
        <v>3</v>
      </c>
      <c r="M717" s="7">
        <v>19.559999999999999</v>
      </c>
      <c r="N717" s="7">
        <f t="shared" si="11"/>
        <v>58.679999999999993</v>
      </c>
      <c r="O717" s="1">
        <v>0</v>
      </c>
      <c r="P717" s="1">
        <v>58.68</v>
      </c>
      <c r="Q717" s="7">
        <v>22.62</v>
      </c>
      <c r="R717" s="1">
        <v>25</v>
      </c>
      <c r="S717" s="1" t="s">
        <v>26</v>
      </c>
      <c r="T717" s="1" t="s">
        <v>27</v>
      </c>
    </row>
    <row r="718" spans="1:20" x14ac:dyDescent="0.25">
      <c r="A718" s="1">
        <v>100544</v>
      </c>
      <c r="B718" s="2">
        <v>45711</v>
      </c>
      <c r="C718" s="2" t="str">
        <f>TEXT(Table1[[#This Row],[Order_Date]],"ddd")</f>
        <v>Sun</v>
      </c>
      <c r="D718" s="12">
        <f>WEEKNUM(Table1[[#This Row],[Order_Date]])</f>
        <v>9</v>
      </c>
      <c r="E718" s="2" t="str">
        <f>TEXT(Table1[[#This Row],[Order_Date]],"mmm")</f>
        <v>Feb</v>
      </c>
      <c r="F718" s="2" t="str">
        <f>TEXT(Table1[[#This Row],[Order_Date]],"yyyy")</f>
        <v>2025</v>
      </c>
      <c r="G718" s="1" t="s">
        <v>761</v>
      </c>
      <c r="H718" s="1" t="s">
        <v>45</v>
      </c>
      <c r="I718" s="1" t="s">
        <v>30</v>
      </c>
      <c r="J718" s="1" t="s">
        <v>1241</v>
      </c>
      <c r="K718" s="1" t="s">
        <v>18</v>
      </c>
      <c r="L718" s="1">
        <v>3</v>
      </c>
      <c r="M718" s="7">
        <v>15.82</v>
      </c>
      <c r="N718" s="7">
        <f t="shared" si="11"/>
        <v>47.46</v>
      </c>
      <c r="O718" s="1">
        <v>20</v>
      </c>
      <c r="P718" s="1">
        <v>37.97</v>
      </c>
      <c r="Q718" s="7">
        <v>17.440000000000001</v>
      </c>
      <c r="R718" s="1">
        <v>42</v>
      </c>
      <c r="S718" s="1" t="s">
        <v>26</v>
      </c>
      <c r="T718" s="1" t="s">
        <v>27</v>
      </c>
    </row>
    <row r="719" spans="1:20" x14ac:dyDescent="0.25">
      <c r="A719" s="1">
        <v>101122</v>
      </c>
      <c r="B719" s="2">
        <v>45876</v>
      </c>
      <c r="C719" s="2" t="str">
        <f>TEXT(Table1[[#This Row],[Order_Date]],"ddd")</f>
        <v>Thu</v>
      </c>
      <c r="D719" s="12">
        <f>WEEKNUM(Table1[[#This Row],[Order_Date]])</f>
        <v>32</v>
      </c>
      <c r="E719" s="2" t="str">
        <f>TEXT(Table1[[#This Row],[Order_Date]],"mmm")</f>
        <v>Aug</v>
      </c>
      <c r="F719" s="2" t="str">
        <f>TEXT(Table1[[#This Row],[Order_Date]],"yyyy")</f>
        <v>2025</v>
      </c>
      <c r="G719" s="1" t="s">
        <v>762</v>
      </c>
      <c r="H719" s="1" t="s">
        <v>100</v>
      </c>
      <c r="I719" s="1" t="s">
        <v>25</v>
      </c>
      <c r="J719" s="1" t="s">
        <v>1241</v>
      </c>
      <c r="K719" s="1" t="s">
        <v>18</v>
      </c>
      <c r="L719" s="1">
        <v>2</v>
      </c>
      <c r="M719" s="7">
        <v>146.54</v>
      </c>
      <c r="N719" s="7">
        <f t="shared" si="11"/>
        <v>293.08</v>
      </c>
      <c r="O719" s="1">
        <v>10</v>
      </c>
      <c r="P719" s="1">
        <v>263.77</v>
      </c>
      <c r="Q719" s="7">
        <v>71.62</v>
      </c>
      <c r="R719" s="1">
        <v>33</v>
      </c>
      <c r="S719" s="1" t="s">
        <v>26</v>
      </c>
      <c r="T719" s="1" t="s">
        <v>27</v>
      </c>
    </row>
    <row r="720" spans="1:20" x14ac:dyDescent="0.25">
      <c r="A720" s="1">
        <v>100674</v>
      </c>
      <c r="B720" s="2">
        <v>45493</v>
      </c>
      <c r="C720" s="2" t="str">
        <f>TEXT(Table1[[#This Row],[Order_Date]],"ddd")</f>
        <v>Sat</v>
      </c>
      <c r="D720" s="12">
        <f>WEEKNUM(Table1[[#This Row],[Order_Date]])</f>
        <v>29</v>
      </c>
      <c r="E720" s="2" t="str">
        <f>TEXT(Table1[[#This Row],[Order_Date]],"mmm")</f>
        <v>Jul</v>
      </c>
      <c r="F720" s="2" t="str">
        <f>TEXT(Table1[[#This Row],[Order_Date]],"yyyy")</f>
        <v>2024</v>
      </c>
      <c r="G720" s="1" t="s">
        <v>763</v>
      </c>
      <c r="H720" s="1" t="s">
        <v>42</v>
      </c>
      <c r="I720" s="1" t="s">
        <v>25</v>
      </c>
      <c r="J720" s="1" t="s">
        <v>1239</v>
      </c>
      <c r="K720" s="1" t="s">
        <v>18</v>
      </c>
      <c r="L720" s="1">
        <v>3</v>
      </c>
      <c r="M720" s="7">
        <v>170.01</v>
      </c>
      <c r="N720" s="7">
        <f t="shared" si="11"/>
        <v>510.03</v>
      </c>
      <c r="O720" s="1">
        <v>5</v>
      </c>
      <c r="P720" s="1">
        <v>484.53</v>
      </c>
      <c r="Q720" s="7">
        <v>126.2</v>
      </c>
      <c r="R720" s="1">
        <v>34</v>
      </c>
      <c r="S720" s="1" t="s">
        <v>26</v>
      </c>
      <c r="T720" s="1" t="s">
        <v>32</v>
      </c>
    </row>
    <row r="721" spans="1:20" x14ac:dyDescent="0.25">
      <c r="A721" s="1">
        <v>100689</v>
      </c>
      <c r="B721" s="2">
        <v>45371</v>
      </c>
      <c r="C721" s="2" t="str">
        <f>TEXT(Table1[[#This Row],[Order_Date]],"ddd")</f>
        <v>Wed</v>
      </c>
      <c r="D721" s="12">
        <f>WEEKNUM(Table1[[#This Row],[Order_Date]])</f>
        <v>12</v>
      </c>
      <c r="E721" s="2" t="str">
        <f>TEXT(Table1[[#This Row],[Order_Date]],"mmm")</f>
        <v>Mar</v>
      </c>
      <c r="F721" s="2" t="str">
        <f>TEXT(Table1[[#This Row],[Order_Date]],"yyyy")</f>
        <v>2024</v>
      </c>
      <c r="G721" s="1" t="s">
        <v>764</v>
      </c>
      <c r="H721" s="1" t="s">
        <v>77</v>
      </c>
      <c r="I721" s="1" t="s">
        <v>30</v>
      </c>
      <c r="J721" s="1" t="s">
        <v>1239</v>
      </c>
      <c r="K721" s="1" t="s">
        <v>64</v>
      </c>
      <c r="L721" s="1">
        <v>1</v>
      </c>
      <c r="M721" s="7">
        <v>39.29</v>
      </c>
      <c r="N721" s="7">
        <f t="shared" si="11"/>
        <v>39.29</v>
      </c>
      <c r="O721" s="1">
        <v>20</v>
      </c>
      <c r="P721" s="1">
        <v>31.43</v>
      </c>
      <c r="Q721" s="7">
        <v>10.53</v>
      </c>
      <c r="R721" s="1">
        <v>31</v>
      </c>
      <c r="S721" s="1" t="s">
        <v>19</v>
      </c>
      <c r="T721" s="1" t="s">
        <v>81</v>
      </c>
    </row>
    <row r="722" spans="1:20" x14ac:dyDescent="0.25">
      <c r="A722" s="1">
        <v>101054</v>
      </c>
      <c r="B722" s="2">
        <v>45510</v>
      </c>
      <c r="C722" s="2" t="str">
        <f>TEXT(Table1[[#This Row],[Order_Date]],"ddd")</f>
        <v>Tue</v>
      </c>
      <c r="D722" s="12">
        <f>WEEKNUM(Table1[[#This Row],[Order_Date]])</f>
        <v>32</v>
      </c>
      <c r="E722" s="2" t="str">
        <f>TEXT(Table1[[#This Row],[Order_Date]],"mmm")</f>
        <v>Aug</v>
      </c>
      <c r="F722" s="2" t="str">
        <f>TEXT(Table1[[#This Row],[Order_Date]],"yyyy")</f>
        <v>2024</v>
      </c>
      <c r="G722" s="1" t="s">
        <v>765</v>
      </c>
      <c r="H722" s="1" t="s">
        <v>53</v>
      </c>
      <c r="I722" s="1" t="s">
        <v>30</v>
      </c>
      <c r="J722" s="1" t="s">
        <v>1241</v>
      </c>
      <c r="K722" s="1" t="s">
        <v>18</v>
      </c>
      <c r="L722" s="1">
        <v>3</v>
      </c>
      <c r="M722" s="7">
        <v>22.27</v>
      </c>
      <c r="N722" s="7">
        <f t="shared" si="11"/>
        <v>66.81</v>
      </c>
      <c r="O722" s="1">
        <v>0</v>
      </c>
      <c r="P722" s="1">
        <v>66.81</v>
      </c>
      <c r="Q722" s="7">
        <v>23.44</v>
      </c>
      <c r="R722" s="1">
        <v>40</v>
      </c>
      <c r="S722" s="1" t="s">
        <v>26</v>
      </c>
      <c r="T722" s="1" t="s">
        <v>35</v>
      </c>
    </row>
    <row r="723" spans="1:20" x14ac:dyDescent="0.25">
      <c r="A723" s="1">
        <v>101176</v>
      </c>
      <c r="B723" s="2">
        <v>45311</v>
      </c>
      <c r="C723" s="2" t="str">
        <f>TEXT(Table1[[#This Row],[Order_Date]],"ddd")</f>
        <v>Sat</v>
      </c>
      <c r="D723" s="12">
        <f>WEEKNUM(Table1[[#This Row],[Order_Date]])</f>
        <v>3</v>
      </c>
      <c r="E723" s="2" t="str">
        <f>TEXT(Table1[[#This Row],[Order_Date]],"mmm")</f>
        <v>Jan</v>
      </c>
      <c r="F723" s="2" t="str">
        <f>TEXT(Table1[[#This Row],[Order_Date]],"yyyy")</f>
        <v>2024</v>
      </c>
      <c r="G723" s="1" t="s">
        <v>766</v>
      </c>
      <c r="H723" s="1" t="s">
        <v>34</v>
      </c>
      <c r="I723" s="1" t="s">
        <v>30</v>
      </c>
      <c r="J723" s="1" t="s">
        <v>1238</v>
      </c>
      <c r="K723" s="1" t="s">
        <v>31</v>
      </c>
      <c r="L723" s="1">
        <v>3</v>
      </c>
      <c r="M723" s="7">
        <v>60.35</v>
      </c>
      <c r="N723" s="7">
        <f t="shared" si="11"/>
        <v>181.05</v>
      </c>
      <c r="O723" s="1">
        <v>10</v>
      </c>
      <c r="P723" s="1">
        <v>162.94999999999999</v>
      </c>
      <c r="Q723" s="7">
        <v>64.819999999999993</v>
      </c>
      <c r="R723" s="1">
        <v>23</v>
      </c>
      <c r="S723" s="1" t="s">
        <v>26</v>
      </c>
      <c r="T723" s="1" t="s">
        <v>43</v>
      </c>
    </row>
    <row r="724" spans="1:20" x14ac:dyDescent="0.25">
      <c r="A724" s="1">
        <v>101032</v>
      </c>
      <c r="B724" s="2">
        <v>45706</v>
      </c>
      <c r="C724" s="2" t="str">
        <f>TEXT(Table1[[#This Row],[Order_Date]],"ddd")</f>
        <v>Tue</v>
      </c>
      <c r="D724" s="12">
        <f>WEEKNUM(Table1[[#This Row],[Order_Date]])</f>
        <v>8</v>
      </c>
      <c r="E724" s="2" t="str">
        <f>TEXT(Table1[[#This Row],[Order_Date]],"mmm")</f>
        <v>Feb</v>
      </c>
      <c r="F724" s="2" t="str">
        <f>TEXT(Table1[[#This Row],[Order_Date]],"yyyy")</f>
        <v>2025</v>
      </c>
      <c r="G724" s="1" t="s">
        <v>767</v>
      </c>
      <c r="H724" s="1" t="s">
        <v>34</v>
      </c>
      <c r="I724" s="1" t="s">
        <v>30</v>
      </c>
      <c r="J724" s="1" t="s">
        <v>1241</v>
      </c>
      <c r="K724" s="1" t="s">
        <v>31</v>
      </c>
      <c r="L724" s="1">
        <v>4</v>
      </c>
      <c r="M724" s="7">
        <v>60.65</v>
      </c>
      <c r="N724" s="7">
        <f t="shared" si="11"/>
        <v>242.6</v>
      </c>
      <c r="O724" s="1">
        <v>20</v>
      </c>
      <c r="P724" s="1">
        <v>194.08</v>
      </c>
      <c r="Q724" s="7">
        <v>73.94</v>
      </c>
      <c r="R724" s="1">
        <v>34</v>
      </c>
      <c r="S724" s="1" t="s">
        <v>26</v>
      </c>
      <c r="T724" s="1" t="s">
        <v>27</v>
      </c>
    </row>
    <row r="725" spans="1:20" x14ac:dyDescent="0.25">
      <c r="A725" s="1">
        <v>101034</v>
      </c>
      <c r="B725" s="2">
        <v>45161</v>
      </c>
      <c r="C725" s="2" t="str">
        <f>TEXT(Table1[[#This Row],[Order_Date]],"ddd")</f>
        <v>Wed</v>
      </c>
      <c r="D725" s="12">
        <f>WEEKNUM(Table1[[#This Row],[Order_Date]])</f>
        <v>34</v>
      </c>
      <c r="E725" s="2" t="str">
        <f>TEXT(Table1[[#This Row],[Order_Date]],"mmm")</f>
        <v>Aug</v>
      </c>
      <c r="F725" s="2" t="str">
        <f>TEXT(Table1[[#This Row],[Order_Date]],"yyyy")</f>
        <v>2023</v>
      </c>
      <c r="G725" s="1" t="s">
        <v>768</v>
      </c>
      <c r="H725" s="1" t="s">
        <v>87</v>
      </c>
      <c r="I725" s="1" t="s">
        <v>25</v>
      </c>
      <c r="J725" s="1" t="s">
        <v>1241</v>
      </c>
      <c r="K725" s="1" t="s">
        <v>64</v>
      </c>
      <c r="L725" s="1">
        <v>2</v>
      </c>
      <c r="M725" s="7">
        <v>90.12</v>
      </c>
      <c r="N725" s="7">
        <f t="shared" si="11"/>
        <v>180.24</v>
      </c>
      <c r="O725" s="1">
        <v>10</v>
      </c>
      <c r="P725" s="1">
        <v>162.22</v>
      </c>
      <c r="Q725" s="7">
        <v>43.68</v>
      </c>
      <c r="R725" s="1">
        <v>38</v>
      </c>
      <c r="S725" s="1" t="s">
        <v>19</v>
      </c>
      <c r="T725" s="1" t="s">
        <v>32</v>
      </c>
    </row>
    <row r="726" spans="1:20" x14ac:dyDescent="0.25">
      <c r="A726" s="1">
        <v>100257</v>
      </c>
      <c r="B726" s="2">
        <v>45752</v>
      </c>
      <c r="C726" s="2" t="str">
        <f>TEXT(Table1[[#This Row],[Order_Date]],"ddd")</f>
        <v>Sat</v>
      </c>
      <c r="D726" s="12">
        <f>WEEKNUM(Table1[[#This Row],[Order_Date]])</f>
        <v>14</v>
      </c>
      <c r="E726" s="2" t="str">
        <f>TEXT(Table1[[#This Row],[Order_Date]],"mmm")</f>
        <v>Apr</v>
      </c>
      <c r="F726" s="2" t="str">
        <f>TEXT(Table1[[#This Row],[Order_Date]],"yyyy")</f>
        <v>2025</v>
      </c>
      <c r="G726" s="1" t="s">
        <v>769</v>
      </c>
      <c r="H726" s="1" t="s">
        <v>42</v>
      </c>
      <c r="I726" s="1" t="s">
        <v>25</v>
      </c>
      <c r="J726" s="1" t="s">
        <v>1241</v>
      </c>
      <c r="K726" s="1" t="s">
        <v>18</v>
      </c>
      <c r="L726" s="1">
        <v>1</v>
      </c>
      <c r="M726" s="7">
        <v>126.83</v>
      </c>
      <c r="N726" s="7">
        <f t="shared" si="11"/>
        <v>126.83</v>
      </c>
      <c r="O726" s="1">
        <v>10</v>
      </c>
      <c r="P726" s="1">
        <v>114.15</v>
      </c>
      <c r="Q726" s="7">
        <v>39.17</v>
      </c>
      <c r="R726" s="1">
        <v>23</v>
      </c>
      <c r="S726" s="1" t="s">
        <v>26</v>
      </c>
      <c r="T726" s="1" t="s">
        <v>20</v>
      </c>
    </row>
    <row r="727" spans="1:20" x14ac:dyDescent="0.25">
      <c r="A727" s="1">
        <v>100335</v>
      </c>
      <c r="B727" s="2">
        <v>45644</v>
      </c>
      <c r="C727" s="2" t="str">
        <f>TEXT(Table1[[#This Row],[Order_Date]],"ddd")</f>
        <v>Wed</v>
      </c>
      <c r="D727" s="12">
        <f>WEEKNUM(Table1[[#This Row],[Order_Date]])</f>
        <v>51</v>
      </c>
      <c r="E727" s="2" t="str">
        <f>TEXT(Table1[[#This Row],[Order_Date]],"mmm")</f>
        <v>Dec</v>
      </c>
      <c r="F727" s="2" t="str">
        <f>TEXT(Table1[[#This Row],[Order_Date]],"yyyy")</f>
        <v>2024</v>
      </c>
      <c r="G727" s="1" t="s">
        <v>770</v>
      </c>
      <c r="H727" s="1" t="s">
        <v>59</v>
      </c>
      <c r="I727" s="1" t="s">
        <v>17</v>
      </c>
      <c r="J727" s="1" t="s">
        <v>1237</v>
      </c>
      <c r="K727" s="1" t="s">
        <v>31</v>
      </c>
      <c r="L727" s="1">
        <v>6</v>
      </c>
      <c r="M727" s="7">
        <v>24.23</v>
      </c>
      <c r="N727" s="7">
        <f t="shared" si="11"/>
        <v>145.38</v>
      </c>
      <c r="O727" s="1">
        <v>5</v>
      </c>
      <c r="P727" s="1">
        <v>138.11000000000001</v>
      </c>
      <c r="Q727" s="7">
        <v>37.799999999999997</v>
      </c>
      <c r="R727" s="1">
        <v>28</v>
      </c>
      <c r="S727" s="1" t="s">
        <v>26</v>
      </c>
      <c r="T727" s="1" t="s">
        <v>32</v>
      </c>
    </row>
    <row r="728" spans="1:20" x14ac:dyDescent="0.25">
      <c r="A728" s="1">
        <v>100015</v>
      </c>
      <c r="B728" s="2">
        <v>44986</v>
      </c>
      <c r="C728" s="2" t="str">
        <f>TEXT(Table1[[#This Row],[Order_Date]],"ddd")</f>
        <v>Wed</v>
      </c>
      <c r="D728" s="12">
        <f>WEEKNUM(Table1[[#This Row],[Order_Date]])</f>
        <v>9</v>
      </c>
      <c r="E728" s="2" t="str">
        <f>TEXT(Table1[[#This Row],[Order_Date]],"mmm")</f>
        <v>Mar</v>
      </c>
      <c r="F728" s="2" t="str">
        <f>TEXT(Table1[[#This Row],[Order_Date]],"yyyy")</f>
        <v>2023</v>
      </c>
      <c r="G728" s="1" t="s">
        <v>771</v>
      </c>
      <c r="H728" s="1" t="s">
        <v>37</v>
      </c>
      <c r="I728" s="1" t="s">
        <v>17</v>
      </c>
      <c r="J728" s="1" t="s">
        <v>1240</v>
      </c>
      <c r="K728" s="1" t="s">
        <v>18</v>
      </c>
      <c r="L728" s="1">
        <v>4</v>
      </c>
      <c r="M728" s="7">
        <v>68.33</v>
      </c>
      <c r="N728" s="7">
        <f t="shared" si="11"/>
        <v>273.32</v>
      </c>
      <c r="O728" s="1">
        <v>0</v>
      </c>
      <c r="P728" s="1">
        <v>273.32</v>
      </c>
      <c r="Q728" s="7">
        <v>100.77</v>
      </c>
      <c r="R728" s="1">
        <v>25</v>
      </c>
      <c r="S728" s="1" t="s">
        <v>26</v>
      </c>
      <c r="T728" s="1" t="s">
        <v>27</v>
      </c>
    </row>
    <row r="729" spans="1:20" x14ac:dyDescent="0.25">
      <c r="A729" s="1">
        <v>100901</v>
      </c>
      <c r="B729" s="2">
        <v>45708</v>
      </c>
      <c r="C729" s="2" t="str">
        <f>TEXT(Table1[[#This Row],[Order_Date]],"ddd")</f>
        <v>Thu</v>
      </c>
      <c r="D729" s="12">
        <f>WEEKNUM(Table1[[#This Row],[Order_Date]])</f>
        <v>8</v>
      </c>
      <c r="E729" s="2" t="str">
        <f>TEXT(Table1[[#This Row],[Order_Date]],"mmm")</f>
        <v>Feb</v>
      </c>
      <c r="F729" s="2" t="str">
        <f>TEXT(Table1[[#This Row],[Order_Date]],"yyyy")</f>
        <v>2025</v>
      </c>
      <c r="G729" s="1" t="s">
        <v>772</v>
      </c>
      <c r="H729" s="1" t="s">
        <v>100</v>
      </c>
      <c r="I729" s="1" t="s">
        <v>25</v>
      </c>
      <c r="J729" s="1" t="s">
        <v>1239</v>
      </c>
      <c r="K729" s="1" t="s">
        <v>18</v>
      </c>
      <c r="L729" s="1">
        <v>1</v>
      </c>
      <c r="M729" s="7">
        <v>116.18</v>
      </c>
      <c r="N729" s="7">
        <f t="shared" si="11"/>
        <v>116.18</v>
      </c>
      <c r="O729" s="1">
        <v>0</v>
      </c>
      <c r="P729" s="1">
        <v>116.18</v>
      </c>
      <c r="Q729" s="7">
        <v>34.49</v>
      </c>
      <c r="R729" s="1">
        <v>31</v>
      </c>
      <c r="S729" s="1" t="s">
        <v>26</v>
      </c>
      <c r="T729" s="1" t="s">
        <v>51</v>
      </c>
    </row>
    <row r="730" spans="1:20" x14ac:dyDescent="0.25">
      <c r="A730" s="1">
        <v>100324</v>
      </c>
      <c r="B730" s="2">
        <v>45056</v>
      </c>
      <c r="C730" s="2" t="str">
        <f>TEXT(Table1[[#This Row],[Order_Date]],"ddd")</f>
        <v>Wed</v>
      </c>
      <c r="D730" s="12">
        <f>WEEKNUM(Table1[[#This Row],[Order_Date]])</f>
        <v>19</v>
      </c>
      <c r="E730" s="2" t="str">
        <f>TEXT(Table1[[#This Row],[Order_Date]],"mmm")</f>
        <v>May</v>
      </c>
      <c r="F730" s="2" t="str">
        <f>TEXT(Table1[[#This Row],[Order_Date]],"yyyy")</f>
        <v>2023</v>
      </c>
      <c r="G730" s="1" t="s">
        <v>773</v>
      </c>
      <c r="H730" s="1" t="s">
        <v>22</v>
      </c>
      <c r="I730" s="1" t="s">
        <v>17</v>
      </c>
      <c r="J730" s="1" t="s">
        <v>1241</v>
      </c>
      <c r="K730" s="1" t="s">
        <v>48</v>
      </c>
      <c r="L730" s="1">
        <v>1</v>
      </c>
      <c r="M730" s="7">
        <v>24.62</v>
      </c>
      <c r="N730" s="7">
        <f t="shared" si="11"/>
        <v>24.62</v>
      </c>
      <c r="O730" s="1">
        <v>0</v>
      </c>
      <c r="P730" s="1">
        <v>24.62</v>
      </c>
      <c r="Q730" s="7">
        <v>5.5</v>
      </c>
      <c r="R730" s="1">
        <v>32</v>
      </c>
      <c r="S730" s="1" t="s">
        <v>26</v>
      </c>
      <c r="T730" s="1" t="s">
        <v>32</v>
      </c>
    </row>
    <row r="731" spans="1:20" x14ac:dyDescent="0.25">
      <c r="A731" s="1">
        <v>100607</v>
      </c>
      <c r="B731" s="2">
        <v>45265</v>
      </c>
      <c r="C731" s="2" t="str">
        <f>TEXT(Table1[[#This Row],[Order_Date]],"ddd")</f>
        <v>Tue</v>
      </c>
      <c r="D731" s="12">
        <f>WEEKNUM(Table1[[#This Row],[Order_Date]])</f>
        <v>49</v>
      </c>
      <c r="E731" s="2" t="str">
        <f>TEXT(Table1[[#This Row],[Order_Date]],"mmm")</f>
        <v>Dec</v>
      </c>
      <c r="F731" s="2" t="str">
        <f>TEXT(Table1[[#This Row],[Order_Date]],"yyyy")</f>
        <v>2023</v>
      </c>
      <c r="G731" s="1" t="s">
        <v>774</v>
      </c>
      <c r="H731" s="1" t="s">
        <v>66</v>
      </c>
      <c r="I731" s="1" t="s">
        <v>17</v>
      </c>
      <c r="J731" s="1" t="s">
        <v>1238</v>
      </c>
      <c r="K731" s="1" t="s">
        <v>31</v>
      </c>
      <c r="L731" s="1">
        <v>3</v>
      </c>
      <c r="M731" s="7">
        <v>129</v>
      </c>
      <c r="N731" s="7">
        <f t="shared" si="11"/>
        <v>387</v>
      </c>
      <c r="O731" s="1">
        <v>0</v>
      </c>
      <c r="P731" s="1">
        <v>387</v>
      </c>
      <c r="Q731" s="7">
        <v>112.92</v>
      </c>
      <c r="R731" s="1">
        <v>23</v>
      </c>
      <c r="S731" s="1" t="s">
        <v>26</v>
      </c>
      <c r="T731" s="1" t="s">
        <v>35</v>
      </c>
    </row>
    <row r="732" spans="1:20" x14ac:dyDescent="0.25">
      <c r="A732" s="1">
        <v>101053</v>
      </c>
      <c r="B732" s="2">
        <v>45164</v>
      </c>
      <c r="C732" s="2" t="str">
        <f>TEXT(Table1[[#This Row],[Order_Date]],"ddd")</f>
        <v>Sat</v>
      </c>
      <c r="D732" s="12">
        <f>WEEKNUM(Table1[[#This Row],[Order_Date]])</f>
        <v>34</v>
      </c>
      <c r="E732" s="2" t="str">
        <f>TEXT(Table1[[#This Row],[Order_Date]],"mmm")</f>
        <v>Aug</v>
      </c>
      <c r="F732" s="2" t="str">
        <f>TEXT(Table1[[#This Row],[Order_Date]],"yyyy")</f>
        <v>2023</v>
      </c>
      <c r="G732" s="1" t="s">
        <v>775</v>
      </c>
      <c r="H732" s="1" t="s">
        <v>34</v>
      </c>
      <c r="I732" s="1" t="s">
        <v>30</v>
      </c>
      <c r="J732" s="1" t="s">
        <v>1239</v>
      </c>
      <c r="K732" s="1" t="s">
        <v>18</v>
      </c>
      <c r="L732" s="1">
        <v>4</v>
      </c>
      <c r="M732" s="7">
        <v>59.53</v>
      </c>
      <c r="N732" s="7">
        <f t="shared" si="11"/>
        <v>238.12</v>
      </c>
      <c r="O732" s="1">
        <v>5</v>
      </c>
      <c r="P732" s="1">
        <v>226.21</v>
      </c>
      <c r="Q732" s="7">
        <v>62.92</v>
      </c>
      <c r="R732" s="1">
        <v>36</v>
      </c>
      <c r="S732" s="1" t="s">
        <v>26</v>
      </c>
      <c r="T732" s="1" t="s">
        <v>35</v>
      </c>
    </row>
    <row r="733" spans="1:20" x14ac:dyDescent="0.25">
      <c r="A733" s="1">
        <v>100790</v>
      </c>
      <c r="B733" s="2">
        <v>45046</v>
      </c>
      <c r="C733" s="2" t="str">
        <f>TEXT(Table1[[#This Row],[Order_Date]],"ddd")</f>
        <v>Sun</v>
      </c>
      <c r="D733" s="12">
        <f>WEEKNUM(Table1[[#This Row],[Order_Date]])</f>
        <v>18</v>
      </c>
      <c r="E733" s="2" t="str">
        <f>TEXT(Table1[[#This Row],[Order_Date]],"mmm")</f>
        <v>Apr</v>
      </c>
      <c r="F733" s="2" t="str">
        <f>TEXT(Table1[[#This Row],[Order_Date]],"yyyy")</f>
        <v>2023</v>
      </c>
      <c r="G733" s="1" t="s">
        <v>776</v>
      </c>
      <c r="H733" s="1" t="s">
        <v>66</v>
      </c>
      <c r="I733" s="1" t="s">
        <v>17</v>
      </c>
      <c r="J733" s="1" t="s">
        <v>1241</v>
      </c>
      <c r="K733" s="1" t="s">
        <v>48</v>
      </c>
      <c r="L733" s="1">
        <v>4</v>
      </c>
      <c r="M733" s="7">
        <v>137.82</v>
      </c>
      <c r="N733" s="7">
        <f t="shared" si="11"/>
        <v>551.28</v>
      </c>
      <c r="O733" s="1">
        <v>10</v>
      </c>
      <c r="P733" s="1">
        <v>496.15</v>
      </c>
      <c r="Q733" s="7">
        <v>124.58</v>
      </c>
      <c r="R733" s="1">
        <v>16</v>
      </c>
      <c r="S733" s="1" t="s">
        <v>19</v>
      </c>
      <c r="T733" s="1" t="s">
        <v>43</v>
      </c>
    </row>
    <row r="734" spans="1:20" x14ac:dyDescent="0.25">
      <c r="A734" s="1">
        <v>100222</v>
      </c>
      <c r="B734" s="2">
        <v>45583</v>
      </c>
      <c r="C734" s="2" t="str">
        <f>TEXT(Table1[[#This Row],[Order_Date]],"ddd")</f>
        <v>Fri</v>
      </c>
      <c r="D734" s="12">
        <f>WEEKNUM(Table1[[#This Row],[Order_Date]])</f>
        <v>42</v>
      </c>
      <c r="E734" s="2" t="str">
        <f>TEXT(Table1[[#This Row],[Order_Date]],"mmm")</f>
        <v>Oct</v>
      </c>
      <c r="F734" s="2" t="str">
        <f>TEXT(Table1[[#This Row],[Order_Date]],"yyyy")</f>
        <v>2024</v>
      </c>
      <c r="G734" s="1" t="s">
        <v>777</v>
      </c>
      <c r="H734" s="1" t="s">
        <v>45</v>
      </c>
      <c r="I734" s="1" t="s">
        <v>30</v>
      </c>
      <c r="J734" s="1" t="s">
        <v>1239</v>
      </c>
      <c r="K734" s="1" t="s">
        <v>18</v>
      </c>
      <c r="L734" s="1">
        <v>1</v>
      </c>
      <c r="M734" s="7">
        <v>15.13</v>
      </c>
      <c r="N734" s="7">
        <f t="shared" si="11"/>
        <v>15.13</v>
      </c>
      <c r="O734" s="1">
        <v>0</v>
      </c>
      <c r="P734" s="1">
        <v>15.13</v>
      </c>
      <c r="Q734" s="7">
        <v>4.93</v>
      </c>
      <c r="R734" s="1">
        <v>28</v>
      </c>
      <c r="S734" s="1" t="s">
        <v>26</v>
      </c>
      <c r="T734" s="1" t="s">
        <v>20</v>
      </c>
    </row>
    <row r="735" spans="1:20" x14ac:dyDescent="0.25">
      <c r="A735" s="1">
        <v>100179</v>
      </c>
      <c r="B735" s="2">
        <v>45255</v>
      </c>
      <c r="C735" s="2" t="str">
        <f>TEXT(Table1[[#This Row],[Order_Date]],"ddd")</f>
        <v>Sat</v>
      </c>
      <c r="D735" s="12">
        <f>WEEKNUM(Table1[[#This Row],[Order_Date]])</f>
        <v>47</v>
      </c>
      <c r="E735" s="2" t="str">
        <f>TEXT(Table1[[#This Row],[Order_Date]],"mmm")</f>
        <v>Nov</v>
      </c>
      <c r="F735" s="2" t="str">
        <f>TEXT(Table1[[#This Row],[Order_Date]],"yyyy")</f>
        <v>2023</v>
      </c>
      <c r="G735" s="1" t="s">
        <v>778</v>
      </c>
      <c r="H735" s="1" t="s">
        <v>87</v>
      </c>
      <c r="I735" s="1" t="s">
        <v>25</v>
      </c>
      <c r="J735" s="1" t="s">
        <v>1237</v>
      </c>
      <c r="K735" s="1" t="s">
        <v>18</v>
      </c>
      <c r="L735" s="1">
        <v>3</v>
      </c>
      <c r="M735" s="7">
        <v>89.31</v>
      </c>
      <c r="N735" s="7">
        <f t="shared" si="11"/>
        <v>267.93</v>
      </c>
      <c r="O735" s="1">
        <v>10</v>
      </c>
      <c r="P735" s="1">
        <v>241.14</v>
      </c>
      <c r="Q735" s="7">
        <v>71.790000000000006</v>
      </c>
      <c r="R735" s="1">
        <v>31</v>
      </c>
      <c r="S735" s="1" t="s">
        <v>19</v>
      </c>
      <c r="T735" s="1" t="s">
        <v>32</v>
      </c>
    </row>
    <row r="736" spans="1:20" x14ac:dyDescent="0.25">
      <c r="A736" s="1">
        <v>100099</v>
      </c>
      <c r="B736" s="2">
        <v>44942</v>
      </c>
      <c r="C736" s="2" t="str">
        <f>TEXT(Table1[[#This Row],[Order_Date]],"ddd")</f>
        <v>Mon</v>
      </c>
      <c r="D736" s="12">
        <f>WEEKNUM(Table1[[#This Row],[Order_Date]])</f>
        <v>3</v>
      </c>
      <c r="E736" s="2" t="str">
        <f>TEXT(Table1[[#This Row],[Order_Date]],"mmm")</f>
        <v>Jan</v>
      </c>
      <c r="F736" s="2" t="str">
        <f>TEXT(Table1[[#This Row],[Order_Date]],"yyyy")</f>
        <v>2023</v>
      </c>
      <c r="G736" s="1" t="s">
        <v>779</v>
      </c>
      <c r="H736" s="1" t="s">
        <v>68</v>
      </c>
      <c r="I736" s="1" t="s">
        <v>25</v>
      </c>
      <c r="J736" s="1" t="s">
        <v>1237</v>
      </c>
      <c r="K736" s="1" t="s">
        <v>18</v>
      </c>
      <c r="L736" s="1">
        <v>2</v>
      </c>
      <c r="M736" s="7">
        <v>212.72</v>
      </c>
      <c r="N736" s="7">
        <f t="shared" si="11"/>
        <v>425.44</v>
      </c>
      <c r="O736" s="1">
        <v>5</v>
      </c>
      <c r="P736" s="1">
        <v>404.17</v>
      </c>
      <c r="Q736" s="7">
        <v>70.67</v>
      </c>
      <c r="R736" s="1">
        <v>35</v>
      </c>
      <c r="S736" s="1" t="s">
        <v>26</v>
      </c>
      <c r="T736" s="1" t="s">
        <v>20</v>
      </c>
    </row>
    <row r="737" spans="1:20" x14ac:dyDescent="0.25">
      <c r="A737" s="1">
        <v>100521</v>
      </c>
      <c r="B737" s="2">
        <v>45061</v>
      </c>
      <c r="C737" s="2" t="str">
        <f>TEXT(Table1[[#This Row],[Order_Date]],"ddd")</f>
        <v>Mon</v>
      </c>
      <c r="D737" s="12">
        <f>WEEKNUM(Table1[[#This Row],[Order_Date]])</f>
        <v>20</v>
      </c>
      <c r="E737" s="2" t="str">
        <f>TEXT(Table1[[#This Row],[Order_Date]],"mmm")</f>
        <v>May</v>
      </c>
      <c r="F737" s="2" t="str">
        <f>TEXT(Table1[[#This Row],[Order_Date]],"yyyy")</f>
        <v>2023</v>
      </c>
      <c r="G737" s="1" t="s">
        <v>780</v>
      </c>
      <c r="H737" s="1" t="s">
        <v>56</v>
      </c>
      <c r="I737" s="1" t="s">
        <v>30</v>
      </c>
      <c r="J737" s="1" t="s">
        <v>1241</v>
      </c>
      <c r="K737" s="1" t="s">
        <v>31</v>
      </c>
      <c r="L737" s="1">
        <v>3</v>
      </c>
      <c r="M737" s="7">
        <v>42.91</v>
      </c>
      <c r="N737" s="7">
        <f t="shared" si="11"/>
        <v>128.72999999999999</v>
      </c>
      <c r="O737" s="1">
        <v>0</v>
      </c>
      <c r="P737" s="1">
        <v>128.72999999999999</v>
      </c>
      <c r="Q737" s="7">
        <v>47.84</v>
      </c>
      <c r="R737" s="1">
        <v>25</v>
      </c>
      <c r="S737" s="1" t="s">
        <v>19</v>
      </c>
      <c r="T737" s="1" t="s">
        <v>43</v>
      </c>
    </row>
    <row r="738" spans="1:20" x14ac:dyDescent="0.25">
      <c r="A738" s="1">
        <v>100022</v>
      </c>
      <c r="B738" s="2">
        <v>45672</v>
      </c>
      <c r="C738" s="2" t="str">
        <f>TEXT(Table1[[#This Row],[Order_Date]],"ddd")</f>
        <v>Wed</v>
      </c>
      <c r="D738" s="12">
        <f>WEEKNUM(Table1[[#This Row],[Order_Date]])</f>
        <v>3</v>
      </c>
      <c r="E738" s="2" t="str">
        <f>TEXT(Table1[[#This Row],[Order_Date]],"mmm")</f>
        <v>Jan</v>
      </c>
      <c r="F738" s="2" t="str">
        <f>TEXT(Table1[[#This Row],[Order_Date]],"yyyy")</f>
        <v>2025</v>
      </c>
      <c r="G738" s="1" t="s">
        <v>781</v>
      </c>
      <c r="H738" s="1" t="s">
        <v>66</v>
      </c>
      <c r="I738" s="1" t="s">
        <v>17</v>
      </c>
      <c r="J738" s="1" t="s">
        <v>1241</v>
      </c>
      <c r="K738" s="1" t="s">
        <v>18</v>
      </c>
      <c r="L738" s="1">
        <v>2</v>
      </c>
      <c r="M738" s="7">
        <v>118.15</v>
      </c>
      <c r="N738" s="7">
        <f t="shared" si="11"/>
        <v>236.3</v>
      </c>
      <c r="O738" s="1">
        <v>0</v>
      </c>
      <c r="P738" s="1">
        <v>236.3</v>
      </c>
      <c r="Q738" s="7">
        <v>70.44</v>
      </c>
      <c r="R738" s="1">
        <v>39</v>
      </c>
      <c r="S738" s="1" t="s">
        <v>26</v>
      </c>
      <c r="T738" s="1" t="s">
        <v>35</v>
      </c>
    </row>
    <row r="739" spans="1:20" x14ac:dyDescent="0.25">
      <c r="A739" s="1">
        <v>100356</v>
      </c>
      <c r="B739" s="2">
        <v>45926</v>
      </c>
      <c r="C739" s="2" t="str">
        <f>TEXT(Table1[[#This Row],[Order_Date]],"ddd")</f>
        <v>Fri</v>
      </c>
      <c r="D739" s="12">
        <f>WEEKNUM(Table1[[#This Row],[Order_Date]])</f>
        <v>39</v>
      </c>
      <c r="E739" s="2" t="str">
        <f>TEXT(Table1[[#This Row],[Order_Date]],"mmm")</f>
        <v>Sep</v>
      </c>
      <c r="F739" s="2" t="str">
        <f>TEXT(Table1[[#This Row],[Order_Date]],"yyyy")</f>
        <v>2025</v>
      </c>
      <c r="G739" s="1" t="s">
        <v>782</v>
      </c>
      <c r="H739" s="1" t="s">
        <v>42</v>
      </c>
      <c r="I739" s="1" t="s">
        <v>25</v>
      </c>
      <c r="J739" s="1" t="s">
        <v>1238</v>
      </c>
      <c r="K739" s="1" t="s">
        <v>31</v>
      </c>
      <c r="L739" s="1">
        <v>2</v>
      </c>
      <c r="M739" s="7">
        <v>166.99</v>
      </c>
      <c r="N739" s="7">
        <f t="shared" si="11"/>
        <v>333.98</v>
      </c>
      <c r="O739" s="1">
        <v>0</v>
      </c>
      <c r="P739" s="1">
        <v>333.98</v>
      </c>
      <c r="Q739" s="7">
        <v>100.3</v>
      </c>
      <c r="R739" s="1">
        <v>29</v>
      </c>
      <c r="S739" s="1" t="s">
        <v>26</v>
      </c>
      <c r="T739" s="1" t="s">
        <v>43</v>
      </c>
    </row>
    <row r="740" spans="1:20" x14ac:dyDescent="0.25">
      <c r="A740" s="1">
        <v>100733</v>
      </c>
      <c r="B740" s="2">
        <v>45091</v>
      </c>
      <c r="C740" s="2" t="str">
        <f>TEXT(Table1[[#This Row],[Order_Date]],"ddd")</f>
        <v>Wed</v>
      </c>
      <c r="D740" s="12">
        <f>WEEKNUM(Table1[[#This Row],[Order_Date]])</f>
        <v>24</v>
      </c>
      <c r="E740" s="2" t="str">
        <f>TEXT(Table1[[#This Row],[Order_Date]],"mmm")</f>
        <v>Jun</v>
      </c>
      <c r="F740" s="2" t="str">
        <f>TEXT(Table1[[#This Row],[Order_Date]],"yyyy")</f>
        <v>2023</v>
      </c>
      <c r="G740" s="1" t="s">
        <v>783</v>
      </c>
      <c r="H740" s="1" t="s">
        <v>56</v>
      </c>
      <c r="I740" s="1" t="s">
        <v>30</v>
      </c>
      <c r="J740" s="1" t="s">
        <v>1237</v>
      </c>
      <c r="K740" s="1" t="s">
        <v>31</v>
      </c>
      <c r="L740" s="1">
        <v>2</v>
      </c>
      <c r="M740" s="7">
        <v>44.47</v>
      </c>
      <c r="N740" s="7">
        <f t="shared" si="11"/>
        <v>88.94</v>
      </c>
      <c r="O740" s="1">
        <v>0</v>
      </c>
      <c r="P740" s="1">
        <v>88.94</v>
      </c>
      <c r="Q740" s="7">
        <v>34.04</v>
      </c>
      <c r="R740" s="1">
        <v>20</v>
      </c>
      <c r="S740" s="1" t="s">
        <v>26</v>
      </c>
      <c r="T740" s="1" t="s">
        <v>81</v>
      </c>
    </row>
    <row r="741" spans="1:20" x14ac:dyDescent="0.25">
      <c r="A741" s="1">
        <v>101093</v>
      </c>
      <c r="B741" s="2">
        <v>45302</v>
      </c>
      <c r="C741" s="2" t="str">
        <f>TEXT(Table1[[#This Row],[Order_Date]],"ddd")</f>
        <v>Thu</v>
      </c>
      <c r="D741" s="12">
        <f>WEEKNUM(Table1[[#This Row],[Order_Date]])</f>
        <v>2</v>
      </c>
      <c r="E741" s="2" t="str">
        <f>TEXT(Table1[[#This Row],[Order_Date]],"mmm")</f>
        <v>Jan</v>
      </c>
      <c r="F741" s="2" t="str">
        <f>TEXT(Table1[[#This Row],[Order_Date]],"yyyy")</f>
        <v>2024</v>
      </c>
      <c r="G741" s="1" t="s">
        <v>784</v>
      </c>
      <c r="H741" s="1" t="s">
        <v>56</v>
      </c>
      <c r="I741" s="1" t="s">
        <v>30</v>
      </c>
      <c r="J741" s="1" t="s">
        <v>1240</v>
      </c>
      <c r="K741" s="1" t="s">
        <v>18</v>
      </c>
      <c r="L741" s="1">
        <v>1</v>
      </c>
      <c r="M741" s="7">
        <v>47.95</v>
      </c>
      <c r="N741" s="7">
        <f t="shared" si="11"/>
        <v>47.95</v>
      </c>
      <c r="O741" s="1">
        <v>0</v>
      </c>
      <c r="P741" s="1">
        <v>47.95</v>
      </c>
      <c r="Q741" s="7">
        <v>18.079999999999998</v>
      </c>
      <c r="R741" s="1">
        <v>44</v>
      </c>
      <c r="S741" s="1" t="s">
        <v>19</v>
      </c>
      <c r="T741" s="1" t="s">
        <v>46</v>
      </c>
    </row>
    <row r="742" spans="1:20" x14ac:dyDescent="0.25">
      <c r="A742" s="1">
        <v>101111</v>
      </c>
      <c r="B742" s="2">
        <v>45610</v>
      </c>
      <c r="C742" s="2" t="str">
        <f>TEXT(Table1[[#This Row],[Order_Date]],"ddd")</f>
        <v>Thu</v>
      </c>
      <c r="D742" s="12">
        <f>WEEKNUM(Table1[[#This Row],[Order_Date]])</f>
        <v>46</v>
      </c>
      <c r="E742" s="2" t="str">
        <f>TEXT(Table1[[#This Row],[Order_Date]],"mmm")</f>
        <v>Nov</v>
      </c>
      <c r="F742" s="2" t="str">
        <f>TEXT(Table1[[#This Row],[Order_Date]],"yyyy")</f>
        <v>2024</v>
      </c>
      <c r="G742" s="1" t="s">
        <v>785</v>
      </c>
      <c r="H742" s="1" t="s">
        <v>16</v>
      </c>
      <c r="I742" s="1" t="s">
        <v>17</v>
      </c>
      <c r="J742" s="1" t="s">
        <v>1241</v>
      </c>
      <c r="K742" s="1" t="s">
        <v>31</v>
      </c>
      <c r="L742" s="1">
        <v>3</v>
      </c>
      <c r="M742" s="7">
        <v>50.32</v>
      </c>
      <c r="N742" s="7">
        <f t="shared" si="11"/>
        <v>150.96</v>
      </c>
      <c r="O742" s="1">
        <v>0</v>
      </c>
      <c r="P742" s="1">
        <v>150.96</v>
      </c>
      <c r="Q742" s="7">
        <v>48.36</v>
      </c>
      <c r="R742" s="1">
        <v>31</v>
      </c>
      <c r="S742" s="1" t="s">
        <v>19</v>
      </c>
      <c r="T742" s="1" t="s">
        <v>27</v>
      </c>
    </row>
    <row r="743" spans="1:20" x14ac:dyDescent="0.25">
      <c r="A743" s="1">
        <v>100611</v>
      </c>
      <c r="B743" s="2">
        <v>45812</v>
      </c>
      <c r="C743" s="2" t="str">
        <f>TEXT(Table1[[#This Row],[Order_Date]],"ddd")</f>
        <v>Wed</v>
      </c>
      <c r="D743" s="12">
        <f>WEEKNUM(Table1[[#This Row],[Order_Date]])</f>
        <v>23</v>
      </c>
      <c r="E743" s="2" t="str">
        <f>TEXT(Table1[[#This Row],[Order_Date]],"mmm")</f>
        <v>Jun</v>
      </c>
      <c r="F743" s="2" t="str">
        <f>TEXT(Table1[[#This Row],[Order_Date]],"yyyy")</f>
        <v>2025</v>
      </c>
      <c r="G743" s="1" t="s">
        <v>786</v>
      </c>
      <c r="H743" s="1" t="s">
        <v>16</v>
      </c>
      <c r="I743" s="1" t="s">
        <v>17</v>
      </c>
      <c r="J743" s="1" t="s">
        <v>1238</v>
      </c>
      <c r="K743" s="1" t="s">
        <v>18</v>
      </c>
      <c r="L743" s="1">
        <v>3</v>
      </c>
      <c r="M743" s="7">
        <v>60.16</v>
      </c>
      <c r="N743" s="7">
        <f t="shared" si="11"/>
        <v>180.48</v>
      </c>
      <c r="O743" s="1">
        <v>0</v>
      </c>
      <c r="P743" s="1">
        <v>180.48</v>
      </c>
      <c r="Q743" s="7">
        <v>42.3</v>
      </c>
      <c r="R743" s="1">
        <v>32</v>
      </c>
      <c r="S743" s="1" t="s">
        <v>26</v>
      </c>
      <c r="T743" s="1" t="s">
        <v>46</v>
      </c>
    </row>
    <row r="744" spans="1:20" x14ac:dyDescent="0.25">
      <c r="A744" s="1">
        <v>101009</v>
      </c>
      <c r="B744" s="2">
        <v>44994</v>
      </c>
      <c r="C744" s="2" t="str">
        <f>TEXT(Table1[[#This Row],[Order_Date]],"ddd")</f>
        <v>Thu</v>
      </c>
      <c r="D744" s="12">
        <f>WEEKNUM(Table1[[#This Row],[Order_Date]])</f>
        <v>10</v>
      </c>
      <c r="E744" s="2" t="str">
        <f>TEXT(Table1[[#This Row],[Order_Date]],"mmm")</f>
        <v>Mar</v>
      </c>
      <c r="F744" s="2" t="str">
        <f>TEXT(Table1[[#This Row],[Order_Date]],"yyyy")</f>
        <v>2023</v>
      </c>
      <c r="G744" s="1" t="s">
        <v>787</v>
      </c>
      <c r="H744" s="1" t="s">
        <v>66</v>
      </c>
      <c r="I744" s="1" t="s">
        <v>17</v>
      </c>
      <c r="J744" s="1" t="s">
        <v>1238</v>
      </c>
      <c r="K744" s="1" t="s">
        <v>18</v>
      </c>
      <c r="L744" s="1">
        <v>2</v>
      </c>
      <c r="M744" s="7">
        <v>99.09</v>
      </c>
      <c r="N744" s="7">
        <f t="shared" si="11"/>
        <v>198.18</v>
      </c>
      <c r="O744" s="1">
        <v>0</v>
      </c>
      <c r="P744" s="1">
        <v>198.18</v>
      </c>
      <c r="Q744" s="7">
        <v>56.71</v>
      </c>
      <c r="R744" s="1">
        <v>31</v>
      </c>
      <c r="S744" s="1" t="s">
        <v>26</v>
      </c>
      <c r="T744" s="1" t="s">
        <v>51</v>
      </c>
    </row>
    <row r="745" spans="1:20" x14ac:dyDescent="0.25">
      <c r="A745" s="1">
        <v>100340</v>
      </c>
      <c r="B745" s="2">
        <v>45078</v>
      </c>
      <c r="C745" s="2" t="str">
        <f>TEXT(Table1[[#This Row],[Order_Date]],"ddd")</f>
        <v>Thu</v>
      </c>
      <c r="D745" s="12">
        <f>WEEKNUM(Table1[[#This Row],[Order_Date]])</f>
        <v>22</v>
      </c>
      <c r="E745" s="2" t="str">
        <f>TEXT(Table1[[#This Row],[Order_Date]],"mmm")</f>
        <v>Jun</v>
      </c>
      <c r="F745" s="2" t="str">
        <f>TEXT(Table1[[#This Row],[Order_Date]],"yyyy")</f>
        <v>2023</v>
      </c>
      <c r="G745" s="1" t="s">
        <v>788</v>
      </c>
      <c r="H745" s="1" t="s">
        <v>24</v>
      </c>
      <c r="I745" s="1" t="s">
        <v>25</v>
      </c>
      <c r="J745" s="1" t="s">
        <v>1240</v>
      </c>
      <c r="K745" s="1" t="s">
        <v>18</v>
      </c>
      <c r="L745" s="1">
        <v>1</v>
      </c>
      <c r="M745" s="7">
        <v>96.62</v>
      </c>
      <c r="N745" s="7">
        <f t="shared" si="11"/>
        <v>96.62</v>
      </c>
      <c r="O745" s="1">
        <v>0</v>
      </c>
      <c r="P745" s="1">
        <v>96.62</v>
      </c>
      <c r="Q745" s="7">
        <v>25.35</v>
      </c>
      <c r="R745" s="1">
        <v>30</v>
      </c>
      <c r="S745" s="1" t="s">
        <v>26</v>
      </c>
      <c r="T745" s="1" t="s">
        <v>20</v>
      </c>
    </row>
    <row r="746" spans="1:20" x14ac:dyDescent="0.25">
      <c r="A746" s="1">
        <v>100431</v>
      </c>
      <c r="B746" s="2">
        <v>45913</v>
      </c>
      <c r="C746" s="2" t="str">
        <f>TEXT(Table1[[#This Row],[Order_Date]],"ddd")</f>
        <v>Sat</v>
      </c>
      <c r="D746" s="12">
        <f>WEEKNUM(Table1[[#This Row],[Order_Date]])</f>
        <v>37</v>
      </c>
      <c r="E746" s="2" t="str">
        <f>TEXT(Table1[[#This Row],[Order_Date]],"mmm")</f>
        <v>Sep</v>
      </c>
      <c r="F746" s="2" t="str">
        <f>TEXT(Table1[[#This Row],[Order_Date]],"yyyy")</f>
        <v>2025</v>
      </c>
      <c r="G746" s="1" t="s">
        <v>789</v>
      </c>
      <c r="H746" s="1" t="s">
        <v>53</v>
      </c>
      <c r="I746" s="1" t="s">
        <v>30</v>
      </c>
      <c r="J746" s="1" t="s">
        <v>1237</v>
      </c>
      <c r="K746" s="1" t="s">
        <v>31</v>
      </c>
      <c r="L746" s="1">
        <v>3</v>
      </c>
      <c r="M746" s="7">
        <v>20.27</v>
      </c>
      <c r="N746" s="7">
        <f t="shared" si="11"/>
        <v>60.81</v>
      </c>
      <c r="O746" s="1">
        <v>10</v>
      </c>
      <c r="P746" s="1">
        <v>54.73</v>
      </c>
      <c r="Q746" s="7">
        <v>23.65</v>
      </c>
      <c r="R746" s="1">
        <v>16</v>
      </c>
      <c r="S746" s="1" t="s">
        <v>26</v>
      </c>
      <c r="T746" s="1" t="s">
        <v>46</v>
      </c>
    </row>
    <row r="747" spans="1:20" x14ac:dyDescent="0.25">
      <c r="A747" s="1">
        <v>100961</v>
      </c>
      <c r="B747" s="2">
        <v>45635</v>
      </c>
      <c r="C747" s="2" t="str">
        <f>TEXT(Table1[[#This Row],[Order_Date]],"ddd")</f>
        <v>Mon</v>
      </c>
      <c r="D747" s="12">
        <f>WEEKNUM(Table1[[#This Row],[Order_Date]])</f>
        <v>50</v>
      </c>
      <c r="E747" s="2" t="str">
        <f>TEXT(Table1[[#This Row],[Order_Date]],"mmm")</f>
        <v>Dec</v>
      </c>
      <c r="F747" s="2" t="str">
        <f>TEXT(Table1[[#This Row],[Order_Date]],"yyyy")</f>
        <v>2024</v>
      </c>
      <c r="G747" s="1" t="s">
        <v>790</v>
      </c>
      <c r="H747" s="1" t="s">
        <v>16</v>
      </c>
      <c r="I747" s="1" t="s">
        <v>17</v>
      </c>
      <c r="J747" s="1" t="s">
        <v>1238</v>
      </c>
      <c r="K747" s="1" t="s">
        <v>48</v>
      </c>
      <c r="L747" s="1">
        <v>1</v>
      </c>
      <c r="M747" s="7">
        <v>54.94</v>
      </c>
      <c r="N747" s="7">
        <f t="shared" si="11"/>
        <v>54.94</v>
      </c>
      <c r="O747" s="1">
        <v>0</v>
      </c>
      <c r="P747" s="1">
        <v>54.94</v>
      </c>
      <c r="Q747" s="7">
        <v>17.32</v>
      </c>
      <c r="R747" s="1">
        <v>35</v>
      </c>
      <c r="S747" s="1" t="s">
        <v>19</v>
      </c>
      <c r="T747" s="1" t="s">
        <v>32</v>
      </c>
    </row>
    <row r="748" spans="1:20" x14ac:dyDescent="0.25">
      <c r="A748" s="1">
        <v>100217</v>
      </c>
      <c r="B748" s="2">
        <v>45038</v>
      </c>
      <c r="C748" s="2" t="str">
        <f>TEXT(Table1[[#This Row],[Order_Date]],"ddd")</f>
        <v>Sat</v>
      </c>
      <c r="D748" s="12">
        <f>WEEKNUM(Table1[[#This Row],[Order_Date]])</f>
        <v>16</v>
      </c>
      <c r="E748" s="2" t="str">
        <f>TEXT(Table1[[#This Row],[Order_Date]],"mmm")</f>
        <v>Apr</v>
      </c>
      <c r="F748" s="2" t="str">
        <f>TEXT(Table1[[#This Row],[Order_Date]],"yyyy")</f>
        <v>2023</v>
      </c>
      <c r="G748" s="1" t="s">
        <v>791</v>
      </c>
      <c r="H748" s="1" t="s">
        <v>100</v>
      </c>
      <c r="I748" s="1" t="s">
        <v>25</v>
      </c>
      <c r="J748" s="1" t="s">
        <v>1241</v>
      </c>
      <c r="K748" s="1" t="s">
        <v>18</v>
      </c>
      <c r="L748" s="1">
        <v>2</v>
      </c>
      <c r="M748" s="7">
        <v>130.16</v>
      </c>
      <c r="N748" s="7">
        <f t="shared" si="11"/>
        <v>260.32</v>
      </c>
      <c r="O748" s="1">
        <v>0</v>
      </c>
      <c r="P748" s="1">
        <v>260.32</v>
      </c>
      <c r="Q748" s="7">
        <v>98.85</v>
      </c>
      <c r="R748" s="1">
        <v>23</v>
      </c>
      <c r="S748" s="1" t="s">
        <v>19</v>
      </c>
      <c r="T748" s="1" t="s">
        <v>51</v>
      </c>
    </row>
    <row r="749" spans="1:20" x14ac:dyDescent="0.25">
      <c r="A749" s="1">
        <v>100203</v>
      </c>
      <c r="B749" s="2">
        <v>45002</v>
      </c>
      <c r="C749" s="2" t="str">
        <f>TEXT(Table1[[#This Row],[Order_Date]],"ddd")</f>
        <v>Fri</v>
      </c>
      <c r="D749" s="12">
        <f>WEEKNUM(Table1[[#This Row],[Order_Date]])</f>
        <v>11</v>
      </c>
      <c r="E749" s="2" t="str">
        <f>TEXT(Table1[[#This Row],[Order_Date]],"mmm")</f>
        <v>Mar</v>
      </c>
      <c r="F749" s="2" t="str">
        <f>TEXT(Table1[[#This Row],[Order_Date]],"yyyy")</f>
        <v>2023</v>
      </c>
      <c r="G749" s="1" t="s">
        <v>792</v>
      </c>
      <c r="H749" s="1" t="s">
        <v>62</v>
      </c>
      <c r="I749" s="1" t="s">
        <v>17</v>
      </c>
      <c r="J749" s="1" t="s">
        <v>1237</v>
      </c>
      <c r="K749" s="1" t="s">
        <v>18</v>
      </c>
      <c r="L749" s="1">
        <v>3</v>
      </c>
      <c r="M749" s="7">
        <v>143.88</v>
      </c>
      <c r="N749" s="7">
        <f t="shared" si="11"/>
        <v>431.64</v>
      </c>
      <c r="O749" s="1">
        <v>0</v>
      </c>
      <c r="P749" s="1">
        <v>431.64</v>
      </c>
      <c r="Q749" s="7">
        <v>66.599999999999994</v>
      </c>
      <c r="R749" s="1">
        <v>32</v>
      </c>
      <c r="S749" s="1" t="s">
        <v>122</v>
      </c>
      <c r="T749" s="1" t="s">
        <v>27</v>
      </c>
    </row>
    <row r="750" spans="1:20" x14ac:dyDescent="0.25">
      <c r="A750" s="1">
        <v>100905</v>
      </c>
      <c r="B750" s="2">
        <v>45151</v>
      </c>
      <c r="C750" s="2" t="str">
        <f>TEXT(Table1[[#This Row],[Order_Date]],"ddd")</f>
        <v>Sun</v>
      </c>
      <c r="D750" s="12">
        <f>WEEKNUM(Table1[[#This Row],[Order_Date]])</f>
        <v>33</v>
      </c>
      <c r="E750" s="2" t="str">
        <f>TEXT(Table1[[#This Row],[Order_Date]],"mmm")</f>
        <v>Aug</v>
      </c>
      <c r="F750" s="2" t="str">
        <f>TEXT(Table1[[#This Row],[Order_Date]],"yyyy")</f>
        <v>2023</v>
      </c>
      <c r="G750" s="1" t="s">
        <v>793</v>
      </c>
      <c r="H750" s="1" t="s">
        <v>73</v>
      </c>
      <c r="I750" s="1" t="s">
        <v>25</v>
      </c>
      <c r="J750" s="1" t="s">
        <v>1241</v>
      </c>
      <c r="K750" s="1" t="s">
        <v>18</v>
      </c>
      <c r="L750" s="1">
        <v>2</v>
      </c>
      <c r="M750" s="7">
        <v>33.17</v>
      </c>
      <c r="N750" s="7">
        <f t="shared" si="11"/>
        <v>66.34</v>
      </c>
      <c r="O750" s="1">
        <v>5</v>
      </c>
      <c r="P750" s="1">
        <v>63.02</v>
      </c>
      <c r="Q750" s="7">
        <v>21.07</v>
      </c>
      <c r="R750" s="1">
        <v>28</v>
      </c>
      <c r="S750" s="1" t="s">
        <v>26</v>
      </c>
      <c r="T750" s="1" t="s">
        <v>32</v>
      </c>
    </row>
    <row r="751" spans="1:20" x14ac:dyDescent="0.25">
      <c r="A751" s="1">
        <v>100922</v>
      </c>
      <c r="B751" s="2">
        <v>45528</v>
      </c>
      <c r="C751" s="2" t="str">
        <f>TEXT(Table1[[#This Row],[Order_Date]],"ddd")</f>
        <v>Sat</v>
      </c>
      <c r="D751" s="12">
        <f>WEEKNUM(Table1[[#This Row],[Order_Date]])</f>
        <v>34</v>
      </c>
      <c r="E751" s="2" t="str">
        <f>TEXT(Table1[[#This Row],[Order_Date]],"mmm")</f>
        <v>Aug</v>
      </c>
      <c r="F751" s="2" t="str">
        <f>TEXT(Table1[[#This Row],[Order_Date]],"yyyy")</f>
        <v>2024</v>
      </c>
      <c r="G751" s="1" t="s">
        <v>794</v>
      </c>
      <c r="H751" s="1" t="s">
        <v>73</v>
      </c>
      <c r="I751" s="1" t="s">
        <v>25</v>
      </c>
      <c r="J751" s="1" t="s">
        <v>1237</v>
      </c>
      <c r="K751" s="1" t="s">
        <v>18</v>
      </c>
      <c r="L751" s="1">
        <v>4</v>
      </c>
      <c r="M751" s="7">
        <v>38.78</v>
      </c>
      <c r="N751" s="7">
        <f t="shared" si="11"/>
        <v>155.12</v>
      </c>
      <c r="O751" s="1">
        <v>0</v>
      </c>
      <c r="P751" s="1">
        <v>155.12</v>
      </c>
      <c r="Q751" s="7">
        <v>56.56</v>
      </c>
      <c r="R751" s="1">
        <v>43</v>
      </c>
      <c r="S751" s="1" t="s">
        <v>26</v>
      </c>
      <c r="T751" s="1" t="s">
        <v>35</v>
      </c>
    </row>
    <row r="752" spans="1:20" x14ac:dyDescent="0.25">
      <c r="A752" s="1">
        <v>100093</v>
      </c>
      <c r="B752" s="2">
        <v>45157</v>
      </c>
      <c r="C752" s="2" t="str">
        <f>TEXT(Table1[[#This Row],[Order_Date]],"ddd")</f>
        <v>Sat</v>
      </c>
      <c r="D752" s="12">
        <f>WEEKNUM(Table1[[#This Row],[Order_Date]])</f>
        <v>33</v>
      </c>
      <c r="E752" s="2" t="str">
        <f>TEXT(Table1[[#This Row],[Order_Date]],"mmm")</f>
        <v>Aug</v>
      </c>
      <c r="F752" s="2" t="str">
        <f>TEXT(Table1[[#This Row],[Order_Date]],"yyyy")</f>
        <v>2023</v>
      </c>
      <c r="G752" s="1" t="s">
        <v>795</v>
      </c>
      <c r="H752" s="1" t="s">
        <v>87</v>
      </c>
      <c r="I752" s="1" t="s">
        <v>25</v>
      </c>
      <c r="J752" s="1" t="s">
        <v>1241</v>
      </c>
      <c r="K752" s="1" t="s">
        <v>48</v>
      </c>
      <c r="L752" s="1">
        <v>2</v>
      </c>
      <c r="M752" s="7">
        <v>68.290000000000006</v>
      </c>
      <c r="N752" s="7">
        <f t="shared" si="11"/>
        <v>136.58000000000001</v>
      </c>
      <c r="O752" s="1">
        <v>5</v>
      </c>
      <c r="P752" s="1">
        <v>129.75</v>
      </c>
      <c r="Q752" s="7">
        <v>37.71</v>
      </c>
      <c r="R752" s="1">
        <v>29</v>
      </c>
      <c r="S752" s="1" t="s">
        <v>26</v>
      </c>
      <c r="T752" s="1" t="s">
        <v>20</v>
      </c>
    </row>
    <row r="753" spans="1:20" x14ac:dyDescent="0.25">
      <c r="A753" s="1">
        <v>100910</v>
      </c>
      <c r="B753" s="2">
        <v>45618</v>
      </c>
      <c r="C753" s="2" t="str">
        <f>TEXT(Table1[[#This Row],[Order_Date]],"ddd")</f>
        <v>Fri</v>
      </c>
      <c r="D753" s="12">
        <f>WEEKNUM(Table1[[#This Row],[Order_Date]])</f>
        <v>47</v>
      </c>
      <c r="E753" s="2" t="str">
        <f>TEXT(Table1[[#This Row],[Order_Date]],"mmm")</f>
        <v>Nov</v>
      </c>
      <c r="F753" s="2" t="str">
        <f>TEXT(Table1[[#This Row],[Order_Date]],"yyyy")</f>
        <v>2024</v>
      </c>
      <c r="G753" s="1" t="s">
        <v>796</v>
      </c>
      <c r="H753" s="1" t="s">
        <v>66</v>
      </c>
      <c r="I753" s="1" t="s">
        <v>17</v>
      </c>
      <c r="J753" s="1" t="s">
        <v>1237</v>
      </c>
      <c r="K753" s="1" t="s">
        <v>31</v>
      </c>
      <c r="L753" s="1">
        <v>4</v>
      </c>
      <c r="M753" s="7">
        <v>106.89</v>
      </c>
      <c r="N753" s="7">
        <f t="shared" si="11"/>
        <v>427.56</v>
      </c>
      <c r="O753" s="1">
        <v>40</v>
      </c>
      <c r="P753" s="1">
        <v>256.54000000000002</v>
      </c>
      <c r="Q753" s="7">
        <v>60.89</v>
      </c>
      <c r="R753" s="1">
        <v>25</v>
      </c>
      <c r="S753" s="1" t="s">
        <v>19</v>
      </c>
      <c r="T753" s="1" t="s">
        <v>51</v>
      </c>
    </row>
    <row r="754" spans="1:20" x14ac:dyDescent="0.25">
      <c r="A754" s="1">
        <v>100068</v>
      </c>
      <c r="B754" s="2">
        <v>45403</v>
      </c>
      <c r="C754" s="2" t="str">
        <f>TEXT(Table1[[#This Row],[Order_Date]],"ddd")</f>
        <v>Sun</v>
      </c>
      <c r="D754" s="12">
        <f>WEEKNUM(Table1[[#This Row],[Order_Date]])</f>
        <v>17</v>
      </c>
      <c r="E754" s="2" t="str">
        <f>TEXT(Table1[[#This Row],[Order_Date]],"mmm")</f>
        <v>Apr</v>
      </c>
      <c r="F754" s="2" t="str">
        <f>TEXT(Table1[[#This Row],[Order_Date]],"yyyy")</f>
        <v>2024</v>
      </c>
      <c r="G754" s="1" t="s">
        <v>797</v>
      </c>
      <c r="H754" s="1" t="s">
        <v>34</v>
      </c>
      <c r="I754" s="1" t="s">
        <v>30</v>
      </c>
      <c r="J754" s="1" t="s">
        <v>1237</v>
      </c>
      <c r="K754" s="1" t="s">
        <v>18</v>
      </c>
      <c r="L754" s="1">
        <v>2</v>
      </c>
      <c r="M754" s="7">
        <v>62.36</v>
      </c>
      <c r="N754" s="7">
        <f t="shared" si="11"/>
        <v>124.72</v>
      </c>
      <c r="O754" s="1">
        <v>0</v>
      </c>
      <c r="P754" s="1">
        <v>124.72</v>
      </c>
      <c r="Q754" s="7">
        <v>41.93</v>
      </c>
      <c r="R754" s="1">
        <v>27</v>
      </c>
      <c r="S754" s="1" t="s">
        <v>26</v>
      </c>
      <c r="T754" s="1" t="s">
        <v>27</v>
      </c>
    </row>
    <row r="755" spans="1:20" x14ac:dyDescent="0.25">
      <c r="A755" s="1">
        <v>100894</v>
      </c>
      <c r="B755" s="2">
        <v>45404</v>
      </c>
      <c r="C755" s="2" t="str">
        <f>TEXT(Table1[[#This Row],[Order_Date]],"ddd")</f>
        <v>Mon</v>
      </c>
      <c r="D755" s="12">
        <f>WEEKNUM(Table1[[#This Row],[Order_Date]])</f>
        <v>17</v>
      </c>
      <c r="E755" s="2" t="str">
        <f>TEXT(Table1[[#This Row],[Order_Date]],"mmm")</f>
        <v>Apr</v>
      </c>
      <c r="F755" s="2" t="str">
        <f>TEXT(Table1[[#This Row],[Order_Date]],"yyyy")</f>
        <v>2024</v>
      </c>
      <c r="G755" s="1" t="s">
        <v>798</v>
      </c>
      <c r="H755" s="1" t="s">
        <v>100</v>
      </c>
      <c r="I755" s="1" t="s">
        <v>25</v>
      </c>
      <c r="J755" s="1" t="s">
        <v>1238</v>
      </c>
      <c r="K755" s="1" t="s">
        <v>31</v>
      </c>
      <c r="L755" s="1">
        <v>4</v>
      </c>
      <c r="M755" s="7">
        <v>118.61</v>
      </c>
      <c r="N755" s="7">
        <f t="shared" si="11"/>
        <v>474.44</v>
      </c>
      <c r="O755" s="1">
        <v>20</v>
      </c>
      <c r="P755" s="1">
        <v>379.55</v>
      </c>
      <c r="Q755" s="7">
        <v>53.58</v>
      </c>
      <c r="R755" s="1">
        <v>52</v>
      </c>
      <c r="S755" s="1" t="s">
        <v>19</v>
      </c>
      <c r="T755" s="1" t="s">
        <v>32</v>
      </c>
    </row>
    <row r="756" spans="1:20" x14ac:dyDescent="0.25">
      <c r="A756" s="1">
        <v>100284</v>
      </c>
      <c r="B756" s="2">
        <v>45393</v>
      </c>
      <c r="C756" s="2" t="str">
        <f>TEXT(Table1[[#This Row],[Order_Date]],"ddd")</f>
        <v>Thu</v>
      </c>
      <c r="D756" s="12">
        <f>WEEKNUM(Table1[[#This Row],[Order_Date]])</f>
        <v>15</v>
      </c>
      <c r="E756" s="2" t="str">
        <f>TEXT(Table1[[#This Row],[Order_Date]],"mmm")</f>
        <v>Apr</v>
      </c>
      <c r="F756" s="2" t="str">
        <f>TEXT(Table1[[#This Row],[Order_Date]],"yyyy")</f>
        <v>2024</v>
      </c>
      <c r="G756" s="1" t="s">
        <v>799</v>
      </c>
      <c r="H756" s="1" t="s">
        <v>73</v>
      </c>
      <c r="I756" s="1" t="s">
        <v>25</v>
      </c>
      <c r="J756" s="1" t="s">
        <v>1238</v>
      </c>
      <c r="K756" s="1" t="s">
        <v>18</v>
      </c>
      <c r="L756" s="1">
        <v>4</v>
      </c>
      <c r="M756" s="7">
        <v>33.42</v>
      </c>
      <c r="N756" s="7">
        <f t="shared" si="11"/>
        <v>133.68</v>
      </c>
      <c r="O756" s="1">
        <v>0</v>
      </c>
      <c r="P756" s="1">
        <v>133.68</v>
      </c>
      <c r="Q756" s="7">
        <v>41.34</v>
      </c>
      <c r="R756" s="1">
        <v>38</v>
      </c>
      <c r="S756" s="1" t="s">
        <v>19</v>
      </c>
      <c r="T756" s="1" t="s">
        <v>46</v>
      </c>
    </row>
    <row r="757" spans="1:20" x14ac:dyDescent="0.25">
      <c r="A757" s="1">
        <v>100696</v>
      </c>
      <c r="B757" s="2">
        <v>45560</v>
      </c>
      <c r="C757" s="2" t="str">
        <f>TEXT(Table1[[#This Row],[Order_Date]],"ddd")</f>
        <v>Wed</v>
      </c>
      <c r="D757" s="12">
        <f>WEEKNUM(Table1[[#This Row],[Order_Date]])</f>
        <v>39</v>
      </c>
      <c r="E757" s="2" t="str">
        <f>TEXT(Table1[[#This Row],[Order_Date]],"mmm")</f>
        <v>Sep</v>
      </c>
      <c r="F757" s="2" t="str">
        <f>TEXT(Table1[[#This Row],[Order_Date]],"yyyy")</f>
        <v>2024</v>
      </c>
      <c r="G757" s="1" t="s">
        <v>800</v>
      </c>
      <c r="H757" s="1" t="s">
        <v>70</v>
      </c>
      <c r="I757" s="1" t="s">
        <v>25</v>
      </c>
      <c r="J757" s="1" t="s">
        <v>1241</v>
      </c>
      <c r="K757" s="1" t="s">
        <v>31</v>
      </c>
      <c r="L757" s="1">
        <v>5</v>
      </c>
      <c r="M757" s="7">
        <v>160.76</v>
      </c>
      <c r="N757" s="7">
        <f t="shared" si="11"/>
        <v>803.8</v>
      </c>
      <c r="O757" s="1">
        <v>5</v>
      </c>
      <c r="P757" s="1">
        <v>763.61</v>
      </c>
      <c r="Q757" s="7">
        <v>165.24</v>
      </c>
      <c r="R757" s="1">
        <v>27</v>
      </c>
      <c r="S757" s="1" t="s">
        <v>26</v>
      </c>
      <c r="T757" s="1" t="s">
        <v>51</v>
      </c>
    </row>
    <row r="758" spans="1:20" x14ac:dyDescent="0.25">
      <c r="A758" s="1">
        <v>100085</v>
      </c>
      <c r="B758" s="2">
        <v>45892</v>
      </c>
      <c r="C758" s="2" t="str">
        <f>TEXT(Table1[[#This Row],[Order_Date]],"ddd")</f>
        <v>Sat</v>
      </c>
      <c r="D758" s="12">
        <f>WEEKNUM(Table1[[#This Row],[Order_Date]])</f>
        <v>34</v>
      </c>
      <c r="E758" s="2" t="str">
        <f>TEXT(Table1[[#This Row],[Order_Date]],"mmm")</f>
        <v>Aug</v>
      </c>
      <c r="F758" s="2" t="str">
        <f>TEXT(Table1[[#This Row],[Order_Date]],"yyyy")</f>
        <v>2025</v>
      </c>
      <c r="G758" s="1" t="s">
        <v>801</v>
      </c>
      <c r="H758" s="1" t="s">
        <v>22</v>
      </c>
      <c r="I758" s="1" t="s">
        <v>17</v>
      </c>
      <c r="J758" s="1" t="s">
        <v>1238</v>
      </c>
      <c r="K758" s="1" t="s">
        <v>18</v>
      </c>
      <c r="L758" s="1">
        <v>1</v>
      </c>
      <c r="M758" s="7">
        <v>24.85</v>
      </c>
      <c r="N758" s="7">
        <f t="shared" si="11"/>
        <v>24.85</v>
      </c>
      <c r="O758" s="1">
        <v>0</v>
      </c>
      <c r="P758" s="1">
        <v>24.85</v>
      </c>
      <c r="Q758" s="7">
        <v>7.5</v>
      </c>
      <c r="R758" s="1">
        <v>22</v>
      </c>
      <c r="S758" s="1" t="s">
        <v>26</v>
      </c>
      <c r="T758" s="1" t="s">
        <v>32</v>
      </c>
    </row>
    <row r="759" spans="1:20" x14ac:dyDescent="0.25">
      <c r="A759" s="1">
        <v>100434</v>
      </c>
      <c r="B759" s="2">
        <v>45068</v>
      </c>
      <c r="C759" s="2" t="str">
        <f>TEXT(Table1[[#This Row],[Order_Date]],"ddd")</f>
        <v>Mon</v>
      </c>
      <c r="D759" s="12">
        <f>WEEKNUM(Table1[[#This Row],[Order_Date]])</f>
        <v>21</v>
      </c>
      <c r="E759" s="2" t="str">
        <f>TEXT(Table1[[#This Row],[Order_Date]],"mmm")</f>
        <v>May</v>
      </c>
      <c r="F759" s="2" t="str">
        <f>TEXT(Table1[[#This Row],[Order_Date]],"yyyy")</f>
        <v>2023</v>
      </c>
      <c r="G759" s="1" t="s">
        <v>802</v>
      </c>
      <c r="H759" s="1" t="s">
        <v>34</v>
      </c>
      <c r="I759" s="1" t="s">
        <v>30</v>
      </c>
      <c r="J759" s="1" t="s">
        <v>1239</v>
      </c>
      <c r="K759" s="1" t="s">
        <v>31</v>
      </c>
      <c r="L759" s="1">
        <v>2</v>
      </c>
      <c r="M759" s="7">
        <v>65.05</v>
      </c>
      <c r="N759" s="7">
        <f t="shared" si="11"/>
        <v>130.1</v>
      </c>
      <c r="O759" s="1">
        <v>0</v>
      </c>
      <c r="P759" s="1">
        <v>130.1</v>
      </c>
      <c r="Q759" s="7">
        <v>33.840000000000003</v>
      </c>
      <c r="R759" s="1">
        <v>45</v>
      </c>
      <c r="S759" s="1" t="s">
        <v>19</v>
      </c>
      <c r="T759" s="1" t="s">
        <v>43</v>
      </c>
    </row>
    <row r="760" spans="1:20" x14ac:dyDescent="0.25">
      <c r="A760" s="1">
        <v>100796</v>
      </c>
      <c r="B760" s="2">
        <v>45353</v>
      </c>
      <c r="C760" s="2" t="str">
        <f>TEXT(Table1[[#This Row],[Order_Date]],"ddd")</f>
        <v>Sat</v>
      </c>
      <c r="D760" s="12">
        <f>WEEKNUM(Table1[[#This Row],[Order_Date]])</f>
        <v>9</v>
      </c>
      <c r="E760" s="2" t="str">
        <f>TEXT(Table1[[#This Row],[Order_Date]],"mmm")</f>
        <v>Mar</v>
      </c>
      <c r="F760" s="2" t="str">
        <f>TEXT(Table1[[#This Row],[Order_Date]],"yyyy")</f>
        <v>2024</v>
      </c>
      <c r="G760" s="1" t="s">
        <v>803</v>
      </c>
      <c r="H760" s="1" t="s">
        <v>24</v>
      </c>
      <c r="I760" s="1" t="s">
        <v>25</v>
      </c>
      <c r="J760" s="1" t="s">
        <v>1238</v>
      </c>
      <c r="K760" s="1" t="s">
        <v>18</v>
      </c>
      <c r="L760" s="1">
        <v>3</v>
      </c>
      <c r="M760" s="7">
        <v>98.75</v>
      </c>
      <c r="N760" s="7">
        <f t="shared" si="11"/>
        <v>296.25</v>
      </c>
      <c r="O760" s="1">
        <v>20</v>
      </c>
      <c r="P760" s="1">
        <v>237</v>
      </c>
      <c r="Q760" s="7">
        <v>70.42</v>
      </c>
      <c r="R760" s="1">
        <v>38</v>
      </c>
      <c r="S760" s="1" t="s">
        <v>26</v>
      </c>
      <c r="T760" s="1" t="s">
        <v>20</v>
      </c>
    </row>
    <row r="761" spans="1:20" x14ac:dyDescent="0.25">
      <c r="A761" s="1">
        <v>100153</v>
      </c>
      <c r="B761" s="2">
        <v>45323</v>
      </c>
      <c r="C761" s="2" t="str">
        <f>TEXT(Table1[[#This Row],[Order_Date]],"ddd")</f>
        <v>Thu</v>
      </c>
      <c r="D761" s="12">
        <f>WEEKNUM(Table1[[#This Row],[Order_Date]])</f>
        <v>5</v>
      </c>
      <c r="E761" s="2" t="str">
        <f>TEXT(Table1[[#This Row],[Order_Date]],"mmm")</f>
        <v>Feb</v>
      </c>
      <c r="F761" s="2" t="str">
        <f>TEXT(Table1[[#This Row],[Order_Date]],"yyyy")</f>
        <v>2024</v>
      </c>
      <c r="G761" s="1" t="s">
        <v>804</v>
      </c>
      <c r="H761" s="1" t="s">
        <v>34</v>
      </c>
      <c r="I761" s="1" t="s">
        <v>30</v>
      </c>
      <c r="J761" s="1" t="s">
        <v>1237</v>
      </c>
      <c r="K761" s="1" t="s">
        <v>18</v>
      </c>
      <c r="L761" s="1">
        <v>5</v>
      </c>
      <c r="M761" s="7">
        <v>50.74</v>
      </c>
      <c r="N761" s="7">
        <f t="shared" si="11"/>
        <v>253.70000000000002</v>
      </c>
      <c r="O761" s="1">
        <v>0</v>
      </c>
      <c r="P761" s="1">
        <v>253.7</v>
      </c>
      <c r="Q761" s="7">
        <v>85.18</v>
      </c>
      <c r="R761" s="1">
        <v>38</v>
      </c>
      <c r="S761" s="1" t="s">
        <v>19</v>
      </c>
      <c r="T761" s="1" t="s">
        <v>43</v>
      </c>
    </row>
    <row r="762" spans="1:20" x14ac:dyDescent="0.25">
      <c r="A762" s="1">
        <v>100075</v>
      </c>
      <c r="B762" s="2">
        <v>45029</v>
      </c>
      <c r="C762" s="2" t="str">
        <f>TEXT(Table1[[#This Row],[Order_Date]],"ddd")</f>
        <v>Thu</v>
      </c>
      <c r="D762" s="12">
        <f>WEEKNUM(Table1[[#This Row],[Order_Date]])</f>
        <v>15</v>
      </c>
      <c r="E762" s="2" t="str">
        <f>TEXT(Table1[[#This Row],[Order_Date]],"mmm")</f>
        <v>Apr</v>
      </c>
      <c r="F762" s="2" t="str">
        <f>TEXT(Table1[[#This Row],[Order_Date]],"yyyy")</f>
        <v>2023</v>
      </c>
      <c r="G762" s="1" t="s">
        <v>805</v>
      </c>
      <c r="H762" s="1" t="s">
        <v>73</v>
      </c>
      <c r="I762" s="1" t="s">
        <v>25</v>
      </c>
      <c r="J762" s="1" t="s">
        <v>1238</v>
      </c>
      <c r="K762" s="1" t="s">
        <v>18</v>
      </c>
      <c r="L762" s="1">
        <v>3</v>
      </c>
      <c r="M762" s="7">
        <v>40.130000000000003</v>
      </c>
      <c r="N762" s="7">
        <f t="shared" si="11"/>
        <v>120.39000000000001</v>
      </c>
      <c r="O762" s="1">
        <v>5</v>
      </c>
      <c r="P762" s="1">
        <v>114.37</v>
      </c>
      <c r="Q762" s="7">
        <v>33.89</v>
      </c>
      <c r="R762" s="1">
        <v>27</v>
      </c>
      <c r="S762" s="1" t="s">
        <v>19</v>
      </c>
      <c r="T762" s="1" t="s">
        <v>35</v>
      </c>
    </row>
    <row r="763" spans="1:20" x14ac:dyDescent="0.25">
      <c r="A763" s="1">
        <v>101042</v>
      </c>
      <c r="B763" s="2">
        <v>44971</v>
      </c>
      <c r="C763" s="2" t="str">
        <f>TEXT(Table1[[#This Row],[Order_Date]],"ddd")</f>
        <v>Tue</v>
      </c>
      <c r="D763" s="12">
        <f>WEEKNUM(Table1[[#This Row],[Order_Date]])</f>
        <v>7</v>
      </c>
      <c r="E763" s="2" t="str">
        <f>TEXT(Table1[[#This Row],[Order_Date]],"mmm")</f>
        <v>Feb</v>
      </c>
      <c r="F763" s="2" t="str">
        <f>TEXT(Table1[[#This Row],[Order_Date]],"yyyy")</f>
        <v>2023</v>
      </c>
      <c r="G763" s="1" t="s">
        <v>806</v>
      </c>
      <c r="H763" s="1" t="s">
        <v>68</v>
      </c>
      <c r="I763" s="1" t="s">
        <v>25</v>
      </c>
      <c r="J763" s="1" t="s">
        <v>1237</v>
      </c>
      <c r="K763" s="1" t="s">
        <v>18</v>
      </c>
      <c r="L763" s="1">
        <v>1</v>
      </c>
      <c r="M763" s="7">
        <v>224.81</v>
      </c>
      <c r="N763" s="7">
        <f t="shared" si="11"/>
        <v>224.81</v>
      </c>
      <c r="O763" s="1">
        <v>20</v>
      </c>
      <c r="P763" s="1">
        <v>179.85</v>
      </c>
      <c r="Q763" s="7">
        <v>44.98</v>
      </c>
      <c r="R763" s="1">
        <v>20</v>
      </c>
      <c r="S763" s="1" t="s">
        <v>19</v>
      </c>
      <c r="T763" s="1" t="s">
        <v>43</v>
      </c>
    </row>
    <row r="764" spans="1:20" x14ac:dyDescent="0.25">
      <c r="A764" s="1">
        <v>100580</v>
      </c>
      <c r="B764" s="2">
        <v>45786</v>
      </c>
      <c r="C764" s="2" t="str">
        <f>TEXT(Table1[[#This Row],[Order_Date]],"ddd")</f>
        <v>Fri</v>
      </c>
      <c r="D764" s="12">
        <f>WEEKNUM(Table1[[#This Row],[Order_Date]])</f>
        <v>19</v>
      </c>
      <c r="E764" s="2" t="str">
        <f>TEXT(Table1[[#This Row],[Order_Date]],"mmm")</f>
        <v>May</v>
      </c>
      <c r="F764" s="2" t="str">
        <f>TEXT(Table1[[#This Row],[Order_Date]],"yyyy")</f>
        <v>2025</v>
      </c>
      <c r="G764" s="1" t="s">
        <v>807</v>
      </c>
      <c r="H764" s="1" t="s">
        <v>68</v>
      </c>
      <c r="I764" s="1" t="s">
        <v>25</v>
      </c>
      <c r="J764" s="1" t="s">
        <v>1237</v>
      </c>
      <c r="K764" s="1" t="s">
        <v>48</v>
      </c>
      <c r="L764" s="1">
        <v>2</v>
      </c>
      <c r="M764" s="7">
        <v>246.33</v>
      </c>
      <c r="N764" s="7">
        <f t="shared" si="11"/>
        <v>492.66</v>
      </c>
      <c r="O764" s="1">
        <v>0</v>
      </c>
      <c r="P764" s="1">
        <v>492.66</v>
      </c>
      <c r="Q764" s="7">
        <v>136.07</v>
      </c>
      <c r="R764" s="1">
        <v>23</v>
      </c>
      <c r="S764" s="1" t="s">
        <v>26</v>
      </c>
      <c r="T764" s="1" t="s">
        <v>32</v>
      </c>
    </row>
    <row r="765" spans="1:20" x14ac:dyDescent="0.25">
      <c r="A765" s="1">
        <v>100446</v>
      </c>
      <c r="B765" s="2">
        <v>45021</v>
      </c>
      <c r="C765" s="2" t="str">
        <f>TEXT(Table1[[#This Row],[Order_Date]],"ddd")</f>
        <v>Wed</v>
      </c>
      <c r="D765" s="12">
        <f>WEEKNUM(Table1[[#This Row],[Order_Date]])</f>
        <v>14</v>
      </c>
      <c r="E765" s="2" t="str">
        <f>TEXT(Table1[[#This Row],[Order_Date]],"mmm")</f>
        <v>Apr</v>
      </c>
      <c r="F765" s="2" t="str">
        <f>TEXT(Table1[[#This Row],[Order_Date]],"yyyy")</f>
        <v>2023</v>
      </c>
      <c r="G765" s="1" t="s">
        <v>808</v>
      </c>
      <c r="H765" s="1" t="s">
        <v>59</v>
      </c>
      <c r="I765" s="1" t="s">
        <v>17</v>
      </c>
      <c r="J765" s="1" t="s">
        <v>1241</v>
      </c>
      <c r="K765" s="1" t="s">
        <v>18</v>
      </c>
      <c r="L765" s="1">
        <v>2</v>
      </c>
      <c r="M765" s="7">
        <v>29.29</v>
      </c>
      <c r="N765" s="7">
        <f t="shared" si="11"/>
        <v>58.58</v>
      </c>
      <c r="O765" s="1">
        <v>20</v>
      </c>
      <c r="P765" s="1">
        <v>46.86</v>
      </c>
      <c r="Q765" s="7">
        <v>11.64</v>
      </c>
      <c r="R765" s="1">
        <v>19</v>
      </c>
      <c r="S765" s="1" t="s">
        <v>26</v>
      </c>
      <c r="T765" s="1" t="s">
        <v>51</v>
      </c>
    </row>
    <row r="766" spans="1:20" x14ac:dyDescent="0.25">
      <c r="A766" s="1">
        <v>100703</v>
      </c>
      <c r="B766" s="2">
        <v>45348</v>
      </c>
      <c r="C766" s="2" t="str">
        <f>TEXT(Table1[[#This Row],[Order_Date]],"ddd")</f>
        <v>Mon</v>
      </c>
      <c r="D766" s="12">
        <f>WEEKNUM(Table1[[#This Row],[Order_Date]])</f>
        <v>9</v>
      </c>
      <c r="E766" s="2" t="str">
        <f>TEXT(Table1[[#This Row],[Order_Date]],"mmm")</f>
        <v>Feb</v>
      </c>
      <c r="F766" s="2" t="str">
        <f>TEXT(Table1[[#This Row],[Order_Date]],"yyyy")</f>
        <v>2024</v>
      </c>
      <c r="G766" s="1" t="s">
        <v>809</v>
      </c>
      <c r="H766" s="1" t="s">
        <v>77</v>
      </c>
      <c r="I766" s="1" t="s">
        <v>30</v>
      </c>
      <c r="J766" s="1" t="s">
        <v>1237</v>
      </c>
      <c r="K766" s="1" t="s">
        <v>18</v>
      </c>
      <c r="L766" s="1">
        <v>4</v>
      </c>
      <c r="M766" s="7">
        <v>38.35</v>
      </c>
      <c r="N766" s="7">
        <f t="shared" si="11"/>
        <v>153.4</v>
      </c>
      <c r="O766" s="1">
        <v>5</v>
      </c>
      <c r="P766" s="1">
        <v>145.72999999999999</v>
      </c>
      <c r="Q766" s="7">
        <v>37.24</v>
      </c>
      <c r="R766" s="1">
        <v>23</v>
      </c>
      <c r="S766" s="1" t="s">
        <v>19</v>
      </c>
      <c r="T766" s="1" t="s">
        <v>46</v>
      </c>
    </row>
    <row r="767" spans="1:20" x14ac:dyDescent="0.25">
      <c r="A767" s="1">
        <v>100188</v>
      </c>
      <c r="B767" s="2">
        <v>45051</v>
      </c>
      <c r="C767" s="2" t="str">
        <f>TEXT(Table1[[#This Row],[Order_Date]],"ddd")</f>
        <v>Fri</v>
      </c>
      <c r="D767" s="12">
        <f>WEEKNUM(Table1[[#This Row],[Order_Date]])</f>
        <v>18</v>
      </c>
      <c r="E767" s="2" t="str">
        <f>TEXT(Table1[[#This Row],[Order_Date]],"mmm")</f>
        <v>May</v>
      </c>
      <c r="F767" s="2" t="str">
        <f>TEXT(Table1[[#This Row],[Order_Date]],"yyyy")</f>
        <v>2023</v>
      </c>
      <c r="G767" s="1" t="s">
        <v>33</v>
      </c>
      <c r="H767" s="1" t="s">
        <v>73</v>
      </c>
      <c r="I767" s="1" t="s">
        <v>25</v>
      </c>
      <c r="J767" s="1" t="s">
        <v>1241</v>
      </c>
      <c r="K767" s="1" t="s">
        <v>31</v>
      </c>
      <c r="L767" s="1">
        <v>1</v>
      </c>
      <c r="M767" s="7">
        <v>36.47</v>
      </c>
      <c r="N767" s="7">
        <f t="shared" si="11"/>
        <v>36.47</v>
      </c>
      <c r="O767" s="1">
        <v>0</v>
      </c>
      <c r="P767" s="1">
        <v>36.47</v>
      </c>
      <c r="Q767" s="7">
        <v>14.19</v>
      </c>
      <c r="R767" s="1">
        <v>31</v>
      </c>
      <c r="S767" s="1" t="s">
        <v>26</v>
      </c>
      <c r="T767" s="1" t="s">
        <v>43</v>
      </c>
    </row>
    <row r="768" spans="1:20" x14ac:dyDescent="0.25">
      <c r="A768" s="1">
        <v>100271</v>
      </c>
      <c r="B768" s="2">
        <v>45628</v>
      </c>
      <c r="C768" s="2" t="str">
        <f>TEXT(Table1[[#This Row],[Order_Date]],"ddd")</f>
        <v>Mon</v>
      </c>
      <c r="D768" s="12">
        <f>WEEKNUM(Table1[[#This Row],[Order_Date]])</f>
        <v>49</v>
      </c>
      <c r="E768" s="2" t="str">
        <f>TEXT(Table1[[#This Row],[Order_Date]],"mmm")</f>
        <v>Dec</v>
      </c>
      <c r="F768" s="2" t="str">
        <f>TEXT(Table1[[#This Row],[Order_Date]],"yyyy")</f>
        <v>2024</v>
      </c>
      <c r="G768" s="1" t="s">
        <v>810</v>
      </c>
      <c r="H768" s="1" t="s">
        <v>62</v>
      </c>
      <c r="I768" s="1" t="s">
        <v>17</v>
      </c>
      <c r="J768" s="1" t="s">
        <v>1241</v>
      </c>
      <c r="K768" s="1" t="s">
        <v>18</v>
      </c>
      <c r="L768" s="1">
        <v>4</v>
      </c>
      <c r="M768" s="7">
        <v>136.9</v>
      </c>
      <c r="N768" s="7">
        <f t="shared" si="11"/>
        <v>547.6</v>
      </c>
      <c r="O768" s="1">
        <v>20</v>
      </c>
      <c r="P768" s="1">
        <v>438.08</v>
      </c>
      <c r="Q768" s="7">
        <v>118.27</v>
      </c>
      <c r="R768" s="1">
        <v>32</v>
      </c>
      <c r="S768" s="1" t="s">
        <v>26</v>
      </c>
      <c r="T768" s="1" t="s">
        <v>35</v>
      </c>
    </row>
    <row r="769" spans="1:20" x14ac:dyDescent="0.25">
      <c r="A769" s="1">
        <v>100236</v>
      </c>
      <c r="B769" s="2">
        <v>45109</v>
      </c>
      <c r="C769" s="2" t="str">
        <f>TEXT(Table1[[#This Row],[Order_Date]],"ddd")</f>
        <v>Sun</v>
      </c>
      <c r="D769" s="12">
        <f>WEEKNUM(Table1[[#This Row],[Order_Date]])</f>
        <v>27</v>
      </c>
      <c r="E769" s="2" t="str">
        <f>TEXT(Table1[[#This Row],[Order_Date]],"mmm")</f>
        <v>Jul</v>
      </c>
      <c r="F769" s="2" t="str">
        <f>TEXT(Table1[[#This Row],[Order_Date]],"yyyy")</f>
        <v>2023</v>
      </c>
      <c r="G769" s="1" t="s">
        <v>811</v>
      </c>
      <c r="H769" s="1" t="s">
        <v>45</v>
      </c>
      <c r="I769" s="1" t="s">
        <v>30</v>
      </c>
      <c r="J769" s="1" t="s">
        <v>1241</v>
      </c>
      <c r="K769" s="1" t="s">
        <v>64</v>
      </c>
      <c r="L769" s="1">
        <v>1</v>
      </c>
      <c r="M769" s="7">
        <v>13.05</v>
      </c>
      <c r="N769" s="7">
        <f t="shared" si="11"/>
        <v>13.05</v>
      </c>
      <c r="O769" s="1">
        <v>5</v>
      </c>
      <c r="P769" s="1">
        <v>12.4</v>
      </c>
      <c r="Q769" s="7">
        <v>4.58</v>
      </c>
      <c r="R769" s="1">
        <v>25</v>
      </c>
      <c r="S769" s="1" t="s">
        <v>19</v>
      </c>
      <c r="T769" s="1" t="s">
        <v>81</v>
      </c>
    </row>
    <row r="770" spans="1:20" x14ac:dyDescent="0.25">
      <c r="A770" s="1">
        <v>100487</v>
      </c>
      <c r="B770" s="2">
        <v>45518</v>
      </c>
      <c r="C770" s="2" t="str">
        <f>TEXT(Table1[[#This Row],[Order_Date]],"ddd")</f>
        <v>Wed</v>
      </c>
      <c r="D770" s="12">
        <f>WEEKNUM(Table1[[#This Row],[Order_Date]])</f>
        <v>33</v>
      </c>
      <c r="E770" s="2" t="str">
        <f>TEXT(Table1[[#This Row],[Order_Date]],"mmm")</f>
        <v>Aug</v>
      </c>
      <c r="F770" s="2" t="str">
        <f>TEXT(Table1[[#This Row],[Order_Date]],"yyyy")</f>
        <v>2024</v>
      </c>
      <c r="G770" s="1" t="s">
        <v>812</v>
      </c>
      <c r="H770" s="1" t="s">
        <v>59</v>
      </c>
      <c r="I770" s="1" t="s">
        <v>17</v>
      </c>
      <c r="J770" s="1" t="s">
        <v>1238</v>
      </c>
      <c r="K770" s="1" t="s">
        <v>18</v>
      </c>
      <c r="L770" s="1">
        <v>3</v>
      </c>
      <c r="M770" s="7">
        <v>30.51</v>
      </c>
      <c r="N770" s="7">
        <f t="shared" si="11"/>
        <v>91.53</v>
      </c>
      <c r="O770" s="1">
        <v>0</v>
      </c>
      <c r="P770" s="1">
        <v>91.53</v>
      </c>
      <c r="Q770" s="7">
        <v>19.71</v>
      </c>
      <c r="R770" s="1">
        <v>24</v>
      </c>
      <c r="S770" s="1" t="s">
        <v>19</v>
      </c>
      <c r="T770" s="1" t="s">
        <v>27</v>
      </c>
    </row>
    <row r="771" spans="1:20" x14ac:dyDescent="0.25">
      <c r="A771" s="1">
        <v>101159</v>
      </c>
      <c r="B771" s="2">
        <v>45118</v>
      </c>
      <c r="C771" s="2" t="str">
        <f>TEXT(Table1[[#This Row],[Order_Date]],"ddd")</f>
        <v>Tue</v>
      </c>
      <c r="D771" s="12">
        <f>WEEKNUM(Table1[[#This Row],[Order_Date]])</f>
        <v>28</v>
      </c>
      <c r="E771" s="2" t="str">
        <f>TEXT(Table1[[#This Row],[Order_Date]],"mmm")</f>
        <v>Jul</v>
      </c>
      <c r="F771" s="2" t="str">
        <f>TEXT(Table1[[#This Row],[Order_Date]],"yyyy")</f>
        <v>2023</v>
      </c>
      <c r="G771" s="1" t="s">
        <v>813</v>
      </c>
      <c r="H771" s="1" t="s">
        <v>66</v>
      </c>
      <c r="I771" s="1" t="s">
        <v>17</v>
      </c>
      <c r="J771" s="1" t="s">
        <v>1241</v>
      </c>
      <c r="K771" s="1" t="s">
        <v>18</v>
      </c>
      <c r="L771" s="1">
        <v>4</v>
      </c>
      <c r="M771" s="7">
        <v>128.41999999999999</v>
      </c>
      <c r="N771" s="7">
        <f t="shared" ref="N771:N834" si="12">M771*L771</f>
        <v>513.67999999999995</v>
      </c>
      <c r="O771" s="1">
        <v>0</v>
      </c>
      <c r="P771" s="1">
        <v>513.67999999999995</v>
      </c>
      <c r="Q771" s="7">
        <v>141.94999999999999</v>
      </c>
      <c r="R771" s="1">
        <v>24</v>
      </c>
      <c r="S771" s="1" t="s">
        <v>26</v>
      </c>
      <c r="T771" s="1" t="s">
        <v>43</v>
      </c>
    </row>
    <row r="772" spans="1:20" x14ac:dyDescent="0.25">
      <c r="A772" s="1">
        <v>100559</v>
      </c>
      <c r="B772" s="2">
        <v>45817</v>
      </c>
      <c r="C772" s="2" t="str">
        <f>TEXT(Table1[[#This Row],[Order_Date]],"ddd")</f>
        <v>Mon</v>
      </c>
      <c r="D772" s="12">
        <f>WEEKNUM(Table1[[#This Row],[Order_Date]])</f>
        <v>24</v>
      </c>
      <c r="E772" s="2" t="str">
        <f>TEXT(Table1[[#This Row],[Order_Date]],"mmm")</f>
        <v>Jun</v>
      </c>
      <c r="F772" s="2" t="str">
        <f>TEXT(Table1[[#This Row],[Order_Date]],"yyyy")</f>
        <v>2025</v>
      </c>
      <c r="G772" s="1" t="s">
        <v>814</v>
      </c>
      <c r="H772" s="1" t="s">
        <v>37</v>
      </c>
      <c r="I772" s="1" t="s">
        <v>17</v>
      </c>
      <c r="J772" s="1" t="s">
        <v>1239</v>
      </c>
      <c r="K772" s="1" t="s">
        <v>64</v>
      </c>
      <c r="L772" s="1">
        <v>1</v>
      </c>
      <c r="M772" s="7">
        <v>81.650000000000006</v>
      </c>
      <c r="N772" s="7">
        <f t="shared" si="12"/>
        <v>81.650000000000006</v>
      </c>
      <c r="O772" s="1">
        <v>0</v>
      </c>
      <c r="P772" s="1">
        <v>81.650000000000006</v>
      </c>
      <c r="Q772" s="7">
        <v>24.12</v>
      </c>
      <c r="R772" s="1">
        <v>20</v>
      </c>
      <c r="S772" s="1" t="s">
        <v>19</v>
      </c>
      <c r="T772" s="1" t="s">
        <v>32</v>
      </c>
    </row>
    <row r="773" spans="1:20" x14ac:dyDescent="0.25">
      <c r="A773" s="1">
        <v>100117</v>
      </c>
      <c r="B773" s="2">
        <v>45167</v>
      </c>
      <c r="C773" s="2" t="str">
        <f>TEXT(Table1[[#This Row],[Order_Date]],"ddd")</f>
        <v>Tue</v>
      </c>
      <c r="D773" s="12">
        <f>WEEKNUM(Table1[[#This Row],[Order_Date]])</f>
        <v>35</v>
      </c>
      <c r="E773" s="2" t="str">
        <f>TEXT(Table1[[#This Row],[Order_Date]],"mmm")</f>
        <v>Aug</v>
      </c>
      <c r="F773" s="2" t="str">
        <f>TEXT(Table1[[#This Row],[Order_Date]],"yyyy")</f>
        <v>2023</v>
      </c>
      <c r="G773" s="1" t="s">
        <v>815</v>
      </c>
      <c r="H773" s="1" t="s">
        <v>45</v>
      </c>
      <c r="I773" s="1" t="s">
        <v>30</v>
      </c>
      <c r="J773" s="1" t="s">
        <v>1238</v>
      </c>
      <c r="K773" s="1" t="s">
        <v>31</v>
      </c>
      <c r="L773" s="1">
        <v>3</v>
      </c>
      <c r="M773" s="7">
        <v>16.8</v>
      </c>
      <c r="N773" s="7">
        <f t="shared" si="12"/>
        <v>50.400000000000006</v>
      </c>
      <c r="O773" s="1">
        <v>10</v>
      </c>
      <c r="P773" s="1">
        <v>45.36</v>
      </c>
      <c r="Q773" s="7">
        <v>15.54</v>
      </c>
      <c r="R773" s="1">
        <v>51</v>
      </c>
      <c r="S773" s="1" t="s">
        <v>19</v>
      </c>
      <c r="T773" s="1" t="s">
        <v>32</v>
      </c>
    </row>
    <row r="774" spans="1:20" x14ac:dyDescent="0.25">
      <c r="A774" s="1">
        <v>100637</v>
      </c>
      <c r="B774" s="2">
        <v>45013</v>
      </c>
      <c r="C774" s="2" t="str">
        <f>TEXT(Table1[[#This Row],[Order_Date]],"ddd")</f>
        <v>Tue</v>
      </c>
      <c r="D774" s="12">
        <f>WEEKNUM(Table1[[#This Row],[Order_Date]])</f>
        <v>13</v>
      </c>
      <c r="E774" s="2" t="str">
        <f>TEXT(Table1[[#This Row],[Order_Date]],"mmm")</f>
        <v>Mar</v>
      </c>
      <c r="F774" s="2" t="str">
        <f>TEXT(Table1[[#This Row],[Order_Date]],"yyyy")</f>
        <v>2023</v>
      </c>
      <c r="G774" s="1" t="s">
        <v>816</v>
      </c>
      <c r="H774" s="1" t="s">
        <v>68</v>
      </c>
      <c r="I774" s="1" t="s">
        <v>25</v>
      </c>
      <c r="J774" s="1" t="s">
        <v>1238</v>
      </c>
      <c r="K774" s="1" t="s">
        <v>31</v>
      </c>
      <c r="L774" s="1">
        <v>1</v>
      </c>
      <c r="M774" s="7">
        <v>205.68</v>
      </c>
      <c r="N774" s="7">
        <f t="shared" si="12"/>
        <v>205.68</v>
      </c>
      <c r="O774" s="1">
        <v>0</v>
      </c>
      <c r="P774" s="1">
        <v>205.68</v>
      </c>
      <c r="Q774" s="7">
        <v>66.19</v>
      </c>
      <c r="R774" s="1">
        <v>16</v>
      </c>
      <c r="S774" s="1" t="s">
        <v>19</v>
      </c>
      <c r="T774" s="1" t="s">
        <v>32</v>
      </c>
    </row>
    <row r="775" spans="1:20" x14ac:dyDescent="0.25">
      <c r="A775" s="1">
        <v>101127</v>
      </c>
      <c r="B775" s="2">
        <v>45044</v>
      </c>
      <c r="C775" s="2" t="str">
        <f>TEXT(Table1[[#This Row],[Order_Date]],"ddd")</f>
        <v>Fri</v>
      </c>
      <c r="D775" s="12">
        <f>WEEKNUM(Table1[[#This Row],[Order_Date]])</f>
        <v>17</v>
      </c>
      <c r="E775" s="2" t="str">
        <f>TEXT(Table1[[#This Row],[Order_Date]],"mmm")</f>
        <v>Apr</v>
      </c>
      <c r="F775" s="2" t="str">
        <f>TEXT(Table1[[#This Row],[Order_Date]],"yyyy")</f>
        <v>2023</v>
      </c>
      <c r="G775" s="1" t="s">
        <v>817</v>
      </c>
      <c r="H775" s="1" t="s">
        <v>73</v>
      </c>
      <c r="I775" s="1" t="s">
        <v>25</v>
      </c>
      <c r="J775" s="1" t="s">
        <v>1241</v>
      </c>
      <c r="K775" s="1" t="s">
        <v>18</v>
      </c>
      <c r="L775" s="1">
        <v>6</v>
      </c>
      <c r="M775" s="7">
        <v>40.479999999999997</v>
      </c>
      <c r="N775" s="7">
        <f t="shared" si="12"/>
        <v>242.88</v>
      </c>
      <c r="O775" s="1">
        <v>10</v>
      </c>
      <c r="P775" s="1">
        <v>218.59</v>
      </c>
      <c r="Q775" s="7">
        <v>47.7</v>
      </c>
      <c r="R775" s="1">
        <v>37</v>
      </c>
      <c r="S775" s="1" t="s">
        <v>19</v>
      </c>
      <c r="T775" s="1" t="s">
        <v>35</v>
      </c>
    </row>
    <row r="776" spans="1:20" x14ac:dyDescent="0.25">
      <c r="A776" s="1">
        <v>100750</v>
      </c>
      <c r="B776" s="2">
        <v>45255</v>
      </c>
      <c r="C776" s="2" t="str">
        <f>TEXT(Table1[[#This Row],[Order_Date]],"ddd")</f>
        <v>Sat</v>
      </c>
      <c r="D776" s="12">
        <f>WEEKNUM(Table1[[#This Row],[Order_Date]])</f>
        <v>47</v>
      </c>
      <c r="E776" s="2" t="str">
        <f>TEXT(Table1[[#This Row],[Order_Date]],"mmm")</f>
        <v>Nov</v>
      </c>
      <c r="F776" s="2" t="str">
        <f>TEXT(Table1[[#This Row],[Order_Date]],"yyyy")</f>
        <v>2023</v>
      </c>
      <c r="G776" s="1" t="s">
        <v>818</v>
      </c>
      <c r="H776" s="1" t="s">
        <v>70</v>
      </c>
      <c r="I776" s="1" t="s">
        <v>25</v>
      </c>
      <c r="J776" s="1" t="s">
        <v>1241</v>
      </c>
      <c r="K776" s="1" t="s">
        <v>48</v>
      </c>
      <c r="L776" s="1">
        <v>1</v>
      </c>
      <c r="M776" s="7">
        <v>168.9</v>
      </c>
      <c r="N776" s="7">
        <f t="shared" si="12"/>
        <v>168.9</v>
      </c>
      <c r="O776" s="1">
        <v>10</v>
      </c>
      <c r="P776" s="1">
        <v>152.01</v>
      </c>
      <c r="Q776" s="7">
        <v>45.82</v>
      </c>
      <c r="R776" s="1">
        <v>22</v>
      </c>
      <c r="S776" s="1" t="s">
        <v>26</v>
      </c>
      <c r="T776" s="1" t="s">
        <v>81</v>
      </c>
    </row>
    <row r="777" spans="1:20" x14ac:dyDescent="0.25">
      <c r="A777" s="1">
        <v>100512</v>
      </c>
      <c r="B777" s="2">
        <v>45786</v>
      </c>
      <c r="C777" s="2" t="str">
        <f>TEXT(Table1[[#This Row],[Order_Date]],"ddd")</f>
        <v>Fri</v>
      </c>
      <c r="D777" s="12">
        <f>WEEKNUM(Table1[[#This Row],[Order_Date]])</f>
        <v>19</v>
      </c>
      <c r="E777" s="2" t="str">
        <f>TEXT(Table1[[#This Row],[Order_Date]],"mmm")</f>
        <v>May</v>
      </c>
      <c r="F777" s="2" t="str">
        <f>TEXT(Table1[[#This Row],[Order_Date]],"yyyy")</f>
        <v>2025</v>
      </c>
      <c r="G777" s="1" t="s">
        <v>240</v>
      </c>
      <c r="H777" s="1" t="s">
        <v>87</v>
      </c>
      <c r="I777" s="1" t="s">
        <v>25</v>
      </c>
      <c r="J777" s="1" t="s">
        <v>1238</v>
      </c>
      <c r="K777" s="1" t="s">
        <v>18</v>
      </c>
      <c r="L777" s="1">
        <v>1</v>
      </c>
      <c r="M777" s="7">
        <v>82.72</v>
      </c>
      <c r="N777" s="7">
        <f t="shared" si="12"/>
        <v>82.72</v>
      </c>
      <c r="O777" s="1">
        <v>5</v>
      </c>
      <c r="P777" s="1">
        <v>78.58</v>
      </c>
      <c r="Q777" s="7">
        <v>24.92</v>
      </c>
      <c r="R777" s="1">
        <v>34</v>
      </c>
      <c r="S777" s="1" t="s">
        <v>19</v>
      </c>
      <c r="T777" s="1" t="s">
        <v>20</v>
      </c>
    </row>
    <row r="778" spans="1:20" x14ac:dyDescent="0.25">
      <c r="A778" s="1">
        <v>100633</v>
      </c>
      <c r="B778" s="2">
        <v>44990</v>
      </c>
      <c r="C778" s="2" t="str">
        <f>TEXT(Table1[[#This Row],[Order_Date]],"ddd")</f>
        <v>Sun</v>
      </c>
      <c r="D778" s="12">
        <f>WEEKNUM(Table1[[#This Row],[Order_Date]])</f>
        <v>10</v>
      </c>
      <c r="E778" s="2" t="str">
        <f>TEXT(Table1[[#This Row],[Order_Date]],"mmm")</f>
        <v>Mar</v>
      </c>
      <c r="F778" s="2" t="str">
        <f>TEXT(Table1[[#This Row],[Order_Date]],"yyyy")</f>
        <v>2023</v>
      </c>
      <c r="G778" s="1" t="s">
        <v>819</v>
      </c>
      <c r="H778" s="1" t="s">
        <v>59</v>
      </c>
      <c r="I778" s="1" t="s">
        <v>17</v>
      </c>
      <c r="J778" s="1" t="s">
        <v>1240</v>
      </c>
      <c r="K778" s="1" t="s">
        <v>18</v>
      </c>
      <c r="L778" s="1">
        <v>2</v>
      </c>
      <c r="M778" s="7">
        <v>30.33</v>
      </c>
      <c r="N778" s="7">
        <f t="shared" si="12"/>
        <v>60.66</v>
      </c>
      <c r="O778" s="1">
        <v>0</v>
      </c>
      <c r="P778" s="1">
        <v>60.66</v>
      </c>
      <c r="Q778" s="7">
        <v>16.72</v>
      </c>
      <c r="R778" s="1">
        <v>29</v>
      </c>
      <c r="S778" s="1" t="s">
        <v>19</v>
      </c>
      <c r="T778" s="1" t="s">
        <v>43</v>
      </c>
    </row>
    <row r="779" spans="1:20" x14ac:dyDescent="0.25">
      <c r="A779" s="1">
        <v>100785</v>
      </c>
      <c r="B779" s="2">
        <v>45523</v>
      </c>
      <c r="C779" s="2" t="str">
        <f>TEXT(Table1[[#This Row],[Order_Date]],"ddd")</f>
        <v>Mon</v>
      </c>
      <c r="D779" s="12">
        <f>WEEKNUM(Table1[[#This Row],[Order_Date]])</f>
        <v>34</v>
      </c>
      <c r="E779" s="2" t="str">
        <f>TEXT(Table1[[#This Row],[Order_Date]],"mmm")</f>
        <v>Aug</v>
      </c>
      <c r="F779" s="2" t="str">
        <f>TEXT(Table1[[#This Row],[Order_Date]],"yyyy")</f>
        <v>2024</v>
      </c>
      <c r="G779" s="1" t="s">
        <v>820</v>
      </c>
      <c r="H779" s="1" t="s">
        <v>29</v>
      </c>
      <c r="I779" s="1" t="s">
        <v>30</v>
      </c>
      <c r="J779" s="1" t="s">
        <v>1238</v>
      </c>
      <c r="K779" s="1" t="s">
        <v>48</v>
      </c>
      <c r="L779" s="1">
        <v>4</v>
      </c>
      <c r="M779" s="7">
        <v>18.260000000000002</v>
      </c>
      <c r="N779" s="7">
        <f t="shared" si="12"/>
        <v>73.040000000000006</v>
      </c>
      <c r="O779" s="1">
        <v>10</v>
      </c>
      <c r="P779" s="1">
        <v>65.739999999999995</v>
      </c>
      <c r="Q779" s="7">
        <v>14.12</v>
      </c>
      <c r="R779" s="1">
        <v>34</v>
      </c>
      <c r="S779" s="1" t="s">
        <v>19</v>
      </c>
      <c r="T779" s="1" t="s">
        <v>32</v>
      </c>
    </row>
    <row r="780" spans="1:20" x14ac:dyDescent="0.25">
      <c r="A780" s="1">
        <v>101006</v>
      </c>
      <c r="B780" s="2">
        <v>45336</v>
      </c>
      <c r="C780" s="2" t="str">
        <f>TEXT(Table1[[#This Row],[Order_Date]],"ddd")</f>
        <v>Wed</v>
      </c>
      <c r="D780" s="12">
        <f>WEEKNUM(Table1[[#This Row],[Order_Date]])</f>
        <v>7</v>
      </c>
      <c r="E780" s="2" t="str">
        <f>TEXT(Table1[[#This Row],[Order_Date]],"mmm")</f>
        <v>Feb</v>
      </c>
      <c r="F780" s="2" t="str">
        <f>TEXT(Table1[[#This Row],[Order_Date]],"yyyy")</f>
        <v>2024</v>
      </c>
      <c r="G780" s="1" t="s">
        <v>821</v>
      </c>
      <c r="H780" s="1" t="s">
        <v>29</v>
      </c>
      <c r="I780" s="1" t="s">
        <v>30</v>
      </c>
      <c r="J780" s="1" t="s">
        <v>1241</v>
      </c>
      <c r="K780" s="1" t="s">
        <v>18</v>
      </c>
      <c r="L780" s="1">
        <v>5</v>
      </c>
      <c r="M780" s="7">
        <v>18.62</v>
      </c>
      <c r="N780" s="7">
        <f t="shared" si="12"/>
        <v>93.100000000000009</v>
      </c>
      <c r="O780" s="1">
        <v>10</v>
      </c>
      <c r="P780" s="1">
        <v>83.79</v>
      </c>
      <c r="Q780" s="7">
        <v>31.99</v>
      </c>
      <c r="R780" s="1">
        <v>25</v>
      </c>
      <c r="S780" s="1" t="s">
        <v>19</v>
      </c>
      <c r="T780" s="1" t="s">
        <v>51</v>
      </c>
    </row>
    <row r="781" spans="1:20" x14ac:dyDescent="0.25">
      <c r="A781" s="1">
        <v>100852</v>
      </c>
      <c r="B781" s="2">
        <v>45848</v>
      </c>
      <c r="C781" s="2" t="str">
        <f>TEXT(Table1[[#This Row],[Order_Date]],"ddd")</f>
        <v>Thu</v>
      </c>
      <c r="D781" s="12">
        <f>WEEKNUM(Table1[[#This Row],[Order_Date]])</f>
        <v>28</v>
      </c>
      <c r="E781" s="2" t="str">
        <f>TEXT(Table1[[#This Row],[Order_Date]],"mmm")</f>
        <v>Jul</v>
      </c>
      <c r="F781" s="2" t="str">
        <f>TEXT(Table1[[#This Row],[Order_Date]],"yyyy")</f>
        <v>2025</v>
      </c>
      <c r="G781" s="1" t="s">
        <v>822</v>
      </c>
      <c r="H781" s="1" t="s">
        <v>62</v>
      </c>
      <c r="I781" s="1" t="s">
        <v>17</v>
      </c>
      <c r="J781" s="1" t="s">
        <v>1241</v>
      </c>
      <c r="K781" s="1" t="s">
        <v>31</v>
      </c>
      <c r="L781" s="1">
        <v>2</v>
      </c>
      <c r="M781" s="7">
        <v>144.15</v>
      </c>
      <c r="N781" s="7">
        <f t="shared" si="12"/>
        <v>288.3</v>
      </c>
      <c r="O781" s="1">
        <v>5</v>
      </c>
      <c r="P781" s="1">
        <v>273.88</v>
      </c>
      <c r="Q781" s="7">
        <v>86.29</v>
      </c>
      <c r="R781" s="1">
        <v>33</v>
      </c>
      <c r="S781" s="1" t="s">
        <v>26</v>
      </c>
      <c r="T781" s="1" t="s">
        <v>20</v>
      </c>
    </row>
    <row r="782" spans="1:20" x14ac:dyDescent="0.25">
      <c r="A782" s="1">
        <v>100126</v>
      </c>
      <c r="B782" s="2">
        <v>44989</v>
      </c>
      <c r="C782" s="2" t="str">
        <f>TEXT(Table1[[#This Row],[Order_Date]],"ddd")</f>
        <v>Sat</v>
      </c>
      <c r="D782" s="12">
        <f>WEEKNUM(Table1[[#This Row],[Order_Date]])</f>
        <v>9</v>
      </c>
      <c r="E782" s="2" t="str">
        <f>TEXT(Table1[[#This Row],[Order_Date]],"mmm")</f>
        <v>Mar</v>
      </c>
      <c r="F782" s="2" t="str">
        <f>TEXT(Table1[[#This Row],[Order_Date]],"yyyy")</f>
        <v>2023</v>
      </c>
      <c r="G782" s="1" t="s">
        <v>823</v>
      </c>
      <c r="H782" s="1" t="s">
        <v>53</v>
      </c>
      <c r="I782" s="1" t="s">
        <v>30</v>
      </c>
      <c r="J782" s="1" t="s">
        <v>1238</v>
      </c>
      <c r="K782" s="1" t="s">
        <v>18</v>
      </c>
      <c r="L782" s="1">
        <v>4</v>
      </c>
      <c r="M782" s="7">
        <v>20.75</v>
      </c>
      <c r="N782" s="7">
        <f t="shared" si="12"/>
        <v>83</v>
      </c>
      <c r="O782" s="1">
        <v>0</v>
      </c>
      <c r="P782" s="1">
        <v>83</v>
      </c>
      <c r="Q782" s="7">
        <v>28.01</v>
      </c>
      <c r="R782" s="1">
        <v>39</v>
      </c>
      <c r="S782" s="1" t="s">
        <v>19</v>
      </c>
      <c r="T782" s="1" t="s">
        <v>46</v>
      </c>
    </row>
    <row r="783" spans="1:20" x14ac:dyDescent="0.25">
      <c r="A783" s="1">
        <v>100116</v>
      </c>
      <c r="B783" s="2">
        <v>45858</v>
      </c>
      <c r="C783" s="2" t="str">
        <f>TEXT(Table1[[#This Row],[Order_Date]],"ddd")</f>
        <v>Sun</v>
      </c>
      <c r="D783" s="12">
        <f>WEEKNUM(Table1[[#This Row],[Order_Date]])</f>
        <v>30</v>
      </c>
      <c r="E783" s="2" t="str">
        <f>TEXT(Table1[[#This Row],[Order_Date]],"mmm")</f>
        <v>Jul</v>
      </c>
      <c r="F783" s="2" t="str">
        <f>TEXT(Table1[[#This Row],[Order_Date]],"yyyy")</f>
        <v>2025</v>
      </c>
      <c r="G783" s="1" t="s">
        <v>824</v>
      </c>
      <c r="H783" s="1" t="s">
        <v>16</v>
      </c>
      <c r="I783" s="1" t="s">
        <v>17</v>
      </c>
      <c r="J783" s="1" t="s">
        <v>1241</v>
      </c>
      <c r="K783" s="1" t="s">
        <v>18</v>
      </c>
      <c r="L783" s="1">
        <v>3</v>
      </c>
      <c r="M783" s="7">
        <v>61.1</v>
      </c>
      <c r="N783" s="7">
        <f t="shared" si="12"/>
        <v>183.3</v>
      </c>
      <c r="O783" s="1">
        <v>0</v>
      </c>
      <c r="P783" s="1">
        <v>183.3</v>
      </c>
      <c r="Q783" s="7">
        <v>62.42</v>
      </c>
      <c r="R783" s="1">
        <v>16</v>
      </c>
      <c r="S783" s="1" t="s">
        <v>26</v>
      </c>
      <c r="T783" s="1" t="s">
        <v>46</v>
      </c>
    </row>
    <row r="784" spans="1:20" x14ac:dyDescent="0.25">
      <c r="A784" s="1">
        <v>100473</v>
      </c>
      <c r="B784" s="2">
        <v>45162</v>
      </c>
      <c r="C784" s="2" t="str">
        <f>TEXT(Table1[[#This Row],[Order_Date]],"ddd")</f>
        <v>Thu</v>
      </c>
      <c r="D784" s="12">
        <f>WEEKNUM(Table1[[#This Row],[Order_Date]])</f>
        <v>34</v>
      </c>
      <c r="E784" s="2" t="str">
        <f>TEXT(Table1[[#This Row],[Order_Date]],"mmm")</f>
        <v>Aug</v>
      </c>
      <c r="F784" s="2" t="str">
        <f>TEXT(Table1[[#This Row],[Order_Date]],"yyyy")</f>
        <v>2023</v>
      </c>
      <c r="G784" s="1" t="s">
        <v>825</v>
      </c>
      <c r="H784" s="1" t="s">
        <v>24</v>
      </c>
      <c r="I784" s="1" t="s">
        <v>25</v>
      </c>
      <c r="J784" s="1" t="s">
        <v>1241</v>
      </c>
      <c r="K784" s="1" t="s">
        <v>18</v>
      </c>
      <c r="L784" s="1">
        <v>6</v>
      </c>
      <c r="M784" s="7">
        <v>101.44</v>
      </c>
      <c r="N784" s="7">
        <f t="shared" si="12"/>
        <v>608.64</v>
      </c>
      <c r="O784" s="1">
        <v>0</v>
      </c>
      <c r="P784" s="1">
        <v>608.64</v>
      </c>
      <c r="Q784" s="7">
        <v>152.53</v>
      </c>
      <c r="R784" s="1">
        <v>34</v>
      </c>
      <c r="S784" s="1" t="s">
        <v>26</v>
      </c>
      <c r="T784" s="1" t="s">
        <v>27</v>
      </c>
    </row>
    <row r="785" spans="1:20" x14ac:dyDescent="0.25">
      <c r="A785" s="1">
        <v>100740</v>
      </c>
      <c r="B785" s="2">
        <v>45331</v>
      </c>
      <c r="C785" s="2" t="str">
        <f>TEXT(Table1[[#This Row],[Order_Date]],"ddd")</f>
        <v>Fri</v>
      </c>
      <c r="D785" s="12">
        <f>WEEKNUM(Table1[[#This Row],[Order_Date]])</f>
        <v>6</v>
      </c>
      <c r="E785" s="2" t="str">
        <f>TEXT(Table1[[#This Row],[Order_Date]],"mmm")</f>
        <v>Feb</v>
      </c>
      <c r="F785" s="2" t="str">
        <f>TEXT(Table1[[#This Row],[Order_Date]],"yyyy")</f>
        <v>2024</v>
      </c>
      <c r="G785" s="1" t="s">
        <v>826</v>
      </c>
      <c r="H785" s="1" t="s">
        <v>62</v>
      </c>
      <c r="I785" s="1" t="s">
        <v>17</v>
      </c>
      <c r="J785" s="1" t="s">
        <v>1240</v>
      </c>
      <c r="K785" s="1" t="s">
        <v>31</v>
      </c>
      <c r="L785" s="1">
        <v>1</v>
      </c>
      <c r="M785" s="7">
        <v>121.08</v>
      </c>
      <c r="N785" s="7">
        <f t="shared" si="12"/>
        <v>121.08</v>
      </c>
      <c r="O785" s="1">
        <v>0</v>
      </c>
      <c r="P785" s="1">
        <v>121.08</v>
      </c>
      <c r="Q785" s="7">
        <v>35.31</v>
      </c>
      <c r="R785" s="1">
        <v>25</v>
      </c>
      <c r="S785" s="1" t="s">
        <v>19</v>
      </c>
      <c r="T785" s="1" t="s">
        <v>35</v>
      </c>
    </row>
    <row r="786" spans="1:20" x14ac:dyDescent="0.25">
      <c r="A786" s="1">
        <v>100992</v>
      </c>
      <c r="B786" s="2">
        <v>45679</v>
      </c>
      <c r="C786" s="2" t="str">
        <f>TEXT(Table1[[#This Row],[Order_Date]],"ddd")</f>
        <v>Wed</v>
      </c>
      <c r="D786" s="12">
        <f>WEEKNUM(Table1[[#This Row],[Order_Date]])</f>
        <v>4</v>
      </c>
      <c r="E786" s="2" t="str">
        <f>TEXT(Table1[[#This Row],[Order_Date]],"mmm")</f>
        <v>Jan</v>
      </c>
      <c r="F786" s="2" t="str">
        <f>TEXT(Table1[[#This Row],[Order_Date]],"yyyy")</f>
        <v>2025</v>
      </c>
      <c r="G786" s="1" t="s">
        <v>827</v>
      </c>
      <c r="H786" s="1" t="s">
        <v>39</v>
      </c>
      <c r="I786" s="1" t="s">
        <v>25</v>
      </c>
      <c r="J786" s="1" t="s">
        <v>1239</v>
      </c>
      <c r="K786" s="1" t="s">
        <v>18</v>
      </c>
      <c r="L786" s="1">
        <v>2</v>
      </c>
      <c r="M786" s="7">
        <v>184.09</v>
      </c>
      <c r="N786" s="7">
        <f t="shared" si="12"/>
        <v>368.18</v>
      </c>
      <c r="O786" s="1">
        <v>5</v>
      </c>
      <c r="P786" s="1">
        <v>349.77</v>
      </c>
      <c r="Q786" s="7">
        <v>109.44</v>
      </c>
      <c r="R786" s="1">
        <v>17</v>
      </c>
      <c r="S786" s="1" t="s">
        <v>19</v>
      </c>
      <c r="T786" s="1" t="s">
        <v>35</v>
      </c>
    </row>
    <row r="787" spans="1:20" x14ac:dyDescent="0.25">
      <c r="A787" s="1">
        <v>100057</v>
      </c>
      <c r="B787" s="2">
        <v>44933</v>
      </c>
      <c r="C787" s="2" t="str">
        <f>TEXT(Table1[[#This Row],[Order_Date]],"ddd")</f>
        <v>Sat</v>
      </c>
      <c r="D787" s="12">
        <f>WEEKNUM(Table1[[#This Row],[Order_Date]])</f>
        <v>1</v>
      </c>
      <c r="E787" s="2" t="str">
        <f>TEXT(Table1[[#This Row],[Order_Date]],"mmm")</f>
        <v>Jan</v>
      </c>
      <c r="F787" s="2" t="str">
        <f>TEXT(Table1[[#This Row],[Order_Date]],"yyyy")</f>
        <v>2023</v>
      </c>
      <c r="G787" s="1" t="s">
        <v>828</v>
      </c>
      <c r="H787" s="1" t="s">
        <v>59</v>
      </c>
      <c r="I787" s="1" t="s">
        <v>17</v>
      </c>
      <c r="J787" s="1" t="s">
        <v>1238</v>
      </c>
      <c r="K787" s="1" t="s">
        <v>48</v>
      </c>
      <c r="L787" s="1">
        <v>4</v>
      </c>
      <c r="M787" s="7">
        <v>31.46</v>
      </c>
      <c r="N787" s="7">
        <f t="shared" si="12"/>
        <v>125.84</v>
      </c>
      <c r="O787" s="1">
        <v>5</v>
      </c>
      <c r="P787" s="1">
        <v>119.55</v>
      </c>
      <c r="Q787" s="7">
        <v>37.4</v>
      </c>
      <c r="R787" s="1">
        <v>28</v>
      </c>
      <c r="S787" s="1" t="s">
        <v>19</v>
      </c>
      <c r="T787" s="1" t="s">
        <v>51</v>
      </c>
    </row>
    <row r="788" spans="1:20" x14ac:dyDescent="0.25">
      <c r="A788" s="1">
        <v>100603</v>
      </c>
      <c r="B788" s="2">
        <v>45431</v>
      </c>
      <c r="C788" s="2" t="str">
        <f>TEXT(Table1[[#This Row],[Order_Date]],"ddd")</f>
        <v>Sun</v>
      </c>
      <c r="D788" s="12">
        <f>WEEKNUM(Table1[[#This Row],[Order_Date]])</f>
        <v>21</v>
      </c>
      <c r="E788" s="2" t="str">
        <f>TEXT(Table1[[#This Row],[Order_Date]],"mmm")</f>
        <v>May</v>
      </c>
      <c r="F788" s="2" t="str">
        <f>TEXT(Table1[[#This Row],[Order_Date]],"yyyy")</f>
        <v>2024</v>
      </c>
      <c r="G788" s="1" t="s">
        <v>829</v>
      </c>
      <c r="H788" s="1" t="s">
        <v>42</v>
      </c>
      <c r="I788" s="1" t="s">
        <v>25</v>
      </c>
      <c r="J788" s="1" t="s">
        <v>1241</v>
      </c>
      <c r="K788" s="1" t="s">
        <v>18</v>
      </c>
      <c r="L788" s="1">
        <v>3</v>
      </c>
      <c r="M788" s="7">
        <v>169.7</v>
      </c>
      <c r="N788" s="7">
        <f t="shared" si="12"/>
        <v>509.09999999999997</v>
      </c>
      <c r="O788" s="1">
        <v>0</v>
      </c>
      <c r="P788" s="1">
        <v>509.1</v>
      </c>
      <c r="Q788" s="7">
        <v>180.04</v>
      </c>
      <c r="R788" s="1">
        <v>32</v>
      </c>
      <c r="S788" s="1" t="s">
        <v>26</v>
      </c>
      <c r="T788" s="1" t="s">
        <v>27</v>
      </c>
    </row>
    <row r="789" spans="1:20" x14ac:dyDescent="0.25">
      <c r="A789" s="1">
        <v>100786</v>
      </c>
      <c r="B789" s="2">
        <v>45652</v>
      </c>
      <c r="C789" s="2" t="str">
        <f>TEXT(Table1[[#This Row],[Order_Date]],"ddd")</f>
        <v>Thu</v>
      </c>
      <c r="D789" s="12">
        <f>WEEKNUM(Table1[[#This Row],[Order_Date]])</f>
        <v>52</v>
      </c>
      <c r="E789" s="2" t="str">
        <f>TEXT(Table1[[#This Row],[Order_Date]],"mmm")</f>
        <v>Dec</v>
      </c>
      <c r="F789" s="2" t="str">
        <f>TEXT(Table1[[#This Row],[Order_Date]],"yyyy")</f>
        <v>2024</v>
      </c>
      <c r="G789" s="1" t="s">
        <v>830</v>
      </c>
      <c r="H789" s="1" t="s">
        <v>34</v>
      </c>
      <c r="I789" s="1" t="s">
        <v>30</v>
      </c>
      <c r="J789" s="1" t="s">
        <v>1241</v>
      </c>
      <c r="K789" s="1" t="s">
        <v>18</v>
      </c>
      <c r="L789" s="1">
        <v>2</v>
      </c>
      <c r="M789" s="7">
        <v>56.76</v>
      </c>
      <c r="N789" s="7">
        <f t="shared" si="12"/>
        <v>113.52</v>
      </c>
      <c r="O789" s="1">
        <v>0</v>
      </c>
      <c r="P789" s="1">
        <v>113.52</v>
      </c>
      <c r="Q789" s="7">
        <v>24.97</v>
      </c>
      <c r="R789" s="1">
        <v>23</v>
      </c>
      <c r="S789" s="1" t="s">
        <v>26</v>
      </c>
      <c r="T789" s="1" t="s">
        <v>43</v>
      </c>
    </row>
    <row r="790" spans="1:20" x14ac:dyDescent="0.25">
      <c r="A790" s="1">
        <v>100970</v>
      </c>
      <c r="B790" s="2">
        <v>45314</v>
      </c>
      <c r="C790" s="2" t="str">
        <f>TEXT(Table1[[#This Row],[Order_Date]],"ddd")</f>
        <v>Tue</v>
      </c>
      <c r="D790" s="12">
        <f>WEEKNUM(Table1[[#This Row],[Order_Date]])</f>
        <v>4</v>
      </c>
      <c r="E790" s="2" t="str">
        <f>TEXT(Table1[[#This Row],[Order_Date]],"mmm")</f>
        <v>Jan</v>
      </c>
      <c r="F790" s="2" t="str">
        <f>TEXT(Table1[[#This Row],[Order_Date]],"yyyy")</f>
        <v>2024</v>
      </c>
      <c r="G790" s="1" t="s">
        <v>831</v>
      </c>
      <c r="H790" s="1" t="s">
        <v>100</v>
      </c>
      <c r="I790" s="1" t="s">
        <v>25</v>
      </c>
      <c r="J790" s="1" t="s">
        <v>1238</v>
      </c>
      <c r="K790" s="1" t="s">
        <v>18</v>
      </c>
      <c r="L790" s="1">
        <v>2</v>
      </c>
      <c r="M790" s="7">
        <v>116.46</v>
      </c>
      <c r="N790" s="7">
        <f t="shared" si="12"/>
        <v>232.92</v>
      </c>
      <c r="O790" s="1">
        <v>10</v>
      </c>
      <c r="P790" s="1">
        <v>209.63</v>
      </c>
      <c r="Q790" s="7">
        <v>43.47</v>
      </c>
      <c r="R790" s="1">
        <v>31</v>
      </c>
      <c r="S790" s="1" t="s">
        <v>26</v>
      </c>
      <c r="T790" s="1" t="s">
        <v>46</v>
      </c>
    </row>
    <row r="791" spans="1:20" x14ac:dyDescent="0.25">
      <c r="A791" s="1">
        <v>100656</v>
      </c>
      <c r="B791" s="2">
        <v>45844</v>
      </c>
      <c r="C791" s="2" t="str">
        <f>TEXT(Table1[[#This Row],[Order_Date]],"ddd")</f>
        <v>Sun</v>
      </c>
      <c r="D791" s="12">
        <f>WEEKNUM(Table1[[#This Row],[Order_Date]])</f>
        <v>28</v>
      </c>
      <c r="E791" s="2" t="str">
        <f>TEXT(Table1[[#This Row],[Order_Date]],"mmm")</f>
        <v>Jul</v>
      </c>
      <c r="F791" s="2" t="str">
        <f>TEXT(Table1[[#This Row],[Order_Date]],"yyyy")</f>
        <v>2025</v>
      </c>
      <c r="G791" s="1" t="s">
        <v>832</v>
      </c>
      <c r="H791" s="1" t="s">
        <v>87</v>
      </c>
      <c r="I791" s="1" t="s">
        <v>25</v>
      </c>
      <c r="J791" s="1" t="s">
        <v>1241</v>
      </c>
      <c r="K791" s="1" t="s">
        <v>31</v>
      </c>
      <c r="L791" s="1">
        <v>5</v>
      </c>
      <c r="M791" s="7">
        <v>80.94</v>
      </c>
      <c r="N791" s="7">
        <f t="shared" si="12"/>
        <v>404.7</v>
      </c>
      <c r="O791" s="1">
        <v>0</v>
      </c>
      <c r="P791" s="1">
        <v>404.7</v>
      </c>
      <c r="Q791" s="7">
        <v>143.22</v>
      </c>
      <c r="R791" s="1">
        <v>23</v>
      </c>
      <c r="S791" s="1" t="s">
        <v>19</v>
      </c>
      <c r="T791" s="1" t="s">
        <v>46</v>
      </c>
    </row>
    <row r="792" spans="1:20" x14ac:dyDescent="0.25">
      <c r="A792" s="1">
        <v>100902</v>
      </c>
      <c r="B792" s="2">
        <v>45820</v>
      </c>
      <c r="C792" s="2" t="str">
        <f>TEXT(Table1[[#This Row],[Order_Date]],"ddd")</f>
        <v>Thu</v>
      </c>
      <c r="D792" s="12">
        <f>WEEKNUM(Table1[[#This Row],[Order_Date]])</f>
        <v>24</v>
      </c>
      <c r="E792" s="2" t="str">
        <f>TEXT(Table1[[#This Row],[Order_Date]],"mmm")</f>
        <v>Jun</v>
      </c>
      <c r="F792" s="2" t="str">
        <f>TEXT(Table1[[#This Row],[Order_Date]],"yyyy")</f>
        <v>2025</v>
      </c>
      <c r="G792" s="1" t="s">
        <v>833</v>
      </c>
      <c r="H792" s="1" t="s">
        <v>68</v>
      </c>
      <c r="I792" s="1" t="s">
        <v>25</v>
      </c>
      <c r="J792" s="1" t="s">
        <v>1240</v>
      </c>
      <c r="K792" s="1" t="s">
        <v>48</v>
      </c>
      <c r="L792" s="1">
        <v>3</v>
      </c>
      <c r="M792" s="7">
        <v>221.49</v>
      </c>
      <c r="N792" s="7">
        <f t="shared" si="12"/>
        <v>664.47</v>
      </c>
      <c r="O792" s="1">
        <v>0</v>
      </c>
      <c r="P792" s="1">
        <v>664.47</v>
      </c>
      <c r="Q792" s="7">
        <v>225.85</v>
      </c>
      <c r="R792" s="1">
        <v>26</v>
      </c>
      <c r="S792" s="1" t="s">
        <v>26</v>
      </c>
      <c r="T792" s="1" t="s">
        <v>27</v>
      </c>
    </row>
    <row r="793" spans="1:20" x14ac:dyDescent="0.25">
      <c r="A793" s="1">
        <v>100921</v>
      </c>
      <c r="B793" s="2">
        <v>45325</v>
      </c>
      <c r="C793" s="2" t="str">
        <f>TEXT(Table1[[#This Row],[Order_Date]],"ddd")</f>
        <v>Sat</v>
      </c>
      <c r="D793" s="12">
        <f>WEEKNUM(Table1[[#This Row],[Order_Date]])</f>
        <v>5</v>
      </c>
      <c r="E793" s="2" t="str">
        <f>TEXT(Table1[[#This Row],[Order_Date]],"mmm")</f>
        <v>Feb</v>
      </c>
      <c r="F793" s="2" t="str">
        <f>TEXT(Table1[[#This Row],[Order_Date]],"yyyy")</f>
        <v>2024</v>
      </c>
      <c r="G793" s="1" t="s">
        <v>834</v>
      </c>
      <c r="H793" s="1" t="s">
        <v>73</v>
      </c>
      <c r="I793" s="1" t="s">
        <v>25</v>
      </c>
      <c r="J793" s="1" t="s">
        <v>1241</v>
      </c>
      <c r="K793" s="1" t="s">
        <v>18</v>
      </c>
      <c r="L793" s="1">
        <v>3</v>
      </c>
      <c r="M793" s="7">
        <v>29.79</v>
      </c>
      <c r="N793" s="7">
        <f t="shared" si="12"/>
        <v>89.37</v>
      </c>
      <c r="O793" s="1">
        <v>10</v>
      </c>
      <c r="P793" s="1">
        <v>80.430000000000007</v>
      </c>
      <c r="Q793" s="7">
        <v>28.4</v>
      </c>
      <c r="R793" s="1">
        <v>26</v>
      </c>
      <c r="S793" s="1" t="s">
        <v>19</v>
      </c>
      <c r="T793" s="1" t="s">
        <v>46</v>
      </c>
    </row>
    <row r="794" spans="1:20" x14ac:dyDescent="0.25">
      <c r="A794" s="1">
        <v>100105</v>
      </c>
      <c r="B794" s="2">
        <v>45188</v>
      </c>
      <c r="C794" s="2" t="str">
        <f>TEXT(Table1[[#This Row],[Order_Date]],"ddd")</f>
        <v>Tue</v>
      </c>
      <c r="D794" s="12">
        <f>WEEKNUM(Table1[[#This Row],[Order_Date]])</f>
        <v>38</v>
      </c>
      <c r="E794" s="2" t="str">
        <f>TEXT(Table1[[#This Row],[Order_Date]],"mmm")</f>
        <v>Sep</v>
      </c>
      <c r="F794" s="2" t="str">
        <f>TEXT(Table1[[#This Row],[Order_Date]],"yyyy")</f>
        <v>2023</v>
      </c>
      <c r="G794" s="1" t="s">
        <v>835</v>
      </c>
      <c r="H794" s="1" t="s">
        <v>39</v>
      </c>
      <c r="I794" s="1" t="s">
        <v>25</v>
      </c>
      <c r="J794" s="1" t="s">
        <v>1238</v>
      </c>
      <c r="K794" s="1" t="s">
        <v>18</v>
      </c>
      <c r="L794" s="1">
        <v>3</v>
      </c>
      <c r="M794" s="7">
        <v>171.69</v>
      </c>
      <c r="N794" s="7">
        <f t="shared" si="12"/>
        <v>515.06999999999994</v>
      </c>
      <c r="O794" s="1">
        <v>0</v>
      </c>
      <c r="P794" s="1">
        <v>515.07000000000005</v>
      </c>
      <c r="Q794" s="7">
        <v>135.88999999999999</v>
      </c>
      <c r="R794" s="1">
        <v>49</v>
      </c>
      <c r="S794" s="1" t="s">
        <v>26</v>
      </c>
      <c r="T794" s="1" t="s">
        <v>27</v>
      </c>
    </row>
    <row r="795" spans="1:20" x14ac:dyDescent="0.25">
      <c r="A795" s="1">
        <v>100635</v>
      </c>
      <c r="B795" s="2">
        <v>45372</v>
      </c>
      <c r="C795" s="2" t="str">
        <f>TEXT(Table1[[#This Row],[Order_Date]],"ddd")</f>
        <v>Thu</v>
      </c>
      <c r="D795" s="12">
        <f>WEEKNUM(Table1[[#This Row],[Order_Date]])</f>
        <v>12</v>
      </c>
      <c r="E795" s="2" t="str">
        <f>TEXT(Table1[[#This Row],[Order_Date]],"mmm")</f>
        <v>Mar</v>
      </c>
      <c r="F795" s="2" t="str">
        <f>TEXT(Table1[[#This Row],[Order_Date]],"yyyy")</f>
        <v>2024</v>
      </c>
      <c r="G795" s="1" t="s">
        <v>836</v>
      </c>
      <c r="H795" s="1" t="s">
        <v>45</v>
      </c>
      <c r="I795" s="1" t="s">
        <v>30</v>
      </c>
      <c r="J795" s="1" t="s">
        <v>1241</v>
      </c>
      <c r="K795" s="1" t="s">
        <v>18</v>
      </c>
      <c r="L795" s="1">
        <v>1</v>
      </c>
      <c r="M795" s="7">
        <v>15.38</v>
      </c>
      <c r="N795" s="7">
        <f t="shared" si="12"/>
        <v>15.38</v>
      </c>
      <c r="O795" s="1">
        <v>20</v>
      </c>
      <c r="P795" s="1">
        <v>12.3</v>
      </c>
      <c r="Q795" s="7">
        <v>6.01</v>
      </c>
      <c r="R795" s="1">
        <v>26</v>
      </c>
      <c r="S795" s="1" t="s">
        <v>19</v>
      </c>
      <c r="T795" s="1" t="s">
        <v>43</v>
      </c>
    </row>
    <row r="796" spans="1:20" x14ac:dyDescent="0.25">
      <c r="A796" s="1">
        <v>100369</v>
      </c>
      <c r="B796" s="2">
        <v>45116</v>
      </c>
      <c r="C796" s="2" t="str">
        <f>TEXT(Table1[[#This Row],[Order_Date]],"ddd")</f>
        <v>Sun</v>
      </c>
      <c r="D796" s="12">
        <f>WEEKNUM(Table1[[#This Row],[Order_Date]])</f>
        <v>28</v>
      </c>
      <c r="E796" s="2" t="str">
        <f>TEXT(Table1[[#This Row],[Order_Date]],"mmm")</f>
        <v>Jul</v>
      </c>
      <c r="F796" s="2" t="str">
        <f>TEXT(Table1[[#This Row],[Order_Date]],"yyyy")</f>
        <v>2023</v>
      </c>
      <c r="G796" s="1" t="s">
        <v>837</v>
      </c>
      <c r="H796" s="1" t="s">
        <v>59</v>
      </c>
      <c r="I796" s="1" t="s">
        <v>17</v>
      </c>
      <c r="J796" s="1" t="s">
        <v>1238</v>
      </c>
      <c r="K796" s="1" t="s">
        <v>18</v>
      </c>
      <c r="L796" s="1">
        <v>5</v>
      </c>
      <c r="M796" s="7">
        <v>30.69</v>
      </c>
      <c r="N796" s="7">
        <f t="shared" si="12"/>
        <v>153.45000000000002</v>
      </c>
      <c r="O796" s="1">
        <v>0</v>
      </c>
      <c r="P796" s="1">
        <v>153.44999999999999</v>
      </c>
      <c r="Q796" s="7">
        <v>53.7</v>
      </c>
      <c r="R796" s="1">
        <v>28</v>
      </c>
      <c r="S796" s="1" t="s">
        <v>26</v>
      </c>
      <c r="T796" s="1" t="s">
        <v>46</v>
      </c>
    </row>
    <row r="797" spans="1:20" x14ac:dyDescent="0.25">
      <c r="A797" s="1">
        <v>100268</v>
      </c>
      <c r="B797" s="2">
        <v>45892</v>
      </c>
      <c r="C797" s="2" t="str">
        <f>TEXT(Table1[[#This Row],[Order_Date]],"ddd")</f>
        <v>Sat</v>
      </c>
      <c r="D797" s="12">
        <f>WEEKNUM(Table1[[#This Row],[Order_Date]])</f>
        <v>34</v>
      </c>
      <c r="E797" s="2" t="str">
        <f>TEXT(Table1[[#This Row],[Order_Date]],"mmm")</f>
        <v>Aug</v>
      </c>
      <c r="F797" s="2" t="str">
        <f>TEXT(Table1[[#This Row],[Order_Date]],"yyyy")</f>
        <v>2025</v>
      </c>
      <c r="G797" s="1" t="s">
        <v>838</v>
      </c>
      <c r="H797" s="1" t="s">
        <v>16</v>
      </c>
      <c r="I797" s="1" t="s">
        <v>17</v>
      </c>
      <c r="J797" s="1" t="s">
        <v>1237</v>
      </c>
      <c r="K797" s="1" t="s">
        <v>18</v>
      </c>
      <c r="L797" s="1">
        <v>2</v>
      </c>
      <c r="M797" s="7">
        <v>57.82</v>
      </c>
      <c r="N797" s="7">
        <f t="shared" si="12"/>
        <v>115.64</v>
      </c>
      <c r="O797" s="1">
        <v>5</v>
      </c>
      <c r="P797" s="1">
        <v>109.86</v>
      </c>
      <c r="Q797" s="7">
        <v>38.83</v>
      </c>
      <c r="R797" s="1">
        <v>41</v>
      </c>
      <c r="S797" s="1" t="s">
        <v>26</v>
      </c>
      <c r="T797" s="1" t="s">
        <v>32</v>
      </c>
    </row>
    <row r="798" spans="1:20" x14ac:dyDescent="0.25">
      <c r="A798" s="1">
        <v>100655</v>
      </c>
      <c r="B798" s="2">
        <v>45900</v>
      </c>
      <c r="C798" s="2" t="str">
        <f>TEXT(Table1[[#This Row],[Order_Date]],"ddd")</f>
        <v>Sun</v>
      </c>
      <c r="D798" s="12">
        <f>WEEKNUM(Table1[[#This Row],[Order_Date]])</f>
        <v>36</v>
      </c>
      <c r="E798" s="2" t="str">
        <f>TEXT(Table1[[#This Row],[Order_Date]],"mmm")</f>
        <v>Aug</v>
      </c>
      <c r="F798" s="2" t="str">
        <f>TEXT(Table1[[#This Row],[Order_Date]],"yyyy")</f>
        <v>2025</v>
      </c>
      <c r="G798" s="1" t="s">
        <v>839</v>
      </c>
      <c r="H798" s="1" t="s">
        <v>100</v>
      </c>
      <c r="I798" s="1" t="s">
        <v>25</v>
      </c>
      <c r="J798" s="1" t="s">
        <v>1237</v>
      </c>
      <c r="K798" s="1" t="s">
        <v>18</v>
      </c>
      <c r="L798" s="1">
        <v>6</v>
      </c>
      <c r="M798" s="7">
        <v>116.35</v>
      </c>
      <c r="N798" s="7">
        <f t="shared" si="12"/>
        <v>698.09999999999991</v>
      </c>
      <c r="O798" s="1">
        <v>0</v>
      </c>
      <c r="P798" s="1">
        <v>698.1</v>
      </c>
      <c r="Q798" s="7">
        <v>156.12</v>
      </c>
      <c r="R798" s="1">
        <v>16</v>
      </c>
      <c r="S798" s="1" t="s">
        <v>19</v>
      </c>
      <c r="T798" s="1" t="s">
        <v>35</v>
      </c>
    </row>
    <row r="799" spans="1:20" x14ac:dyDescent="0.25">
      <c r="A799" s="1">
        <v>100046</v>
      </c>
      <c r="B799" s="2">
        <v>45640</v>
      </c>
      <c r="C799" s="2" t="str">
        <f>TEXT(Table1[[#This Row],[Order_Date]],"ddd")</f>
        <v>Sat</v>
      </c>
      <c r="D799" s="12">
        <f>WEEKNUM(Table1[[#This Row],[Order_Date]])</f>
        <v>50</v>
      </c>
      <c r="E799" s="2" t="str">
        <f>TEXT(Table1[[#This Row],[Order_Date]],"mmm")</f>
        <v>Dec</v>
      </c>
      <c r="F799" s="2" t="str">
        <f>TEXT(Table1[[#This Row],[Order_Date]],"yyyy")</f>
        <v>2024</v>
      </c>
      <c r="G799" s="1" t="s">
        <v>840</v>
      </c>
      <c r="H799" s="1" t="s">
        <v>16</v>
      </c>
      <c r="I799" s="1" t="s">
        <v>17</v>
      </c>
      <c r="J799" s="1" t="s">
        <v>1241</v>
      </c>
      <c r="K799" s="1" t="s">
        <v>31</v>
      </c>
      <c r="L799" s="1">
        <v>4</v>
      </c>
      <c r="M799" s="7">
        <v>62.77</v>
      </c>
      <c r="N799" s="7">
        <f t="shared" si="12"/>
        <v>251.08</v>
      </c>
      <c r="O799" s="1">
        <v>0</v>
      </c>
      <c r="P799" s="1">
        <v>251.08</v>
      </c>
      <c r="Q799" s="7">
        <v>76.400000000000006</v>
      </c>
      <c r="R799" s="1">
        <v>46</v>
      </c>
      <c r="S799" s="1" t="s">
        <v>26</v>
      </c>
      <c r="T799" s="1" t="s">
        <v>35</v>
      </c>
    </row>
    <row r="800" spans="1:20" x14ac:dyDescent="0.25">
      <c r="A800" s="1">
        <v>100349</v>
      </c>
      <c r="B800" s="2">
        <v>44957</v>
      </c>
      <c r="C800" s="2" t="str">
        <f>TEXT(Table1[[#This Row],[Order_Date]],"ddd")</f>
        <v>Tue</v>
      </c>
      <c r="D800" s="12">
        <f>WEEKNUM(Table1[[#This Row],[Order_Date]])</f>
        <v>5</v>
      </c>
      <c r="E800" s="2" t="str">
        <f>TEXT(Table1[[#This Row],[Order_Date]],"mmm")</f>
        <v>Jan</v>
      </c>
      <c r="F800" s="2" t="str">
        <f>TEXT(Table1[[#This Row],[Order_Date]],"yyyy")</f>
        <v>2023</v>
      </c>
      <c r="G800" s="1" t="s">
        <v>841</v>
      </c>
      <c r="H800" s="1" t="s">
        <v>22</v>
      </c>
      <c r="I800" s="1" t="s">
        <v>17</v>
      </c>
      <c r="J800" s="1" t="s">
        <v>1240</v>
      </c>
      <c r="K800" s="1" t="s">
        <v>31</v>
      </c>
      <c r="L800" s="1">
        <v>5</v>
      </c>
      <c r="M800" s="7">
        <v>26.47</v>
      </c>
      <c r="N800" s="7">
        <f t="shared" si="12"/>
        <v>132.35</v>
      </c>
      <c r="O800" s="1">
        <v>10</v>
      </c>
      <c r="P800" s="1">
        <v>119.11</v>
      </c>
      <c r="Q800" s="7">
        <v>24.82</v>
      </c>
      <c r="R800" s="1">
        <v>37</v>
      </c>
      <c r="S800" s="1" t="s">
        <v>19</v>
      </c>
      <c r="T800" s="1" t="s">
        <v>51</v>
      </c>
    </row>
    <row r="801" spans="1:20" x14ac:dyDescent="0.25">
      <c r="A801" s="1">
        <v>100773</v>
      </c>
      <c r="B801" s="2">
        <v>45885</v>
      </c>
      <c r="C801" s="2" t="str">
        <f>TEXT(Table1[[#This Row],[Order_Date]],"ddd")</f>
        <v>Sat</v>
      </c>
      <c r="D801" s="12">
        <f>WEEKNUM(Table1[[#This Row],[Order_Date]])</f>
        <v>33</v>
      </c>
      <c r="E801" s="2" t="str">
        <f>TEXT(Table1[[#This Row],[Order_Date]],"mmm")</f>
        <v>Aug</v>
      </c>
      <c r="F801" s="2" t="str">
        <f>TEXT(Table1[[#This Row],[Order_Date]],"yyyy")</f>
        <v>2025</v>
      </c>
      <c r="G801" s="1" t="s">
        <v>842</v>
      </c>
      <c r="H801" s="1" t="s">
        <v>37</v>
      </c>
      <c r="I801" s="1" t="s">
        <v>17</v>
      </c>
      <c r="J801" s="1" t="s">
        <v>1239</v>
      </c>
      <c r="K801" s="1" t="s">
        <v>18</v>
      </c>
      <c r="L801" s="1">
        <v>3</v>
      </c>
      <c r="M801" s="7">
        <v>70.010000000000005</v>
      </c>
      <c r="N801" s="7">
        <f t="shared" si="12"/>
        <v>210.03000000000003</v>
      </c>
      <c r="O801" s="1">
        <v>5</v>
      </c>
      <c r="P801" s="1">
        <v>199.53</v>
      </c>
      <c r="Q801" s="7">
        <v>57.71</v>
      </c>
      <c r="R801" s="1">
        <v>29</v>
      </c>
      <c r="S801" s="1" t="s">
        <v>26</v>
      </c>
      <c r="T801" s="1" t="s">
        <v>43</v>
      </c>
    </row>
    <row r="802" spans="1:20" x14ac:dyDescent="0.25">
      <c r="A802" s="1">
        <v>100195</v>
      </c>
      <c r="B802" s="2">
        <v>45837</v>
      </c>
      <c r="C802" s="2" t="str">
        <f>TEXT(Table1[[#This Row],[Order_Date]],"ddd")</f>
        <v>Sun</v>
      </c>
      <c r="D802" s="12">
        <f>WEEKNUM(Table1[[#This Row],[Order_Date]])</f>
        <v>27</v>
      </c>
      <c r="E802" s="2" t="str">
        <f>TEXT(Table1[[#This Row],[Order_Date]],"mmm")</f>
        <v>Jun</v>
      </c>
      <c r="F802" s="2" t="str">
        <f>TEXT(Table1[[#This Row],[Order_Date]],"yyyy")</f>
        <v>2025</v>
      </c>
      <c r="G802" s="1" t="s">
        <v>843</v>
      </c>
      <c r="H802" s="1" t="s">
        <v>45</v>
      </c>
      <c r="I802" s="1" t="s">
        <v>30</v>
      </c>
      <c r="J802" s="1" t="s">
        <v>1240</v>
      </c>
      <c r="K802" s="1" t="s">
        <v>31</v>
      </c>
      <c r="L802" s="1">
        <v>3</v>
      </c>
      <c r="M802" s="7">
        <v>15.14</v>
      </c>
      <c r="N802" s="7">
        <f t="shared" si="12"/>
        <v>45.42</v>
      </c>
      <c r="O802" s="1">
        <v>5</v>
      </c>
      <c r="P802" s="1">
        <v>43.15</v>
      </c>
      <c r="Q802" s="7">
        <v>17.54</v>
      </c>
      <c r="R802" s="1">
        <v>29</v>
      </c>
      <c r="S802" s="1" t="s">
        <v>19</v>
      </c>
      <c r="T802" s="1" t="s">
        <v>32</v>
      </c>
    </row>
    <row r="803" spans="1:20" x14ac:dyDescent="0.25">
      <c r="A803" s="1">
        <v>100102</v>
      </c>
      <c r="B803" s="2">
        <v>45705</v>
      </c>
      <c r="C803" s="2" t="str">
        <f>TEXT(Table1[[#This Row],[Order_Date]],"ddd")</f>
        <v>Mon</v>
      </c>
      <c r="D803" s="12">
        <f>WEEKNUM(Table1[[#This Row],[Order_Date]])</f>
        <v>8</v>
      </c>
      <c r="E803" s="2" t="str">
        <f>TEXT(Table1[[#This Row],[Order_Date]],"mmm")</f>
        <v>Feb</v>
      </c>
      <c r="F803" s="2" t="str">
        <f>TEXT(Table1[[#This Row],[Order_Date]],"yyyy")</f>
        <v>2025</v>
      </c>
      <c r="G803" s="1" t="s">
        <v>844</v>
      </c>
      <c r="H803" s="1" t="s">
        <v>87</v>
      </c>
      <c r="I803" s="1" t="s">
        <v>25</v>
      </c>
      <c r="J803" s="1" t="s">
        <v>1237</v>
      </c>
      <c r="K803" s="1" t="s">
        <v>48</v>
      </c>
      <c r="L803" s="1">
        <v>2</v>
      </c>
      <c r="M803" s="7">
        <v>79.81</v>
      </c>
      <c r="N803" s="7">
        <f t="shared" si="12"/>
        <v>159.62</v>
      </c>
      <c r="O803" s="1">
        <v>5</v>
      </c>
      <c r="P803" s="1">
        <v>151.63999999999999</v>
      </c>
      <c r="Q803" s="7">
        <v>31.81</v>
      </c>
      <c r="R803" s="1">
        <v>32</v>
      </c>
      <c r="S803" s="1" t="s">
        <v>26</v>
      </c>
      <c r="T803" s="1" t="s">
        <v>81</v>
      </c>
    </row>
    <row r="804" spans="1:20" x14ac:dyDescent="0.25">
      <c r="A804" s="1">
        <v>100004</v>
      </c>
      <c r="B804" s="2">
        <v>45476</v>
      </c>
      <c r="C804" s="2" t="str">
        <f>TEXT(Table1[[#This Row],[Order_Date]],"ddd")</f>
        <v>Wed</v>
      </c>
      <c r="D804" s="12">
        <f>WEEKNUM(Table1[[#This Row],[Order_Date]])</f>
        <v>27</v>
      </c>
      <c r="E804" s="2" t="str">
        <f>TEXT(Table1[[#This Row],[Order_Date]],"mmm")</f>
        <v>Jul</v>
      </c>
      <c r="F804" s="2" t="str">
        <f>TEXT(Table1[[#This Row],[Order_Date]],"yyyy")</f>
        <v>2024</v>
      </c>
      <c r="G804" s="1" t="s">
        <v>845</v>
      </c>
      <c r="H804" s="1" t="s">
        <v>87</v>
      </c>
      <c r="I804" s="1" t="s">
        <v>25</v>
      </c>
      <c r="J804" s="1" t="s">
        <v>1238</v>
      </c>
      <c r="K804" s="1" t="s">
        <v>31</v>
      </c>
      <c r="L804" s="1">
        <v>2</v>
      </c>
      <c r="M804" s="7">
        <v>85.46</v>
      </c>
      <c r="N804" s="7">
        <f t="shared" si="12"/>
        <v>170.92</v>
      </c>
      <c r="O804" s="1">
        <v>0</v>
      </c>
      <c r="P804" s="1">
        <v>170.92</v>
      </c>
      <c r="Q804" s="7">
        <v>39.1</v>
      </c>
      <c r="R804" s="1">
        <v>20</v>
      </c>
      <c r="S804" s="1" t="s">
        <v>19</v>
      </c>
      <c r="T804" s="1" t="s">
        <v>43</v>
      </c>
    </row>
    <row r="805" spans="1:20" x14ac:dyDescent="0.25">
      <c r="A805" s="1">
        <v>100619</v>
      </c>
      <c r="B805" s="2">
        <v>45071</v>
      </c>
      <c r="C805" s="2" t="str">
        <f>TEXT(Table1[[#This Row],[Order_Date]],"ddd")</f>
        <v>Thu</v>
      </c>
      <c r="D805" s="12">
        <f>WEEKNUM(Table1[[#This Row],[Order_Date]])</f>
        <v>21</v>
      </c>
      <c r="E805" s="2" t="str">
        <f>TEXT(Table1[[#This Row],[Order_Date]],"mmm")</f>
        <v>May</v>
      </c>
      <c r="F805" s="2" t="str">
        <f>TEXT(Table1[[#This Row],[Order_Date]],"yyyy")</f>
        <v>2023</v>
      </c>
      <c r="G805" s="1" t="s">
        <v>846</v>
      </c>
      <c r="H805" s="1" t="s">
        <v>16</v>
      </c>
      <c r="I805" s="1" t="s">
        <v>17</v>
      </c>
      <c r="J805" s="1" t="s">
        <v>1241</v>
      </c>
      <c r="K805" s="1" t="s">
        <v>18</v>
      </c>
      <c r="L805" s="1">
        <v>3</v>
      </c>
      <c r="M805" s="7">
        <v>47.35</v>
      </c>
      <c r="N805" s="7">
        <f t="shared" si="12"/>
        <v>142.05000000000001</v>
      </c>
      <c r="O805" s="1">
        <v>0</v>
      </c>
      <c r="P805" s="1">
        <v>142.05000000000001</v>
      </c>
      <c r="Q805" s="7">
        <v>39.31</v>
      </c>
      <c r="R805" s="1">
        <v>22</v>
      </c>
      <c r="S805" s="1" t="s">
        <v>19</v>
      </c>
      <c r="T805" s="1" t="s">
        <v>46</v>
      </c>
    </row>
    <row r="806" spans="1:20" x14ac:dyDescent="0.25">
      <c r="A806" s="1">
        <v>100990</v>
      </c>
      <c r="B806" s="2">
        <v>45644</v>
      </c>
      <c r="C806" s="2" t="str">
        <f>TEXT(Table1[[#This Row],[Order_Date]],"ddd")</f>
        <v>Wed</v>
      </c>
      <c r="D806" s="12">
        <f>WEEKNUM(Table1[[#This Row],[Order_Date]])</f>
        <v>51</v>
      </c>
      <c r="E806" s="2" t="str">
        <f>TEXT(Table1[[#This Row],[Order_Date]],"mmm")</f>
        <v>Dec</v>
      </c>
      <c r="F806" s="2" t="str">
        <f>TEXT(Table1[[#This Row],[Order_Date]],"yyyy")</f>
        <v>2024</v>
      </c>
      <c r="G806" s="1" t="s">
        <v>847</v>
      </c>
      <c r="H806" s="1" t="s">
        <v>45</v>
      </c>
      <c r="I806" s="1" t="s">
        <v>30</v>
      </c>
      <c r="J806" s="1" t="s">
        <v>1241</v>
      </c>
      <c r="K806" s="1" t="s">
        <v>31</v>
      </c>
      <c r="L806" s="1">
        <v>2</v>
      </c>
      <c r="M806" s="7">
        <v>16.89</v>
      </c>
      <c r="N806" s="7">
        <f t="shared" si="12"/>
        <v>33.78</v>
      </c>
      <c r="O806" s="1">
        <v>5</v>
      </c>
      <c r="P806" s="1">
        <v>32.090000000000003</v>
      </c>
      <c r="Q806" s="7">
        <v>11.62</v>
      </c>
      <c r="R806" s="1">
        <v>40</v>
      </c>
      <c r="S806" s="1" t="s">
        <v>19</v>
      </c>
      <c r="T806" s="1" t="s">
        <v>81</v>
      </c>
    </row>
    <row r="807" spans="1:20" x14ac:dyDescent="0.25">
      <c r="A807" s="1">
        <v>100052</v>
      </c>
      <c r="B807" s="2">
        <v>44978</v>
      </c>
      <c r="C807" s="2" t="str">
        <f>TEXT(Table1[[#This Row],[Order_Date]],"ddd")</f>
        <v>Tue</v>
      </c>
      <c r="D807" s="12">
        <f>WEEKNUM(Table1[[#This Row],[Order_Date]])</f>
        <v>8</v>
      </c>
      <c r="E807" s="2" t="str">
        <f>TEXT(Table1[[#This Row],[Order_Date]],"mmm")</f>
        <v>Feb</v>
      </c>
      <c r="F807" s="2" t="str">
        <f>TEXT(Table1[[#This Row],[Order_Date]],"yyyy")</f>
        <v>2023</v>
      </c>
      <c r="G807" s="1" t="s">
        <v>848</v>
      </c>
      <c r="H807" s="1" t="s">
        <v>45</v>
      </c>
      <c r="I807" s="1" t="s">
        <v>30</v>
      </c>
      <c r="J807" s="1" t="s">
        <v>1239</v>
      </c>
      <c r="K807" s="1" t="s">
        <v>31</v>
      </c>
      <c r="L807" s="1">
        <v>4</v>
      </c>
      <c r="M807" s="7">
        <v>15.78</v>
      </c>
      <c r="N807" s="7">
        <f t="shared" si="12"/>
        <v>63.12</v>
      </c>
      <c r="O807" s="1">
        <v>20</v>
      </c>
      <c r="P807" s="1">
        <v>50.5</v>
      </c>
      <c r="Q807" s="7">
        <v>17.11</v>
      </c>
      <c r="R807" s="1">
        <v>35</v>
      </c>
      <c r="S807" s="1" t="s">
        <v>19</v>
      </c>
      <c r="T807" s="1" t="s">
        <v>43</v>
      </c>
    </row>
    <row r="808" spans="1:20" x14ac:dyDescent="0.25">
      <c r="A808" s="1">
        <v>100263</v>
      </c>
      <c r="B808" s="2">
        <v>45504</v>
      </c>
      <c r="C808" s="2" t="str">
        <f>TEXT(Table1[[#This Row],[Order_Date]],"ddd")</f>
        <v>Wed</v>
      </c>
      <c r="D808" s="12">
        <f>WEEKNUM(Table1[[#This Row],[Order_Date]])</f>
        <v>31</v>
      </c>
      <c r="E808" s="2" t="str">
        <f>TEXT(Table1[[#This Row],[Order_Date]],"mmm")</f>
        <v>Jul</v>
      </c>
      <c r="F808" s="2" t="str">
        <f>TEXT(Table1[[#This Row],[Order_Date]],"yyyy")</f>
        <v>2024</v>
      </c>
      <c r="G808" s="1" t="s">
        <v>849</v>
      </c>
      <c r="H808" s="1" t="s">
        <v>37</v>
      </c>
      <c r="I808" s="1" t="s">
        <v>17</v>
      </c>
      <c r="J808" s="1" t="s">
        <v>1239</v>
      </c>
      <c r="K808" s="1" t="s">
        <v>31</v>
      </c>
      <c r="L808" s="1">
        <v>4</v>
      </c>
      <c r="M808" s="7">
        <v>70.349999999999994</v>
      </c>
      <c r="N808" s="7">
        <f t="shared" si="12"/>
        <v>281.39999999999998</v>
      </c>
      <c r="O808" s="1">
        <v>0</v>
      </c>
      <c r="P808" s="1">
        <v>281.39999999999998</v>
      </c>
      <c r="Q808" s="7">
        <v>82.79</v>
      </c>
      <c r="R808" s="1">
        <v>26</v>
      </c>
      <c r="S808" s="1" t="s">
        <v>26</v>
      </c>
      <c r="T808" s="1" t="s">
        <v>32</v>
      </c>
    </row>
    <row r="809" spans="1:20" x14ac:dyDescent="0.25">
      <c r="A809" s="1">
        <v>101092</v>
      </c>
      <c r="B809" s="2">
        <v>45889</v>
      </c>
      <c r="C809" s="2" t="str">
        <f>TEXT(Table1[[#This Row],[Order_Date]],"ddd")</f>
        <v>Wed</v>
      </c>
      <c r="D809" s="12">
        <f>WEEKNUM(Table1[[#This Row],[Order_Date]])</f>
        <v>34</v>
      </c>
      <c r="E809" s="2" t="str">
        <f>TEXT(Table1[[#This Row],[Order_Date]],"mmm")</f>
        <v>Aug</v>
      </c>
      <c r="F809" s="2" t="str">
        <f>TEXT(Table1[[#This Row],[Order_Date]],"yyyy")</f>
        <v>2025</v>
      </c>
      <c r="G809" s="1" t="s">
        <v>850</v>
      </c>
      <c r="H809" s="1" t="s">
        <v>87</v>
      </c>
      <c r="I809" s="1" t="s">
        <v>25</v>
      </c>
      <c r="J809" s="1" t="s">
        <v>1238</v>
      </c>
      <c r="K809" s="1" t="s">
        <v>18</v>
      </c>
      <c r="L809" s="1">
        <v>1</v>
      </c>
      <c r="M809" s="7">
        <v>73</v>
      </c>
      <c r="N809" s="7">
        <f t="shared" si="12"/>
        <v>73</v>
      </c>
      <c r="O809" s="1">
        <v>0</v>
      </c>
      <c r="P809" s="1">
        <v>73</v>
      </c>
      <c r="Q809" s="7">
        <v>22.96</v>
      </c>
      <c r="R809" s="1">
        <v>21</v>
      </c>
      <c r="S809" s="1" t="s">
        <v>26</v>
      </c>
      <c r="T809" s="1" t="s">
        <v>32</v>
      </c>
    </row>
    <row r="810" spans="1:20" x14ac:dyDescent="0.25">
      <c r="A810" s="1">
        <v>100443</v>
      </c>
      <c r="B810" s="2">
        <v>45313</v>
      </c>
      <c r="C810" s="2" t="str">
        <f>TEXT(Table1[[#This Row],[Order_Date]],"ddd")</f>
        <v>Mon</v>
      </c>
      <c r="D810" s="12">
        <f>WEEKNUM(Table1[[#This Row],[Order_Date]])</f>
        <v>4</v>
      </c>
      <c r="E810" s="2" t="str">
        <f>TEXT(Table1[[#This Row],[Order_Date]],"mmm")</f>
        <v>Jan</v>
      </c>
      <c r="F810" s="2" t="str">
        <f>TEXT(Table1[[#This Row],[Order_Date]],"yyyy")</f>
        <v>2024</v>
      </c>
      <c r="G810" s="1" t="s">
        <v>851</v>
      </c>
      <c r="H810" s="1" t="s">
        <v>70</v>
      </c>
      <c r="I810" s="1" t="s">
        <v>25</v>
      </c>
      <c r="J810" s="1" t="s">
        <v>1237</v>
      </c>
      <c r="K810" s="1" t="s">
        <v>18</v>
      </c>
      <c r="L810" s="1">
        <v>3</v>
      </c>
      <c r="M810" s="7">
        <v>131.82</v>
      </c>
      <c r="N810" s="7">
        <f t="shared" si="12"/>
        <v>395.46</v>
      </c>
      <c r="O810" s="1">
        <v>5</v>
      </c>
      <c r="P810" s="1">
        <v>375.69</v>
      </c>
      <c r="Q810" s="7">
        <v>102.64</v>
      </c>
      <c r="R810" s="1">
        <v>16</v>
      </c>
      <c r="S810" s="1" t="s">
        <v>19</v>
      </c>
      <c r="T810" s="1" t="s">
        <v>20</v>
      </c>
    </row>
    <row r="811" spans="1:20" x14ac:dyDescent="0.25">
      <c r="A811" s="1">
        <v>100971</v>
      </c>
      <c r="B811" s="2">
        <v>44953</v>
      </c>
      <c r="C811" s="2" t="str">
        <f>TEXT(Table1[[#This Row],[Order_Date]],"ddd")</f>
        <v>Fri</v>
      </c>
      <c r="D811" s="12">
        <f>WEEKNUM(Table1[[#This Row],[Order_Date]])</f>
        <v>4</v>
      </c>
      <c r="E811" s="2" t="str">
        <f>TEXT(Table1[[#This Row],[Order_Date]],"mmm")</f>
        <v>Jan</v>
      </c>
      <c r="F811" s="2" t="str">
        <f>TEXT(Table1[[#This Row],[Order_Date]],"yyyy")</f>
        <v>2023</v>
      </c>
      <c r="G811" s="1" t="s">
        <v>852</v>
      </c>
      <c r="H811" s="1" t="s">
        <v>100</v>
      </c>
      <c r="I811" s="1" t="s">
        <v>25</v>
      </c>
      <c r="J811" s="1" t="s">
        <v>1238</v>
      </c>
      <c r="K811" s="1" t="s">
        <v>64</v>
      </c>
      <c r="L811" s="1">
        <v>3</v>
      </c>
      <c r="M811" s="7">
        <v>125.36</v>
      </c>
      <c r="N811" s="7">
        <f t="shared" si="12"/>
        <v>376.08</v>
      </c>
      <c r="O811" s="1">
        <v>10</v>
      </c>
      <c r="P811" s="1">
        <v>338.47</v>
      </c>
      <c r="Q811" s="7">
        <v>118.32</v>
      </c>
      <c r="R811" s="1">
        <v>31</v>
      </c>
      <c r="S811" s="1" t="s">
        <v>19</v>
      </c>
      <c r="T811" s="1" t="s">
        <v>51</v>
      </c>
    </row>
    <row r="812" spans="1:20" x14ac:dyDescent="0.25">
      <c r="A812" s="1">
        <v>100782</v>
      </c>
      <c r="B812" s="2">
        <v>45662</v>
      </c>
      <c r="C812" s="2" t="str">
        <f>TEXT(Table1[[#This Row],[Order_Date]],"ddd")</f>
        <v>Sun</v>
      </c>
      <c r="D812" s="12">
        <f>WEEKNUM(Table1[[#This Row],[Order_Date]])</f>
        <v>2</v>
      </c>
      <c r="E812" s="2" t="str">
        <f>TEXT(Table1[[#This Row],[Order_Date]],"mmm")</f>
        <v>Jan</v>
      </c>
      <c r="F812" s="2" t="str">
        <f>TEXT(Table1[[#This Row],[Order_Date]],"yyyy")</f>
        <v>2025</v>
      </c>
      <c r="G812" s="1" t="s">
        <v>853</v>
      </c>
      <c r="H812" s="1" t="s">
        <v>56</v>
      </c>
      <c r="I812" s="1" t="s">
        <v>30</v>
      </c>
      <c r="J812" s="1" t="s">
        <v>1239</v>
      </c>
      <c r="K812" s="1" t="s">
        <v>31</v>
      </c>
      <c r="L812" s="1">
        <v>1</v>
      </c>
      <c r="M812" s="7">
        <v>41.95</v>
      </c>
      <c r="N812" s="7">
        <f t="shared" si="12"/>
        <v>41.95</v>
      </c>
      <c r="O812" s="1">
        <v>5</v>
      </c>
      <c r="P812" s="1">
        <v>39.85</v>
      </c>
      <c r="Q812" s="7">
        <v>11.52</v>
      </c>
      <c r="R812" s="1">
        <v>29</v>
      </c>
      <c r="S812" s="1" t="s">
        <v>19</v>
      </c>
      <c r="T812" s="1" t="s">
        <v>27</v>
      </c>
    </row>
    <row r="813" spans="1:20" x14ac:dyDescent="0.25">
      <c r="A813" s="1">
        <v>100846</v>
      </c>
      <c r="B813" s="2">
        <v>45638</v>
      </c>
      <c r="C813" s="2" t="str">
        <f>TEXT(Table1[[#This Row],[Order_Date]],"ddd")</f>
        <v>Thu</v>
      </c>
      <c r="D813" s="12">
        <f>WEEKNUM(Table1[[#This Row],[Order_Date]])</f>
        <v>50</v>
      </c>
      <c r="E813" s="2" t="str">
        <f>TEXT(Table1[[#This Row],[Order_Date]],"mmm")</f>
        <v>Dec</v>
      </c>
      <c r="F813" s="2" t="str">
        <f>TEXT(Table1[[#This Row],[Order_Date]],"yyyy")</f>
        <v>2024</v>
      </c>
      <c r="G813" s="1" t="s">
        <v>854</v>
      </c>
      <c r="H813" s="1" t="s">
        <v>73</v>
      </c>
      <c r="I813" s="1" t="s">
        <v>25</v>
      </c>
      <c r="J813" s="1" t="s">
        <v>1241</v>
      </c>
      <c r="K813" s="1" t="s">
        <v>18</v>
      </c>
      <c r="L813" s="1">
        <v>2</v>
      </c>
      <c r="M813" s="7">
        <v>32.4</v>
      </c>
      <c r="N813" s="7">
        <f t="shared" si="12"/>
        <v>64.8</v>
      </c>
      <c r="O813" s="1">
        <v>5</v>
      </c>
      <c r="P813" s="1">
        <v>61.56</v>
      </c>
      <c r="Q813" s="7">
        <v>16.649999999999999</v>
      </c>
      <c r="R813" s="1">
        <v>40</v>
      </c>
      <c r="S813" s="1" t="s">
        <v>19</v>
      </c>
      <c r="T813" s="1" t="s">
        <v>27</v>
      </c>
    </row>
    <row r="814" spans="1:20" x14ac:dyDescent="0.25">
      <c r="A814" s="1">
        <v>100691</v>
      </c>
      <c r="B814" s="2">
        <v>45173</v>
      </c>
      <c r="C814" s="2" t="str">
        <f>TEXT(Table1[[#This Row],[Order_Date]],"ddd")</f>
        <v>Mon</v>
      </c>
      <c r="D814" s="12">
        <f>WEEKNUM(Table1[[#This Row],[Order_Date]])</f>
        <v>36</v>
      </c>
      <c r="E814" s="2" t="str">
        <f>TEXT(Table1[[#This Row],[Order_Date]],"mmm")</f>
        <v>Sep</v>
      </c>
      <c r="F814" s="2" t="str">
        <f>TEXT(Table1[[#This Row],[Order_Date]],"yyyy")</f>
        <v>2023</v>
      </c>
      <c r="G814" s="1" t="s">
        <v>855</v>
      </c>
      <c r="H814" s="1" t="s">
        <v>24</v>
      </c>
      <c r="I814" s="1" t="s">
        <v>25</v>
      </c>
      <c r="J814" s="1" t="s">
        <v>1241</v>
      </c>
      <c r="K814" s="1" t="s">
        <v>31</v>
      </c>
      <c r="L814" s="1">
        <v>2</v>
      </c>
      <c r="M814" s="7">
        <v>105.28</v>
      </c>
      <c r="N814" s="7">
        <f t="shared" si="12"/>
        <v>210.56</v>
      </c>
      <c r="O814" s="1">
        <v>0</v>
      </c>
      <c r="P814" s="1">
        <v>210.56</v>
      </c>
      <c r="Q814" s="7">
        <v>67.63</v>
      </c>
      <c r="R814" s="1">
        <v>30</v>
      </c>
      <c r="S814" s="1" t="s">
        <v>19</v>
      </c>
      <c r="T814" s="1" t="s">
        <v>35</v>
      </c>
    </row>
    <row r="815" spans="1:20" x14ac:dyDescent="0.25">
      <c r="A815" s="1">
        <v>100304</v>
      </c>
      <c r="B815" s="2">
        <v>45900</v>
      </c>
      <c r="C815" s="2" t="str">
        <f>TEXT(Table1[[#This Row],[Order_Date]],"ddd")</f>
        <v>Sun</v>
      </c>
      <c r="D815" s="12">
        <f>WEEKNUM(Table1[[#This Row],[Order_Date]])</f>
        <v>36</v>
      </c>
      <c r="E815" s="2" t="str">
        <f>TEXT(Table1[[#This Row],[Order_Date]],"mmm")</f>
        <v>Aug</v>
      </c>
      <c r="F815" s="2" t="str">
        <f>TEXT(Table1[[#This Row],[Order_Date]],"yyyy")</f>
        <v>2025</v>
      </c>
      <c r="G815" s="1" t="s">
        <v>856</v>
      </c>
      <c r="H815" s="1" t="s">
        <v>53</v>
      </c>
      <c r="I815" s="1" t="s">
        <v>30</v>
      </c>
      <c r="J815" s="1" t="s">
        <v>1241</v>
      </c>
      <c r="K815" s="1" t="s">
        <v>31</v>
      </c>
      <c r="L815" s="1">
        <v>3</v>
      </c>
      <c r="M815" s="7">
        <v>20.86</v>
      </c>
      <c r="N815" s="7">
        <f t="shared" si="12"/>
        <v>62.58</v>
      </c>
      <c r="O815" s="1">
        <v>5</v>
      </c>
      <c r="P815" s="1">
        <v>59.45</v>
      </c>
      <c r="Q815" s="7">
        <v>19.37</v>
      </c>
      <c r="R815" s="1">
        <v>26</v>
      </c>
      <c r="S815" s="1" t="s">
        <v>19</v>
      </c>
      <c r="T815" s="1" t="s">
        <v>46</v>
      </c>
    </row>
    <row r="816" spans="1:20" x14ac:dyDescent="0.25">
      <c r="A816" s="1">
        <v>100341</v>
      </c>
      <c r="B816" s="2">
        <v>44958</v>
      </c>
      <c r="C816" s="2" t="str">
        <f>TEXT(Table1[[#This Row],[Order_Date]],"ddd")</f>
        <v>Wed</v>
      </c>
      <c r="D816" s="12">
        <f>WEEKNUM(Table1[[#This Row],[Order_Date]])</f>
        <v>5</v>
      </c>
      <c r="E816" s="2" t="str">
        <f>TEXT(Table1[[#This Row],[Order_Date]],"mmm")</f>
        <v>Feb</v>
      </c>
      <c r="F816" s="2" t="str">
        <f>TEXT(Table1[[#This Row],[Order_Date]],"yyyy")</f>
        <v>2023</v>
      </c>
      <c r="G816" s="1" t="s">
        <v>857</v>
      </c>
      <c r="H816" s="1" t="s">
        <v>62</v>
      </c>
      <c r="I816" s="1" t="s">
        <v>17</v>
      </c>
      <c r="J816" s="1" t="s">
        <v>1237</v>
      </c>
      <c r="K816" s="1" t="s">
        <v>31</v>
      </c>
      <c r="L816" s="1">
        <v>5</v>
      </c>
      <c r="M816" s="7">
        <v>115.78</v>
      </c>
      <c r="N816" s="7">
        <f t="shared" si="12"/>
        <v>578.9</v>
      </c>
      <c r="O816" s="1">
        <v>0</v>
      </c>
      <c r="P816" s="1">
        <v>578.9</v>
      </c>
      <c r="Q816" s="7">
        <v>137.49</v>
      </c>
      <c r="R816" s="1">
        <v>17</v>
      </c>
      <c r="S816" s="1" t="s">
        <v>26</v>
      </c>
      <c r="T816" s="1" t="s">
        <v>27</v>
      </c>
    </row>
    <row r="817" spans="1:20" x14ac:dyDescent="0.25">
      <c r="A817" s="1">
        <v>100866</v>
      </c>
      <c r="B817" s="2">
        <v>45683</v>
      </c>
      <c r="C817" s="2" t="str">
        <f>TEXT(Table1[[#This Row],[Order_Date]],"ddd")</f>
        <v>Sun</v>
      </c>
      <c r="D817" s="12">
        <f>WEEKNUM(Table1[[#This Row],[Order_Date]])</f>
        <v>5</v>
      </c>
      <c r="E817" s="2" t="str">
        <f>TEXT(Table1[[#This Row],[Order_Date]],"mmm")</f>
        <v>Jan</v>
      </c>
      <c r="F817" s="2" t="str">
        <f>TEXT(Table1[[#This Row],[Order_Date]],"yyyy")</f>
        <v>2025</v>
      </c>
      <c r="G817" s="1" t="s">
        <v>858</v>
      </c>
      <c r="H817" s="1" t="s">
        <v>45</v>
      </c>
      <c r="I817" s="1" t="s">
        <v>30</v>
      </c>
      <c r="J817" s="1" t="s">
        <v>1238</v>
      </c>
      <c r="K817" s="1" t="s">
        <v>18</v>
      </c>
      <c r="L817" s="1">
        <v>3</v>
      </c>
      <c r="M817" s="7">
        <v>14.71</v>
      </c>
      <c r="N817" s="7">
        <f t="shared" si="12"/>
        <v>44.13</v>
      </c>
      <c r="O817" s="1">
        <v>0</v>
      </c>
      <c r="P817" s="1">
        <v>44.13</v>
      </c>
      <c r="Q817" s="7">
        <v>14.59</v>
      </c>
      <c r="R817" s="1">
        <v>22</v>
      </c>
      <c r="S817" s="1" t="s">
        <v>26</v>
      </c>
      <c r="T817" s="1" t="s">
        <v>35</v>
      </c>
    </row>
    <row r="818" spans="1:20" x14ac:dyDescent="0.25">
      <c r="A818" s="1">
        <v>100313</v>
      </c>
      <c r="B818" s="2">
        <v>45470</v>
      </c>
      <c r="C818" s="2" t="str">
        <f>TEXT(Table1[[#This Row],[Order_Date]],"ddd")</f>
        <v>Thu</v>
      </c>
      <c r="D818" s="12">
        <f>WEEKNUM(Table1[[#This Row],[Order_Date]])</f>
        <v>26</v>
      </c>
      <c r="E818" s="2" t="str">
        <f>TEXT(Table1[[#This Row],[Order_Date]],"mmm")</f>
        <v>Jun</v>
      </c>
      <c r="F818" s="2" t="str">
        <f>TEXT(Table1[[#This Row],[Order_Date]],"yyyy")</f>
        <v>2024</v>
      </c>
      <c r="G818" s="1" t="s">
        <v>859</v>
      </c>
      <c r="H818" s="1" t="s">
        <v>77</v>
      </c>
      <c r="I818" s="1" t="s">
        <v>30</v>
      </c>
      <c r="J818" s="1" t="s">
        <v>1237</v>
      </c>
      <c r="K818" s="1" t="s">
        <v>18</v>
      </c>
      <c r="L818" s="1">
        <v>2</v>
      </c>
      <c r="M818" s="7">
        <v>43.15</v>
      </c>
      <c r="N818" s="7">
        <f t="shared" si="12"/>
        <v>86.3</v>
      </c>
      <c r="O818" s="1">
        <v>10</v>
      </c>
      <c r="P818" s="1">
        <v>77.67</v>
      </c>
      <c r="Q818" s="7">
        <v>32.090000000000003</v>
      </c>
      <c r="R818" s="1">
        <v>50</v>
      </c>
      <c r="S818" s="1" t="s">
        <v>19</v>
      </c>
      <c r="T818" s="1" t="s">
        <v>35</v>
      </c>
    </row>
    <row r="819" spans="1:20" x14ac:dyDescent="0.25">
      <c r="A819" s="1">
        <v>100149</v>
      </c>
      <c r="B819" s="2">
        <v>45244</v>
      </c>
      <c r="C819" s="2" t="str">
        <f>TEXT(Table1[[#This Row],[Order_Date]],"ddd")</f>
        <v>Tue</v>
      </c>
      <c r="D819" s="12">
        <f>WEEKNUM(Table1[[#This Row],[Order_Date]])</f>
        <v>46</v>
      </c>
      <c r="E819" s="2" t="str">
        <f>TEXT(Table1[[#This Row],[Order_Date]],"mmm")</f>
        <v>Nov</v>
      </c>
      <c r="F819" s="2" t="str">
        <f>TEXT(Table1[[#This Row],[Order_Date]],"yyyy")</f>
        <v>2023</v>
      </c>
      <c r="G819" s="1" t="s">
        <v>860</v>
      </c>
      <c r="H819" s="1" t="s">
        <v>29</v>
      </c>
      <c r="I819" s="1" t="s">
        <v>30</v>
      </c>
      <c r="J819" s="1" t="s">
        <v>1241</v>
      </c>
      <c r="K819" s="1" t="s">
        <v>48</v>
      </c>
      <c r="L819" s="1">
        <v>2</v>
      </c>
      <c r="M819" s="7">
        <v>18.3</v>
      </c>
      <c r="N819" s="7">
        <f t="shared" si="12"/>
        <v>36.6</v>
      </c>
      <c r="O819" s="1">
        <v>5</v>
      </c>
      <c r="P819" s="1">
        <v>34.770000000000003</v>
      </c>
      <c r="Q819" s="7">
        <v>8.84</v>
      </c>
      <c r="R819" s="1">
        <v>38</v>
      </c>
      <c r="S819" s="1" t="s">
        <v>26</v>
      </c>
      <c r="T819" s="1" t="s">
        <v>27</v>
      </c>
    </row>
    <row r="820" spans="1:20" x14ac:dyDescent="0.25">
      <c r="A820" s="1">
        <v>100124</v>
      </c>
      <c r="B820" s="2">
        <v>45105</v>
      </c>
      <c r="C820" s="2" t="str">
        <f>TEXT(Table1[[#This Row],[Order_Date]],"ddd")</f>
        <v>Wed</v>
      </c>
      <c r="D820" s="12">
        <f>WEEKNUM(Table1[[#This Row],[Order_Date]])</f>
        <v>26</v>
      </c>
      <c r="E820" s="2" t="str">
        <f>TEXT(Table1[[#This Row],[Order_Date]],"mmm")</f>
        <v>Jun</v>
      </c>
      <c r="F820" s="2" t="str">
        <f>TEXT(Table1[[#This Row],[Order_Date]],"yyyy")</f>
        <v>2023</v>
      </c>
      <c r="G820" s="1" t="s">
        <v>861</v>
      </c>
      <c r="H820" s="1" t="s">
        <v>22</v>
      </c>
      <c r="I820" s="1" t="s">
        <v>17</v>
      </c>
      <c r="J820" s="1" t="s">
        <v>1237</v>
      </c>
      <c r="K820" s="1" t="s">
        <v>31</v>
      </c>
      <c r="L820" s="1">
        <v>1</v>
      </c>
      <c r="M820" s="7">
        <v>30.15</v>
      </c>
      <c r="N820" s="7">
        <f t="shared" si="12"/>
        <v>30.15</v>
      </c>
      <c r="O820" s="1">
        <v>10</v>
      </c>
      <c r="P820" s="1">
        <v>27.13</v>
      </c>
      <c r="Q820" s="7">
        <v>7.69</v>
      </c>
      <c r="R820" s="1">
        <v>23</v>
      </c>
      <c r="S820" s="1" t="s">
        <v>19</v>
      </c>
      <c r="T820" s="1" t="s">
        <v>46</v>
      </c>
    </row>
    <row r="821" spans="1:20" x14ac:dyDescent="0.25">
      <c r="A821" s="1">
        <v>101062</v>
      </c>
      <c r="B821" s="2">
        <v>45100</v>
      </c>
      <c r="C821" s="2" t="str">
        <f>TEXT(Table1[[#This Row],[Order_Date]],"ddd")</f>
        <v>Fri</v>
      </c>
      <c r="D821" s="12">
        <f>WEEKNUM(Table1[[#This Row],[Order_Date]])</f>
        <v>25</v>
      </c>
      <c r="E821" s="2" t="str">
        <f>TEXT(Table1[[#This Row],[Order_Date]],"mmm")</f>
        <v>Jun</v>
      </c>
      <c r="F821" s="2" t="str">
        <f>TEXT(Table1[[#This Row],[Order_Date]],"yyyy")</f>
        <v>2023</v>
      </c>
      <c r="G821" s="1" t="s">
        <v>862</v>
      </c>
      <c r="H821" s="1" t="s">
        <v>87</v>
      </c>
      <c r="I821" s="1" t="s">
        <v>25</v>
      </c>
      <c r="J821" s="1" t="s">
        <v>1240</v>
      </c>
      <c r="K821" s="1" t="s">
        <v>18</v>
      </c>
      <c r="L821" s="1">
        <v>5</v>
      </c>
      <c r="M821" s="7">
        <v>77.63</v>
      </c>
      <c r="N821" s="7">
        <f t="shared" si="12"/>
        <v>388.15</v>
      </c>
      <c r="O821" s="1">
        <v>20</v>
      </c>
      <c r="P821" s="1">
        <v>310.52</v>
      </c>
      <c r="Q821" s="7">
        <v>95.06</v>
      </c>
      <c r="R821" s="1">
        <v>21</v>
      </c>
      <c r="S821" s="1" t="s">
        <v>26</v>
      </c>
      <c r="T821" s="1" t="s">
        <v>43</v>
      </c>
    </row>
    <row r="822" spans="1:20" x14ac:dyDescent="0.25">
      <c r="A822" s="1">
        <v>100574</v>
      </c>
      <c r="B822" s="2">
        <v>45329</v>
      </c>
      <c r="C822" s="2" t="str">
        <f>TEXT(Table1[[#This Row],[Order_Date]],"ddd")</f>
        <v>Wed</v>
      </c>
      <c r="D822" s="12">
        <f>WEEKNUM(Table1[[#This Row],[Order_Date]])</f>
        <v>6</v>
      </c>
      <c r="E822" s="2" t="str">
        <f>TEXT(Table1[[#This Row],[Order_Date]],"mmm")</f>
        <v>Feb</v>
      </c>
      <c r="F822" s="2" t="str">
        <f>TEXT(Table1[[#This Row],[Order_Date]],"yyyy")</f>
        <v>2024</v>
      </c>
      <c r="G822" s="1" t="s">
        <v>863</v>
      </c>
      <c r="H822" s="1" t="s">
        <v>42</v>
      </c>
      <c r="I822" s="1" t="s">
        <v>25</v>
      </c>
      <c r="J822" s="1" t="s">
        <v>1237</v>
      </c>
      <c r="K822" s="1" t="s">
        <v>18</v>
      </c>
      <c r="L822" s="1">
        <v>2</v>
      </c>
      <c r="M822" s="7">
        <v>169.92</v>
      </c>
      <c r="N822" s="7">
        <f t="shared" si="12"/>
        <v>339.84</v>
      </c>
      <c r="O822" s="1">
        <v>10</v>
      </c>
      <c r="P822" s="1">
        <v>305.86</v>
      </c>
      <c r="Q822" s="7">
        <v>100.22</v>
      </c>
      <c r="R822" s="1">
        <v>39</v>
      </c>
      <c r="S822" s="1" t="s">
        <v>26</v>
      </c>
      <c r="T822" s="1" t="s">
        <v>20</v>
      </c>
    </row>
    <row r="823" spans="1:20" x14ac:dyDescent="0.25">
      <c r="A823" s="1">
        <v>100697</v>
      </c>
      <c r="B823" s="2">
        <v>45171</v>
      </c>
      <c r="C823" s="2" t="str">
        <f>TEXT(Table1[[#This Row],[Order_Date]],"ddd")</f>
        <v>Sat</v>
      </c>
      <c r="D823" s="12">
        <f>WEEKNUM(Table1[[#This Row],[Order_Date]])</f>
        <v>35</v>
      </c>
      <c r="E823" s="2" t="str">
        <f>TEXT(Table1[[#This Row],[Order_Date]],"mmm")</f>
        <v>Sep</v>
      </c>
      <c r="F823" s="2" t="str">
        <f>TEXT(Table1[[#This Row],[Order_Date]],"yyyy")</f>
        <v>2023</v>
      </c>
      <c r="G823" s="1" t="s">
        <v>864</v>
      </c>
      <c r="H823" s="1" t="s">
        <v>45</v>
      </c>
      <c r="I823" s="1" t="s">
        <v>30</v>
      </c>
      <c r="J823" s="1" t="s">
        <v>1238</v>
      </c>
      <c r="K823" s="1" t="s">
        <v>64</v>
      </c>
      <c r="L823" s="1">
        <v>2</v>
      </c>
      <c r="M823" s="7">
        <v>13.38</v>
      </c>
      <c r="N823" s="7">
        <f t="shared" si="12"/>
        <v>26.76</v>
      </c>
      <c r="O823" s="1">
        <v>10</v>
      </c>
      <c r="P823" s="1">
        <v>24.08</v>
      </c>
      <c r="Q823" s="7">
        <v>6.74</v>
      </c>
      <c r="R823" s="1">
        <v>34</v>
      </c>
      <c r="S823" s="1" t="s">
        <v>19</v>
      </c>
      <c r="T823" s="1" t="s">
        <v>51</v>
      </c>
    </row>
    <row r="824" spans="1:20" x14ac:dyDescent="0.25">
      <c r="A824" s="1">
        <v>100664</v>
      </c>
      <c r="B824" s="2">
        <v>45574</v>
      </c>
      <c r="C824" s="2" t="str">
        <f>TEXT(Table1[[#This Row],[Order_Date]],"ddd")</f>
        <v>Wed</v>
      </c>
      <c r="D824" s="12">
        <f>WEEKNUM(Table1[[#This Row],[Order_Date]])</f>
        <v>41</v>
      </c>
      <c r="E824" s="2" t="str">
        <f>TEXT(Table1[[#This Row],[Order_Date]],"mmm")</f>
        <v>Oct</v>
      </c>
      <c r="F824" s="2" t="str">
        <f>TEXT(Table1[[#This Row],[Order_Date]],"yyyy")</f>
        <v>2024</v>
      </c>
      <c r="G824" s="1" t="s">
        <v>865</v>
      </c>
      <c r="H824" s="1" t="s">
        <v>24</v>
      </c>
      <c r="I824" s="1" t="s">
        <v>25</v>
      </c>
      <c r="J824" s="1" t="s">
        <v>1239</v>
      </c>
      <c r="K824" s="1" t="s">
        <v>18</v>
      </c>
      <c r="L824" s="1">
        <v>1</v>
      </c>
      <c r="M824" s="7">
        <v>102.55</v>
      </c>
      <c r="N824" s="7">
        <f t="shared" si="12"/>
        <v>102.55</v>
      </c>
      <c r="O824" s="1">
        <v>5</v>
      </c>
      <c r="P824" s="1">
        <v>97.42</v>
      </c>
      <c r="Q824" s="7">
        <v>24.8</v>
      </c>
      <c r="R824" s="1">
        <v>35</v>
      </c>
      <c r="S824" s="1" t="s">
        <v>19</v>
      </c>
      <c r="T824" s="1" t="s">
        <v>20</v>
      </c>
    </row>
    <row r="825" spans="1:20" x14ac:dyDescent="0.25">
      <c r="A825" s="1">
        <v>100050</v>
      </c>
      <c r="B825" s="2">
        <v>45393</v>
      </c>
      <c r="C825" s="2" t="str">
        <f>TEXT(Table1[[#This Row],[Order_Date]],"ddd")</f>
        <v>Thu</v>
      </c>
      <c r="D825" s="12">
        <f>WEEKNUM(Table1[[#This Row],[Order_Date]])</f>
        <v>15</v>
      </c>
      <c r="E825" s="2" t="str">
        <f>TEXT(Table1[[#This Row],[Order_Date]],"mmm")</f>
        <v>Apr</v>
      </c>
      <c r="F825" s="2" t="str">
        <f>TEXT(Table1[[#This Row],[Order_Date]],"yyyy")</f>
        <v>2024</v>
      </c>
      <c r="G825" s="1" t="s">
        <v>866</v>
      </c>
      <c r="H825" s="1" t="s">
        <v>34</v>
      </c>
      <c r="I825" s="1" t="s">
        <v>30</v>
      </c>
      <c r="J825" s="1" t="s">
        <v>1237</v>
      </c>
      <c r="K825" s="1" t="s">
        <v>31</v>
      </c>
      <c r="L825" s="1">
        <v>3</v>
      </c>
      <c r="M825" s="7">
        <v>57.89</v>
      </c>
      <c r="N825" s="7">
        <f t="shared" si="12"/>
        <v>173.67000000000002</v>
      </c>
      <c r="O825" s="1">
        <v>0</v>
      </c>
      <c r="P825" s="1">
        <v>173.67</v>
      </c>
      <c r="Q825" s="7">
        <v>58.9</v>
      </c>
      <c r="R825" s="1">
        <v>33</v>
      </c>
      <c r="S825" s="1" t="s">
        <v>26</v>
      </c>
      <c r="T825" s="1" t="s">
        <v>32</v>
      </c>
    </row>
    <row r="826" spans="1:20" x14ac:dyDescent="0.25">
      <c r="A826" s="1">
        <v>100726</v>
      </c>
      <c r="B826" s="2">
        <v>45348</v>
      </c>
      <c r="C826" s="2" t="str">
        <f>TEXT(Table1[[#This Row],[Order_Date]],"ddd")</f>
        <v>Mon</v>
      </c>
      <c r="D826" s="12">
        <f>WEEKNUM(Table1[[#This Row],[Order_Date]])</f>
        <v>9</v>
      </c>
      <c r="E826" s="2" t="str">
        <f>TEXT(Table1[[#This Row],[Order_Date]],"mmm")</f>
        <v>Feb</v>
      </c>
      <c r="F826" s="2" t="str">
        <f>TEXT(Table1[[#This Row],[Order_Date]],"yyyy")</f>
        <v>2024</v>
      </c>
      <c r="G826" s="1" t="s">
        <v>867</v>
      </c>
      <c r="H826" s="1" t="s">
        <v>66</v>
      </c>
      <c r="I826" s="1" t="s">
        <v>17</v>
      </c>
      <c r="J826" s="1" t="s">
        <v>1241</v>
      </c>
      <c r="K826" s="1" t="s">
        <v>18</v>
      </c>
      <c r="L826" s="1">
        <v>3</v>
      </c>
      <c r="M826" s="7">
        <v>127.14</v>
      </c>
      <c r="N826" s="7">
        <f t="shared" si="12"/>
        <v>381.42</v>
      </c>
      <c r="O826" s="1">
        <v>0</v>
      </c>
      <c r="P826" s="1">
        <v>381.42</v>
      </c>
      <c r="Q826" s="7">
        <v>87.74</v>
      </c>
      <c r="R826" s="1">
        <v>29</v>
      </c>
      <c r="S826" s="1" t="s">
        <v>26</v>
      </c>
      <c r="T826" s="1" t="s">
        <v>51</v>
      </c>
    </row>
    <row r="827" spans="1:20" x14ac:dyDescent="0.25">
      <c r="A827" s="1">
        <v>100799</v>
      </c>
      <c r="B827" s="2">
        <v>45143</v>
      </c>
      <c r="C827" s="2" t="str">
        <f>TEXT(Table1[[#This Row],[Order_Date]],"ddd")</f>
        <v>Sat</v>
      </c>
      <c r="D827" s="12">
        <f>WEEKNUM(Table1[[#This Row],[Order_Date]])</f>
        <v>31</v>
      </c>
      <c r="E827" s="2" t="str">
        <f>TEXT(Table1[[#This Row],[Order_Date]],"mmm")</f>
        <v>Aug</v>
      </c>
      <c r="F827" s="2" t="str">
        <f>TEXT(Table1[[#This Row],[Order_Date]],"yyyy")</f>
        <v>2023</v>
      </c>
      <c r="G827" s="1" t="s">
        <v>868</v>
      </c>
      <c r="H827" s="1" t="s">
        <v>70</v>
      </c>
      <c r="I827" s="1" t="s">
        <v>25</v>
      </c>
      <c r="J827" s="1" t="s">
        <v>1241</v>
      </c>
      <c r="K827" s="1" t="s">
        <v>31</v>
      </c>
      <c r="L827" s="1">
        <v>3</v>
      </c>
      <c r="M827" s="7">
        <v>142.84</v>
      </c>
      <c r="N827" s="7">
        <f t="shared" si="12"/>
        <v>428.52</v>
      </c>
      <c r="O827" s="1">
        <v>0</v>
      </c>
      <c r="P827" s="1">
        <v>428.52</v>
      </c>
      <c r="Q827" s="7">
        <v>125.72</v>
      </c>
      <c r="R827" s="1">
        <v>25</v>
      </c>
      <c r="S827" s="1" t="s">
        <v>19</v>
      </c>
      <c r="T827" s="1" t="s">
        <v>32</v>
      </c>
    </row>
    <row r="828" spans="1:20" x14ac:dyDescent="0.25">
      <c r="A828" s="1">
        <v>100353</v>
      </c>
      <c r="B828" s="2">
        <v>45019</v>
      </c>
      <c r="C828" s="2" t="str">
        <f>TEXT(Table1[[#This Row],[Order_Date]],"ddd")</f>
        <v>Mon</v>
      </c>
      <c r="D828" s="12">
        <f>WEEKNUM(Table1[[#This Row],[Order_Date]])</f>
        <v>14</v>
      </c>
      <c r="E828" s="2" t="str">
        <f>TEXT(Table1[[#This Row],[Order_Date]],"mmm")</f>
        <v>Apr</v>
      </c>
      <c r="F828" s="2" t="str">
        <f>TEXT(Table1[[#This Row],[Order_Date]],"yyyy")</f>
        <v>2023</v>
      </c>
      <c r="G828" s="1" t="s">
        <v>869</v>
      </c>
      <c r="H828" s="1" t="s">
        <v>70</v>
      </c>
      <c r="I828" s="1" t="s">
        <v>25</v>
      </c>
      <c r="J828" s="1" t="s">
        <v>1241</v>
      </c>
      <c r="K828" s="1" t="s">
        <v>31</v>
      </c>
      <c r="L828" s="1">
        <v>3</v>
      </c>
      <c r="M828" s="7">
        <v>148.06</v>
      </c>
      <c r="N828" s="7">
        <f t="shared" si="12"/>
        <v>444.18</v>
      </c>
      <c r="O828" s="1">
        <v>20</v>
      </c>
      <c r="P828" s="1">
        <v>355.34</v>
      </c>
      <c r="Q828" s="7">
        <v>76.69</v>
      </c>
      <c r="R828" s="1">
        <v>23</v>
      </c>
      <c r="S828" s="1" t="s">
        <v>26</v>
      </c>
      <c r="T828" s="1" t="s">
        <v>51</v>
      </c>
    </row>
    <row r="829" spans="1:20" x14ac:dyDescent="0.25">
      <c r="A829" s="1">
        <v>101152</v>
      </c>
      <c r="B829" s="2">
        <v>45287</v>
      </c>
      <c r="C829" s="2" t="str">
        <f>TEXT(Table1[[#This Row],[Order_Date]],"ddd")</f>
        <v>Wed</v>
      </c>
      <c r="D829" s="12">
        <f>WEEKNUM(Table1[[#This Row],[Order_Date]])</f>
        <v>52</v>
      </c>
      <c r="E829" s="2" t="str">
        <f>TEXT(Table1[[#This Row],[Order_Date]],"mmm")</f>
        <v>Dec</v>
      </c>
      <c r="F829" s="2" t="str">
        <f>TEXT(Table1[[#This Row],[Order_Date]],"yyyy")</f>
        <v>2023</v>
      </c>
      <c r="G829" s="1" t="s">
        <v>870</v>
      </c>
      <c r="H829" s="1" t="s">
        <v>22</v>
      </c>
      <c r="I829" s="1" t="s">
        <v>17</v>
      </c>
      <c r="J829" s="1" t="s">
        <v>1237</v>
      </c>
      <c r="K829" s="1" t="s">
        <v>18</v>
      </c>
      <c r="L829" s="1">
        <v>3</v>
      </c>
      <c r="M829" s="7">
        <v>24.27</v>
      </c>
      <c r="N829" s="7">
        <f t="shared" si="12"/>
        <v>72.81</v>
      </c>
      <c r="O829" s="1">
        <v>10</v>
      </c>
      <c r="P829" s="1">
        <v>65.53</v>
      </c>
      <c r="Q829" s="7">
        <v>12.71</v>
      </c>
      <c r="R829" s="1">
        <v>23</v>
      </c>
      <c r="S829" s="1" t="s">
        <v>26</v>
      </c>
      <c r="T829" s="1" t="s">
        <v>32</v>
      </c>
    </row>
    <row r="830" spans="1:20" x14ac:dyDescent="0.25">
      <c r="A830" s="1">
        <v>100142</v>
      </c>
      <c r="B830" s="2">
        <v>45809</v>
      </c>
      <c r="C830" s="2" t="str">
        <f>TEXT(Table1[[#This Row],[Order_Date]],"ddd")</f>
        <v>Sun</v>
      </c>
      <c r="D830" s="12">
        <f>WEEKNUM(Table1[[#This Row],[Order_Date]])</f>
        <v>23</v>
      </c>
      <c r="E830" s="2" t="str">
        <f>TEXT(Table1[[#This Row],[Order_Date]],"mmm")</f>
        <v>Jun</v>
      </c>
      <c r="F830" s="2" t="str">
        <f>TEXT(Table1[[#This Row],[Order_Date]],"yyyy")</f>
        <v>2025</v>
      </c>
      <c r="G830" s="1" t="s">
        <v>871</v>
      </c>
      <c r="H830" s="1" t="s">
        <v>70</v>
      </c>
      <c r="I830" s="1" t="s">
        <v>25</v>
      </c>
      <c r="J830" s="1" t="s">
        <v>1238</v>
      </c>
      <c r="K830" s="1" t="s">
        <v>18</v>
      </c>
      <c r="L830" s="1">
        <v>3</v>
      </c>
      <c r="M830" s="7">
        <v>131.71</v>
      </c>
      <c r="N830" s="7">
        <f t="shared" si="12"/>
        <v>395.13</v>
      </c>
      <c r="O830" s="1">
        <v>5</v>
      </c>
      <c r="P830" s="1">
        <v>375.37</v>
      </c>
      <c r="Q830" s="7">
        <v>97.63</v>
      </c>
      <c r="R830" s="1">
        <v>22</v>
      </c>
      <c r="S830" s="1" t="s">
        <v>26</v>
      </c>
      <c r="T830" s="1" t="s">
        <v>32</v>
      </c>
    </row>
    <row r="831" spans="1:20" x14ac:dyDescent="0.25">
      <c r="A831" s="1">
        <v>100470</v>
      </c>
      <c r="B831" s="2">
        <v>45866</v>
      </c>
      <c r="C831" s="2" t="str">
        <f>TEXT(Table1[[#This Row],[Order_Date]],"ddd")</f>
        <v>Mon</v>
      </c>
      <c r="D831" s="12">
        <f>WEEKNUM(Table1[[#This Row],[Order_Date]])</f>
        <v>31</v>
      </c>
      <c r="E831" s="2" t="str">
        <f>TEXT(Table1[[#This Row],[Order_Date]],"mmm")</f>
        <v>Jul</v>
      </c>
      <c r="F831" s="2" t="str">
        <f>TEXT(Table1[[#This Row],[Order_Date]],"yyyy")</f>
        <v>2025</v>
      </c>
      <c r="G831" s="1" t="s">
        <v>872</v>
      </c>
      <c r="H831" s="1" t="s">
        <v>29</v>
      </c>
      <c r="I831" s="1" t="s">
        <v>30</v>
      </c>
      <c r="J831" s="1" t="s">
        <v>1241</v>
      </c>
      <c r="K831" s="1" t="s">
        <v>31</v>
      </c>
      <c r="L831" s="1">
        <v>3</v>
      </c>
      <c r="M831" s="7">
        <v>18.14</v>
      </c>
      <c r="N831" s="7">
        <f t="shared" si="12"/>
        <v>54.42</v>
      </c>
      <c r="O831" s="1">
        <v>0</v>
      </c>
      <c r="P831" s="1">
        <v>54.42</v>
      </c>
      <c r="Q831" s="7">
        <v>11.64</v>
      </c>
      <c r="R831" s="1">
        <v>33</v>
      </c>
      <c r="S831" s="1" t="s">
        <v>26</v>
      </c>
      <c r="T831" s="1" t="s">
        <v>20</v>
      </c>
    </row>
    <row r="832" spans="1:20" x14ac:dyDescent="0.25">
      <c r="A832" s="1">
        <v>100653</v>
      </c>
      <c r="B832" s="2">
        <v>45620</v>
      </c>
      <c r="C832" s="2" t="str">
        <f>TEXT(Table1[[#This Row],[Order_Date]],"ddd")</f>
        <v>Sun</v>
      </c>
      <c r="D832" s="12">
        <f>WEEKNUM(Table1[[#This Row],[Order_Date]])</f>
        <v>48</v>
      </c>
      <c r="E832" s="2" t="str">
        <f>TEXT(Table1[[#This Row],[Order_Date]],"mmm")</f>
        <v>Nov</v>
      </c>
      <c r="F832" s="2" t="str">
        <f>TEXT(Table1[[#This Row],[Order_Date]],"yyyy")</f>
        <v>2024</v>
      </c>
      <c r="G832" s="1" t="s">
        <v>873</v>
      </c>
      <c r="H832" s="1" t="s">
        <v>42</v>
      </c>
      <c r="I832" s="1" t="s">
        <v>25</v>
      </c>
      <c r="J832" s="1" t="s">
        <v>1241</v>
      </c>
      <c r="K832" s="1" t="s">
        <v>18</v>
      </c>
      <c r="L832" s="1">
        <v>3</v>
      </c>
      <c r="M832" s="7">
        <v>166.49</v>
      </c>
      <c r="N832" s="7">
        <f t="shared" si="12"/>
        <v>499.47</v>
      </c>
      <c r="O832" s="1">
        <v>5</v>
      </c>
      <c r="P832" s="1">
        <v>474.5</v>
      </c>
      <c r="Q832" s="7">
        <v>134.59</v>
      </c>
      <c r="R832" s="1">
        <v>28</v>
      </c>
      <c r="S832" s="1" t="s">
        <v>26</v>
      </c>
      <c r="T832" s="1" t="s">
        <v>32</v>
      </c>
    </row>
    <row r="833" spans="1:20" x14ac:dyDescent="0.25">
      <c r="A833" s="1">
        <v>100399</v>
      </c>
      <c r="B833" s="2">
        <v>45277</v>
      </c>
      <c r="C833" s="2" t="str">
        <f>TEXT(Table1[[#This Row],[Order_Date]],"ddd")</f>
        <v>Sun</v>
      </c>
      <c r="D833" s="12">
        <f>WEEKNUM(Table1[[#This Row],[Order_Date]])</f>
        <v>51</v>
      </c>
      <c r="E833" s="2" t="str">
        <f>TEXT(Table1[[#This Row],[Order_Date]],"mmm")</f>
        <v>Dec</v>
      </c>
      <c r="F833" s="2" t="str">
        <f>TEXT(Table1[[#This Row],[Order_Date]],"yyyy")</f>
        <v>2023</v>
      </c>
      <c r="G833" s="1" t="s">
        <v>874</v>
      </c>
      <c r="H833" s="1" t="s">
        <v>34</v>
      </c>
      <c r="I833" s="1" t="s">
        <v>30</v>
      </c>
      <c r="J833" s="1" t="s">
        <v>1239</v>
      </c>
      <c r="K833" s="1" t="s">
        <v>64</v>
      </c>
      <c r="L833" s="1">
        <v>3</v>
      </c>
      <c r="M833" s="7">
        <v>59.8</v>
      </c>
      <c r="N833" s="7">
        <f t="shared" si="12"/>
        <v>179.39999999999998</v>
      </c>
      <c r="O833" s="1">
        <v>0</v>
      </c>
      <c r="P833" s="1">
        <v>179.4</v>
      </c>
      <c r="Q833" s="7">
        <v>68.19</v>
      </c>
      <c r="R833" s="1">
        <v>35</v>
      </c>
      <c r="S833" s="1" t="s">
        <v>26</v>
      </c>
      <c r="T833" s="1" t="s">
        <v>35</v>
      </c>
    </row>
    <row r="834" spans="1:20" x14ac:dyDescent="0.25">
      <c r="A834" s="1">
        <v>101153</v>
      </c>
      <c r="B834" s="2">
        <v>45447</v>
      </c>
      <c r="C834" s="2" t="str">
        <f>TEXT(Table1[[#This Row],[Order_Date]],"ddd")</f>
        <v>Tue</v>
      </c>
      <c r="D834" s="12">
        <f>WEEKNUM(Table1[[#This Row],[Order_Date]])</f>
        <v>23</v>
      </c>
      <c r="E834" s="2" t="str">
        <f>TEXT(Table1[[#This Row],[Order_Date]],"mmm")</f>
        <v>Jun</v>
      </c>
      <c r="F834" s="2" t="str">
        <f>TEXT(Table1[[#This Row],[Order_Date]],"yyyy")</f>
        <v>2024</v>
      </c>
      <c r="G834" s="1" t="s">
        <v>875</v>
      </c>
      <c r="H834" s="1" t="s">
        <v>66</v>
      </c>
      <c r="I834" s="1" t="s">
        <v>17</v>
      </c>
      <c r="J834" s="1" t="s">
        <v>1241</v>
      </c>
      <c r="K834" s="1" t="s">
        <v>18</v>
      </c>
      <c r="L834" s="1">
        <v>1</v>
      </c>
      <c r="M834" s="7">
        <v>111.64</v>
      </c>
      <c r="N834" s="7">
        <f t="shared" si="12"/>
        <v>111.64</v>
      </c>
      <c r="O834" s="1">
        <v>10</v>
      </c>
      <c r="P834" s="1">
        <v>100.48</v>
      </c>
      <c r="Q834" s="7">
        <v>23.81</v>
      </c>
      <c r="R834" s="1">
        <v>27</v>
      </c>
      <c r="S834" s="1" t="s">
        <v>19</v>
      </c>
      <c r="T834" s="1" t="s">
        <v>32</v>
      </c>
    </row>
    <row r="835" spans="1:20" x14ac:dyDescent="0.25">
      <c r="A835" s="1">
        <v>100937</v>
      </c>
      <c r="B835" s="2">
        <v>45883</v>
      </c>
      <c r="C835" s="2" t="str">
        <f>TEXT(Table1[[#This Row],[Order_Date]],"ddd")</f>
        <v>Thu</v>
      </c>
      <c r="D835" s="12">
        <f>WEEKNUM(Table1[[#This Row],[Order_Date]])</f>
        <v>33</v>
      </c>
      <c r="E835" s="2" t="str">
        <f>TEXT(Table1[[#This Row],[Order_Date]],"mmm")</f>
        <v>Aug</v>
      </c>
      <c r="F835" s="2" t="str">
        <f>TEXT(Table1[[#This Row],[Order_Date]],"yyyy")</f>
        <v>2025</v>
      </c>
      <c r="G835" s="1" t="s">
        <v>876</v>
      </c>
      <c r="H835" s="1" t="s">
        <v>45</v>
      </c>
      <c r="I835" s="1" t="s">
        <v>30</v>
      </c>
      <c r="J835" s="1" t="s">
        <v>1238</v>
      </c>
      <c r="K835" s="1" t="s">
        <v>18</v>
      </c>
      <c r="L835" s="1">
        <v>3</v>
      </c>
      <c r="M835" s="7">
        <v>14.6</v>
      </c>
      <c r="N835" s="7">
        <f t="shared" ref="N835:N898" si="13">M835*L835</f>
        <v>43.8</v>
      </c>
      <c r="O835" s="1">
        <v>5</v>
      </c>
      <c r="P835" s="1">
        <v>41.61</v>
      </c>
      <c r="Q835" s="7">
        <v>12.82</v>
      </c>
      <c r="R835" s="1">
        <v>39</v>
      </c>
      <c r="S835" s="1" t="s">
        <v>26</v>
      </c>
      <c r="T835" s="1" t="s">
        <v>43</v>
      </c>
    </row>
    <row r="836" spans="1:20" x14ac:dyDescent="0.25">
      <c r="A836" s="1">
        <v>100320</v>
      </c>
      <c r="B836" s="2">
        <v>45360</v>
      </c>
      <c r="C836" s="2" t="str">
        <f>TEXT(Table1[[#This Row],[Order_Date]],"ddd")</f>
        <v>Sat</v>
      </c>
      <c r="D836" s="12">
        <f>WEEKNUM(Table1[[#This Row],[Order_Date]])</f>
        <v>10</v>
      </c>
      <c r="E836" s="2" t="str">
        <f>TEXT(Table1[[#This Row],[Order_Date]],"mmm")</f>
        <v>Mar</v>
      </c>
      <c r="F836" s="2" t="str">
        <f>TEXT(Table1[[#This Row],[Order_Date]],"yyyy")</f>
        <v>2024</v>
      </c>
      <c r="G836" s="1" t="s">
        <v>877</v>
      </c>
      <c r="H836" s="1" t="s">
        <v>62</v>
      </c>
      <c r="I836" s="1" t="s">
        <v>17</v>
      </c>
      <c r="J836" s="1" t="s">
        <v>1238</v>
      </c>
      <c r="K836" s="1" t="s">
        <v>31</v>
      </c>
      <c r="L836" s="1">
        <v>3</v>
      </c>
      <c r="M836" s="7">
        <v>134.80000000000001</v>
      </c>
      <c r="N836" s="7">
        <f t="shared" si="13"/>
        <v>404.40000000000003</v>
      </c>
      <c r="O836" s="1">
        <v>10</v>
      </c>
      <c r="P836" s="1">
        <v>363.96</v>
      </c>
      <c r="Q836" s="7">
        <v>106.3</v>
      </c>
      <c r="R836" s="1">
        <v>25</v>
      </c>
      <c r="S836" s="1" t="s">
        <v>26</v>
      </c>
      <c r="T836" s="1" t="s">
        <v>20</v>
      </c>
    </row>
    <row r="837" spans="1:20" x14ac:dyDescent="0.25">
      <c r="A837" s="1">
        <v>100019</v>
      </c>
      <c r="B837" s="2">
        <v>44996</v>
      </c>
      <c r="C837" s="2" t="str">
        <f>TEXT(Table1[[#This Row],[Order_Date]],"ddd")</f>
        <v>Sat</v>
      </c>
      <c r="D837" s="12">
        <f>WEEKNUM(Table1[[#This Row],[Order_Date]])</f>
        <v>10</v>
      </c>
      <c r="E837" s="2" t="str">
        <f>TEXT(Table1[[#This Row],[Order_Date]],"mmm")</f>
        <v>Mar</v>
      </c>
      <c r="F837" s="2" t="str">
        <f>TEXT(Table1[[#This Row],[Order_Date]],"yyyy")</f>
        <v>2023</v>
      </c>
      <c r="G837" s="1" t="s">
        <v>878</v>
      </c>
      <c r="H837" s="1" t="s">
        <v>70</v>
      </c>
      <c r="I837" s="1" t="s">
        <v>25</v>
      </c>
      <c r="J837" s="1" t="s">
        <v>1241</v>
      </c>
      <c r="K837" s="1" t="s">
        <v>18</v>
      </c>
      <c r="L837" s="1">
        <v>2</v>
      </c>
      <c r="M837" s="7">
        <v>154.15</v>
      </c>
      <c r="N837" s="7">
        <f t="shared" si="13"/>
        <v>308.3</v>
      </c>
      <c r="O837" s="1">
        <v>0</v>
      </c>
      <c r="P837" s="1">
        <v>308.3</v>
      </c>
      <c r="Q837" s="7">
        <v>99.47</v>
      </c>
      <c r="R837" s="1">
        <v>28</v>
      </c>
      <c r="S837" s="1" t="s">
        <v>19</v>
      </c>
      <c r="T837" s="1" t="s">
        <v>51</v>
      </c>
    </row>
    <row r="838" spans="1:20" x14ac:dyDescent="0.25">
      <c r="A838" s="1">
        <v>100684</v>
      </c>
      <c r="B838" s="2">
        <v>45526</v>
      </c>
      <c r="C838" s="2" t="str">
        <f>TEXT(Table1[[#This Row],[Order_Date]],"ddd")</f>
        <v>Thu</v>
      </c>
      <c r="D838" s="12">
        <f>WEEKNUM(Table1[[#This Row],[Order_Date]])</f>
        <v>34</v>
      </c>
      <c r="E838" s="2" t="str">
        <f>TEXT(Table1[[#This Row],[Order_Date]],"mmm")</f>
        <v>Aug</v>
      </c>
      <c r="F838" s="2" t="str">
        <f>TEXT(Table1[[#This Row],[Order_Date]],"yyyy")</f>
        <v>2024</v>
      </c>
      <c r="G838" s="1" t="s">
        <v>879</v>
      </c>
      <c r="H838" s="1" t="s">
        <v>53</v>
      </c>
      <c r="I838" s="1" t="s">
        <v>30</v>
      </c>
      <c r="J838" s="1" t="s">
        <v>1238</v>
      </c>
      <c r="K838" s="1" t="s">
        <v>18</v>
      </c>
      <c r="L838" s="1">
        <v>3</v>
      </c>
      <c r="M838" s="7">
        <v>19.989999999999998</v>
      </c>
      <c r="N838" s="7">
        <f t="shared" si="13"/>
        <v>59.97</v>
      </c>
      <c r="O838" s="1">
        <v>10</v>
      </c>
      <c r="P838" s="1">
        <v>53.97</v>
      </c>
      <c r="Q838" s="7">
        <v>20.91</v>
      </c>
      <c r="R838" s="1">
        <v>28</v>
      </c>
      <c r="S838" s="1" t="s">
        <v>19</v>
      </c>
      <c r="T838" s="1" t="s">
        <v>35</v>
      </c>
    </row>
    <row r="839" spans="1:20" x14ac:dyDescent="0.25">
      <c r="A839" s="1">
        <v>100035</v>
      </c>
      <c r="B839" s="2">
        <v>44930</v>
      </c>
      <c r="C839" s="2" t="str">
        <f>TEXT(Table1[[#This Row],[Order_Date]],"ddd")</f>
        <v>Wed</v>
      </c>
      <c r="D839" s="12">
        <f>WEEKNUM(Table1[[#This Row],[Order_Date]])</f>
        <v>1</v>
      </c>
      <c r="E839" s="2" t="str">
        <f>TEXT(Table1[[#This Row],[Order_Date]],"mmm")</f>
        <v>Jan</v>
      </c>
      <c r="F839" s="2" t="str">
        <f>TEXT(Table1[[#This Row],[Order_Date]],"yyyy")</f>
        <v>2023</v>
      </c>
      <c r="G839" s="1" t="s">
        <v>880</v>
      </c>
      <c r="H839" s="1" t="s">
        <v>66</v>
      </c>
      <c r="I839" s="1" t="s">
        <v>17</v>
      </c>
      <c r="J839" s="1" t="s">
        <v>1237</v>
      </c>
      <c r="K839" s="1" t="s">
        <v>18</v>
      </c>
      <c r="L839" s="1">
        <v>5</v>
      </c>
      <c r="M839" s="7">
        <v>127.11</v>
      </c>
      <c r="N839" s="7">
        <f t="shared" si="13"/>
        <v>635.54999999999995</v>
      </c>
      <c r="O839" s="1">
        <v>0</v>
      </c>
      <c r="P839" s="1">
        <v>635.54999999999995</v>
      </c>
      <c r="Q839" s="7">
        <v>160.93</v>
      </c>
      <c r="R839" s="1">
        <v>36</v>
      </c>
      <c r="S839" s="1" t="s">
        <v>19</v>
      </c>
      <c r="T839" s="1" t="s">
        <v>32</v>
      </c>
    </row>
    <row r="840" spans="1:20" x14ac:dyDescent="0.25">
      <c r="A840" s="1">
        <v>100824</v>
      </c>
      <c r="B840" s="2">
        <v>45774</v>
      </c>
      <c r="C840" s="2" t="str">
        <f>TEXT(Table1[[#This Row],[Order_Date]],"ddd")</f>
        <v>Sun</v>
      </c>
      <c r="D840" s="12">
        <f>WEEKNUM(Table1[[#This Row],[Order_Date]])</f>
        <v>18</v>
      </c>
      <c r="E840" s="2" t="str">
        <f>TEXT(Table1[[#This Row],[Order_Date]],"mmm")</f>
        <v>Apr</v>
      </c>
      <c r="F840" s="2" t="str">
        <f>TEXT(Table1[[#This Row],[Order_Date]],"yyyy")</f>
        <v>2025</v>
      </c>
      <c r="G840" s="1" t="s">
        <v>881</v>
      </c>
      <c r="H840" s="1" t="s">
        <v>56</v>
      </c>
      <c r="I840" s="1" t="s">
        <v>30</v>
      </c>
      <c r="J840" s="1" t="s">
        <v>1241</v>
      </c>
      <c r="K840" s="1" t="s">
        <v>18</v>
      </c>
      <c r="L840" s="1">
        <v>3</v>
      </c>
      <c r="M840" s="7">
        <v>47.75</v>
      </c>
      <c r="N840" s="7">
        <f t="shared" si="13"/>
        <v>143.25</v>
      </c>
      <c r="O840" s="1">
        <v>10</v>
      </c>
      <c r="P840" s="1">
        <v>128.93</v>
      </c>
      <c r="Q840" s="7">
        <v>47.16</v>
      </c>
      <c r="R840" s="1">
        <v>33</v>
      </c>
      <c r="S840" s="1" t="s">
        <v>19</v>
      </c>
      <c r="T840" s="1" t="s">
        <v>27</v>
      </c>
    </row>
    <row r="841" spans="1:20" x14ac:dyDescent="0.25">
      <c r="A841" s="1">
        <v>100505</v>
      </c>
      <c r="B841" s="2">
        <v>45441</v>
      </c>
      <c r="C841" s="2" t="str">
        <f>TEXT(Table1[[#This Row],[Order_Date]],"ddd")</f>
        <v>Wed</v>
      </c>
      <c r="D841" s="12">
        <f>WEEKNUM(Table1[[#This Row],[Order_Date]])</f>
        <v>22</v>
      </c>
      <c r="E841" s="2" t="str">
        <f>TEXT(Table1[[#This Row],[Order_Date]],"mmm")</f>
        <v>May</v>
      </c>
      <c r="F841" s="2" t="str">
        <f>TEXT(Table1[[#This Row],[Order_Date]],"yyyy")</f>
        <v>2024</v>
      </c>
      <c r="G841" s="1" t="s">
        <v>882</v>
      </c>
      <c r="H841" s="1" t="s">
        <v>59</v>
      </c>
      <c r="I841" s="1" t="s">
        <v>17</v>
      </c>
      <c r="J841" s="1" t="s">
        <v>1237</v>
      </c>
      <c r="K841" s="1" t="s">
        <v>18</v>
      </c>
      <c r="L841" s="1">
        <v>2</v>
      </c>
      <c r="M841" s="7">
        <v>33.19</v>
      </c>
      <c r="N841" s="7">
        <f t="shared" si="13"/>
        <v>66.38</v>
      </c>
      <c r="O841" s="1">
        <v>5</v>
      </c>
      <c r="P841" s="1">
        <v>63.06</v>
      </c>
      <c r="Q841" s="7">
        <v>19.12</v>
      </c>
      <c r="R841" s="1">
        <v>38</v>
      </c>
      <c r="S841" s="1" t="s">
        <v>19</v>
      </c>
      <c r="T841" s="1" t="s">
        <v>46</v>
      </c>
    </row>
    <row r="842" spans="1:20" x14ac:dyDescent="0.25">
      <c r="A842" s="1">
        <v>100827</v>
      </c>
      <c r="B842" s="2">
        <v>45770</v>
      </c>
      <c r="C842" s="2" t="str">
        <f>TEXT(Table1[[#This Row],[Order_Date]],"ddd")</f>
        <v>Wed</v>
      </c>
      <c r="D842" s="12">
        <f>WEEKNUM(Table1[[#This Row],[Order_Date]])</f>
        <v>17</v>
      </c>
      <c r="E842" s="2" t="str">
        <f>TEXT(Table1[[#This Row],[Order_Date]],"mmm")</f>
        <v>Apr</v>
      </c>
      <c r="F842" s="2" t="str">
        <f>TEXT(Table1[[#This Row],[Order_Date]],"yyyy")</f>
        <v>2025</v>
      </c>
      <c r="G842" s="1" t="s">
        <v>883</v>
      </c>
      <c r="H842" s="1" t="s">
        <v>45</v>
      </c>
      <c r="I842" s="1" t="s">
        <v>30</v>
      </c>
      <c r="J842" s="1" t="s">
        <v>1241</v>
      </c>
      <c r="K842" s="1" t="s">
        <v>31</v>
      </c>
      <c r="L842" s="1">
        <v>4</v>
      </c>
      <c r="M842" s="7">
        <v>12</v>
      </c>
      <c r="N842" s="7">
        <f t="shared" si="13"/>
        <v>48</v>
      </c>
      <c r="O842" s="1">
        <v>10</v>
      </c>
      <c r="P842" s="1">
        <v>43.2</v>
      </c>
      <c r="Q842" s="7">
        <v>13.2</v>
      </c>
      <c r="R842" s="1">
        <v>16</v>
      </c>
      <c r="S842" s="1" t="s">
        <v>19</v>
      </c>
      <c r="T842" s="1" t="s">
        <v>43</v>
      </c>
    </row>
    <row r="843" spans="1:20" x14ac:dyDescent="0.25">
      <c r="A843" s="1">
        <v>101070</v>
      </c>
      <c r="B843" s="2">
        <v>45297</v>
      </c>
      <c r="C843" s="2" t="str">
        <f>TEXT(Table1[[#This Row],[Order_Date]],"ddd")</f>
        <v>Sat</v>
      </c>
      <c r="D843" s="12">
        <f>WEEKNUM(Table1[[#This Row],[Order_Date]])</f>
        <v>1</v>
      </c>
      <c r="E843" s="2" t="str">
        <f>TEXT(Table1[[#This Row],[Order_Date]],"mmm")</f>
        <v>Jan</v>
      </c>
      <c r="F843" s="2" t="str">
        <f>TEXT(Table1[[#This Row],[Order_Date]],"yyyy")</f>
        <v>2024</v>
      </c>
      <c r="G843" s="1" t="s">
        <v>884</v>
      </c>
      <c r="H843" s="1" t="s">
        <v>39</v>
      </c>
      <c r="I843" s="1" t="s">
        <v>25</v>
      </c>
      <c r="J843" s="1" t="s">
        <v>1239</v>
      </c>
      <c r="K843" s="1" t="s">
        <v>18</v>
      </c>
      <c r="L843" s="1">
        <v>5</v>
      </c>
      <c r="M843" s="7">
        <v>185.68</v>
      </c>
      <c r="N843" s="7">
        <f t="shared" si="13"/>
        <v>928.40000000000009</v>
      </c>
      <c r="O843" s="1">
        <v>20</v>
      </c>
      <c r="P843" s="1">
        <v>742.72</v>
      </c>
      <c r="Q843" s="7">
        <v>207.01</v>
      </c>
      <c r="R843" s="1">
        <v>24</v>
      </c>
      <c r="S843" s="1" t="s">
        <v>26</v>
      </c>
      <c r="T843" s="1" t="s">
        <v>35</v>
      </c>
    </row>
    <row r="844" spans="1:20" x14ac:dyDescent="0.25">
      <c r="A844" s="1">
        <v>100407</v>
      </c>
      <c r="B844" s="2">
        <v>45716</v>
      </c>
      <c r="C844" s="2" t="str">
        <f>TEXT(Table1[[#This Row],[Order_Date]],"ddd")</f>
        <v>Fri</v>
      </c>
      <c r="D844" s="12">
        <f>WEEKNUM(Table1[[#This Row],[Order_Date]])</f>
        <v>9</v>
      </c>
      <c r="E844" s="2" t="str">
        <f>TEXT(Table1[[#This Row],[Order_Date]],"mmm")</f>
        <v>Feb</v>
      </c>
      <c r="F844" s="2" t="str">
        <f>TEXT(Table1[[#This Row],[Order_Date]],"yyyy")</f>
        <v>2025</v>
      </c>
      <c r="G844" s="1" t="s">
        <v>885</v>
      </c>
      <c r="H844" s="1" t="s">
        <v>45</v>
      </c>
      <c r="I844" s="1" t="s">
        <v>30</v>
      </c>
      <c r="J844" s="1" t="s">
        <v>1237</v>
      </c>
      <c r="K844" s="1" t="s">
        <v>18</v>
      </c>
      <c r="L844" s="1">
        <v>3</v>
      </c>
      <c r="M844" s="7">
        <v>13.81</v>
      </c>
      <c r="N844" s="7">
        <f t="shared" si="13"/>
        <v>41.43</v>
      </c>
      <c r="O844" s="1">
        <v>0</v>
      </c>
      <c r="P844" s="1">
        <v>41.43</v>
      </c>
      <c r="Q844" s="7">
        <v>15.12</v>
      </c>
      <c r="R844" s="1">
        <v>39</v>
      </c>
      <c r="S844" s="1" t="s">
        <v>26</v>
      </c>
      <c r="T844" s="1" t="s">
        <v>81</v>
      </c>
    </row>
    <row r="845" spans="1:20" x14ac:dyDescent="0.25">
      <c r="A845" s="1">
        <v>100817</v>
      </c>
      <c r="B845" s="2">
        <v>45336</v>
      </c>
      <c r="C845" s="2" t="str">
        <f>TEXT(Table1[[#This Row],[Order_Date]],"ddd")</f>
        <v>Wed</v>
      </c>
      <c r="D845" s="12">
        <f>WEEKNUM(Table1[[#This Row],[Order_Date]])</f>
        <v>7</v>
      </c>
      <c r="E845" s="2" t="str">
        <f>TEXT(Table1[[#This Row],[Order_Date]],"mmm")</f>
        <v>Feb</v>
      </c>
      <c r="F845" s="2" t="str">
        <f>TEXT(Table1[[#This Row],[Order_Date]],"yyyy")</f>
        <v>2024</v>
      </c>
      <c r="G845" s="1" t="s">
        <v>886</v>
      </c>
      <c r="H845" s="1" t="s">
        <v>53</v>
      </c>
      <c r="I845" s="1" t="s">
        <v>30</v>
      </c>
      <c r="J845" s="1" t="s">
        <v>1237</v>
      </c>
      <c r="K845" s="1" t="s">
        <v>64</v>
      </c>
      <c r="L845" s="1">
        <v>2</v>
      </c>
      <c r="M845" s="7">
        <v>22.06</v>
      </c>
      <c r="N845" s="7">
        <f t="shared" si="13"/>
        <v>44.12</v>
      </c>
      <c r="O845" s="1">
        <v>0</v>
      </c>
      <c r="P845" s="1">
        <v>44.12</v>
      </c>
      <c r="Q845" s="7">
        <v>9.18</v>
      </c>
      <c r="R845" s="1">
        <v>25</v>
      </c>
      <c r="S845" s="1" t="s">
        <v>19</v>
      </c>
      <c r="T845" s="1" t="s">
        <v>46</v>
      </c>
    </row>
    <row r="846" spans="1:20" x14ac:dyDescent="0.25">
      <c r="A846" s="1">
        <v>100537</v>
      </c>
      <c r="B846" s="2">
        <v>45522</v>
      </c>
      <c r="C846" s="2" t="str">
        <f>TEXT(Table1[[#This Row],[Order_Date]],"ddd")</f>
        <v>Sun</v>
      </c>
      <c r="D846" s="12">
        <f>WEEKNUM(Table1[[#This Row],[Order_Date]])</f>
        <v>34</v>
      </c>
      <c r="E846" s="2" t="str">
        <f>TEXT(Table1[[#This Row],[Order_Date]],"mmm")</f>
        <v>Aug</v>
      </c>
      <c r="F846" s="2" t="str">
        <f>TEXT(Table1[[#This Row],[Order_Date]],"yyyy")</f>
        <v>2024</v>
      </c>
      <c r="G846" s="1" t="s">
        <v>887</v>
      </c>
      <c r="H846" s="1" t="s">
        <v>53</v>
      </c>
      <c r="I846" s="1" t="s">
        <v>30</v>
      </c>
      <c r="J846" s="1" t="s">
        <v>1241</v>
      </c>
      <c r="K846" s="1" t="s">
        <v>31</v>
      </c>
      <c r="L846" s="1">
        <v>3</v>
      </c>
      <c r="M846" s="7">
        <v>21.54</v>
      </c>
      <c r="N846" s="7">
        <f t="shared" si="13"/>
        <v>64.62</v>
      </c>
      <c r="O846" s="1">
        <v>0</v>
      </c>
      <c r="P846" s="1">
        <v>64.62</v>
      </c>
      <c r="Q846" s="7">
        <v>17.09</v>
      </c>
      <c r="R846" s="1">
        <v>24</v>
      </c>
      <c r="S846" s="1" t="s">
        <v>26</v>
      </c>
      <c r="T846" s="1" t="s">
        <v>46</v>
      </c>
    </row>
    <row r="847" spans="1:20" x14ac:dyDescent="0.25">
      <c r="A847" s="1">
        <v>100758</v>
      </c>
      <c r="B847" s="2">
        <v>45370</v>
      </c>
      <c r="C847" s="2" t="str">
        <f>TEXT(Table1[[#This Row],[Order_Date]],"ddd")</f>
        <v>Tue</v>
      </c>
      <c r="D847" s="12">
        <f>WEEKNUM(Table1[[#This Row],[Order_Date]])</f>
        <v>12</v>
      </c>
      <c r="E847" s="2" t="str">
        <f>TEXT(Table1[[#This Row],[Order_Date]],"mmm")</f>
        <v>Mar</v>
      </c>
      <c r="F847" s="2" t="str">
        <f>TEXT(Table1[[#This Row],[Order_Date]],"yyyy")</f>
        <v>2024</v>
      </c>
      <c r="G847" s="1" t="s">
        <v>888</v>
      </c>
      <c r="H847" s="1" t="s">
        <v>45</v>
      </c>
      <c r="I847" s="1" t="s">
        <v>30</v>
      </c>
      <c r="J847" s="1" t="s">
        <v>1238</v>
      </c>
      <c r="K847" s="1" t="s">
        <v>18</v>
      </c>
      <c r="L847" s="1">
        <v>3</v>
      </c>
      <c r="M847" s="7">
        <v>15.28</v>
      </c>
      <c r="N847" s="7">
        <f t="shared" si="13"/>
        <v>45.839999999999996</v>
      </c>
      <c r="O847" s="1">
        <v>5</v>
      </c>
      <c r="P847" s="1">
        <v>43.55</v>
      </c>
      <c r="Q847" s="7">
        <v>12.72</v>
      </c>
      <c r="R847" s="1">
        <v>41</v>
      </c>
      <c r="S847" s="1" t="s">
        <v>26</v>
      </c>
      <c r="T847" s="1" t="s">
        <v>35</v>
      </c>
    </row>
    <row r="848" spans="1:20" x14ac:dyDescent="0.25">
      <c r="A848" s="1">
        <v>101068</v>
      </c>
      <c r="B848" s="2">
        <v>45543</v>
      </c>
      <c r="C848" s="2" t="str">
        <f>TEXT(Table1[[#This Row],[Order_Date]],"ddd")</f>
        <v>Sun</v>
      </c>
      <c r="D848" s="12">
        <f>WEEKNUM(Table1[[#This Row],[Order_Date]])</f>
        <v>37</v>
      </c>
      <c r="E848" s="2" t="str">
        <f>TEXT(Table1[[#This Row],[Order_Date]],"mmm")</f>
        <v>Sep</v>
      </c>
      <c r="F848" s="2" t="str">
        <f>TEXT(Table1[[#This Row],[Order_Date]],"yyyy")</f>
        <v>2024</v>
      </c>
      <c r="G848" s="1" t="s">
        <v>889</v>
      </c>
      <c r="H848" s="1" t="s">
        <v>66</v>
      </c>
      <c r="I848" s="1" t="s">
        <v>17</v>
      </c>
      <c r="J848" s="1" t="s">
        <v>1240</v>
      </c>
      <c r="K848" s="1" t="s">
        <v>64</v>
      </c>
      <c r="L848" s="1">
        <v>3</v>
      </c>
      <c r="M848" s="7">
        <v>112.57</v>
      </c>
      <c r="N848" s="7">
        <f t="shared" si="13"/>
        <v>337.71</v>
      </c>
      <c r="O848" s="1">
        <v>10</v>
      </c>
      <c r="P848" s="1">
        <v>303.94</v>
      </c>
      <c r="Q848" s="7">
        <v>119.73</v>
      </c>
      <c r="R848" s="1">
        <v>16</v>
      </c>
      <c r="S848" s="1" t="s">
        <v>26</v>
      </c>
      <c r="T848" s="1" t="s">
        <v>46</v>
      </c>
    </row>
    <row r="849" spans="1:20" x14ac:dyDescent="0.25">
      <c r="A849" s="1">
        <v>100892</v>
      </c>
      <c r="B849" s="2">
        <v>45120</v>
      </c>
      <c r="C849" s="2" t="str">
        <f>TEXT(Table1[[#This Row],[Order_Date]],"ddd")</f>
        <v>Thu</v>
      </c>
      <c r="D849" s="12">
        <f>WEEKNUM(Table1[[#This Row],[Order_Date]])</f>
        <v>28</v>
      </c>
      <c r="E849" s="2" t="str">
        <f>TEXT(Table1[[#This Row],[Order_Date]],"mmm")</f>
        <v>Jul</v>
      </c>
      <c r="F849" s="2" t="str">
        <f>TEXT(Table1[[#This Row],[Order_Date]],"yyyy")</f>
        <v>2023</v>
      </c>
      <c r="G849" s="1" t="s">
        <v>890</v>
      </c>
      <c r="H849" s="1" t="s">
        <v>53</v>
      </c>
      <c r="I849" s="1" t="s">
        <v>30</v>
      </c>
      <c r="J849" s="1" t="s">
        <v>1240</v>
      </c>
      <c r="K849" s="1" t="s">
        <v>31</v>
      </c>
      <c r="L849" s="1">
        <v>1</v>
      </c>
      <c r="M849" s="7">
        <v>23.81</v>
      </c>
      <c r="N849" s="7">
        <f t="shared" si="13"/>
        <v>23.81</v>
      </c>
      <c r="O849" s="1">
        <v>0</v>
      </c>
      <c r="P849" s="1">
        <v>23.81</v>
      </c>
      <c r="Q849" s="7">
        <v>9.19</v>
      </c>
      <c r="R849" s="1">
        <v>40</v>
      </c>
      <c r="S849" s="1" t="s">
        <v>26</v>
      </c>
      <c r="T849" s="1" t="s">
        <v>43</v>
      </c>
    </row>
    <row r="850" spans="1:20" x14ac:dyDescent="0.25">
      <c r="A850" s="1">
        <v>100038</v>
      </c>
      <c r="B850" s="2">
        <v>45812</v>
      </c>
      <c r="C850" s="2" t="str">
        <f>TEXT(Table1[[#This Row],[Order_Date]],"ddd")</f>
        <v>Wed</v>
      </c>
      <c r="D850" s="12">
        <f>WEEKNUM(Table1[[#This Row],[Order_Date]])</f>
        <v>23</v>
      </c>
      <c r="E850" s="2" t="str">
        <f>TEXT(Table1[[#This Row],[Order_Date]],"mmm")</f>
        <v>Jun</v>
      </c>
      <c r="F850" s="2" t="str">
        <f>TEXT(Table1[[#This Row],[Order_Date]],"yyyy")</f>
        <v>2025</v>
      </c>
      <c r="G850" s="1" t="s">
        <v>891</v>
      </c>
      <c r="H850" s="1" t="s">
        <v>42</v>
      </c>
      <c r="I850" s="1" t="s">
        <v>25</v>
      </c>
      <c r="J850" s="1" t="s">
        <v>1237</v>
      </c>
      <c r="K850" s="1" t="s">
        <v>48</v>
      </c>
      <c r="L850" s="1">
        <v>5</v>
      </c>
      <c r="M850" s="7">
        <v>163.9</v>
      </c>
      <c r="N850" s="7">
        <f t="shared" si="13"/>
        <v>819.5</v>
      </c>
      <c r="O850" s="1">
        <v>0</v>
      </c>
      <c r="P850" s="1">
        <v>819.5</v>
      </c>
      <c r="Q850" s="7">
        <v>256.39</v>
      </c>
      <c r="R850" s="1">
        <v>37</v>
      </c>
      <c r="S850" s="1" t="s">
        <v>26</v>
      </c>
      <c r="T850" s="1" t="s">
        <v>43</v>
      </c>
    </row>
    <row r="851" spans="1:20" x14ac:dyDescent="0.25">
      <c r="A851" s="1">
        <v>100175</v>
      </c>
      <c r="B851" s="2">
        <v>45737</v>
      </c>
      <c r="C851" s="2" t="str">
        <f>TEXT(Table1[[#This Row],[Order_Date]],"ddd")</f>
        <v>Fri</v>
      </c>
      <c r="D851" s="12">
        <f>WEEKNUM(Table1[[#This Row],[Order_Date]])</f>
        <v>12</v>
      </c>
      <c r="E851" s="2" t="str">
        <f>TEXT(Table1[[#This Row],[Order_Date]],"mmm")</f>
        <v>Mar</v>
      </c>
      <c r="F851" s="2" t="str">
        <f>TEXT(Table1[[#This Row],[Order_Date]],"yyyy")</f>
        <v>2025</v>
      </c>
      <c r="G851" s="1" t="s">
        <v>892</v>
      </c>
      <c r="H851" s="1" t="s">
        <v>73</v>
      </c>
      <c r="I851" s="1" t="s">
        <v>25</v>
      </c>
      <c r="J851" s="1" t="s">
        <v>1238</v>
      </c>
      <c r="K851" s="1" t="s">
        <v>18</v>
      </c>
      <c r="L851" s="1">
        <v>1</v>
      </c>
      <c r="M851" s="7">
        <v>33.53</v>
      </c>
      <c r="N851" s="7">
        <f t="shared" si="13"/>
        <v>33.53</v>
      </c>
      <c r="O851" s="1">
        <v>0</v>
      </c>
      <c r="P851" s="1">
        <v>33.53</v>
      </c>
      <c r="Q851" s="7">
        <v>12.68</v>
      </c>
      <c r="R851" s="1">
        <v>29</v>
      </c>
      <c r="S851" s="1" t="s">
        <v>26</v>
      </c>
      <c r="T851" s="1" t="s">
        <v>46</v>
      </c>
    </row>
    <row r="852" spans="1:20" x14ac:dyDescent="0.25">
      <c r="A852" s="1">
        <v>100245</v>
      </c>
      <c r="B852" s="2">
        <v>45502</v>
      </c>
      <c r="C852" s="2" t="str">
        <f>TEXT(Table1[[#This Row],[Order_Date]],"ddd")</f>
        <v>Mon</v>
      </c>
      <c r="D852" s="12">
        <f>WEEKNUM(Table1[[#This Row],[Order_Date]])</f>
        <v>31</v>
      </c>
      <c r="E852" s="2" t="str">
        <f>TEXT(Table1[[#This Row],[Order_Date]],"mmm")</f>
        <v>Jul</v>
      </c>
      <c r="F852" s="2" t="str">
        <f>TEXT(Table1[[#This Row],[Order_Date]],"yyyy")</f>
        <v>2024</v>
      </c>
      <c r="G852" s="1" t="s">
        <v>893</v>
      </c>
      <c r="H852" s="1" t="s">
        <v>34</v>
      </c>
      <c r="I852" s="1" t="s">
        <v>30</v>
      </c>
      <c r="J852" s="1" t="s">
        <v>1237</v>
      </c>
      <c r="K852" s="1" t="s">
        <v>18</v>
      </c>
      <c r="L852" s="1">
        <v>6</v>
      </c>
      <c r="M852" s="7">
        <v>54.57</v>
      </c>
      <c r="N852" s="7">
        <f t="shared" si="13"/>
        <v>327.42</v>
      </c>
      <c r="O852" s="1">
        <v>0</v>
      </c>
      <c r="P852" s="1">
        <v>327.42</v>
      </c>
      <c r="Q852" s="7">
        <v>98</v>
      </c>
      <c r="R852" s="1">
        <v>39</v>
      </c>
      <c r="S852" s="1" t="s">
        <v>26</v>
      </c>
      <c r="T852" s="1" t="s">
        <v>51</v>
      </c>
    </row>
    <row r="853" spans="1:20" x14ac:dyDescent="0.25">
      <c r="A853" s="1">
        <v>100810</v>
      </c>
      <c r="B853" s="2">
        <v>45007</v>
      </c>
      <c r="C853" s="2" t="str">
        <f>TEXT(Table1[[#This Row],[Order_Date]],"ddd")</f>
        <v>Wed</v>
      </c>
      <c r="D853" s="12">
        <f>WEEKNUM(Table1[[#This Row],[Order_Date]])</f>
        <v>12</v>
      </c>
      <c r="E853" s="2" t="str">
        <f>TEXT(Table1[[#This Row],[Order_Date]],"mmm")</f>
        <v>Mar</v>
      </c>
      <c r="F853" s="2" t="str">
        <f>TEXT(Table1[[#This Row],[Order_Date]],"yyyy")</f>
        <v>2023</v>
      </c>
      <c r="G853" s="1" t="s">
        <v>894</v>
      </c>
      <c r="H853" s="1" t="s">
        <v>100</v>
      </c>
      <c r="I853" s="1" t="s">
        <v>25</v>
      </c>
      <c r="J853" s="1" t="s">
        <v>1237</v>
      </c>
      <c r="K853" s="1" t="s">
        <v>18</v>
      </c>
      <c r="L853" s="1">
        <v>3</v>
      </c>
      <c r="M853" s="7">
        <v>140.88999999999999</v>
      </c>
      <c r="N853" s="7">
        <f t="shared" si="13"/>
        <v>422.66999999999996</v>
      </c>
      <c r="O853" s="1">
        <v>40</v>
      </c>
      <c r="P853" s="1">
        <v>253.6</v>
      </c>
      <c r="Q853" s="7">
        <v>85.72</v>
      </c>
      <c r="R853" s="1">
        <v>43</v>
      </c>
      <c r="S853" s="1" t="s">
        <v>26</v>
      </c>
      <c r="T853" s="1" t="s">
        <v>32</v>
      </c>
    </row>
    <row r="854" spans="1:20" x14ac:dyDescent="0.25">
      <c r="A854" s="1">
        <v>101084</v>
      </c>
      <c r="B854" s="2">
        <v>44935</v>
      </c>
      <c r="C854" s="2" t="str">
        <f>TEXT(Table1[[#This Row],[Order_Date]],"ddd")</f>
        <v>Mon</v>
      </c>
      <c r="D854" s="12">
        <f>WEEKNUM(Table1[[#This Row],[Order_Date]])</f>
        <v>2</v>
      </c>
      <c r="E854" s="2" t="str">
        <f>TEXT(Table1[[#This Row],[Order_Date]],"mmm")</f>
        <v>Jan</v>
      </c>
      <c r="F854" s="2" t="str">
        <f>TEXT(Table1[[#This Row],[Order_Date]],"yyyy")</f>
        <v>2023</v>
      </c>
      <c r="G854" s="1" t="s">
        <v>895</v>
      </c>
      <c r="H854" s="1" t="s">
        <v>59</v>
      </c>
      <c r="I854" s="1" t="s">
        <v>17</v>
      </c>
      <c r="J854" s="1" t="s">
        <v>1240</v>
      </c>
      <c r="K854" s="1" t="s">
        <v>31</v>
      </c>
      <c r="L854" s="1">
        <v>4</v>
      </c>
      <c r="M854" s="7">
        <v>29.67</v>
      </c>
      <c r="N854" s="7">
        <f t="shared" si="13"/>
        <v>118.68</v>
      </c>
      <c r="O854" s="1">
        <v>0</v>
      </c>
      <c r="P854" s="1">
        <v>118.68</v>
      </c>
      <c r="Q854" s="7">
        <v>37.44</v>
      </c>
      <c r="R854" s="1">
        <v>16</v>
      </c>
      <c r="S854" s="1" t="s">
        <v>26</v>
      </c>
      <c r="T854" s="1" t="s">
        <v>32</v>
      </c>
    </row>
    <row r="855" spans="1:20" x14ac:dyDescent="0.25">
      <c r="A855" s="1">
        <v>101077</v>
      </c>
      <c r="B855" s="2">
        <v>45779</v>
      </c>
      <c r="C855" s="2" t="str">
        <f>TEXT(Table1[[#This Row],[Order_Date]],"ddd")</f>
        <v>Fri</v>
      </c>
      <c r="D855" s="12">
        <f>WEEKNUM(Table1[[#This Row],[Order_Date]])</f>
        <v>18</v>
      </c>
      <c r="E855" s="2" t="str">
        <f>TEXT(Table1[[#This Row],[Order_Date]],"mmm")</f>
        <v>May</v>
      </c>
      <c r="F855" s="2" t="str">
        <f>TEXT(Table1[[#This Row],[Order_Date]],"yyyy")</f>
        <v>2025</v>
      </c>
      <c r="G855" s="1" t="s">
        <v>896</v>
      </c>
      <c r="H855" s="1" t="s">
        <v>34</v>
      </c>
      <c r="I855" s="1" t="s">
        <v>30</v>
      </c>
      <c r="J855" s="1" t="s">
        <v>1239</v>
      </c>
      <c r="K855" s="1" t="s">
        <v>31</v>
      </c>
      <c r="L855" s="1">
        <v>1</v>
      </c>
      <c r="M855" s="7">
        <v>60.97</v>
      </c>
      <c r="N855" s="7">
        <f t="shared" si="13"/>
        <v>60.97</v>
      </c>
      <c r="O855" s="1">
        <v>0</v>
      </c>
      <c r="P855" s="1">
        <v>60.97</v>
      </c>
      <c r="Q855" s="7">
        <v>14.81</v>
      </c>
      <c r="R855" s="1">
        <v>29</v>
      </c>
      <c r="S855" s="1" t="s">
        <v>19</v>
      </c>
      <c r="T855" s="1" t="s">
        <v>20</v>
      </c>
    </row>
    <row r="856" spans="1:20" x14ac:dyDescent="0.25">
      <c r="A856" s="1">
        <v>100784</v>
      </c>
      <c r="B856" s="2">
        <v>45355</v>
      </c>
      <c r="C856" s="2" t="str">
        <f>TEXT(Table1[[#This Row],[Order_Date]],"ddd")</f>
        <v>Mon</v>
      </c>
      <c r="D856" s="12">
        <f>WEEKNUM(Table1[[#This Row],[Order_Date]])</f>
        <v>10</v>
      </c>
      <c r="E856" s="2" t="str">
        <f>TEXT(Table1[[#This Row],[Order_Date]],"mmm")</f>
        <v>Mar</v>
      </c>
      <c r="F856" s="2" t="str">
        <f>TEXT(Table1[[#This Row],[Order_Date]],"yyyy")</f>
        <v>2024</v>
      </c>
      <c r="G856" s="1" t="s">
        <v>897</v>
      </c>
      <c r="H856" s="1" t="s">
        <v>42</v>
      </c>
      <c r="I856" s="1" t="s">
        <v>25</v>
      </c>
      <c r="J856" s="1" t="s">
        <v>1241</v>
      </c>
      <c r="K856" s="1" t="s">
        <v>18</v>
      </c>
      <c r="L856" s="1">
        <v>5</v>
      </c>
      <c r="M856" s="7">
        <v>176.44</v>
      </c>
      <c r="N856" s="7">
        <f t="shared" si="13"/>
        <v>882.2</v>
      </c>
      <c r="O856" s="1">
        <v>5</v>
      </c>
      <c r="P856" s="1">
        <v>838.09</v>
      </c>
      <c r="Q856" s="7">
        <v>149.75</v>
      </c>
      <c r="R856" s="1">
        <v>35</v>
      </c>
      <c r="S856" s="1" t="s">
        <v>26</v>
      </c>
      <c r="T856" s="1" t="s">
        <v>46</v>
      </c>
    </row>
    <row r="857" spans="1:20" x14ac:dyDescent="0.25">
      <c r="A857" s="1">
        <v>101184</v>
      </c>
      <c r="B857" s="2">
        <v>45779</v>
      </c>
      <c r="C857" s="2" t="str">
        <f>TEXT(Table1[[#This Row],[Order_Date]],"ddd")</f>
        <v>Fri</v>
      </c>
      <c r="D857" s="12">
        <f>WEEKNUM(Table1[[#This Row],[Order_Date]])</f>
        <v>18</v>
      </c>
      <c r="E857" s="2" t="str">
        <f>TEXT(Table1[[#This Row],[Order_Date]],"mmm")</f>
        <v>May</v>
      </c>
      <c r="F857" s="2" t="str">
        <f>TEXT(Table1[[#This Row],[Order_Date]],"yyyy")</f>
        <v>2025</v>
      </c>
      <c r="G857" s="1" t="s">
        <v>898</v>
      </c>
      <c r="H857" s="1" t="s">
        <v>56</v>
      </c>
      <c r="I857" s="1" t="s">
        <v>30</v>
      </c>
      <c r="J857" s="1" t="s">
        <v>1241</v>
      </c>
      <c r="K857" s="1" t="s">
        <v>18</v>
      </c>
      <c r="L857" s="1">
        <v>3</v>
      </c>
      <c r="M857" s="7">
        <v>49.69</v>
      </c>
      <c r="N857" s="7">
        <f t="shared" si="13"/>
        <v>149.07</v>
      </c>
      <c r="O857" s="1">
        <v>5</v>
      </c>
      <c r="P857" s="1">
        <v>141.62</v>
      </c>
      <c r="Q857" s="7">
        <v>39.880000000000003</v>
      </c>
      <c r="R857" s="1">
        <v>28</v>
      </c>
      <c r="S857" s="1" t="s">
        <v>26</v>
      </c>
      <c r="T857" s="1" t="s">
        <v>35</v>
      </c>
    </row>
    <row r="858" spans="1:20" x14ac:dyDescent="0.25">
      <c r="A858" s="1">
        <v>100489</v>
      </c>
      <c r="B858" s="2">
        <v>45914</v>
      </c>
      <c r="C858" s="2" t="str">
        <f>TEXT(Table1[[#This Row],[Order_Date]],"ddd")</f>
        <v>Sun</v>
      </c>
      <c r="D858" s="12">
        <f>WEEKNUM(Table1[[#This Row],[Order_Date]])</f>
        <v>38</v>
      </c>
      <c r="E858" s="2" t="str">
        <f>TEXT(Table1[[#This Row],[Order_Date]],"mmm")</f>
        <v>Sep</v>
      </c>
      <c r="F858" s="2" t="str">
        <f>TEXT(Table1[[#This Row],[Order_Date]],"yyyy")</f>
        <v>2025</v>
      </c>
      <c r="G858" s="1" t="s">
        <v>899</v>
      </c>
      <c r="H858" s="1" t="s">
        <v>39</v>
      </c>
      <c r="I858" s="1" t="s">
        <v>25</v>
      </c>
      <c r="J858" s="1" t="s">
        <v>1237</v>
      </c>
      <c r="K858" s="1" t="s">
        <v>31</v>
      </c>
      <c r="L858" s="1">
        <v>4</v>
      </c>
      <c r="M858" s="7">
        <v>148.24</v>
      </c>
      <c r="N858" s="7">
        <f t="shared" si="13"/>
        <v>592.96</v>
      </c>
      <c r="O858" s="1">
        <v>0</v>
      </c>
      <c r="P858" s="1">
        <v>592.96</v>
      </c>
      <c r="Q858" s="7">
        <v>197.2</v>
      </c>
      <c r="R858" s="1">
        <v>20</v>
      </c>
      <c r="S858" s="1" t="s">
        <v>19</v>
      </c>
      <c r="T858" s="1" t="s">
        <v>27</v>
      </c>
    </row>
    <row r="859" spans="1:20" x14ac:dyDescent="0.25">
      <c r="A859" s="1">
        <v>100154</v>
      </c>
      <c r="B859" s="2">
        <v>45023</v>
      </c>
      <c r="C859" s="2" t="str">
        <f>TEXT(Table1[[#This Row],[Order_Date]],"ddd")</f>
        <v>Fri</v>
      </c>
      <c r="D859" s="12">
        <f>WEEKNUM(Table1[[#This Row],[Order_Date]])</f>
        <v>14</v>
      </c>
      <c r="E859" s="2" t="str">
        <f>TEXT(Table1[[#This Row],[Order_Date]],"mmm")</f>
        <v>Apr</v>
      </c>
      <c r="F859" s="2" t="str">
        <f>TEXT(Table1[[#This Row],[Order_Date]],"yyyy")</f>
        <v>2023</v>
      </c>
      <c r="G859" s="1" t="s">
        <v>900</v>
      </c>
      <c r="H859" s="1" t="s">
        <v>45</v>
      </c>
      <c r="I859" s="1" t="s">
        <v>30</v>
      </c>
      <c r="J859" s="1" t="s">
        <v>1241</v>
      </c>
      <c r="K859" s="1" t="s">
        <v>31</v>
      </c>
      <c r="L859" s="1">
        <v>6</v>
      </c>
      <c r="M859" s="7">
        <v>14.38</v>
      </c>
      <c r="N859" s="7">
        <f t="shared" si="13"/>
        <v>86.28</v>
      </c>
      <c r="O859" s="1">
        <v>0</v>
      </c>
      <c r="P859" s="1">
        <v>86.28</v>
      </c>
      <c r="Q859" s="7">
        <v>36.979999999999997</v>
      </c>
      <c r="R859" s="1">
        <v>42</v>
      </c>
      <c r="S859" s="1" t="s">
        <v>19</v>
      </c>
      <c r="T859" s="1" t="s">
        <v>35</v>
      </c>
    </row>
    <row r="860" spans="1:20" x14ac:dyDescent="0.25">
      <c r="A860" s="1">
        <v>100638</v>
      </c>
      <c r="B860" s="2">
        <v>45448</v>
      </c>
      <c r="C860" s="2" t="str">
        <f>TEXT(Table1[[#This Row],[Order_Date]],"ddd")</f>
        <v>Wed</v>
      </c>
      <c r="D860" s="12">
        <f>WEEKNUM(Table1[[#This Row],[Order_Date]])</f>
        <v>23</v>
      </c>
      <c r="E860" s="2" t="str">
        <f>TEXT(Table1[[#This Row],[Order_Date]],"mmm")</f>
        <v>Jun</v>
      </c>
      <c r="F860" s="2" t="str">
        <f>TEXT(Table1[[#This Row],[Order_Date]],"yyyy")</f>
        <v>2024</v>
      </c>
      <c r="G860" s="1" t="s">
        <v>901</v>
      </c>
      <c r="H860" s="1" t="s">
        <v>34</v>
      </c>
      <c r="I860" s="1" t="s">
        <v>30</v>
      </c>
      <c r="J860" s="1" t="s">
        <v>1238</v>
      </c>
      <c r="K860" s="1" t="s">
        <v>18</v>
      </c>
      <c r="L860" s="1">
        <v>5</v>
      </c>
      <c r="M860" s="7">
        <v>63.27</v>
      </c>
      <c r="N860" s="7">
        <f t="shared" si="13"/>
        <v>316.35000000000002</v>
      </c>
      <c r="O860" s="1">
        <v>0</v>
      </c>
      <c r="P860" s="1">
        <v>316.35000000000002</v>
      </c>
      <c r="Q860" s="7">
        <v>107.19</v>
      </c>
      <c r="R860" s="1">
        <v>25</v>
      </c>
      <c r="S860" s="1" t="s">
        <v>26</v>
      </c>
      <c r="T860" s="1" t="s">
        <v>81</v>
      </c>
    </row>
    <row r="861" spans="1:20" x14ac:dyDescent="0.25">
      <c r="A861" s="1">
        <v>100662</v>
      </c>
      <c r="B861" s="2">
        <v>45416</v>
      </c>
      <c r="C861" s="2" t="str">
        <f>TEXT(Table1[[#This Row],[Order_Date]],"ddd")</f>
        <v>Sat</v>
      </c>
      <c r="D861" s="12">
        <f>WEEKNUM(Table1[[#This Row],[Order_Date]])</f>
        <v>18</v>
      </c>
      <c r="E861" s="2" t="str">
        <f>TEXT(Table1[[#This Row],[Order_Date]],"mmm")</f>
        <v>May</v>
      </c>
      <c r="F861" s="2" t="str">
        <f>TEXT(Table1[[#This Row],[Order_Date]],"yyyy")</f>
        <v>2024</v>
      </c>
      <c r="G861" s="1" t="s">
        <v>902</v>
      </c>
      <c r="H861" s="1" t="s">
        <v>34</v>
      </c>
      <c r="I861" s="1" t="s">
        <v>30</v>
      </c>
      <c r="J861" s="1" t="s">
        <v>1237</v>
      </c>
      <c r="K861" s="1" t="s">
        <v>48</v>
      </c>
      <c r="L861" s="1">
        <v>2</v>
      </c>
      <c r="M861" s="7">
        <v>63.3</v>
      </c>
      <c r="N861" s="7">
        <f t="shared" si="13"/>
        <v>126.6</v>
      </c>
      <c r="O861" s="1">
        <v>5</v>
      </c>
      <c r="P861" s="1">
        <v>120.27</v>
      </c>
      <c r="Q861" s="7">
        <v>52.04</v>
      </c>
      <c r="R861" s="1">
        <v>25</v>
      </c>
      <c r="S861" s="1" t="s">
        <v>26</v>
      </c>
      <c r="T861" s="1" t="s">
        <v>51</v>
      </c>
    </row>
    <row r="862" spans="1:20" x14ac:dyDescent="0.25">
      <c r="A862" s="1">
        <v>100853</v>
      </c>
      <c r="B862" s="2">
        <v>45651</v>
      </c>
      <c r="C862" s="2" t="str">
        <f>TEXT(Table1[[#This Row],[Order_Date]],"ddd")</f>
        <v>Wed</v>
      </c>
      <c r="D862" s="12">
        <f>WEEKNUM(Table1[[#This Row],[Order_Date]])</f>
        <v>52</v>
      </c>
      <c r="E862" s="2" t="str">
        <f>TEXT(Table1[[#This Row],[Order_Date]],"mmm")</f>
        <v>Dec</v>
      </c>
      <c r="F862" s="2" t="str">
        <f>TEXT(Table1[[#This Row],[Order_Date]],"yyyy")</f>
        <v>2024</v>
      </c>
      <c r="G862" s="1" t="s">
        <v>127</v>
      </c>
      <c r="H862" s="1" t="s">
        <v>39</v>
      </c>
      <c r="I862" s="1" t="s">
        <v>25</v>
      </c>
      <c r="J862" s="1" t="s">
        <v>1237</v>
      </c>
      <c r="K862" s="1" t="s">
        <v>31</v>
      </c>
      <c r="L862" s="1">
        <v>3</v>
      </c>
      <c r="M862" s="7">
        <v>176.67</v>
      </c>
      <c r="N862" s="7">
        <f t="shared" si="13"/>
        <v>530.01</v>
      </c>
      <c r="O862" s="1">
        <v>0</v>
      </c>
      <c r="P862" s="1">
        <v>530.01</v>
      </c>
      <c r="Q862" s="7">
        <v>197.42</v>
      </c>
      <c r="R862" s="1">
        <v>18</v>
      </c>
      <c r="S862" s="1" t="s">
        <v>19</v>
      </c>
      <c r="T862" s="1" t="s">
        <v>27</v>
      </c>
    </row>
    <row r="863" spans="1:20" x14ac:dyDescent="0.25">
      <c r="A863" s="1">
        <v>100287</v>
      </c>
      <c r="B863" s="2">
        <v>45332</v>
      </c>
      <c r="C863" s="2" t="str">
        <f>TEXT(Table1[[#This Row],[Order_Date]],"ddd")</f>
        <v>Sat</v>
      </c>
      <c r="D863" s="12">
        <f>WEEKNUM(Table1[[#This Row],[Order_Date]])</f>
        <v>6</v>
      </c>
      <c r="E863" s="2" t="str">
        <f>TEXT(Table1[[#This Row],[Order_Date]],"mmm")</f>
        <v>Feb</v>
      </c>
      <c r="F863" s="2" t="str">
        <f>TEXT(Table1[[#This Row],[Order_Date]],"yyyy")</f>
        <v>2024</v>
      </c>
      <c r="G863" s="1" t="s">
        <v>903</v>
      </c>
      <c r="H863" s="1" t="s">
        <v>39</v>
      </c>
      <c r="I863" s="1" t="s">
        <v>25</v>
      </c>
      <c r="J863" s="1" t="s">
        <v>1239</v>
      </c>
      <c r="K863" s="1" t="s">
        <v>18</v>
      </c>
      <c r="L863" s="1">
        <v>1</v>
      </c>
      <c r="M863" s="7">
        <v>153.12</v>
      </c>
      <c r="N863" s="7">
        <f t="shared" si="13"/>
        <v>153.12</v>
      </c>
      <c r="O863" s="1">
        <v>0</v>
      </c>
      <c r="P863" s="1">
        <v>153.12</v>
      </c>
      <c r="Q863" s="7">
        <v>49.61</v>
      </c>
      <c r="R863" s="1">
        <v>19</v>
      </c>
      <c r="S863" s="1" t="s">
        <v>26</v>
      </c>
      <c r="T863" s="1" t="s">
        <v>81</v>
      </c>
    </row>
    <row r="864" spans="1:20" x14ac:dyDescent="0.25">
      <c r="A864" s="1">
        <v>100625</v>
      </c>
      <c r="B864" s="2">
        <v>45447</v>
      </c>
      <c r="C864" s="2" t="str">
        <f>TEXT(Table1[[#This Row],[Order_Date]],"ddd")</f>
        <v>Tue</v>
      </c>
      <c r="D864" s="12">
        <f>WEEKNUM(Table1[[#This Row],[Order_Date]])</f>
        <v>23</v>
      </c>
      <c r="E864" s="2" t="str">
        <f>TEXT(Table1[[#This Row],[Order_Date]],"mmm")</f>
        <v>Jun</v>
      </c>
      <c r="F864" s="2" t="str">
        <f>TEXT(Table1[[#This Row],[Order_Date]],"yyyy")</f>
        <v>2024</v>
      </c>
      <c r="G864" s="1" t="s">
        <v>904</v>
      </c>
      <c r="H864" s="1" t="s">
        <v>87</v>
      </c>
      <c r="I864" s="1" t="s">
        <v>25</v>
      </c>
      <c r="J864" s="1" t="s">
        <v>1237</v>
      </c>
      <c r="K864" s="1" t="s">
        <v>18</v>
      </c>
      <c r="L864" s="1">
        <v>4</v>
      </c>
      <c r="M864" s="7">
        <v>83.94</v>
      </c>
      <c r="N864" s="7">
        <f t="shared" si="13"/>
        <v>335.76</v>
      </c>
      <c r="O864" s="1">
        <v>5</v>
      </c>
      <c r="P864" s="1">
        <v>318.97000000000003</v>
      </c>
      <c r="Q864" s="7">
        <v>118.43</v>
      </c>
      <c r="R864" s="1">
        <v>25</v>
      </c>
      <c r="S864" s="1" t="s">
        <v>19</v>
      </c>
      <c r="T864" s="1" t="s">
        <v>27</v>
      </c>
    </row>
    <row r="865" spans="1:20" x14ac:dyDescent="0.25">
      <c r="A865" s="1">
        <v>101199</v>
      </c>
      <c r="B865" s="2">
        <v>45275</v>
      </c>
      <c r="C865" s="2" t="str">
        <f>TEXT(Table1[[#This Row],[Order_Date]],"ddd")</f>
        <v>Fri</v>
      </c>
      <c r="D865" s="12">
        <f>WEEKNUM(Table1[[#This Row],[Order_Date]])</f>
        <v>50</v>
      </c>
      <c r="E865" s="2" t="str">
        <f>TEXT(Table1[[#This Row],[Order_Date]],"mmm")</f>
        <v>Dec</v>
      </c>
      <c r="F865" s="2" t="str">
        <f>TEXT(Table1[[#This Row],[Order_Date]],"yyyy")</f>
        <v>2023</v>
      </c>
      <c r="G865" s="1" t="s">
        <v>905</v>
      </c>
      <c r="H865" s="1" t="s">
        <v>42</v>
      </c>
      <c r="I865" s="1" t="s">
        <v>25</v>
      </c>
      <c r="J865" s="1" t="s">
        <v>1240</v>
      </c>
      <c r="K865" s="1" t="s">
        <v>31</v>
      </c>
      <c r="L865" s="1">
        <v>2</v>
      </c>
      <c r="M865" s="7">
        <v>176.23</v>
      </c>
      <c r="N865" s="7">
        <f t="shared" si="13"/>
        <v>352.46</v>
      </c>
      <c r="O865" s="1">
        <v>0</v>
      </c>
      <c r="P865" s="1">
        <v>352.46</v>
      </c>
      <c r="Q865" s="7">
        <v>120.59</v>
      </c>
      <c r="R865" s="1">
        <v>36</v>
      </c>
      <c r="S865" s="1" t="s">
        <v>26</v>
      </c>
      <c r="T865" s="1" t="s">
        <v>51</v>
      </c>
    </row>
    <row r="866" spans="1:20" x14ac:dyDescent="0.25">
      <c r="A866" s="1">
        <v>100685</v>
      </c>
      <c r="B866" s="2">
        <v>45066</v>
      </c>
      <c r="C866" s="2" t="str">
        <f>TEXT(Table1[[#This Row],[Order_Date]],"ddd")</f>
        <v>Sat</v>
      </c>
      <c r="D866" s="12">
        <f>WEEKNUM(Table1[[#This Row],[Order_Date]])</f>
        <v>20</v>
      </c>
      <c r="E866" s="2" t="str">
        <f>TEXT(Table1[[#This Row],[Order_Date]],"mmm")</f>
        <v>May</v>
      </c>
      <c r="F866" s="2" t="str">
        <f>TEXT(Table1[[#This Row],[Order_Date]],"yyyy")</f>
        <v>2023</v>
      </c>
      <c r="G866" s="1" t="s">
        <v>906</v>
      </c>
      <c r="H866" s="1" t="s">
        <v>29</v>
      </c>
      <c r="I866" s="1" t="s">
        <v>30</v>
      </c>
      <c r="J866" s="1" t="s">
        <v>1237</v>
      </c>
      <c r="K866" s="1" t="s">
        <v>64</v>
      </c>
      <c r="L866" s="1">
        <v>3</v>
      </c>
      <c r="M866" s="7">
        <v>20.6</v>
      </c>
      <c r="N866" s="7">
        <f t="shared" si="13"/>
        <v>61.800000000000004</v>
      </c>
      <c r="O866" s="1">
        <v>0</v>
      </c>
      <c r="P866" s="1">
        <v>61.8</v>
      </c>
      <c r="Q866" s="7">
        <v>21.17</v>
      </c>
      <c r="R866" s="1">
        <v>39</v>
      </c>
      <c r="S866" s="1" t="s">
        <v>26</v>
      </c>
      <c r="T866" s="1" t="s">
        <v>35</v>
      </c>
    </row>
    <row r="867" spans="1:20" x14ac:dyDescent="0.25">
      <c r="A867" s="1">
        <v>100872</v>
      </c>
      <c r="B867" s="2">
        <v>45306</v>
      </c>
      <c r="C867" s="2" t="str">
        <f>TEXT(Table1[[#This Row],[Order_Date]],"ddd")</f>
        <v>Mon</v>
      </c>
      <c r="D867" s="12">
        <f>WEEKNUM(Table1[[#This Row],[Order_Date]])</f>
        <v>3</v>
      </c>
      <c r="E867" s="2" t="str">
        <f>TEXT(Table1[[#This Row],[Order_Date]],"mmm")</f>
        <v>Jan</v>
      </c>
      <c r="F867" s="2" t="str">
        <f>TEXT(Table1[[#This Row],[Order_Date]],"yyyy")</f>
        <v>2024</v>
      </c>
      <c r="G867" s="1" t="s">
        <v>907</v>
      </c>
      <c r="H867" s="1" t="s">
        <v>73</v>
      </c>
      <c r="I867" s="1" t="s">
        <v>25</v>
      </c>
      <c r="J867" s="1" t="s">
        <v>1241</v>
      </c>
      <c r="K867" s="1" t="s">
        <v>18</v>
      </c>
      <c r="L867" s="1">
        <v>4</v>
      </c>
      <c r="M867" s="7">
        <v>32.76</v>
      </c>
      <c r="N867" s="7">
        <f t="shared" si="13"/>
        <v>131.04</v>
      </c>
      <c r="O867" s="1">
        <v>5</v>
      </c>
      <c r="P867" s="1">
        <v>124.49</v>
      </c>
      <c r="Q867" s="7">
        <v>35.81</v>
      </c>
      <c r="R867" s="1">
        <v>27</v>
      </c>
      <c r="S867" s="1" t="s">
        <v>26</v>
      </c>
      <c r="T867" s="1" t="s">
        <v>43</v>
      </c>
    </row>
    <row r="868" spans="1:20" x14ac:dyDescent="0.25">
      <c r="A868" s="1">
        <v>100569</v>
      </c>
      <c r="B868" s="2">
        <v>45488</v>
      </c>
      <c r="C868" s="2" t="str">
        <f>TEXT(Table1[[#This Row],[Order_Date]],"ddd")</f>
        <v>Mon</v>
      </c>
      <c r="D868" s="12">
        <f>WEEKNUM(Table1[[#This Row],[Order_Date]])</f>
        <v>29</v>
      </c>
      <c r="E868" s="2" t="str">
        <f>TEXT(Table1[[#This Row],[Order_Date]],"mmm")</f>
        <v>Jul</v>
      </c>
      <c r="F868" s="2" t="str">
        <f>TEXT(Table1[[#This Row],[Order_Date]],"yyyy")</f>
        <v>2024</v>
      </c>
      <c r="G868" s="1" t="s">
        <v>908</v>
      </c>
      <c r="H868" s="1" t="s">
        <v>53</v>
      </c>
      <c r="I868" s="1" t="s">
        <v>30</v>
      </c>
      <c r="J868" s="1" t="s">
        <v>1240</v>
      </c>
      <c r="K868" s="1" t="s">
        <v>31</v>
      </c>
      <c r="L868" s="1">
        <v>5</v>
      </c>
      <c r="M868" s="7">
        <v>18.39</v>
      </c>
      <c r="N868" s="7">
        <f t="shared" si="13"/>
        <v>91.95</v>
      </c>
      <c r="O868" s="1">
        <v>0</v>
      </c>
      <c r="P868" s="1">
        <v>91.95</v>
      </c>
      <c r="Q868" s="7">
        <v>27.35</v>
      </c>
      <c r="R868" s="1">
        <v>27</v>
      </c>
      <c r="S868" s="1" t="s">
        <v>19</v>
      </c>
      <c r="T868" s="1" t="s">
        <v>32</v>
      </c>
    </row>
    <row r="869" spans="1:20" x14ac:dyDescent="0.25">
      <c r="A869" s="1">
        <v>101143</v>
      </c>
      <c r="B869" s="2">
        <v>45831</v>
      </c>
      <c r="C869" s="2" t="str">
        <f>TEXT(Table1[[#This Row],[Order_Date]],"ddd")</f>
        <v>Mon</v>
      </c>
      <c r="D869" s="12">
        <f>WEEKNUM(Table1[[#This Row],[Order_Date]])</f>
        <v>26</v>
      </c>
      <c r="E869" s="2" t="str">
        <f>TEXT(Table1[[#This Row],[Order_Date]],"mmm")</f>
        <v>Jun</v>
      </c>
      <c r="F869" s="2" t="str">
        <f>TEXT(Table1[[#This Row],[Order_Date]],"yyyy")</f>
        <v>2025</v>
      </c>
      <c r="G869" s="1" t="s">
        <v>909</v>
      </c>
      <c r="H869" s="1" t="s">
        <v>70</v>
      </c>
      <c r="I869" s="1" t="s">
        <v>25</v>
      </c>
      <c r="J869" s="1" t="s">
        <v>1240</v>
      </c>
      <c r="K869" s="1" t="s">
        <v>18</v>
      </c>
      <c r="L869" s="1">
        <v>3</v>
      </c>
      <c r="M869" s="7">
        <v>141.38</v>
      </c>
      <c r="N869" s="7">
        <f t="shared" si="13"/>
        <v>424.14</v>
      </c>
      <c r="O869" s="1">
        <v>10</v>
      </c>
      <c r="P869" s="1">
        <v>381.73</v>
      </c>
      <c r="Q869" s="7">
        <v>117.96</v>
      </c>
      <c r="R869" s="1">
        <v>24</v>
      </c>
      <c r="S869" s="1" t="s">
        <v>26</v>
      </c>
      <c r="T869" s="1" t="s">
        <v>32</v>
      </c>
    </row>
    <row r="870" spans="1:20" x14ac:dyDescent="0.25">
      <c r="A870" s="1">
        <v>100734</v>
      </c>
      <c r="B870" s="2">
        <v>45659</v>
      </c>
      <c r="C870" s="2" t="str">
        <f>TEXT(Table1[[#This Row],[Order_Date]],"ddd")</f>
        <v>Thu</v>
      </c>
      <c r="D870" s="12">
        <f>WEEKNUM(Table1[[#This Row],[Order_Date]])</f>
        <v>1</v>
      </c>
      <c r="E870" s="2" t="str">
        <f>TEXT(Table1[[#This Row],[Order_Date]],"mmm")</f>
        <v>Jan</v>
      </c>
      <c r="F870" s="2" t="str">
        <f>TEXT(Table1[[#This Row],[Order_Date]],"yyyy")</f>
        <v>2025</v>
      </c>
      <c r="G870" s="1" t="s">
        <v>910</v>
      </c>
      <c r="H870" s="1" t="s">
        <v>73</v>
      </c>
      <c r="I870" s="1" t="s">
        <v>25</v>
      </c>
      <c r="J870" s="1" t="s">
        <v>1241</v>
      </c>
      <c r="K870" s="1" t="s">
        <v>31</v>
      </c>
      <c r="L870" s="1">
        <v>2</v>
      </c>
      <c r="M870" s="7">
        <v>35.51</v>
      </c>
      <c r="N870" s="7">
        <f t="shared" si="13"/>
        <v>71.02</v>
      </c>
      <c r="O870" s="1">
        <v>0</v>
      </c>
      <c r="P870" s="1">
        <v>71.02</v>
      </c>
      <c r="Q870" s="7">
        <v>25.62</v>
      </c>
      <c r="R870" s="1">
        <v>42</v>
      </c>
      <c r="S870" s="1" t="s">
        <v>26</v>
      </c>
      <c r="T870" s="1" t="s">
        <v>27</v>
      </c>
    </row>
    <row r="871" spans="1:20" x14ac:dyDescent="0.25">
      <c r="A871" s="1">
        <v>100792</v>
      </c>
      <c r="B871" s="2">
        <v>45709</v>
      </c>
      <c r="C871" s="2" t="str">
        <f>TEXT(Table1[[#This Row],[Order_Date]],"ddd")</f>
        <v>Fri</v>
      </c>
      <c r="D871" s="12">
        <f>WEEKNUM(Table1[[#This Row],[Order_Date]])</f>
        <v>8</v>
      </c>
      <c r="E871" s="2" t="str">
        <f>TEXT(Table1[[#This Row],[Order_Date]],"mmm")</f>
        <v>Feb</v>
      </c>
      <c r="F871" s="2" t="str">
        <f>TEXT(Table1[[#This Row],[Order_Date]],"yyyy")</f>
        <v>2025</v>
      </c>
      <c r="G871" s="1" t="s">
        <v>911</v>
      </c>
      <c r="H871" s="1" t="s">
        <v>68</v>
      </c>
      <c r="I871" s="1" t="s">
        <v>25</v>
      </c>
      <c r="J871" s="1" t="s">
        <v>1239</v>
      </c>
      <c r="K871" s="1" t="s">
        <v>31</v>
      </c>
      <c r="L871" s="1">
        <v>4</v>
      </c>
      <c r="M871" s="7">
        <v>252.89</v>
      </c>
      <c r="N871" s="7">
        <f t="shared" si="13"/>
        <v>1011.56</v>
      </c>
      <c r="O871" s="1">
        <v>0</v>
      </c>
      <c r="P871" s="1">
        <v>1011.56</v>
      </c>
      <c r="Q871" s="7">
        <v>324.7</v>
      </c>
      <c r="R871" s="1">
        <v>25</v>
      </c>
      <c r="S871" s="1" t="s">
        <v>26</v>
      </c>
      <c r="T871" s="1" t="s">
        <v>51</v>
      </c>
    </row>
    <row r="872" spans="1:20" x14ac:dyDescent="0.25">
      <c r="A872" s="1">
        <v>100017</v>
      </c>
      <c r="B872" s="2">
        <v>45657</v>
      </c>
      <c r="C872" s="2" t="str">
        <f>TEXT(Table1[[#This Row],[Order_Date]],"ddd")</f>
        <v>Tue</v>
      </c>
      <c r="D872" s="12">
        <f>WEEKNUM(Table1[[#This Row],[Order_Date]])</f>
        <v>53</v>
      </c>
      <c r="E872" s="2" t="str">
        <f>TEXT(Table1[[#This Row],[Order_Date]],"mmm")</f>
        <v>Dec</v>
      </c>
      <c r="F872" s="2" t="str">
        <f>TEXT(Table1[[#This Row],[Order_Date]],"yyyy")</f>
        <v>2024</v>
      </c>
      <c r="G872" s="1" t="s">
        <v>912</v>
      </c>
      <c r="H872" s="1" t="s">
        <v>16</v>
      </c>
      <c r="I872" s="1" t="s">
        <v>17</v>
      </c>
      <c r="J872" s="1" t="s">
        <v>1237</v>
      </c>
      <c r="K872" s="1" t="s">
        <v>18</v>
      </c>
      <c r="L872" s="1">
        <v>4</v>
      </c>
      <c r="M872" s="7">
        <v>59.26</v>
      </c>
      <c r="N872" s="7">
        <f t="shared" si="13"/>
        <v>237.04</v>
      </c>
      <c r="O872" s="1">
        <v>5</v>
      </c>
      <c r="P872" s="1">
        <v>225.19</v>
      </c>
      <c r="Q872" s="7">
        <v>57.76</v>
      </c>
      <c r="R872" s="1">
        <v>18</v>
      </c>
      <c r="S872" s="1" t="s">
        <v>19</v>
      </c>
      <c r="T872" s="1" t="s">
        <v>46</v>
      </c>
    </row>
    <row r="873" spans="1:20" x14ac:dyDescent="0.25">
      <c r="A873" s="1">
        <v>100127</v>
      </c>
      <c r="B873" s="2">
        <v>45256</v>
      </c>
      <c r="C873" s="2" t="str">
        <f>TEXT(Table1[[#This Row],[Order_Date]],"ddd")</f>
        <v>Sun</v>
      </c>
      <c r="D873" s="12">
        <f>WEEKNUM(Table1[[#This Row],[Order_Date]])</f>
        <v>48</v>
      </c>
      <c r="E873" s="2" t="str">
        <f>TEXT(Table1[[#This Row],[Order_Date]],"mmm")</f>
        <v>Nov</v>
      </c>
      <c r="F873" s="2" t="str">
        <f>TEXT(Table1[[#This Row],[Order_Date]],"yyyy")</f>
        <v>2023</v>
      </c>
      <c r="G873" s="1" t="s">
        <v>913</v>
      </c>
      <c r="H873" s="1" t="s">
        <v>100</v>
      </c>
      <c r="I873" s="1" t="s">
        <v>25</v>
      </c>
      <c r="J873" s="1" t="s">
        <v>1241</v>
      </c>
      <c r="K873" s="1" t="s">
        <v>31</v>
      </c>
      <c r="L873" s="1">
        <v>2</v>
      </c>
      <c r="M873" s="7">
        <v>108.44</v>
      </c>
      <c r="N873" s="7">
        <f t="shared" si="13"/>
        <v>216.88</v>
      </c>
      <c r="O873" s="1">
        <v>10</v>
      </c>
      <c r="P873" s="1">
        <v>195.19</v>
      </c>
      <c r="Q873" s="7">
        <v>44.82</v>
      </c>
      <c r="R873" s="1">
        <v>23</v>
      </c>
      <c r="S873" s="1" t="s">
        <v>19</v>
      </c>
      <c r="T873" s="1" t="s">
        <v>43</v>
      </c>
    </row>
    <row r="874" spans="1:20" x14ac:dyDescent="0.25">
      <c r="A874" s="1">
        <v>100322</v>
      </c>
      <c r="B874" s="2">
        <v>45674</v>
      </c>
      <c r="C874" s="2" t="str">
        <f>TEXT(Table1[[#This Row],[Order_Date]],"ddd")</f>
        <v>Fri</v>
      </c>
      <c r="D874" s="12">
        <f>WEEKNUM(Table1[[#This Row],[Order_Date]])</f>
        <v>3</v>
      </c>
      <c r="E874" s="2" t="str">
        <f>TEXT(Table1[[#This Row],[Order_Date]],"mmm")</f>
        <v>Jan</v>
      </c>
      <c r="F874" s="2" t="str">
        <f>TEXT(Table1[[#This Row],[Order_Date]],"yyyy")</f>
        <v>2025</v>
      </c>
      <c r="G874" s="1" t="s">
        <v>914</v>
      </c>
      <c r="H874" s="1" t="s">
        <v>37</v>
      </c>
      <c r="I874" s="1" t="s">
        <v>17</v>
      </c>
      <c r="J874" s="1" t="s">
        <v>1241</v>
      </c>
      <c r="K874" s="1" t="s">
        <v>18</v>
      </c>
      <c r="L874" s="1">
        <v>4</v>
      </c>
      <c r="M874" s="7">
        <v>74.05</v>
      </c>
      <c r="N874" s="7">
        <f t="shared" si="13"/>
        <v>296.2</v>
      </c>
      <c r="O874" s="1">
        <v>10</v>
      </c>
      <c r="P874" s="1">
        <v>266.58</v>
      </c>
      <c r="Q874" s="7">
        <v>85.32</v>
      </c>
      <c r="R874" s="1">
        <v>22</v>
      </c>
      <c r="S874" s="1" t="s">
        <v>26</v>
      </c>
      <c r="T874" s="1" t="s">
        <v>81</v>
      </c>
    </row>
    <row r="875" spans="1:20" x14ac:dyDescent="0.25">
      <c r="A875" s="1">
        <v>100255</v>
      </c>
      <c r="B875" s="2">
        <v>45789</v>
      </c>
      <c r="C875" s="2" t="str">
        <f>TEXT(Table1[[#This Row],[Order_Date]],"ddd")</f>
        <v>Mon</v>
      </c>
      <c r="D875" s="12">
        <f>WEEKNUM(Table1[[#This Row],[Order_Date]])</f>
        <v>20</v>
      </c>
      <c r="E875" s="2" t="str">
        <f>TEXT(Table1[[#This Row],[Order_Date]],"mmm")</f>
        <v>May</v>
      </c>
      <c r="F875" s="2" t="str">
        <f>TEXT(Table1[[#This Row],[Order_Date]],"yyyy")</f>
        <v>2025</v>
      </c>
      <c r="G875" s="1" t="s">
        <v>915</v>
      </c>
      <c r="H875" s="1" t="s">
        <v>37</v>
      </c>
      <c r="I875" s="1" t="s">
        <v>17</v>
      </c>
      <c r="J875" s="1" t="s">
        <v>1241</v>
      </c>
      <c r="K875" s="1" t="s">
        <v>18</v>
      </c>
      <c r="L875" s="1">
        <v>2</v>
      </c>
      <c r="M875" s="7">
        <v>82.82</v>
      </c>
      <c r="N875" s="7">
        <f t="shared" si="13"/>
        <v>165.64</v>
      </c>
      <c r="O875" s="1">
        <v>10</v>
      </c>
      <c r="P875" s="1">
        <v>149.08000000000001</v>
      </c>
      <c r="Q875" s="7">
        <v>40.590000000000003</v>
      </c>
      <c r="R875" s="1">
        <v>37</v>
      </c>
      <c r="S875" s="1" t="s">
        <v>26</v>
      </c>
      <c r="T875" s="1" t="s">
        <v>81</v>
      </c>
    </row>
    <row r="876" spans="1:20" x14ac:dyDescent="0.25">
      <c r="A876" s="1">
        <v>100943</v>
      </c>
      <c r="B876" s="2">
        <v>45682</v>
      </c>
      <c r="C876" s="2" t="str">
        <f>TEXT(Table1[[#This Row],[Order_Date]],"ddd")</f>
        <v>Sat</v>
      </c>
      <c r="D876" s="12">
        <f>WEEKNUM(Table1[[#This Row],[Order_Date]])</f>
        <v>4</v>
      </c>
      <c r="E876" s="2" t="str">
        <f>TEXT(Table1[[#This Row],[Order_Date]],"mmm")</f>
        <v>Jan</v>
      </c>
      <c r="F876" s="2" t="str">
        <f>TEXT(Table1[[#This Row],[Order_Date]],"yyyy")</f>
        <v>2025</v>
      </c>
      <c r="G876" s="1" t="s">
        <v>308</v>
      </c>
      <c r="H876" s="1" t="s">
        <v>34</v>
      </c>
      <c r="I876" s="1" t="s">
        <v>30</v>
      </c>
      <c r="J876" s="1" t="s">
        <v>1237</v>
      </c>
      <c r="K876" s="1" t="s">
        <v>18</v>
      </c>
      <c r="L876" s="1">
        <v>5</v>
      </c>
      <c r="M876" s="7">
        <v>62.58</v>
      </c>
      <c r="N876" s="7">
        <f t="shared" si="13"/>
        <v>312.89999999999998</v>
      </c>
      <c r="O876" s="1">
        <v>0</v>
      </c>
      <c r="P876" s="1">
        <v>312.89999999999998</v>
      </c>
      <c r="Q876" s="7">
        <v>97.62</v>
      </c>
      <c r="R876" s="1">
        <v>17</v>
      </c>
      <c r="S876" s="1" t="s">
        <v>26</v>
      </c>
      <c r="T876" s="1" t="s">
        <v>20</v>
      </c>
    </row>
    <row r="877" spans="1:20" x14ac:dyDescent="0.25">
      <c r="A877" s="1">
        <v>101179</v>
      </c>
      <c r="B877" s="2">
        <v>45055</v>
      </c>
      <c r="C877" s="2" t="str">
        <f>TEXT(Table1[[#This Row],[Order_Date]],"ddd")</f>
        <v>Tue</v>
      </c>
      <c r="D877" s="12">
        <f>WEEKNUM(Table1[[#This Row],[Order_Date]])</f>
        <v>19</v>
      </c>
      <c r="E877" s="2" t="str">
        <f>TEXT(Table1[[#This Row],[Order_Date]],"mmm")</f>
        <v>May</v>
      </c>
      <c r="F877" s="2" t="str">
        <f>TEXT(Table1[[#This Row],[Order_Date]],"yyyy")</f>
        <v>2023</v>
      </c>
      <c r="G877" s="1" t="s">
        <v>916</v>
      </c>
      <c r="H877" s="1" t="s">
        <v>62</v>
      </c>
      <c r="I877" s="1" t="s">
        <v>17</v>
      </c>
      <c r="J877" s="1" t="s">
        <v>1238</v>
      </c>
      <c r="K877" s="1" t="s">
        <v>31</v>
      </c>
      <c r="L877" s="1">
        <v>2</v>
      </c>
      <c r="M877" s="7">
        <v>128.56</v>
      </c>
      <c r="N877" s="7">
        <f t="shared" si="13"/>
        <v>257.12</v>
      </c>
      <c r="O877" s="1">
        <v>0</v>
      </c>
      <c r="P877" s="1">
        <v>257.12</v>
      </c>
      <c r="Q877" s="7">
        <v>82.32</v>
      </c>
      <c r="R877" s="1">
        <v>35</v>
      </c>
      <c r="S877" s="1" t="s">
        <v>26</v>
      </c>
      <c r="T877" s="1" t="s">
        <v>81</v>
      </c>
    </row>
    <row r="878" spans="1:20" x14ac:dyDescent="0.25">
      <c r="A878" s="1">
        <v>100190</v>
      </c>
      <c r="B878" s="2">
        <v>45055</v>
      </c>
      <c r="C878" s="2" t="str">
        <f>TEXT(Table1[[#This Row],[Order_Date]],"ddd")</f>
        <v>Tue</v>
      </c>
      <c r="D878" s="12">
        <f>WEEKNUM(Table1[[#This Row],[Order_Date]])</f>
        <v>19</v>
      </c>
      <c r="E878" s="2" t="str">
        <f>TEXT(Table1[[#This Row],[Order_Date]],"mmm")</f>
        <v>May</v>
      </c>
      <c r="F878" s="2" t="str">
        <f>TEXT(Table1[[#This Row],[Order_Date]],"yyyy")</f>
        <v>2023</v>
      </c>
      <c r="G878" s="1" t="s">
        <v>917</v>
      </c>
      <c r="H878" s="1" t="s">
        <v>66</v>
      </c>
      <c r="I878" s="1" t="s">
        <v>17</v>
      </c>
      <c r="J878" s="1" t="s">
        <v>1238</v>
      </c>
      <c r="K878" s="1" t="s">
        <v>31</v>
      </c>
      <c r="L878" s="1">
        <v>1</v>
      </c>
      <c r="M878" s="7">
        <v>118.28</v>
      </c>
      <c r="N878" s="7">
        <f t="shared" si="13"/>
        <v>118.28</v>
      </c>
      <c r="O878" s="1">
        <v>0</v>
      </c>
      <c r="P878" s="1">
        <v>118.28</v>
      </c>
      <c r="Q878" s="7">
        <v>27.92</v>
      </c>
      <c r="R878" s="1">
        <v>44</v>
      </c>
      <c r="S878" s="1" t="s">
        <v>26</v>
      </c>
      <c r="T878" s="1" t="s">
        <v>35</v>
      </c>
    </row>
    <row r="879" spans="1:20" x14ac:dyDescent="0.25">
      <c r="A879" s="1">
        <v>100115</v>
      </c>
      <c r="B879" s="2">
        <v>45618</v>
      </c>
      <c r="C879" s="2" t="str">
        <f>TEXT(Table1[[#This Row],[Order_Date]],"ddd")</f>
        <v>Fri</v>
      </c>
      <c r="D879" s="12">
        <f>WEEKNUM(Table1[[#This Row],[Order_Date]])</f>
        <v>47</v>
      </c>
      <c r="E879" s="2" t="str">
        <f>TEXT(Table1[[#This Row],[Order_Date]],"mmm")</f>
        <v>Nov</v>
      </c>
      <c r="F879" s="2" t="str">
        <f>TEXT(Table1[[#This Row],[Order_Date]],"yyyy")</f>
        <v>2024</v>
      </c>
      <c r="G879" s="1" t="s">
        <v>918</v>
      </c>
      <c r="H879" s="1" t="s">
        <v>37</v>
      </c>
      <c r="I879" s="1" t="s">
        <v>17</v>
      </c>
      <c r="J879" s="1" t="s">
        <v>1237</v>
      </c>
      <c r="K879" s="1" t="s">
        <v>64</v>
      </c>
      <c r="L879" s="1">
        <v>2</v>
      </c>
      <c r="M879" s="7">
        <v>67.510000000000005</v>
      </c>
      <c r="N879" s="7">
        <f t="shared" si="13"/>
        <v>135.02000000000001</v>
      </c>
      <c r="O879" s="1">
        <v>5</v>
      </c>
      <c r="P879" s="1">
        <v>128.27000000000001</v>
      </c>
      <c r="Q879" s="7">
        <v>43.33</v>
      </c>
      <c r="R879" s="1">
        <v>37</v>
      </c>
      <c r="S879" s="1" t="s">
        <v>26</v>
      </c>
      <c r="T879" s="1" t="s">
        <v>51</v>
      </c>
    </row>
    <row r="880" spans="1:20" x14ac:dyDescent="0.25">
      <c r="A880" s="1">
        <v>101173</v>
      </c>
      <c r="B880" s="2">
        <v>44959</v>
      </c>
      <c r="C880" s="2" t="str">
        <f>TEXT(Table1[[#This Row],[Order_Date]],"ddd")</f>
        <v>Thu</v>
      </c>
      <c r="D880" s="12">
        <f>WEEKNUM(Table1[[#This Row],[Order_Date]])</f>
        <v>5</v>
      </c>
      <c r="E880" s="2" t="str">
        <f>TEXT(Table1[[#This Row],[Order_Date]],"mmm")</f>
        <v>Feb</v>
      </c>
      <c r="F880" s="2" t="str">
        <f>TEXT(Table1[[#This Row],[Order_Date]],"yyyy")</f>
        <v>2023</v>
      </c>
      <c r="G880" s="1" t="s">
        <v>919</v>
      </c>
      <c r="H880" s="1" t="s">
        <v>53</v>
      </c>
      <c r="I880" s="1" t="s">
        <v>30</v>
      </c>
      <c r="J880" s="1" t="s">
        <v>1241</v>
      </c>
      <c r="K880" s="1" t="s">
        <v>31</v>
      </c>
      <c r="L880" s="1">
        <v>3</v>
      </c>
      <c r="M880" s="7">
        <v>22.53</v>
      </c>
      <c r="N880" s="7">
        <f t="shared" si="13"/>
        <v>67.59</v>
      </c>
      <c r="O880" s="1">
        <v>0</v>
      </c>
      <c r="P880" s="1">
        <v>67.59</v>
      </c>
      <c r="Q880" s="7">
        <v>25.9</v>
      </c>
      <c r="R880" s="1">
        <v>32</v>
      </c>
      <c r="S880" s="1" t="s">
        <v>26</v>
      </c>
      <c r="T880" s="1" t="s">
        <v>32</v>
      </c>
    </row>
    <row r="881" spans="1:20" x14ac:dyDescent="0.25">
      <c r="A881" s="1">
        <v>100888</v>
      </c>
      <c r="B881" s="2">
        <v>45290</v>
      </c>
      <c r="C881" s="2" t="str">
        <f>TEXT(Table1[[#This Row],[Order_Date]],"ddd")</f>
        <v>Sat</v>
      </c>
      <c r="D881" s="12">
        <f>WEEKNUM(Table1[[#This Row],[Order_Date]])</f>
        <v>52</v>
      </c>
      <c r="E881" s="2" t="str">
        <f>TEXT(Table1[[#This Row],[Order_Date]],"mmm")</f>
        <v>Dec</v>
      </c>
      <c r="F881" s="2" t="str">
        <f>TEXT(Table1[[#This Row],[Order_Date]],"yyyy")</f>
        <v>2023</v>
      </c>
      <c r="G881" s="1" t="s">
        <v>920</v>
      </c>
      <c r="H881" s="1" t="s">
        <v>34</v>
      </c>
      <c r="I881" s="1" t="s">
        <v>30</v>
      </c>
      <c r="J881" s="1" t="s">
        <v>1237</v>
      </c>
      <c r="K881" s="1" t="s">
        <v>18</v>
      </c>
      <c r="L881" s="1">
        <v>2</v>
      </c>
      <c r="M881" s="7">
        <v>58.87</v>
      </c>
      <c r="N881" s="7">
        <f t="shared" si="13"/>
        <v>117.74</v>
      </c>
      <c r="O881" s="1">
        <v>5</v>
      </c>
      <c r="P881" s="1">
        <v>111.85</v>
      </c>
      <c r="Q881" s="7">
        <v>33.72</v>
      </c>
      <c r="R881" s="1">
        <v>25</v>
      </c>
      <c r="S881" s="1" t="s">
        <v>26</v>
      </c>
      <c r="T881" s="1" t="s">
        <v>81</v>
      </c>
    </row>
    <row r="882" spans="1:20" x14ac:dyDescent="0.25">
      <c r="A882" s="1">
        <v>100606</v>
      </c>
      <c r="B882" s="2">
        <v>45712</v>
      </c>
      <c r="C882" s="2" t="str">
        <f>TEXT(Table1[[#This Row],[Order_Date]],"ddd")</f>
        <v>Mon</v>
      </c>
      <c r="D882" s="12">
        <f>WEEKNUM(Table1[[#This Row],[Order_Date]])</f>
        <v>9</v>
      </c>
      <c r="E882" s="2" t="str">
        <f>TEXT(Table1[[#This Row],[Order_Date]],"mmm")</f>
        <v>Feb</v>
      </c>
      <c r="F882" s="2" t="str">
        <f>TEXT(Table1[[#This Row],[Order_Date]],"yyyy")</f>
        <v>2025</v>
      </c>
      <c r="G882" s="1" t="s">
        <v>921</v>
      </c>
      <c r="H882" s="1" t="s">
        <v>39</v>
      </c>
      <c r="I882" s="1" t="s">
        <v>25</v>
      </c>
      <c r="J882" s="1" t="s">
        <v>1238</v>
      </c>
      <c r="K882" s="1" t="s">
        <v>18</v>
      </c>
      <c r="L882" s="1">
        <v>4</v>
      </c>
      <c r="M882" s="7">
        <v>161.56</v>
      </c>
      <c r="N882" s="7">
        <f t="shared" si="13"/>
        <v>646.24</v>
      </c>
      <c r="O882" s="1">
        <v>10</v>
      </c>
      <c r="P882" s="1">
        <v>581.62</v>
      </c>
      <c r="Q882" s="7">
        <v>180</v>
      </c>
      <c r="R882" s="1">
        <v>31</v>
      </c>
      <c r="S882" s="1" t="s">
        <v>19</v>
      </c>
      <c r="T882" s="1" t="s">
        <v>81</v>
      </c>
    </row>
    <row r="883" spans="1:20" x14ac:dyDescent="0.25">
      <c r="A883" s="1">
        <v>100180</v>
      </c>
      <c r="B883" s="2">
        <v>45286</v>
      </c>
      <c r="C883" s="2" t="str">
        <f>TEXT(Table1[[#This Row],[Order_Date]],"ddd")</f>
        <v>Tue</v>
      </c>
      <c r="D883" s="12">
        <f>WEEKNUM(Table1[[#This Row],[Order_Date]])</f>
        <v>52</v>
      </c>
      <c r="E883" s="2" t="str">
        <f>TEXT(Table1[[#This Row],[Order_Date]],"mmm")</f>
        <v>Dec</v>
      </c>
      <c r="F883" s="2" t="str">
        <f>TEXT(Table1[[#This Row],[Order_Date]],"yyyy")</f>
        <v>2023</v>
      </c>
      <c r="G883" s="1" t="s">
        <v>922</v>
      </c>
      <c r="H883" s="1" t="s">
        <v>29</v>
      </c>
      <c r="I883" s="1" t="s">
        <v>30</v>
      </c>
      <c r="J883" s="1" t="s">
        <v>1239</v>
      </c>
      <c r="K883" s="1" t="s">
        <v>18</v>
      </c>
      <c r="L883" s="1">
        <v>2</v>
      </c>
      <c r="M883" s="7">
        <v>17.649999999999999</v>
      </c>
      <c r="N883" s="7">
        <f t="shared" si="13"/>
        <v>35.299999999999997</v>
      </c>
      <c r="O883" s="1">
        <v>10</v>
      </c>
      <c r="P883" s="1">
        <v>31.77</v>
      </c>
      <c r="Q883" s="7">
        <v>11.27</v>
      </c>
      <c r="R883" s="1">
        <v>19</v>
      </c>
      <c r="S883" s="1" t="s">
        <v>122</v>
      </c>
      <c r="T883" s="1" t="s">
        <v>20</v>
      </c>
    </row>
    <row r="884" spans="1:20" x14ac:dyDescent="0.25">
      <c r="A884" s="1">
        <v>100301</v>
      </c>
      <c r="B884" s="2">
        <v>45065</v>
      </c>
      <c r="C884" s="2" t="str">
        <f>TEXT(Table1[[#This Row],[Order_Date]],"ddd")</f>
        <v>Fri</v>
      </c>
      <c r="D884" s="12">
        <f>WEEKNUM(Table1[[#This Row],[Order_Date]])</f>
        <v>20</v>
      </c>
      <c r="E884" s="2" t="str">
        <f>TEXT(Table1[[#This Row],[Order_Date]],"mmm")</f>
        <v>May</v>
      </c>
      <c r="F884" s="2" t="str">
        <f>TEXT(Table1[[#This Row],[Order_Date]],"yyyy")</f>
        <v>2023</v>
      </c>
      <c r="G884" s="1" t="s">
        <v>923</v>
      </c>
      <c r="H884" s="1" t="s">
        <v>34</v>
      </c>
      <c r="I884" s="1" t="s">
        <v>30</v>
      </c>
      <c r="J884" s="1" t="s">
        <v>1240</v>
      </c>
      <c r="K884" s="1" t="s">
        <v>48</v>
      </c>
      <c r="L884" s="1">
        <v>1</v>
      </c>
      <c r="M884" s="7">
        <v>63.33</v>
      </c>
      <c r="N884" s="7">
        <f t="shared" si="13"/>
        <v>63.33</v>
      </c>
      <c r="O884" s="1">
        <v>0</v>
      </c>
      <c r="P884" s="1">
        <v>63.33</v>
      </c>
      <c r="Q884" s="7">
        <v>22.58</v>
      </c>
      <c r="R884" s="1">
        <v>44</v>
      </c>
      <c r="S884" s="1" t="s">
        <v>26</v>
      </c>
      <c r="T884" s="1" t="s">
        <v>35</v>
      </c>
    </row>
    <row r="885" spans="1:20" x14ac:dyDescent="0.25">
      <c r="A885" s="1">
        <v>100496</v>
      </c>
      <c r="B885" s="2">
        <v>45499</v>
      </c>
      <c r="C885" s="2" t="str">
        <f>TEXT(Table1[[#This Row],[Order_Date]],"ddd")</f>
        <v>Fri</v>
      </c>
      <c r="D885" s="12">
        <f>WEEKNUM(Table1[[#This Row],[Order_Date]])</f>
        <v>30</v>
      </c>
      <c r="E885" s="2" t="str">
        <f>TEXT(Table1[[#This Row],[Order_Date]],"mmm")</f>
        <v>Jul</v>
      </c>
      <c r="F885" s="2" t="str">
        <f>TEXT(Table1[[#This Row],[Order_Date]],"yyyy")</f>
        <v>2024</v>
      </c>
      <c r="G885" s="1" t="s">
        <v>924</v>
      </c>
      <c r="H885" s="1" t="s">
        <v>24</v>
      </c>
      <c r="I885" s="1" t="s">
        <v>25</v>
      </c>
      <c r="J885" s="1" t="s">
        <v>1238</v>
      </c>
      <c r="K885" s="1" t="s">
        <v>18</v>
      </c>
      <c r="L885" s="1">
        <v>4</v>
      </c>
      <c r="M885" s="7">
        <v>103.78</v>
      </c>
      <c r="N885" s="7">
        <f t="shared" si="13"/>
        <v>415.12</v>
      </c>
      <c r="O885" s="1">
        <v>0</v>
      </c>
      <c r="P885" s="1">
        <v>415.12</v>
      </c>
      <c r="Q885" s="7">
        <v>115.8</v>
      </c>
      <c r="R885" s="1">
        <v>30</v>
      </c>
      <c r="S885" s="1" t="s">
        <v>26</v>
      </c>
      <c r="T885" s="1" t="s">
        <v>20</v>
      </c>
    </row>
    <row r="886" spans="1:20" x14ac:dyDescent="0.25">
      <c r="A886" s="1">
        <v>100348</v>
      </c>
      <c r="B886" s="2">
        <v>45484</v>
      </c>
      <c r="C886" s="2" t="str">
        <f>TEXT(Table1[[#This Row],[Order_Date]],"ddd")</f>
        <v>Thu</v>
      </c>
      <c r="D886" s="12">
        <f>WEEKNUM(Table1[[#This Row],[Order_Date]])</f>
        <v>28</v>
      </c>
      <c r="E886" s="2" t="str">
        <f>TEXT(Table1[[#This Row],[Order_Date]],"mmm")</f>
        <v>Jul</v>
      </c>
      <c r="F886" s="2" t="str">
        <f>TEXT(Table1[[#This Row],[Order_Date]],"yyyy")</f>
        <v>2024</v>
      </c>
      <c r="G886" s="1" t="s">
        <v>925</v>
      </c>
      <c r="H886" s="1" t="s">
        <v>53</v>
      </c>
      <c r="I886" s="1" t="s">
        <v>30</v>
      </c>
      <c r="J886" s="1" t="s">
        <v>1237</v>
      </c>
      <c r="K886" s="1" t="s">
        <v>18</v>
      </c>
      <c r="L886" s="1">
        <v>3</v>
      </c>
      <c r="M886" s="7">
        <v>21.94</v>
      </c>
      <c r="N886" s="7">
        <f t="shared" si="13"/>
        <v>65.820000000000007</v>
      </c>
      <c r="O886" s="1">
        <v>5</v>
      </c>
      <c r="P886" s="1">
        <v>62.53</v>
      </c>
      <c r="Q886" s="7">
        <v>19.72</v>
      </c>
      <c r="R886" s="1">
        <v>16</v>
      </c>
      <c r="S886" s="1" t="s">
        <v>26</v>
      </c>
      <c r="T886" s="1" t="s">
        <v>81</v>
      </c>
    </row>
    <row r="887" spans="1:20" x14ac:dyDescent="0.25">
      <c r="A887" s="1">
        <v>101035</v>
      </c>
      <c r="B887" s="2">
        <v>45020</v>
      </c>
      <c r="C887" s="2" t="str">
        <f>TEXT(Table1[[#This Row],[Order_Date]],"ddd")</f>
        <v>Tue</v>
      </c>
      <c r="D887" s="12">
        <f>WEEKNUM(Table1[[#This Row],[Order_Date]])</f>
        <v>14</v>
      </c>
      <c r="E887" s="2" t="str">
        <f>TEXT(Table1[[#This Row],[Order_Date]],"mmm")</f>
        <v>Apr</v>
      </c>
      <c r="F887" s="2" t="str">
        <f>TEXT(Table1[[#This Row],[Order_Date]],"yyyy")</f>
        <v>2023</v>
      </c>
      <c r="G887" s="1" t="s">
        <v>926</v>
      </c>
      <c r="H887" s="1" t="s">
        <v>70</v>
      </c>
      <c r="I887" s="1" t="s">
        <v>25</v>
      </c>
      <c r="J887" s="1" t="s">
        <v>1238</v>
      </c>
      <c r="K887" s="1" t="s">
        <v>31</v>
      </c>
      <c r="L887" s="1">
        <v>2</v>
      </c>
      <c r="M887" s="7">
        <v>150.16</v>
      </c>
      <c r="N887" s="7">
        <f t="shared" si="13"/>
        <v>300.32</v>
      </c>
      <c r="O887" s="1">
        <v>5</v>
      </c>
      <c r="P887" s="1">
        <v>285.3</v>
      </c>
      <c r="Q887" s="7">
        <v>104.02</v>
      </c>
      <c r="R887" s="1">
        <v>24</v>
      </c>
      <c r="S887" s="1" t="s">
        <v>122</v>
      </c>
      <c r="T887" s="1" t="s">
        <v>51</v>
      </c>
    </row>
    <row r="888" spans="1:20" x14ac:dyDescent="0.25">
      <c r="A888" s="1">
        <v>100982</v>
      </c>
      <c r="B888" s="2">
        <v>45057</v>
      </c>
      <c r="C888" s="2" t="str">
        <f>TEXT(Table1[[#This Row],[Order_Date]],"ddd")</f>
        <v>Thu</v>
      </c>
      <c r="D888" s="12">
        <f>WEEKNUM(Table1[[#This Row],[Order_Date]])</f>
        <v>19</v>
      </c>
      <c r="E888" s="2" t="str">
        <f>TEXT(Table1[[#This Row],[Order_Date]],"mmm")</f>
        <v>May</v>
      </c>
      <c r="F888" s="2" t="str">
        <f>TEXT(Table1[[#This Row],[Order_Date]],"yyyy")</f>
        <v>2023</v>
      </c>
      <c r="G888" s="1" t="s">
        <v>927</v>
      </c>
      <c r="H888" s="1" t="s">
        <v>66</v>
      </c>
      <c r="I888" s="1" t="s">
        <v>17</v>
      </c>
      <c r="J888" s="1" t="s">
        <v>1237</v>
      </c>
      <c r="K888" s="1" t="s">
        <v>18</v>
      </c>
      <c r="L888" s="1">
        <v>2</v>
      </c>
      <c r="M888" s="7">
        <v>122.97</v>
      </c>
      <c r="N888" s="7">
        <f t="shared" si="13"/>
        <v>245.94</v>
      </c>
      <c r="O888" s="1">
        <v>0</v>
      </c>
      <c r="P888" s="1">
        <v>245.94</v>
      </c>
      <c r="Q888" s="7">
        <v>78.62</v>
      </c>
      <c r="R888" s="1">
        <v>26</v>
      </c>
      <c r="S888" s="1" t="s">
        <v>26</v>
      </c>
      <c r="T888" s="1" t="s">
        <v>51</v>
      </c>
    </row>
    <row r="889" spans="1:20" x14ac:dyDescent="0.25">
      <c r="A889" s="1">
        <v>100744</v>
      </c>
      <c r="B889" s="2">
        <v>44957</v>
      </c>
      <c r="C889" s="2" t="str">
        <f>TEXT(Table1[[#This Row],[Order_Date]],"ddd")</f>
        <v>Tue</v>
      </c>
      <c r="D889" s="12">
        <f>WEEKNUM(Table1[[#This Row],[Order_Date]])</f>
        <v>5</v>
      </c>
      <c r="E889" s="2" t="str">
        <f>TEXT(Table1[[#This Row],[Order_Date]],"mmm")</f>
        <v>Jan</v>
      </c>
      <c r="F889" s="2" t="str">
        <f>TEXT(Table1[[#This Row],[Order_Date]],"yyyy")</f>
        <v>2023</v>
      </c>
      <c r="G889" s="1" t="s">
        <v>928</v>
      </c>
      <c r="H889" s="1" t="s">
        <v>87</v>
      </c>
      <c r="I889" s="1" t="s">
        <v>25</v>
      </c>
      <c r="J889" s="1" t="s">
        <v>1239</v>
      </c>
      <c r="K889" s="1" t="s">
        <v>31</v>
      </c>
      <c r="L889" s="1">
        <v>1</v>
      </c>
      <c r="M889" s="7">
        <v>81.45</v>
      </c>
      <c r="N889" s="7">
        <f t="shared" si="13"/>
        <v>81.45</v>
      </c>
      <c r="O889" s="1">
        <v>0</v>
      </c>
      <c r="P889" s="1">
        <v>81.45</v>
      </c>
      <c r="Q889" s="7">
        <v>26.5</v>
      </c>
      <c r="R889" s="1">
        <v>45</v>
      </c>
      <c r="S889" s="1" t="s">
        <v>26</v>
      </c>
      <c r="T889" s="1" t="s">
        <v>35</v>
      </c>
    </row>
    <row r="890" spans="1:20" x14ac:dyDescent="0.25">
      <c r="A890" s="1">
        <v>101151</v>
      </c>
      <c r="B890" s="2">
        <v>45824</v>
      </c>
      <c r="C890" s="2" t="str">
        <f>TEXT(Table1[[#This Row],[Order_Date]],"ddd")</f>
        <v>Mon</v>
      </c>
      <c r="D890" s="12">
        <f>WEEKNUM(Table1[[#This Row],[Order_Date]])</f>
        <v>25</v>
      </c>
      <c r="E890" s="2" t="str">
        <f>TEXT(Table1[[#This Row],[Order_Date]],"mmm")</f>
        <v>Jun</v>
      </c>
      <c r="F890" s="2" t="str">
        <f>TEXT(Table1[[#This Row],[Order_Date]],"yyyy")</f>
        <v>2025</v>
      </c>
      <c r="G890" s="1" t="s">
        <v>929</v>
      </c>
      <c r="H890" s="1" t="s">
        <v>87</v>
      </c>
      <c r="I890" s="1" t="s">
        <v>25</v>
      </c>
      <c r="J890" s="1" t="s">
        <v>1241</v>
      </c>
      <c r="K890" s="1" t="s">
        <v>48</v>
      </c>
      <c r="L890" s="1">
        <v>3</v>
      </c>
      <c r="M890" s="7">
        <v>89.65</v>
      </c>
      <c r="N890" s="7">
        <f t="shared" si="13"/>
        <v>268.95000000000005</v>
      </c>
      <c r="O890" s="1">
        <v>0</v>
      </c>
      <c r="P890" s="1">
        <v>268.95</v>
      </c>
      <c r="Q890" s="7">
        <v>98.54</v>
      </c>
      <c r="R890" s="1">
        <v>47</v>
      </c>
      <c r="S890" s="1" t="s">
        <v>26</v>
      </c>
      <c r="T890" s="1" t="s">
        <v>81</v>
      </c>
    </row>
    <row r="891" spans="1:20" x14ac:dyDescent="0.25">
      <c r="A891" s="1">
        <v>100517</v>
      </c>
      <c r="B891" s="2">
        <v>45726</v>
      </c>
      <c r="C891" s="2" t="str">
        <f>TEXT(Table1[[#This Row],[Order_Date]],"ddd")</f>
        <v>Mon</v>
      </c>
      <c r="D891" s="12">
        <f>WEEKNUM(Table1[[#This Row],[Order_Date]])</f>
        <v>11</v>
      </c>
      <c r="E891" s="2" t="str">
        <f>TEXT(Table1[[#This Row],[Order_Date]],"mmm")</f>
        <v>Mar</v>
      </c>
      <c r="F891" s="2" t="str">
        <f>TEXT(Table1[[#This Row],[Order_Date]],"yyyy")</f>
        <v>2025</v>
      </c>
      <c r="G891" s="1" t="s">
        <v>930</v>
      </c>
      <c r="H891" s="1" t="s">
        <v>59</v>
      </c>
      <c r="I891" s="1" t="s">
        <v>17</v>
      </c>
      <c r="J891" s="1" t="s">
        <v>1238</v>
      </c>
      <c r="K891" s="1" t="s">
        <v>31</v>
      </c>
      <c r="L891" s="1">
        <v>4</v>
      </c>
      <c r="M891" s="7">
        <v>31.97</v>
      </c>
      <c r="N891" s="7">
        <f t="shared" si="13"/>
        <v>127.88</v>
      </c>
      <c r="O891" s="1">
        <v>0</v>
      </c>
      <c r="P891" s="1">
        <v>127.88</v>
      </c>
      <c r="Q891" s="7">
        <v>31.84</v>
      </c>
      <c r="R891" s="1">
        <v>28</v>
      </c>
      <c r="S891" s="1" t="s">
        <v>26</v>
      </c>
      <c r="T891" s="1" t="s">
        <v>81</v>
      </c>
    </row>
    <row r="892" spans="1:20" x14ac:dyDescent="0.25">
      <c r="A892" s="1">
        <v>100372</v>
      </c>
      <c r="B892" s="2">
        <v>45233</v>
      </c>
      <c r="C892" s="2" t="str">
        <f>TEXT(Table1[[#This Row],[Order_Date]],"ddd")</f>
        <v>Fri</v>
      </c>
      <c r="D892" s="12">
        <f>WEEKNUM(Table1[[#This Row],[Order_Date]])</f>
        <v>44</v>
      </c>
      <c r="E892" s="2" t="str">
        <f>TEXT(Table1[[#This Row],[Order_Date]],"mmm")</f>
        <v>Nov</v>
      </c>
      <c r="F892" s="2" t="str">
        <f>TEXT(Table1[[#This Row],[Order_Date]],"yyyy")</f>
        <v>2023</v>
      </c>
      <c r="G892" s="1" t="s">
        <v>931</v>
      </c>
      <c r="H892" s="1" t="s">
        <v>24</v>
      </c>
      <c r="I892" s="1" t="s">
        <v>25</v>
      </c>
      <c r="J892" s="1" t="s">
        <v>1239</v>
      </c>
      <c r="K892" s="1" t="s">
        <v>18</v>
      </c>
      <c r="L892" s="1">
        <v>3</v>
      </c>
      <c r="M892" s="7">
        <v>90.24</v>
      </c>
      <c r="N892" s="7">
        <f t="shared" si="13"/>
        <v>270.71999999999997</v>
      </c>
      <c r="O892" s="1">
        <v>5</v>
      </c>
      <c r="P892" s="1">
        <v>257.18</v>
      </c>
      <c r="Q892" s="7">
        <v>88.24</v>
      </c>
      <c r="R892" s="1">
        <v>25</v>
      </c>
      <c r="S892" s="1" t="s">
        <v>19</v>
      </c>
      <c r="T892" s="1" t="s">
        <v>35</v>
      </c>
    </row>
    <row r="893" spans="1:20" x14ac:dyDescent="0.25">
      <c r="A893" s="1">
        <v>100045</v>
      </c>
      <c r="B893" s="2">
        <v>45565</v>
      </c>
      <c r="C893" s="2" t="str">
        <f>TEXT(Table1[[#This Row],[Order_Date]],"ddd")</f>
        <v>Mon</v>
      </c>
      <c r="D893" s="12">
        <f>WEEKNUM(Table1[[#This Row],[Order_Date]])</f>
        <v>40</v>
      </c>
      <c r="E893" s="2" t="str">
        <f>TEXT(Table1[[#This Row],[Order_Date]],"mmm")</f>
        <v>Sep</v>
      </c>
      <c r="F893" s="2" t="str">
        <f>TEXT(Table1[[#This Row],[Order_Date]],"yyyy")</f>
        <v>2024</v>
      </c>
      <c r="G893" s="1" t="s">
        <v>932</v>
      </c>
      <c r="H893" s="1" t="s">
        <v>66</v>
      </c>
      <c r="I893" s="1" t="s">
        <v>17</v>
      </c>
      <c r="J893" s="1" t="s">
        <v>1241</v>
      </c>
      <c r="K893" s="1" t="s">
        <v>48</v>
      </c>
      <c r="L893" s="1">
        <v>2</v>
      </c>
      <c r="M893" s="7">
        <v>128.31</v>
      </c>
      <c r="N893" s="7">
        <f t="shared" si="13"/>
        <v>256.62</v>
      </c>
      <c r="O893" s="1">
        <v>0</v>
      </c>
      <c r="P893" s="1">
        <v>256.62</v>
      </c>
      <c r="Q893" s="7">
        <v>64.540000000000006</v>
      </c>
      <c r="R893" s="1">
        <v>24</v>
      </c>
      <c r="S893" s="1" t="s">
        <v>26</v>
      </c>
      <c r="T893" s="1" t="s">
        <v>32</v>
      </c>
    </row>
    <row r="894" spans="1:20" x14ac:dyDescent="0.25">
      <c r="A894" s="1">
        <v>100476</v>
      </c>
      <c r="B894" s="2">
        <v>45191</v>
      </c>
      <c r="C894" s="2" t="str">
        <f>TEXT(Table1[[#This Row],[Order_Date]],"ddd")</f>
        <v>Fri</v>
      </c>
      <c r="D894" s="12">
        <f>WEEKNUM(Table1[[#This Row],[Order_Date]])</f>
        <v>38</v>
      </c>
      <c r="E894" s="2" t="str">
        <f>TEXT(Table1[[#This Row],[Order_Date]],"mmm")</f>
        <v>Sep</v>
      </c>
      <c r="F894" s="2" t="str">
        <f>TEXT(Table1[[#This Row],[Order_Date]],"yyyy")</f>
        <v>2023</v>
      </c>
      <c r="G894" s="1" t="s">
        <v>933</v>
      </c>
      <c r="H894" s="1" t="s">
        <v>42</v>
      </c>
      <c r="I894" s="1" t="s">
        <v>25</v>
      </c>
      <c r="J894" s="1" t="s">
        <v>1238</v>
      </c>
      <c r="K894" s="1" t="s">
        <v>64</v>
      </c>
      <c r="L894" s="1">
        <v>3</v>
      </c>
      <c r="M894" s="7">
        <v>157.22</v>
      </c>
      <c r="N894" s="7">
        <f t="shared" si="13"/>
        <v>471.65999999999997</v>
      </c>
      <c r="O894" s="1">
        <v>0</v>
      </c>
      <c r="P894" s="1">
        <v>471.66</v>
      </c>
      <c r="Q894" s="7">
        <v>134.22</v>
      </c>
      <c r="R894" s="1">
        <v>28</v>
      </c>
      <c r="S894" s="1" t="s">
        <v>19</v>
      </c>
      <c r="T894" s="1" t="s">
        <v>20</v>
      </c>
    </row>
    <row r="895" spans="1:20" x14ac:dyDescent="0.25">
      <c r="A895" s="1">
        <v>100157</v>
      </c>
      <c r="B895" s="2">
        <v>44945</v>
      </c>
      <c r="C895" s="2" t="str">
        <f>TEXT(Table1[[#This Row],[Order_Date]],"ddd")</f>
        <v>Thu</v>
      </c>
      <c r="D895" s="12">
        <f>WEEKNUM(Table1[[#This Row],[Order_Date]])</f>
        <v>3</v>
      </c>
      <c r="E895" s="2" t="str">
        <f>TEXT(Table1[[#This Row],[Order_Date]],"mmm")</f>
        <v>Jan</v>
      </c>
      <c r="F895" s="2" t="str">
        <f>TEXT(Table1[[#This Row],[Order_Date]],"yyyy")</f>
        <v>2023</v>
      </c>
      <c r="G895" s="1" t="s">
        <v>934</v>
      </c>
      <c r="H895" s="1" t="s">
        <v>59</v>
      </c>
      <c r="I895" s="1" t="s">
        <v>17</v>
      </c>
      <c r="J895" s="1" t="s">
        <v>1240</v>
      </c>
      <c r="K895" s="1" t="s">
        <v>18</v>
      </c>
      <c r="L895" s="1">
        <v>4</v>
      </c>
      <c r="M895" s="7">
        <v>27.1</v>
      </c>
      <c r="N895" s="7">
        <f t="shared" si="13"/>
        <v>108.4</v>
      </c>
      <c r="O895" s="1">
        <v>5</v>
      </c>
      <c r="P895" s="1">
        <v>102.98</v>
      </c>
      <c r="Q895" s="7">
        <v>27.81</v>
      </c>
      <c r="R895" s="1">
        <v>23</v>
      </c>
      <c r="S895" s="1" t="s">
        <v>19</v>
      </c>
      <c r="T895" s="1" t="s">
        <v>51</v>
      </c>
    </row>
    <row r="896" spans="1:20" x14ac:dyDescent="0.25">
      <c r="A896" s="1">
        <v>101046</v>
      </c>
      <c r="B896" s="2">
        <v>45548</v>
      </c>
      <c r="C896" s="2" t="str">
        <f>TEXT(Table1[[#This Row],[Order_Date]],"ddd")</f>
        <v>Fri</v>
      </c>
      <c r="D896" s="12">
        <f>WEEKNUM(Table1[[#This Row],[Order_Date]])</f>
        <v>37</v>
      </c>
      <c r="E896" s="2" t="str">
        <f>TEXT(Table1[[#This Row],[Order_Date]],"mmm")</f>
        <v>Sep</v>
      </c>
      <c r="F896" s="2" t="str">
        <f>TEXT(Table1[[#This Row],[Order_Date]],"yyyy")</f>
        <v>2024</v>
      </c>
      <c r="G896" s="1" t="s">
        <v>935</v>
      </c>
      <c r="H896" s="1" t="s">
        <v>22</v>
      </c>
      <c r="I896" s="1" t="s">
        <v>17</v>
      </c>
      <c r="J896" s="1" t="s">
        <v>1241</v>
      </c>
      <c r="K896" s="1" t="s">
        <v>31</v>
      </c>
      <c r="L896" s="1">
        <v>1</v>
      </c>
      <c r="M896" s="7">
        <v>21.96</v>
      </c>
      <c r="N896" s="7">
        <f t="shared" si="13"/>
        <v>21.96</v>
      </c>
      <c r="O896" s="1">
        <v>20</v>
      </c>
      <c r="P896" s="1">
        <v>17.57</v>
      </c>
      <c r="Q896" s="7">
        <v>5.92</v>
      </c>
      <c r="R896" s="1">
        <v>23</v>
      </c>
      <c r="S896" s="1" t="s">
        <v>19</v>
      </c>
      <c r="T896" s="1" t="s">
        <v>81</v>
      </c>
    </row>
    <row r="897" spans="1:20" x14ac:dyDescent="0.25">
      <c r="A897" s="1">
        <v>100171</v>
      </c>
      <c r="B897" s="2">
        <v>45118</v>
      </c>
      <c r="C897" s="2" t="str">
        <f>TEXT(Table1[[#This Row],[Order_Date]],"ddd")</f>
        <v>Tue</v>
      </c>
      <c r="D897" s="12">
        <f>WEEKNUM(Table1[[#This Row],[Order_Date]])</f>
        <v>28</v>
      </c>
      <c r="E897" s="2" t="str">
        <f>TEXT(Table1[[#This Row],[Order_Date]],"mmm")</f>
        <v>Jul</v>
      </c>
      <c r="F897" s="2" t="str">
        <f>TEXT(Table1[[#This Row],[Order_Date]],"yyyy")</f>
        <v>2023</v>
      </c>
      <c r="G897" s="1" t="s">
        <v>936</v>
      </c>
      <c r="H897" s="1" t="s">
        <v>24</v>
      </c>
      <c r="I897" s="1" t="s">
        <v>25</v>
      </c>
      <c r="J897" s="1" t="s">
        <v>1238</v>
      </c>
      <c r="K897" s="1" t="s">
        <v>64</v>
      </c>
      <c r="L897" s="1">
        <v>3</v>
      </c>
      <c r="M897" s="7">
        <v>84.74</v>
      </c>
      <c r="N897" s="7">
        <f t="shared" si="13"/>
        <v>254.21999999999997</v>
      </c>
      <c r="O897" s="1">
        <v>0</v>
      </c>
      <c r="P897" s="1">
        <v>254.22</v>
      </c>
      <c r="Q897" s="7">
        <v>79.44</v>
      </c>
      <c r="R897" s="1">
        <v>42</v>
      </c>
      <c r="S897" s="1" t="s">
        <v>26</v>
      </c>
      <c r="T897" s="1" t="s">
        <v>81</v>
      </c>
    </row>
    <row r="898" spans="1:20" x14ac:dyDescent="0.25">
      <c r="A898" s="1">
        <v>100016</v>
      </c>
      <c r="B898" s="2">
        <v>45058</v>
      </c>
      <c r="C898" s="2" t="str">
        <f>TEXT(Table1[[#This Row],[Order_Date]],"ddd")</f>
        <v>Fri</v>
      </c>
      <c r="D898" s="12">
        <f>WEEKNUM(Table1[[#This Row],[Order_Date]])</f>
        <v>19</v>
      </c>
      <c r="E898" s="2" t="str">
        <f>TEXT(Table1[[#This Row],[Order_Date]],"mmm")</f>
        <v>May</v>
      </c>
      <c r="F898" s="2" t="str">
        <f>TEXT(Table1[[#This Row],[Order_Date]],"yyyy")</f>
        <v>2023</v>
      </c>
      <c r="G898" s="1" t="s">
        <v>937</v>
      </c>
      <c r="H898" s="1" t="s">
        <v>53</v>
      </c>
      <c r="I898" s="1" t="s">
        <v>30</v>
      </c>
      <c r="J898" s="1" t="s">
        <v>1241</v>
      </c>
      <c r="K898" s="1" t="s">
        <v>31</v>
      </c>
      <c r="L898" s="1">
        <v>6</v>
      </c>
      <c r="M898" s="7">
        <v>20.58</v>
      </c>
      <c r="N898" s="7">
        <f t="shared" si="13"/>
        <v>123.47999999999999</v>
      </c>
      <c r="O898" s="1">
        <v>0</v>
      </c>
      <c r="P898" s="1">
        <v>123.48</v>
      </c>
      <c r="Q898" s="7">
        <v>36.409999999999997</v>
      </c>
      <c r="R898" s="1">
        <v>30</v>
      </c>
      <c r="S898" s="1" t="s">
        <v>19</v>
      </c>
      <c r="T898" s="1" t="s">
        <v>51</v>
      </c>
    </row>
    <row r="899" spans="1:20" x14ac:dyDescent="0.25">
      <c r="A899" s="1">
        <v>100511</v>
      </c>
      <c r="B899" s="2">
        <v>45183</v>
      </c>
      <c r="C899" s="2" t="str">
        <f>TEXT(Table1[[#This Row],[Order_Date]],"ddd")</f>
        <v>Thu</v>
      </c>
      <c r="D899" s="12">
        <f>WEEKNUM(Table1[[#This Row],[Order_Date]])</f>
        <v>37</v>
      </c>
      <c r="E899" s="2" t="str">
        <f>TEXT(Table1[[#This Row],[Order_Date]],"mmm")</f>
        <v>Sep</v>
      </c>
      <c r="F899" s="2" t="str">
        <f>TEXT(Table1[[#This Row],[Order_Date]],"yyyy")</f>
        <v>2023</v>
      </c>
      <c r="G899" s="1" t="s">
        <v>938</v>
      </c>
      <c r="H899" s="1" t="s">
        <v>45</v>
      </c>
      <c r="I899" s="1" t="s">
        <v>30</v>
      </c>
      <c r="J899" s="1" t="s">
        <v>1241</v>
      </c>
      <c r="K899" s="1" t="s">
        <v>18</v>
      </c>
      <c r="L899" s="1">
        <v>2</v>
      </c>
      <c r="M899" s="7">
        <v>17.02</v>
      </c>
      <c r="N899" s="7">
        <f t="shared" ref="N899:N962" si="14">M899*L899</f>
        <v>34.04</v>
      </c>
      <c r="O899" s="1">
        <v>0</v>
      </c>
      <c r="P899" s="1">
        <v>34.04</v>
      </c>
      <c r="Q899" s="7">
        <v>15.97</v>
      </c>
      <c r="R899" s="1">
        <v>25</v>
      </c>
      <c r="S899" s="1" t="s">
        <v>26</v>
      </c>
      <c r="T899" s="1" t="s">
        <v>51</v>
      </c>
    </row>
    <row r="900" spans="1:20" x14ac:dyDescent="0.25">
      <c r="A900" s="1">
        <v>100048</v>
      </c>
      <c r="B900" s="2">
        <v>45379</v>
      </c>
      <c r="C900" s="2" t="str">
        <f>TEXT(Table1[[#This Row],[Order_Date]],"ddd")</f>
        <v>Thu</v>
      </c>
      <c r="D900" s="12">
        <f>WEEKNUM(Table1[[#This Row],[Order_Date]])</f>
        <v>13</v>
      </c>
      <c r="E900" s="2" t="str">
        <f>TEXT(Table1[[#This Row],[Order_Date]],"mmm")</f>
        <v>Mar</v>
      </c>
      <c r="F900" s="2" t="str">
        <f>TEXT(Table1[[#This Row],[Order_Date]],"yyyy")</f>
        <v>2024</v>
      </c>
      <c r="G900" s="1" t="s">
        <v>939</v>
      </c>
      <c r="H900" s="1" t="s">
        <v>73</v>
      </c>
      <c r="I900" s="1" t="s">
        <v>25</v>
      </c>
      <c r="J900" s="1" t="s">
        <v>1237</v>
      </c>
      <c r="K900" s="1" t="s">
        <v>64</v>
      </c>
      <c r="L900" s="1">
        <v>2</v>
      </c>
      <c r="M900" s="7">
        <v>36.24</v>
      </c>
      <c r="N900" s="7">
        <f t="shared" si="14"/>
        <v>72.48</v>
      </c>
      <c r="O900" s="1">
        <v>0</v>
      </c>
      <c r="P900" s="1">
        <v>72.48</v>
      </c>
      <c r="Q900" s="7">
        <v>24.55</v>
      </c>
      <c r="R900" s="1">
        <v>16</v>
      </c>
      <c r="S900" s="1" t="s">
        <v>19</v>
      </c>
      <c r="T900" s="1" t="s">
        <v>27</v>
      </c>
    </row>
    <row r="901" spans="1:20" x14ac:dyDescent="0.25">
      <c r="A901" s="1">
        <v>100191</v>
      </c>
      <c r="B901" s="2">
        <v>45441</v>
      </c>
      <c r="C901" s="2" t="str">
        <f>TEXT(Table1[[#This Row],[Order_Date]],"ddd")</f>
        <v>Wed</v>
      </c>
      <c r="D901" s="12">
        <f>WEEKNUM(Table1[[#This Row],[Order_Date]])</f>
        <v>22</v>
      </c>
      <c r="E901" s="2" t="str">
        <f>TEXT(Table1[[#This Row],[Order_Date]],"mmm")</f>
        <v>May</v>
      </c>
      <c r="F901" s="2" t="str">
        <f>TEXT(Table1[[#This Row],[Order_Date]],"yyyy")</f>
        <v>2024</v>
      </c>
      <c r="G901" s="1" t="s">
        <v>940</v>
      </c>
      <c r="H901" s="1" t="s">
        <v>70</v>
      </c>
      <c r="I901" s="1" t="s">
        <v>25</v>
      </c>
      <c r="J901" s="1" t="s">
        <v>1238</v>
      </c>
      <c r="K901" s="1" t="s">
        <v>18</v>
      </c>
      <c r="L901" s="1">
        <v>3</v>
      </c>
      <c r="M901" s="7">
        <v>157.69</v>
      </c>
      <c r="N901" s="7">
        <f t="shared" si="14"/>
        <v>473.07</v>
      </c>
      <c r="O901" s="1">
        <v>0</v>
      </c>
      <c r="P901" s="1">
        <v>473.07</v>
      </c>
      <c r="Q901" s="7">
        <v>148.44</v>
      </c>
      <c r="R901" s="1">
        <v>23</v>
      </c>
      <c r="S901" s="1" t="s">
        <v>26</v>
      </c>
      <c r="T901" s="1" t="s">
        <v>51</v>
      </c>
    </row>
    <row r="902" spans="1:20" x14ac:dyDescent="0.25">
      <c r="A902" s="1">
        <v>100546</v>
      </c>
      <c r="B902" s="2">
        <v>45465</v>
      </c>
      <c r="C902" s="2" t="str">
        <f>TEXT(Table1[[#This Row],[Order_Date]],"ddd")</f>
        <v>Sat</v>
      </c>
      <c r="D902" s="12">
        <f>WEEKNUM(Table1[[#This Row],[Order_Date]])</f>
        <v>25</v>
      </c>
      <c r="E902" s="2" t="str">
        <f>TEXT(Table1[[#This Row],[Order_Date]],"mmm")</f>
        <v>Jun</v>
      </c>
      <c r="F902" s="2" t="str">
        <f>TEXT(Table1[[#This Row],[Order_Date]],"yyyy")</f>
        <v>2024</v>
      </c>
      <c r="G902" s="1" t="s">
        <v>941</v>
      </c>
      <c r="H902" s="1" t="s">
        <v>100</v>
      </c>
      <c r="I902" s="1" t="s">
        <v>25</v>
      </c>
      <c r="J902" s="1" t="s">
        <v>1241</v>
      </c>
      <c r="K902" s="1" t="s">
        <v>18</v>
      </c>
      <c r="L902" s="1">
        <v>6</v>
      </c>
      <c r="M902" s="7">
        <v>137.22999999999999</v>
      </c>
      <c r="N902" s="7">
        <f t="shared" si="14"/>
        <v>823.37999999999988</v>
      </c>
      <c r="O902" s="1">
        <v>0</v>
      </c>
      <c r="P902" s="1">
        <v>823.38</v>
      </c>
      <c r="Q902" s="7">
        <v>186.82</v>
      </c>
      <c r="R902" s="1">
        <v>22</v>
      </c>
      <c r="S902" s="1" t="s">
        <v>19</v>
      </c>
      <c r="T902" s="1" t="s">
        <v>27</v>
      </c>
    </row>
    <row r="903" spans="1:20" x14ac:dyDescent="0.25">
      <c r="A903" s="1">
        <v>100515</v>
      </c>
      <c r="B903" s="2">
        <v>45816</v>
      </c>
      <c r="C903" s="2" t="str">
        <f>TEXT(Table1[[#This Row],[Order_Date]],"ddd")</f>
        <v>Sun</v>
      </c>
      <c r="D903" s="12">
        <f>WEEKNUM(Table1[[#This Row],[Order_Date]])</f>
        <v>24</v>
      </c>
      <c r="E903" s="2" t="str">
        <f>TEXT(Table1[[#This Row],[Order_Date]],"mmm")</f>
        <v>Jun</v>
      </c>
      <c r="F903" s="2" t="str">
        <f>TEXT(Table1[[#This Row],[Order_Date]],"yyyy")</f>
        <v>2025</v>
      </c>
      <c r="G903" s="1" t="s">
        <v>942</v>
      </c>
      <c r="H903" s="1" t="s">
        <v>42</v>
      </c>
      <c r="I903" s="1" t="s">
        <v>25</v>
      </c>
      <c r="J903" s="1" t="s">
        <v>1239</v>
      </c>
      <c r="K903" s="1" t="s">
        <v>18</v>
      </c>
      <c r="L903" s="1">
        <v>5</v>
      </c>
      <c r="M903" s="7">
        <v>158.09</v>
      </c>
      <c r="N903" s="7">
        <f t="shared" si="14"/>
        <v>790.45</v>
      </c>
      <c r="O903" s="1">
        <v>0</v>
      </c>
      <c r="P903" s="1">
        <v>790.45</v>
      </c>
      <c r="Q903" s="7">
        <v>262.02</v>
      </c>
      <c r="R903" s="1">
        <v>23</v>
      </c>
      <c r="S903" s="1" t="s">
        <v>19</v>
      </c>
      <c r="T903" s="1" t="s">
        <v>32</v>
      </c>
    </row>
    <row r="904" spans="1:20" x14ac:dyDescent="0.25">
      <c r="A904" s="1">
        <v>100977</v>
      </c>
      <c r="B904" s="2">
        <v>45420</v>
      </c>
      <c r="C904" s="2" t="str">
        <f>TEXT(Table1[[#This Row],[Order_Date]],"ddd")</f>
        <v>Wed</v>
      </c>
      <c r="D904" s="12">
        <f>WEEKNUM(Table1[[#This Row],[Order_Date]])</f>
        <v>19</v>
      </c>
      <c r="E904" s="2" t="str">
        <f>TEXT(Table1[[#This Row],[Order_Date]],"mmm")</f>
        <v>May</v>
      </c>
      <c r="F904" s="2" t="str">
        <f>TEXT(Table1[[#This Row],[Order_Date]],"yyyy")</f>
        <v>2024</v>
      </c>
      <c r="G904" s="1" t="s">
        <v>943</v>
      </c>
      <c r="H904" s="1" t="s">
        <v>45</v>
      </c>
      <c r="I904" s="1" t="s">
        <v>30</v>
      </c>
      <c r="J904" s="1" t="s">
        <v>1241</v>
      </c>
      <c r="K904" s="1" t="s">
        <v>31</v>
      </c>
      <c r="L904" s="1">
        <v>2</v>
      </c>
      <c r="M904" s="7">
        <v>14.39</v>
      </c>
      <c r="N904" s="7">
        <f t="shared" si="14"/>
        <v>28.78</v>
      </c>
      <c r="O904" s="1">
        <v>20</v>
      </c>
      <c r="P904" s="1">
        <v>23.02</v>
      </c>
      <c r="Q904" s="7">
        <v>10.47</v>
      </c>
      <c r="R904" s="1">
        <v>30</v>
      </c>
      <c r="S904" s="1" t="s">
        <v>19</v>
      </c>
      <c r="T904" s="1" t="s">
        <v>27</v>
      </c>
    </row>
    <row r="905" spans="1:20" x14ac:dyDescent="0.25">
      <c r="A905" s="1">
        <v>100938</v>
      </c>
      <c r="B905" s="2">
        <v>45338</v>
      </c>
      <c r="C905" s="2" t="str">
        <f>TEXT(Table1[[#This Row],[Order_Date]],"ddd")</f>
        <v>Fri</v>
      </c>
      <c r="D905" s="12">
        <f>WEEKNUM(Table1[[#This Row],[Order_Date]])</f>
        <v>7</v>
      </c>
      <c r="E905" s="2" t="str">
        <f>TEXT(Table1[[#This Row],[Order_Date]],"mmm")</f>
        <v>Feb</v>
      </c>
      <c r="F905" s="2" t="str">
        <f>TEXT(Table1[[#This Row],[Order_Date]],"yyyy")</f>
        <v>2024</v>
      </c>
      <c r="G905" s="1" t="s">
        <v>944</v>
      </c>
      <c r="H905" s="1" t="s">
        <v>66</v>
      </c>
      <c r="I905" s="1" t="s">
        <v>17</v>
      </c>
      <c r="J905" s="1" t="s">
        <v>1241</v>
      </c>
      <c r="K905" s="1" t="s">
        <v>18</v>
      </c>
      <c r="L905" s="1">
        <v>4</v>
      </c>
      <c r="M905" s="7">
        <v>118.34</v>
      </c>
      <c r="N905" s="7">
        <f t="shared" si="14"/>
        <v>473.36</v>
      </c>
      <c r="O905" s="1">
        <v>10</v>
      </c>
      <c r="P905" s="1">
        <v>426.02</v>
      </c>
      <c r="Q905" s="7">
        <v>110.94</v>
      </c>
      <c r="R905" s="1">
        <v>25</v>
      </c>
      <c r="S905" s="1" t="s">
        <v>19</v>
      </c>
      <c r="T905" s="1" t="s">
        <v>20</v>
      </c>
    </row>
    <row r="906" spans="1:20" x14ac:dyDescent="0.25">
      <c r="A906" s="1">
        <v>100828</v>
      </c>
      <c r="B906" s="2">
        <v>45652</v>
      </c>
      <c r="C906" s="2" t="str">
        <f>TEXT(Table1[[#This Row],[Order_Date]],"ddd")</f>
        <v>Thu</v>
      </c>
      <c r="D906" s="12">
        <f>WEEKNUM(Table1[[#This Row],[Order_Date]])</f>
        <v>52</v>
      </c>
      <c r="E906" s="2" t="str">
        <f>TEXT(Table1[[#This Row],[Order_Date]],"mmm")</f>
        <v>Dec</v>
      </c>
      <c r="F906" s="2" t="str">
        <f>TEXT(Table1[[#This Row],[Order_Date]],"yyyy")</f>
        <v>2024</v>
      </c>
      <c r="G906" s="1" t="s">
        <v>945</v>
      </c>
      <c r="H906" s="1" t="s">
        <v>29</v>
      </c>
      <c r="I906" s="1" t="s">
        <v>30</v>
      </c>
      <c r="J906" s="1" t="s">
        <v>1238</v>
      </c>
      <c r="K906" s="1" t="s">
        <v>48</v>
      </c>
      <c r="L906" s="1">
        <v>3</v>
      </c>
      <c r="M906" s="7">
        <v>19.97</v>
      </c>
      <c r="N906" s="7">
        <f t="shared" si="14"/>
        <v>59.91</v>
      </c>
      <c r="O906" s="1">
        <v>0</v>
      </c>
      <c r="P906" s="1">
        <v>59.91</v>
      </c>
      <c r="Q906" s="7">
        <v>15.22</v>
      </c>
      <c r="R906" s="1">
        <v>23</v>
      </c>
      <c r="S906" s="1" t="s">
        <v>26</v>
      </c>
      <c r="T906" s="1" t="s">
        <v>43</v>
      </c>
    </row>
    <row r="907" spans="1:20" x14ac:dyDescent="0.25">
      <c r="A907" s="1">
        <v>100983</v>
      </c>
      <c r="B907" s="2">
        <v>45254</v>
      </c>
      <c r="C907" s="2" t="str">
        <f>TEXT(Table1[[#This Row],[Order_Date]],"ddd")</f>
        <v>Fri</v>
      </c>
      <c r="D907" s="12">
        <f>WEEKNUM(Table1[[#This Row],[Order_Date]])</f>
        <v>47</v>
      </c>
      <c r="E907" s="2" t="str">
        <f>TEXT(Table1[[#This Row],[Order_Date]],"mmm")</f>
        <v>Nov</v>
      </c>
      <c r="F907" s="2" t="str">
        <f>TEXT(Table1[[#This Row],[Order_Date]],"yyyy")</f>
        <v>2023</v>
      </c>
      <c r="G907" s="1" t="s">
        <v>946</v>
      </c>
      <c r="H907" s="1" t="s">
        <v>59</v>
      </c>
      <c r="I907" s="1" t="s">
        <v>17</v>
      </c>
      <c r="J907" s="1" t="s">
        <v>1240</v>
      </c>
      <c r="K907" s="1" t="s">
        <v>18</v>
      </c>
      <c r="L907" s="1">
        <v>2</v>
      </c>
      <c r="M907" s="7">
        <v>31.96</v>
      </c>
      <c r="N907" s="7">
        <f t="shared" si="14"/>
        <v>63.92</v>
      </c>
      <c r="O907" s="1">
        <v>0</v>
      </c>
      <c r="P907" s="1">
        <v>63.92</v>
      </c>
      <c r="Q907" s="7">
        <v>12.04</v>
      </c>
      <c r="R907" s="1">
        <v>25</v>
      </c>
      <c r="S907" s="1" t="s">
        <v>19</v>
      </c>
      <c r="T907" s="1" t="s">
        <v>51</v>
      </c>
    </row>
    <row r="908" spans="1:20" x14ac:dyDescent="0.25">
      <c r="A908" s="1">
        <v>100480</v>
      </c>
      <c r="B908" s="2">
        <v>45850</v>
      </c>
      <c r="C908" s="2" t="str">
        <f>TEXT(Table1[[#This Row],[Order_Date]],"ddd")</f>
        <v>Sat</v>
      </c>
      <c r="D908" s="12">
        <f>WEEKNUM(Table1[[#This Row],[Order_Date]])</f>
        <v>28</v>
      </c>
      <c r="E908" s="2" t="str">
        <f>TEXT(Table1[[#This Row],[Order_Date]],"mmm")</f>
        <v>Jul</v>
      </c>
      <c r="F908" s="2" t="str">
        <f>TEXT(Table1[[#This Row],[Order_Date]],"yyyy")</f>
        <v>2025</v>
      </c>
      <c r="G908" s="1" t="s">
        <v>947</v>
      </c>
      <c r="H908" s="1" t="s">
        <v>100</v>
      </c>
      <c r="I908" s="1" t="s">
        <v>25</v>
      </c>
      <c r="J908" s="1" t="s">
        <v>1239</v>
      </c>
      <c r="K908" s="1" t="s">
        <v>31</v>
      </c>
      <c r="L908" s="1">
        <v>2</v>
      </c>
      <c r="M908" s="7">
        <v>126.51</v>
      </c>
      <c r="N908" s="7">
        <f t="shared" si="14"/>
        <v>253.02</v>
      </c>
      <c r="O908" s="1">
        <v>0</v>
      </c>
      <c r="P908" s="1">
        <v>253.02</v>
      </c>
      <c r="Q908" s="7">
        <v>65.92</v>
      </c>
      <c r="R908" s="1">
        <v>26</v>
      </c>
      <c r="S908" s="1" t="s">
        <v>19</v>
      </c>
      <c r="T908" s="1" t="s">
        <v>27</v>
      </c>
    </row>
    <row r="909" spans="1:20" x14ac:dyDescent="0.25">
      <c r="A909" s="1">
        <v>101128</v>
      </c>
      <c r="B909" s="2">
        <v>45420</v>
      </c>
      <c r="C909" s="2" t="str">
        <f>TEXT(Table1[[#This Row],[Order_Date]],"ddd")</f>
        <v>Wed</v>
      </c>
      <c r="D909" s="12">
        <f>WEEKNUM(Table1[[#This Row],[Order_Date]])</f>
        <v>19</v>
      </c>
      <c r="E909" s="2" t="str">
        <f>TEXT(Table1[[#This Row],[Order_Date]],"mmm")</f>
        <v>May</v>
      </c>
      <c r="F909" s="2" t="str">
        <f>TEXT(Table1[[#This Row],[Order_Date]],"yyyy")</f>
        <v>2024</v>
      </c>
      <c r="G909" s="1" t="s">
        <v>948</v>
      </c>
      <c r="H909" s="1" t="s">
        <v>73</v>
      </c>
      <c r="I909" s="1" t="s">
        <v>25</v>
      </c>
      <c r="J909" s="1" t="s">
        <v>1238</v>
      </c>
      <c r="K909" s="1" t="s">
        <v>31</v>
      </c>
      <c r="L909" s="1">
        <v>2</v>
      </c>
      <c r="M909" s="7">
        <v>34.69</v>
      </c>
      <c r="N909" s="7">
        <f t="shared" si="14"/>
        <v>69.38</v>
      </c>
      <c r="O909" s="1">
        <v>0</v>
      </c>
      <c r="P909" s="1">
        <v>69.38</v>
      </c>
      <c r="Q909" s="7">
        <v>19.8</v>
      </c>
      <c r="R909" s="1">
        <v>29</v>
      </c>
      <c r="S909" s="1" t="s">
        <v>26</v>
      </c>
      <c r="T909" s="1" t="s">
        <v>46</v>
      </c>
    </row>
    <row r="910" spans="1:20" x14ac:dyDescent="0.25">
      <c r="A910" s="1">
        <v>100283</v>
      </c>
      <c r="B910" s="2">
        <v>45229</v>
      </c>
      <c r="C910" s="2" t="str">
        <f>TEXT(Table1[[#This Row],[Order_Date]],"ddd")</f>
        <v>Mon</v>
      </c>
      <c r="D910" s="12">
        <f>WEEKNUM(Table1[[#This Row],[Order_Date]])</f>
        <v>44</v>
      </c>
      <c r="E910" s="2" t="str">
        <f>TEXT(Table1[[#This Row],[Order_Date]],"mmm")</f>
        <v>Oct</v>
      </c>
      <c r="F910" s="2" t="str">
        <f>TEXT(Table1[[#This Row],[Order_Date]],"yyyy")</f>
        <v>2023</v>
      </c>
      <c r="G910" s="1" t="s">
        <v>949</v>
      </c>
      <c r="H910" s="1" t="s">
        <v>34</v>
      </c>
      <c r="I910" s="1" t="s">
        <v>30</v>
      </c>
      <c r="J910" s="1" t="s">
        <v>1241</v>
      </c>
      <c r="K910" s="1" t="s">
        <v>48</v>
      </c>
      <c r="L910" s="1">
        <v>2</v>
      </c>
      <c r="M910" s="7">
        <v>66.06</v>
      </c>
      <c r="N910" s="7">
        <f t="shared" si="14"/>
        <v>132.12</v>
      </c>
      <c r="O910" s="1">
        <v>0</v>
      </c>
      <c r="P910" s="1">
        <v>132.12</v>
      </c>
      <c r="Q910" s="7">
        <v>38.5</v>
      </c>
      <c r="R910" s="1">
        <v>50</v>
      </c>
      <c r="S910" s="1" t="s">
        <v>19</v>
      </c>
      <c r="T910" s="1" t="s">
        <v>43</v>
      </c>
    </row>
    <row r="911" spans="1:20" x14ac:dyDescent="0.25">
      <c r="A911" s="1">
        <v>101029</v>
      </c>
      <c r="B911" s="2">
        <v>45048</v>
      </c>
      <c r="C911" s="2" t="str">
        <f>TEXT(Table1[[#This Row],[Order_Date]],"ddd")</f>
        <v>Tue</v>
      </c>
      <c r="D911" s="12">
        <f>WEEKNUM(Table1[[#This Row],[Order_Date]])</f>
        <v>18</v>
      </c>
      <c r="E911" s="2" t="str">
        <f>TEXT(Table1[[#This Row],[Order_Date]],"mmm")</f>
        <v>May</v>
      </c>
      <c r="F911" s="2" t="str">
        <f>TEXT(Table1[[#This Row],[Order_Date]],"yyyy")</f>
        <v>2023</v>
      </c>
      <c r="G911" s="1" t="s">
        <v>950</v>
      </c>
      <c r="H911" s="1" t="s">
        <v>34</v>
      </c>
      <c r="I911" s="1" t="s">
        <v>30</v>
      </c>
      <c r="J911" s="1" t="s">
        <v>1238</v>
      </c>
      <c r="K911" s="1" t="s">
        <v>31</v>
      </c>
      <c r="L911" s="1">
        <v>3</v>
      </c>
      <c r="M911" s="7">
        <v>60.7</v>
      </c>
      <c r="N911" s="7">
        <f t="shared" si="14"/>
        <v>182.10000000000002</v>
      </c>
      <c r="O911" s="1">
        <v>5</v>
      </c>
      <c r="P911" s="1">
        <v>173</v>
      </c>
      <c r="Q911" s="7">
        <v>65.61</v>
      </c>
      <c r="R911" s="1">
        <v>34</v>
      </c>
      <c r="S911" s="1" t="s">
        <v>26</v>
      </c>
      <c r="T911" s="1" t="s">
        <v>32</v>
      </c>
    </row>
    <row r="912" spans="1:20" x14ac:dyDescent="0.25">
      <c r="A912" s="1">
        <v>100797</v>
      </c>
      <c r="B912" s="2">
        <v>45309</v>
      </c>
      <c r="C912" s="2" t="str">
        <f>TEXT(Table1[[#This Row],[Order_Date]],"ddd")</f>
        <v>Thu</v>
      </c>
      <c r="D912" s="12">
        <f>WEEKNUM(Table1[[#This Row],[Order_Date]])</f>
        <v>3</v>
      </c>
      <c r="E912" s="2" t="str">
        <f>TEXT(Table1[[#This Row],[Order_Date]],"mmm")</f>
        <v>Jan</v>
      </c>
      <c r="F912" s="2" t="str">
        <f>TEXT(Table1[[#This Row],[Order_Date]],"yyyy")</f>
        <v>2024</v>
      </c>
      <c r="G912" s="1" t="s">
        <v>951</v>
      </c>
      <c r="H912" s="1" t="s">
        <v>77</v>
      </c>
      <c r="I912" s="1" t="s">
        <v>30</v>
      </c>
      <c r="J912" s="1" t="s">
        <v>1241</v>
      </c>
      <c r="K912" s="1" t="s">
        <v>18</v>
      </c>
      <c r="L912" s="1">
        <v>4</v>
      </c>
      <c r="M912" s="7">
        <v>40.64</v>
      </c>
      <c r="N912" s="7">
        <f t="shared" si="14"/>
        <v>162.56</v>
      </c>
      <c r="O912" s="1">
        <v>0</v>
      </c>
      <c r="P912" s="1">
        <v>162.56</v>
      </c>
      <c r="Q912" s="7">
        <v>27.91</v>
      </c>
      <c r="R912" s="1">
        <v>22</v>
      </c>
      <c r="S912" s="1" t="s">
        <v>26</v>
      </c>
      <c r="T912" s="1" t="s">
        <v>46</v>
      </c>
    </row>
    <row r="913" spans="1:20" x14ac:dyDescent="0.25">
      <c r="A913" s="1">
        <v>100939</v>
      </c>
      <c r="B913" s="2">
        <v>44995</v>
      </c>
      <c r="C913" s="2" t="str">
        <f>TEXT(Table1[[#This Row],[Order_Date]],"ddd")</f>
        <v>Fri</v>
      </c>
      <c r="D913" s="12">
        <f>WEEKNUM(Table1[[#This Row],[Order_Date]])</f>
        <v>10</v>
      </c>
      <c r="E913" s="2" t="str">
        <f>TEXT(Table1[[#This Row],[Order_Date]],"mmm")</f>
        <v>Mar</v>
      </c>
      <c r="F913" s="2" t="str">
        <f>TEXT(Table1[[#This Row],[Order_Date]],"yyyy")</f>
        <v>2023</v>
      </c>
      <c r="G913" s="1" t="s">
        <v>952</v>
      </c>
      <c r="H913" s="1" t="s">
        <v>73</v>
      </c>
      <c r="I913" s="1" t="s">
        <v>25</v>
      </c>
      <c r="J913" s="1" t="s">
        <v>1237</v>
      </c>
      <c r="K913" s="1" t="s">
        <v>31</v>
      </c>
      <c r="L913" s="1">
        <v>5</v>
      </c>
      <c r="M913" s="7">
        <v>35.06</v>
      </c>
      <c r="N913" s="7">
        <f t="shared" si="14"/>
        <v>175.3</v>
      </c>
      <c r="O913" s="1">
        <v>5</v>
      </c>
      <c r="P913" s="1">
        <v>166.53</v>
      </c>
      <c r="Q913" s="7">
        <v>51.25</v>
      </c>
      <c r="R913" s="1">
        <v>33</v>
      </c>
      <c r="S913" s="1" t="s">
        <v>122</v>
      </c>
      <c r="T913" s="1" t="s">
        <v>35</v>
      </c>
    </row>
    <row r="914" spans="1:20" x14ac:dyDescent="0.25">
      <c r="A914" s="1">
        <v>100225</v>
      </c>
      <c r="B914" s="2">
        <v>45116</v>
      </c>
      <c r="C914" s="2" t="str">
        <f>TEXT(Table1[[#This Row],[Order_Date]],"ddd")</f>
        <v>Sun</v>
      </c>
      <c r="D914" s="12">
        <f>WEEKNUM(Table1[[#This Row],[Order_Date]])</f>
        <v>28</v>
      </c>
      <c r="E914" s="2" t="str">
        <f>TEXT(Table1[[#This Row],[Order_Date]],"mmm")</f>
        <v>Jul</v>
      </c>
      <c r="F914" s="2" t="str">
        <f>TEXT(Table1[[#This Row],[Order_Date]],"yyyy")</f>
        <v>2023</v>
      </c>
      <c r="G914" s="1" t="s">
        <v>953</v>
      </c>
      <c r="H914" s="1" t="s">
        <v>68</v>
      </c>
      <c r="I914" s="1" t="s">
        <v>25</v>
      </c>
      <c r="J914" s="1" t="s">
        <v>1240</v>
      </c>
      <c r="K914" s="1" t="s">
        <v>18</v>
      </c>
      <c r="L914" s="1">
        <v>2</v>
      </c>
      <c r="M914" s="7">
        <v>233.61</v>
      </c>
      <c r="N914" s="7">
        <f t="shared" si="14"/>
        <v>467.22</v>
      </c>
      <c r="O914" s="1">
        <v>5</v>
      </c>
      <c r="P914" s="1">
        <v>443.86</v>
      </c>
      <c r="Q914" s="7">
        <v>130.18</v>
      </c>
      <c r="R914" s="1">
        <v>28</v>
      </c>
      <c r="S914" s="1" t="s">
        <v>26</v>
      </c>
      <c r="T914" s="1" t="s">
        <v>46</v>
      </c>
    </row>
    <row r="915" spans="1:20" x14ac:dyDescent="0.25">
      <c r="A915" s="1">
        <v>100026</v>
      </c>
      <c r="B915" s="2">
        <v>45085</v>
      </c>
      <c r="C915" s="2" t="str">
        <f>TEXT(Table1[[#This Row],[Order_Date]],"ddd")</f>
        <v>Thu</v>
      </c>
      <c r="D915" s="12">
        <f>WEEKNUM(Table1[[#This Row],[Order_Date]])</f>
        <v>23</v>
      </c>
      <c r="E915" s="2" t="str">
        <f>TEXT(Table1[[#This Row],[Order_Date]],"mmm")</f>
        <v>Jun</v>
      </c>
      <c r="F915" s="2" t="str">
        <f>TEXT(Table1[[#This Row],[Order_Date]],"yyyy")</f>
        <v>2023</v>
      </c>
      <c r="G915" s="1" t="s">
        <v>954</v>
      </c>
      <c r="H915" s="1" t="s">
        <v>73</v>
      </c>
      <c r="I915" s="1" t="s">
        <v>25</v>
      </c>
      <c r="J915" s="1" t="s">
        <v>1240</v>
      </c>
      <c r="K915" s="1" t="s">
        <v>31</v>
      </c>
      <c r="L915" s="1">
        <v>4</v>
      </c>
      <c r="M915" s="7">
        <v>32.03</v>
      </c>
      <c r="N915" s="7">
        <f t="shared" si="14"/>
        <v>128.12</v>
      </c>
      <c r="O915" s="1">
        <v>5</v>
      </c>
      <c r="P915" s="1">
        <v>121.71</v>
      </c>
      <c r="Q915" s="7">
        <v>39.4</v>
      </c>
      <c r="R915" s="1">
        <v>23</v>
      </c>
      <c r="S915" s="1" t="s">
        <v>26</v>
      </c>
      <c r="T915" s="1" t="s">
        <v>43</v>
      </c>
    </row>
    <row r="916" spans="1:20" x14ac:dyDescent="0.25">
      <c r="A916" s="1">
        <v>100282</v>
      </c>
      <c r="B916" s="2">
        <v>45327</v>
      </c>
      <c r="C916" s="2" t="str">
        <f>TEXT(Table1[[#This Row],[Order_Date]],"ddd")</f>
        <v>Mon</v>
      </c>
      <c r="D916" s="12">
        <f>WEEKNUM(Table1[[#This Row],[Order_Date]])</f>
        <v>6</v>
      </c>
      <c r="E916" s="2" t="str">
        <f>TEXT(Table1[[#This Row],[Order_Date]],"mmm")</f>
        <v>Feb</v>
      </c>
      <c r="F916" s="2" t="str">
        <f>TEXT(Table1[[#This Row],[Order_Date]],"yyyy")</f>
        <v>2024</v>
      </c>
      <c r="G916" s="1" t="s">
        <v>955</v>
      </c>
      <c r="H916" s="1" t="s">
        <v>29</v>
      </c>
      <c r="I916" s="1" t="s">
        <v>30</v>
      </c>
      <c r="J916" s="1" t="s">
        <v>1237</v>
      </c>
      <c r="K916" s="1" t="s">
        <v>31</v>
      </c>
      <c r="L916" s="1">
        <v>2</v>
      </c>
      <c r="M916" s="7">
        <v>15.96</v>
      </c>
      <c r="N916" s="7">
        <f t="shared" si="14"/>
        <v>31.92</v>
      </c>
      <c r="O916" s="1">
        <v>0</v>
      </c>
      <c r="P916" s="1">
        <v>31.92</v>
      </c>
      <c r="Q916" s="7">
        <v>6.6</v>
      </c>
      <c r="R916" s="1">
        <v>17</v>
      </c>
      <c r="S916" s="1" t="s">
        <v>26</v>
      </c>
      <c r="T916" s="1" t="s">
        <v>81</v>
      </c>
    </row>
    <row r="917" spans="1:20" x14ac:dyDescent="0.25">
      <c r="A917" s="1">
        <v>101149</v>
      </c>
      <c r="B917" s="2">
        <v>45795</v>
      </c>
      <c r="C917" s="2" t="str">
        <f>TEXT(Table1[[#This Row],[Order_Date]],"ddd")</f>
        <v>Sun</v>
      </c>
      <c r="D917" s="12">
        <f>WEEKNUM(Table1[[#This Row],[Order_Date]])</f>
        <v>21</v>
      </c>
      <c r="E917" s="2" t="str">
        <f>TEXT(Table1[[#This Row],[Order_Date]],"mmm")</f>
        <v>May</v>
      </c>
      <c r="F917" s="2" t="str">
        <f>TEXT(Table1[[#This Row],[Order_Date]],"yyyy")</f>
        <v>2025</v>
      </c>
      <c r="G917" s="1" t="s">
        <v>956</v>
      </c>
      <c r="H917" s="1" t="s">
        <v>56</v>
      </c>
      <c r="I917" s="1" t="s">
        <v>30</v>
      </c>
      <c r="J917" s="1" t="s">
        <v>1241</v>
      </c>
      <c r="K917" s="1" t="s">
        <v>48</v>
      </c>
      <c r="L917" s="1">
        <v>1</v>
      </c>
      <c r="M917" s="7">
        <v>40.53</v>
      </c>
      <c r="N917" s="7">
        <f t="shared" si="14"/>
        <v>40.53</v>
      </c>
      <c r="O917" s="1">
        <v>10</v>
      </c>
      <c r="P917" s="1">
        <v>36.479999999999997</v>
      </c>
      <c r="Q917" s="7">
        <v>14.82</v>
      </c>
      <c r="R917" s="1">
        <v>25</v>
      </c>
      <c r="S917" s="1" t="s">
        <v>26</v>
      </c>
      <c r="T917" s="1" t="s">
        <v>46</v>
      </c>
    </row>
    <row r="918" spans="1:20" x14ac:dyDescent="0.25">
      <c r="A918" s="1">
        <v>100437</v>
      </c>
      <c r="B918" s="2">
        <v>45825</v>
      </c>
      <c r="C918" s="2" t="str">
        <f>TEXT(Table1[[#This Row],[Order_Date]],"ddd")</f>
        <v>Tue</v>
      </c>
      <c r="D918" s="12">
        <f>WEEKNUM(Table1[[#This Row],[Order_Date]])</f>
        <v>25</v>
      </c>
      <c r="E918" s="2" t="str">
        <f>TEXT(Table1[[#This Row],[Order_Date]],"mmm")</f>
        <v>Jun</v>
      </c>
      <c r="F918" s="2" t="str">
        <f>TEXT(Table1[[#This Row],[Order_Date]],"yyyy")</f>
        <v>2025</v>
      </c>
      <c r="G918" s="1" t="s">
        <v>957</v>
      </c>
      <c r="H918" s="1" t="s">
        <v>34</v>
      </c>
      <c r="I918" s="1" t="s">
        <v>30</v>
      </c>
      <c r="J918" s="1" t="s">
        <v>1238</v>
      </c>
      <c r="K918" s="1" t="s">
        <v>18</v>
      </c>
      <c r="L918" s="1">
        <v>7</v>
      </c>
      <c r="M918" s="7">
        <v>54.13</v>
      </c>
      <c r="N918" s="7">
        <f t="shared" si="14"/>
        <v>378.91</v>
      </c>
      <c r="O918" s="1">
        <v>0</v>
      </c>
      <c r="P918" s="1">
        <v>378.91</v>
      </c>
      <c r="Q918" s="7">
        <v>96.08</v>
      </c>
      <c r="R918" s="1">
        <v>26</v>
      </c>
      <c r="S918" s="1" t="s">
        <v>26</v>
      </c>
      <c r="T918" s="1" t="s">
        <v>81</v>
      </c>
    </row>
    <row r="919" spans="1:20" x14ac:dyDescent="0.25">
      <c r="A919" s="1">
        <v>101167</v>
      </c>
      <c r="B919" s="2">
        <v>45198</v>
      </c>
      <c r="C919" s="2" t="str">
        <f>TEXT(Table1[[#This Row],[Order_Date]],"ddd")</f>
        <v>Fri</v>
      </c>
      <c r="D919" s="12">
        <f>WEEKNUM(Table1[[#This Row],[Order_Date]])</f>
        <v>39</v>
      </c>
      <c r="E919" s="2" t="str">
        <f>TEXT(Table1[[#This Row],[Order_Date]],"mmm")</f>
        <v>Sep</v>
      </c>
      <c r="F919" s="2" t="str">
        <f>TEXT(Table1[[#This Row],[Order_Date]],"yyyy")</f>
        <v>2023</v>
      </c>
      <c r="G919" s="1" t="s">
        <v>958</v>
      </c>
      <c r="H919" s="1" t="s">
        <v>59</v>
      </c>
      <c r="I919" s="1" t="s">
        <v>17</v>
      </c>
      <c r="J919" s="1" t="s">
        <v>1238</v>
      </c>
      <c r="K919" s="1" t="s">
        <v>18</v>
      </c>
      <c r="L919" s="1">
        <v>4</v>
      </c>
      <c r="M919" s="7">
        <v>30.04</v>
      </c>
      <c r="N919" s="7">
        <f t="shared" si="14"/>
        <v>120.16</v>
      </c>
      <c r="O919" s="1">
        <v>0</v>
      </c>
      <c r="P919" s="1">
        <v>120.16</v>
      </c>
      <c r="Q919" s="7">
        <v>21.39</v>
      </c>
      <c r="R919" s="1">
        <v>29</v>
      </c>
      <c r="S919" s="1" t="s">
        <v>122</v>
      </c>
      <c r="T919" s="1" t="s">
        <v>20</v>
      </c>
    </row>
    <row r="920" spans="1:20" x14ac:dyDescent="0.25">
      <c r="A920" s="1">
        <v>100364</v>
      </c>
      <c r="B920" s="2">
        <v>45273</v>
      </c>
      <c r="C920" s="2" t="str">
        <f>TEXT(Table1[[#This Row],[Order_Date]],"ddd")</f>
        <v>Wed</v>
      </c>
      <c r="D920" s="12">
        <f>WEEKNUM(Table1[[#This Row],[Order_Date]])</f>
        <v>50</v>
      </c>
      <c r="E920" s="2" t="str">
        <f>TEXT(Table1[[#This Row],[Order_Date]],"mmm")</f>
        <v>Dec</v>
      </c>
      <c r="F920" s="2" t="str">
        <f>TEXT(Table1[[#This Row],[Order_Date]],"yyyy")</f>
        <v>2023</v>
      </c>
      <c r="G920" s="1" t="s">
        <v>959</v>
      </c>
      <c r="H920" s="1" t="s">
        <v>100</v>
      </c>
      <c r="I920" s="1" t="s">
        <v>25</v>
      </c>
      <c r="J920" s="1" t="s">
        <v>1239</v>
      </c>
      <c r="K920" s="1" t="s">
        <v>31</v>
      </c>
      <c r="L920" s="1">
        <v>2</v>
      </c>
      <c r="M920" s="7">
        <v>117.21</v>
      </c>
      <c r="N920" s="7">
        <f t="shared" si="14"/>
        <v>234.42</v>
      </c>
      <c r="O920" s="1">
        <v>0</v>
      </c>
      <c r="P920" s="1">
        <v>234.42</v>
      </c>
      <c r="Q920" s="7">
        <v>76.150000000000006</v>
      </c>
      <c r="R920" s="1">
        <v>51</v>
      </c>
      <c r="S920" s="1" t="s">
        <v>26</v>
      </c>
      <c r="T920" s="1" t="s">
        <v>35</v>
      </c>
    </row>
    <row r="921" spans="1:20" x14ac:dyDescent="0.25">
      <c r="A921" s="1">
        <v>100229</v>
      </c>
      <c r="B921" s="2">
        <v>45702</v>
      </c>
      <c r="C921" s="2" t="str">
        <f>TEXT(Table1[[#This Row],[Order_Date]],"ddd")</f>
        <v>Fri</v>
      </c>
      <c r="D921" s="12">
        <f>WEEKNUM(Table1[[#This Row],[Order_Date]])</f>
        <v>7</v>
      </c>
      <c r="E921" s="2" t="str">
        <f>TEXT(Table1[[#This Row],[Order_Date]],"mmm")</f>
        <v>Feb</v>
      </c>
      <c r="F921" s="2" t="str">
        <f>TEXT(Table1[[#This Row],[Order_Date]],"yyyy")</f>
        <v>2025</v>
      </c>
      <c r="G921" s="1" t="s">
        <v>960</v>
      </c>
      <c r="H921" s="1" t="s">
        <v>45</v>
      </c>
      <c r="I921" s="1" t="s">
        <v>30</v>
      </c>
      <c r="J921" s="1" t="s">
        <v>1237</v>
      </c>
      <c r="K921" s="1" t="s">
        <v>31</v>
      </c>
      <c r="L921" s="1">
        <v>4</v>
      </c>
      <c r="M921" s="7">
        <v>17.100000000000001</v>
      </c>
      <c r="N921" s="7">
        <f t="shared" si="14"/>
        <v>68.400000000000006</v>
      </c>
      <c r="O921" s="1">
        <v>0</v>
      </c>
      <c r="P921" s="1">
        <v>68.400000000000006</v>
      </c>
      <c r="Q921" s="7">
        <v>19.13</v>
      </c>
      <c r="R921" s="1">
        <v>37</v>
      </c>
      <c r="S921" s="1" t="s">
        <v>19</v>
      </c>
      <c r="T921" s="1" t="s">
        <v>27</v>
      </c>
    </row>
    <row r="922" spans="1:20" x14ac:dyDescent="0.25">
      <c r="A922" s="1">
        <v>100037</v>
      </c>
      <c r="B922" s="2">
        <v>45300</v>
      </c>
      <c r="C922" s="2" t="str">
        <f>TEXT(Table1[[#This Row],[Order_Date]],"ddd")</f>
        <v>Tue</v>
      </c>
      <c r="D922" s="12">
        <f>WEEKNUM(Table1[[#This Row],[Order_Date]])</f>
        <v>2</v>
      </c>
      <c r="E922" s="2" t="str">
        <f>TEXT(Table1[[#This Row],[Order_Date]],"mmm")</f>
        <v>Jan</v>
      </c>
      <c r="F922" s="2" t="str">
        <f>TEXT(Table1[[#This Row],[Order_Date]],"yyyy")</f>
        <v>2024</v>
      </c>
      <c r="G922" s="1" t="s">
        <v>961</v>
      </c>
      <c r="H922" s="1" t="s">
        <v>70</v>
      </c>
      <c r="I922" s="1" t="s">
        <v>25</v>
      </c>
      <c r="J922" s="1" t="s">
        <v>1241</v>
      </c>
      <c r="K922" s="1" t="s">
        <v>18</v>
      </c>
      <c r="L922" s="1">
        <v>5</v>
      </c>
      <c r="M922" s="7">
        <v>136.28</v>
      </c>
      <c r="N922" s="7">
        <f t="shared" si="14"/>
        <v>681.4</v>
      </c>
      <c r="O922" s="1">
        <v>0</v>
      </c>
      <c r="P922" s="1">
        <v>681.4</v>
      </c>
      <c r="Q922" s="7">
        <v>235.26</v>
      </c>
      <c r="R922" s="1">
        <v>25</v>
      </c>
      <c r="S922" s="1" t="s">
        <v>26</v>
      </c>
      <c r="T922" s="1" t="s">
        <v>32</v>
      </c>
    </row>
    <row r="923" spans="1:20" x14ac:dyDescent="0.25">
      <c r="A923" s="1">
        <v>100669</v>
      </c>
      <c r="B923" s="2">
        <v>45685</v>
      </c>
      <c r="C923" s="2" t="str">
        <f>TEXT(Table1[[#This Row],[Order_Date]],"ddd")</f>
        <v>Tue</v>
      </c>
      <c r="D923" s="12">
        <f>WEEKNUM(Table1[[#This Row],[Order_Date]])</f>
        <v>5</v>
      </c>
      <c r="E923" s="2" t="str">
        <f>TEXT(Table1[[#This Row],[Order_Date]],"mmm")</f>
        <v>Jan</v>
      </c>
      <c r="F923" s="2" t="str">
        <f>TEXT(Table1[[#This Row],[Order_Date]],"yyyy")</f>
        <v>2025</v>
      </c>
      <c r="G923" s="1" t="s">
        <v>962</v>
      </c>
      <c r="H923" s="1" t="s">
        <v>77</v>
      </c>
      <c r="I923" s="1" t="s">
        <v>30</v>
      </c>
      <c r="J923" s="1" t="s">
        <v>1241</v>
      </c>
      <c r="K923" s="1" t="s">
        <v>31</v>
      </c>
      <c r="L923" s="1">
        <v>1</v>
      </c>
      <c r="M923" s="7">
        <v>36.090000000000003</v>
      </c>
      <c r="N923" s="7">
        <f t="shared" si="14"/>
        <v>36.090000000000003</v>
      </c>
      <c r="O923" s="1">
        <v>20</v>
      </c>
      <c r="P923" s="1">
        <v>28.87</v>
      </c>
      <c r="Q923" s="7">
        <v>6.52</v>
      </c>
      <c r="R923" s="1">
        <v>30</v>
      </c>
      <c r="S923" s="1" t="s">
        <v>26</v>
      </c>
      <c r="T923" s="1" t="s">
        <v>81</v>
      </c>
    </row>
    <row r="924" spans="1:20" x14ac:dyDescent="0.25">
      <c r="A924" s="1">
        <v>100749</v>
      </c>
      <c r="B924" s="2">
        <v>45414</v>
      </c>
      <c r="C924" s="2" t="str">
        <f>TEXT(Table1[[#This Row],[Order_Date]],"ddd")</f>
        <v>Thu</v>
      </c>
      <c r="D924" s="12">
        <f>WEEKNUM(Table1[[#This Row],[Order_Date]])</f>
        <v>18</v>
      </c>
      <c r="E924" s="2" t="str">
        <f>TEXT(Table1[[#This Row],[Order_Date]],"mmm")</f>
        <v>May</v>
      </c>
      <c r="F924" s="2" t="str">
        <f>TEXT(Table1[[#This Row],[Order_Date]],"yyyy")</f>
        <v>2024</v>
      </c>
      <c r="G924" s="1" t="s">
        <v>963</v>
      </c>
      <c r="H924" s="1" t="s">
        <v>45</v>
      </c>
      <c r="I924" s="1" t="s">
        <v>30</v>
      </c>
      <c r="J924" s="1" t="s">
        <v>1238</v>
      </c>
      <c r="K924" s="1" t="s">
        <v>18</v>
      </c>
      <c r="L924" s="1">
        <v>1</v>
      </c>
      <c r="M924" s="7">
        <v>14.24</v>
      </c>
      <c r="N924" s="7">
        <f t="shared" si="14"/>
        <v>14.24</v>
      </c>
      <c r="O924" s="1">
        <v>0</v>
      </c>
      <c r="P924" s="1">
        <v>14.24</v>
      </c>
      <c r="Q924" s="7">
        <v>3.99</v>
      </c>
      <c r="R924" s="1">
        <v>25</v>
      </c>
      <c r="S924" s="1" t="s">
        <v>26</v>
      </c>
      <c r="T924" s="1" t="s">
        <v>32</v>
      </c>
    </row>
    <row r="925" spans="1:20" x14ac:dyDescent="0.25">
      <c r="A925" s="1">
        <v>101180</v>
      </c>
      <c r="B925" s="2">
        <v>45203</v>
      </c>
      <c r="C925" s="2" t="str">
        <f>TEXT(Table1[[#This Row],[Order_Date]],"ddd")</f>
        <v>Wed</v>
      </c>
      <c r="D925" s="12">
        <f>WEEKNUM(Table1[[#This Row],[Order_Date]])</f>
        <v>40</v>
      </c>
      <c r="E925" s="2" t="str">
        <f>TEXT(Table1[[#This Row],[Order_Date]],"mmm")</f>
        <v>Oct</v>
      </c>
      <c r="F925" s="2" t="str">
        <f>TEXT(Table1[[#This Row],[Order_Date]],"yyyy")</f>
        <v>2023</v>
      </c>
      <c r="G925" s="1" t="s">
        <v>964</v>
      </c>
      <c r="H925" s="1" t="s">
        <v>87</v>
      </c>
      <c r="I925" s="1" t="s">
        <v>25</v>
      </c>
      <c r="J925" s="1" t="s">
        <v>1241</v>
      </c>
      <c r="K925" s="1" t="s">
        <v>18</v>
      </c>
      <c r="L925" s="1">
        <v>3</v>
      </c>
      <c r="M925" s="7">
        <v>94.73</v>
      </c>
      <c r="N925" s="7">
        <f t="shared" si="14"/>
        <v>284.19</v>
      </c>
      <c r="O925" s="1">
        <v>5</v>
      </c>
      <c r="P925" s="1">
        <v>269.98</v>
      </c>
      <c r="Q925" s="7">
        <v>77.91</v>
      </c>
      <c r="R925" s="1">
        <v>22</v>
      </c>
      <c r="S925" s="1" t="s">
        <v>26</v>
      </c>
      <c r="T925" s="1" t="s">
        <v>43</v>
      </c>
    </row>
    <row r="926" spans="1:20" x14ac:dyDescent="0.25">
      <c r="A926" s="1">
        <v>100374</v>
      </c>
      <c r="B926" s="2">
        <v>45781</v>
      </c>
      <c r="C926" s="2" t="str">
        <f>TEXT(Table1[[#This Row],[Order_Date]],"ddd")</f>
        <v>Sun</v>
      </c>
      <c r="D926" s="12">
        <f>WEEKNUM(Table1[[#This Row],[Order_Date]])</f>
        <v>19</v>
      </c>
      <c r="E926" s="2" t="str">
        <f>TEXT(Table1[[#This Row],[Order_Date]],"mmm")</f>
        <v>May</v>
      </c>
      <c r="F926" s="2" t="str">
        <f>TEXT(Table1[[#This Row],[Order_Date]],"yyyy")</f>
        <v>2025</v>
      </c>
      <c r="G926" s="1" t="s">
        <v>965</v>
      </c>
      <c r="H926" s="1" t="s">
        <v>100</v>
      </c>
      <c r="I926" s="1" t="s">
        <v>25</v>
      </c>
      <c r="J926" s="1" t="s">
        <v>1239</v>
      </c>
      <c r="K926" s="1" t="s">
        <v>48</v>
      </c>
      <c r="L926" s="1">
        <v>7</v>
      </c>
      <c r="M926" s="7">
        <v>123.33</v>
      </c>
      <c r="N926" s="7">
        <f t="shared" si="14"/>
        <v>863.31</v>
      </c>
      <c r="O926" s="1">
        <v>40</v>
      </c>
      <c r="P926" s="1">
        <v>517.99</v>
      </c>
      <c r="Q926" s="7">
        <v>166.58</v>
      </c>
      <c r="R926" s="1">
        <v>23</v>
      </c>
      <c r="S926" s="1" t="s">
        <v>26</v>
      </c>
      <c r="T926" s="1" t="s">
        <v>32</v>
      </c>
    </row>
    <row r="927" spans="1:20" x14ac:dyDescent="0.25">
      <c r="A927" s="1">
        <v>100469</v>
      </c>
      <c r="B927" s="2">
        <v>45151</v>
      </c>
      <c r="C927" s="2" t="str">
        <f>TEXT(Table1[[#This Row],[Order_Date]],"ddd")</f>
        <v>Sun</v>
      </c>
      <c r="D927" s="12">
        <f>WEEKNUM(Table1[[#This Row],[Order_Date]])</f>
        <v>33</v>
      </c>
      <c r="E927" s="2" t="str">
        <f>TEXT(Table1[[#This Row],[Order_Date]],"mmm")</f>
        <v>Aug</v>
      </c>
      <c r="F927" s="2" t="str">
        <f>TEXT(Table1[[#This Row],[Order_Date]],"yyyy")</f>
        <v>2023</v>
      </c>
      <c r="G927" s="1" t="s">
        <v>966</v>
      </c>
      <c r="H927" s="1" t="s">
        <v>53</v>
      </c>
      <c r="I927" s="1" t="s">
        <v>30</v>
      </c>
      <c r="J927" s="1" t="s">
        <v>1241</v>
      </c>
      <c r="K927" s="1" t="s">
        <v>18</v>
      </c>
      <c r="L927" s="1">
        <v>3</v>
      </c>
      <c r="M927" s="7">
        <v>22.6</v>
      </c>
      <c r="N927" s="7">
        <f t="shared" si="14"/>
        <v>67.800000000000011</v>
      </c>
      <c r="O927" s="1">
        <v>20</v>
      </c>
      <c r="P927" s="1">
        <v>54.24</v>
      </c>
      <c r="Q927" s="7">
        <v>14.07</v>
      </c>
      <c r="R927" s="1">
        <v>21</v>
      </c>
      <c r="S927" s="1" t="s">
        <v>19</v>
      </c>
      <c r="T927" s="1" t="s">
        <v>43</v>
      </c>
    </row>
    <row r="928" spans="1:20" x14ac:dyDescent="0.25">
      <c r="A928" s="1">
        <v>100882</v>
      </c>
      <c r="B928" s="2">
        <v>45908</v>
      </c>
      <c r="C928" s="2" t="str">
        <f>TEXT(Table1[[#This Row],[Order_Date]],"ddd")</f>
        <v>Mon</v>
      </c>
      <c r="D928" s="12">
        <f>WEEKNUM(Table1[[#This Row],[Order_Date]])</f>
        <v>37</v>
      </c>
      <c r="E928" s="2" t="str">
        <f>TEXT(Table1[[#This Row],[Order_Date]],"mmm")</f>
        <v>Sep</v>
      </c>
      <c r="F928" s="2" t="str">
        <f>TEXT(Table1[[#This Row],[Order_Date]],"yyyy")</f>
        <v>2025</v>
      </c>
      <c r="G928" s="1" t="s">
        <v>967</v>
      </c>
      <c r="H928" s="1" t="s">
        <v>66</v>
      </c>
      <c r="I928" s="1" t="s">
        <v>17</v>
      </c>
      <c r="J928" s="1" t="s">
        <v>1237</v>
      </c>
      <c r="K928" s="1" t="s">
        <v>31</v>
      </c>
      <c r="L928" s="1">
        <v>1</v>
      </c>
      <c r="M928" s="7">
        <v>137.97999999999999</v>
      </c>
      <c r="N928" s="7">
        <f t="shared" si="14"/>
        <v>137.97999999999999</v>
      </c>
      <c r="O928" s="1">
        <v>0</v>
      </c>
      <c r="P928" s="1">
        <v>137.97999999999999</v>
      </c>
      <c r="Q928" s="7">
        <v>46.73</v>
      </c>
      <c r="R928" s="1">
        <v>35</v>
      </c>
      <c r="S928" s="1" t="s">
        <v>26</v>
      </c>
      <c r="T928" s="1" t="s">
        <v>27</v>
      </c>
    </row>
    <row r="929" spans="1:20" x14ac:dyDescent="0.25">
      <c r="A929" s="1">
        <v>101181</v>
      </c>
      <c r="B929" s="2">
        <v>45685</v>
      </c>
      <c r="C929" s="2" t="str">
        <f>TEXT(Table1[[#This Row],[Order_Date]],"ddd")</f>
        <v>Tue</v>
      </c>
      <c r="D929" s="12">
        <f>WEEKNUM(Table1[[#This Row],[Order_Date]])</f>
        <v>5</v>
      </c>
      <c r="E929" s="2" t="str">
        <f>TEXT(Table1[[#This Row],[Order_Date]],"mmm")</f>
        <v>Jan</v>
      </c>
      <c r="F929" s="2" t="str">
        <f>TEXT(Table1[[#This Row],[Order_Date]],"yyyy")</f>
        <v>2025</v>
      </c>
      <c r="G929" s="1" t="s">
        <v>968</v>
      </c>
      <c r="H929" s="1" t="s">
        <v>77</v>
      </c>
      <c r="I929" s="1" t="s">
        <v>30</v>
      </c>
      <c r="J929" s="1" t="s">
        <v>1237</v>
      </c>
      <c r="K929" s="1" t="s">
        <v>18</v>
      </c>
      <c r="L929" s="1">
        <v>1</v>
      </c>
      <c r="M929" s="7">
        <v>36.369999999999997</v>
      </c>
      <c r="N929" s="7">
        <f t="shared" si="14"/>
        <v>36.369999999999997</v>
      </c>
      <c r="O929" s="1">
        <v>0</v>
      </c>
      <c r="P929" s="1">
        <v>36.369999999999997</v>
      </c>
      <c r="Q929" s="7">
        <v>9.7899999999999991</v>
      </c>
      <c r="R929" s="1">
        <v>24</v>
      </c>
      <c r="S929" s="1" t="s">
        <v>26</v>
      </c>
      <c r="T929" s="1" t="s">
        <v>35</v>
      </c>
    </row>
    <row r="930" spans="1:20" x14ac:dyDescent="0.25">
      <c r="A930" s="1">
        <v>100687</v>
      </c>
      <c r="B930" s="2">
        <v>45735</v>
      </c>
      <c r="C930" s="2" t="str">
        <f>TEXT(Table1[[#This Row],[Order_Date]],"ddd")</f>
        <v>Wed</v>
      </c>
      <c r="D930" s="12">
        <f>WEEKNUM(Table1[[#This Row],[Order_Date]])</f>
        <v>12</v>
      </c>
      <c r="E930" s="2" t="str">
        <f>TEXT(Table1[[#This Row],[Order_Date]],"mmm")</f>
        <v>Mar</v>
      </c>
      <c r="F930" s="2" t="str">
        <f>TEXT(Table1[[#This Row],[Order_Date]],"yyyy")</f>
        <v>2025</v>
      </c>
      <c r="G930" s="1" t="s">
        <v>969</v>
      </c>
      <c r="H930" s="1" t="s">
        <v>100</v>
      </c>
      <c r="I930" s="1" t="s">
        <v>25</v>
      </c>
      <c r="J930" s="1" t="s">
        <v>1237</v>
      </c>
      <c r="K930" s="1" t="s">
        <v>31</v>
      </c>
      <c r="L930" s="1">
        <v>1</v>
      </c>
      <c r="M930" s="7">
        <v>138.72999999999999</v>
      </c>
      <c r="N930" s="7">
        <f t="shared" si="14"/>
        <v>138.72999999999999</v>
      </c>
      <c r="O930" s="1">
        <v>0</v>
      </c>
      <c r="P930" s="1">
        <v>138.72999999999999</v>
      </c>
      <c r="Q930" s="7">
        <v>44.9</v>
      </c>
      <c r="R930" s="1">
        <v>37</v>
      </c>
      <c r="S930" s="1" t="s">
        <v>26</v>
      </c>
      <c r="T930" s="1" t="s">
        <v>32</v>
      </c>
    </row>
    <row r="931" spans="1:20" x14ac:dyDescent="0.25">
      <c r="A931" s="1">
        <v>100032</v>
      </c>
      <c r="B931" s="2">
        <v>45305</v>
      </c>
      <c r="C931" s="2" t="str">
        <f>TEXT(Table1[[#This Row],[Order_Date]],"ddd")</f>
        <v>Sun</v>
      </c>
      <c r="D931" s="12">
        <f>WEEKNUM(Table1[[#This Row],[Order_Date]])</f>
        <v>3</v>
      </c>
      <c r="E931" s="2" t="str">
        <f>TEXT(Table1[[#This Row],[Order_Date]],"mmm")</f>
        <v>Jan</v>
      </c>
      <c r="F931" s="2" t="str">
        <f>TEXT(Table1[[#This Row],[Order_Date]],"yyyy")</f>
        <v>2024</v>
      </c>
      <c r="G931" s="1" t="s">
        <v>970</v>
      </c>
      <c r="H931" s="1" t="s">
        <v>16</v>
      </c>
      <c r="I931" s="1" t="s">
        <v>17</v>
      </c>
      <c r="J931" s="1" t="s">
        <v>1239</v>
      </c>
      <c r="K931" s="1" t="s">
        <v>31</v>
      </c>
      <c r="L931" s="1">
        <v>5</v>
      </c>
      <c r="M931" s="7">
        <v>58.87</v>
      </c>
      <c r="N931" s="7">
        <f t="shared" si="14"/>
        <v>294.34999999999997</v>
      </c>
      <c r="O931" s="1">
        <v>20</v>
      </c>
      <c r="P931" s="1">
        <v>235.48</v>
      </c>
      <c r="Q931" s="7">
        <v>62.55</v>
      </c>
      <c r="R931" s="1">
        <v>35</v>
      </c>
      <c r="S931" s="1" t="s">
        <v>19</v>
      </c>
      <c r="T931" s="1" t="s">
        <v>81</v>
      </c>
    </row>
    <row r="932" spans="1:20" x14ac:dyDescent="0.25">
      <c r="A932" s="1">
        <v>101010</v>
      </c>
      <c r="B932" s="2">
        <v>45027</v>
      </c>
      <c r="C932" s="2" t="str">
        <f>TEXT(Table1[[#This Row],[Order_Date]],"ddd")</f>
        <v>Tue</v>
      </c>
      <c r="D932" s="12">
        <f>WEEKNUM(Table1[[#This Row],[Order_Date]])</f>
        <v>15</v>
      </c>
      <c r="E932" s="2" t="str">
        <f>TEXT(Table1[[#This Row],[Order_Date]],"mmm")</f>
        <v>Apr</v>
      </c>
      <c r="F932" s="2" t="str">
        <f>TEXT(Table1[[#This Row],[Order_Date]],"yyyy")</f>
        <v>2023</v>
      </c>
      <c r="G932" s="1" t="s">
        <v>971</v>
      </c>
      <c r="H932" s="1" t="s">
        <v>62</v>
      </c>
      <c r="I932" s="1" t="s">
        <v>17</v>
      </c>
      <c r="J932" s="1" t="s">
        <v>1241</v>
      </c>
      <c r="K932" s="1" t="s">
        <v>64</v>
      </c>
      <c r="L932" s="1">
        <v>3</v>
      </c>
      <c r="M932" s="7">
        <v>124.2</v>
      </c>
      <c r="N932" s="7">
        <f t="shared" si="14"/>
        <v>372.6</v>
      </c>
      <c r="O932" s="1">
        <v>0</v>
      </c>
      <c r="P932" s="1">
        <v>372.6</v>
      </c>
      <c r="Q932" s="7">
        <v>122.28</v>
      </c>
      <c r="R932" s="1">
        <v>30</v>
      </c>
      <c r="S932" s="1" t="s">
        <v>19</v>
      </c>
      <c r="T932" s="1" t="s">
        <v>27</v>
      </c>
    </row>
    <row r="933" spans="1:20" x14ac:dyDescent="0.25">
      <c r="A933" s="1">
        <v>101175</v>
      </c>
      <c r="B933" s="2">
        <v>45065</v>
      </c>
      <c r="C933" s="2" t="str">
        <f>TEXT(Table1[[#This Row],[Order_Date]],"ddd")</f>
        <v>Fri</v>
      </c>
      <c r="D933" s="12">
        <f>WEEKNUM(Table1[[#This Row],[Order_Date]])</f>
        <v>20</v>
      </c>
      <c r="E933" s="2" t="str">
        <f>TEXT(Table1[[#This Row],[Order_Date]],"mmm")</f>
        <v>May</v>
      </c>
      <c r="F933" s="2" t="str">
        <f>TEXT(Table1[[#This Row],[Order_Date]],"yyyy")</f>
        <v>2023</v>
      </c>
      <c r="G933" s="1" t="s">
        <v>972</v>
      </c>
      <c r="H933" s="1" t="s">
        <v>34</v>
      </c>
      <c r="I933" s="1" t="s">
        <v>30</v>
      </c>
      <c r="J933" s="1" t="s">
        <v>1238</v>
      </c>
      <c r="K933" s="1" t="s">
        <v>18</v>
      </c>
      <c r="L933" s="1">
        <v>3</v>
      </c>
      <c r="M933" s="7">
        <v>60.68</v>
      </c>
      <c r="N933" s="7">
        <f t="shared" si="14"/>
        <v>182.04</v>
      </c>
      <c r="O933" s="1">
        <v>0</v>
      </c>
      <c r="P933" s="1">
        <v>182.04</v>
      </c>
      <c r="Q933" s="7">
        <v>52.42</v>
      </c>
      <c r="R933" s="1">
        <v>31</v>
      </c>
      <c r="S933" s="1" t="s">
        <v>19</v>
      </c>
      <c r="T933" s="1" t="s">
        <v>46</v>
      </c>
    </row>
    <row r="934" spans="1:20" x14ac:dyDescent="0.25">
      <c r="A934" s="1">
        <v>100194</v>
      </c>
      <c r="B934" s="2">
        <v>45010</v>
      </c>
      <c r="C934" s="2" t="str">
        <f>TEXT(Table1[[#This Row],[Order_Date]],"ddd")</f>
        <v>Sat</v>
      </c>
      <c r="D934" s="12">
        <f>WEEKNUM(Table1[[#This Row],[Order_Date]])</f>
        <v>12</v>
      </c>
      <c r="E934" s="2" t="str">
        <f>TEXT(Table1[[#This Row],[Order_Date]],"mmm")</f>
        <v>Mar</v>
      </c>
      <c r="F934" s="2" t="str">
        <f>TEXT(Table1[[#This Row],[Order_Date]],"yyyy")</f>
        <v>2023</v>
      </c>
      <c r="G934" s="1" t="s">
        <v>973</v>
      </c>
      <c r="H934" s="1" t="s">
        <v>70</v>
      </c>
      <c r="I934" s="1" t="s">
        <v>25</v>
      </c>
      <c r="J934" s="1" t="s">
        <v>1237</v>
      </c>
      <c r="K934" s="1" t="s">
        <v>18</v>
      </c>
      <c r="L934" s="1">
        <v>5</v>
      </c>
      <c r="M934" s="7">
        <v>137.62</v>
      </c>
      <c r="N934" s="7">
        <f t="shared" si="14"/>
        <v>688.1</v>
      </c>
      <c r="O934" s="1">
        <v>0</v>
      </c>
      <c r="P934" s="1">
        <v>688.1</v>
      </c>
      <c r="Q934" s="7">
        <v>188.22</v>
      </c>
      <c r="R934" s="1">
        <v>30</v>
      </c>
      <c r="S934" s="1" t="s">
        <v>26</v>
      </c>
      <c r="T934" s="1" t="s">
        <v>32</v>
      </c>
    </row>
    <row r="935" spans="1:20" x14ac:dyDescent="0.25">
      <c r="A935" s="1">
        <v>101105</v>
      </c>
      <c r="B935" s="2">
        <v>45388</v>
      </c>
      <c r="C935" s="2" t="str">
        <f>TEXT(Table1[[#This Row],[Order_Date]],"ddd")</f>
        <v>Sat</v>
      </c>
      <c r="D935" s="12">
        <f>WEEKNUM(Table1[[#This Row],[Order_Date]])</f>
        <v>14</v>
      </c>
      <c r="E935" s="2" t="str">
        <f>TEXT(Table1[[#This Row],[Order_Date]],"mmm")</f>
        <v>Apr</v>
      </c>
      <c r="F935" s="2" t="str">
        <f>TEXT(Table1[[#This Row],[Order_Date]],"yyyy")</f>
        <v>2024</v>
      </c>
      <c r="G935" s="1" t="s">
        <v>974</v>
      </c>
      <c r="H935" s="1" t="s">
        <v>68</v>
      </c>
      <c r="I935" s="1" t="s">
        <v>25</v>
      </c>
      <c r="J935" s="1" t="s">
        <v>1237</v>
      </c>
      <c r="K935" s="1" t="s">
        <v>31</v>
      </c>
      <c r="L935" s="1">
        <v>4</v>
      </c>
      <c r="M935" s="7">
        <v>193.24</v>
      </c>
      <c r="N935" s="7">
        <f t="shared" si="14"/>
        <v>772.96</v>
      </c>
      <c r="O935" s="1">
        <v>0</v>
      </c>
      <c r="P935" s="1">
        <v>772.96</v>
      </c>
      <c r="Q935" s="7">
        <v>233.34</v>
      </c>
      <c r="R935" s="1">
        <v>38</v>
      </c>
      <c r="S935" s="1" t="s">
        <v>26</v>
      </c>
      <c r="T935" s="1" t="s">
        <v>51</v>
      </c>
    </row>
    <row r="936" spans="1:20" x14ac:dyDescent="0.25">
      <c r="A936" s="1">
        <v>101113</v>
      </c>
      <c r="B936" s="2">
        <v>45727</v>
      </c>
      <c r="C936" s="2" t="str">
        <f>TEXT(Table1[[#This Row],[Order_Date]],"ddd")</f>
        <v>Tue</v>
      </c>
      <c r="D936" s="12">
        <f>WEEKNUM(Table1[[#This Row],[Order_Date]])</f>
        <v>11</v>
      </c>
      <c r="E936" s="2" t="str">
        <f>TEXT(Table1[[#This Row],[Order_Date]],"mmm")</f>
        <v>Mar</v>
      </c>
      <c r="F936" s="2" t="str">
        <f>TEXT(Table1[[#This Row],[Order_Date]],"yyyy")</f>
        <v>2025</v>
      </c>
      <c r="G936" s="1" t="s">
        <v>975</v>
      </c>
      <c r="H936" s="1" t="s">
        <v>37</v>
      </c>
      <c r="I936" s="1" t="s">
        <v>17</v>
      </c>
      <c r="J936" s="1" t="s">
        <v>1241</v>
      </c>
      <c r="K936" s="1" t="s">
        <v>31</v>
      </c>
      <c r="L936" s="1">
        <v>4</v>
      </c>
      <c r="M936" s="7">
        <v>57.04</v>
      </c>
      <c r="N936" s="7">
        <f t="shared" si="14"/>
        <v>228.16</v>
      </c>
      <c r="O936" s="1">
        <v>0</v>
      </c>
      <c r="P936" s="1">
        <v>228.16</v>
      </c>
      <c r="Q936" s="7">
        <v>80.92</v>
      </c>
      <c r="R936" s="1">
        <v>47</v>
      </c>
      <c r="S936" s="1" t="s">
        <v>26</v>
      </c>
      <c r="T936" s="1" t="s">
        <v>32</v>
      </c>
    </row>
    <row r="937" spans="1:20" x14ac:dyDescent="0.25">
      <c r="A937" s="1">
        <v>101063</v>
      </c>
      <c r="B937" s="2">
        <v>45872</v>
      </c>
      <c r="C937" s="2" t="str">
        <f>TEXT(Table1[[#This Row],[Order_Date]],"ddd")</f>
        <v>Sun</v>
      </c>
      <c r="D937" s="12">
        <f>WEEKNUM(Table1[[#This Row],[Order_Date]])</f>
        <v>32</v>
      </c>
      <c r="E937" s="2" t="str">
        <f>TEXT(Table1[[#This Row],[Order_Date]],"mmm")</f>
        <v>Aug</v>
      </c>
      <c r="F937" s="2" t="str">
        <f>TEXT(Table1[[#This Row],[Order_Date]],"yyyy")</f>
        <v>2025</v>
      </c>
      <c r="G937" s="1" t="s">
        <v>976</v>
      </c>
      <c r="H937" s="1" t="s">
        <v>24</v>
      </c>
      <c r="I937" s="1" t="s">
        <v>25</v>
      </c>
      <c r="J937" s="1" t="s">
        <v>1237</v>
      </c>
      <c r="K937" s="1" t="s">
        <v>18</v>
      </c>
      <c r="L937" s="1">
        <v>3</v>
      </c>
      <c r="M937" s="7">
        <v>95.36</v>
      </c>
      <c r="N937" s="7">
        <f t="shared" si="14"/>
        <v>286.08</v>
      </c>
      <c r="O937" s="1">
        <v>0</v>
      </c>
      <c r="P937" s="1">
        <v>286.08</v>
      </c>
      <c r="Q937" s="7">
        <v>61.27</v>
      </c>
      <c r="R937" s="1">
        <v>19</v>
      </c>
      <c r="S937" s="1" t="s">
        <v>26</v>
      </c>
      <c r="T937" s="1" t="s">
        <v>35</v>
      </c>
    </row>
    <row r="938" spans="1:20" x14ac:dyDescent="0.25">
      <c r="A938" s="1">
        <v>100503</v>
      </c>
      <c r="B938" s="2">
        <v>45795</v>
      </c>
      <c r="C938" s="2" t="str">
        <f>TEXT(Table1[[#This Row],[Order_Date]],"ddd")</f>
        <v>Sun</v>
      </c>
      <c r="D938" s="12">
        <f>WEEKNUM(Table1[[#This Row],[Order_Date]])</f>
        <v>21</v>
      </c>
      <c r="E938" s="2" t="str">
        <f>TEXT(Table1[[#This Row],[Order_Date]],"mmm")</f>
        <v>May</v>
      </c>
      <c r="F938" s="2" t="str">
        <f>TEXT(Table1[[#This Row],[Order_Date]],"yyyy")</f>
        <v>2025</v>
      </c>
      <c r="G938" s="1" t="s">
        <v>977</v>
      </c>
      <c r="H938" s="1" t="s">
        <v>53</v>
      </c>
      <c r="I938" s="1" t="s">
        <v>30</v>
      </c>
      <c r="J938" s="1" t="s">
        <v>1238</v>
      </c>
      <c r="K938" s="1" t="s">
        <v>48</v>
      </c>
      <c r="L938" s="1">
        <v>4</v>
      </c>
      <c r="M938" s="7">
        <v>23.08</v>
      </c>
      <c r="N938" s="7">
        <f t="shared" si="14"/>
        <v>92.32</v>
      </c>
      <c r="O938" s="1">
        <v>5</v>
      </c>
      <c r="P938" s="1">
        <v>87.7</v>
      </c>
      <c r="Q938" s="7">
        <v>22.7</v>
      </c>
      <c r="R938" s="1">
        <v>28</v>
      </c>
      <c r="S938" s="1" t="s">
        <v>19</v>
      </c>
      <c r="T938" s="1" t="s">
        <v>20</v>
      </c>
    </row>
    <row r="939" spans="1:20" x14ac:dyDescent="0.25">
      <c r="A939" s="1">
        <v>100915</v>
      </c>
      <c r="B939" s="2">
        <v>45274</v>
      </c>
      <c r="C939" s="2" t="str">
        <f>TEXT(Table1[[#This Row],[Order_Date]],"ddd")</f>
        <v>Thu</v>
      </c>
      <c r="D939" s="12">
        <f>WEEKNUM(Table1[[#This Row],[Order_Date]])</f>
        <v>50</v>
      </c>
      <c r="E939" s="2" t="str">
        <f>TEXT(Table1[[#This Row],[Order_Date]],"mmm")</f>
        <v>Dec</v>
      </c>
      <c r="F939" s="2" t="str">
        <f>TEXT(Table1[[#This Row],[Order_Date]],"yyyy")</f>
        <v>2023</v>
      </c>
      <c r="G939" s="1" t="s">
        <v>978</v>
      </c>
      <c r="H939" s="1" t="s">
        <v>37</v>
      </c>
      <c r="I939" s="1" t="s">
        <v>17</v>
      </c>
      <c r="J939" s="1" t="s">
        <v>1237</v>
      </c>
      <c r="K939" s="1" t="s">
        <v>18</v>
      </c>
      <c r="L939" s="1">
        <v>2</v>
      </c>
      <c r="M939" s="7">
        <v>67.34</v>
      </c>
      <c r="N939" s="7">
        <f t="shared" si="14"/>
        <v>134.68</v>
      </c>
      <c r="O939" s="1">
        <v>5</v>
      </c>
      <c r="P939" s="1">
        <v>127.95</v>
      </c>
      <c r="Q939" s="7">
        <v>29.9</v>
      </c>
      <c r="R939" s="1">
        <v>42</v>
      </c>
      <c r="S939" s="1" t="s">
        <v>19</v>
      </c>
      <c r="T939" s="1" t="s">
        <v>20</v>
      </c>
    </row>
    <row r="940" spans="1:20" x14ac:dyDescent="0.25">
      <c r="A940" s="1">
        <v>100976</v>
      </c>
      <c r="B940" s="2">
        <v>45742</v>
      </c>
      <c r="C940" s="2" t="str">
        <f>TEXT(Table1[[#This Row],[Order_Date]],"ddd")</f>
        <v>Wed</v>
      </c>
      <c r="D940" s="12">
        <f>WEEKNUM(Table1[[#This Row],[Order_Date]])</f>
        <v>13</v>
      </c>
      <c r="E940" s="2" t="str">
        <f>TEXT(Table1[[#This Row],[Order_Date]],"mmm")</f>
        <v>Mar</v>
      </c>
      <c r="F940" s="2" t="str">
        <f>TEXT(Table1[[#This Row],[Order_Date]],"yyyy")</f>
        <v>2025</v>
      </c>
      <c r="G940" s="1" t="s">
        <v>979</v>
      </c>
      <c r="H940" s="1" t="s">
        <v>24</v>
      </c>
      <c r="I940" s="1" t="s">
        <v>25</v>
      </c>
      <c r="J940" s="1" t="s">
        <v>1237</v>
      </c>
      <c r="K940" s="1" t="s">
        <v>31</v>
      </c>
      <c r="L940" s="1">
        <v>4</v>
      </c>
      <c r="M940" s="7">
        <v>93.67</v>
      </c>
      <c r="N940" s="7">
        <f t="shared" si="14"/>
        <v>374.68</v>
      </c>
      <c r="O940" s="1">
        <v>5</v>
      </c>
      <c r="P940" s="1">
        <v>355.95</v>
      </c>
      <c r="Q940" s="7">
        <v>113.89</v>
      </c>
      <c r="R940" s="1">
        <v>32</v>
      </c>
      <c r="S940" s="1" t="s">
        <v>19</v>
      </c>
      <c r="T940" s="1" t="s">
        <v>35</v>
      </c>
    </row>
    <row r="941" spans="1:20" x14ac:dyDescent="0.25">
      <c r="A941" s="1">
        <v>101182</v>
      </c>
      <c r="B941" s="2">
        <v>45155</v>
      </c>
      <c r="C941" s="2" t="str">
        <f>TEXT(Table1[[#This Row],[Order_Date]],"ddd")</f>
        <v>Thu</v>
      </c>
      <c r="D941" s="12">
        <f>WEEKNUM(Table1[[#This Row],[Order_Date]])</f>
        <v>33</v>
      </c>
      <c r="E941" s="2" t="str">
        <f>TEXT(Table1[[#This Row],[Order_Date]],"mmm")</f>
        <v>Aug</v>
      </c>
      <c r="F941" s="2" t="str">
        <f>TEXT(Table1[[#This Row],[Order_Date]],"yyyy")</f>
        <v>2023</v>
      </c>
      <c r="G941" s="1" t="s">
        <v>980</v>
      </c>
      <c r="H941" s="1" t="s">
        <v>68</v>
      </c>
      <c r="I941" s="1" t="s">
        <v>25</v>
      </c>
      <c r="J941" s="1" t="s">
        <v>1238</v>
      </c>
      <c r="K941" s="1" t="s">
        <v>64</v>
      </c>
      <c r="L941" s="1">
        <v>1</v>
      </c>
      <c r="M941" s="7">
        <v>235.5</v>
      </c>
      <c r="N941" s="7">
        <f t="shared" si="14"/>
        <v>235.5</v>
      </c>
      <c r="O941" s="1">
        <v>5</v>
      </c>
      <c r="P941" s="1">
        <v>223.72</v>
      </c>
      <c r="Q941" s="7">
        <v>66.040000000000006</v>
      </c>
      <c r="R941" s="1">
        <v>37</v>
      </c>
      <c r="S941" s="1" t="s">
        <v>26</v>
      </c>
      <c r="T941" s="1" t="s">
        <v>46</v>
      </c>
    </row>
    <row r="942" spans="1:20" x14ac:dyDescent="0.25">
      <c r="A942" s="1">
        <v>101087</v>
      </c>
      <c r="B942" s="2">
        <v>45832</v>
      </c>
      <c r="C942" s="2" t="str">
        <f>TEXT(Table1[[#This Row],[Order_Date]],"ddd")</f>
        <v>Tue</v>
      </c>
      <c r="D942" s="12">
        <f>WEEKNUM(Table1[[#This Row],[Order_Date]])</f>
        <v>26</v>
      </c>
      <c r="E942" s="2" t="str">
        <f>TEXT(Table1[[#This Row],[Order_Date]],"mmm")</f>
        <v>Jun</v>
      </c>
      <c r="F942" s="2" t="str">
        <f>TEXT(Table1[[#This Row],[Order_Date]],"yyyy")</f>
        <v>2025</v>
      </c>
      <c r="G942" s="1" t="s">
        <v>981</v>
      </c>
      <c r="H942" s="1" t="s">
        <v>73</v>
      </c>
      <c r="I942" s="1" t="s">
        <v>25</v>
      </c>
      <c r="J942" s="1" t="s">
        <v>1237</v>
      </c>
      <c r="K942" s="1" t="s">
        <v>31</v>
      </c>
      <c r="L942" s="1">
        <v>4</v>
      </c>
      <c r="M942" s="7">
        <v>28.91</v>
      </c>
      <c r="N942" s="7">
        <f t="shared" si="14"/>
        <v>115.64</v>
      </c>
      <c r="O942" s="1">
        <v>0</v>
      </c>
      <c r="P942" s="1">
        <v>115.64</v>
      </c>
      <c r="Q942" s="7">
        <v>27.23</v>
      </c>
      <c r="R942" s="1">
        <v>32</v>
      </c>
      <c r="S942" s="1" t="s">
        <v>26</v>
      </c>
      <c r="T942" s="1" t="s">
        <v>43</v>
      </c>
    </row>
    <row r="943" spans="1:20" x14ac:dyDescent="0.25">
      <c r="A943" s="1">
        <v>100800</v>
      </c>
      <c r="B943" s="2">
        <v>45188</v>
      </c>
      <c r="C943" s="2" t="str">
        <f>TEXT(Table1[[#This Row],[Order_Date]],"ddd")</f>
        <v>Tue</v>
      </c>
      <c r="D943" s="12">
        <f>WEEKNUM(Table1[[#This Row],[Order_Date]])</f>
        <v>38</v>
      </c>
      <c r="E943" s="2" t="str">
        <f>TEXT(Table1[[#This Row],[Order_Date]],"mmm")</f>
        <v>Sep</v>
      </c>
      <c r="F943" s="2" t="str">
        <f>TEXT(Table1[[#This Row],[Order_Date]],"yyyy")</f>
        <v>2023</v>
      </c>
      <c r="G943" s="1" t="s">
        <v>982</v>
      </c>
      <c r="H943" s="1" t="s">
        <v>42</v>
      </c>
      <c r="I943" s="1" t="s">
        <v>25</v>
      </c>
      <c r="J943" s="1" t="s">
        <v>1237</v>
      </c>
      <c r="K943" s="1" t="s">
        <v>18</v>
      </c>
      <c r="L943" s="1">
        <v>3</v>
      </c>
      <c r="M943" s="7">
        <v>142.61000000000001</v>
      </c>
      <c r="N943" s="7">
        <f t="shared" si="14"/>
        <v>427.83000000000004</v>
      </c>
      <c r="O943" s="1">
        <v>20</v>
      </c>
      <c r="P943" s="1">
        <v>342.26</v>
      </c>
      <c r="Q943" s="7">
        <v>84.2</v>
      </c>
      <c r="R943" s="1">
        <v>19</v>
      </c>
      <c r="S943" s="1" t="s">
        <v>26</v>
      </c>
      <c r="T943" s="1" t="s">
        <v>51</v>
      </c>
    </row>
    <row r="944" spans="1:20" x14ac:dyDescent="0.25">
      <c r="A944" s="1">
        <v>100579</v>
      </c>
      <c r="B944" s="2">
        <v>45598</v>
      </c>
      <c r="C944" s="2" t="str">
        <f>TEXT(Table1[[#This Row],[Order_Date]],"ddd")</f>
        <v>Sat</v>
      </c>
      <c r="D944" s="12">
        <f>WEEKNUM(Table1[[#This Row],[Order_Date]])</f>
        <v>44</v>
      </c>
      <c r="E944" s="2" t="str">
        <f>TEXT(Table1[[#This Row],[Order_Date]],"mmm")</f>
        <v>Nov</v>
      </c>
      <c r="F944" s="2" t="str">
        <f>TEXT(Table1[[#This Row],[Order_Date]],"yyyy")</f>
        <v>2024</v>
      </c>
      <c r="G944" s="1" t="s">
        <v>983</v>
      </c>
      <c r="H944" s="1" t="s">
        <v>77</v>
      </c>
      <c r="I944" s="1" t="s">
        <v>30</v>
      </c>
      <c r="J944" s="1" t="s">
        <v>1238</v>
      </c>
      <c r="K944" s="1" t="s">
        <v>31</v>
      </c>
      <c r="L944" s="1">
        <v>3</v>
      </c>
      <c r="M944" s="7">
        <v>41.83</v>
      </c>
      <c r="N944" s="7">
        <f t="shared" si="14"/>
        <v>125.49</v>
      </c>
      <c r="O944" s="1">
        <v>0</v>
      </c>
      <c r="P944" s="1">
        <v>125.49</v>
      </c>
      <c r="Q944" s="7">
        <v>38.53</v>
      </c>
      <c r="R944" s="1">
        <v>27</v>
      </c>
      <c r="S944" s="1" t="s">
        <v>19</v>
      </c>
      <c r="T944" s="1" t="s">
        <v>27</v>
      </c>
    </row>
    <row r="945" spans="1:20" x14ac:dyDescent="0.25">
      <c r="A945" s="1">
        <v>100160</v>
      </c>
      <c r="B945" s="2">
        <v>45347</v>
      </c>
      <c r="C945" s="2" t="str">
        <f>TEXT(Table1[[#This Row],[Order_Date]],"ddd")</f>
        <v>Sun</v>
      </c>
      <c r="D945" s="12">
        <f>WEEKNUM(Table1[[#This Row],[Order_Date]])</f>
        <v>9</v>
      </c>
      <c r="E945" s="2" t="str">
        <f>TEXT(Table1[[#This Row],[Order_Date]],"mmm")</f>
        <v>Feb</v>
      </c>
      <c r="F945" s="2" t="str">
        <f>TEXT(Table1[[#This Row],[Order_Date]],"yyyy")</f>
        <v>2024</v>
      </c>
      <c r="G945" s="1" t="s">
        <v>984</v>
      </c>
      <c r="H945" s="1" t="s">
        <v>59</v>
      </c>
      <c r="I945" s="1" t="s">
        <v>17</v>
      </c>
      <c r="J945" s="1" t="s">
        <v>1241</v>
      </c>
      <c r="K945" s="1" t="s">
        <v>18</v>
      </c>
      <c r="L945" s="1">
        <v>2</v>
      </c>
      <c r="M945" s="7">
        <v>31.33</v>
      </c>
      <c r="N945" s="7">
        <f t="shared" si="14"/>
        <v>62.66</v>
      </c>
      <c r="O945" s="1">
        <v>0</v>
      </c>
      <c r="P945" s="1">
        <v>62.66</v>
      </c>
      <c r="Q945" s="7">
        <v>15.2</v>
      </c>
      <c r="R945" s="1">
        <v>27</v>
      </c>
      <c r="S945" s="1" t="s">
        <v>26</v>
      </c>
      <c r="T945" s="1" t="s">
        <v>46</v>
      </c>
    </row>
    <row r="946" spans="1:20" x14ac:dyDescent="0.25">
      <c r="A946" s="1">
        <v>100680</v>
      </c>
      <c r="B946" s="2">
        <v>45090</v>
      </c>
      <c r="C946" s="2" t="str">
        <f>TEXT(Table1[[#This Row],[Order_Date]],"ddd")</f>
        <v>Tue</v>
      </c>
      <c r="D946" s="12">
        <f>WEEKNUM(Table1[[#This Row],[Order_Date]])</f>
        <v>24</v>
      </c>
      <c r="E946" s="2" t="str">
        <f>TEXT(Table1[[#This Row],[Order_Date]],"mmm")</f>
        <v>Jun</v>
      </c>
      <c r="F946" s="2" t="str">
        <f>TEXT(Table1[[#This Row],[Order_Date]],"yyyy")</f>
        <v>2023</v>
      </c>
      <c r="G946" s="1" t="s">
        <v>985</v>
      </c>
      <c r="H946" s="1" t="s">
        <v>70</v>
      </c>
      <c r="I946" s="1" t="s">
        <v>25</v>
      </c>
      <c r="J946" s="1" t="s">
        <v>1238</v>
      </c>
      <c r="K946" s="1" t="s">
        <v>18</v>
      </c>
      <c r="L946" s="1">
        <v>6</v>
      </c>
      <c r="M946" s="7">
        <v>140.27000000000001</v>
      </c>
      <c r="N946" s="7">
        <f t="shared" si="14"/>
        <v>841.62000000000012</v>
      </c>
      <c r="O946" s="1">
        <v>10</v>
      </c>
      <c r="P946" s="1">
        <v>757.46</v>
      </c>
      <c r="Q946" s="7">
        <v>185.05</v>
      </c>
      <c r="R946" s="1">
        <v>33</v>
      </c>
      <c r="S946" s="1" t="s">
        <v>26</v>
      </c>
      <c r="T946" s="1" t="s">
        <v>46</v>
      </c>
    </row>
    <row r="947" spans="1:20" x14ac:dyDescent="0.25">
      <c r="A947" s="1">
        <v>101197</v>
      </c>
      <c r="B947" s="2">
        <v>45622</v>
      </c>
      <c r="C947" s="2" t="str">
        <f>TEXT(Table1[[#This Row],[Order_Date]],"ddd")</f>
        <v>Tue</v>
      </c>
      <c r="D947" s="12">
        <f>WEEKNUM(Table1[[#This Row],[Order_Date]])</f>
        <v>48</v>
      </c>
      <c r="E947" s="2" t="str">
        <f>TEXT(Table1[[#This Row],[Order_Date]],"mmm")</f>
        <v>Nov</v>
      </c>
      <c r="F947" s="2" t="str">
        <f>TEXT(Table1[[#This Row],[Order_Date]],"yyyy")</f>
        <v>2024</v>
      </c>
      <c r="G947" s="1" t="s">
        <v>986</v>
      </c>
      <c r="H947" s="1" t="s">
        <v>16</v>
      </c>
      <c r="I947" s="1" t="s">
        <v>17</v>
      </c>
      <c r="J947" s="1" t="s">
        <v>1237</v>
      </c>
      <c r="K947" s="1" t="s">
        <v>18</v>
      </c>
      <c r="L947" s="1">
        <v>4</v>
      </c>
      <c r="M947" s="7">
        <v>48.9</v>
      </c>
      <c r="N947" s="7">
        <f t="shared" si="14"/>
        <v>195.6</v>
      </c>
      <c r="O947" s="1">
        <v>20</v>
      </c>
      <c r="P947" s="1">
        <v>156.47999999999999</v>
      </c>
      <c r="Q947" s="7">
        <v>41.41</v>
      </c>
      <c r="R947" s="1">
        <v>19</v>
      </c>
      <c r="S947" s="1" t="s">
        <v>26</v>
      </c>
      <c r="T947" s="1" t="s">
        <v>51</v>
      </c>
    </row>
    <row r="948" spans="1:20" x14ac:dyDescent="0.25">
      <c r="A948" s="1">
        <v>100162</v>
      </c>
      <c r="B948" s="2">
        <v>45723</v>
      </c>
      <c r="C948" s="2" t="str">
        <f>TEXT(Table1[[#This Row],[Order_Date]],"ddd")</f>
        <v>Fri</v>
      </c>
      <c r="D948" s="12">
        <f>WEEKNUM(Table1[[#This Row],[Order_Date]])</f>
        <v>10</v>
      </c>
      <c r="E948" s="2" t="str">
        <f>TEXT(Table1[[#This Row],[Order_Date]],"mmm")</f>
        <v>Mar</v>
      </c>
      <c r="F948" s="2" t="str">
        <f>TEXT(Table1[[#This Row],[Order_Date]],"yyyy")</f>
        <v>2025</v>
      </c>
      <c r="G948" s="1" t="s">
        <v>987</v>
      </c>
      <c r="H948" s="1" t="s">
        <v>62</v>
      </c>
      <c r="I948" s="1" t="s">
        <v>17</v>
      </c>
      <c r="J948" s="1" t="s">
        <v>1238</v>
      </c>
      <c r="K948" s="1" t="s">
        <v>18</v>
      </c>
      <c r="L948" s="1">
        <v>3</v>
      </c>
      <c r="M948" s="7">
        <v>142.27000000000001</v>
      </c>
      <c r="N948" s="7">
        <f t="shared" si="14"/>
        <v>426.81000000000006</v>
      </c>
      <c r="O948" s="1">
        <v>0</v>
      </c>
      <c r="P948" s="1">
        <v>426.81</v>
      </c>
      <c r="Q948" s="7">
        <v>80.69</v>
      </c>
      <c r="R948" s="1">
        <v>27</v>
      </c>
      <c r="S948" s="1" t="s">
        <v>26</v>
      </c>
      <c r="T948" s="1" t="s">
        <v>35</v>
      </c>
    </row>
    <row r="949" spans="1:20" x14ac:dyDescent="0.25">
      <c r="A949" s="1">
        <v>100821</v>
      </c>
      <c r="B949" s="2">
        <v>45667</v>
      </c>
      <c r="C949" s="2" t="str">
        <f>TEXT(Table1[[#This Row],[Order_Date]],"ddd")</f>
        <v>Fri</v>
      </c>
      <c r="D949" s="12">
        <f>WEEKNUM(Table1[[#This Row],[Order_Date]])</f>
        <v>2</v>
      </c>
      <c r="E949" s="2" t="str">
        <f>TEXT(Table1[[#This Row],[Order_Date]],"mmm")</f>
        <v>Jan</v>
      </c>
      <c r="F949" s="2" t="str">
        <f>TEXT(Table1[[#This Row],[Order_Date]],"yyyy")</f>
        <v>2025</v>
      </c>
      <c r="G949" s="1" t="s">
        <v>988</v>
      </c>
      <c r="H949" s="1" t="s">
        <v>62</v>
      </c>
      <c r="I949" s="1" t="s">
        <v>17</v>
      </c>
      <c r="J949" s="1" t="s">
        <v>1239</v>
      </c>
      <c r="K949" s="1" t="s">
        <v>31</v>
      </c>
      <c r="L949" s="1">
        <v>2</v>
      </c>
      <c r="M949" s="7">
        <v>135.47</v>
      </c>
      <c r="N949" s="7">
        <f t="shared" si="14"/>
        <v>270.94</v>
      </c>
      <c r="O949" s="1">
        <v>0</v>
      </c>
      <c r="P949" s="1">
        <v>270.94</v>
      </c>
      <c r="Q949" s="7">
        <v>78.23</v>
      </c>
      <c r="R949" s="1">
        <v>34</v>
      </c>
      <c r="S949" s="1" t="s">
        <v>19</v>
      </c>
      <c r="T949" s="1" t="s">
        <v>46</v>
      </c>
    </row>
    <row r="950" spans="1:20" x14ac:dyDescent="0.25">
      <c r="A950" s="1">
        <v>100705</v>
      </c>
      <c r="B950" s="2">
        <v>45078</v>
      </c>
      <c r="C950" s="2" t="str">
        <f>TEXT(Table1[[#This Row],[Order_Date]],"ddd")</f>
        <v>Thu</v>
      </c>
      <c r="D950" s="12">
        <f>WEEKNUM(Table1[[#This Row],[Order_Date]])</f>
        <v>22</v>
      </c>
      <c r="E950" s="2" t="str">
        <f>TEXT(Table1[[#This Row],[Order_Date]],"mmm")</f>
        <v>Jun</v>
      </c>
      <c r="F950" s="2" t="str">
        <f>TEXT(Table1[[#This Row],[Order_Date]],"yyyy")</f>
        <v>2023</v>
      </c>
      <c r="G950" s="1" t="s">
        <v>989</v>
      </c>
      <c r="H950" s="1" t="s">
        <v>59</v>
      </c>
      <c r="I950" s="1" t="s">
        <v>17</v>
      </c>
      <c r="J950" s="1" t="s">
        <v>1240</v>
      </c>
      <c r="K950" s="1" t="s">
        <v>31</v>
      </c>
      <c r="L950" s="1">
        <v>4</v>
      </c>
      <c r="M950" s="7">
        <v>29.28</v>
      </c>
      <c r="N950" s="7">
        <f t="shared" si="14"/>
        <v>117.12</v>
      </c>
      <c r="O950" s="1">
        <v>5</v>
      </c>
      <c r="P950" s="1">
        <v>111.26</v>
      </c>
      <c r="Q950" s="7">
        <v>24.1</v>
      </c>
      <c r="R950" s="1">
        <v>21</v>
      </c>
      <c r="S950" s="1" t="s">
        <v>26</v>
      </c>
      <c r="T950" s="1" t="s">
        <v>20</v>
      </c>
    </row>
    <row r="951" spans="1:20" x14ac:dyDescent="0.25">
      <c r="A951" s="1">
        <v>101008</v>
      </c>
      <c r="B951" s="2">
        <v>45250</v>
      </c>
      <c r="C951" s="2" t="str">
        <f>TEXT(Table1[[#This Row],[Order_Date]],"ddd")</f>
        <v>Mon</v>
      </c>
      <c r="D951" s="12">
        <f>WEEKNUM(Table1[[#This Row],[Order_Date]])</f>
        <v>47</v>
      </c>
      <c r="E951" s="2" t="str">
        <f>TEXT(Table1[[#This Row],[Order_Date]],"mmm")</f>
        <v>Nov</v>
      </c>
      <c r="F951" s="2" t="str">
        <f>TEXT(Table1[[#This Row],[Order_Date]],"yyyy")</f>
        <v>2023</v>
      </c>
      <c r="G951" s="1" t="s">
        <v>990</v>
      </c>
      <c r="H951" s="1" t="s">
        <v>34</v>
      </c>
      <c r="I951" s="1" t="s">
        <v>30</v>
      </c>
      <c r="J951" s="1" t="s">
        <v>1240</v>
      </c>
      <c r="K951" s="1" t="s">
        <v>18</v>
      </c>
      <c r="L951" s="1">
        <v>4</v>
      </c>
      <c r="M951" s="7">
        <v>66.48</v>
      </c>
      <c r="N951" s="7">
        <f t="shared" si="14"/>
        <v>265.92</v>
      </c>
      <c r="O951" s="1">
        <v>5</v>
      </c>
      <c r="P951" s="1">
        <v>252.62</v>
      </c>
      <c r="Q951" s="7">
        <v>56.62</v>
      </c>
      <c r="R951" s="1">
        <v>19</v>
      </c>
      <c r="S951" s="1" t="s">
        <v>26</v>
      </c>
      <c r="T951" s="1" t="s">
        <v>27</v>
      </c>
    </row>
    <row r="952" spans="1:20" x14ac:dyDescent="0.25">
      <c r="A952" s="1">
        <v>100877</v>
      </c>
      <c r="B952" s="2">
        <v>45920</v>
      </c>
      <c r="C952" s="2" t="str">
        <f>TEXT(Table1[[#This Row],[Order_Date]],"ddd")</f>
        <v>Sat</v>
      </c>
      <c r="D952" s="12">
        <f>WEEKNUM(Table1[[#This Row],[Order_Date]])</f>
        <v>38</v>
      </c>
      <c r="E952" s="2" t="str">
        <f>TEXT(Table1[[#This Row],[Order_Date]],"mmm")</f>
        <v>Sep</v>
      </c>
      <c r="F952" s="2" t="str">
        <f>TEXT(Table1[[#This Row],[Order_Date]],"yyyy")</f>
        <v>2025</v>
      </c>
      <c r="G952" s="1" t="s">
        <v>991</v>
      </c>
      <c r="H952" s="1" t="s">
        <v>45</v>
      </c>
      <c r="I952" s="1" t="s">
        <v>30</v>
      </c>
      <c r="J952" s="1" t="s">
        <v>1237</v>
      </c>
      <c r="K952" s="1" t="s">
        <v>48</v>
      </c>
      <c r="L952" s="1">
        <v>2</v>
      </c>
      <c r="M952" s="7">
        <v>13.07</v>
      </c>
      <c r="N952" s="7">
        <f t="shared" si="14"/>
        <v>26.14</v>
      </c>
      <c r="O952" s="1">
        <v>0</v>
      </c>
      <c r="P952" s="1">
        <v>26.14</v>
      </c>
      <c r="Q952" s="7">
        <v>6.3</v>
      </c>
      <c r="R952" s="1">
        <v>20</v>
      </c>
      <c r="S952" s="1" t="s">
        <v>26</v>
      </c>
      <c r="T952" s="1" t="s">
        <v>32</v>
      </c>
    </row>
    <row r="953" spans="1:20" x14ac:dyDescent="0.25">
      <c r="A953" s="1">
        <v>100895</v>
      </c>
      <c r="B953" s="2">
        <v>45115</v>
      </c>
      <c r="C953" s="2" t="str">
        <f>TEXT(Table1[[#This Row],[Order_Date]],"ddd")</f>
        <v>Sat</v>
      </c>
      <c r="D953" s="12">
        <f>WEEKNUM(Table1[[#This Row],[Order_Date]])</f>
        <v>27</v>
      </c>
      <c r="E953" s="2" t="str">
        <f>TEXT(Table1[[#This Row],[Order_Date]],"mmm")</f>
        <v>Jul</v>
      </c>
      <c r="F953" s="2" t="str">
        <f>TEXT(Table1[[#This Row],[Order_Date]],"yyyy")</f>
        <v>2023</v>
      </c>
      <c r="G953" s="1" t="s">
        <v>992</v>
      </c>
      <c r="H953" s="1" t="s">
        <v>39</v>
      </c>
      <c r="I953" s="1" t="s">
        <v>25</v>
      </c>
      <c r="J953" s="1" t="s">
        <v>1241</v>
      </c>
      <c r="K953" s="1" t="s">
        <v>18</v>
      </c>
      <c r="L953" s="1">
        <v>3</v>
      </c>
      <c r="M953" s="7">
        <v>175.6</v>
      </c>
      <c r="N953" s="7">
        <f t="shared" si="14"/>
        <v>526.79999999999995</v>
      </c>
      <c r="O953" s="1">
        <v>5</v>
      </c>
      <c r="P953" s="1">
        <v>500.46</v>
      </c>
      <c r="Q953" s="7">
        <v>131.79</v>
      </c>
      <c r="R953" s="1">
        <v>27</v>
      </c>
      <c r="S953" s="1" t="s">
        <v>26</v>
      </c>
      <c r="T953" s="1" t="s">
        <v>20</v>
      </c>
    </row>
    <row r="954" spans="1:20" x14ac:dyDescent="0.25">
      <c r="A954" s="1">
        <v>100913</v>
      </c>
      <c r="B954" s="2">
        <v>45737</v>
      </c>
      <c r="C954" s="2" t="str">
        <f>TEXT(Table1[[#This Row],[Order_Date]],"ddd")</f>
        <v>Fri</v>
      </c>
      <c r="D954" s="12">
        <f>WEEKNUM(Table1[[#This Row],[Order_Date]])</f>
        <v>12</v>
      </c>
      <c r="E954" s="2" t="str">
        <f>TEXT(Table1[[#This Row],[Order_Date]],"mmm")</f>
        <v>Mar</v>
      </c>
      <c r="F954" s="2" t="str">
        <f>TEXT(Table1[[#This Row],[Order_Date]],"yyyy")</f>
        <v>2025</v>
      </c>
      <c r="G954" s="1" t="s">
        <v>993</v>
      </c>
      <c r="H954" s="1" t="s">
        <v>24</v>
      </c>
      <c r="I954" s="1" t="s">
        <v>25</v>
      </c>
      <c r="J954" s="1" t="s">
        <v>1241</v>
      </c>
      <c r="K954" s="1" t="s">
        <v>31</v>
      </c>
      <c r="L954" s="1">
        <v>2</v>
      </c>
      <c r="M954" s="7">
        <v>99.67</v>
      </c>
      <c r="N954" s="7">
        <f t="shared" si="14"/>
        <v>199.34</v>
      </c>
      <c r="O954" s="1">
        <v>5</v>
      </c>
      <c r="P954" s="1">
        <v>189.37</v>
      </c>
      <c r="Q954" s="7">
        <v>61.03</v>
      </c>
      <c r="R954" s="1">
        <v>23</v>
      </c>
      <c r="S954" s="1" t="s">
        <v>19</v>
      </c>
      <c r="T954" s="1" t="s">
        <v>51</v>
      </c>
    </row>
    <row r="955" spans="1:20" x14ac:dyDescent="0.25">
      <c r="A955" s="1">
        <v>101198</v>
      </c>
      <c r="B955" s="2">
        <v>45571</v>
      </c>
      <c r="C955" s="2" t="str">
        <f>TEXT(Table1[[#This Row],[Order_Date]],"ddd")</f>
        <v>Sun</v>
      </c>
      <c r="D955" s="12">
        <f>WEEKNUM(Table1[[#This Row],[Order_Date]])</f>
        <v>41</v>
      </c>
      <c r="E955" s="2" t="str">
        <f>TEXT(Table1[[#This Row],[Order_Date]],"mmm")</f>
        <v>Oct</v>
      </c>
      <c r="F955" s="2" t="str">
        <f>TEXT(Table1[[#This Row],[Order_Date]],"yyyy")</f>
        <v>2024</v>
      </c>
      <c r="G955" s="1" t="s">
        <v>994</v>
      </c>
      <c r="H955" s="1" t="s">
        <v>87</v>
      </c>
      <c r="I955" s="1" t="s">
        <v>25</v>
      </c>
      <c r="J955" s="1" t="s">
        <v>1237</v>
      </c>
      <c r="K955" s="1" t="s">
        <v>48</v>
      </c>
      <c r="L955" s="1">
        <v>3</v>
      </c>
      <c r="M955" s="7">
        <v>93.55</v>
      </c>
      <c r="N955" s="7">
        <f t="shared" si="14"/>
        <v>280.64999999999998</v>
      </c>
      <c r="O955" s="1">
        <v>20</v>
      </c>
      <c r="P955" s="1">
        <v>224.52</v>
      </c>
      <c r="Q955" s="7">
        <v>71.14</v>
      </c>
      <c r="R955" s="1">
        <v>33</v>
      </c>
      <c r="S955" s="1" t="s">
        <v>26</v>
      </c>
      <c r="T955" s="1" t="s">
        <v>32</v>
      </c>
    </row>
    <row r="956" spans="1:20" x14ac:dyDescent="0.25">
      <c r="A956" s="1">
        <v>100152</v>
      </c>
      <c r="B956" s="2">
        <v>44967</v>
      </c>
      <c r="C956" s="2" t="str">
        <f>TEXT(Table1[[#This Row],[Order_Date]],"ddd")</f>
        <v>Fri</v>
      </c>
      <c r="D956" s="12">
        <f>WEEKNUM(Table1[[#This Row],[Order_Date]])</f>
        <v>6</v>
      </c>
      <c r="E956" s="2" t="str">
        <f>TEXT(Table1[[#This Row],[Order_Date]],"mmm")</f>
        <v>Feb</v>
      </c>
      <c r="F956" s="2" t="str">
        <f>TEXT(Table1[[#This Row],[Order_Date]],"yyyy")</f>
        <v>2023</v>
      </c>
      <c r="G956" s="1" t="s">
        <v>995</v>
      </c>
      <c r="H956" s="1" t="s">
        <v>37</v>
      </c>
      <c r="I956" s="1" t="s">
        <v>17</v>
      </c>
      <c r="J956" s="1" t="s">
        <v>1240</v>
      </c>
      <c r="K956" s="1" t="s">
        <v>31</v>
      </c>
      <c r="L956" s="1">
        <v>1</v>
      </c>
      <c r="M956" s="7">
        <v>77.03</v>
      </c>
      <c r="N956" s="7">
        <f t="shared" si="14"/>
        <v>77.03</v>
      </c>
      <c r="O956" s="1">
        <v>0</v>
      </c>
      <c r="P956" s="1">
        <v>77.03</v>
      </c>
      <c r="Q956" s="7">
        <v>17.43</v>
      </c>
      <c r="R956" s="1">
        <v>33</v>
      </c>
      <c r="S956" s="1" t="s">
        <v>19</v>
      </c>
      <c r="T956" s="1" t="s">
        <v>43</v>
      </c>
    </row>
    <row r="957" spans="1:20" x14ac:dyDescent="0.25">
      <c r="A957" s="1">
        <v>100978</v>
      </c>
      <c r="B957" s="2">
        <v>45659</v>
      </c>
      <c r="C957" s="2" t="str">
        <f>TEXT(Table1[[#This Row],[Order_Date]],"ddd")</f>
        <v>Thu</v>
      </c>
      <c r="D957" s="12">
        <f>WEEKNUM(Table1[[#This Row],[Order_Date]])</f>
        <v>1</v>
      </c>
      <c r="E957" s="2" t="str">
        <f>TEXT(Table1[[#This Row],[Order_Date]],"mmm")</f>
        <v>Jan</v>
      </c>
      <c r="F957" s="2" t="str">
        <f>TEXT(Table1[[#This Row],[Order_Date]],"yyyy")</f>
        <v>2025</v>
      </c>
      <c r="G957" s="1" t="s">
        <v>996</v>
      </c>
      <c r="H957" s="1" t="s">
        <v>39</v>
      </c>
      <c r="I957" s="1" t="s">
        <v>25</v>
      </c>
      <c r="J957" s="1" t="s">
        <v>1239</v>
      </c>
      <c r="K957" s="1" t="s">
        <v>48</v>
      </c>
      <c r="L957" s="1">
        <v>4</v>
      </c>
      <c r="M957" s="7">
        <v>176.76</v>
      </c>
      <c r="N957" s="7">
        <f t="shared" si="14"/>
        <v>707.04</v>
      </c>
      <c r="O957" s="1">
        <v>20</v>
      </c>
      <c r="P957" s="1">
        <v>565.63</v>
      </c>
      <c r="Q957" s="7">
        <v>143.41999999999999</v>
      </c>
      <c r="R957" s="1">
        <v>34</v>
      </c>
      <c r="S957" s="1" t="s">
        <v>19</v>
      </c>
      <c r="T957" s="1" t="s">
        <v>51</v>
      </c>
    </row>
    <row r="958" spans="1:20" x14ac:dyDescent="0.25">
      <c r="A958" s="1">
        <v>101002</v>
      </c>
      <c r="B958" s="2">
        <v>45299</v>
      </c>
      <c r="C958" s="2" t="str">
        <f>TEXT(Table1[[#This Row],[Order_Date]],"ddd")</f>
        <v>Mon</v>
      </c>
      <c r="D958" s="12">
        <f>WEEKNUM(Table1[[#This Row],[Order_Date]])</f>
        <v>2</v>
      </c>
      <c r="E958" s="2" t="str">
        <f>TEXT(Table1[[#This Row],[Order_Date]],"mmm")</f>
        <v>Jan</v>
      </c>
      <c r="F958" s="2" t="str">
        <f>TEXT(Table1[[#This Row],[Order_Date]],"yyyy")</f>
        <v>2024</v>
      </c>
      <c r="G958" s="1" t="s">
        <v>997</v>
      </c>
      <c r="H958" s="1" t="s">
        <v>45</v>
      </c>
      <c r="I958" s="1" t="s">
        <v>30</v>
      </c>
      <c r="J958" s="1" t="s">
        <v>1240</v>
      </c>
      <c r="K958" s="1" t="s">
        <v>31</v>
      </c>
      <c r="L958" s="1">
        <v>2</v>
      </c>
      <c r="M958" s="7">
        <v>16.53</v>
      </c>
      <c r="N958" s="7">
        <f t="shared" si="14"/>
        <v>33.06</v>
      </c>
      <c r="O958" s="1">
        <v>20</v>
      </c>
      <c r="P958" s="1">
        <v>26.45</v>
      </c>
      <c r="Q958" s="7">
        <v>9.09</v>
      </c>
      <c r="R958" s="1">
        <v>27</v>
      </c>
      <c r="S958" s="1" t="s">
        <v>26</v>
      </c>
      <c r="T958" s="1" t="s">
        <v>81</v>
      </c>
    </row>
    <row r="959" spans="1:20" x14ac:dyDescent="0.25">
      <c r="A959" s="1">
        <v>100509</v>
      </c>
      <c r="B959" s="2">
        <v>45750</v>
      </c>
      <c r="C959" s="2" t="str">
        <f>TEXT(Table1[[#This Row],[Order_Date]],"ddd")</f>
        <v>Thu</v>
      </c>
      <c r="D959" s="12">
        <f>WEEKNUM(Table1[[#This Row],[Order_Date]])</f>
        <v>14</v>
      </c>
      <c r="E959" s="2" t="str">
        <f>TEXT(Table1[[#This Row],[Order_Date]],"mmm")</f>
        <v>Apr</v>
      </c>
      <c r="F959" s="2" t="str">
        <f>TEXT(Table1[[#This Row],[Order_Date]],"yyyy")</f>
        <v>2025</v>
      </c>
      <c r="G959" s="1" t="s">
        <v>998</v>
      </c>
      <c r="H959" s="1" t="s">
        <v>37</v>
      </c>
      <c r="I959" s="1" t="s">
        <v>17</v>
      </c>
      <c r="J959" s="1" t="s">
        <v>1239</v>
      </c>
      <c r="K959" s="1" t="s">
        <v>18</v>
      </c>
      <c r="L959" s="1">
        <v>4</v>
      </c>
      <c r="M959" s="7">
        <v>67.17</v>
      </c>
      <c r="N959" s="7">
        <f t="shared" si="14"/>
        <v>268.68</v>
      </c>
      <c r="O959" s="1">
        <v>0</v>
      </c>
      <c r="P959" s="1">
        <v>268.68</v>
      </c>
      <c r="Q959" s="7">
        <v>106.87</v>
      </c>
      <c r="R959" s="1">
        <v>30</v>
      </c>
      <c r="S959" s="1" t="s">
        <v>19</v>
      </c>
      <c r="T959" s="1" t="s">
        <v>35</v>
      </c>
    </row>
    <row r="960" spans="1:20" x14ac:dyDescent="0.25">
      <c r="A960" s="1">
        <v>100111</v>
      </c>
      <c r="B960" s="2">
        <v>45132</v>
      </c>
      <c r="C960" s="2" t="str">
        <f>TEXT(Table1[[#This Row],[Order_Date]],"ddd")</f>
        <v>Tue</v>
      </c>
      <c r="D960" s="12">
        <f>WEEKNUM(Table1[[#This Row],[Order_Date]])</f>
        <v>30</v>
      </c>
      <c r="E960" s="2" t="str">
        <f>TEXT(Table1[[#This Row],[Order_Date]],"mmm")</f>
        <v>Jul</v>
      </c>
      <c r="F960" s="2" t="str">
        <f>TEXT(Table1[[#This Row],[Order_Date]],"yyyy")</f>
        <v>2023</v>
      </c>
      <c r="G960" s="1" t="s">
        <v>999</v>
      </c>
      <c r="H960" s="1" t="s">
        <v>68</v>
      </c>
      <c r="I960" s="1" t="s">
        <v>25</v>
      </c>
      <c r="J960" s="1" t="s">
        <v>1239</v>
      </c>
      <c r="K960" s="1" t="s">
        <v>18</v>
      </c>
      <c r="L960" s="1">
        <v>3</v>
      </c>
      <c r="M960" s="7">
        <v>249.51</v>
      </c>
      <c r="N960" s="7">
        <f t="shared" si="14"/>
        <v>748.53</v>
      </c>
      <c r="O960" s="1">
        <v>0</v>
      </c>
      <c r="P960" s="1">
        <v>748.53</v>
      </c>
      <c r="Q960" s="7">
        <v>257.95999999999998</v>
      </c>
      <c r="R960" s="1">
        <v>30</v>
      </c>
      <c r="S960" s="1" t="s">
        <v>26</v>
      </c>
      <c r="T960" s="1" t="s">
        <v>20</v>
      </c>
    </row>
    <row r="961" spans="1:20" x14ac:dyDescent="0.25">
      <c r="A961" s="1">
        <v>100226</v>
      </c>
      <c r="B961" s="2">
        <v>45236</v>
      </c>
      <c r="C961" s="2" t="str">
        <f>TEXT(Table1[[#This Row],[Order_Date]],"ddd")</f>
        <v>Mon</v>
      </c>
      <c r="D961" s="12">
        <f>WEEKNUM(Table1[[#This Row],[Order_Date]])</f>
        <v>45</v>
      </c>
      <c r="E961" s="2" t="str">
        <f>TEXT(Table1[[#This Row],[Order_Date]],"mmm")</f>
        <v>Nov</v>
      </c>
      <c r="F961" s="2" t="str">
        <f>TEXT(Table1[[#This Row],[Order_Date]],"yyyy")</f>
        <v>2023</v>
      </c>
      <c r="G961" s="1" t="s">
        <v>1000</v>
      </c>
      <c r="H961" s="1" t="s">
        <v>77</v>
      </c>
      <c r="I961" s="1" t="s">
        <v>30</v>
      </c>
      <c r="J961" s="1" t="s">
        <v>1241</v>
      </c>
      <c r="K961" s="1" t="s">
        <v>31</v>
      </c>
      <c r="L961" s="1">
        <v>3</v>
      </c>
      <c r="M961" s="7">
        <v>36.9</v>
      </c>
      <c r="N961" s="7">
        <f t="shared" si="14"/>
        <v>110.69999999999999</v>
      </c>
      <c r="O961" s="1">
        <v>0</v>
      </c>
      <c r="P961" s="1">
        <v>110.7</v>
      </c>
      <c r="Q961" s="7">
        <v>40.799999999999997</v>
      </c>
      <c r="R961" s="1">
        <v>17</v>
      </c>
      <c r="S961" s="1" t="s">
        <v>19</v>
      </c>
      <c r="T961" s="1" t="s">
        <v>81</v>
      </c>
    </row>
    <row r="962" spans="1:20" x14ac:dyDescent="0.25">
      <c r="A962" s="1">
        <v>100985</v>
      </c>
      <c r="B962" s="2">
        <v>45077</v>
      </c>
      <c r="C962" s="2" t="str">
        <f>TEXT(Table1[[#This Row],[Order_Date]],"ddd")</f>
        <v>Wed</v>
      </c>
      <c r="D962" s="12">
        <f>WEEKNUM(Table1[[#This Row],[Order_Date]])</f>
        <v>22</v>
      </c>
      <c r="E962" s="2" t="str">
        <f>TEXT(Table1[[#This Row],[Order_Date]],"mmm")</f>
        <v>May</v>
      </c>
      <c r="F962" s="2" t="str">
        <f>TEXT(Table1[[#This Row],[Order_Date]],"yyyy")</f>
        <v>2023</v>
      </c>
      <c r="G962" s="1" t="s">
        <v>1001</v>
      </c>
      <c r="H962" s="1" t="s">
        <v>100</v>
      </c>
      <c r="I962" s="1" t="s">
        <v>25</v>
      </c>
      <c r="J962" s="1" t="s">
        <v>1237</v>
      </c>
      <c r="K962" s="1" t="s">
        <v>48</v>
      </c>
      <c r="L962" s="1">
        <v>5</v>
      </c>
      <c r="M962" s="7">
        <v>121.9</v>
      </c>
      <c r="N962" s="7">
        <f t="shared" si="14"/>
        <v>609.5</v>
      </c>
      <c r="O962" s="1">
        <v>5</v>
      </c>
      <c r="P962" s="1">
        <v>579.02</v>
      </c>
      <c r="Q962" s="7">
        <v>163.19999999999999</v>
      </c>
      <c r="R962" s="1">
        <v>23</v>
      </c>
      <c r="S962" s="1" t="s">
        <v>19</v>
      </c>
      <c r="T962" s="1" t="s">
        <v>81</v>
      </c>
    </row>
    <row r="963" spans="1:20" x14ac:dyDescent="0.25">
      <c r="A963" s="1">
        <v>100851</v>
      </c>
      <c r="B963" s="2">
        <v>45706</v>
      </c>
      <c r="C963" s="2" t="str">
        <f>TEXT(Table1[[#This Row],[Order_Date]],"ddd")</f>
        <v>Tue</v>
      </c>
      <c r="D963" s="12">
        <f>WEEKNUM(Table1[[#This Row],[Order_Date]])</f>
        <v>8</v>
      </c>
      <c r="E963" s="2" t="str">
        <f>TEXT(Table1[[#This Row],[Order_Date]],"mmm")</f>
        <v>Feb</v>
      </c>
      <c r="F963" s="2" t="str">
        <f>TEXT(Table1[[#This Row],[Order_Date]],"yyyy")</f>
        <v>2025</v>
      </c>
      <c r="G963" s="1" t="s">
        <v>1002</v>
      </c>
      <c r="H963" s="1" t="s">
        <v>29</v>
      </c>
      <c r="I963" s="1" t="s">
        <v>30</v>
      </c>
      <c r="J963" s="1" t="s">
        <v>1241</v>
      </c>
      <c r="K963" s="1" t="s">
        <v>31</v>
      </c>
      <c r="L963" s="1">
        <v>3</v>
      </c>
      <c r="M963" s="7">
        <v>18.13</v>
      </c>
      <c r="N963" s="7">
        <f t="shared" ref="N963:N1026" si="15">M963*L963</f>
        <v>54.39</v>
      </c>
      <c r="O963" s="1">
        <v>0</v>
      </c>
      <c r="P963" s="1">
        <v>54.39</v>
      </c>
      <c r="Q963" s="7">
        <v>11.02</v>
      </c>
      <c r="R963" s="1">
        <v>25</v>
      </c>
      <c r="S963" s="1" t="s">
        <v>26</v>
      </c>
      <c r="T963" s="1" t="s">
        <v>32</v>
      </c>
    </row>
    <row r="964" spans="1:20" x14ac:dyDescent="0.25">
      <c r="A964" s="1">
        <v>100103</v>
      </c>
      <c r="B964" s="2">
        <v>45310</v>
      </c>
      <c r="C964" s="2" t="str">
        <f>TEXT(Table1[[#This Row],[Order_Date]],"ddd")</f>
        <v>Fri</v>
      </c>
      <c r="D964" s="12">
        <f>WEEKNUM(Table1[[#This Row],[Order_Date]])</f>
        <v>3</v>
      </c>
      <c r="E964" s="2" t="str">
        <f>TEXT(Table1[[#This Row],[Order_Date]],"mmm")</f>
        <v>Jan</v>
      </c>
      <c r="F964" s="2" t="str">
        <f>TEXT(Table1[[#This Row],[Order_Date]],"yyyy")</f>
        <v>2024</v>
      </c>
      <c r="G964" s="1" t="s">
        <v>1003</v>
      </c>
      <c r="H964" s="1" t="s">
        <v>34</v>
      </c>
      <c r="I964" s="1" t="s">
        <v>30</v>
      </c>
      <c r="J964" s="1" t="s">
        <v>1238</v>
      </c>
      <c r="K964" s="1" t="s">
        <v>31</v>
      </c>
      <c r="L964" s="1">
        <v>3</v>
      </c>
      <c r="M964" s="7">
        <v>55.66</v>
      </c>
      <c r="N964" s="7">
        <f t="shared" si="15"/>
        <v>166.98</v>
      </c>
      <c r="O964" s="1">
        <v>10</v>
      </c>
      <c r="P964" s="1">
        <v>150.28</v>
      </c>
      <c r="Q964" s="7">
        <v>78.88</v>
      </c>
      <c r="R964" s="1">
        <v>17</v>
      </c>
      <c r="S964" s="1" t="s">
        <v>19</v>
      </c>
      <c r="T964" s="1" t="s">
        <v>35</v>
      </c>
    </row>
    <row r="965" spans="1:20" x14ac:dyDescent="0.25">
      <c r="A965" s="1">
        <v>100421</v>
      </c>
      <c r="B965" s="2">
        <v>45606</v>
      </c>
      <c r="C965" s="2" t="str">
        <f>TEXT(Table1[[#This Row],[Order_Date]],"ddd")</f>
        <v>Sun</v>
      </c>
      <c r="D965" s="12">
        <f>WEEKNUM(Table1[[#This Row],[Order_Date]])</f>
        <v>46</v>
      </c>
      <c r="E965" s="2" t="str">
        <f>TEXT(Table1[[#This Row],[Order_Date]],"mmm")</f>
        <v>Nov</v>
      </c>
      <c r="F965" s="2" t="str">
        <f>TEXT(Table1[[#This Row],[Order_Date]],"yyyy")</f>
        <v>2024</v>
      </c>
      <c r="G965" s="1" t="s">
        <v>1004</v>
      </c>
      <c r="H965" s="1" t="s">
        <v>62</v>
      </c>
      <c r="I965" s="1" t="s">
        <v>17</v>
      </c>
      <c r="J965" s="1" t="s">
        <v>1237</v>
      </c>
      <c r="K965" s="1" t="s">
        <v>48</v>
      </c>
      <c r="L965" s="1">
        <v>3</v>
      </c>
      <c r="M965" s="7">
        <v>122.31</v>
      </c>
      <c r="N965" s="7">
        <f t="shared" si="15"/>
        <v>366.93</v>
      </c>
      <c r="O965" s="1">
        <v>10</v>
      </c>
      <c r="P965" s="1">
        <v>330.24</v>
      </c>
      <c r="Q965" s="7">
        <v>92.75</v>
      </c>
      <c r="R965" s="1">
        <v>22</v>
      </c>
      <c r="S965" s="1" t="s">
        <v>19</v>
      </c>
      <c r="T965" s="1" t="s">
        <v>81</v>
      </c>
    </row>
    <row r="966" spans="1:20" x14ac:dyDescent="0.25">
      <c r="A966" s="1">
        <v>100419</v>
      </c>
      <c r="B966" s="2">
        <v>45421</v>
      </c>
      <c r="C966" s="2" t="str">
        <f>TEXT(Table1[[#This Row],[Order_Date]],"ddd")</f>
        <v>Thu</v>
      </c>
      <c r="D966" s="12">
        <f>WEEKNUM(Table1[[#This Row],[Order_Date]])</f>
        <v>19</v>
      </c>
      <c r="E966" s="2" t="str">
        <f>TEXT(Table1[[#This Row],[Order_Date]],"mmm")</f>
        <v>May</v>
      </c>
      <c r="F966" s="2" t="str">
        <f>TEXT(Table1[[#This Row],[Order_Date]],"yyyy")</f>
        <v>2024</v>
      </c>
      <c r="G966" s="1" t="s">
        <v>1005</v>
      </c>
      <c r="H966" s="1" t="s">
        <v>53</v>
      </c>
      <c r="I966" s="1" t="s">
        <v>30</v>
      </c>
      <c r="J966" s="1" t="s">
        <v>1238</v>
      </c>
      <c r="K966" s="1" t="s">
        <v>18</v>
      </c>
      <c r="L966" s="1">
        <v>3</v>
      </c>
      <c r="M966" s="7">
        <v>21.88</v>
      </c>
      <c r="N966" s="7">
        <f t="shared" si="15"/>
        <v>65.64</v>
      </c>
      <c r="O966" s="1">
        <v>10</v>
      </c>
      <c r="P966" s="1">
        <v>59.08</v>
      </c>
      <c r="Q966" s="7">
        <v>16.36</v>
      </c>
      <c r="R966" s="1">
        <v>17</v>
      </c>
      <c r="S966" s="1" t="s">
        <v>26</v>
      </c>
      <c r="T966" s="1" t="s">
        <v>43</v>
      </c>
    </row>
    <row r="967" spans="1:20" x14ac:dyDescent="0.25">
      <c r="A967" s="1">
        <v>100624</v>
      </c>
      <c r="B967" s="2">
        <v>45426</v>
      </c>
      <c r="C967" s="2" t="str">
        <f>TEXT(Table1[[#This Row],[Order_Date]],"ddd")</f>
        <v>Tue</v>
      </c>
      <c r="D967" s="12">
        <f>WEEKNUM(Table1[[#This Row],[Order_Date]])</f>
        <v>20</v>
      </c>
      <c r="E967" s="2" t="str">
        <f>TEXT(Table1[[#This Row],[Order_Date]],"mmm")</f>
        <v>May</v>
      </c>
      <c r="F967" s="2" t="str">
        <f>TEXT(Table1[[#This Row],[Order_Date]],"yyyy")</f>
        <v>2024</v>
      </c>
      <c r="G967" s="1" t="s">
        <v>1006</v>
      </c>
      <c r="H967" s="1" t="s">
        <v>39</v>
      </c>
      <c r="I967" s="1" t="s">
        <v>25</v>
      </c>
      <c r="J967" s="1" t="s">
        <v>1241</v>
      </c>
      <c r="K967" s="1" t="s">
        <v>31</v>
      </c>
      <c r="L967" s="1">
        <v>1</v>
      </c>
      <c r="M967" s="7">
        <v>190.17</v>
      </c>
      <c r="N967" s="7">
        <f t="shared" si="15"/>
        <v>190.17</v>
      </c>
      <c r="O967" s="1">
        <v>10</v>
      </c>
      <c r="P967" s="1">
        <v>171.15</v>
      </c>
      <c r="Q967" s="7">
        <v>49.27</v>
      </c>
      <c r="R967" s="1">
        <v>27</v>
      </c>
      <c r="S967" s="1" t="s">
        <v>19</v>
      </c>
      <c r="T967" s="1" t="s">
        <v>20</v>
      </c>
    </row>
    <row r="968" spans="1:20" x14ac:dyDescent="0.25">
      <c r="A968" s="1">
        <v>100586</v>
      </c>
      <c r="B968" s="2">
        <v>45460</v>
      </c>
      <c r="C968" s="2" t="str">
        <f>TEXT(Table1[[#This Row],[Order_Date]],"ddd")</f>
        <v>Mon</v>
      </c>
      <c r="D968" s="12">
        <f>WEEKNUM(Table1[[#This Row],[Order_Date]])</f>
        <v>25</v>
      </c>
      <c r="E968" s="2" t="str">
        <f>TEXT(Table1[[#This Row],[Order_Date]],"mmm")</f>
        <v>Jun</v>
      </c>
      <c r="F968" s="2" t="str">
        <f>TEXT(Table1[[#This Row],[Order_Date]],"yyyy")</f>
        <v>2024</v>
      </c>
      <c r="G968" s="1" t="s">
        <v>1007</v>
      </c>
      <c r="H968" s="1" t="s">
        <v>87</v>
      </c>
      <c r="I968" s="1" t="s">
        <v>25</v>
      </c>
      <c r="J968" s="1" t="s">
        <v>1237</v>
      </c>
      <c r="K968" s="1" t="s">
        <v>18</v>
      </c>
      <c r="L968" s="1">
        <v>3</v>
      </c>
      <c r="M968" s="7">
        <v>85.28</v>
      </c>
      <c r="N968" s="7">
        <f t="shared" si="15"/>
        <v>255.84</v>
      </c>
      <c r="O968" s="1">
        <v>5</v>
      </c>
      <c r="P968" s="1">
        <v>243.05</v>
      </c>
      <c r="Q968" s="7">
        <v>78.3</v>
      </c>
      <c r="R968" s="1">
        <v>28</v>
      </c>
      <c r="S968" s="1" t="s">
        <v>122</v>
      </c>
      <c r="T968" s="1" t="s">
        <v>32</v>
      </c>
    </row>
    <row r="969" spans="1:20" x14ac:dyDescent="0.25">
      <c r="A969" s="1">
        <v>101060</v>
      </c>
      <c r="B969" s="2">
        <v>45484</v>
      </c>
      <c r="C969" s="2" t="str">
        <f>TEXT(Table1[[#This Row],[Order_Date]],"ddd")</f>
        <v>Thu</v>
      </c>
      <c r="D969" s="12">
        <f>WEEKNUM(Table1[[#This Row],[Order_Date]])</f>
        <v>28</v>
      </c>
      <c r="E969" s="2" t="str">
        <f>TEXT(Table1[[#This Row],[Order_Date]],"mmm")</f>
        <v>Jul</v>
      </c>
      <c r="F969" s="2" t="str">
        <f>TEXT(Table1[[#This Row],[Order_Date]],"yyyy")</f>
        <v>2024</v>
      </c>
      <c r="G969" s="1" t="s">
        <v>1008</v>
      </c>
      <c r="H969" s="1" t="s">
        <v>16</v>
      </c>
      <c r="I969" s="1" t="s">
        <v>17</v>
      </c>
      <c r="J969" s="1" t="s">
        <v>1239</v>
      </c>
      <c r="K969" s="1" t="s">
        <v>18</v>
      </c>
      <c r="L969" s="1">
        <v>3</v>
      </c>
      <c r="M969" s="7">
        <v>58.05</v>
      </c>
      <c r="N969" s="7">
        <f t="shared" si="15"/>
        <v>174.14999999999998</v>
      </c>
      <c r="O969" s="1">
        <v>10</v>
      </c>
      <c r="P969" s="1">
        <v>156.72999999999999</v>
      </c>
      <c r="Q969" s="7">
        <v>50.62</v>
      </c>
      <c r="R969" s="1">
        <v>30</v>
      </c>
      <c r="S969" s="1" t="s">
        <v>26</v>
      </c>
      <c r="T969" s="1" t="s">
        <v>51</v>
      </c>
    </row>
    <row r="970" spans="1:20" x14ac:dyDescent="0.25">
      <c r="A970" s="1">
        <v>100919</v>
      </c>
      <c r="B970" s="2">
        <v>44998</v>
      </c>
      <c r="C970" s="2" t="str">
        <f>TEXT(Table1[[#This Row],[Order_Date]],"ddd")</f>
        <v>Mon</v>
      </c>
      <c r="D970" s="12">
        <f>WEEKNUM(Table1[[#This Row],[Order_Date]])</f>
        <v>11</v>
      </c>
      <c r="E970" s="2" t="str">
        <f>TEXT(Table1[[#This Row],[Order_Date]],"mmm")</f>
        <v>Mar</v>
      </c>
      <c r="F970" s="2" t="str">
        <f>TEXT(Table1[[#This Row],[Order_Date]],"yyyy")</f>
        <v>2023</v>
      </c>
      <c r="G970" s="1" t="s">
        <v>1009</v>
      </c>
      <c r="H970" s="1" t="s">
        <v>62</v>
      </c>
      <c r="I970" s="1" t="s">
        <v>17</v>
      </c>
      <c r="J970" s="1" t="s">
        <v>1241</v>
      </c>
      <c r="K970" s="1" t="s">
        <v>31</v>
      </c>
      <c r="L970" s="1">
        <v>2</v>
      </c>
      <c r="M970" s="7">
        <v>123.75</v>
      </c>
      <c r="N970" s="7">
        <f t="shared" si="15"/>
        <v>247.5</v>
      </c>
      <c r="O970" s="1">
        <v>5</v>
      </c>
      <c r="P970" s="1">
        <v>235.12</v>
      </c>
      <c r="Q970" s="7">
        <v>53.12</v>
      </c>
      <c r="R970" s="1">
        <v>34</v>
      </c>
      <c r="S970" s="1" t="s">
        <v>26</v>
      </c>
      <c r="T970" s="1" t="s">
        <v>81</v>
      </c>
    </row>
    <row r="971" spans="1:20" x14ac:dyDescent="0.25">
      <c r="A971" s="1">
        <v>100672</v>
      </c>
      <c r="B971" s="2">
        <v>45363</v>
      </c>
      <c r="C971" s="2" t="str">
        <f>TEXT(Table1[[#This Row],[Order_Date]],"ddd")</f>
        <v>Tue</v>
      </c>
      <c r="D971" s="12">
        <f>WEEKNUM(Table1[[#This Row],[Order_Date]])</f>
        <v>11</v>
      </c>
      <c r="E971" s="2" t="str">
        <f>TEXT(Table1[[#This Row],[Order_Date]],"mmm")</f>
        <v>Mar</v>
      </c>
      <c r="F971" s="2" t="str">
        <f>TEXT(Table1[[#This Row],[Order_Date]],"yyyy")</f>
        <v>2024</v>
      </c>
      <c r="G971" s="1" t="s">
        <v>1010</v>
      </c>
      <c r="H971" s="1" t="s">
        <v>66</v>
      </c>
      <c r="I971" s="1" t="s">
        <v>17</v>
      </c>
      <c r="J971" s="1" t="s">
        <v>1240</v>
      </c>
      <c r="K971" s="1" t="s">
        <v>31</v>
      </c>
      <c r="L971" s="1">
        <v>6</v>
      </c>
      <c r="M971" s="7">
        <v>132.09</v>
      </c>
      <c r="N971" s="7">
        <f t="shared" si="15"/>
        <v>792.54</v>
      </c>
      <c r="O971" s="1">
        <v>0</v>
      </c>
      <c r="P971" s="1">
        <v>792.54</v>
      </c>
      <c r="Q971" s="7">
        <v>276.43</v>
      </c>
      <c r="R971" s="1">
        <v>32</v>
      </c>
      <c r="S971" s="1" t="s">
        <v>26</v>
      </c>
      <c r="T971" s="1" t="s">
        <v>35</v>
      </c>
    </row>
    <row r="972" spans="1:20" x14ac:dyDescent="0.25">
      <c r="A972" s="1">
        <v>100119</v>
      </c>
      <c r="B972" s="2">
        <v>45382</v>
      </c>
      <c r="C972" s="2" t="str">
        <f>TEXT(Table1[[#This Row],[Order_Date]],"ddd")</f>
        <v>Sun</v>
      </c>
      <c r="D972" s="12">
        <f>WEEKNUM(Table1[[#This Row],[Order_Date]])</f>
        <v>14</v>
      </c>
      <c r="E972" s="2" t="str">
        <f>TEXT(Table1[[#This Row],[Order_Date]],"mmm")</f>
        <v>Mar</v>
      </c>
      <c r="F972" s="2" t="str">
        <f>TEXT(Table1[[#This Row],[Order_Date]],"yyyy")</f>
        <v>2024</v>
      </c>
      <c r="G972" s="1" t="s">
        <v>1011</v>
      </c>
      <c r="H972" s="1" t="s">
        <v>37</v>
      </c>
      <c r="I972" s="1" t="s">
        <v>17</v>
      </c>
      <c r="J972" s="1" t="s">
        <v>1241</v>
      </c>
      <c r="K972" s="1" t="s">
        <v>31</v>
      </c>
      <c r="L972" s="1">
        <v>5</v>
      </c>
      <c r="M972" s="7">
        <v>77.53</v>
      </c>
      <c r="N972" s="7">
        <f t="shared" si="15"/>
        <v>387.65</v>
      </c>
      <c r="O972" s="1">
        <v>0</v>
      </c>
      <c r="P972" s="1">
        <v>387.65</v>
      </c>
      <c r="Q972" s="7">
        <v>167.59</v>
      </c>
      <c r="R972" s="1">
        <v>34</v>
      </c>
      <c r="S972" s="1" t="s">
        <v>26</v>
      </c>
      <c r="T972" s="1" t="s">
        <v>43</v>
      </c>
    </row>
    <row r="973" spans="1:20" x14ac:dyDescent="0.25">
      <c r="A973" s="1">
        <v>100053</v>
      </c>
      <c r="B973" s="2">
        <v>45777</v>
      </c>
      <c r="C973" s="2" t="str">
        <f>TEXT(Table1[[#This Row],[Order_Date]],"ddd")</f>
        <v>Wed</v>
      </c>
      <c r="D973" s="12">
        <f>WEEKNUM(Table1[[#This Row],[Order_Date]])</f>
        <v>18</v>
      </c>
      <c r="E973" s="2" t="str">
        <f>TEXT(Table1[[#This Row],[Order_Date]],"mmm")</f>
        <v>Apr</v>
      </c>
      <c r="F973" s="2" t="str">
        <f>TEXT(Table1[[#This Row],[Order_Date]],"yyyy")</f>
        <v>2025</v>
      </c>
      <c r="G973" s="1" t="s">
        <v>1012</v>
      </c>
      <c r="H973" s="1" t="s">
        <v>45</v>
      </c>
      <c r="I973" s="1" t="s">
        <v>30</v>
      </c>
      <c r="J973" s="1" t="s">
        <v>1241</v>
      </c>
      <c r="K973" s="1" t="s">
        <v>48</v>
      </c>
      <c r="L973" s="1">
        <v>4</v>
      </c>
      <c r="M973" s="7">
        <v>15.09</v>
      </c>
      <c r="N973" s="7">
        <f t="shared" si="15"/>
        <v>60.36</v>
      </c>
      <c r="O973" s="1">
        <v>5</v>
      </c>
      <c r="P973" s="1">
        <v>57.34</v>
      </c>
      <c r="Q973" s="7">
        <v>16.97</v>
      </c>
      <c r="R973" s="1">
        <v>31</v>
      </c>
      <c r="S973" s="1" t="s">
        <v>26</v>
      </c>
      <c r="T973" s="1" t="s">
        <v>51</v>
      </c>
    </row>
    <row r="974" spans="1:20" x14ac:dyDescent="0.25">
      <c r="A974" s="1">
        <v>100151</v>
      </c>
      <c r="B974" s="2">
        <v>45440</v>
      </c>
      <c r="C974" s="2" t="str">
        <f>TEXT(Table1[[#This Row],[Order_Date]],"ddd")</f>
        <v>Tue</v>
      </c>
      <c r="D974" s="12">
        <f>WEEKNUM(Table1[[#This Row],[Order_Date]])</f>
        <v>22</v>
      </c>
      <c r="E974" s="2" t="str">
        <f>TEXT(Table1[[#This Row],[Order_Date]],"mmm")</f>
        <v>May</v>
      </c>
      <c r="F974" s="2" t="str">
        <f>TEXT(Table1[[#This Row],[Order_Date]],"yyyy")</f>
        <v>2024</v>
      </c>
      <c r="G974" s="1" t="s">
        <v>1013</v>
      </c>
      <c r="H974" s="1" t="s">
        <v>68</v>
      </c>
      <c r="I974" s="1" t="s">
        <v>25</v>
      </c>
      <c r="J974" s="1" t="s">
        <v>1238</v>
      </c>
      <c r="K974" s="1" t="s">
        <v>48</v>
      </c>
      <c r="L974" s="1">
        <v>1</v>
      </c>
      <c r="M974" s="7">
        <v>228.82</v>
      </c>
      <c r="N974" s="7">
        <f t="shared" si="15"/>
        <v>228.82</v>
      </c>
      <c r="O974" s="1">
        <v>0</v>
      </c>
      <c r="P974" s="1">
        <v>228.82</v>
      </c>
      <c r="Q974" s="7">
        <v>71.19</v>
      </c>
      <c r="R974" s="1">
        <v>26</v>
      </c>
      <c r="S974" s="1" t="s">
        <v>19</v>
      </c>
      <c r="T974" s="1" t="s">
        <v>27</v>
      </c>
    </row>
    <row r="975" spans="1:20" x14ac:dyDescent="0.25">
      <c r="A975" s="1">
        <v>100403</v>
      </c>
      <c r="B975" s="2">
        <v>45568</v>
      </c>
      <c r="C975" s="2" t="str">
        <f>TEXT(Table1[[#This Row],[Order_Date]],"ddd")</f>
        <v>Thu</v>
      </c>
      <c r="D975" s="12">
        <f>WEEKNUM(Table1[[#This Row],[Order_Date]])</f>
        <v>40</v>
      </c>
      <c r="E975" s="2" t="str">
        <f>TEXT(Table1[[#This Row],[Order_Date]],"mmm")</f>
        <v>Oct</v>
      </c>
      <c r="F975" s="2" t="str">
        <f>TEXT(Table1[[#This Row],[Order_Date]],"yyyy")</f>
        <v>2024</v>
      </c>
      <c r="G975" s="1" t="s">
        <v>1014</v>
      </c>
      <c r="H975" s="1" t="s">
        <v>37</v>
      </c>
      <c r="I975" s="1" t="s">
        <v>17</v>
      </c>
      <c r="J975" s="1" t="s">
        <v>1239</v>
      </c>
      <c r="K975" s="1" t="s">
        <v>18</v>
      </c>
      <c r="L975" s="1">
        <v>3</v>
      </c>
      <c r="M975" s="7">
        <v>62.43</v>
      </c>
      <c r="N975" s="7">
        <f t="shared" si="15"/>
        <v>187.29</v>
      </c>
      <c r="O975" s="1">
        <v>20</v>
      </c>
      <c r="P975" s="1">
        <v>149.83000000000001</v>
      </c>
      <c r="Q975" s="7">
        <v>43.51</v>
      </c>
      <c r="R975" s="1">
        <v>31</v>
      </c>
      <c r="S975" s="1" t="s">
        <v>26</v>
      </c>
      <c r="T975" s="1" t="s">
        <v>20</v>
      </c>
    </row>
    <row r="976" spans="1:20" x14ac:dyDescent="0.25">
      <c r="A976" s="1">
        <v>101188</v>
      </c>
      <c r="B976" s="2">
        <v>45760</v>
      </c>
      <c r="C976" s="2" t="str">
        <f>TEXT(Table1[[#This Row],[Order_Date]],"ddd")</f>
        <v>Sun</v>
      </c>
      <c r="D976" s="12">
        <f>WEEKNUM(Table1[[#This Row],[Order_Date]])</f>
        <v>16</v>
      </c>
      <c r="E976" s="2" t="str">
        <f>TEXT(Table1[[#This Row],[Order_Date]],"mmm")</f>
        <v>Apr</v>
      </c>
      <c r="F976" s="2" t="str">
        <f>TEXT(Table1[[#This Row],[Order_Date]],"yyyy")</f>
        <v>2025</v>
      </c>
      <c r="G976" s="1" t="s">
        <v>1015</v>
      </c>
      <c r="H976" s="1" t="s">
        <v>34</v>
      </c>
      <c r="I976" s="1" t="s">
        <v>30</v>
      </c>
      <c r="J976" s="1" t="s">
        <v>1241</v>
      </c>
      <c r="K976" s="1" t="s">
        <v>18</v>
      </c>
      <c r="L976" s="1">
        <v>1</v>
      </c>
      <c r="M976" s="7">
        <v>53.84</v>
      </c>
      <c r="N976" s="7">
        <f t="shared" si="15"/>
        <v>53.84</v>
      </c>
      <c r="O976" s="1">
        <v>10</v>
      </c>
      <c r="P976" s="1">
        <v>48.46</v>
      </c>
      <c r="Q976" s="7">
        <v>18.420000000000002</v>
      </c>
      <c r="R976" s="1">
        <v>29</v>
      </c>
      <c r="S976" s="1" t="s">
        <v>26</v>
      </c>
      <c r="T976" s="1" t="s">
        <v>20</v>
      </c>
    </row>
    <row r="977" spans="1:20" x14ac:dyDescent="0.25">
      <c r="A977" s="1">
        <v>100207</v>
      </c>
      <c r="B977" s="2">
        <v>45652</v>
      </c>
      <c r="C977" s="2" t="str">
        <f>TEXT(Table1[[#This Row],[Order_Date]],"ddd")</f>
        <v>Thu</v>
      </c>
      <c r="D977" s="12">
        <f>WEEKNUM(Table1[[#This Row],[Order_Date]])</f>
        <v>52</v>
      </c>
      <c r="E977" s="2" t="str">
        <f>TEXT(Table1[[#This Row],[Order_Date]],"mmm")</f>
        <v>Dec</v>
      </c>
      <c r="F977" s="2" t="str">
        <f>TEXT(Table1[[#This Row],[Order_Date]],"yyyy")</f>
        <v>2024</v>
      </c>
      <c r="G977" s="1" t="s">
        <v>1016</v>
      </c>
      <c r="H977" s="1" t="s">
        <v>77</v>
      </c>
      <c r="I977" s="1" t="s">
        <v>30</v>
      </c>
      <c r="J977" s="1" t="s">
        <v>1237</v>
      </c>
      <c r="K977" s="1" t="s">
        <v>18</v>
      </c>
      <c r="L977" s="1">
        <v>1</v>
      </c>
      <c r="M977" s="7">
        <v>38.24</v>
      </c>
      <c r="N977" s="7">
        <f t="shared" si="15"/>
        <v>38.24</v>
      </c>
      <c r="O977" s="1">
        <v>5</v>
      </c>
      <c r="P977" s="1">
        <v>36.33</v>
      </c>
      <c r="Q977" s="7">
        <v>13.84</v>
      </c>
      <c r="R977" s="1">
        <v>30</v>
      </c>
      <c r="S977" s="1" t="s">
        <v>19</v>
      </c>
      <c r="T977" s="1" t="s">
        <v>32</v>
      </c>
    </row>
    <row r="978" spans="1:20" x14ac:dyDescent="0.25">
      <c r="A978" s="1">
        <v>101134</v>
      </c>
      <c r="B978" s="2">
        <v>45075</v>
      </c>
      <c r="C978" s="2" t="str">
        <f>TEXT(Table1[[#This Row],[Order_Date]],"ddd")</f>
        <v>Mon</v>
      </c>
      <c r="D978" s="12">
        <f>WEEKNUM(Table1[[#This Row],[Order_Date]])</f>
        <v>22</v>
      </c>
      <c r="E978" s="2" t="str">
        <f>TEXT(Table1[[#This Row],[Order_Date]],"mmm")</f>
        <v>May</v>
      </c>
      <c r="F978" s="2" t="str">
        <f>TEXT(Table1[[#This Row],[Order_Date]],"yyyy")</f>
        <v>2023</v>
      </c>
      <c r="G978" s="1" t="s">
        <v>1010</v>
      </c>
      <c r="H978" s="1" t="s">
        <v>66</v>
      </c>
      <c r="I978" s="1" t="s">
        <v>17</v>
      </c>
      <c r="J978" s="1" t="s">
        <v>1238</v>
      </c>
      <c r="K978" s="1" t="s">
        <v>18</v>
      </c>
      <c r="L978" s="1">
        <v>3</v>
      </c>
      <c r="M978" s="7">
        <v>145.36000000000001</v>
      </c>
      <c r="N978" s="7">
        <f t="shared" si="15"/>
        <v>436.08000000000004</v>
      </c>
      <c r="O978" s="1">
        <v>10</v>
      </c>
      <c r="P978" s="1">
        <v>392.47</v>
      </c>
      <c r="Q978" s="7">
        <v>123.98</v>
      </c>
      <c r="R978" s="1">
        <v>48</v>
      </c>
      <c r="S978" s="1" t="s">
        <v>26</v>
      </c>
      <c r="T978" s="1" t="s">
        <v>46</v>
      </c>
    </row>
    <row r="979" spans="1:20" x14ac:dyDescent="0.25">
      <c r="A979" s="1">
        <v>100658</v>
      </c>
      <c r="B979" s="2">
        <v>45191</v>
      </c>
      <c r="C979" s="2" t="str">
        <f>TEXT(Table1[[#This Row],[Order_Date]],"ddd")</f>
        <v>Fri</v>
      </c>
      <c r="D979" s="12">
        <f>WEEKNUM(Table1[[#This Row],[Order_Date]])</f>
        <v>38</v>
      </c>
      <c r="E979" s="2" t="str">
        <f>TEXT(Table1[[#This Row],[Order_Date]],"mmm")</f>
        <v>Sep</v>
      </c>
      <c r="F979" s="2" t="str">
        <f>TEXT(Table1[[#This Row],[Order_Date]],"yyyy")</f>
        <v>2023</v>
      </c>
      <c r="G979" s="1" t="s">
        <v>1017</v>
      </c>
      <c r="H979" s="1" t="s">
        <v>22</v>
      </c>
      <c r="I979" s="1" t="s">
        <v>17</v>
      </c>
      <c r="J979" s="1" t="s">
        <v>1241</v>
      </c>
      <c r="K979" s="1" t="s">
        <v>64</v>
      </c>
      <c r="L979" s="1">
        <v>2</v>
      </c>
      <c r="M979" s="7">
        <v>25.8</v>
      </c>
      <c r="N979" s="7">
        <f t="shared" si="15"/>
        <v>51.6</v>
      </c>
      <c r="O979" s="1">
        <v>20</v>
      </c>
      <c r="P979" s="1">
        <v>41.28</v>
      </c>
      <c r="Q979" s="7">
        <v>9.51</v>
      </c>
      <c r="R979" s="1">
        <v>40</v>
      </c>
      <c r="S979" s="1" t="s">
        <v>26</v>
      </c>
      <c r="T979" s="1" t="s">
        <v>32</v>
      </c>
    </row>
    <row r="980" spans="1:20" x14ac:dyDescent="0.25">
      <c r="A980" s="1">
        <v>101096</v>
      </c>
      <c r="B980" s="2">
        <v>45406</v>
      </c>
      <c r="C980" s="2" t="str">
        <f>TEXT(Table1[[#This Row],[Order_Date]],"ddd")</f>
        <v>Wed</v>
      </c>
      <c r="D980" s="12">
        <f>WEEKNUM(Table1[[#This Row],[Order_Date]])</f>
        <v>17</v>
      </c>
      <c r="E980" s="2" t="str">
        <f>TEXT(Table1[[#This Row],[Order_Date]],"mmm")</f>
        <v>Apr</v>
      </c>
      <c r="F980" s="2" t="str">
        <f>TEXT(Table1[[#This Row],[Order_Date]],"yyyy")</f>
        <v>2024</v>
      </c>
      <c r="G980" s="1" t="s">
        <v>1018</v>
      </c>
      <c r="H980" s="1" t="s">
        <v>45</v>
      </c>
      <c r="I980" s="1" t="s">
        <v>30</v>
      </c>
      <c r="J980" s="1" t="s">
        <v>1238</v>
      </c>
      <c r="K980" s="1" t="s">
        <v>18</v>
      </c>
      <c r="L980" s="1">
        <v>2</v>
      </c>
      <c r="M980" s="7">
        <v>12.76</v>
      </c>
      <c r="N980" s="7">
        <f t="shared" si="15"/>
        <v>25.52</v>
      </c>
      <c r="O980" s="1">
        <v>0</v>
      </c>
      <c r="P980" s="1">
        <v>25.52</v>
      </c>
      <c r="Q980" s="7">
        <v>9.16</v>
      </c>
      <c r="R980" s="1">
        <v>22</v>
      </c>
      <c r="S980" s="1" t="s">
        <v>19</v>
      </c>
      <c r="T980" s="1" t="s">
        <v>32</v>
      </c>
    </row>
    <row r="981" spans="1:20" x14ac:dyDescent="0.25">
      <c r="A981" s="1">
        <v>100232</v>
      </c>
      <c r="B981" s="2">
        <v>45755</v>
      </c>
      <c r="C981" s="2" t="str">
        <f>TEXT(Table1[[#This Row],[Order_Date]],"ddd")</f>
        <v>Tue</v>
      </c>
      <c r="D981" s="12">
        <f>WEEKNUM(Table1[[#This Row],[Order_Date]])</f>
        <v>15</v>
      </c>
      <c r="E981" s="2" t="str">
        <f>TEXT(Table1[[#This Row],[Order_Date]],"mmm")</f>
        <v>Apr</v>
      </c>
      <c r="F981" s="2" t="str">
        <f>TEXT(Table1[[#This Row],[Order_Date]],"yyyy")</f>
        <v>2025</v>
      </c>
      <c r="G981" s="1" t="s">
        <v>1019</v>
      </c>
      <c r="H981" s="1" t="s">
        <v>70</v>
      </c>
      <c r="I981" s="1" t="s">
        <v>25</v>
      </c>
      <c r="J981" s="1" t="s">
        <v>1238</v>
      </c>
      <c r="K981" s="1" t="s">
        <v>31</v>
      </c>
      <c r="L981" s="1">
        <v>1</v>
      </c>
      <c r="M981" s="7">
        <v>147.78</v>
      </c>
      <c r="N981" s="7">
        <f t="shared" si="15"/>
        <v>147.78</v>
      </c>
      <c r="O981" s="1">
        <v>5</v>
      </c>
      <c r="P981" s="1">
        <v>140.38999999999999</v>
      </c>
      <c r="Q981" s="7">
        <v>41.21</v>
      </c>
      <c r="R981" s="1">
        <v>39</v>
      </c>
      <c r="S981" s="1" t="s">
        <v>26</v>
      </c>
      <c r="T981" s="1" t="s">
        <v>46</v>
      </c>
    </row>
    <row r="982" spans="1:20" x14ac:dyDescent="0.25">
      <c r="A982" s="1">
        <v>100008</v>
      </c>
      <c r="B982" s="2">
        <v>45768</v>
      </c>
      <c r="C982" s="2" t="str">
        <f>TEXT(Table1[[#This Row],[Order_Date]],"ddd")</f>
        <v>Mon</v>
      </c>
      <c r="D982" s="12">
        <f>WEEKNUM(Table1[[#This Row],[Order_Date]])</f>
        <v>17</v>
      </c>
      <c r="E982" s="2" t="str">
        <f>TEXT(Table1[[#This Row],[Order_Date]],"mmm")</f>
        <v>Apr</v>
      </c>
      <c r="F982" s="2" t="str">
        <f>TEXT(Table1[[#This Row],[Order_Date]],"yyyy")</f>
        <v>2025</v>
      </c>
      <c r="G982" s="1" t="s">
        <v>1020</v>
      </c>
      <c r="H982" s="1" t="s">
        <v>70</v>
      </c>
      <c r="I982" s="1" t="s">
        <v>25</v>
      </c>
      <c r="J982" s="1" t="s">
        <v>1238</v>
      </c>
      <c r="K982" s="1" t="s">
        <v>18</v>
      </c>
      <c r="L982" s="1">
        <v>2</v>
      </c>
      <c r="M982" s="7">
        <v>152.62</v>
      </c>
      <c r="N982" s="7">
        <f t="shared" si="15"/>
        <v>305.24</v>
      </c>
      <c r="O982" s="1">
        <v>0</v>
      </c>
      <c r="P982" s="1">
        <v>305.24</v>
      </c>
      <c r="Q982" s="7">
        <v>105.03</v>
      </c>
      <c r="R982" s="1">
        <v>21</v>
      </c>
      <c r="S982" s="1" t="s">
        <v>19</v>
      </c>
      <c r="T982" s="1" t="s">
        <v>43</v>
      </c>
    </row>
    <row r="983" spans="1:20" x14ac:dyDescent="0.25">
      <c r="A983" s="1">
        <v>100159</v>
      </c>
      <c r="B983" s="2">
        <v>45538</v>
      </c>
      <c r="C983" s="2" t="str">
        <f>TEXT(Table1[[#This Row],[Order_Date]],"ddd")</f>
        <v>Tue</v>
      </c>
      <c r="D983" s="12">
        <f>WEEKNUM(Table1[[#This Row],[Order_Date]])</f>
        <v>36</v>
      </c>
      <c r="E983" s="2" t="str">
        <f>TEXT(Table1[[#This Row],[Order_Date]],"mmm")</f>
        <v>Sep</v>
      </c>
      <c r="F983" s="2" t="str">
        <f>TEXT(Table1[[#This Row],[Order_Date]],"yyyy")</f>
        <v>2024</v>
      </c>
      <c r="G983" s="1" t="s">
        <v>1021</v>
      </c>
      <c r="H983" s="1" t="s">
        <v>62</v>
      </c>
      <c r="I983" s="1" t="s">
        <v>17</v>
      </c>
      <c r="J983" s="1" t="s">
        <v>1241</v>
      </c>
      <c r="K983" s="1" t="s">
        <v>31</v>
      </c>
      <c r="L983" s="1">
        <v>3</v>
      </c>
      <c r="M983" s="7">
        <v>145.52000000000001</v>
      </c>
      <c r="N983" s="7">
        <f t="shared" si="15"/>
        <v>436.56000000000006</v>
      </c>
      <c r="O983" s="1">
        <v>20</v>
      </c>
      <c r="P983" s="1">
        <v>349.25</v>
      </c>
      <c r="Q983" s="7">
        <v>86.95</v>
      </c>
      <c r="R983" s="1">
        <v>25</v>
      </c>
      <c r="S983" s="1" t="s">
        <v>19</v>
      </c>
      <c r="T983" s="1" t="s">
        <v>35</v>
      </c>
    </row>
    <row r="984" spans="1:20" x14ac:dyDescent="0.25">
      <c r="A984" s="1">
        <v>100036</v>
      </c>
      <c r="B984" s="2">
        <v>45004</v>
      </c>
      <c r="C984" s="2" t="str">
        <f>TEXT(Table1[[#This Row],[Order_Date]],"ddd")</f>
        <v>Sun</v>
      </c>
      <c r="D984" s="12">
        <f>WEEKNUM(Table1[[#This Row],[Order_Date]])</f>
        <v>12</v>
      </c>
      <c r="E984" s="2" t="str">
        <f>TEXT(Table1[[#This Row],[Order_Date]],"mmm")</f>
        <v>Mar</v>
      </c>
      <c r="F984" s="2" t="str">
        <f>TEXT(Table1[[#This Row],[Order_Date]],"yyyy")</f>
        <v>2023</v>
      </c>
      <c r="G984" s="1" t="s">
        <v>1022</v>
      </c>
      <c r="H984" s="1" t="s">
        <v>68</v>
      </c>
      <c r="I984" s="1" t="s">
        <v>25</v>
      </c>
      <c r="J984" s="1" t="s">
        <v>1239</v>
      </c>
      <c r="K984" s="1" t="s">
        <v>31</v>
      </c>
      <c r="L984" s="1">
        <v>4</v>
      </c>
      <c r="M984" s="7">
        <v>223.77</v>
      </c>
      <c r="N984" s="7">
        <f t="shared" si="15"/>
        <v>895.08</v>
      </c>
      <c r="O984" s="1">
        <v>0</v>
      </c>
      <c r="P984" s="1">
        <v>895.08</v>
      </c>
      <c r="Q984" s="7">
        <v>212.77</v>
      </c>
      <c r="R984" s="1">
        <v>30</v>
      </c>
      <c r="S984" s="1" t="s">
        <v>26</v>
      </c>
      <c r="T984" s="1" t="s">
        <v>35</v>
      </c>
    </row>
    <row r="985" spans="1:20" x14ac:dyDescent="0.25">
      <c r="A985" s="1">
        <v>100452</v>
      </c>
      <c r="B985" s="2">
        <v>45109</v>
      </c>
      <c r="C985" s="2" t="str">
        <f>TEXT(Table1[[#This Row],[Order_Date]],"ddd")</f>
        <v>Sun</v>
      </c>
      <c r="D985" s="12">
        <f>WEEKNUM(Table1[[#This Row],[Order_Date]])</f>
        <v>27</v>
      </c>
      <c r="E985" s="2" t="str">
        <f>TEXT(Table1[[#This Row],[Order_Date]],"mmm")</f>
        <v>Jul</v>
      </c>
      <c r="F985" s="2" t="str">
        <f>TEXT(Table1[[#This Row],[Order_Date]],"yyyy")</f>
        <v>2023</v>
      </c>
      <c r="G985" s="1" t="s">
        <v>1023</v>
      </c>
      <c r="H985" s="1" t="s">
        <v>22</v>
      </c>
      <c r="I985" s="1" t="s">
        <v>17</v>
      </c>
      <c r="J985" s="1" t="s">
        <v>1237</v>
      </c>
      <c r="K985" s="1" t="s">
        <v>18</v>
      </c>
      <c r="L985" s="1">
        <v>1</v>
      </c>
      <c r="M985" s="7">
        <v>22.4</v>
      </c>
      <c r="N985" s="7">
        <f t="shared" si="15"/>
        <v>22.4</v>
      </c>
      <c r="O985" s="1">
        <v>0</v>
      </c>
      <c r="P985" s="1">
        <v>22.4</v>
      </c>
      <c r="Q985" s="7">
        <v>7.39</v>
      </c>
      <c r="R985" s="1">
        <v>39</v>
      </c>
      <c r="S985" s="1" t="s">
        <v>26</v>
      </c>
      <c r="T985" s="1" t="s">
        <v>32</v>
      </c>
    </row>
    <row r="986" spans="1:20" x14ac:dyDescent="0.25">
      <c r="A986" s="1">
        <v>100651</v>
      </c>
      <c r="B986" s="2">
        <v>45911</v>
      </c>
      <c r="C986" s="2" t="str">
        <f>TEXT(Table1[[#This Row],[Order_Date]],"ddd")</f>
        <v>Thu</v>
      </c>
      <c r="D986" s="12">
        <f>WEEKNUM(Table1[[#This Row],[Order_Date]])</f>
        <v>37</v>
      </c>
      <c r="E986" s="2" t="str">
        <f>TEXT(Table1[[#This Row],[Order_Date]],"mmm")</f>
        <v>Sep</v>
      </c>
      <c r="F986" s="2" t="str">
        <f>TEXT(Table1[[#This Row],[Order_Date]],"yyyy")</f>
        <v>2025</v>
      </c>
      <c r="G986" s="1" t="s">
        <v>1024</v>
      </c>
      <c r="H986" s="1" t="s">
        <v>56</v>
      </c>
      <c r="I986" s="1" t="s">
        <v>30</v>
      </c>
      <c r="J986" s="1" t="s">
        <v>1241</v>
      </c>
      <c r="K986" s="1" t="s">
        <v>48</v>
      </c>
      <c r="L986" s="1">
        <v>5</v>
      </c>
      <c r="M986" s="7">
        <v>45.43</v>
      </c>
      <c r="N986" s="7">
        <f t="shared" si="15"/>
        <v>227.15</v>
      </c>
      <c r="O986" s="1">
        <v>0</v>
      </c>
      <c r="P986" s="1">
        <v>227.15</v>
      </c>
      <c r="Q986" s="7">
        <v>90.51</v>
      </c>
      <c r="R986" s="1">
        <v>16</v>
      </c>
      <c r="S986" s="1" t="s">
        <v>19</v>
      </c>
      <c r="T986" s="1" t="s">
        <v>32</v>
      </c>
    </row>
    <row r="987" spans="1:20" x14ac:dyDescent="0.25">
      <c r="A987" s="1">
        <v>100253</v>
      </c>
      <c r="B987" s="2">
        <v>45916</v>
      </c>
      <c r="C987" s="2" t="str">
        <f>TEXT(Table1[[#This Row],[Order_Date]],"ddd")</f>
        <v>Tue</v>
      </c>
      <c r="D987" s="12">
        <f>WEEKNUM(Table1[[#This Row],[Order_Date]])</f>
        <v>38</v>
      </c>
      <c r="E987" s="2" t="str">
        <f>TEXT(Table1[[#This Row],[Order_Date]],"mmm")</f>
        <v>Sep</v>
      </c>
      <c r="F987" s="2" t="str">
        <f>TEXT(Table1[[#This Row],[Order_Date]],"yyyy")</f>
        <v>2025</v>
      </c>
      <c r="G987" s="1" t="s">
        <v>1025</v>
      </c>
      <c r="H987" s="1" t="s">
        <v>53</v>
      </c>
      <c r="I987" s="1" t="s">
        <v>30</v>
      </c>
      <c r="J987" s="1" t="s">
        <v>1237</v>
      </c>
      <c r="K987" s="1" t="s">
        <v>18</v>
      </c>
      <c r="L987" s="1">
        <v>1</v>
      </c>
      <c r="M987" s="7">
        <v>21.28</v>
      </c>
      <c r="N987" s="7">
        <f t="shared" si="15"/>
        <v>21.28</v>
      </c>
      <c r="O987" s="1">
        <v>5</v>
      </c>
      <c r="P987" s="1">
        <v>20.22</v>
      </c>
      <c r="Q987" s="7">
        <v>5.8</v>
      </c>
      <c r="R987" s="1">
        <v>27</v>
      </c>
      <c r="S987" s="1" t="s">
        <v>26</v>
      </c>
      <c r="T987" s="1" t="s">
        <v>46</v>
      </c>
    </row>
    <row r="988" spans="1:20" x14ac:dyDescent="0.25">
      <c r="A988" s="1">
        <v>100303</v>
      </c>
      <c r="B988" s="2">
        <v>45389</v>
      </c>
      <c r="C988" s="2" t="str">
        <f>TEXT(Table1[[#This Row],[Order_Date]],"ddd")</f>
        <v>Sun</v>
      </c>
      <c r="D988" s="12">
        <f>WEEKNUM(Table1[[#This Row],[Order_Date]])</f>
        <v>15</v>
      </c>
      <c r="E988" s="2" t="str">
        <f>TEXT(Table1[[#This Row],[Order_Date]],"mmm")</f>
        <v>Apr</v>
      </c>
      <c r="F988" s="2" t="str">
        <f>TEXT(Table1[[#This Row],[Order_Date]],"yyyy")</f>
        <v>2024</v>
      </c>
      <c r="G988" s="1" t="s">
        <v>1026</v>
      </c>
      <c r="H988" s="1" t="s">
        <v>24</v>
      </c>
      <c r="I988" s="1" t="s">
        <v>25</v>
      </c>
      <c r="J988" s="1" t="s">
        <v>1239</v>
      </c>
      <c r="K988" s="1" t="s">
        <v>18</v>
      </c>
      <c r="L988" s="1">
        <v>4</v>
      </c>
      <c r="M988" s="7">
        <v>110.28</v>
      </c>
      <c r="N988" s="7">
        <f t="shared" si="15"/>
        <v>441.12</v>
      </c>
      <c r="O988" s="1">
        <v>0</v>
      </c>
      <c r="P988" s="1">
        <v>441.12</v>
      </c>
      <c r="Q988" s="7">
        <v>163.15</v>
      </c>
      <c r="R988" s="1">
        <v>30</v>
      </c>
      <c r="S988" s="1" t="s">
        <v>26</v>
      </c>
      <c r="T988" s="1" t="s">
        <v>20</v>
      </c>
    </row>
    <row r="989" spans="1:20" x14ac:dyDescent="0.25">
      <c r="A989" s="1">
        <v>100896</v>
      </c>
      <c r="B989" s="2">
        <v>45573</v>
      </c>
      <c r="C989" s="2" t="str">
        <f>TEXT(Table1[[#This Row],[Order_Date]],"ddd")</f>
        <v>Tue</v>
      </c>
      <c r="D989" s="12">
        <f>WEEKNUM(Table1[[#This Row],[Order_Date]])</f>
        <v>41</v>
      </c>
      <c r="E989" s="2" t="str">
        <f>TEXT(Table1[[#This Row],[Order_Date]],"mmm")</f>
        <v>Oct</v>
      </c>
      <c r="F989" s="2" t="str">
        <f>TEXT(Table1[[#This Row],[Order_Date]],"yyyy")</f>
        <v>2024</v>
      </c>
      <c r="G989" s="1" t="s">
        <v>1027</v>
      </c>
      <c r="H989" s="1" t="s">
        <v>77</v>
      </c>
      <c r="I989" s="1" t="s">
        <v>30</v>
      </c>
      <c r="J989" s="1" t="s">
        <v>1238</v>
      </c>
      <c r="K989" s="1" t="s">
        <v>64</v>
      </c>
      <c r="L989" s="1">
        <v>3</v>
      </c>
      <c r="M989" s="7">
        <v>37.17</v>
      </c>
      <c r="N989" s="7">
        <f t="shared" si="15"/>
        <v>111.51</v>
      </c>
      <c r="O989" s="1">
        <v>0</v>
      </c>
      <c r="P989" s="1">
        <v>111.51</v>
      </c>
      <c r="Q989" s="7">
        <v>32.729999999999997</v>
      </c>
      <c r="R989" s="1">
        <v>33</v>
      </c>
      <c r="S989" s="1" t="s">
        <v>26</v>
      </c>
      <c r="T989" s="1" t="s">
        <v>20</v>
      </c>
    </row>
    <row r="990" spans="1:20" x14ac:dyDescent="0.25">
      <c r="A990" s="1">
        <v>101048</v>
      </c>
      <c r="B990" s="2">
        <v>44973</v>
      </c>
      <c r="C990" s="2" t="str">
        <f>TEXT(Table1[[#This Row],[Order_Date]],"ddd")</f>
        <v>Thu</v>
      </c>
      <c r="D990" s="12">
        <f>WEEKNUM(Table1[[#This Row],[Order_Date]])</f>
        <v>7</v>
      </c>
      <c r="E990" s="2" t="str">
        <f>TEXT(Table1[[#This Row],[Order_Date]],"mmm")</f>
        <v>Feb</v>
      </c>
      <c r="F990" s="2" t="str">
        <f>TEXT(Table1[[#This Row],[Order_Date]],"yyyy")</f>
        <v>2023</v>
      </c>
      <c r="G990" s="1" t="s">
        <v>1028</v>
      </c>
      <c r="H990" s="1" t="s">
        <v>45</v>
      </c>
      <c r="I990" s="1" t="s">
        <v>30</v>
      </c>
      <c r="J990" s="1" t="s">
        <v>1241</v>
      </c>
      <c r="K990" s="1" t="s">
        <v>18</v>
      </c>
      <c r="L990" s="1">
        <v>2</v>
      </c>
      <c r="M990" s="7">
        <v>15.14</v>
      </c>
      <c r="N990" s="7">
        <f t="shared" si="15"/>
        <v>30.28</v>
      </c>
      <c r="O990" s="1">
        <v>20</v>
      </c>
      <c r="P990" s="1">
        <v>24.22</v>
      </c>
      <c r="Q990" s="7">
        <v>8.77</v>
      </c>
      <c r="R990" s="1">
        <v>28</v>
      </c>
      <c r="S990" s="1" t="s">
        <v>19</v>
      </c>
      <c r="T990" s="1" t="s">
        <v>35</v>
      </c>
    </row>
    <row r="991" spans="1:20" x14ac:dyDescent="0.25">
      <c r="A991" s="1">
        <v>100880</v>
      </c>
      <c r="B991" s="2">
        <v>45907</v>
      </c>
      <c r="C991" s="2" t="str">
        <f>TEXT(Table1[[#This Row],[Order_Date]],"ddd")</f>
        <v>Sun</v>
      </c>
      <c r="D991" s="12">
        <f>WEEKNUM(Table1[[#This Row],[Order_Date]])</f>
        <v>37</v>
      </c>
      <c r="E991" s="2" t="str">
        <f>TEXT(Table1[[#This Row],[Order_Date]],"mmm")</f>
        <v>Sep</v>
      </c>
      <c r="F991" s="2" t="str">
        <f>TEXT(Table1[[#This Row],[Order_Date]],"yyyy")</f>
        <v>2025</v>
      </c>
      <c r="G991" s="1" t="s">
        <v>1029</v>
      </c>
      <c r="H991" s="1" t="s">
        <v>24</v>
      </c>
      <c r="I991" s="1" t="s">
        <v>25</v>
      </c>
      <c r="J991" s="1" t="s">
        <v>1241</v>
      </c>
      <c r="K991" s="1" t="s">
        <v>18</v>
      </c>
      <c r="L991" s="1">
        <v>5</v>
      </c>
      <c r="M991" s="7">
        <v>99.39</v>
      </c>
      <c r="N991" s="7">
        <f t="shared" si="15"/>
        <v>496.95</v>
      </c>
      <c r="O991" s="1">
        <v>0</v>
      </c>
      <c r="P991" s="1">
        <v>496.95</v>
      </c>
      <c r="Q991" s="7">
        <v>145.88999999999999</v>
      </c>
      <c r="R991" s="1">
        <v>33</v>
      </c>
      <c r="S991" s="1" t="s">
        <v>26</v>
      </c>
      <c r="T991" s="1" t="s">
        <v>27</v>
      </c>
    </row>
    <row r="992" spans="1:20" x14ac:dyDescent="0.25">
      <c r="A992" s="1">
        <v>100571</v>
      </c>
      <c r="B992" s="2">
        <v>45324</v>
      </c>
      <c r="C992" s="2" t="str">
        <f>TEXT(Table1[[#This Row],[Order_Date]],"ddd")</f>
        <v>Fri</v>
      </c>
      <c r="D992" s="12">
        <f>WEEKNUM(Table1[[#This Row],[Order_Date]])</f>
        <v>5</v>
      </c>
      <c r="E992" s="2" t="str">
        <f>TEXT(Table1[[#This Row],[Order_Date]],"mmm")</f>
        <v>Feb</v>
      </c>
      <c r="F992" s="2" t="str">
        <f>TEXT(Table1[[#This Row],[Order_Date]],"yyyy")</f>
        <v>2024</v>
      </c>
      <c r="G992" s="1" t="s">
        <v>1030</v>
      </c>
      <c r="H992" s="1" t="s">
        <v>22</v>
      </c>
      <c r="I992" s="1" t="s">
        <v>17</v>
      </c>
      <c r="J992" s="1" t="s">
        <v>1239</v>
      </c>
      <c r="K992" s="1" t="s">
        <v>18</v>
      </c>
      <c r="L992" s="1">
        <v>2</v>
      </c>
      <c r="M992" s="7">
        <v>24.21</v>
      </c>
      <c r="N992" s="7">
        <f t="shared" si="15"/>
        <v>48.42</v>
      </c>
      <c r="O992" s="1">
        <v>0</v>
      </c>
      <c r="P992" s="1">
        <v>48.42</v>
      </c>
      <c r="Q992" s="7">
        <v>13.29</v>
      </c>
      <c r="R992" s="1">
        <v>25</v>
      </c>
      <c r="S992" s="1" t="s">
        <v>26</v>
      </c>
      <c r="T992" s="1" t="s">
        <v>20</v>
      </c>
    </row>
    <row r="993" spans="1:20" x14ac:dyDescent="0.25">
      <c r="A993" s="1">
        <v>100623</v>
      </c>
      <c r="B993" s="2">
        <v>45074</v>
      </c>
      <c r="C993" s="2" t="str">
        <f>TEXT(Table1[[#This Row],[Order_Date]],"ddd")</f>
        <v>Sun</v>
      </c>
      <c r="D993" s="12">
        <f>WEEKNUM(Table1[[#This Row],[Order_Date]])</f>
        <v>22</v>
      </c>
      <c r="E993" s="2" t="str">
        <f>TEXT(Table1[[#This Row],[Order_Date]],"mmm")</f>
        <v>May</v>
      </c>
      <c r="F993" s="2" t="str">
        <f>TEXT(Table1[[#This Row],[Order_Date]],"yyyy")</f>
        <v>2023</v>
      </c>
      <c r="G993" s="1" t="s">
        <v>1031</v>
      </c>
      <c r="H993" s="1" t="s">
        <v>100</v>
      </c>
      <c r="I993" s="1" t="s">
        <v>25</v>
      </c>
      <c r="J993" s="1" t="s">
        <v>1238</v>
      </c>
      <c r="K993" s="1" t="s">
        <v>18</v>
      </c>
      <c r="L993" s="1">
        <v>3</v>
      </c>
      <c r="M993" s="7">
        <v>144.21</v>
      </c>
      <c r="N993" s="7">
        <f t="shared" si="15"/>
        <v>432.63</v>
      </c>
      <c r="O993" s="1">
        <v>40</v>
      </c>
      <c r="P993" s="1">
        <v>259.58</v>
      </c>
      <c r="Q993" s="7">
        <v>84.4</v>
      </c>
      <c r="R993" s="1">
        <v>44</v>
      </c>
      <c r="S993" s="1" t="s">
        <v>19</v>
      </c>
      <c r="T993" s="1" t="s">
        <v>43</v>
      </c>
    </row>
    <row r="994" spans="1:20" x14ac:dyDescent="0.25">
      <c r="A994" s="1">
        <v>101144</v>
      </c>
      <c r="B994" s="2">
        <v>45874</v>
      </c>
      <c r="C994" s="2" t="str">
        <f>TEXT(Table1[[#This Row],[Order_Date]],"ddd")</f>
        <v>Tue</v>
      </c>
      <c r="D994" s="12">
        <f>WEEKNUM(Table1[[#This Row],[Order_Date]])</f>
        <v>32</v>
      </c>
      <c r="E994" s="2" t="str">
        <f>TEXT(Table1[[#This Row],[Order_Date]],"mmm")</f>
        <v>Aug</v>
      </c>
      <c r="F994" s="2" t="str">
        <f>TEXT(Table1[[#This Row],[Order_Date]],"yyyy")</f>
        <v>2025</v>
      </c>
      <c r="G994" s="1" t="s">
        <v>1032</v>
      </c>
      <c r="H994" s="1" t="s">
        <v>68</v>
      </c>
      <c r="I994" s="1" t="s">
        <v>25</v>
      </c>
      <c r="J994" s="1" t="s">
        <v>1241</v>
      </c>
      <c r="K994" s="1" t="s">
        <v>18</v>
      </c>
      <c r="L994" s="1">
        <v>3</v>
      </c>
      <c r="M994" s="7">
        <v>228.98</v>
      </c>
      <c r="N994" s="7">
        <f t="shared" si="15"/>
        <v>686.93999999999994</v>
      </c>
      <c r="O994" s="1">
        <v>0</v>
      </c>
      <c r="P994" s="1">
        <v>686.94</v>
      </c>
      <c r="Q994" s="7">
        <v>181.13</v>
      </c>
      <c r="R994" s="1">
        <v>34</v>
      </c>
      <c r="S994" s="1" t="s">
        <v>26</v>
      </c>
      <c r="T994" s="1" t="s">
        <v>32</v>
      </c>
    </row>
    <row r="995" spans="1:20" x14ac:dyDescent="0.25">
      <c r="A995" s="1">
        <v>101030</v>
      </c>
      <c r="B995" s="2">
        <v>45061</v>
      </c>
      <c r="C995" s="2" t="str">
        <f>TEXT(Table1[[#This Row],[Order_Date]],"ddd")</f>
        <v>Mon</v>
      </c>
      <c r="D995" s="12">
        <f>WEEKNUM(Table1[[#This Row],[Order_Date]])</f>
        <v>20</v>
      </c>
      <c r="E995" s="2" t="str">
        <f>TEXT(Table1[[#This Row],[Order_Date]],"mmm")</f>
        <v>May</v>
      </c>
      <c r="F995" s="2" t="str">
        <f>TEXT(Table1[[#This Row],[Order_Date]],"yyyy")</f>
        <v>2023</v>
      </c>
      <c r="G995" s="1" t="s">
        <v>1033</v>
      </c>
      <c r="H995" s="1" t="s">
        <v>87</v>
      </c>
      <c r="I995" s="1" t="s">
        <v>25</v>
      </c>
      <c r="J995" s="1" t="s">
        <v>1237</v>
      </c>
      <c r="K995" s="1" t="s">
        <v>18</v>
      </c>
      <c r="L995" s="1">
        <v>5</v>
      </c>
      <c r="M995" s="7">
        <v>86.12</v>
      </c>
      <c r="N995" s="7">
        <f t="shared" si="15"/>
        <v>430.6</v>
      </c>
      <c r="O995" s="1">
        <v>0</v>
      </c>
      <c r="P995" s="1">
        <v>430.6</v>
      </c>
      <c r="Q995" s="7">
        <v>99.43</v>
      </c>
      <c r="R995" s="1">
        <v>20</v>
      </c>
      <c r="S995" s="1" t="s">
        <v>26</v>
      </c>
      <c r="T995" s="1" t="s">
        <v>81</v>
      </c>
    </row>
    <row r="996" spans="1:20" x14ac:dyDescent="0.25">
      <c r="A996" s="1">
        <v>101145</v>
      </c>
      <c r="B996" s="2">
        <v>45461</v>
      </c>
      <c r="C996" s="2" t="str">
        <f>TEXT(Table1[[#This Row],[Order_Date]],"ddd")</f>
        <v>Tue</v>
      </c>
      <c r="D996" s="12">
        <f>WEEKNUM(Table1[[#This Row],[Order_Date]])</f>
        <v>25</v>
      </c>
      <c r="E996" s="2" t="str">
        <f>TEXT(Table1[[#This Row],[Order_Date]],"mmm")</f>
        <v>Jun</v>
      </c>
      <c r="F996" s="2" t="str">
        <f>TEXT(Table1[[#This Row],[Order_Date]],"yyyy")</f>
        <v>2024</v>
      </c>
      <c r="G996" s="1" t="s">
        <v>1034</v>
      </c>
      <c r="H996" s="1" t="s">
        <v>56</v>
      </c>
      <c r="I996" s="1" t="s">
        <v>30</v>
      </c>
      <c r="J996" s="1" t="s">
        <v>1238</v>
      </c>
      <c r="K996" s="1" t="s">
        <v>31</v>
      </c>
      <c r="L996" s="1">
        <v>3</v>
      </c>
      <c r="M996" s="7">
        <v>42.38</v>
      </c>
      <c r="N996" s="7">
        <f t="shared" si="15"/>
        <v>127.14000000000001</v>
      </c>
      <c r="O996" s="1">
        <v>20</v>
      </c>
      <c r="P996" s="1">
        <v>101.71</v>
      </c>
      <c r="Q996" s="7">
        <v>28.14</v>
      </c>
      <c r="R996" s="1">
        <v>33</v>
      </c>
      <c r="S996" s="1" t="s">
        <v>26</v>
      </c>
      <c r="T996" s="1" t="s">
        <v>46</v>
      </c>
    </row>
    <row r="997" spans="1:20" x14ac:dyDescent="0.25">
      <c r="A997" s="1">
        <v>100262</v>
      </c>
      <c r="B997" s="2">
        <v>44943</v>
      </c>
      <c r="C997" s="2" t="str">
        <f>TEXT(Table1[[#This Row],[Order_Date]],"ddd")</f>
        <v>Tue</v>
      </c>
      <c r="D997" s="12">
        <f>WEEKNUM(Table1[[#This Row],[Order_Date]])</f>
        <v>3</v>
      </c>
      <c r="E997" s="2" t="str">
        <f>TEXT(Table1[[#This Row],[Order_Date]],"mmm")</f>
        <v>Jan</v>
      </c>
      <c r="F997" s="2" t="str">
        <f>TEXT(Table1[[#This Row],[Order_Date]],"yyyy")</f>
        <v>2023</v>
      </c>
      <c r="G997" s="1" t="s">
        <v>1035</v>
      </c>
      <c r="H997" s="1" t="s">
        <v>73</v>
      </c>
      <c r="I997" s="1" t="s">
        <v>25</v>
      </c>
      <c r="J997" s="1" t="s">
        <v>1237</v>
      </c>
      <c r="K997" s="1" t="s">
        <v>31</v>
      </c>
      <c r="L997" s="1">
        <v>5</v>
      </c>
      <c r="M997" s="7">
        <v>41.04</v>
      </c>
      <c r="N997" s="7">
        <f t="shared" si="15"/>
        <v>205.2</v>
      </c>
      <c r="O997" s="1">
        <v>0</v>
      </c>
      <c r="P997" s="1">
        <v>205.2</v>
      </c>
      <c r="Q997" s="7">
        <v>55.35</v>
      </c>
      <c r="R997" s="1">
        <v>20</v>
      </c>
      <c r="S997" s="1" t="s">
        <v>26</v>
      </c>
      <c r="T997" s="1" t="s">
        <v>27</v>
      </c>
    </row>
    <row r="998" spans="1:20" x14ac:dyDescent="0.25">
      <c r="A998" s="1">
        <v>100610</v>
      </c>
      <c r="B998" s="2">
        <v>45214</v>
      </c>
      <c r="C998" s="2" t="str">
        <f>TEXT(Table1[[#This Row],[Order_Date]],"ddd")</f>
        <v>Sun</v>
      </c>
      <c r="D998" s="12">
        <f>WEEKNUM(Table1[[#This Row],[Order_Date]])</f>
        <v>42</v>
      </c>
      <c r="E998" s="2" t="str">
        <f>TEXT(Table1[[#This Row],[Order_Date]],"mmm")</f>
        <v>Oct</v>
      </c>
      <c r="F998" s="2" t="str">
        <f>TEXT(Table1[[#This Row],[Order_Date]],"yyyy")</f>
        <v>2023</v>
      </c>
      <c r="G998" s="1" t="s">
        <v>1036</v>
      </c>
      <c r="H998" s="1" t="s">
        <v>39</v>
      </c>
      <c r="I998" s="1" t="s">
        <v>25</v>
      </c>
      <c r="J998" s="1" t="s">
        <v>1238</v>
      </c>
      <c r="K998" s="1" t="s">
        <v>31</v>
      </c>
      <c r="L998" s="1">
        <v>3</v>
      </c>
      <c r="M998" s="7">
        <v>189.4</v>
      </c>
      <c r="N998" s="7">
        <f t="shared" si="15"/>
        <v>568.20000000000005</v>
      </c>
      <c r="O998" s="1">
        <v>5</v>
      </c>
      <c r="P998" s="1">
        <v>539.79</v>
      </c>
      <c r="Q998" s="7">
        <v>131.22999999999999</v>
      </c>
      <c r="R998" s="1">
        <v>22</v>
      </c>
      <c r="S998" s="1" t="s">
        <v>26</v>
      </c>
      <c r="T998" s="1" t="s">
        <v>32</v>
      </c>
    </row>
    <row r="999" spans="1:20" x14ac:dyDescent="0.25">
      <c r="A999" s="1">
        <v>100297</v>
      </c>
      <c r="B999" s="2">
        <v>45482</v>
      </c>
      <c r="C999" s="2" t="str">
        <f>TEXT(Table1[[#This Row],[Order_Date]],"ddd")</f>
        <v>Tue</v>
      </c>
      <c r="D999" s="12">
        <f>WEEKNUM(Table1[[#This Row],[Order_Date]])</f>
        <v>28</v>
      </c>
      <c r="E999" s="2" t="str">
        <f>TEXT(Table1[[#This Row],[Order_Date]],"mmm")</f>
        <v>Jul</v>
      </c>
      <c r="F999" s="2" t="str">
        <f>TEXT(Table1[[#This Row],[Order_Date]],"yyyy")</f>
        <v>2024</v>
      </c>
      <c r="G999" s="1" t="s">
        <v>1037</v>
      </c>
      <c r="H999" s="1" t="s">
        <v>70</v>
      </c>
      <c r="I999" s="1" t="s">
        <v>25</v>
      </c>
      <c r="J999" s="1" t="s">
        <v>1238</v>
      </c>
      <c r="K999" s="1" t="s">
        <v>18</v>
      </c>
      <c r="L999" s="1">
        <v>2</v>
      </c>
      <c r="M999" s="7">
        <v>156.19</v>
      </c>
      <c r="N999" s="7">
        <f t="shared" si="15"/>
        <v>312.38</v>
      </c>
      <c r="O999" s="1">
        <v>0</v>
      </c>
      <c r="P999" s="1">
        <v>312.38</v>
      </c>
      <c r="Q999" s="7">
        <v>69.31</v>
      </c>
      <c r="R999" s="1">
        <v>25</v>
      </c>
      <c r="S999" s="1" t="s">
        <v>26</v>
      </c>
      <c r="T999" s="1" t="s">
        <v>51</v>
      </c>
    </row>
    <row r="1000" spans="1:20" x14ac:dyDescent="0.25">
      <c r="A1000" s="1">
        <v>100989</v>
      </c>
      <c r="B1000" s="2">
        <v>45272</v>
      </c>
      <c r="C1000" s="2" t="str">
        <f>TEXT(Table1[[#This Row],[Order_Date]],"ddd")</f>
        <v>Tue</v>
      </c>
      <c r="D1000" s="12">
        <f>WEEKNUM(Table1[[#This Row],[Order_Date]])</f>
        <v>50</v>
      </c>
      <c r="E1000" s="2" t="str">
        <f>TEXT(Table1[[#This Row],[Order_Date]],"mmm")</f>
        <v>Dec</v>
      </c>
      <c r="F1000" s="2" t="str">
        <f>TEXT(Table1[[#This Row],[Order_Date]],"yyyy")</f>
        <v>2023</v>
      </c>
      <c r="G1000" s="1" t="s">
        <v>1038</v>
      </c>
      <c r="H1000" s="1" t="s">
        <v>34</v>
      </c>
      <c r="I1000" s="1" t="s">
        <v>30</v>
      </c>
      <c r="J1000" s="1" t="s">
        <v>1240</v>
      </c>
      <c r="K1000" s="1" t="s">
        <v>31</v>
      </c>
      <c r="L1000" s="1">
        <v>6</v>
      </c>
      <c r="M1000" s="7">
        <v>63.16</v>
      </c>
      <c r="N1000" s="7">
        <f t="shared" si="15"/>
        <v>378.96</v>
      </c>
      <c r="O1000" s="1">
        <v>0</v>
      </c>
      <c r="P1000" s="1">
        <v>378.96</v>
      </c>
      <c r="Q1000" s="7">
        <v>109</v>
      </c>
      <c r="R1000" s="1">
        <v>37</v>
      </c>
      <c r="S1000" s="1" t="s">
        <v>26</v>
      </c>
      <c r="T1000" s="1" t="s">
        <v>20</v>
      </c>
    </row>
    <row r="1001" spans="1:20" x14ac:dyDescent="0.25">
      <c r="A1001" s="1">
        <v>100414</v>
      </c>
      <c r="B1001" s="2">
        <v>45029</v>
      </c>
      <c r="C1001" s="2" t="str">
        <f>TEXT(Table1[[#This Row],[Order_Date]],"ddd")</f>
        <v>Thu</v>
      </c>
      <c r="D1001" s="12">
        <f>WEEKNUM(Table1[[#This Row],[Order_Date]])</f>
        <v>15</v>
      </c>
      <c r="E1001" s="2" t="str">
        <f>TEXT(Table1[[#This Row],[Order_Date]],"mmm")</f>
        <v>Apr</v>
      </c>
      <c r="F1001" s="2" t="str">
        <f>TEXT(Table1[[#This Row],[Order_Date]],"yyyy")</f>
        <v>2023</v>
      </c>
      <c r="G1001" s="1" t="s">
        <v>1039</v>
      </c>
      <c r="H1001" s="1" t="s">
        <v>42</v>
      </c>
      <c r="I1001" s="1" t="s">
        <v>25</v>
      </c>
      <c r="J1001" s="1" t="s">
        <v>1239</v>
      </c>
      <c r="K1001" s="1" t="s">
        <v>18</v>
      </c>
      <c r="L1001" s="1">
        <v>4</v>
      </c>
      <c r="M1001" s="7">
        <v>162.08000000000001</v>
      </c>
      <c r="N1001" s="7">
        <f t="shared" si="15"/>
        <v>648.32000000000005</v>
      </c>
      <c r="O1001" s="1">
        <v>0</v>
      </c>
      <c r="P1001" s="1">
        <v>648.32000000000005</v>
      </c>
      <c r="Q1001" s="7">
        <v>195.84</v>
      </c>
      <c r="R1001" s="1">
        <v>30</v>
      </c>
      <c r="S1001" s="1" t="s">
        <v>19</v>
      </c>
      <c r="T1001" s="1" t="s">
        <v>32</v>
      </c>
    </row>
    <row r="1002" spans="1:20" x14ac:dyDescent="0.25">
      <c r="A1002" s="1">
        <v>100150</v>
      </c>
      <c r="B1002" s="2">
        <v>45400</v>
      </c>
      <c r="C1002" s="2" t="str">
        <f>TEXT(Table1[[#This Row],[Order_Date]],"ddd")</f>
        <v>Thu</v>
      </c>
      <c r="D1002" s="12">
        <f>WEEKNUM(Table1[[#This Row],[Order_Date]])</f>
        <v>16</v>
      </c>
      <c r="E1002" s="2" t="str">
        <f>TEXT(Table1[[#This Row],[Order_Date]],"mmm")</f>
        <v>Apr</v>
      </c>
      <c r="F1002" s="2" t="str">
        <f>TEXT(Table1[[#This Row],[Order_Date]],"yyyy")</f>
        <v>2024</v>
      </c>
      <c r="G1002" s="1" t="s">
        <v>1040</v>
      </c>
      <c r="H1002" s="1" t="s">
        <v>77</v>
      </c>
      <c r="I1002" s="1" t="s">
        <v>30</v>
      </c>
      <c r="J1002" s="1" t="s">
        <v>1237</v>
      </c>
      <c r="K1002" s="1" t="s">
        <v>48</v>
      </c>
      <c r="L1002" s="1">
        <v>5</v>
      </c>
      <c r="M1002" s="7">
        <v>39.869999999999997</v>
      </c>
      <c r="N1002" s="7">
        <f t="shared" si="15"/>
        <v>199.35</v>
      </c>
      <c r="O1002" s="1">
        <v>0</v>
      </c>
      <c r="P1002" s="1">
        <v>199.35</v>
      </c>
      <c r="Q1002" s="7">
        <v>75.3</v>
      </c>
      <c r="R1002" s="1">
        <v>18</v>
      </c>
      <c r="S1002" s="1" t="s">
        <v>26</v>
      </c>
      <c r="T1002" s="1" t="s">
        <v>51</v>
      </c>
    </row>
    <row r="1003" spans="1:20" x14ac:dyDescent="0.25">
      <c r="A1003" s="1">
        <v>100945</v>
      </c>
      <c r="B1003" s="2">
        <v>45211</v>
      </c>
      <c r="C1003" s="2" t="str">
        <f>TEXT(Table1[[#This Row],[Order_Date]],"ddd")</f>
        <v>Thu</v>
      </c>
      <c r="D1003" s="12">
        <f>WEEKNUM(Table1[[#This Row],[Order_Date]])</f>
        <v>41</v>
      </c>
      <c r="E1003" s="2" t="str">
        <f>TEXT(Table1[[#This Row],[Order_Date]],"mmm")</f>
        <v>Oct</v>
      </c>
      <c r="F1003" s="2" t="str">
        <f>TEXT(Table1[[#This Row],[Order_Date]],"yyyy")</f>
        <v>2023</v>
      </c>
      <c r="G1003" s="1" t="s">
        <v>1041</v>
      </c>
      <c r="H1003" s="1" t="s">
        <v>66</v>
      </c>
      <c r="I1003" s="1" t="s">
        <v>17</v>
      </c>
      <c r="J1003" s="1" t="s">
        <v>1237</v>
      </c>
      <c r="K1003" s="1" t="s">
        <v>31</v>
      </c>
      <c r="L1003" s="1">
        <v>5</v>
      </c>
      <c r="M1003" s="7">
        <v>112.2</v>
      </c>
      <c r="N1003" s="7">
        <f t="shared" si="15"/>
        <v>561</v>
      </c>
      <c r="O1003" s="1">
        <v>0</v>
      </c>
      <c r="P1003" s="1">
        <v>561</v>
      </c>
      <c r="Q1003" s="7">
        <v>134.72</v>
      </c>
      <c r="R1003" s="1">
        <v>16</v>
      </c>
      <c r="S1003" s="1" t="s">
        <v>19</v>
      </c>
      <c r="T1003" s="1" t="s">
        <v>20</v>
      </c>
    </row>
    <row r="1004" spans="1:20" x14ac:dyDescent="0.25">
      <c r="A1004" s="1">
        <v>100472</v>
      </c>
      <c r="B1004" s="2">
        <v>45288</v>
      </c>
      <c r="C1004" s="2" t="str">
        <f>TEXT(Table1[[#This Row],[Order_Date]],"ddd")</f>
        <v>Thu</v>
      </c>
      <c r="D1004" s="12">
        <f>WEEKNUM(Table1[[#This Row],[Order_Date]])</f>
        <v>52</v>
      </c>
      <c r="E1004" s="2" t="str">
        <f>TEXT(Table1[[#This Row],[Order_Date]],"mmm")</f>
        <v>Dec</v>
      </c>
      <c r="F1004" s="2" t="str">
        <f>TEXT(Table1[[#This Row],[Order_Date]],"yyyy")</f>
        <v>2023</v>
      </c>
      <c r="G1004" s="1" t="s">
        <v>1042</v>
      </c>
      <c r="H1004" s="1" t="s">
        <v>59</v>
      </c>
      <c r="I1004" s="1" t="s">
        <v>17</v>
      </c>
      <c r="J1004" s="1" t="s">
        <v>1238</v>
      </c>
      <c r="K1004" s="1" t="s">
        <v>31</v>
      </c>
      <c r="L1004" s="1">
        <v>3</v>
      </c>
      <c r="M1004" s="7">
        <v>29.45</v>
      </c>
      <c r="N1004" s="7">
        <f t="shared" si="15"/>
        <v>88.35</v>
      </c>
      <c r="O1004" s="1">
        <v>5</v>
      </c>
      <c r="P1004" s="1">
        <v>83.93</v>
      </c>
      <c r="Q1004" s="7">
        <v>19.21</v>
      </c>
      <c r="R1004" s="1">
        <v>33</v>
      </c>
      <c r="S1004" s="1" t="s">
        <v>26</v>
      </c>
      <c r="T1004" s="1" t="s">
        <v>35</v>
      </c>
    </row>
    <row r="1005" spans="1:20" x14ac:dyDescent="0.25">
      <c r="A1005" s="1">
        <v>100952</v>
      </c>
      <c r="B1005" s="2">
        <v>45364</v>
      </c>
      <c r="C1005" s="2" t="str">
        <f>TEXT(Table1[[#This Row],[Order_Date]],"ddd")</f>
        <v>Wed</v>
      </c>
      <c r="D1005" s="12">
        <f>WEEKNUM(Table1[[#This Row],[Order_Date]])</f>
        <v>11</v>
      </c>
      <c r="E1005" s="2" t="str">
        <f>TEXT(Table1[[#This Row],[Order_Date]],"mmm")</f>
        <v>Mar</v>
      </c>
      <c r="F1005" s="2" t="str">
        <f>TEXT(Table1[[#This Row],[Order_Date]],"yyyy")</f>
        <v>2024</v>
      </c>
      <c r="G1005" s="1" t="s">
        <v>1043</v>
      </c>
      <c r="H1005" s="1" t="s">
        <v>24</v>
      </c>
      <c r="I1005" s="1" t="s">
        <v>25</v>
      </c>
      <c r="J1005" s="1" t="s">
        <v>1239</v>
      </c>
      <c r="K1005" s="1" t="s">
        <v>31</v>
      </c>
      <c r="L1005" s="1">
        <v>4</v>
      </c>
      <c r="M1005" s="7">
        <v>95.66</v>
      </c>
      <c r="N1005" s="7">
        <f t="shared" si="15"/>
        <v>382.64</v>
      </c>
      <c r="O1005" s="1">
        <v>0</v>
      </c>
      <c r="P1005" s="1">
        <v>382.64</v>
      </c>
      <c r="Q1005" s="7">
        <v>106.68</v>
      </c>
      <c r="R1005" s="1">
        <v>39</v>
      </c>
      <c r="S1005" s="1" t="s">
        <v>26</v>
      </c>
      <c r="T1005" s="1" t="s">
        <v>35</v>
      </c>
    </row>
    <row r="1006" spans="1:20" x14ac:dyDescent="0.25">
      <c r="A1006" s="1">
        <v>100987</v>
      </c>
      <c r="B1006" s="2">
        <v>45648</v>
      </c>
      <c r="C1006" s="2" t="str">
        <f>TEXT(Table1[[#This Row],[Order_Date]],"ddd")</f>
        <v>Sun</v>
      </c>
      <c r="D1006" s="12">
        <f>WEEKNUM(Table1[[#This Row],[Order_Date]])</f>
        <v>52</v>
      </c>
      <c r="E1006" s="2" t="str">
        <f>TEXT(Table1[[#This Row],[Order_Date]],"mmm")</f>
        <v>Dec</v>
      </c>
      <c r="F1006" s="2" t="str">
        <f>TEXT(Table1[[#This Row],[Order_Date]],"yyyy")</f>
        <v>2024</v>
      </c>
      <c r="G1006" s="1" t="s">
        <v>1044</v>
      </c>
      <c r="H1006" s="1" t="s">
        <v>62</v>
      </c>
      <c r="I1006" s="1" t="s">
        <v>17</v>
      </c>
      <c r="J1006" s="1" t="s">
        <v>1237</v>
      </c>
      <c r="K1006" s="1" t="s">
        <v>18</v>
      </c>
      <c r="L1006" s="1">
        <v>4</v>
      </c>
      <c r="M1006" s="7">
        <v>148.11000000000001</v>
      </c>
      <c r="N1006" s="7">
        <f t="shared" si="15"/>
        <v>592.44000000000005</v>
      </c>
      <c r="O1006" s="1">
        <v>10</v>
      </c>
      <c r="P1006" s="1">
        <v>533.20000000000005</v>
      </c>
      <c r="Q1006" s="7">
        <v>136.19</v>
      </c>
      <c r="R1006" s="1">
        <v>36</v>
      </c>
      <c r="S1006" s="1" t="s">
        <v>19</v>
      </c>
      <c r="T1006" s="1" t="s">
        <v>51</v>
      </c>
    </row>
    <row r="1007" spans="1:20" x14ac:dyDescent="0.25">
      <c r="A1007" s="1">
        <v>100778</v>
      </c>
      <c r="B1007" s="2">
        <v>45389</v>
      </c>
      <c r="C1007" s="2" t="str">
        <f>TEXT(Table1[[#This Row],[Order_Date]],"ddd")</f>
        <v>Sun</v>
      </c>
      <c r="D1007" s="12">
        <f>WEEKNUM(Table1[[#This Row],[Order_Date]])</f>
        <v>15</v>
      </c>
      <c r="E1007" s="2" t="str">
        <f>TEXT(Table1[[#This Row],[Order_Date]],"mmm")</f>
        <v>Apr</v>
      </c>
      <c r="F1007" s="2" t="str">
        <f>TEXT(Table1[[#This Row],[Order_Date]],"yyyy")</f>
        <v>2024</v>
      </c>
      <c r="G1007" s="1" t="s">
        <v>1045</v>
      </c>
      <c r="H1007" s="1" t="s">
        <v>53</v>
      </c>
      <c r="I1007" s="1" t="s">
        <v>30</v>
      </c>
      <c r="J1007" s="1" t="s">
        <v>1241</v>
      </c>
      <c r="K1007" s="1" t="s">
        <v>18</v>
      </c>
      <c r="L1007" s="1">
        <v>3</v>
      </c>
      <c r="M1007" s="7">
        <v>21.53</v>
      </c>
      <c r="N1007" s="7">
        <f t="shared" si="15"/>
        <v>64.59</v>
      </c>
      <c r="O1007" s="1">
        <v>0</v>
      </c>
      <c r="P1007" s="1">
        <v>64.59</v>
      </c>
      <c r="Q1007" s="7">
        <v>13.01</v>
      </c>
      <c r="R1007" s="1">
        <v>26</v>
      </c>
      <c r="S1007" s="1" t="s">
        <v>19</v>
      </c>
      <c r="T1007" s="1" t="s">
        <v>43</v>
      </c>
    </row>
    <row r="1008" spans="1:20" x14ac:dyDescent="0.25">
      <c r="A1008" s="1">
        <v>100640</v>
      </c>
      <c r="B1008" s="2">
        <v>45042</v>
      </c>
      <c r="C1008" s="2" t="str">
        <f>TEXT(Table1[[#This Row],[Order_Date]],"ddd")</f>
        <v>Wed</v>
      </c>
      <c r="D1008" s="12">
        <f>WEEKNUM(Table1[[#This Row],[Order_Date]])</f>
        <v>17</v>
      </c>
      <c r="E1008" s="2" t="str">
        <f>TEXT(Table1[[#This Row],[Order_Date]],"mmm")</f>
        <v>Apr</v>
      </c>
      <c r="F1008" s="2" t="str">
        <f>TEXT(Table1[[#This Row],[Order_Date]],"yyyy")</f>
        <v>2023</v>
      </c>
      <c r="G1008" s="1" t="s">
        <v>1046</v>
      </c>
      <c r="H1008" s="1" t="s">
        <v>77</v>
      </c>
      <c r="I1008" s="1" t="s">
        <v>30</v>
      </c>
      <c r="J1008" s="1" t="s">
        <v>1237</v>
      </c>
      <c r="K1008" s="1" t="s">
        <v>18</v>
      </c>
      <c r="L1008" s="1">
        <v>4</v>
      </c>
      <c r="M1008" s="7">
        <v>38.24</v>
      </c>
      <c r="N1008" s="7">
        <f t="shared" si="15"/>
        <v>152.96</v>
      </c>
      <c r="O1008" s="1">
        <v>5</v>
      </c>
      <c r="P1008" s="1">
        <v>145.31</v>
      </c>
      <c r="Q1008" s="7">
        <v>46.46</v>
      </c>
      <c r="R1008" s="1">
        <v>25</v>
      </c>
      <c r="S1008" s="1" t="s">
        <v>19</v>
      </c>
      <c r="T1008" s="1" t="s">
        <v>20</v>
      </c>
    </row>
    <row r="1009" spans="1:20" x14ac:dyDescent="0.25">
      <c r="A1009" s="1">
        <v>101189</v>
      </c>
      <c r="B1009" s="2">
        <v>44970</v>
      </c>
      <c r="C1009" s="2" t="str">
        <f>TEXT(Table1[[#This Row],[Order_Date]],"ddd")</f>
        <v>Mon</v>
      </c>
      <c r="D1009" s="12">
        <f>WEEKNUM(Table1[[#This Row],[Order_Date]])</f>
        <v>7</v>
      </c>
      <c r="E1009" s="2" t="str">
        <f>TEXT(Table1[[#This Row],[Order_Date]],"mmm")</f>
        <v>Feb</v>
      </c>
      <c r="F1009" s="2" t="str">
        <f>TEXT(Table1[[#This Row],[Order_Date]],"yyyy")</f>
        <v>2023</v>
      </c>
      <c r="G1009" s="1" t="s">
        <v>1047</v>
      </c>
      <c r="H1009" s="1" t="s">
        <v>59</v>
      </c>
      <c r="I1009" s="1" t="s">
        <v>17</v>
      </c>
      <c r="J1009" s="1" t="s">
        <v>1238</v>
      </c>
      <c r="K1009" s="1" t="s">
        <v>31</v>
      </c>
      <c r="L1009" s="1">
        <v>3</v>
      </c>
      <c r="M1009" s="7">
        <v>30.2</v>
      </c>
      <c r="N1009" s="7">
        <f t="shared" si="15"/>
        <v>90.6</v>
      </c>
      <c r="O1009" s="1">
        <v>0</v>
      </c>
      <c r="P1009" s="1">
        <v>90.6</v>
      </c>
      <c r="Q1009" s="7">
        <v>23.02</v>
      </c>
      <c r="R1009" s="1">
        <v>44</v>
      </c>
      <c r="S1009" s="1" t="s">
        <v>26</v>
      </c>
      <c r="T1009" s="1" t="s">
        <v>35</v>
      </c>
    </row>
    <row r="1010" spans="1:20" x14ac:dyDescent="0.25">
      <c r="A1010" s="1">
        <v>101142</v>
      </c>
      <c r="B1010" s="2">
        <v>45809</v>
      </c>
      <c r="C1010" s="2" t="str">
        <f>TEXT(Table1[[#This Row],[Order_Date]],"ddd")</f>
        <v>Sun</v>
      </c>
      <c r="D1010" s="12">
        <f>WEEKNUM(Table1[[#This Row],[Order_Date]])</f>
        <v>23</v>
      </c>
      <c r="E1010" s="2" t="str">
        <f>TEXT(Table1[[#This Row],[Order_Date]],"mmm")</f>
        <v>Jun</v>
      </c>
      <c r="F1010" s="2" t="str">
        <f>TEXT(Table1[[#This Row],[Order_Date]],"yyyy")</f>
        <v>2025</v>
      </c>
      <c r="G1010" s="1" t="s">
        <v>1048</v>
      </c>
      <c r="H1010" s="1" t="s">
        <v>34</v>
      </c>
      <c r="I1010" s="1" t="s">
        <v>30</v>
      </c>
      <c r="J1010" s="1" t="s">
        <v>1241</v>
      </c>
      <c r="K1010" s="1" t="s">
        <v>31</v>
      </c>
      <c r="L1010" s="1">
        <v>3</v>
      </c>
      <c r="M1010" s="7">
        <v>63.38</v>
      </c>
      <c r="N1010" s="7">
        <f t="shared" si="15"/>
        <v>190.14000000000001</v>
      </c>
      <c r="O1010" s="1">
        <v>20</v>
      </c>
      <c r="P1010" s="1">
        <v>152.11000000000001</v>
      </c>
      <c r="Q1010" s="7">
        <v>48.89</v>
      </c>
      <c r="R1010" s="1">
        <v>31</v>
      </c>
      <c r="S1010" s="1" t="s">
        <v>19</v>
      </c>
      <c r="T1010" s="1" t="s">
        <v>81</v>
      </c>
    </row>
    <row r="1011" spans="1:20" x14ac:dyDescent="0.25">
      <c r="A1011" s="1">
        <v>100550</v>
      </c>
      <c r="B1011" s="2">
        <v>45691</v>
      </c>
      <c r="C1011" s="2" t="str">
        <f>TEXT(Table1[[#This Row],[Order_Date]],"ddd")</f>
        <v>Mon</v>
      </c>
      <c r="D1011" s="12">
        <f>WEEKNUM(Table1[[#This Row],[Order_Date]])</f>
        <v>6</v>
      </c>
      <c r="E1011" s="2" t="str">
        <f>TEXT(Table1[[#This Row],[Order_Date]],"mmm")</f>
        <v>Feb</v>
      </c>
      <c r="F1011" s="2" t="str">
        <f>TEXT(Table1[[#This Row],[Order_Date]],"yyyy")</f>
        <v>2025</v>
      </c>
      <c r="G1011" s="1" t="s">
        <v>1049</v>
      </c>
      <c r="H1011" s="1" t="s">
        <v>87</v>
      </c>
      <c r="I1011" s="1" t="s">
        <v>25</v>
      </c>
      <c r="J1011" s="1" t="s">
        <v>1237</v>
      </c>
      <c r="K1011" s="1" t="s">
        <v>31</v>
      </c>
      <c r="L1011" s="1">
        <v>3</v>
      </c>
      <c r="M1011" s="7">
        <v>87.2</v>
      </c>
      <c r="N1011" s="7">
        <f t="shared" si="15"/>
        <v>261.60000000000002</v>
      </c>
      <c r="O1011" s="1">
        <v>0</v>
      </c>
      <c r="P1011" s="1">
        <v>261.60000000000002</v>
      </c>
      <c r="Q1011" s="7">
        <v>63.47</v>
      </c>
      <c r="R1011" s="1">
        <v>16</v>
      </c>
      <c r="S1011" s="1" t="s">
        <v>19</v>
      </c>
      <c r="T1011" s="1" t="s">
        <v>32</v>
      </c>
    </row>
    <row r="1012" spans="1:20" x14ac:dyDescent="0.25">
      <c r="A1012" s="1">
        <v>100639</v>
      </c>
      <c r="B1012" s="2">
        <v>45656</v>
      </c>
      <c r="C1012" s="2" t="str">
        <f>TEXT(Table1[[#This Row],[Order_Date]],"ddd")</f>
        <v>Mon</v>
      </c>
      <c r="D1012" s="12">
        <f>WEEKNUM(Table1[[#This Row],[Order_Date]])</f>
        <v>53</v>
      </c>
      <c r="E1012" s="2" t="str">
        <f>TEXT(Table1[[#This Row],[Order_Date]],"mmm")</f>
        <v>Dec</v>
      </c>
      <c r="F1012" s="2" t="str">
        <f>TEXT(Table1[[#This Row],[Order_Date]],"yyyy")</f>
        <v>2024</v>
      </c>
      <c r="G1012" s="1" t="s">
        <v>1050</v>
      </c>
      <c r="H1012" s="1" t="s">
        <v>56</v>
      </c>
      <c r="I1012" s="1" t="s">
        <v>30</v>
      </c>
      <c r="J1012" s="1" t="s">
        <v>1239</v>
      </c>
      <c r="K1012" s="1" t="s">
        <v>31</v>
      </c>
      <c r="L1012" s="1">
        <v>1</v>
      </c>
      <c r="M1012" s="7">
        <v>48.04</v>
      </c>
      <c r="N1012" s="7">
        <f t="shared" si="15"/>
        <v>48.04</v>
      </c>
      <c r="O1012" s="1">
        <v>40</v>
      </c>
      <c r="P1012" s="1">
        <v>28.82</v>
      </c>
      <c r="Q1012" s="7">
        <v>13.53</v>
      </c>
      <c r="R1012" s="1">
        <v>23</v>
      </c>
      <c r="S1012" s="1" t="s">
        <v>26</v>
      </c>
      <c r="T1012" s="1" t="s">
        <v>81</v>
      </c>
    </row>
    <row r="1013" spans="1:20" x14ac:dyDescent="0.25">
      <c r="A1013" s="1">
        <v>100935</v>
      </c>
      <c r="B1013" s="2">
        <v>45131</v>
      </c>
      <c r="C1013" s="2" t="str">
        <f>TEXT(Table1[[#This Row],[Order_Date]],"ddd")</f>
        <v>Mon</v>
      </c>
      <c r="D1013" s="12">
        <f>WEEKNUM(Table1[[#This Row],[Order_Date]])</f>
        <v>30</v>
      </c>
      <c r="E1013" s="2" t="str">
        <f>TEXT(Table1[[#This Row],[Order_Date]],"mmm")</f>
        <v>Jul</v>
      </c>
      <c r="F1013" s="2" t="str">
        <f>TEXT(Table1[[#This Row],[Order_Date]],"yyyy")</f>
        <v>2023</v>
      </c>
      <c r="G1013" s="1" t="s">
        <v>1051</v>
      </c>
      <c r="H1013" s="1" t="s">
        <v>24</v>
      </c>
      <c r="I1013" s="1" t="s">
        <v>25</v>
      </c>
      <c r="J1013" s="1" t="s">
        <v>1241</v>
      </c>
      <c r="K1013" s="1" t="s">
        <v>18</v>
      </c>
      <c r="L1013" s="1">
        <v>1</v>
      </c>
      <c r="M1013" s="7">
        <v>76.73</v>
      </c>
      <c r="N1013" s="7">
        <f t="shared" si="15"/>
        <v>76.73</v>
      </c>
      <c r="O1013" s="1">
        <v>10</v>
      </c>
      <c r="P1013" s="1">
        <v>69.06</v>
      </c>
      <c r="Q1013" s="7">
        <v>23.17</v>
      </c>
      <c r="R1013" s="1">
        <v>54</v>
      </c>
      <c r="S1013" s="1" t="s">
        <v>19</v>
      </c>
      <c r="T1013" s="1" t="s">
        <v>27</v>
      </c>
    </row>
    <row r="1014" spans="1:20" x14ac:dyDescent="0.25">
      <c r="A1014" s="1">
        <v>100928</v>
      </c>
      <c r="B1014" s="2">
        <v>45346</v>
      </c>
      <c r="C1014" s="2" t="str">
        <f>TEXT(Table1[[#This Row],[Order_Date]],"ddd")</f>
        <v>Sat</v>
      </c>
      <c r="D1014" s="12">
        <f>WEEKNUM(Table1[[#This Row],[Order_Date]])</f>
        <v>8</v>
      </c>
      <c r="E1014" s="2" t="str">
        <f>TEXT(Table1[[#This Row],[Order_Date]],"mmm")</f>
        <v>Feb</v>
      </c>
      <c r="F1014" s="2" t="str">
        <f>TEXT(Table1[[#This Row],[Order_Date]],"yyyy")</f>
        <v>2024</v>
      </c>
      <c r="G1014" s="1" t="s">
        <v>1052</v>
      </c>
      <c r="H1014" s="1" t="s">
        <v>29</v>
      </c>
      <c r="I1014" s="1" t="s">
        <v>30</v>
      </c>
      <c r="J1014" s="1" t="s">
        <v>1241</v>
      </c>
      <c r="K1014" s="1" t="s">
        <v>18</v>
      </c>
      <c r="L1014" s="1">
        <v>3</v>
      </c>
      <c r="M1014" s="7">
        <v>18.350000000000001</v>
      </c>
      <c r="N1014" s="7">
        <f t="shared" si="15"/>
        <v>55.050000000000004</v>
      </c>
      <c r="O1014" s="1">
        <v>20</v>
      </c>
      <c r="P1014" s="1">
        <v>44.04</v>
      </c>
      <c r="Q1014" s="7">
        <v>18.399999999999999</v>
      </c>
      <c r="R1014" s="1">
        <v>38</v>
      </c>
      <c r="S1014" s="1" t="s">
        <v>26</v>
      </c>
      <c r="T1014" s="1" t="s">
        <v>46</v>
      </c>
    </row>
    <row r="1015" spans="1:20" x14ac:dyDescent="0.25">
      <c r="A1015" s="1">
        <v>100488</v>
      </c>
      <c r="B1015" s="2">
        <v>45728</v>
      </c>
      <c r="C1015" s="2" t="str">
        <f>TEXT(Table1[[#This Row],[Order_Date]],"ddd")</f>
        <v>Wed</v>
      </c>
      <c r="D1015" s="12">
        <f>WEEKNUM(Table1[[#This Row],[Order_Date]])</f>
        <v>11</v>
      </c>
      <c r="E1015" s="2" t="str">
        <f>TEXT(Table1[[#This Row],[Order_Date]],"mmm")</f>
        <v>Mar</v>
      </c>
      <c r="F1015" s="2" t="str">
        <f>TEXT(Table1[[#This Row],[Order_Date]],"yyyy")</f>
        <v>2025</v>
      </c>
      <c r="G1015" s="1" t="s">
        <v>1053</v>
      </c>
      <c r="H1015" s="1" t="s">
        <v>42</v>
      </c>
      <c r="I1015" s="1" t="s">
        <v>25</v>
      </c>
      <c r="J1015" s="1" t="s">
        <v>1238</v>
      </c>
      <c r="K1015" s="1" t="s">
        <v>31</v>
      </c>
      <c r="L1015" s="1">
        <v>1</v>
      </c>
      <c r="M1015" s="7">
        <v>143.94</v>
      </c>
      <c r="N1015" s="7">
        <f t="shared" si="15"/>
        <v>143.94</v>
      </c>
      <c r="O1015" s="1">
        <v>10</v>
      </c>
      <c r="P1015" s="1">
        <v>129.55000000000001</v>
      </c>
      <c r="Q1015" s="7">
        <v>29.34</v>
      </c>
      <c r="R1015" s="1">
        <v>25</v>
      </c>
      <c r="S1015" s="1" t="s">
        <v>19</v>
      </c>
      <c r="T1015" s="1" t="s">
        <v>81</v>
      </c>
    </row>
    <row r="1016" spans="1:20" x14ac:dyDescent="0.25">
      <c r="A1016" s="1">
        <v>100819</v>
      </c>
      <c r="B1016" s="2">
        <v>45433</v>
      </c>
      <c r="C1016" s="2" t="str">
        <f>TEXT(Table1[[#This Row],[Order_Date]],"ddd")</f>
        <v>Tue</v>
      </c>
      <c r="D1016" s="12">
        <f>WEEKNUM(Table1[[#This Row],[Order_Date]])</f>
        <v>21</v>
      </c>
      <c r="E1016" s="2" t="str">
        <f>TEXT(Table1[[#This Row],[Order_Date]],"mmm")</f>
        <v>May</v>
      </c>
      <c r="F1016" s="2" t="str">
        <f>TEXT(Table1[[#This Row],[Order_Date]],"yyyy")</f>
        <v>2024</v>
      </c>
      <c r="G1016" s="1" t="s">
        <v>1054</v>
      </c>
      <c r="H1016" s="1" t="s">
        <v>100</v>
      </c>
      <c r="I1016" s="1" t="s">
        <v>25</v>
      </c>
      <c r="J1016" s="1" t="s">
        <v>1238</v>
      </c>
      <c r="K1016" s="1" t="s">
        <v>31</v>
      </c>
      <c r="L1016" s="1">
        <v>2</v>
      </c>
      <c r="M1016" s="7">
        <v>140.96</v>
      </c>
      <c r="N1016" s="7">
        <f t="shared" si="15"/>
        <v>281.92</v>
      </c>
      <c r="O1016" s="1">
        <v>0</v>
      </c>
      <c r="P1016" s="1">
        <v>281.92</v>
      </c>
      <c r="Q1016" s="7">
        <v>97.1</v>
      </c>
      <c r="R1016" s="1">
        <v>32</v>
      </c>
      <c r="S1016" s="1" t="s">
        <v>26</v>
      </c>
      <c r="T1016" s="1" t="s">
        <v>20</v>
      </c>
    </row>
    <row r="1017" spans="1:20" x14ac:dyDescent="0.25">
      <c r="A1017" s="1">
        <v>100710</v>
      </c>
      <c r="B1017" s="2">
        <v>45273</v>
      </c>
      <c r="C1017" s="2" t="str">
        <f>TEXT(Table1[[#This Row],[Order_Date]],"ddd")</f>
        <v>Wed</v>
      </c>
      <c r="D1017" s="12">
        <f>WEEKNUM(Table1[[#This Row],[Order_Date]])</f>
        <v>50</v>
      </c>
      <c r="E1017" s="2" t="str">
        <f>TEXT(Table1[[#This Row],[Order_Date]],"mmm")</f>
        <v>Dec</v>
      </c>
      <c r="F1017" s="2" t="str">
        <f>TEXT(Table1[[#This Row],[Order_Date]],"yyyy")</f>
        <v>2023</v>
      </c>
      <c r="G1017" s="1" t="s">
        <v>1055</v>
      </c>
      <c r="H1017" s="1" t="s">
        <v>87</v>
      </c>
      <c r="I1017" s="1" t="s">
        <v>25</v>
      </c>
      <c r="J1017" s="1" t="s">
        <v>1239</v>
      </c>
      <c r="K1017" s="1" t="s">
        <v>18</v>
      </c>
      <c r="L1017" s="1">
        <v>2</v>
      </c>
      <c r="M1017" s="7">
        <v>75.56</v>
      </c>
      <c r="N1017" s="7">
        <f t="shared" si="15"/>
        <v>151.12</v>
      </c>
      <c r="O1017" s="1">
        <v>0</v>
      </c>
      <c r="P1017" s="1">
        <v>151.12</v>
      </c>
      <c r="Q1017" s="7">
        <v>33.24</v>
      </c>
      <c r="R1017" s="1">
        <v>22</v>
      </c>
      <c r="S1017" s="1" t="s">
        <v>19</v>
      </c>
      <c r="T1017" s="1" t="s">
        <v>20</v>
      </c>
    </row>
    <row r="1018" spans="1:20" x14ac:dyDescent="0.25">
      <c r="A1018" s="1">
        <v>101080</v>
      </c>
      <c r="B1018" s="2">
        <v>45595</v>
      </c>
      <c r="C1018" s="2" t="str">
        <f>TEXT(Table1[[#This Row],[Order_Date]],"ddd")</f>
        <v>Wed</v>
      </c>
      <c r="D1018" s="12">
        <f>WEEKNUM(Table1[[#This Row],[Order_Date]])</f>
        <v>44</v>
      </c>
      <c r="E1018" s="2" t="str">
        <f>TEXT(Table1[[#This Row],[Order_Date]],"mmm")</f>
        <v>Oct</v>
      </c>
      <c r="F1018" s="2" t="str">
        <f>TEXT(Table1[[#This Row],[Order_Date]],"yyyy")</f>
        <v>2024</v>
      </c>
      <c r="G1018" s="1" t="s">
        <v>1056</v>
      </c>
      <c r="H1018" s="1" t="s">
        <v>62</v>
      </c>
      <c r="I1018" s="1" t="s">
        <v>17</v>
      </c>
      <c r="J1018" s="1" t="s">
        <v>1241</v>
      </c>
      <c r="K1018" s="1" t="s">
        <v>48</v>
      </c>
      <c r="L1018" s="1">
        <v>2</v>
      </c>
      <c r="M1018" s="7">
        <v>118.66</v>
      </c>
      <c r="N1018" s="7">
        <f t="shared" si="15"/>
        <v>237.32</v>
      </c>
      <c r="O1018" s="1">
        <v>0</v>
      </c>
      <c r="P1018" s="1">
        <v>237.32</v>
      </c>
      <c r="Q1018" s="7">
        <v>70.12</v>
      </c>
      <c r="R1018" s="1">
        <v>24</v>
      </c>
      <c r="S1018" s="1" t="s">
        <v>19</v>
      </c>
      <c r="T1018" s="1" t="s">
        <v>51</v>
      </c>
    </row>
    <row r="1019" spans="1:20" x14ac:dyDescent="0.25">
      <c r="A1019" s="1">
        <v>100147</v>
      </c>
      <c r="B1019" s="2">
        <v>45402</v>
      </c>
      <c r="C1019" s="2" t="str">
        <f>TEXT(Table1[[#This Row],[Order_Date]],"ddd")</f>
        <v>Sat</v>
      </c>
      <c r="D1019" s="12">
        <f>WEEKNUM(Table1[[#This Row],[Order_Date]])</f>
        <v>16</v>
      </c>
      <c r="E1019" s="2" t="str">
        <f>TEXT(Table1[[#This Row],[Order_Date]],"mmm")</f>
        <v>Apr</v>
      </c>
      <c r="F1019" s="2" t="str">
        <f>TEXT(Table1[[#This Row],[Order_Date]],"yyyy")</f>
        <v>2024</v>
      </c>
      <c r="G1019" s="1" t="s">
        <v>1057</v>
      </c>
      <c r="H1019" s="1" t="s">
        <v>77</v>
      </c>
      <c r="I1019" s="1" t="s">
        <v>30</v>
      </c>
      <c r="J1019" s="1" t="s">
        <v>1238</v>
      </c>
      <c r="K1019" s="1" t="s">
        <v>64</v>
      </c>
      <c r="L1019" s="1">
        <v>2</v>
      </c>
      <c r="M1019" s="7">
        <v>41.99</v>
      </c>
      <c r="N1019" s="7">
        <f t="shared" si="15"/>
        <v>83.98</v>
      </c>
      <c r="O1019" s="1">
        <v>0</v>
      </c>
      <c r="P1019" s="1">
        <v>83.98</v>
      </c>
      <c r="Q1019" s="7">
        <v>29.95</v>
      </c>
      <c r="R1019" s="1">
        <v>34</v>
      </c>
      <c r="S1019" s="1" t="s">
        <v>19</v>
      </c>
      <c r="T1019" s="1" t="s">
        <v>43</v>
      </c>
    </row>
    <row r="1020" spans="1:20" x14ac:dyDescent="0.25">
      <c r="A1020" s="1">
        <v>100146</v>
      </c>
      <c r="B1020" s="2">
        <v>45168</v>
      </c>
      <c r="C1020" s="2" t="str">
        <f>TEXT(Table1[[#This Row],[Order_Date]],"ddd")</f>
        <v>Wed</v>
      </c>
      <c r="D1020" s="12">
        <f>WEEKNUM(Table1[[#This Row],[Order_Date]])</f>
        <v>35</v>
      </c>
      <c r="E1020" s="2" t="str">
        <f>TEXT(Table1[[#This Row],[Order_Date]],"mmm")</f>
        <v>Aug</v>
      </c>
      <c r="F1020" s="2" t="str">
        <f>TEXT(Table1[[#This Row],[Order_Date]],"yyyy")</f>
        <v>2023</v>
      </c>
      <c r="G1020" s="1" t="s">
        <v>1058</v>
      </c>
      <c r="H1020" s="1" t="s">
        <v>87</v>
      </c>
      <c r="I1020" s="1" t="s">
        <v>25</v>
      </c>
      <c r="J1020" s="1" t="s">
        <v>1241</v>
      </c>
      <c r="K1020" s="1" t="s">
        <v>31</v>
      </c>
      <c r="L1020" s="1">
        <v>3</v>
      </c>
      <c r="M1020" s="7">
        <v>77.599999999999994</v>
      </c>
      <c r="N1020" s="7">
        <f t="shared" si="15"/>
        <v>232.79999999999998</v>
      </c>
      <c r="O1020" s="1">
        <v>10</v>
      </c>
      <c r="P1020" s="1">
        <v>209.52</v>
      </c>
      <c r="Q1020" s="7">
        <v>72.59</v>
      </c>
      <c r="R1020" s="1">
        <v>29</v>
      </c>
      <c r="S1020" s="1" t="s">
        <v>19</v>
      </c>
      <c r="T1020" s="1" t="s">
        <v>27</v>
      </c>
    </row>
    <row r="1021" spans="1:20" x14ac:dyDescent="0.25">
      <c r="A1021" s="1">
        <v>101174</v>
      </c>
      <c r="B1021" s="2">
        <v>45869</v>
      </c>
      <c r="C1021" s="2" t="str">
        <f>TEXT(Table1[[#This Row],[Order_Date]],"ddd")</f>
        <v>Thu</v>
      </c>
      <c r="D1021" s="12">
        <f>WEEKNUM(Table1[[#This Row],[Order_Date]])</f>
        <v>31</v>
      </c>
      <c r="E1021" s="2" t="str">
        <f>TEXT(Table1[[#This Row],[Order_Date]],"mmm")</f>
        <v>Jul</v>
      </c>
      <c r="F1021" s="2" t="str">
        <f>TEXT(Table1[[#This Row],[Order_Date]],"yyyy")</f>
        <v>2025</v>
      </c>
      <c r="G1021" s="1" t="s">
        <v>1059</v>
      </c>
      <c r="H1021" s="1" t="s">
        <v>16</v>
      </c>
      <c r="I1021" s="1" t="s">
        <v>17</v>
      </c>
      <c r="J1021" s="1" t="s">
        <v>1241</v>
      </c>
      <c r="K1021" s="1" t="s">
        <v>18</v>
      </c>
      <c r="L1021" s="1">
        <v>2</v>
      </c>
      <c r="M1021" s="7">
        <v>53.3</v>
      </c>
      <c r="N1021" s="7">
        <f t="shared" si="15"/>
        <v>106.6</v>
      </c>
      <c r="O1021" s="1">
        <v>0</v>
      </c>
      <c r="P1021" s="1">
        <v>106.6</v>
      </c>
      <c r="Q1021" s="7">
        <v>22.83</v>
      </c>
      <c r="R1021" s="1">
        <v>32</v>
      </c>
      <c r="S1021" s="1" t="s">
        <v>19</v>
      </c>
      <c r="T1021" s="1" t="s">
        <v>35</v>
      </c>
    </row>
    <row r="1022" spans="1:20" x14ac:dyDescent="0.25">
      <c r="A1022" s="1">
        <v>100962</v>
      </c>
      <c r="B1022" s="2">
        <v>45578</v>
      </c>
      <c r="C1022" s="2" t="str">
        <f>TEXT(Table1[[#This Row],[Order_Date]],"ddd")</f>
        <v>Sun</v>
      </c>
      <c r="D1022" s="12">
        <f>WEEKNUM(Table1[[#This Row],[Order_Date]])</f>
        <v>42</v>
      </c>
      <c r="E1022" s="2" t="str">
        <f>TEXT(Table1[[#This Row],[Order_Date]],"mmm")</f>
        <v>Oct</v>
      </c>
      <c r="F1022" s="2" t="str">
        <f>TEXT(Table1[[#This Row],[Order_Date]],"yyyy")</f>
        <v>2024</v>
      </c>
      <c r="G1022" s="1" t="s">
        <v>1060</v>
      </c>
      <c r="H1022" s="1" t="s">
        <v>77</v>
      </c>
      <c r="I1022" s="1" t="s">
        <v>30</v>
      </c>
      <c r="J1022" s="1" t="s">
        <v>1238</v>
      </c>
      <c r="K1022" s="1" t="s">
        <v>18</v>
      </c>
      <c r="L1022" s="1">
        <v>5</v>
      </c>
      <c r="M1022" s="7">
        <v>38.92</v>
      </c>
      <c r="N1022" s="7">
        <f t="shared" si="15"/>
        <v>194.60000000000002</v>
      </c>
      <c r="O1022" s="1">
        <v>0</v>
      </c>
      <c r="P1022" s="1">
        <v>194.6</v>
      </c>
      <c r="Q1022" s="7">
        <v>66.099999999999994</v>
      </c>
      <c r="R1022" s="1">
        <v>33</v>
      </c>
      <c r="S1022" s="1" t="s">
        <v>19</v>
      </c>
      <c r="T1022" s="1" t="s">
        <v>32</v>
      </c>
    </row>
    <row r="1023" spans="1:20" x14ac:dyDescent="0.25">
      <c r="A1023" s="1">
        <v>100345</v>
      </c>
      <c r="B1023" s="2">
        <v>45318</v>
      </c>
      <c r="C1023" s="2" t="str">
        <f>TEXT(Table1[[#This Row],[Order_Date]],"ddd")</f>
        <v>Sat</v>
      </c>
      <c r="D1023" s="12">
        <f>WEEKNUM(Table1[[#This Row],[Order_Date]])</f>
        <v>4</v>
      </c>
      <c r="E1023" s="2" t="str">
        <f>TEXT(Table1[[#This Row],[Order_Date]],"mmm")</f>
        <v>Jan</v>
      </c>
      <c r="F1023" s="2" t="str">
        <f>TEXT(Table1[[#This Row],[Order_Date]],"yyyy")</f>
        <v>2024</v>
      </c>
      <c r="G1023" s="1" t="s">
        <v>1061</v>
      </c>
      <c r="H1023" s="1" t="s">
        <v>34</v>
      </c>
      <c r="I1023" s="1" t="s">
        <v>30</v>
      </c>
      <c r="J1023" s="1" t="s">
        <v>1241</v>
      </c>
      <c r="K1023" s="1" t="s">
        <v>18</v>
      </c>
      <c r="L1023" s="1">
        <v>1</v>
      </c>
      <c r="M1023" s="7">
        <v>57.64</v>
      </c>
      <c r="N1023" s="7">
        <f t="shared" si="15"/>
        <v>57.64</v>
      </c>
      <c r="O1023" s="1">
        <v>20</v>
      </c>
      <c r="P1023" s="1">
        <v>46.11</v>
      </c>
      <c r="Q1023" s="7">
        <v>14.49</v>
      </c>
      <c r="R1023" s="1">
        <v>24</v>
      </c>
      <c r="S1023" s="1" t="s">
        <v>26</v>
      </c>
      <c r="T1023" s="1" t="s">
        <v>35</v>
      </c>
    </row>
    <row r="1024" spans="1:20" x14ac:dyDescent="0.25">
      <c r="A1024" s="1">
        <v>100402</v>
      </c>
      <c r="B1024" s="2">
        <v>44965</v>
      </c>
      <c r="C1024" s="2" t="str">
        <f>TEXT(Table1[[#This Row],[Order_Date]],"ddd")</f>
        <v>Wed</v>
      </c>
      <c r="D1024" s="12">
        <f>WEEKNUM(Table1[[#This Row],[Order_Date]])</f>
        <v>6</v>
      </c>
      <c r="E1024" s="2" t="str">
        <f>TEXT(Table1[[#This Row],[Order_Date]],"mmm")</f>
        <v>Feb</v>
      </c>
      <c r="F1024" s="2" t="str">
        <f>TEXT(Table1[[#This Row],[Order_Date]],"yyyy")</f>
        <v>2023</v>
      </c>
      <c r="G1024" s="1" t="s">
        <v>1062</v>
      </c>
      <c r="H1024" s="1" t="s">
        <v>45</v>
      </c>
      <c r="I1024" s="1" t="s">
        <v>30</v>
      </c>
      <c r="J1024" s="1" t="s">
        <v>1238</v>
      </c>
      <c r="K1024" s="1" t="s">
        <v>18</v>
      </c>
      <c r="L1024" s="1">
        <v>2</v>
      </c>
      <c r="M1024" s="7">
        <v>12.41</v>
      </c>
      <c r="N1024" s="7">
        <f t="shared" si="15"/>
        <v>24.82</v>
      </c>
      <c r="O1024" s="1">
        <v>20</v>
      </c>
      <c r="P1024" s="1">
        <v>19.86</v>
      </c>
      <c r="Q1024" s="7">
        <v>6.91</v>
      </c>
      <c r="R1024" s="1">
        <v>37</v>
      </c>
      <c r="S1024" s="1" t="s">
        <v>26</v>
      </c>
      <c r="T1024" s="1" t="s">
        <v>51</v>
      </c>
    </row>
    <row r="1025" spans="1:20" x14ac:dyDescent="0.25">
      <c r="A1025" s="1">
        <v>100931</v>
      </c>
      <c r="B1025" s="2">
        <v>45788</v>
      </c>
      <c r="C1025" s="2" t="str">
        <f>TEXT(Table1[[#This Row],[Order_Date]],"ddd")</f>
        <v>Sun</v>
      </c>
      <c r="D1025" s="12">
        <f>WEEKNUM(Table1[[#This Row],[Order_Date]])</f>
        <v>20</v>
      </c>
      <c r="E1025" s="2" t="str">
        <f>TEXT(Table1[[#This Row],[Order_Date]],"mmm")</f>
        <v>May</v>
      </c>
      <c r="F1025" s="2" t="str">
        <f>TEXT(Table1[[#This Row],[Order_Date]],"yyyy")</f>
        <v>2025</v>
      </c>
      <c r="G1025" s="1" t="s">
        <v>1063</v>
      </c>
      <c r="H1025" s="1" t="s">
        <v>42</v>
      </c>
      <c r="I1025" s="1" t="s">
        <v>25</v>
      </c>
      <c r="J1025" s="1" t="s">
        <v>1241</v>
      </c>
      <c r="K1025" s="1" t="s">
        <v>18</v>
      </c>
      <c r="L1025" s="1">
        <v>4</v>
      </c>
      <c r="M1025" s="7">
        <v>174.33</v>
      </c>
      <c r="N1025" s="7">
        <f t="shared" si="15"/>
        <v>697.32</v>
      </c>
      <c r="O1025" s="1">
        <v>20</v>
      </c>
      <c r="P1025" s="1">
        <v>557.86</v>
      </c>
      <c r="Q1025" s="7">
        <v>139.22999999999999</v>
      </c>
      <c r="R1025" s="1">
        <v>16</v>
      </c>
      <c r="S1025" s="1" t="s">
        <v>26</v>
      </c>
      <c r="T1025" s="1" t="s">
        <v>32</v>
      </c>
    </row>
    <row r="1026" spans="1:20" x14ac:dyDescent="0.25">
      <c r="A1026" s="1">
        <v>100954</v>
      </c>
      <c r="B1026" s="2">
        <v>45085</v>
      </c>
      <c r="C1026" s="2" t="str">
        <f>TEXT(Table1[[#This Row],[Order_Date]],"ddd")</f>
        <v>Thu</v>
      </c>
      <c r="D1026" s="12">
        <f>WEEKNUM(Table1[[#This Row],[Order_Date]])</f>
        <v>23</v>
      </c>
      <c r="E1026" s="2" t="str">
        <f>TEXT(Table1[[#This Row],[Order_Date]],"mmm")</f>
        <v>Jun</v>
      </c>
      <c r="F1026" s="2" t="str">
        <f>TEXT(Table1[[#This Row],[Order_Date]],"yyyy")</f>
        <v>2023</v>
      </c>
      <c r="G1026" s="1" t="s">
        <v>1064</v>
      </c>
      <c r="H1026" s="1" t="s">
        <v>73</v>
      </c>
      <c r="I1026" s="1" t="s">
        <v>25</v>
      </c>
      <c r="J1026" s="1" t="s">
        <v>1239</v>
      </c>
      <c r="K1026" s="1" t="s">
        <v>31</v>
      </c>
      <c r="L1026" s="1">
        <v>2</v>
      </c>
      <c r="M1026" s="7">
        <v>33.6</v>
      </c>
      <c r="N1026" s="7">
        <f t="shared" si="15"/>
        <v>67.2</v>
      </c>
      <c r="O1026" s="1">
        <v>10</v>
      </c>
      <c r="P1026" s="1">
        <v>60.48</v>
      </c>
      <c r="Q1026" s="7">
        <v>17.829999999999998</v>
      </c>
      <c r="R1026" s="1">
        <v>32</v>
      </c>
      <c r="S1026" s="1" t="s">
        <v>26</v>
      </c>
      <c r="T1026" s="1" t="s">
        <v>32</v>
      </c>
    </row>
    <row r="1027" spans="1:20" x14ac:dyDescent="0.25">
      <c r="A1027" s="1">
        <v>101124</v>
      </c>
      <c r="B1027" s="2">
        <v>45311</v>
      </c>
      <c r="C1027" s="2" t="str">
        <f>TEXT(Table1[[#This Row],[Order_Date]],"ddd")</f>
        <v>Sat</v>
      </c>
      <c r="D1027" s="12">
        <f>WEEKNUM(Table1[[#This Row],[Order_Date]])</f>
        <v>3</v>
      </c>
      <c r="E1027" s="2" t="str">
        <f>TEXT(Table1[[#This Row],[Order_Date]],"mmm")</f>
        <v>Jan</v>
      </c>
      <c r="F1027" s="2" t="str">
        <f>TEXT(Table1[[#This Row],[Order_Date]],"yyyy")</f>
        <v>2024</v>
      </c>
      <c r="G1027" s="1" t="s">
        <v>1065</v>
      </c>
      <c r="H1027" s="1" t="s">
        <v>66</v>
      </c>
      <c r="I1027" s="1" t="s">
        <v>17</v>
      </c>
      <c r="J1027" s="1" t="s">
        <v>1238</v>
      </c>
      <c r="K1027" s="1" t="s">
        <v>18</v>
      </c>
      <c r="L1027" s="1">
        <v>4</v>
      </c>
      <c r="M1027" s="7">
        <v>122.95</v>
      </c>
      <c r="N1027" s="7">
        <f t="shared" ref="N1027:N1090" si="16">M1027*L1027</f>
        <v>491.8</v>
      </c>
      <c r="O1027" s="1">
        <v>0</v>
      </c>
      <c r="P1027" s="1">
        <v>491.8</v>
      </c>
      <c r="Q1027" s="7">
        <v>101.2</v>
      </c>
      <c r="R1027" s="1">
        <v>18</v>
      </c>
      <c r="S1027" s="1" t="s">
        <v>26</v>
      </c>
      <c r="T1027" s="1" t="s">
        <v>35</v>
      </c>
    </row>
    <row r="1028" spans="1:20" x14ac:dyDescent="0.25">
      <c r="A1028" s="1">
        <v>100659</v>
      </c>
      <c r="B1028" s="2">
        <v>45038</v>
      </c>
      <c r="C1028" s="2" t="str">
        <f>TEXT(Table1[[#This Row],[Order_Date]],"ddd")</f>
        <v>Sat</v>
      </c>
      <c r="D1028" s="12">
        <f>WEEKNUM(Table1[[#This Row],[Order_Date]])</f>
        <v>16</v>
      </c>
      <c r="E1028" s="2" t="str">
        <f>TEXT(Table1[[#This Row],[Order_Date]],"mmm")</f>
        <v>Apr</v>
      </c>
      <c r="F1028" s="2" t="str">
        <f>TEXT(Table1[[#This Row],[Order_Date]],"yyyy")</f>
        <v>2023</v>
      </c>
      <c r="G1028" s="1" t="s">
        <v>1066</v>
      </c>
      <c r="H1028" s="1" t="s">
        <v>68</v>
      </c>
      <c r="I1028" s="1" t="s">
        <v>25</v>
      </c>
      <c r="J1028" s="1" t="s">
        <v>1238</v>
      </c>
      <c r="K1028" s="1" t="s">
        <v>31</v>
      </c>
      <c r="L1028" s="1">
        <v>3</v>
      </c>
      <c r="M1028" s="7">
        <v>199.43</v>
      </c>
      <c r="N1028" s="7">
        <f t="shared" si="16"/>
        <v>598.29</v>
      </c>
      <c r="O1028" s="1">
        <v>0</v>
      </c>
      <c r="P1028" s="1">
        <v>598.29</v>
      </c>
      <c r="Q1028" s="7">
        <v>224.28</v>
      </c>
      <c r="R1028" s="1">
        <v>44</v>
      </c>
      <c r="S1028" s="1" t="s">
        <v>26</v>
      </c>
      <c r="T1028" s="1" t="s">
        <v>46</v>
      </c>
    </row>
    <row r="1029" spans="1:20" x14ac:dyDescent="0.25">
      <c r="A1029" s="1">
        <v>100463</v>
      </c>
      <c r="B1029" s="2">
        <v>45622</v>
      </c>
      <c r="C1029" s="2" t="str">
        <f>TEXT(Table1[[#This Row],[Order_Date]],"ddd")</f>
        <v>Tue</v>
      </c>
      <c r="D1029" s="12">
        <f>WEEKNUM(Table1[[#This Row],[Order_Date]])</f>
        <v>48</v>
      </c>
      <c r="E1029" s="2" t="str">
        <f>TEXT(Table1[[#This Row],[Order_Date]],"mmm")</f>
        <v>Nov</v>
      </c>
      <c r="F1029" s="2" t="str">
        <f>TEXT(Table1[[#This Row],[Order_Date]],"yyyy")</f>
        <v>2024</v>
      </c>
      <c r="G1029" s="1" t="s">
        <v>1067</v>
      </c>
      <c r="H1029" s="1" t="s">
        <v>66</v>
      </c>
      <c r="I1029" s="1" t="s">
        <v>17</v>
      </c>
      <c r="J1029" s="1" t="s">
        <v>1238</v>
      </c>
      <c r="K1029" s="1" t="s">
        <v>18</v>
      </c>
      <c r="L1029" s="1">
        <v>3</v>
      </c>
      <c r="M1029" s="7">
        <v>117.99</v>
      </c>
      <c r="N1029" s="7">
        <f t="shared" si="16"/>
        <v>353.96999999999997</v>
      </c>
      <c r="O1029" s="1">
        <v>0</v>
      </c>
      <c r="P1029" s="1">
        <v>353.97</v>
      </c>
      <c r="Q1029" s="7">
        <v>116.32</v>
      </c>
      <c r="R1029" s="1">
        <v>27</v>
      </c>
      <c r="S1029" s="1" t="s">
        <v>26</v>
      </c>
      <c r="T1029" s="1" t="s">
        <v>27</v>
      </c>
    </row>
    <row r="1030" spans="1:20" x14ac:dyDescent="0.25">
      <c r="A1030" s="1">
        <v>100186</v>
      </c>
      <c r="B1030" s="2">
        <v>45800</v>
      </c>
      <c r="C1030" s="2" t="str">
        <f>TEXT(Table1[[#This Row],[Order_Date]],"ddd")</f>
        <v>Fri</v>
      </c>
      <c r="D1030" s="12">
        <f>WEEKNUM(Table1[[#This Row],[Order_Date]])</f>
        <v>21</v>
      </c>
      <c r="E1030" s="2" t="str">
        <f>TEXT(Table1[[#This Row],[Order_Date]],"mmm")</f>
        <v>May</v>
      </c>
      <c r="F1030" s="2" t="str">
        <f>TEXT(Table1[[#This Row],[Order_Date]],"yyyy")</f>
        <v>2025</v>
      </c>
      <c r="G1030" s="1" t="s">
        <v>1068</v>
      </c>
      <c r="H1030" s="1" t="s">
        <v>24</v>
      </c>
      <c r="I1030" s="1" t="s">
        <v>25</v>
      </c>
      <c r="J1030" s="1" t="s">
        <v>1239</v>
      </c>
      <c r="K1030" s="1" t="s">
        <v>18</v>
      </c>
      <c r="L1030" s="1">
        <v>4</v>
      </c>
      <c r="M1030" s="7">
        <v>82.96</v>
      </c>
      <c r="N1030" s="7">
        <f t="shared" si="16"/>
        <v>331.84</v>
      </c>
      <c r="O1030" s="1">
        <v>5</v>
      </c>
      <c r="P1030" s="1">
        <v>315.25</v>
      </c>
      <c r="Q1030" s="7">
        <v>106.56</v>
      </c>
      <c r="R1030" s="1">
        <v>22</v>
      </c>
      <c r="S1030" s="1" t="s">
        <v>26</v>
      </c>
      <c r="T1030" s="1" t="s">
        <v>43</v>
      </c>
    </row>
    <row r="1031" spans="1:20" x14ac:dyDescent="0.25">
      <c r="A1031" s="1">
        <v>100608</v>
      </c>
      <c r="B1031" s="2">
        <v>45569</v>
      </c>
      <c r="C1031" s="2" t="str">
        <f>TEXT(Table1[[#This Row],[Order_Date]],"ddd")</f>
        <v>Fri</v>
      </c>
      <c r="D1031" s="12">
        <f>WEEKNUM(Table1[[#This Row],[Order_Date]])</f>
        <v>40</v>
      </c>
      <c r="E1031" s="2" t="str">
        <f>TEXT(Table1[[#This Row],[Order_Date]],"mmm")</f>
        <v>Oct</v>
      </c>
      <c r="F1031" s="2" t="str">
        <f>TEXT(Table1[[#This Row],[Order_Date]],"yyyy")</f>
        <v>2024</v>
      </c>
      <c r="G1031" s="1" t="s">
        <v>1069</v>
      </c>
      <c r="H1031" s="1" t="s">
        <v>29</v>
      </c>
      <c r="I1031" s="1" t="s">
        <v>30</v>
      </c>
      <c r="J1031" s="1" t="s">
        <v>1238</v>
      </c>
      <c r="K1031" s="1" t="s">
        <v>18</v>
      </c>
      <c r="L1031" s="1">
        <v>2</v>
      </c>
      <c r="M1031" s="7">
        <v>18.899999999999999</v>
      </c>
      <c r="N1031" s="7">
        <f t="shared" si="16"/>
        <v>37.799999999999997</v>
      </c>
      <c r="O1031" s="1">
        <v>0</v>
      </c>
      <c r="P1031" s="1">
        <v>37.799999999999997</v>
      </c>
      <c r="Q1031" s="7">
        <v>11.84</v>
      </c>
      <c r="R1031" s="1">
        <v>22</v>
      </c>
      <c r="S1031" s="1" t="s">
        <v>19</v>
      </c>
      <c r="T1031" s="1" t="s">
        <v>32</v>
      </c>
    </row>
    <row r="1032" spans="1:20" x14ac:dyDescent="0.25">
      <c r="A1032" s="1">
        <v>100143</v>
      </c>
      <c r="B1032" s="2">
        <v>45223</v>
      </c>
      <c r="C1032" s="2" t="str">
        <f>TEXT(Table1[[#This Row],[Order_Date]],"ddd")</f>
        <v>Tue</v>
      </c>
      <c r="D1032" s="12">
        <f>WEEKNUM(Table1[[#This Row],[Order_Date]])</f>
        <v>43</v>
      </c>
      <c r="E1032" s="2" t="str">
        <f>TEXT(Table1[[#This Row],[Order_Date]],"mmm")</f>
        <v>Oct</v>
      </c>
      <c r="F1032" s="2" t="str">
        <f>TEXT(Table1[[#This Row],[Order_Date]],"yyyy")</f>
        <v>2023</v>
      </c>
      <c r="G1032" s="1" t="s">
        <v>1070</v>
      </c>
      <c r="H1032" s="1" t="s">
        <v>87</v>
      </c>
      <c r="I1032" s="1" t="s">
        <v>25</v>
      </c>
      <c r="J1032" s="1" t="s">
        <v>1240</v>
      </c>
      <c r="K1032" s="1" t="s">
        <v>18</v>
      </c>
      <c r="L1032" s="1">
        <v>4</v>
      </c>
      <c r="M1032" s="7">
        <v>102.9</v>
      </c>
      <c r="N1032" s="7">
        <f t="shared" si="16"/>
        <v>411.6</v>
      </c>
      <c r="O1032" s="1">
        <v>5</v>
      </c>
      <c r="P1032" s="1">
        <v>391.02</v>
      </c>
      <c r="Q1032" s="7">
        <v>106.05</v>
      </c>
      <c r="R1032" s="1">
        <v>30</v>
      </c>
      <c r="S1032" s="1" t="s">
        <v>19</v>
      </c>
      <c r="T1032" s="1" t="s">
        <v>46</v>
      </c>
    </row>
    <row r="1033" spans="1:20" x14ac:dyDescent="0.25">
      <c r="A1033" s="1">
        <v>100751</v>
      </c>
      <c r="B1033" s="2">
        <v>45026</v>
      </c>
      <c r="C1033" s="2" t="str">
        <f>TEXT(Table1[[#This Row],[Order_Date]],"ddd")</f>
        <v>Mon</v>
      </c>
      <c r="D1033" s="12">
        <f>WEEKNUM(Table1[[#This Row],[Order_Date]])</f>
        <v>15</v>
      </c>
      <c r="E1033" s="2" t="str">
        <f>TEXT(Table1[[#This Row],[Order_Date]],"mmm")</f>
        <v>Apr</v>
      </c>
      <c r="F1033" s="2" t="str">
        <f>TEXT(Table1[[#This Row],[Order_Date]],"yyyy")</f>
        <v>2023</v>
      </c>
      <c r="G1033" s="1" t="s">
        <v>1071</v>
      </c>
      <c r="H1033" s="1" t="s">
        <v>34</v>
      </c>
      <c r="I1033" s="1" t="s">
        <v>30</v>
      </c>
      <c r="J1033" s="1" t="s">
        <v>1238</v>
      </c>
      <c r="K1033" s="1" t="s">
        <v>18</v>
      </c>
      <c r="L1033" s="1">
        <v>1</v>
      </c>
      <c r="M1033" s="7">
        <v>60.95</v>
      </c>
      <c r="N1033" s="7">
        <f t="shared" si="16"/>
        <v>60.95</v>
      </c>
      <c r="O1033" s="1">
        <v>5</v>
      </c>
      <c r="P1033" s="1">
        <v>57.9</v>
      </c>
      <c r="Q1033" s="7">
        <v>23.88</v>
      </c>
      <c r="R1033" s="1">
        <v>28</v>
      </c>
      <c r="S1033" s="1" t="s">
        <v>19</v>
      </c>
      <c r="T1033" s="1" t="s">
        <v>51</v>
      </c>
    </row>
    <row r="1034" spans="1:20" x14ac:dyDescent="0.25">
      <c r="A1034" s="1">
        <v>100981</v>
      </c>
      <c r="B1034" s="2">
        <v>45192</v>
      </c>
      <c r="C1034" s="2" t="str">
        <f>TEXT(Table1[[#This Row],[Order_Date]],"ddd")</f>
        <v>Sat</v>
      </c>
      <c r="D1034" s="12">
        <f>WEEKNUM(Table1[[#This Row],[Order_Date]])</f>
        <v>38</v>
      </c>
      <c r="E1034" s="2" t="str">
        <f>TEXT(Table1[[#This Row],[Order_Date]],"mmm")</f>
        <v>Sep</v>
      </c>
      <c r="F1034" s="2" t="str">
        <f>TEXT(Table1[[#This Row],[Order_Date]],"yyyy")</f>
        <v>2023</v>
      </c>
      <c r="G1034" s="1" t="s">
        <v>1072</v>
      </c>
      <c r="H1034" s="1" t="s">
        <v>87</v>
      </c>
      <c r="I1034" s="1" t="s">
        <v>25</v>
      </c>
      <c r="J1034" s="1" t="s">
        <v>1241</v>
      </c>
      <c r="K1034" s="1" t="s">
        <v>18</v>
      </c>
      <c r="L1034" s="1">
        <v>4</v>
      </c>
      <c r="M1034" s="7">
        <v>82.89</v>
      </c>
      <c r="N1034" s="7">
        <f t="shared" si="16"/>
        <v>331.56</v>
      </c>
      <c r="O1034" s="1">
        <v>5</v>
      </c>
      <c r="P1034" s="1">
        <v>314.98</v>
      </c>
      <c r="Q1034" s="7">
        <v>108.31</v>
      </c>
      <c r="R1034" s="1">
        <v>28</v>
      </c>
      <c r="S1034" s="1" t="s">
        <v>19</v>
      </c>
      <c r="T1034" s="1" t="s">
        <v>51</v>
      </c>
    </row>
    <row r="1035" spans="1:20" x14ac:dyDescent="0.25">
      <c r="A1035" s="1">
        <v>100197</v>
      </c>
      <c r="B1035" s="2">
        <v>45678</v>
      </c>
      <c r="C1035" s="2" t="str">
        <f>TEXT(Table1[[#This Row],[Order_Date]],"ddd")</f>
        <v>Tue</v>
      </c>
      <c r="D1035" s="12">
        <f>WEEKNUM(Table1[[#This Row],[Order_Date]])</f>
        <v>4</v>
      </c>
      <c r="E1035" s="2" t="str">
        <f>TEXT(Table1[[#This Row],[Order_Date]],"mmm")</f>
        <v>Jan</v>
      </c>
      <c r="F1035" s="2" t="str">
        <f>TEXT(Table1[[#This Row],[Order_Date]],"yyyy")</f>
        <v>2025</v>
      </c>
      <c r="G1035" s="1" t="s">
        <v>1073</v>
      </c>
      <c r="H1035" s="1" t="s">
        <v>59</v>
      </c>
      <c r="I1035" s="1" t="s">
        <v>17</v>
      </c>
      <c r="J1035" s="1" t="s">
        <v>1241</v>
      </c>
      <c r="K1035" s="1" t="s">
        <v>18</v>
      </c>
      <c r="L1035" s="1">
        <v>4</v>
      </c>
      <c r="M1035" s="7">
        <v>32.51</v>
      </c>
      <c r="N1035" s="7">
        <f t="shared" si="16"/>
        <v>130.04</v>
      </c>
      <c r="O1035" s="1">
        <v>0</v>
      </c>
      <c r="P1035" s="1">
        <v>130.04</v>
      </c>
      <c r="Q1035" s="7">
        <v>35.06</v>
      </c>
      <c r="R1035" s="1">
        <v>37</v>
      </c>
      <c r="S1035" s="1" t="s">
        <v>19</v>
      </c>
      <c r="T1035" s="1" t="s">
        <v>43</v>
      </c>
    </row>
    <row r="1036" spans="1:20" x14ac:dyDescent="0.25">
      <c r="A1036" s="1">
        <v>100883</v>
      </c>
      <c r="B1036" s="2">
        <v>45567</v>
      </c>
      <c r="C1036" s="2" t="str">
        <f>TEXT(Table1[[#This Row],[Order_Date]],"ddd")</f>
        <v>Wed</v>
      </c>
      <c r="D1036" s="12">
        <f>WEEKNUM(Table1[[#This Row],[Order_Date]])</f>
        <v>40</v>
      </c>
      <c r="E1036" s="2" t="str">
        <f>TEXT(Table1[[#This Row],[Order_Date]],"mmm")</f>
        <v>Oct</v>
      </c>
      <c r="F1036" s="2" t="str">
        <f>TEXT(Table1[[#This Row],[Order_Date]],"yyyy")</f>
        <v>2024</v>
      </c>
      <c r="G1036" s="1" t="s">
        <v>1074</v>
      </c>
      <c r="H1036" s="1" t="s">
        <v>29</v>
      </c>
      <c r="I1036" s="1" t="s">
        <v>30</v>
      </c>
      <c r="J1036" s="1" t="s">
        <v>1241</v>
      </c>
      <c r="K1036" s="1" t="s">
        <v>18</v>
      </c>
      <c r="L1036" s="1">
        <v>3</v>
      </c>
      <c r="M1036" s="7">
        <v>18.16</v>
      </c>
      <c r="N1036" s="7">
        <f t="shared" si="16"/>
        <v>54.480000000000004</v>
      </c>
      <c r="O1036" s="1">
        <v>0</v>
      </c>
      <c r="P1036" s="1">
        <v>54.48</v>
      </c>
      <c r="Q1036" s="7">
        <v>10.23</v>
      </c>
      <c r="R1036" s="1">
        <v>46</v>
      </c>
      <c r="S1036" s="1" t="s">
        <v>26</v>
      </c>
      <c r="T1036" s="1" t="s">
        <v>43</v>
      </c>
    </row>
    <row r="1037" spans="1:20" x14ac:dyDescent="0.25">
      <c r="A1037" s="1">
        <v>100279</v>
      </c>
      <c r="B1037" s="2">
        <v>45523</v>
      </c>
      <c r="C1037" s="2" t="str">
        <f>TEXT(Table1[[#This Row],[Order_Date]],"ddd")</f>
        <v>Mon</v>
      </c>
      <c r="D1037" s="12">
        <f>WEEKNUM(Table1[[#This Row],[Order_Date]])</f>
        <v>34</v>
      </c>
      <c r="E1037" s="2" t="str">
        <f>TEXT(Table1[[#This Row],[Order_Date]],"mmm")</f>
        <v>Aug</v>
      </c>
      <c r="F1037" s="2" t="str">
        <f>TEXT(Table1[[#This Row],[Order_Date]],"yyyy")</f>
        <v>2024</v>
      </c>
      <c r="G1037" s="1" t="s">
        <v>1075</v>
      </c>
      <c r="H1037" s="1" t="s">
        <v>62</v>
      </c>
      <c r="I1037" s="1" t="s">
        <v>17</v>
      </c>
      <c r="J1037" s="1" t="s">
        <v>1239</v>
      </c>
      <c r="K1037" s="1" t="s">
        <v>48</v>
      </c>
      <c r="L1037" s="1">
        <v>2</v>
      </c>
      <c r="M1037" s="7">
        <v>133.16999999999999</v>
      </c>
      <c r="N1037" s="7">
        <f t="shared" si="16"/>
        <v>266.33999999999997</v>
      </c>
      <c r="O1037" s="1">
        <v>0</v>
      </c>
      <c r="P1037" s="1">
        <v>266.33999999999997</v>
      </c>
      <c r="Q1037" s="7">
        <v>62.03</v>
      </c>
      <c r="R1037" s="1">
        <v>35</v>
      </c>
      <c r="S1037" s="1" t="s">
        <v>26</v>
      </c>
      <c r="T1037" s="1" t="s">
        <v>81</v>
      </c>
    </row>
    <row r="1038" spans="1:20" x14ac:dyDescent="0.25">
      <c r="A1038" s="1">
        <v>100293</v>
      </c>
      <c r="B1038" s="2">
        <v>45222</v>
      </c>
      <c r="C1038" s="2" t="str">
        <f>TEXT(Table1[[#This Row],[Order_Date]],"ddd")</f>
        <v>Mon</v>
      </c>
      <c r="D1038" s="12">
        <f>WEEKNUM(Table1[[#This Row],[Order_Date]])</f>
        <v>43</v>
      </c>
      <c r="E1038" s="2" t="str">
        <f>TEXT(Table1[[#This Row],[Order_Date]],"mmm")</f>
        <v>Oct</v>
      </c>
      <c r="F1038" s="2" t="str">
        <f>TEXT(Table1[[#This Row],[Order_Date]],"yyyy")</f>
        <v>2023</v>
      </c>
      <c r="G1038" s="1" t="s">
        <v>1076</v>
      </c>
      <c r="H1038" s="1" t="s">
        <v>68</v>
      </c>
      <c r="I1038" s="1" t="s">
        <v>25</v>
      </c>
      <c r="J1038" s="1" t="s">
        <v>1239</v>
      </c>
      <c r="K1038" s="1" t="s">
        <v>31</v>
      </c>
      <c r="L1038" s="1">
        <v>4</v>
      </c>
      <c r="M1038" s="7">
        <v>225.31</v>
      </c>
      <c r="N1038" s="7">
        <f t="shared" si="16"/>
        <v>901.24</v>
      </c>
      <c r="O1038" s="1">
        <v>20</v>
      </c>
      <c r="P1038" s="1">
        <v>720.99</v>
      </c>
      <c r="Q1038" s="7">
        <v>212.69</v>
      </c>
      <c r="R1038" s="1">
        <v>28</v>
      </c>
      <c r="S1038" s="1" t="s">
        <v>19</v>
      </c>
      <c r="T1038" s="1" t="s">
        <v>81</v>
      </c>
    </row>
    <row r="1039" spans="1:20" x14ac:dyDescent="0.25">
      <c r="A1039" s="1">
        <v>101088</v>
      </c>
      <c r="B1039" s="2">
        <v>45274</v>
      </c>
      <c r="C1039" s="2" t="str">
        <f>TEXT(Table1[[#This Row],[Order_Date]],"ddd")</f>
        <v>Thu</v>
      </c>
      <c r="D1039" s="12">
        <f>WEEKNUM(Table1[[#This Row],[Order_Date]])</f>
        <v>50</v>
      </c>
      <c r="E1039" s="2" t="str">
        <f>TEXT(Table1[[#This Row],[Order_Date]],"mmm")</f>
        <v>Dec</v>
      </c>
      <c r="F1039" s="2" t="str">
        <f>TEXT(Table1[[#This Row],[Order_Date]],"yyyy")</f>
        <v>2023</v>
      </c>
      <c r="G1039" s="1" t="s">
        <v>1077</v>
      </c>
      <c r="H1039" s="1" t="s">
        <v>16</v>
      </c>
      <c r="I1039" s="1" t="s">
        <v>17</v>
      </c>
      <c r="J1039" s="1" t="s">
        <v>1239</v>
      </c>
      <c r="K1039" s="1" t="s">
        <v>18</v>
      </c>
      <c r="L1039" s="1">
        <v>2</v>
      </c>
      <c r="M1039" s="7">
        <v>56.29</v>
      </c>
      <c r="N1039" s="7">
        <f t="shared" si="16"/>
        <v>112.58</v>
      </c>
      <c r="O1039" s="1">
        <v>5</v>
      </c>
      <c r="P1039" s="1">
        <v>106.95</v>
      </c>
      <c r="Q1039" s="7">
        <v>34.26</v>
      </c>
      <c r="R1039" s="1">
        <v>22</v>
      </c>
      <c r="S1039" s="1" t="s">
        <v>19</v>
      </c>
      <c r="T1039" s="1" t="s">
        <v>32</v>
      </c>
    </row>
    <row r="1040" spans="1:20" x14ac:dyDescent="0.25">
      <c r="A1040" s="1">
        <v>100400</v>
      </c>
      <c r="B1040" s="2">
        <v>45267</v>
      </c>
      <c r="C1040" s="2" t="str">
        <f>TEXT(Table1[[#This Row],[Order_Date]],"ddd")</f>
        <v>Thu</v>
      </c>
      <c r="D1040" s="12">
        <f>WEEKNUM(Table1[[#This Row],[Order_Date]])</f>
        <v>49</v>
      </c>
      <c r="E1040" s="2" t="str">
        <f>TEXT(Table1[[#This Row],[Order_Date]],"mmm")</f>
        <v>Dec</v>
      </c>
      <c r="F1040" s="2" t="str">
        <f>TEXT(Table1[[#This Row],[Order_Date]],"yyyy")</f>
        <v>2023</v>
      </c>
      <c r="G1040" s="1" t="s">
        <v>1078</v>
      </c>
      <c r="H1040" s="1" t="s">
        <v>42</v>
      </c>
      <c r="I1040" s="1" t="s">
        <v>25</v>
      </c>
      <c r="J1040" s="1" t="s">
        <v>1241</v>
      </c>
      <c r="K1040" s="1" t="s">
        <v>31</v>
      </c>
      <c r="L1040" s="1">
        <v>1</v>
      </c>
      <c r="M1040" s="7">
        <v>165.61</v>
      </c>
      <c r="N1040" s="7">
        <f t="shared" si="16"/>
        <v>165.61</v>
      </c>
      <c r="O1040" s="1">
        <v>5</v>
      </c>
      <c r="P1040" s="1">
        <v>157.33000000000001</v>
      </c>
      <c r="Q1040" s="7">
        <v>47.35</v>
      </c>
      <c r="R1040" s="1">
        <v>28</v>
      </c>
      <c r="S1040" s="1" t="s">
        <v>26</v>
      </c>
      <c r="T1040" s="1" t="s">
        <v>35</v>
      </c>
    </row>
    <row r="1041" spans="1:20" x14ac:dyDescent="0.25">
      <c r="A1041" s="1">
        <v>100122</v>
      </c>
      <c r="B1041" s="2">
        <v>45263</v>
      </c>
      <c r="C1041" s="2" t="str">
        <f>TEXT(Table1[[#This Row],[Order_Date]],"ddd")</f>
        <v>Sun</v>
      </c>
      <c r="D1041" s="12">
        <f>WEEKNUM(Table1[[#This Row],[Order_Date]])</f>
        <v>49</v>
      </c>
      <c r="E1041" s="2" t="str">
        <f>TEXT(Table1[[#This Row],[Order_Date]],"mmm")</f>
        <v>Dec</v>
      </c>
      <c r="F1041" s="2" t="str">
        <f>TEXT(Table1[[#This Row],[Order_Date]],"yyyy")</f>
        <v>2023</v>
      </c>
      <c r="G1041" s="1" t="s">
        <v>1079</v>
      </c>
      <c r="H1041" s="1" t="s">
        <v>68</v>
      </c>
      <c r="I1041" s="1" t="s">
        <v>25</v>
      </c>
      <c r="J1041" s="1" t="s">
        <v>1237</v>
      </c>
      <c r="K1041" s="1" t="s">
        <v>18</v>
      </c>
      <c r="L1041" s="1">
        <v>2</v>
      </c>
      <c r="M1041" s="7">
        <v>215.43</v>
      </c>
      <c r="N1041" s="7">
        <f t="shared" si="16"/>
        <v>430.86</v>
      </c>
      <c r="O1041" s="1">
        <v>0</v>
      </c>
      <c r="P1041" s="1">
        <v>430.86</v>
      </c>
      <c r="Q1041" s="7">
        <v>96.88</v>
      </c>
      <c r="R1041" s="1">
        <v>16</v>
      </c>
      <c r="S1041" s="1" t="s">
        <v>122</v>
      </c>
      <c r="T1041" s="1" t="s">
        <v>35</v>
      </c>
    </row>
    <row r="1042" spans="1:20" x14ac:dyDescent="0.25">
      <c r="A1042" s="1">
        <v>100202</v>
      </c>
      <c r="B1042" s="2">
        <v>45064</v>
      </c>
      <c r="C1042" s="2" t="str">
        <f>TEXT(Table1[[#This Row],[Order_Date]],"ddd")</f>
        <v>Thu</v>
      </c>
      <c r="D1042" s="12">
        <f>WEEKNUM(Table1[[#This Row],[Order_Date]])</f>
        <v>20</v>
      </c>
      <c r="E1042" s="2" t="str">
        <f>TEXT(Table1[[#This Row],[Order_Date]],"mmm")</f>
        <v>May</v>
      </c>
      <c r="F1042" s="2" t="str">
        <f>TEXT(Table1[[#This Row],[Order_Date]],"yyyy")</f>
        <v>2023</v>
      </c>
      <c r="G1042" s="1" t="s">
        <v>1080</v>
      </c>
      <c r="H1042" s="1" t="s">
        <v>22</v>
      </c>
      <c r="I1042" s="1" t="s">
        <v>17</v>
      </c>
      <c r="J1042" s="1" t="s">
        <v>1237</v>
      </c>
      <c r="K1042" s="1" t="s">
        <v>18</v>
      </c>
      <c r="L1042" s="1">
        <v>3</v>
      </c>
      <c r="M1042" s="7">
        <v>25.75</v>
      </c>
      <c r="N1042" s="7">
        <f t="shared" si="16"/>
        <v>77.25</v>
      </c>
      <c r="O1042" s="1">
        <v>0</v>
      </c>
      <c r="P1042" s="1">
        <v>77.25</v>
      </c>
      <c r="Q1042" s="7">
        <v>21.23</v>
      </c>
      <c r="R1042" s="1">
        <v>26</v>
      </c>
      <c r="S1042" s="1" t="s">
        <v>26</v>
      </c>
      <c r="T1042" s="1" t="s">
        <v>51</v>
      </c>
    </row>
    <row r="1043" spans="1:20" x14ac:dyDescent="0.25">
      <c r="A1043" s="1">
        <v>100835</v>
      </c>
      <c r="B1043" s="2">
        <v>45773</v>
      </c>
      <c r="C1043" s="2" t="str">
        <f>TEXT(Table1[[#This Row],[Order_Date]],"ddd")</f>
        <v>Sat</v>
      </c>
      <c r="D1043" s="12">
        <f>WEEKNUM(Table1[[#This Row],[Order_Date]])</f>
        <v>17</v>
      </c>
      <c r="E1043" s="2" t="str">
        <f>TEXT(Table1[[#This Row],[Order_Date]],"mmm")</f>
        <v>Apr</v>
      </c>
      <c r="F1043" s="2" t="str">
        <f>TEXT(Table1[[#This Row],[Order_Date]],"yyyy")</f>
        <v>2025</v>
      </c>
      <c r="G1043" s="1" t="s">
        <v>1081</v>
      </c>
      <c r="H1043" s="1" t="s">
        <v>22</v>
      </c>
      <c r="I1043" s="1" t="s">
        <v>17</v>
      </c>
      <c r="J1043" s="1" t="s">
        <v>1237</v>
      </c>
      <c r="K1043" s="1" t="s">
        <v>18</v>
      </c>
      <c r="L1043" s="1">
        <v>1</v>
      </c>
      <c r="M1043" s="7">
        <v>26.32</v>
      </c>
      <c r="N1043" s="7">
        <f t="shared" si="16"/>
        <v>26.32</v>
      </c>
      <c r="O1043" s="1">
        <v>0</v>
      </c>
      <c r="P1043" s="1">
        <v>26.32</v>
      </c>
      <c r="Q1043" s="7">
        <v>8.5500000000000007</v>
      </c>
      <c r="R1043" s="1">
        <v>41</v>
      </c>
      <c r="S1043" s="1" t="s">
        <v>26</v>
      </c>
      <c r="T1043" s="1" t="s">
        <v>51</v>
      </c>
    </row>
    <row r="1044" spans="1:20" x14ac:dyDescent="0.25">
      <c r="A1044" s="1">
        <v>100246</v>
      </c>
      <c r="B1044" s="2">
        <v>45871</v>
      </c>
      <c r="C1044" s="2" t="str">
        <f>TEXT(Table1[[#This Row],[Order_Date]],"ddd")</f>
        <v>Sat</v>
      </c>
      <c r="D1044" s="12">
        <f>WEEKNUM(Table1[[#This Row],[Order_Date]])</f>
        <v>31</v>
      </c>
      <c r="E1044" s="2" t="str">
        <f>TEXT(Table1[[#This Row],[Order_Date]],"mmm")</f>
        <v>Aug</v>
      </c>
      <c r="F1044" s="2" t="str">
        <f>TEXT(Table1[[#This Row],[Order_Date]],"yyyy")</f>
        <v>2025</v>
      </c>
      <c r="G1044" s="1" t="s">
        <v>1082</v>
      </c>
      <c r="H1044" s="1" t="s">
        <v>29</v>
      </c>
      <c r="I1044" s="1" t="s">
        <v>30</v>
      </c>
      <c r="J1044" s="1" t="s">
        <v>1241</v>
      </c>
      <c r="K1044" s="1" t="s">
        <v>31</v>
      </c>
      <c r="L1044" s="1">
        <v>2</v>
      </c>
      <c r="M1044" s="7">
        <v>18.82</v>
      </c>
      <c r="N1044" s="7">
        <f t="shared" si="16"/>
        <v>37.64</v>
      </c>
      <c r="O1044" s="1">
        <v>0</v>
      </c>
      <c r="P1044" s="1">
        <v>37.64</v>
      </c>
      <c r="Q1044" s="7">
        <v>14</v>
      </c>
      <c r="R1044" s="1">
        <v>20</v>
      </c>
      <c r="S1044" s="1" t="s">
        <v>26</v>
      </c>
      <c r="T1044" s="1" t="s">
        <v>20</v>
      </c>
    </row>
    <row r="1045" spans="1:20" x14ac:dyDescent="0.25">
      <c r="A1045" s="1">
        <v>101139</v>
      </c>
      <c r="B1045" s="2">
        <v>45272</v>
      </c>
      <c r="C1045" s="2" t="str">
        <f>TEXT(Table1[[#This Row],[Order_Date]],"ddd")</f>
        <v>Tue</v>
      </c>
      <c r="D1045" s="12">
        <f>WEEKNUM(Table1[[#This Row],[Order_Date]])</f>
        <v>50</v>
      </c>
      <c r="E1045" s="2" t="str">
        <f>TEXT(Table1[[#This Row],[Order_Date]],"mmm")</f>
        <v>Dec</v>
      </c>
      <c r="F1045" s="2" t="str">
        <f>TEXT(Table1[[#This Row],[Order_Date]],"yyyy")</f>
        <v>2023</v>
      </c>
      <c r="G1045" s="1" t="s">
        <v>1083</v>
      </c>
      <c r="H1045" s="1" t="s">
        <v>39</v>
      </c>
      <c r="I1045" s="1" t="s">
        <v>25</v>
      </c>
      <c r="J1045" s="1" t="s">
        <v>1241</v>
      </c>
      <c r="K1045" s="1" t="s">
        <v>48</v>
      </c>
      <c r="L1045" s="1">
        <v>4</v>
      </c>
      <c r="M1045" s="7">
        <v>173.14</v>
      </c>
      <c r="N1045" s="7">
        <f t="shared" si="16"/>
        <v>692.56</v>
      </c>
      <c r="O1045" s="1">
        <v>10</v>
      </c>
      <c r="P1045" s="1">
        <v>623.29999999999995</v>
      </c>
      <c r="Q1045" s="7">
        <v>146.57</v>
      </c>
      <c r="R1045" s="1">
        <v>24</v>
      </c>
      <c r="S1045" s="1" t="s">
        <v>19</v>
      </c>
      <c r="T1045" s="1" t="s">
        <v>20</v>
      </c>
    </row>
    <row r="1046" spans="1:20" x14ac:dyDescent="0.25">
      <c r="A1046" s="1">
        <v>100384</v>
      </c>
      <c r="B1046" s="2">
        <v>45207</v>
      </c>
      <c r="C1046" s="2" t="str">
        <f>TEXT(Table1[[#This Row],[Order_Date]],"ddd")</f>
        <v>Sun</v>
      </c>
      <c r="D1046" s="12">
        <f>WEEKNUM(Table1[[#This Row],[Order_Date]])</f>
        <v>41</v>
      </c>
      <c r="E1046" s="2" t="str">
        <f>TEXT(Table1[[#This Row],[Order_Date]],"mmm")</f>
        <v>Oct</v>
      </c>
      <c r="F1046" s="2" t="str">
        <f>TEXT(Table1[[#This Row],[Order_Date]],"yyyy")</f>
        <v>2023</v>
      </c>
      <c r="G1046" s="1" t="s">
        <v>1084</v>
      </c>
      <c r="H1046" s="1" t="s">
        <v>59</v>
      </c>
      <c r="I1046" s="1" t="s">
        <v>17</v>
      </c>
      <c r="J1046" s="1" t="s">
        <v>1238</v>
      </c>
      <c r="K1046" s="1" t="s">
        <v>31</v>
      </c>
      <c r="L1046" s="1">
        <v>1</v>
      </c>
      <c r="M1046" s="7">
        <v>28.03</v>
      </c>
      <c r="N1046" s="7">
        <f t="shared" si="16"/>
        <v>28.03</v>
      </c>
      <c r="O1046" s="1">
        <v>0</v>
      </c>
      <c r="P1046" s="1">
        <v>28.03</v>
      </c>
      <c r="Q1046" s="7">
        <v>9.73</v>
      </c>
      <c r="R1046" s="1">
        <v>24</v>
      </c>
      <c r="S1046" s="1" t="s">
        <v>26</v>
      </c>
      <c r="T1046" s="1" t="s">
        <v>81</v>
      </c>
    </row>
    <row r="1047" spans="1:20" x14ac:dyDescent="0.25">
      <c r="A1047" s="1">
        <v>100854</v>
      </c>
      <c r="B1047" s="2">
        <v>45905</v>
      </c>
      <c r="C1047" s="2" t="str">
        <f>TEXT(Table1[[#This Row],[Order_Date]],"ddd")</f>
        <v>Fri</v>
      </c>
      <c r="D1047" s="12">
        <f>WEEKNUM(Table1[[#This Row],[Order_Date]])</f>
        <v>36</v>
      </c>
      <c r="E1047" s="2" t="str">
        <f>TEXT(Table1[[#This Row],[Order_Date]],"mmm")</f>
        <v>Sep</v>
      </c>
      <c r="F1047" s="2" t="str">
        <f>TEXT(Table1[[#This Row],[Order_Date]],"yyyy")</f>
        <v>2025</v>
      </c>
      <c r="G1047" s="1" t="s">
        <v>1085</v>
      </c>
      <c r="H1047" s="1" t="s">
        <v>100</v>
      </c>
      <c r="I1047" s="1" t="s">
        <v>25</v>
      </c>
      <c r="J1047" s="1" t="s">
        <v>1237</v>
      </c>
      <c r="K1047" s="1" t="s">
        <v>64</v>
      </c>
      <c r="L1047" s="1">
        <v>3</v>
      </c>
      <c r="M1047" s="7">
        <v>132.88999999999999</v>
      </c>
      <c r="N1047" s="7">
        <f t="shared" si="16"/>
        <v>398.66999999999996</v>
      </c>
      <c r="O1047" s="1">
        <v>0</v>
      </c>
      <c r="P1047" s="1">
        <v>398.67</v>
      </c>
      <c r="Q1047" s="7">
        <v>113.52</v>
      </c>
      <c r="R1047" s="1">
        <v>22</v>
      </c>
      <c r="S1047" s="1" t="s">
        <v>26</v>
      </c>
      <c r="T1047" s="1" t="s">
        <v>46</v>
      </c>
    </row>
    <row r="1048" spans="1:20" x14ac:dyDescent="0.25">
      <c r="A1048" s="1">
        <v>100219</v>
      </c>
      <c r="B1048" s="2">
        <v>45415</v>
      </c>
      <c r="C1048" s="2" t="str">
        <f>TEXT(Table1[[#This Row],[Order_Date]],"ddd")</f>
        <v>Fri</v>
      </c>
      <c r="D1048" s="12">
        <f>WEEKNUM(Table1[[#This Row],[Order_Date]])</f>
        <v>18</v>
      </c>
      <c r="E1048" s="2" t="str">
        <f>TEXT(Table1[[#This Row],[Order_Date]],"mmm")</f>
        <v>May</v>
      </c>
      <c r="F1048" s="2" t="str">
        <f>TEXT(Table1[[#This Row],[Order_Date]],"yyyy")</f>
        <v>2024</v>
      </c>
      <c r="G1048" s="1" t="s">
        <v>1086</v>
      </c>
      <c r="H1048" s="1" t="s">
        <v>73</v>
      </c>
      <c r="I1048" s="1" t="s">
        <v>25</v>
      </c>
      <c r="J1048" s="1" t="s">
        <v>1241</v>
      </c>
      <c r="K1048" s="1" t="s">
        <v>18</v>
      </c>
      <c r="L1048" s="1">
        <v>3</v>
      </c>
      <c r="M1048" s="7">
        <v>37.83</v>
      </c>
      <c r="N1048" s="7">
        <f t="shared" si="16"/>
        <v>113.49</v>
      </c>
      <c r="O1048" s="1">
        <v>0</v>
      </c>
      <c r="P1048" s="1">
        <v>113.49</v>
      </c>
      <c r="Q1048" s="7">
        <v>34.380000000000003</v>
      </c>
      <c r="R1048" s="1">
        <v>39</v>
      </c>
      <c r="S1048" s="1" t="s">
        <v>26</v>
      </c>
      <c r="T1048" s="1" t="s">
        <v>27</v>
      </c>
    </row>
    <row r="1049" spans="1:20" x14ac:dyDescent="0.25">
      <c r="A1049" s="1">
        <v>100641</v>
      </c>
      <c r="B1049" s="2">
        <v>45462</v>
      </c>
      <c r="C1049" s="2" t="str">
        <f>TEXT(Table1[[#This Row],[Order_Date]],"ddd")</f>
        <v>Wed</v>
      </c>
      <c r="D1049" s="12">
        <f>WEEKNUM(Table1[[#This Row],[Order_Date]])</f>
        <v>25</v>
      </c>
      <c r="E1049" s="2" t="str">
        <f>TEXT(Table1[[#This Row],[Order_Date]],"mmm")</f>
        <v>Jun</v>
      </c>
      <c r="F1049" s="2" t="str">
        <f>TEXT(Table1[[#This Row],[Order_Date]],"yyyy")</f>
        <v>2024</v>
      </c>
      <c r="G1049" s="1" t="s">
        <v>1087</v>
      </c>
      <c r="H1049" s="1" t="s">
        <v>100</v>
      </c>
      <c r="I1049" s="1" t="s">
        <v>25</v>
      </c>
      <c r="J1049" s="1" t="s">
        <v>1238</v>
      </c>
      <c r="K1049" s="1" t="s">
        <v>31</v>
      </c>
      <c r="L1049" s="1">
        <v>5</v>
      </c>
      <c r="M1049" s="7">
        <v>129.19999999999999</v>
      </c>
      <c r="N1049" s="7">
        <f t="shared" si="16"/>
        <v>646</v>
      </c>
      <c r="O1049" s="1">
        <v>10</v>
      </c>
      <c r="P1049" s="1">
        <v>581.4</v>
      </c>
      <c r="Q1049" s="7">
        <v>211.31</v>
      </c>
      <c r="R1049" s="1">
        <v>31</v>
      </c>
      <c r="S1049" s="1" t="s">
        <v>19</v>
      </c>
      <c r="T1049" s="1" t="s">
        <v>27</v>
      </c>
    </row>
    <row r="1050" spans="1:20" x14ac:dyDescent="0.25">
      <c r="A1050" s="1">
        <v>100001</v>
      </c>
      <c r="B1050" s="2">
        <v>44957</v>
      </c>
      <c r="C1050" s="2" t="str">
        <f>TEXT(Table1[[#This Row],[Order_Date]],"ddd")</f>
        <v>Tue</v>
      </c>
      <c r="D1050" s="12">
        <f>WEEKNUM(Table1[[#This Row],[Order_Date]])</f>
        <v>5</v>
      </c>
      <c r="E1050" s="2" t="str">
        <f>TEXT(Table1[[#This Row],[Order_Date]],"mmm")</f>
        <v>Jan</v>
      </c>
      <c r="F1050" s="2" t="str">
        <f>TEXT(Table1[[#This Row],[Order_Date]],"yyyy")</f>
        <v>2023</v>
      </c>
      <c r="G1050" s="1" t="s">
        <v>1088</v>
      </c>
      <c r="H1050" s="1" t="s">
        <v>24</v>
      </c>
      <c r="I1050" s="1" t="s">
        <v>25</v>
      </c>
      <c r="J1050" s="1" t="s">
        <v>1238</v>
      </c>
      <c r="K1050" s="1" t="s">
        <v>18</v>
      </c>
      <c r="L1050" s="1">
        <v>2</v>
      </c>
      <c r="M1050" s="7">
        <v>102.68</v>
      </c>
      <c r="N1050" s="7">
        <f t="shared" si="16"/>
        <v>205.36</v>
      </c>
      <c r="O1050" s="1">
        <v>20</v>
      </c>
      <c r="P1050" s="1">
        <v>164.29</v>
      </c>
      <c r="Q1050" s="7">
        <v>44.52</v>
      </c>
      <c r="R1050" s="1">
        <v>25</v>
      </c>
      <c r="S1050" s="1" t="s">
        <v>26</v>
      </c>
      <c r="T1050" s="1" t="s">
        <v>32</v>
      </c>
    </row>
    <row r="1051" spans="1:20" x14ac:dyDescent="0.25">
      <c r="A1051" s="1">
        <v>100112</v>
      </c>
      <c r="B1051" s="2">
        <v>45862</v>
      </c>
      <c r="C1051" s="2" t="str">
        <f>TEXT(Table1[[#This Row],[Order_Date]],"ddd")</f>
        <v>Thu</v>
      </c>
      <c r="D1051" s="12">
        <f>WEEKNUM(Table1[[#This Row],[Order_Date]])</f>
        <v>30</v>
      </c>
      <c r="E1051" s="2" t="str">
        <f>TEXT(Table1[[#This Row],[Order_Date]],"mmm")</f>
        <v>Jul</v>
      </c>
      <c r="F1051" s="2" t="str">
        <f>TEXT(Table1[[#This Row],[Order_Date]],"yyyy")</f>
        <v>2025</v>
      </c>
      <c r="G1051" s="1" t="s">
        <v>1089</v>
      </c>
      <c r="H1051" s="1" t="s">
        <v>53</v>
      </c>
      <c r="I1051" s="1" t="s">
        <v>30</v>
      </c>
      <c r="J1051" s="1" t="s">
        <v>1241</v>
      </c>
      <c r="K1051" s="1" t="s">
        <v>48</v>
      </c>
      <c r="L1051" s="1">
        <v>4</v>
      </c>
      <c r="M1051" s="7">
        <v>20.440000000000001</v>
      </c>
      <c r="N1051" s="7">
        <f t="shared" si="16"/>
        <v>81.760000000000005</v>
      </c>
      <c r="O1051" s="1">
        <v>0</v>
      </c>
      <c r="P1051" s="1">
        <v>81.760000000000005</v>
      </c>
      <c r="Q1051" s="7">
        <v>28.62</v>
      </c>
      <c r="R1051" s="1">
        <v>34</v>
      </c>
      <c r="S1051" s="1" t="s">
        <v>19</v>
      </c>
      <c r="T1051" s="1" t="s">
        <v>46</v>
      </c>
    </row>
    <row r="1052" spans="1:20" x14ac:dyDescent="0.25">
      <c r="A1052" s="1">
        <v>100698</v>
      </c>
      <c r="B1052" s="2">
        <v>45288</v>
      </c>
      <c r="C1052" s="2" t="str">
        <f>TEXT(Table1[[#This Row],[Order_Date]],"ddd")</f>
        <v>Thu</v>
      </c>
      <c r="D1052" s="12">
        <f>WEEKNUM(Table1[[#This Row],[Order_Date]])</f>
        <v>52</v>
      </c>
      <c r="E1052" s="2" t="str">
        <f>TEXT(Table1[[#This Row],[Order_Date]],"mmm")</f>
        <v>Dec</v>
      </c>
      <c r="F1052" s="2" t="str">
        <f>TEXT(Table1[[#This Row],[Order_Date]],"yyyy")</f>
        <v>2023</v>
      </c>
      <c r="G1052" s="1" t="s">
        <v>1090</v>
      </c>
      <c r="H1052" s="1" t="s">
        <v>22</v>
      </c>
      <c r="I1052" s="1" t="s">
        <v>17</v>
      </c>
      <c r="J1052" s="1" t="s">
        <v>1238</v>
      </c>
      <c r="K1052" s="1" t="s">
        <v>18</v>
      </c>
      <c r="L1052" s="1">
        <v>2</v>
      </c>
      <c r="M1052" s="7">
        <v>25.64</v>
      </c>
      <c r="N1052" s="7">
        <f t="shared" si="16"/>
        <v>51.28</v>
      </c>
      <c r="O1052" s="1">
        <v>0</v>
      </c>
      <c r="P1052" s="1">
        <v>51.28</v>
      </c>
      <c r="Q1052" s="7">
        <v>14.88</v>
      </c>
      <c r="R1052" s="1">
        <v>16</v>
      </c>
      <c r="S1052" s="1" t="s">
        <v>26</v>
      </c>
      <c r="T1052" s="1" t="s">
        <v>46</v>
      </c>
    </row>
    <row r="1053" spans="1:20" x14ac:dyDescent="0.25">
      <c r="A1053" s="1">
        <v>100951</v>
      </c>
      <c r="B1053" s="2">
        <v>45098</v>
      </c>
      <c r="C1053" s="2" t="str">
        <f>TEXT(Table1[[#This Row],[Order_Date]],"ddd")</f>
        <v>Wed</v>
      </c>
      <c r="D1053" s="12">
        <f>WEEKNUM(Table1[[#This Row],[Order_Date]])</f>
        <v>25</v>
      </c>
      <c r="E1053" s="2" t="str">
        <f>TEXT(Table1[[#This Row],[Order_Date]],"mmm")</f>
        <v>Jun</v>
      </c>
      <c r="F1053" s="2" t="str">
        <f>TEXT(Table1[[#This Row],[Order_Date]],"yyyy")</f>
        <v>2023</v>
      </c>
      <c r="G1053" s="1" t="s">
        <v>1091</v>
      </c>
      <c r="H1053" s="1" t="s">
        <v>53</v>
      </c>
      <c r="I1053" s="1" t="s">
        <v>30</v>
      </c>
      <c r="J1053" s="1" t="s">
        <v>1238</v>
      </c>
      <c r="K1053" s="1" t="s">
        <v>31</v>
      </c>
      <c r="L1053" s="1">
        <v>1</v>
      </c>
      <c r="M1053" s="7">
        <v>22.24</v>
      </c>
      <c r="N1053" s="7">
        <f t="shared" si="16"/>
        <v>22.24</v>
      </c>
      <c r="O1053" s="1">
        <v>5</v>
      </c>
      <c r="P1053" s="1">
        <v>21.13</v>
      </c>
      <c r="Q1053" s="7">
        <v>4.41</v>
      </c>
      <c r="R1053" s="1">
        <v>31</v>
      </c>
      <c r="S1053" s="1" t="s">
        <v>19</v>
      </c>
      <c r="T1053" s="1" t="s">
        <v>46</v>
      </c>
    </row>
    <row r="1054" spans="1:20" x14ac:dyDescent="0.25">
      <c r="A1054" s="1">
        <v>101078</v>
      </c>
      <c r="B1054" s="2">
        <v>45880</v>
      </c>
      <c r="C1054" s="2" t="str">
        <f>TEXT(Table1[[#This Row],[Order_Date]],"ddd")</f>
        <v>Mon</v>
      </c>
      <c r="D1054" s="12">
        <f>WEEKNUM(Table1[[#This Row],[Order_Date]])</f>
        <v>33</v>
      </c>
      <c r="E1054" s="2" t="str">
        <f>TEXT(Table1[[#This Row],[Order_Date]],"mmm")</f>
        <v>Aug</v>
      </c>
      <c r="F1054" s="2" t="str">
        <f>TEXT(Table1[[#This Row],[Order_Date]],"yyyy")</f>
        <v>2025</v>
      </c>
      <c r="G1054" s="1" t="s">
        <v>1092</v>
      </c>
      <c r="H1054" s="1" t="s">
        <v>42</v>
      </c>
      <c r="I1054" s="1" t="s">
        <v>25</v>
      </c>
      <c r="J1054" s="1" t="s">
        <v>1241</v>
      </c>
      <c r="K1054" s="1" t="s">
        <v>18</v>
      </c>
      <c r="L1054" s="1">
        <v>2</v>
      </c>
      <c r="M1054" s="7">
        <v>130.94999999999999</v>
      </c>
      <c r="N1054" s="7">
        <f t="shared" si="16"/>
        <v>261.89999999999998</v>
      </c>
      <c r="O1054" s="1">
        <v>40</v>
      </c>
      <c r="P1054" s="1">
        <v>157.13999999999999</v>
      </c>
      <c r="Q1054" s="7">
        <v>45.5</v>
      </c>
      <c r="R1054" s="1">
        <v>16</v>
      </c>
      <c r="S1054" s="1" t="s">
        <v>19</v>
      </c>
      <c r="T1054" s="1" t="s">
        <v>51</v>
      </c>
    </row>
    <row r="1055" spans="1:20" x14ac:dyDescent="0.25">
      <c r="A1055" s="1">
        <v>100441</v>
      </c>
      <c r="B1055" s="2">
        <v>45688</v>
      </c>
      <c r="C1055" s="2" t="str">
        <f>TEXT(Table1[[#This Row],[Order_Date]],"ddd")</f>
        <v>Fri</v>
      </c>
      <c r="D1055" s="12">
        <f>WEEKNUM(Table1[[#This Row],[Order_Date]])</f>
        <v>5</v>
      </c>
      <c r="E1055" s="2" t="str">
        <f>TEXT(Table1[[#This Row],[Order_Date]],"mmm")</f>
        <v>Jan</v>
      </c>
      <c r="F1055" s="2" t="str">
        <f>TEXT(Table1[[#This Row],[Order_Date]],"yyyy")</f>
        <v>2025</v>
      </c>
      <c r="G1055" s="1" t="s">
        <v>1093</v>
      </c>
      <c r="H1055" s="1" t="s">
        <v>22</v>
      </c>
      <c r="I1055" s="1" t="s">
        <v>17</v>
      </c>
      <c r="J1055" s="1" t="s">
        <v>1239</v>
      </c>
      <c r="K1055" s="1" t="s">
        <v>48</v>
      </c>
      <c r="L1055" s="1">
        <v>4</v>
      </c>
      <c r="M1055" s="7">
        <v>22.98</v>
      </c>
      <c r="N1055" s="7">
        <f t="shared" si="16"/>
        <v>91.92</v>
      </c>
      <c r="O1055" s="1">
        <v>20</v>
      </c>
      <c r="P1055" s="1">
        <v>73.540000000000006</v>
      </c>
      <c r="Q1055" s="7">
        <v>25.5</v>
      </c>
      <c r="R1055" s="1">
        <v>45</v>
      </c>
      <c r="S1055" s="1" t="s">
        <v>26</v>
      </c>
      <c r="T1055" s="1" t="s">
        <v>51</v>
      </c>
    </row>
    <row r="1056" spans="1:20" x14ac:dyDescent="0.25">
      <c r="A1056" s="1">
        <v>100663</v>
      </c>
      <c r="B1056" s="2">
        <v>45904</v>
      </c>
      <c r="C1056" s="2" t="str">
        <f>TEXT(Table1[[#This Row],[Order_Date]],"ddd")</f>
        <v>Thu</v>
      </c>
      <c r="D1056" s="12">
        <f>WEEKNUM(Table1[[#This Row],[Order_Date]])</f>
        <v>36</v>
      </c>
      <c r="E1056" s="2" t="str">
        <f>TEXT(Table1[[#This Row],[Order_Date]],"mmm")</f>
        <v>Sep</v>
      </c>
      <c r="F1056" s="2" t="str">
        <f>TEXT(Table1[[#This Row],[Order_Date]],"yyyy")</f>
        <v>2025</v>
      </c>
      <c r="G1056" s="1" t="s">
        <v>1094</v>
      </c>
      <c r="H1056" s="1" t="s">
        <v>53</v>
      </c>
      <c r="I1056" s="1" t="s">
        <v>30</v>
      </c>
      <c r="J1056" s="1" t="s">
        <v>1238</v>
      </c>
      <c r="K1056" s="1" t="s">
        <v>64</v>
      </c>
      <c r="L1056" s="1">
        <v>3</v>
      </c>
      <c r="M1056" s="7">
        <v>19.239999999999998</v>
      </c>
      <c r="N1056" s="7">
        <f t="shared" si="16"/>
        <v>57.72</v>
      </c>
      <c r="O1056" s="1">
        <v>10</v>
      </c>
      <c r="P1056" s="1">
        <v>51.95</v>
      </c>
      <c r="Q1056" s="7">
        <v>17.14</v>
      </c>
      <c r="R1056" s="1">
        <v>28</v>
      </c>
      <c r="S1056" s="1" t="s">
        <v>26</v>
      </c>
      <c r="T1056" s="1" t="s">
        <v>20</v>
      </c>
    </row>
    <row r="1057" spans="1:20" x14ac:dyDescent="0.25">
      <c r="A1057" s="1">
        <v>101196</v>
      </c>
      <c r="B1057" s="2">
        <v>45642</v>
      </c>
      <c r="C1057" s="2" t="str">
        <f>TEXT(Table1[[#This Row],[Order_Date]],"ddd")</f>
        <v>Mon</v>
      </c>
      <c r="D1057" s="12">
        <f>WEEKNUM(Table1[[#This Row],[Order_Date]])</f>
        <v>51</v>
      </c>
      <c r="E1057" s="2" t="str">
        <f>TEXT(Table1[[#This Row],[Order_Date]],"mmm")</f>
        <v>Dec</v>
      </c>
      <c r="F1057" s="2" t="str">
        <f>TEXT(Table1[[#This Row],[Order_Date]],"yyyy")</f>
        <v>2024</v>
      </c>
      <c r="G1057" s="1" t="s">
        <v>1095</v>
      </c>
      <c r="H1057" s="1" t="s">
        <v>29</v>
      </c>
      <c r="I1057" s="1" t="s">
        <v>30</v>
      </c>
      <c r="J1057" s="1" t="s">
        <v>1240</v>
      </c>
      <c r="K1057" s="1" t="s">
        <v>31</v>
      </c>
      <c r="L1057" s="1">
        <v>3</v>
      </c>
      <c r="M1057" s="7">
        <v>19.61</v>
      </c>
      <c r="N1057" s="7">
        <f t="shared" si="16"/>
        <v>58.83</v>
      </c>
      <c r="O1057" s="1">
        <v>5</v>
      </c>
      <c r="P1057" s="1">
        <v>55.89</v>
      </c>
      <c r="Q1057" s="7">
        <v>23.43</v>
      </c>
      <c r="R1057" s="1">
        <v>46</v>
      </c>
      <c r="S1057" s="1" t="s">
        <v>26</v>
      </c>
      <c r="T1057" s="1" t="s">
        <v>20</v>
      </c>
    </row>
    <row r="1058" spans="1:20" x14ac:dyDescent="0.25">
      <c r="A1058" s="1">
        <v>100317</v>
      </c>
      <c r="B1058" s="2">
        <v>45042</v>
      </c>
      <c r="C1058" s="2" t="str">
        <f>TEXT(Table1[[#This Row],[Order_Date]],"ddd")</f>
        <v>Wed</v>
      </c>
      <c r="D1058" s="12">
        <f>WEEKNUM(Table1[[#This Row],[Order_Date]])</f>
        <v>17</v>
      </c>
      <c r="E1058" s="2" t="str">
        <f>TEXT(Table1[[#This Row],[Order_Date]],"mmm")</f>
        <v>Apr</v>
      </c>
      <c r="F1058" s="2" t="str">
        <f>TEXT(Table1[[#This Row],[Order_Date]],"yyyy")</f>
        <v>2023</v>
      </c>
      <c r="G1058" s="1" t="s">
        <v>1096</v>
      </c>
      <c r="H1058" s="1" t="s">
        <v>37</v>
      </c>
      <c r="I1058" s="1" t="s">
        <v>17</v>
      </c>
      <c r="J1058" s="1" t="s">
        <v>1237</v>
      </c>
      <c r="K1058" s="1" t="s">
        <v>31</v>
      </c>
      <c r="L1058" s="1">
        <v>1</v>
      </c>
      <c r="M1058" s="7">
        <v>73.06</v>
      </c>
      <c r="N1058" s="7">
        <f t="shared" si="16"/>
        <v>73.06</v>
      </c>
      <c r="O1058" s="1">
        <v>5</v>
      </c>
      <c r="P1058" s="1">
        <v>69.41</v>
      </c>
      <c r="Q1058" s="7">
        <v>17.079999999999998</v>
      </c>
      <c r="R1058" s="1">
        <v>26</v>
      </c>
      <c r="S1058" s="1" t="s">
        <v>19</v>
      </c>
      <c r="T1058" s="1" t="s">
        <v>43</v>
      </c>
    </row>
    <row r="1059" spans="1:20" x14ac:dyDescent="0.25">
      <c r="A1059" s="1">
        <v>100648</v>
      </c>
      <c r="B1059" s="2">
        <v>45784</v>
      </c>
      <c r="C1059" s="2" t="str">
        <f>TEXT(Table1[[#This Row],[Order_Date]],"ddd")</f>
        <v>Wed</v>
      </c>
      <c r="D1059" s="12">
        <f>WEEKNUM(Table1[[#This Row],[Order_Date]])</f>
        <v>19</v>
      </c>
      <c r="E1059" s="2" t="str">
        <f>TEXT(Table1[[#This Row],[Order_Date]],"mmm")</f>
        <v>May</v>
      </c>
      <c r="F1059" s="2" t="str">
        <f>TEXT(Table1[[#This Row],[Order_Date]],"yyyy")</f>
        <v>2025</v>
      </c>
      <c r="G1059" s="1" t="s">
        <v>1097</v>
      </c>
      <c r="H1059" s="1" t="s">
        <v>53</v>
      </c>
      <c r="I1059" s="1" t="s">
        <v>30</v>
      </c>
      <c r="J1059" s="1" t="s">
        <v>1238</v>
      </c>
      <c r="K1059" s="1" t="s">
        <v>18</v>
      </c>
      <c r="L1059" s="1">
        <v>2</v>
      </c>
      <c r="M1059" s="7">
        <v>22.28</v>
      </c>
      <c r="N1059" s="7">
        <f t="shared" si="16"/>
        <v>44.56</v>
      </c>
      <c r="O1059" s="1">
        <v>0</v>
      </c>
      <c r="P1059" s="1">
        <v>44.56</v>
      </c>
      <c r="Q1059" s="7">
        <v>17.899999999999999</v>
      </c>
      <c r="R1059" s="1">
        <v>31</v>
      </c>
      <c r="S1059" s="1" t="s">
        <v>19</v>
      </c>
      <c r="T1059" s="1" t="s">
        <v>35</v>
      </c>
    </row>
    <row r="1060" spans="1:20" x14ac:dyDescent="0.25">
      <c r="A1060" s="1">
        <v>100709</v>
      </c>
      <c r="B1060" s="2">
        <v>44931</v>
      </c>
      <c r="C1060" s="2" t="str">
        <f>TEXT(Table1[[#This Row],[Order_Date]],"ddd")</f>
        <v>Thu</v>
      </c>
      <c r="D1060" s="12">
        <f>WEEKNUM(Table1[[#This Row],[Order_Date]])</f>
        <v>1</v>
      </c>
      <c r="E1060" s="2" t="str">
        <f>TEXT(Table1[[#This Row],[Order_Date]],"mmm")</f>
        <v>Jan</v>
      </c>
      <c r="F1060" s="2" t="str">
        <f>TEXT(Table1[[#This Row],[Order_Date]],"yyyy")</f>
        <v>2023</v>
      </c>
      <c r="G1060" s="1" t="s">
        <v>1098</v>
      </c>
      <c r="H1060" s="1" t="s">
        <v>45</v>
      </c>
      <c r="I1060" s="1" t="s">
        <v>30</v>
      </c>
      <c r="J1060" s="1" t="s">
        <v>1238</v>
      </c>
      <c r="K1060" s="1" t="s">
        <v>31</v>
      </c>
      <c r="L1060" s="1">
        <v>5</v>
      </c>
      <c r="M1060" s="7">
        <v>15.08</v>
      </c>
      <c r="N1060" s="7">
        <f t="shared" si="16"/>
        <v>75.400000000000006</v>
      </c>
      <c r="O1060" s="1">
        <v>0</v>
      </c>
      <c r="P1060" s="1">
        <v>75.400000000000006</v>
      </c>
      <c r="Q1060" s="7">
        <v>19.64</v>
      </c>
      <c r="R1060" s="1">
        <v>21</v>
      </c>
      <c r="S1060" s="1" t="s">
        <v>26</v>
      </c>
      <c r="T1060" s="1" t="s">
        <v>20</v>
      </c>
    </row>
    <row r="1061" spans="1:20" x14ac:dyDescent="0.25">
      <c r="A1061" s="1">
        <v>100972</v>
      </c>
      <c r="B1061" s="2">
        <v>45560</v>
      </c>
      <c r="C1061" s="2" t="str">
        <f>TEXT(Table1[[#This Row],[Order_Date]],"ddd")</f>
        <v>Wed</v>
      </c>
      <c r="D1061" s="12">
        <f>WEEKNUM(Table1[[#This Row],[Order_Date]])</f>
        <v>39</v>
      </c>
      <c r="E1061" s="2" t="str">
        <f>TEXT(Table1[[#This Row],[Order_Date]],"mmm")</f>
        <v>Sep</v>
      </c>
      <c r="F1061" s="2" t="str">
        <f>TEXT(Table1[[#This Row],[Order_Date]],"yyyy")</f>
        <v>2024</v>
      </c>
      <c r="G1061" s="1" t="s">
        <v>1099</v>
      </c>
      <c r="H1061" s="1" t="s">
        <v>53</v>
      </c>
      <c r="I1061" s="1" t="s">
        <v>30</v>
      </c>
      <c r="J1061" s="1" t="s">
        <v>1237</v>
      </c>
      <c r="K1061" s="1" t="s">
        <v>18</v>
      </c>
      <c r="L1061" s="1">
        <v>3</v>
      </c>
      <c r="M1061" s="7">
        <v>22.45</v>
      </c>
      <c r="N1061" s="7">
        <f t="shared" si="16"/>
        <v>67.349999999999994</v>
      </c>
      <c r="O1061" s="1">
        <v>0</v>
      </c>
      <c r="P1061" s="1">
        <v>67.349999999999994</v>
      </c>
      <c r="Q1061" s="7">
        <v>19.29</v>
      </c>
      <c r="R1061" s="1">
        <v>34</v>
      </c>
      <c r="S1061" s="1" t="s">
        <v>19</v>
      </c>
      <c r="T1061" s="1" t="s">
        <v>43</v>
      </c>
    </row>
    <row r="1062" spans="1:20" x14ac:dyDescent="0.25">
      <c r="A1062" s="1">
        <v>100627</v>
      </c>
      <c r="B1062" s="2">
        <v>45140</v>
      </c>
      <c r="C1062" s="2" t="str">
        <f>TEXT(Table1[[#This Row],[Order_Date]],"ddd")</f>
        <v>Wed</v>
      </c>
      <c r="D1062" s="12">
        <f>WEEKNUM(Table1[[#This Row],[Order_Date]])</f>
        <v>31</v>
      </c>
      <c r="E1062" s="2" t="str">
        <f>TEXT(Table1[[#This Row],[Order_Date]],"mmm")</f>
        <v>Aug</v>
      </c>
      <c r="F1062" s="2" t="str">
        <f>TEXT(Table1[[#This Row],[Order_Date]],"yyyy")</f>
        <v>2023</v>
      </c>
      <c r="G1062" s="1" t="s">
        <v>1100</v>
      </c>
      <c r="H1062" s="1" t="s">
        <v>77</v>
      </c>
      <c r="I1062" s="1" t="s">
        <v>30</v>
      </c>
      <c r="J1062" s="1" t="s">
        <v>1240</v>
      </c>
      <c r="K1062" s="1" t="s">
        <v>31</v>
      </c>
      <c r="L1062" s="1">
        <v>2</v>
      </c>
      <c r="M1062" s="7">
        <v>40.25</v>
      </c>
      <c r="N1062" s="7">
        <f t="shared" si="16"/>
        <v>80.5</v>
      </c>
      <c r="O1062" s="1">
        <v>5</v>
      </c>
      <c r="P1062" s="1">
        <v>76.47</v>
      </c>
      <c r="Q1062" s="7">
        <v>25.66</v>
      </c>
      <c r="R1062" s="1">
        <v>16</v>
      </c>
      <c r="S1062" s="1" t="s">
        <v>26</v>
      </c>
      <c r="T1062" s="1" t="s">
        <v>51</v>
      </c>
    </row>
    <row r="1063" spans="1:20" x14ac:dyDescent="0.25">
      <c r="A1063" s="1">
        <v>100632</v>
      </c>
      <c r="B1063" s="2">
        <v>45867</v>
      </c>
      <c r="C1063" s="2" t="str">
        <f>TEXT(Table1[[#This Row],[Order_Date]],"ddd")</f>
        <v>Tue</v>
      </c>
      <c r="D1063" s="12">
        <f>WEEKNUM(Table1[[#This Row],[Order_Date]])</f>
        <v>31</v>
      </c>
      <c r="E1063" s="2" t="str">
        <f>TEXT(Table1[[#This Row],[Order_Date]],"mmm")</f>
        <v>Jul</v>
      </c>
      <c r="F1063" s="2" t="str">
        <f>TEXT(Table1[[#This Row],[Order_Date]],"yyyy")</f>
        <v>2025</v>
      </c>
      <c r="G1063" s="1" t="s">
        <v>1101</v>
      </c>
      <c r="H1063" s="1" t="s">
        <v>34</v>
      </c>
      <c r="I1063" s="1" t="s">
        <v>30</v>
      </c>
      <c r="J1063" s="1" t="s">
        <v>1239</v>
      </c>
      <c r="K1063" s="1" t="s">
        <v>64</v>
      </c>
      <c r="L1063" s="1">
        <v>4</v>
      </c>
      <c r="M1063" s="7">
        <v>61.02</v>
      </c>
      <c r="N1063" s="7">
        <f t="shared" si="16"/>
        <v>244.08</v>
      </c>
      <c r="O1063" s="1">
        <v>0</v>
      </c>
      <c r="P1063" s="1">
        <v>244.08</v>
      </c>
      <c r="Q1063" s="7">
        <v>98.09</v>
      </c>
      <c r="R1063" s="1">
        <v>36</v>
      </c>
      <c r="S1063" s="1" t="s">
        <v>19</v>
      </c>
      <c r="T1063" s="1" t="s">
        <v>32</v>
      </c>
    </row>
    <row r="1064" spans="1:20" x14ac:dyDescent="0.25">
      <c r="A1064" s="1">
        <v>101171</v>
      </c>
      <c r="B1064" s="2">
        <v>45240</v>
      </c>
      <c r="C1064" s="2" t="str">
        <f>TEXT(Table1[[#This Row],[Order_Date]],"ddd")</f>
        <v>Fri</v>
      </c>
      <c r="D1064" s="12">
        <f>WEEKNUM(Table1[[#This Row],[Order_Date]])</f>
        <v>45</v>
      </c>
      <c r="E1064" s="2" t="str">
        <f>TEXT(Table1[[#This Row],[Order_Date]],"mmm")</f>
        <v>Nov</v>
      </c>
      <c r="F1064" s="2" t="str">
        <f>TEXT(Table1[[#This Row],[Order_Date]],"yyyy")</f>
        <v>2023</v>
      </c>
      <c r="G1064" s="1" t="s">
        <v>1102</v>
      </c>
      <c r="H1064" s="1" t="s">
        <v>39</v>
      </c>
      <c r="I1064" s="1" t="s">
        <v>25</v>
      </c>
      <c r="J1064" s="1" t="s">
        <v>1237</v>
      </c>
      <c r="K1064" s="1" t="s">
        <v>18</v>
      </c>
      <c r="L1064" s="1">
        <v>3</v>
      </c>
      <c r="M1064" s="7">
        <v>173.57</v>
      </c>
      <c r="N1064" s="7">
        <f t="shared" si="16"/>
        <v>520.71</v>
      </c>
      <c r="O1064" s="1">
        <v>5</v>
      </c>
      <c r="P1064" s="1">
        <v>494.67</v>
      </c>
      <c r="Q1064" s="7">
        <v>161.69</v>
      </c>
      <c r="R1064" s="1">
        <v>35</v>
      </c>
      <c r="S1064" s="1" t="s">
        <v>26</v>
      </c>
      <c r="T1064" s="1" t="s">
        <v>43</v>
      </c>
    </row>
    <row r="1065" spans="1:20" x14ac:dyDescent="0.25">
      <c r="A1065" s="1">
        <v>101106</v>
      </c>
      <c r="B1065" s="2">
        <v>45542</v>
      </c>
      <c r="C1065" s="2" t="str">
        <f>TEXT(Table1[[#This Row],[Order_Date]],"ddd")</f>
        <v>Sat</v>
      </c>
      <c r="D1065" s="12">
        <f>WEEKNUM(Table1[[#This Row],[Order_Date]])</f>
        <v>36</v>
      </c>
      <c r="E1065" s="2" t="str">
        <f>TEXT(Table1[[#This Row],[Order_Date]],"mmm")</f>
        <v>Sep</v>
      </c>
      <c r="F1065" s="2" t="str">
        <f>TEXT(Table1[[#This Row],[Order_Date]],"yyyy")</f>
        <v>2024</v>
      </c>
      <c r="G1065" s="1" t="s">
        <v>1103</v>
      </c>
      <c r="H1065" s="1" t="s">
        <v>62</v>
      </c>
      <c r="I1065" s="1" t="s">
        <v>17</v>
      </c>
      <c r="J1065" s="1" t="s">
        <v>1241</v>
      </c>
      <c r="K1065" s="1" t="s">
        <v>18</v>
      </c>
      <c r="L1065" s="1">
        <v>2</v>
      </c>
      <c r="M1065" s="7">
        <v>139.21</v>
      </c>
      <c r="N1065" s="7">
        <f t="shared" si="16"/>
        <v>278.42</v>
      </c>
      <c r="O1065" s="1">
        <v>20</v>
      </c>
      <c r="P1065" s="1">
        <v>222.74</v>
      </c>
      <c r="Q1065" s="7">
        <v>28.66</v>
      </c>
      <c r="R1065" s="1">
        <v>28</v>
      </c>
      <c r="S1065" s="1" t="s">
        <v>19</v>
      </c>
      <c r="T1065" s="1" t="s">
        <v>81</v>
      </c>
    </row>
    <row r="1066" spans="1:20" x14ac:dyDescent="0.25">
      <c r="A1066" s="1">
        <v>100795</v>
      </c>
      <c r="B1066" s="2">
        <v>45135</v>
      </c>
      <c r="C1066" s="2" t="str">
        <f>TEXT(Table1[[#This Row],[Order_Date]],"ddd")</f>
        <v>Fri</v>
      </c>
      <c r="D1066" s="12">
        <f>WEEKNUM(Table1[[#This Row],[Order_Date]])</f>
        <v>30</v>
      </c>
      <c r="E1066" s="2" t="str">
        <f>TEXT(Table1[[#This Row],[Order_Date]],"mmm")</f>
        <v>Jul</v>
      </c>
      <c r="F1066" s="2" t="str">
        <f>TEXT(Table1[[#This Row],[Order_Date]],"yyyy")</f>
        <v>2023</v>
      </c>
      <c r="G1066" s="1" t="s">
        <v>1104</v>
      </c>
      <c r="H1066" s="1" t="s">
        <v>16</v>
      </c>
      <c r="I1066" s="1" t="s">
        <v>17</v>
      </c>
      <c r="J1066" s="1" t="s">
        <v>1241</v>
      </c>
      <c r="K1066" s="1" t="s">
        <v>31</v>
      </c>
      <c r="L1066" s="1">
        <v>2</v>
      </c>
      <c r="M1066" s="7">
        <v>48.21</v>
      </c>
      <c r="N1066" s="7">
        <f t="shared" si="16"/>
        <v>96.42</v>
      </c>
      <c r="O1066" s="1">
        <v>20</v>
      </c>
      <c r="P1066" s="1">
        <v>77.14</v>
      </c>
      <c r="Q1066" s="7">
        <v>22.36</v>
      </c>
      <c r="R1066" s="1">
        <v>47</v>
      </c>
      <c r="S1066" s="1" t="s">
        <v>26</v>
      </c>
      <c r="T1066" s="1" t="s">
        <v>51</v>
      </c>
    </row>
    <row r="1067" spans="1:20" x14ac:dyDescent="0.25">
      <c r="A1067" s="1">
        <v>100645</v>
      </c>
      <c r="B1067" s="2">
        <v>45011</v>
      </c>
      <c r="C1067" s="2" t="str">
        <f>TEXT(Table1[[#This Row],[Order_Date]],"ddd")</f>
        <v>Sun</v>
      </c>
      <c r="D1067" s="12">
        <f>WEEKNUM(Table1[[#This Row],[Order_Date]])</f>
        <v>13</v>
      </c>
      <c r="E1067" s="2" t="str">
        <f>TEXT(Table1[[#This Row],[Order_Date]],"mmm")</f>
        <v>Mar</v>
      </c>
      <c r="F1067" s="2" t="str">
        <f>TEXT(Table1[[#This Row],[Order_Date]],"yyyy")</f>
        <v>2023</v>
      </c>
      <c r="G1067" s="1" t="s">
        <v>1105</v>
      </c>
      <c r="H1067" s="1" t="s">
        <v>68</v>
      </c>
      <c r="I1067" s="1" t="s">
        <v>25</v>
      </c>
      <c r="J1067" s="1" t="s">
        <v>1239</v>
      </c>
      <c r="K1067" s="1" t="s">
        <v>18</v>
      </c>
      <c r="L1067" s="1">
        <v>2</v>
      </c>
      <c r="M1067" s="7">
        <v>216.3</v>
      </c>
      <c r="N1067" s="7">
        <f t="shared" si="16"/>
        <v>432.6</v>
      </c>
      <c r="O1067" s="1">
        <v>0</v>
      </c>
      <c r="P1067" s="1">
        <v>432.6</v>
      </c>
      <c r="Q1067" s="7">
        <v>118.14</v>
      </c>
      <c r="R1067" s="1">
        <v>28</v>
      </c>
      <c r="S1067" s="1" t="s">
        <v>26</v>
      </c>
      <c r="T1067" s="1" t="s">
        <v>20</v>
      </c>
    </row>
    <row r="1068" spans="1:20" x14ac:dyDescent="0.25">
      <c r="A1068" s="1">
        <v>101012</v>
      </c>
      <c r="B1068" s="2">
        <v>45101</v>
      </c>
      <c r="C1068" s="2" t="str">
        <f>TEXT(Table1[[#This Row],[Order_Date]],"ddd")</f>
        <v>Sat</v>
      </c>
      <c r="D1068" s="12">
        <f>WEEKNUM(Table1[[#This Row],[Order_Date]])</f>
        <v>25</v>
      </c>
      <c r="E1068" s="2" t="str">
        <f>TEXT(Table1[[#This Row],[Order_Date]],"mmm")</f>
        <v>Jun</v>
      </c>
      <c r="F1068" s="2" t="str">
        <f>TEXT(Table1[[#This Row],[Order_Date]],"yyyy")</f>
        <v>2023</v>
      </c>
      <c r="G1068" s="1" t="s">
        <v>1106</v>
      </c>
      <c r="H1068" s="1" t="s">
        <v>66</v>
      </c>
      <c r="I1068" s="1" t="s">
        <v>17</v>
      </c>
      <c r="J1068" s="1" t="s">
        <v>1238</v>
      </c>
      <c r="K1068" s="1" t="s">
        <v>18</v>
      </c>
      <c r="L1068" s="1">
        <v>1</v>
      </c>
      <c r="M1068" s="7">
        <v>120.04</v>
      </c>
      <c r="N1068" s="7">
        <f t="shared" si="16"/>
        <v>120.04</v>
      </c>
      <c r="O1068" s="1">
        <v>0</v>
      </c>
      <c r="P1068" s="1">
        <v>120.04</v>
      </c>
      <c r="Q1068" s="7">
        <v>37.880000000000003</v>
      </c>
      <c r="R1068" s="1">
        <v>17</v>
      </c>
      <c r="S1068" s="1" t="s">
        <v>19</v>
      </c>
      <c r="T1068" s="1" t="s">
        <v>32</v>
      </c>
    </row>
    <row r="1069" spans="1:20" x14ac:dyDescent="0.25">
      <c r="A1069" s="1">
        <v>100556</v>
      </c>
      <c r="B1069" s="2">
        <v>45291</v>
      </c>
      <c r="C1069" s="2" t="str">
        <f>TEXT(Table1[[#This Row],[Order_Date]],"ddd")</f>
        <v>Sun</v>
      </c>
      <c r="D1069" s="12">
        <f>WEEKNUM(Table1[[#This Row],[Order_Date]])</f>
        <v>53</v>
      </c>
      <c r="E1069" s="2" t="str">
        <f>TEXT(Table1[[#This Row],[Order_Date]],"mmm")</f>
        <v>Dec</v>
      </c>
      <c r="F1069" s="2" t="str">
        <f>TEXT(Table1[[#This Row],[Order_Date]],"yyyy")</f>
        <v>2023</v>
      </c>
      <c r="G1069" s="1" t="s">
        <v>1107</v>
      </c>
      <c r="H1069" s="1" t="s">
        <v>68</v>
      </c>
      <c r="I1069" s="1" t="s">
        <v>25</v>
      </c>
      <c r="J1069" s="1" t="s">
        <v>1238</v>
      </c>
      <c r="K1069" s="1" t="s">
        <v>31</v>
      </c>
      <c r="L1069" s="1">
        <v>7</v>
      </c>
      <c r="M1069" s="7">
        <v>242.24</v>
      </c>
      <c r="N1069" s="7">
        <f t="shared" si="16"/>
        <v>1695.68</v>
      </c>
      <c r="O1069" s="1">
        <v>10</v>
      </c>
      <c r="P1069" s="1">
        <v>1526.11</v>
      </c>
      <c r="Q1069" s="7">
        <v>393.25</v>
      </c>
      <c r="R1069" s="1">
        <v>33</v>
      </c>
      <c r="S1069" s="1" t="s">
        <v>26</v>
      </c>
      <c r="T1069" s="1" t="s">
        <v>20</v>
      </c>
    </row>
    <row r="1070" spans="1:20" x14ac:dyDescent="0.25">
      <c r="A1070" s="1">
        <v>100681</v>
      </c>
      <c r="B1070" s="2">
        <v>45685</v>
      </c>
      <c r="C1070" s="2" t="str">
        <f>TEXT(Table1[[#This Row],[Order_Date]],"ddd")</f>
        <v>Tue</v>
      </c>
      <c r="D1070" s="12">
        <f>WEEKNUM(Table1[[#This Row],[Order_Date]])</f>
        <v>5</v>
      </c>
      <c r="E1070" s="2" t="str">
        <f>TEXT(Table1[[#This Row],[Order_Date]],"mmm")</f>
        <v>Jan</v>
      </c>
      <c r="F1070" s="2" t="str">
        <f>TEXT(Table1[[#This Row],[Order_Date]],"yyyy")</f>
        <v>2025</v>
      </c>
      <c r="G1070" s="1" t="s">
        <v>1108</v>
      </c>
      <c r="H1070" s="1" t="s">
        <v>70</v>
      </c>
      <c r="I1070" s="1" t="s">
        <v>25</v>
      </c>
      <c r="J1070" s="1" t="s">
        <v>1241</v>
      </c>
      <c r="K1070" s="1" t="s">
        <v>31</v>
      </c>
      <c r="L1070" s="1">
        <v>4</v>
      </c>
      <c r="M1070" s="7">
        <v>140.09</v>
      </c>
      <c r="N1070" s="7">
        <f t="shared" si="16"/>
        <v>560.36</v>
      </c>
      <c r="O1070" s="1">
        <v>0</v>
      </c>
      <c r="P1070" s="1">
        <v>560.36</v>
      </c>
      <c r="Q1070" s="7">
        <v>172.6</v>
      </c>
      <c r="R1070" s="1">
        <v>47</v>
      </c>
      <c r="S1070" s="1" t="s">
        <v>26</v>
      </c>
      <c r="T1070" s="1" t="s">
        <v>27</v>
      </c>
    </row>
    <row r="1071" spans="1:20" x14ac:dyDescent="0.25">
      <c r="A1071" s="1">
        <v>100577</v>
      </c>
      <c r="B1071" s="2">
        <v>45513</v>
      </c>
      <c r="C1071" s="2" t="str">
        <f>TEXT(Table1[[#This Row],[Order_Date]],"ddd")</f>
        <v>Fri</v>
      </c>
      <c r="D1071" s="12">
        <f>WEEKNUM(Table1[[#This Row],[Order_Date]])</f>
        <v>32</v>
      </c>
      <c r="E1071" s="2" t="str">
        <f>TEXT(Table1[[#This Row],[Order_Date]],"mmm")</f>
        <v>Aug</v>
      </c>
      <c r="F1071" s="2" t="str">
        <f>TEXT(Table1[[#This Row],[Order_Date]],"yyyy")</f>
        <v>2024</v>
      </c>
      <c r="G1071" s="1" t="s">
        <v>1109</v>
      </c>
      <c r="H1071" s="1" t="s">
        <v>68</v>
      </c>
      <c r="I1071" s="1" t="s">
        <v>25</v>
      </c>
      <c r="J1071" s="1" t="s">
        <v>1238</v>
      </c>
      <c r="K1071" s="1" t="s">
        <v>31</v>
      </c>
      <c r="L1071" s="1">
        <v>5</v>
      </c>
      <c r="M1071" s="7">
        <v>207.82</v>
      </c>
      <c r="N1071" s="7">
        <f t="shared" si="16"/>
        <v>1039.0999999999999</v>
      </c>
      <c r="O1071" s="1">
        <v>5</v>
      </c>
      <c r="P1071" s="1">
        <v>987.14</v>
      </c>
      <c r="Q1071" s="7">
        <v>261.25</v>
      </c>
      <c r="R1071" s="1">
        <v>36</v>
      </c>
      <c r="S1071" s="1" t="s">
        <v>26</v>
      </c>
      <c r="T1071" s="1" t="s">
        <v>35</v>
      </c>
    </row>
    <row r="1072" spans="1:20" x14ac:dyDescent="0.25">
      <c r="A1072" s="1">
        <v>100524</v>
      </c>
      <c r="B1072" s="2">
        <v>45349</v>
      </c>
      <c r="C1072" s="2" t="str">
        <f>TEXT(Table1[[#This Row],[Order_Date]],"ddd")</f>
        <v>Tue</v>
      </c>
      <c r="D1072" s="12">
        <f>WEEKNUM(Table1[[#This Row],[Order_Date]])</f>
        <v>9</v>
      </c>
      <c r="E1072" s="2" t="str">
        <f>TEXT(Table1[[#This Row],[Order_Date]],"mmm")</f>
        <v>Feb</v>
      </c>
      <c r="F1072" s="2" t="str">
        <f>TEXT(Table1[[#This Row],[Order_Date]],"yyyy")</f>
        <v>2024</v>
      </c>
      <c r="G1072" s="1" t="s">
        <v>1110</v>
      </c>
      <c r="H1072" s="1" t="s">
        <v>22</v>
      </c>
      <c r="I1072" s="1" t="s">
        <v>17</v>
      </c>
      <c r="J1072" s="1" t="s">
        <v>1241</v>
      </c>
      <c r="K1072" s="1" t="s">
        <v>31</v>
      </c>
      <c r="L1072" s="1">
        <v>2</v>
      </c>
      <c r="M1072" s="7">
        <v>25.7</v>
      </c>
      <c r="N1072" s="7">
        <f t="shared" si="16"/>
        <v>51.4</v>
      </c>
      <c r="O1072" s="1">
        <v>20</v>
      </c>
      <c r="P1072" s="1">
        <v>41.12</v>
      </c>
      <c r="Q1072" s="7">
        <v>9.0399999999999991</v>
      </c>
      <c r="R1072" s="1">
        <v>29</v>
      </c>
      <c r="S1072" s="1" t="s">
        <v>19</v>
      </c>
      <c r="T1072" s="1" t="s">
        <v>35</v>
      </c>
    </row>
    <row r="1073" spans="1:20" x14ac:dyDescent="0.25">
      <c r="A1073" s="1">
        <v>101059</v>
      </c>
      <c r="B1073" s="2">
        <v>45417</v>
      </c>
      <c r="C1073" s="2" t="str">
        <f>TEXT(Table1[[#This Row],[Order_Date]],"ddd")</f>
        <v>Sun</v>
      </c>
      <c r="D1073" s="12">
        <f>WEEKNUM(Table1[[#This Row],[Order_Date]])</f>
        <v>19</v>
      </c>
      <c r="E1073" s="2" t="str">
        <f>TEXT(Table1[[#This Row],[Order_Date]],"mmm")</f>
        <v>May</v>
      </c>
      <c r="F1073" s="2" t="str">
        <f>TEXT(Table1[[#This Row],[Order_Date]],"yyyy")</f>
        <v>2024</v>
      </c>
      <c r="G1073" s="1" t="s">
        <v>1111</v>
      </c>
      <c r="H1073" s="1" t="s">
        <v>68</v>
      </c>
      <c r="I1073" s="1" t="s">
        <v>25</v>
      </c>
      <c r="J1073" s="1" t="s">
        <v>1238</v>
      </c>
      <c r="K1073" s="1" t="s">
        <v>18</v>
      </c>
      <c r="L1073" s="1">
        <v>4</v>
      </c>
      <c r="M1073" s="7">
        <v>203.77</v>
      </c>
      <c r="N1073" s="7">
        <f t="shared" si="16"/>
        <v>815.08</v>
      </c>
      <c r="O1073" s="1">
        <v>20</v>
      </c>
      <c r="P1073" s="1">
        <v>652.05999999999995</v>
      </c>
      <c r="Q1073" s="7">
        <v>179.72</v>
      </c>
      <c r="R1073" s="1">
        <v>18</v>
      </c>
      <c r="S1073" s="1" t="s">
        <v>26</v>
      </c>
      <c r="T1073" s="1" t="s">
        <v>81</v>
      </c>
    </row>
    <row r="1074" spans="1:20" x14ac:dyDescent="0.25">
      <c r="A1074" s="1">
        <v>100540</v>
      </c>
      <c r="B1074" s="2">
        <v>45293</v>
      </c>
      <c r="C1074" s="2" t="str">
        <f>TEXT(Table1[[#This Row],[Order_Date]],"ddd")</f>
        <v>Tue</v>
      </c>
      <c r="D1074" s="12">
        <f>WEEKNUM(Table1[[#This Row],[Order_Date]])</f>
        <v>1</v>
      </c>
      <c r="E1074" s="2" t="str">
        <f>TEXT(Table1[[#This Row],[Order_Date]],"mmm")</f>
        <v>Jan</v>
      </c>
      <c r="F1074" s="2" t="str">
        <f>TEXT(Table1[[#This Row],[Order_Date]],"yyyy")</f>
        <v>2024</v>
      </c>
      <c r="G1074" s="1" t="s">
        <v>1112</v>
      </c>
      <c r="H1074" s="1" t="s">
        <v>68</v>
      </c>
      <c r="I1074" s="1" t="s">
        <v>25</v>
      </c>
      <c r="J1074" s="1" t="s">
        <v>1241</v>
      </c>
      <c r="K1074" s="1" t="s">
        <v>31</v>
      </c>
      <c r="L1074" s="1">
        <v>3</v>
      </c>
      <c r="M1074" s="7">
        <v>233.52</v>
      </c>
      <c r="N1074" s="7">
        <f t="shared" si="16"/>
        <v>700.56000000000006</v>
      </c>
      <c r="O1074" s="1">
        <v>40</v>
      </c>
      <c r="P1074" s="1">
        <v>420.34</v>
      </c>
      <c r="Q1074" s="7">
        <v>130.63</v>
      </c>
      <c r="R1074" s="1">
        <v>30</v>
      </c>
      <c r="S1074" s="1" t="s">
        <v>19</v>
      </c>
      <c r="T1074" s="1" t="s">
        <v>46</v>
      </c>
    </row>
    <row r="1075" spans="1:20" x14ac:dyDescent="0.25">
      <c r="A1075" s="1">
        <v>100748</v>
      </c>
      <c r="B1075" s="2">
        <v>45832</v>
      </c>
      <c r="C1075" s="2" t="str">
        <f>TEXT(Table1[[#This Row],[Order_Date]],"ddd")</f>
        <v>Tue</v>
      </c>
      <c r="D1075" s="12">
        <f>WEEKNUM(Table1[[#This Row],[Order_Date]])</f>
        <v>26</v>
      </c>
      <c r="E1075" s="2" t="str">
        <f>TEXT(Table1[[#This Row],[Order_Date]],"mmm")</f>
        <v>Jun</v>
      </c>
      <c r="F1075" s="2" t="str">
        <f>TEXT(Table1[[#This Row],[Order_Date]],"yyyy")</f>
        <v>2025</v>
      </c>
      <c r="G1075" s="1" t="s">
        <v>1113</v>
      </c>
      <c r="H1075" s="1" t="s">
        <v>42</v>
      </c>
      <c r="I1075" s="1" t="s">
        <v>25</v>
      </c>
      <c r="J1075" s="1" t="s">
        <v>1241</v>
      </c>
      <c r="K1075" s="1" t="s">
        <v>31</v>
      </c>
      <c r="L1075" s="1">
        <v>4</v>
      </c>
      <c r="M1075" s="7">
        <v>148.94999999999999</v>
      </c>
      <c r="N1075" s="7">
        <f t="shared" si="16"/>
        <v>595.79999999999995</v>
      </c>
      <c r="O1075" s="1">
        <v>5</v>
      </c>
      <c r="P1075" s="1">
        <v>566.01</v>
      </c>
      <c r="Q1075" s="7">
        <v>168.92</v>
      </c>
      <c r="R1075" s="1">
        <v>16</v>
      </c>
      <c r="S1075" s="1" t="s">
        <v>26</v>
      </c>
      <c r="T1075" s="1" t="s">
        <v>27</v>
      </c>
    </row>
    <row r="1076" spans="1:20" x14ac:dyDescent="0.25">
      <c r="A1076" s="1">
        <v>101109</v>
      </c>
      <c r="B1076" s="2">
        <v>45309</v>
      </c>
      <c r="C1076" s="2" t="str">
        <f>TEXT(Table1[[#This Row],[Order_Date]],"ddd")</f>
        <v>Thu</v>
      </c>
      <c r="D1076" s="12">
        <f>WEEKNUM(Table1[[#This Row],[Order_Date]])</f>
        <v>3</v>
      </c>
      <c r="E1076" s="2" t="str">
        <f>TEXT(Table1[[#This Row],[Order_Date]],"mmm")</f>
        <v>Jan</v>
      </c>
      <c r="F1076" s="2" t="str">
        <f>TEXT(Table1[[#This Row],[Order_Date]],"yyyy")</f>
        <v>2024</v>
      </c>
      <c r="G1076" s="1" t="s">
        <v>1114</v>
      </c>
      <c r="H1076" s="1" t="s">
        <v>42</v>
      </c>
      <c r="I1076" s="1" t="s">
        <v>25</v>
      </c>
      <c r="J1076" s="1" t="s">
        <v>1241</v>
      </c>
      <c r="K1076" s="1" t="s">
        <v>18</v>
      </c>
      <c r="L1076" s="1">
        <v>3</v>
      </c>
      <c r="M1076" s="7">
        <v>146.69</v>
      </c>
      <c r="N1076" s="7">
        <f t="shared" si="16"/>
        <v>440.07</v>
      </c>
      <c r="O1076" s="1">
        <v>0</v>
      </c>
      <c r="P1076" s="1">
        <v>440.07</v>
      </c>
      <c r="Q1076" s="7">
        <v>146.22999999999999</v>
      </c>
      <c r="R1076" s="1">
        <v>21</v>
      </c>
      <c r="S1076" s="1" t="s">
        <v>26</v>
      </c>
      <c r="T1076" s="1" t="s">
        <v>32</v>
      </c>
    </row>
    <row r="1077" spans="1:20" x14ac:dyDescent="0.25">
      <c r="A1077" s="1">
        <v>100484</v>
      </c>
      <c r="B1077" s="2">
        <v>44932</v>
      </c>
      <c r="C1077" s="2" t="str">
        <f>TEXT(Table1[[#This Row],[Order_Date]],"ddd")</f>
        <v>Fri</v>
      </c>
      <c r="D1077" s="12">
        <f>WEEKNUM(Table1[[#This Row],[Order_Date]])</f>
        <v>1</v>
      </c>
      <c r="E1077" s="2" t="str">
        <f>TEXT(Table1[[#This Row],[Order_Date]],"mmm")</f>
        <v>Jan</v>
      </c>
      <c r="F1077" s="2" t="str">
        <f>TEXT(Table1[[#This Row],[Order_Date]],"yyyy")</f>
        <v>2023</v>
      </c>
      <c r="G1077" s="1" t="s">
        <v>1115</v>
      </c>
      <c r="H1077" s="1" t="s">
        <v>39</v>
      </c>
      <c r="I1077" s="1" t="s">
        <v>25</v>
      </c>
      <c r="J1077" s="1" t="s">
        <v>1241</v>
      </c>
      <c r="K1077" s="1" t="s">
        <v>18</v>
      </c>
      <c r="L1077" s="1">
        <v>3</v>
      </c>
      <c r="M1077" s="7">
        <v>184.81</v>
      </c>
      <c r="N1077" s="7">
        <f t="shared" si="16"/>
        <v>554.43000000000006</v>
      </c>
      <c r="O1077" s="1">
        <v>0</v>
      </c>
      <c r="P1077" s="1">
        <v>554.42999999999995</v>
      </c>
      <c r="Q1077" s="7">
        <v>158.08000000000001</v>
      </c>
      <c r="R1077" s="1">
        <v>39</v>
      </c>
      <c r="S1077" s="1" t="s">
        <v>19</v>
      </c>
      <c r="T1077" s="1" t="s">
        <v>43</v>
      </c>
    </row>
    <row r="1078" spans="1:20" x14ac:dyDescent="0.25">
      <c r="A1078" s="1">
        <v>100095</v>
      </c>
      <c r="B1078" s="2">
        <v>45718</v>
      </c>
      <c r="C1078" s="2" t="str">
        <f>TEXT(Table1[[#This Row],[Order_Date]],"ddd")</f>
        <v>Sun</v>
      </c>
      <c r="D1078" s="12">
        <f>WEEKNUM(Table1[[#This Row],[Order_Date]])</f>
        <v>10</v>
      </c>
      <c r="E1078" s="2" t="str">
        <f>TEXT(Table1[[#This Row],[Order_Date]],"mmm")</f>
        <v>Mar</v>
      </c>
      <c r="F1078" s="2" t="str">
        <f>TEXT(Table1[[#This Row],[Order_Date]],"yyyy")</f>
        <v>2025</v>
      </c>
      <c r="G1078" s="1" t="s">
        <v>1116</v>
      </c>
      <c r="H1078" s="1" t="s">
        <v>34</v>
      </c>
      <c r="I1078" s="1" t="s">
        <v>30</v>
      </c>
      <c r="J1078" s="1" t="s">
        <v>1237</v>
      </c>
      <c r="K1078" s="1" t="s">
        <v>18</v>
      </c>
      <c r="L1078" s="1">
        <v>4</v>
      </c>
      <c r="M1078" s="7">
        <v>64.37</v>
      </c>
      <c r="N1078" s="7">
        <f t="shared" si="16"/>
        <v>257.48</v>
      </c>
      <c r="O1078" s="1">
        <v>5</v>
      </c>
      <c r="P1078" s="1">
        <v>244.61</v>
      </c>
      <c r="Q1078" s="7">
        <v>121.38</v>
      </c>
      <c r="R1078" s="1">
        <v>38</v>
      </c>
      <c r="S1078" s="1" t="s">
        <v>26</v>
      </c>
      <c r="T1078" s="1" t="s">
        <v>20</v>
      </c>
    </row>
    <row r="1079" spans="1:20" x14ac:dyDescent="0.25">
      <c r="A1079" s="1">
        <v>101020</v>
      </c>
      <c r="B1079" s="2">
        <v>45617</v>
      </c>
      <c r="C1079" s="2" t="str">
        <f>TEXT(Table1[[#This Row],[Order_Date]],"ddd")</f>
        <v>Thu</v>
      </c>
      <c r="D1079" s="12">
        <f>WEEKNUM(Table1[[#This Row],[Order_Date]])</f>
        <v>47</v>
      </c>
      <c r="E1079" s="2" t="str">
        <f>TEXT(Table1[[#This Row],[Order_Date]],"mmm")</f>
        <v>Nov</v>
      </c>
      <c r="F1079" s="2" t="str">
        <f>TEXT(Table1[[#This Row],[Order_Date]],"yyyy")</f>
        <v>2024</v>
      </c>
      <c r="G1079" s="1" t="s">
        <v>1117</v>
      </c>
      <c r="H1079" s="1" t="s">
        <v>56</v>
      </c>
      <c r="I1079" s="1" t="s">
        <v>30</v>
      </c>
      <c r="J1079" s="1" t="s">
        <v>1241</v>
      </c>
      <c r="K1079" s="1" t="s">
        <v>18</v>
      </c>
      <c r="L1079" s="1">
        <v>1</v>
      </c>
      <c r="M1079" s="7">
        <v>47.45</v>
      </c>
      <c r="N1079" s="7">
        <f t="shared" si="16"/>
        <v>47.45</v>
      </c>
      <c r="O1079" s="1">
        <v>0</v>
      </c>
      <c r="P1079" s="1">
        <v>47.45</v>
      </c>
      <c r="Q1079" s="7">
        <v>15.2</v>
      </c>
      <c r="R1079" s="1">
        <v>32</v>
      </c>
      <c r="S1079" s="1" t="s">
        <v>26</v>
      </c>
      <c r="T1079" s="1" t="s">
        <v>43</v>
      </c>
    </row>
    <row r="1080" spans="1:20" x14ac:dyDescent="0.25">
      <c r="A1080" s="1">
        <v>100563</v>
      </c>
      <c r="B1080" s="2">
        <v>45719</v>
      </c>
      <c r="C1080" s="2" t="str">
        <f>TEXT(Table1[[#This Row],[Order_Date]],"ddd")</f>
        <v>Mon</v>
      </c>
      <c r="D1080" s="12">
        <f>WEEKNUM(Table1[[#This Row],[Order_Date]])</f>
        <v>10</v>
      </c>
      <c r="E1080" s="2" t="str">
        <f>TEXT(Table1[[#This Row],[Order_Date]],"mmm")</f>
        <v>Mar</v>
      </c>
      <c r="F1080" s="2" t="str">
        <f>TEXT(Table1[[#This Row],[Order_Date]],"yyyy")</f>
        <v>2025</v>
      </c>
      <c r="G1080" s="1" t="s">
        <v>1118</v>
      </c>
      <c r="H1080" s="1" t="s">
        <v>68</v>
      </c>
      <c r="I1080" s="1" t="s">
        <v>25</v>
      </c>
      <c r="J1080" s="1" t="s">
        <v>1238</v>
      </c>
      <c r="K1080" s="1" t="s">
        <v>18</v>
      </c>
      <c r="L1080" s="1">
        <v>3</v>
      </c>
      <c r="M1080" s="7">
        <v>227.63</v>
      </c>
      <c r="N1080" s="7">
        <f t="shared" si="16"/>
        <v>682.89</v>
      </c>
      <c r="O1080" s="1">
        <v>0</v>
      </c>
      <c r="P1080" s="1">
        <v>682.89</v>
      </c>
      <c r="Q1080" s="7">
        <v>184.94</v>
      </c>
      <c r="R1080" s="1">
        <v>38</v>
      </c>
      <c r="S1080" s="1" t="s">
        <v>26</v>
      </c>
      <c r="T1080" s="1" t="s">
        <v>51</v>
      </c>
    </row>
    <row r="1081" spans="1:20" x14ac:dyDescent="0.25">
      <c r="A1081" s="1">
        <v>100742</v>
      </c>
      <c r="B1081" s="2">
        <v>45710</v>
      </c>
      <c r="C1081" s="2" t="str">
        <f>TEXT(Table1[[#This Row],[Order_Date]],"ddd")</f>
        <v>Sat</v>
      </c>
      <c r="D1081" s="12">
        <f>WEEKNUM(Table1[[#This Row],[Order_Date]])</f>
        <v>8</v>
      </c>
      <c r="E1081" s="2" t="str">
        <f>TEXT(Table1[[#This Row],[Order_Date]],"mmm")</f>
        <v>Feb</v>
      </c>
      <c r="F1081" s="2" t="str">
        <f>TEXT(Table1[[#This Row],[Order_Date]],"yyyy")</f>
        <v>2025</v>
      </c>
      <c r="G1081" s="1" t="s">
        <v>1119</v>
      </c>
      <c r="H1081" s="1" t="s">
        <v>77</v>
      </c>
      <c r="I1081" s="1" t="s">
        <v>30</v>
      </c>
      <c r="J1081" s="1" t="s">
        <v>1237</v>
      </c>
      <c r="K1081" s="1" t="s">
        <v>48</v>
      </c>
      <c r="L1081" s="1">
        <v>6</v>
      </c>
      <c r="M1081" s="7">
        <v>44.67</v>
      </c>
      <c r="N1081" s="7">
        <f t="shared" si="16"/>
        <v>268.02</v>
      </c>
      <c r="O1081" s="1">
        <v>0</v>
      </c>
      <c r="P1081" s="1">
        <v>268.02</v>
      </c>
      <c r="Q1081" s="7">
        <v>60.38</v>
      </c>
      <c r="R1081" s="1">
        <v>38</v>
      </c>
      <c r="S1081" s="1" t="s">
        <v>19</v>
      </c>
      <c r="T1081" s="1" t="s">
        <v>43</v>
      </c>
    </row>
    <row r="1082" spans="1:20" x14ac:dyDescent="0.25">
      <c r="A1082" s="1">
        <v>100863</v>
      </c>
      <c r="B1082" s="2">
        <v>45480</v>
      </c>
      <c r="C1082" s="2" t="str">
        <f>TEXT(Table1[[#This Row],[Order_Date]],"ddd")</f>
        <v>Sun</v>
      </c>
      <c r="D1082" s="12">
        <f>WEEKNUM(Table1[[#This Row],[Order_Date]])</f>
        <v>28</v>
      </c>
      <c r="E1082" s="2" t="str">
        <f>TEXT(Table1[[#This Row],[Order_Date]],"mmm")</f>
        <v>Jul</v>
      </c>
      <c r="F1082" s="2" t="str">
        <f>TEXT(Table1[[#This Row],[Order_Date]],"yyyy")</f>
        <v>2024</v>
      </c>
      <c r="G1082" s="1" t="s">
        <v>1120</v>
      </c>
      <c r="H1082" s="1" t="s">
        <v>42</v>
      </c>
      <c r="I1082" s="1" t="s">
        <v>25</v>
      </c>
      <c r="J1082" s="1" t="s">
        <v>1238</v>
      </c>
      <c r="K1082" s="1" t="s">
        <v>18</v>
      </c>
      <c r="L1082" s="1">
        <v>2</v>
      </c>
      <c r="M1082" s="7">
        <v>176.79</v>
      </c>
      <c r="N1082" s="7">
        <f t="shared" si="16"/>
        <v>353.58</v>
      </c>
      <c r="O1082" s="1">
        <v>0</v>
      </c>
      <c r="P1082" s="1">
        <v>353.58</v>
      </c>
      <c r="Q1082" s="7">
        <v>99.97</v>
      </c>
      <c r="R1082" s="1">
        <v>33</v>
      </c>
      <c r="S1082" s="1" t="s">
        <v>19</v>
      </c>
      <c r="T1082" s="1" t="s">
        <v>46</v>
      </c>
    </row>
    <row r="1083" spans="1:20" x14ac:dyDescent="0.25">
      <c r="A1083" s="1">
        <v>100891</v>
      </c>
      <c r="B1083" s="2">
        <v>45446</v>
      </c>
      <c r="C1083" s="2" t="str">
        <f>TEXT(Table1[[#This Row],[Order_Date]],"ddd")</f>
        <v>Mon</v>
      </c>
      <c r="D1083" s="12">
        <f>WEEKNUM(Table1[[#This Row],[Order_Date]])</f>
        <v>23</v>
      </c>
      <c r="E1083" s="2" t="str">
        <f>TEXT(Table1[[#This Row],[Order_Date]],"mmm")</f>
        <v>Jun</v>
      </c>
      <c r="F1083" s="2" t="str">
        <f>TEXT(Table1[[#This Row],[Order_Date]],"yyyy")</f>
        <v>2024</v>
      </c>
      <c r="G1083" s="1" t="s">
        <v>1121</v>
      </c>
      <c r="H1083" s="1" t="s">
        <v>45</v>
      </c>
      <c r="I1083" s="1" t="s">
        <v>30</v>
      </c>
      <c r="J1083" s="1" t="s">
        <v>1238</v>
      </c>
      <c r="K1083" s="1" t="s">
        <v>18</v>
      </c>
      <c r="L1083" s="1">
        <v>1</v>
      </c>
      <c r="M1083" s="7">
        <v>16.23</v>
      </c>
      <c r="N1083" s="7">
        <f t="shared" si="16"/>
        <v>16.23</v>
      </c>
      <c r="O1083" s="1">
        <v>0</v>
      </c>
      <c r="P1083" s="1">
        <v>16.23</v>
      </c>
      <c r="Q1083" s="7">
        <v>4.01</v>
      </c>
      <c r="R1083" s="1">
        <v>27</v>
      </c>
      <c r="S1083" s="1" t="s">
        <v>26</v>
      </c>
      <c r="T1083" s="1" t="s">
        <v>51</v>
      </c>
    </row>
    <row r="1084" spans="1:20" x14ac:dyDescent="0.25">
      <c r="A1084" s="1">
        <v>101038</v>
      </c>
      <c r="B1084" s="2">
        <v>45410</v>
      </c>
      <c r="C1084" s="2" t="str">
        <f>TEXT(Table1[[#This Row],[Order_Date]],"ddd")</f>
        <v>Sun</v>
      </c>
      <c r="D1084" s="12">
        <f>WEEKNUM(Table1[[#This Row],[Order_Date]])</f>
        <v>18</v>
      </c>
      <c r="E1084" s="2" t="str">
        <f>TEXT(Table1[[#This Row],[Order_Date]],"mmm")</f>
        <v>Apr</v>
      </c>
      <c r="F1084" s="2" t="str">
        <f>TEXT(Table1[[#This Row],[Order_Date]],"yyyy")</f>
        <v>2024</v>
      </c>
      <c r="G1084" s="1" t="s">
        <v>1122</v>
      </c>
      <c r="H1084" s="1" t="s">
        <v>22</v>
      </c>
      <c r="I1084" s="1" t="s">
        <v>17</v>
      </c>
      <c r="J1084" s="1" t="s">
        <v>1241</v>
      </c>
      <c r="K1084" s="1" t="s">
        <v>18</v>
      </c>
      <c r="L1084" s="1">
        <v>3</v>
      </c>
      <c r="M1084" s="7">
        <v>22.33</v>
      </c>
      <c r="N1084" s="7">
        <f t="shared" si="16"/>
        <v>66.989999999999995</v>
      </c>
      <c r="O1084" s="1">
        <v>0</v>
      </c>
      <c r="P1084" s="1">
        <v>66.989999999999995</v>
      </c>
      <c r="Q1084" s="7">
        <v>27.34</v>
      </c>
      <c r="R1084" s="1">
        <v>46</v>
      </c>
      <c r="S1084" s="1" t="s">
        <v>19</v>
      </c>
      <c r="T1084" s="1" t="s">
        <v>43</v>
      </c>
    </row>
    <row r="1085" spans="1:20" x14ac:dyDescent="0.25">
      <c r="A1085" s="1">
        <v>100206</v>
      </c>
      <c r="B1085" s="2">
        <v>45262</v>
      </c>
      <c r="C1085" s="2" t="str">
        <f>TEXT(Table1[[#This Row],[Order_Date]],"ddd")</f>
        <v>Sat</v>
      </c>
      <c r="D1085" s="12">
        <f>WEEKNUM(Table1[[#This Row],[Order_Date]])</f>
        <v>48</v>
      </c>
      <c r="E1085" s="2" t="str">
        <f>TEXT(Table1[[#This Row],[Order_Date]],"mmm")</f>
        <v>Dec</v>
      </c>
      <c r="F1085" s="2" t="str">
        <f>TEXT(Table1[[#This Row],[Order_Date]],"yyyy")</f>
        <v>2023</v>
      </c>
      <c r="G1085" s="1" t="s">
        <v>1123</v>
      </c>
      <c r="H1085" s="1" t="s">
        <v>100</v>
      </c>
      <c r="I1085" s="1" t="s">
        <v>25</v>
      </c>
      <c r="J1085" s="1" t="s">
        <v>1238</v>
      </c>
      <c r="K1085" s="1" t="s">
        <v>31</v>
      </c>
      <c r="L1085" s="1">
        <v>4</v>
      </c>
      <c r="M1085" s="7">
        <v>142.63</v>
      </c>
      <c r="N1085" s="7">
        <f t="shared" si="16"/>
        <v>570.52</v>
      </c>
      <c r="O1085" s="1">
        <v>5</v>
      </c>
      <c r="P1085" s="1">
        <v>541.99</v>
      </c>
      <c r="Q1085" s="7">
        <v>160.16999999999999</v>
      </c>
      <c r="R1085" s="1">
        <v>27</v>
      </c>
      <c r="S1085" s="1" t="s">
        <v>19</v>
      </c>
      <c r="T1085" s="1" t="s">
        <v>43</v>
      </c>
    </row>
    <row r="1086" spans="1:20" x14ac:dyDescent="0.25">
      <c r="A1086" s="1">
        <v>100392</v>
      </c>
      <c r="B1086" s="2">
        <v>45456</v>
      </c>
      <c r="C1086" s="2" t="str">
        <f>TEXT(Table1[[#This Row],[Order_Date]],"ddd")</f>
        <v>Thu</v>
      </c>
      <c r="D1086" s="12">
        <f>WEEKNUM(Table1[[#This Row],[Order_Date]])</f>
        <v>24</v>
      </c>
      <c r="E1086" s="2" t="str">
        <f>TEXT(Table1[[#This Row],[Order_Date]],"mmm")</f>
        <v>Jun</v>
      </c>
      <c r="F1086" s="2" t="str">
        <f>TEXT(Table1[[#This Row],[Order_Date]],"yyyy")</f>
        <v>2024</v>
      </c>
      <c r="G1086" s="1" t="s">
        <v>849</v>
      </c>
      <c r="H1086" s="1" t="s">
        <v>37</v>
      </c>
      <c r="I1086" s="1" t="s">
        <v>17</v>
      </c>
      <c r="J1086" s="1" t="s">
        <v>1237</v>
      </c>
      <c r="K1086" s="1" t="s">
        <v>48</v>
      </c>
      <c r="L1086" s="1">
        <v>3</v>
      </c>
      <c r="M1086" s="7">
        <v>71.83</v>
      </c>
      <c r="N1086" s="7">
        <f t="shared" si="16"/>
        <v>215.49</v>
      </c>
      <c r="O1086" s="1">
        <v>0</v>
      </c>
      <c r="P1086" s="1">
        <v>215.49</v>
      </c>
      <c r="Q1086" s="7">
        <v>64.22</v>
      </c>
      <c r="R1086" s="1">
        <v>27</v>
      </c>
      <c r="S1086" s="1" t="s">
        <v>19</v>
      </c>
      <c r="T1086" s="1" t="s">
        <v>43</v>
      </c>
    </row>
    <row r="1087" spans="1:20" x14ac:dyDescent="0.25">
      <c r="A1087" s="1">
        <v>100794</v>
      </c>
      <c r="B1087" s="2">
        <v>45292</v>
      </c>
      <c r="C1087" s="2" t="str">
        <f>TEXT(Table1[[#This Row],[Order_Date]],"ddd")</f>
        <v>Mon</v>
      </c>
      <c r="D1087" s="12">
        <f>WEEKNUM(Table1[[#This Row],[Order_Date]])</f>
        <v>1</v>
      </c>
      <c r="E1087" s="2" t="str">
        <f>TEXT(Table1[[#This Row],[Order_Date]],"mmm")</f>
        <v>Jan</v>
      </c>
      <c r="F1087" s="2" t="str">
        <f>TEXT(Table1[[#This Row],[Order_Date]],"yyyy")</f>
        <v>2024</v>
      </c>
      <c r="G1087" s="1" t="s">
        <v>1124</v>
      </c>
      <c r="H1087" s="1" t="s">
        <v>45</v>
      </c>
      <c r="I1087" s="1" t="s">
        <v>30</v>
      </c>
      <c r="J1087" s="1" t="s">
        <v>1238</v>
      </c>
      <c r="K1087" s="1" t="s">
        <v>48</v>
      </c>
      <c r="L1087" s="1">
        <v>4</v>
      </c>
      <c r="M1087" s="7">
        <v>16.739999999999998</v>
      </c>
      <c r="N1087" s="7">
        <f t="shared" si="16"/>
        <v>66.959999999999994</v>
      </c>
      <c r="O1087" s="1">
        <v>5</v>
      </c>
      <c r="P1087" s="1">
        <v>63.61</v>
      </c>
      <c r="Q1087" s="7">
        <v>20.64</v>
      </c>
      <c r="R1087" s="1">
        <v>30</v>
      </c>
      <c r="S1087" s="1" t="s">
        <v>19</v>
      </c>
      <c r="T1087" s="1" t="s">
        <v>27</v>
      </c>
    </row>
    <row r="1088" spans="1:20" x14ac:dyDescent="0.25">
      <c r="A1088" s="1">
        <v>100870</v>
      </c>
      <c r="B1088" s="2">
        <v>45733</v>
      </c>
      <c r="C1088" s="2" t="str">
        <f>TEXT(Table1[[#This Row],[Order_Date]],"ddd")</f>
        <v>Mon</v>
      </c>
      <c r="D1088" s="12">
        <f>WEEKNUM(Table1[[#This Row],[Order_Date]])</f>
        <v>12</v>
      </c>
      <c r="E1088" s="2" t="str">
        <f>TEXT(Table1[[#This Row],[Order_Date]],"mmm")</f>
        <v>Mar</v>
      </c>
      <c r="F1088" s="2" t="str">
        <f>TEXT(Table1[[#This Row],[Order_Date]],"yyyy")</f>
        <v>2025</v>
      </c>
      <c r="G1088" s="1" t="s">
        <v>1125</v>
      </c>
      <c r="H1088" s="1" t="s">
        <v>24</v>
      </c>
      <c r="I1088" s="1" t="s">
        <v>25</v>
      </c>
      <c r="J1088" s="1" t="s">
        <v>1239</v>
      </c>
      <c r="K1088" s="1" t="s">
        <v>48</v>
      </c>
      <c r="L1088" s="1">
        <v>3</v>
      </c>
      <c r="M1088" s="7">
        <v>108.29</v>
      </c>
      <c r="N1088" s="7">
        <f t="shared" si="16"/>
        <v>324.87</v>
      </c>
      <c r="O1088" s="1">
        <v>0</v>
      </c>
      <c r="P1088" s="1">
        <v>324.87</v>
      </c>
      <c r="Q1088" s="7">
        <v>91.11</v>
      </c>
      <c r="R1088" s="1">
        <v>17</v>
      </c>
      <c r="S1088" s="1" t="s">
        <v>26</v>
      </c>
      <c r="T1088" s="1" t="s">
        <v>27</v>
      </c>
    </row>
    <row r="1089" spans="1:20" x14ac:dyDescent="0.25">
      <c r="A1089" s="1">
        <v>100397</v>
      </c>
      <c r="B1089" s="2">
        <v>45193</v>
      </c>
      <c r="C1089" s="2" t="str">
        <f>TEXT(Table1[[#This Row],[Order_Date]],"ddd")</f>
        <v>Sun</v>
      </c>
      <c r="D1089" s="12">
        <f>WEEKNUM(Table1[[#This Row],[Order_Date]])</f>
        <v>39</v>
      </c>
      <c r="E1089" s="2" t="str">
        <f>TEXT(Table1[[#This Row],[Order_Date]],"mmm")</f>
        <v>Sep</v>
      </c>
      <c r="F1089" s="2" t="str">
        <f>TEXT(Table1[[#This Row],[Order_Date]],"yyyy")</f>
        <v>2023</v>
      </c>
      <c r="G1089" s="1" t="s">
        <v>1126</v>
      </c>
      <c r="H1089" s="1" t="s">
        <v>77</v>
      </c>
      <c r="I1089" s="1" t="s">
        <v>30</v>
      </c>
      <c r="J1089" s="1" t="s">
        <v>1239</v>
      </c>
      <c r="K1089" s="1" t="s">
        <v>31</v>
      </c>
      <c r="L1089" s="1">
        <v>1</v>
      </c>
      <c r="M1089" s="7">
        <v>36.369999999999997</v>
      </c>
      <c r="N1089" s="7">
        <f t="shared" si="16"/>
        <v>36.369999999999997</v>
      </c>
      <c r="O1089" s="1">
        <v>5</v>
      </c>
      <c r="P1089" s="1">
        <v>34.549999999999997</v>
      </c>
      <c r="Q1089" s="7">
        <v>10.85</v>
      </c>
      <c r="R1089" s="1">
        <v>22</v>
      </c>
      <c r="S1089" s="1" t="s">
        <v>19</v>
      </c>
      <c r="T1089" s="1" t="s">
        <v>27</v>
      </c>
    </row>
    <row r="1090" spans="1:20" x14ac:dyDescent="0.25">
      <c r="A1090" s="1">
        <v>100766</v>
      </c>
      <c r="B1090" s="2">
        <v>45511</v>
      </c>
      <c r="C1090" s="2" t="str">
        <f>TEXT(Table1[[#This Row],[Order_Date]],"ddd")</f>
        <v>Wed</v>
      </c>
      <c r="D1090" s="12">
        <f>WEEKNUM(Table1[[#This Row],[Order_Date]])</f>
        <v>32</v>
      </c>
      <c r="E1090" s="2" t="str">
        <f>TEXT(Table1[[#This Row],[Order_Date]],"mmm")</f>
        <v>Aug</v>
      </c>
      <c r="F1090" s="2" t="str">
        <f>TEXT(Table1[[#This Row],[Order_Date]],"yyyy")</f>
        <v>2024</v>
      </c>
      <c r="G1090" s="1" t="s">
        <v>1127</v>
      </c>
      <c r="H1090" s="1" t="s">
        <v>56</v>
      </c>
      <c r="I1090" s="1" t="s">
        <v>30</v>
      </c>
      <c r="J1090" s="1" t="s">
        <v>1238</v>
      </c>
      <c r="K1090" s="1" t="s">
        <v>48</v>
      </c>
      <c r="L1090" s="1">
        <v>2</v>
      </c>
      <c r="M1090" s="7">
        <v>47.14</v>
      </c>
      <c r="N1090" s="7">
        <f t="shared" si="16"/>
        <v>94.28</v>
      </c>
      <c r="O1090" s="1">
        <v>0</v>
      </c>
      <c r="P1090" s="1">
        <v>94.28</v>
      </c>
      <c r="Q1090" s="7">
        <v>27.22</v>
      </c>
      <c r="R1090" s="1">
        <v>17</v>
      </c>
      <c r="S1090" s="1" t="s">
        <v>19</v>
      </c>
      <c r="T1090" s="1" t="s">
        <v>20</v>
      </c>
    </row>
    <row r="1091" spans="1:20" x14ac:dyDescent="0.25">
      <c r="A1091" s="1">
        <v>101099</v>
      </c>
      <c r="B1091" s="2">
        <v>45885</v>
      </c>
      <c r="C1091" s="2" t="str">
        <f>TEXT(Table1[[#This Row],[Order_Date]],"ddd")</f>
        <v>Sat</v>
      </c>
      <c r="D1091" s="12">
        <f>WEEKNUM(Table1[[#This Row],[Order_Date]])</f>
        <v>33</v>
      </c>
      <c r="E1091" s="2" t="str">
        <f>TEXT(Table1[[#This Row],[Order_Date]],"mmm")</f>
        <v>Aug</v>
      </c>
      <c r="F1091" s="2" t="str">
        <f>TEXT(Table1[[#This Row],[Order_Date]],"yyyy")</f>
        <v>2025</v>
      </c>
      <c r="G1091" s="1" t="s">
        <v>1128</v>
      </c>
      <c r="H1091" s="1" t="s">
        <v>59</v>
      </c>
      <c r="I1091" s="1" t="s">
        <v>17</v>
      </c>
      <c r="J1091" s="1" t="s">
        <v>1240</v>
      </c>
      <c r="K1091" s="1" t="s">
        <v>18</v>
      </c>
      <c r="L1091" s="1">
        <v>2</v>
      </c>
      <c r="M1091" s="7">
        <v>29.57</v>
      </c>
      <c r="N1091" s="7">
        <f t="shared" ref="N1091:N1154" si="17">M1091*L1091</f>
        <v>59.14</v>
      </c>
      <c r="O1091" s="1">
        <v>0</v>
      </c>
      <c r="P1091" s="1">
        <v>59.14</v>
      </c>
      <c r="Q1091" s="7">
        <v>16</v>
      </c>
      <c r="R1091" s="1">
        <v>31</v>
      </c>
      <c r="S1091" s="1" t="s">
        <v>26</v>
      </c>
      <c r="T1091" s="1" t="s">
        <v>81</v>
      </c>
    </row>
    <row r="1092" spans="1:20" x14ac:dyDescent="0.25">
      <c r="A1092" s="1">
        <v>101028</v>
      </c>
      <c r="B1092" s="2">
        <v>45218</v>
      </c>
      <c r="C1092" s="2" t="str">
        <f>TEXT(Table1[[#This Row],[Order_Date]],"ddd")</f>
        <v>Thu</v>
      </c>
      <c r="D1092" s="12">
        <f>WEEKNUM(Table1[[#This Row],[Order_Date]])</f>
        <v>42</v>
      </c>
      <c r="E1092" s="2" t="str">
        <f>TEXT(Table1[[#This Row],[Order_Date]],"mmm")</f>
        <v>Oct</v>
      </c>
      <c r="F1092" s="2" t="str">
        <f>TEXT(Table1[[#This Row],[Order_Date]],"yyyy")</f>
        <v>2023</v>
      </c>
      <c r="G1092" s="1" t="s">
        <v>1129</v>
      </c>
      <c r="H1092" s="1" t="s">
        <v>70</v>
      </c>
      <c r="I1092" s="1" t="s">
        <v>25</v>
      </c>
      <c r="J1092" s="1" t="s">
        <v>1238</v>
      </c>
      <c r="K1092" s="1" t="s">
        <v>18</v>
      </c>
      <c r="L1092" s="1">
        <v>3</v>
      </c>
      <c r="M1092" s="7">
        <v>145.07</v>
      </c>
      <c r="N1092" s="7">
        <f t="shared" si="17"/>
        <v>435.21</v>
      </c>
      <c r="O1092" s="1">
        <v>10</v>
      </c>
      <c r="P1092" s="1">
        <v>391.69</v>
      </c>
      <c r="Q1092" s="7">
        <v>137.51</v>
      </c>
      <c r="R1092" s="1">
        <v>24</v>
      </c>
      <c r="S1092" s="1" t="s">
        <v>26</v>
      </c>
      <c r="T1092" s="1" t="s">
        <v>51</v>
      </c>
    </row>
    <row r="1093" spans="1:20" x14ac:dyDescent="0.25">
      <c r="A1093" s="1">
        <v>100642</v>
      </c>
      <c r="B1093" s="2">
        <v>45554</v>
      </c>
      <c r="C1093" s="2" t="str">
        <f>TEXT(Table1[[#This Row],[Order_Date]],"ddd")</f>
        <v>Thu</v>
      </c>
      <c r="D1093" s="12">
        <f>WEEKNUM(Table1[[#This Row],[Order_Date]])</f>
        <v>38</v>
      </c>
      <c r="E1093" s="2" t="str">
        <f>TEXT(Table1[[#This Row],[Order_Date]],"mmm")</f>
        <v>Sep</v>
      </c>
      <c r="F1093" s="2" t="str">
        <f>TEXT(Table1[[#This Row],[Order_Date]],"yyyy")</f>
        <v>2024</v>
      </c>
      <c r="G1093" s="1" t="s">
        <v>1130</v>
      </c>
      <c r="H1093" s="1" t="s">
        <v>70</v>
      </c>
      <c r="I1093" s="1" t="s">
        <v>25</v>
      </c>
      <c r="J1093" s="1" t="s">
        <v>1238</v>
      </c>
      <c r="K1093" s="1" t="s">
        <v>18</v>
      </c>
      <c r="L1093" s="1">
        <v>4</v>
      </c>
      <c r="M1093" s="7">
        <v>164.89</v>
      </c>
      <c r="N1093" s="7">
        <f t="shared" si="17"/>
        <v>659.56</v>
      </c>
      <c r="O1093" s="1">
        <v>0</v>
      </c>
      <c r="P1093" s="1">
        <v>659.56</v>
      </c>
      <c r="Q1093" s="7">
        <v>216.79</v>
      </c>
      <c r="R1093" s="1">
        <v>19</v>
      </c>
      <c r="S1093" s="1" t="s">
        <v>26</v>
      </c>
      <c r="T1093" s="1" t="s">
        <v>46</v>
      </c>
    </row>
    <row r="1094" spans="1:20" x14ac:dyDescent="0.25">
      <c r="A1094" s="1">
        <v>100612</v>
      </c>
      <c r="B1094" s="2">
        <v>45389</v>
      </c>
      <c r="C1094" s="2" t="str">
        <f>TEXT(Table1[[#This Row],[Order_Date]],"ddd")</f>
        <v>Sun</v>
      </c>
      <c r="D1094" s="12">
        <f>WEEKNUM(Table1[[#This Row],[Order_Date]])</f>
        <v>15</v>
      </c>
      <c r="E1094" s="2" t="str">
        <f>TEXT(Table1[[#This Row],[Order_Date]],"mmm")</f>
        <v>Apr</v>
      </c>
      <c r="F1094" s="2" t="str">
        <f>TEXT(Table1[[#This Row],[Order_Date]],"yyyy")</f>
        <v>2024</v>
      </c>
      <c r="G1094" s="1" t="s">
        <v>1131</v>
      </c>
      <c r="H1094" s="1" t="s">
        <v>16</v>
      </c>
      <c r="I1094" s="1" t="s">
        <v>17</v>
      </c>
      <c r="J1094" s="1" t="s">
        <v>1238</v>
      </c>
      <c r="K1094" s="1" t="s">
        <v>18</v>
      </c>
      <c r="L1094" s="1">
        <v>2</v>
      </c>
      <c r="M1094" s="7">
        <v>61.75</v>
      </c>
      <c r="N1094" s="7">
        <f t="shared" si="17"/>
        <v>123.5</v>
      </c>
      <c r="O1094" s="1">
        <v>20</v>
      </c>
      <c r="P1094" s="1">
        <v>98.8</v>
      </c>
      <c r="Q1094" s="7">
        <v>23.77</v>
      </c>
      <c r="R1094" s="1">
        <v>19</v>
      </c>
      <c r="S1094" s="1" t="s">
        <v>19</v>
      </c>
      <c r="T1094" s="1" t="s">
        <v>51</v>
      </c>
    </row>
    <row r="1095" spans="1:20" x14ac:dyDescent="0.25">
      <c r="A1095" s="1">
        <v>100960</v>
      </c>
      <c r="B1095" s="2">
        <v>45650</v>
      </c>
      <c r="C1095" s="2" t="str">
        <f>TEXT(Table1[[#This Row],[Order_Date]],"ddd")</f>
        <v>Tue</v>
      </c>
      <c r="D1095" s="12">
        <f>WEEKNUM(Table1[[#This Row],[Order_Date]])</f>
        <v>52</v>
      </c>
      <c r="E1095" s="2" t="str">
        <f>TEXT(Table1[[#This Row],[Order_Date]],"mmm")</f>
        <v>Dec</v>
      </c>
      <c r="F1095" s="2" t="str">
        <f>TEXT(Table1[[#This Row],[Order_Date]],"yyyy")</f>
        <v>2024</v>
      </c>
      <c r="G1095" s="1" t="s">
        <v>1132</v>
      </c>
      <c r="H1095" s="1" t="s">
        <v>77</v>
      </c>
      <c r="I1095" s="1" t="s">
        <v>30</v>
      </c>
      <c r="J1095" s="1" t="s">
        <v>1241</v>
      </c>
      <c r="K1095" s="1" t="s">
        <v>48</v>
      </c>
      <c r="L1095" s="1">
        <v>2</v>
      </c>
      <c r="M1095" s="7">
        <v>42.21</v>
      </c>
      <c r="N1095" s="7">
        <f t="shared" si="17"/>
        <v>84.42</v>
      </c>
      <c r="O1095" s="1">
        <v>0</v>
      </c>
      <c r="P1095" s="1">
        <v>84.42</v>
      </c>
      <c r="Q1095" s="7">
        <v>23.82</v>
      </c>
      <c r="R1095" s="1">
        <v>27</v>
      </c>
      <c r="S1095" s="1" t="s">
        <v>19</v>
      </c>
      <c r="T1095" s="1" t="s">
        <v>35</v>
      </c>
    </row>
    <row r="1096" spans="1:20" x14ac:dyDescent="0.25">
      <c r="A1096" s="1">
        <v>100725</v>
      </c>
      <c r="B1096" s="2">
        <v>45204</v>
      </c>
      <c r="C1096" s="2" t="str">
        <f>TEXT(Table1[[#This Row],[Order_Date]],"ddd")</f>
        <v>Thu</v>
      </c>
      <c r="D1096" s="12">
        <f>WEEKNUM(Table1[[#This Row],[Order_Date]])</f>
        <v>40</v>
      </c>
      <c r="E1096" s="2" t="str">
        <f>TEXT(Table1[[#This Row],[Order_Date]],"mmm")</f>
        <v>Oct</v>
      </c>
      <c r="F1096" s="2" t="str">
        <f>TEXT(Table1[[#This Row],[Order_Date]],"yyyy")</f>
        <v>2023</v>
      </c>
      <c r="G1096" s="1" t="s">
        <v>1133</v>
      </c>
      <c r="H1096" s="1" t="s">
        <v>59</v>
      </c>
      <c r="I1096" s="1" t="s">
        <v>17</v>
      </c>
      <c r="J1096" s="1" t="s">
        <v>1237</v>
      </c>
      <c r="K1096" s="1" t="s">
        <v>48</v>
      </c>
      <c r="L1096" s="1">
        <v>5</v>
      </c>
      <c r="M1096" s="7">
        <v>26.46</v>
      </c>
      <c r="N1096" s="7">
        <f t="shared" si="17"/>
        <v>132.30000000000001</v>
      </c>
      <c r="O1096" s="1">
        <v>10</v>
      </c>
      <c r="P1096" s="1">
        <v>119.07</v>
      </c>
      <c r="Q1096" s="7">
        <v>31.62</v>
      </c>
      <c r="R1096" s="1">
        <v>16</v>
      </c>
      <c r="S1096" s="1" t="s">
        <v>26</v>
      </c>
      <c r="T1096" s="1" t="s">
        <v>20</v>
      </c>
    </row>
    <row r="1097" spans="1:20" x14ac:dyDescent="0.25">
      <c r="A1097" s="1">
        <v>100683</v>
      </c>
      <c r="B1097" s="2">
        <v>45260</v>
      </c>
      <c r="C1097" s="2" t="str">
        <f>TEXT(Table1[[#This Row],[Order_Date]],"ddd")</f>
        <v>Thu</v>
      </c>
      <c r="D1097" s="12">
        <f>WEEKNUM(Table1[[#This Row],[Order_Date]])</f>
        <v>48</v>
      </c>
      <c r="E1097" s="2" t="str">
        <f>TEXT(Table1[[#This Row],[Order_Date]],"mmm")</f>
        <v>Nov</v>
      </c>
      <c r="F1097" s="2" t="str">
        <f>TEXT(Table1[[#This Row],[Order_Date]],"yyyy")</f>
        <v>2023</v>
      </c>
      <c r="G1097" s="1" t="s">
        <v>1134</v>
      </c>
      <c r="H1097" s="1" t="s">
        <v>37</v>
      </c>
      <c r="I1097" s="1" t="s">
        <v>17</v>
      </c>
      <c r="J1097" s="1" t="s">
        <v>1237</v>
      </c>
      <c r="K1097" s="1" t="s">
        <v>48</v>
      </c>
      <c r="L1097" s="1">
        <v>5</v>
      </c>
      <c r="M1097" s="7">
        <v>71.91</v>
      </c>
      <c r="N1097" s="7">
        <f t="shared" si="17"/>
        <v>359.54999999999995</v>
      </c>
      <c r="O1097" s="1">
        <v>10</v>
      </c>
      <c r="P1097" s="1">
        <v>323.58999999999997</v>
      </c>
      <c r="Q1097" s="7">
        <v>110.59</v>
      </c>
      <c r="R1097" s="1">
        <v>36</v>
      </c>
      <c r="S1097" s="1" t="s">
        <v>26</v>
      </c>
      <c r="T1097" s="1" t="s">
        <v>51</v>
      </c>
    </row>
    <row r="1098" spans="1:20" x14ac:dyDescent="0.25">
      <c r="A1098" s="1">
        <v>100098</v>
      </c>
      <c r="B1098" s="2">
        <v>45434</v>
      </c>
      <c r="C1098" s="2" t="str">
        <f>TEXT(Table1[[#This Row],[Order_Date]],"ddd")</f>
        <v>Wed</v>
      </c>
      <c r="D1098" s="12">
        <f>WEEKNUM(Table1[[#This Row],[Order_Date]])</f>
        <v>21</v>
      </c>
      <c r="E1098" s="2" t="str">
        <f>TEXT(Table1[[#This Row],[Order_Date]],"mmm")</f>
        <v>May</v>
      </c>
      <c r="F1098" s="2" t="str">
        <f>TEXT(Table1[[#This Row],[Order_Date]],"yyyy")</f>
        <v>2024</v>
      </c>
      <c r="G1098" s="1" t="s">
        <v>1135</v>
      </c>
      <c r="H1098" s="1" t="s">
        <v>70</v>
      </c>
      <c r="I1098" s="1" t="s">
        <v>25</v>
      </c>
      <c r="J1098" s="1" t="s">
        <v>1240</v>
      </c>
      <c r="K1098" s="1" t="s">
        <v>18</v>
      </c>
      <c r="L1098" s="1">
        <v>2</v>
      </c>
      <c r="M1098" s="7">
        <v>145.66</v>
      </c>
      <c r="N1098" s="7">
        <f t="shared" si="17"/>
        <v>291.32</v>
      </c>
      <c r="O1098" s="1">
        <v>10</v>
      </c>
      <c r="P1098" s="1">
        <v>262.19</v>
      </c>
      <c r="Q1098" s="7">
        <v>75.53</v>
      </c>
      <c r="R1098" s="1">
        <v>26</v>
      </c>
      <c r="S1098" s="1" t="s">
        <v>26</v>
      </c>
      <c r="T1098" s="1" t="s">
        <v>46</v>
      </c>
    </row>
    <row r="1099" spans="1:20" x14ac:dyDescent="0.25">
      <c r="A1099" s="1">
        <v>100804</v>
      </c>
      <c r="B1099" s="2">
        <v>45022</v>
      </c>
      <c r="C1099" s="2" t="str">
        <f>TEXT(Table1[[#This Row],[Order_Date]],"ddd")</f>
        <v>Thu</v>
      </c>
      <c r="D1099" s="12">
        <f>WEEKNUM(Table1[[#This Row],[Order_Date]])</f>
        <v>14</v>
      </c>
      <c r="E1099" s="2" t="str">
        <f>TEXT(Table1[[#This Row],[Order_Date]],"mmm")</f>
        <v>Apr</v>
      </c>
      <c r="F1099" s="2" t="str">
        <f>TEXT(Table1[[#This Row],[Order_Date]],"yyyy")</f>
        <v>2023</v>
      </c>
      <c r="G1099" s="1" t="s">
        <v>1136</v>
      </c>
      <c r="H1099" s="1" t="s">
        <v>70</v>
      </c>
      <c r="I1099" s="1" t="s">
        <v>25</v>
      </c>
      <c r="J1099" s="1" t="s">
        <v>1240</v>
      </c>
      <c r="K1099" s="1" t="s">
        <v>31</v>
      </c>
      <c r="L1099" s="1">
        <v>2</v>
      </c>
      <c r="M1099" s="7">
        <v>144.69</v>
      </c>
      <c r="N1099" s="7">
        <f t="shared" si="17"/>
        <v>289.38</v>
      </c>
      <c r="O1099" s="1">
        <v>0</v>
      </c>
      <c r="P1099" s="1">
        <v>289.38</v>
      </c>
      <c r="Q1099" s="7">
        <v>81.88</v>
      </c>
      <c r="R1099" s="1">
        <v>25</v>
      </c>
      <c r="S1099" s="1" t="s">
        <v>19</v>
      </c>
      <c r="T1099" s="1" t="s">
        <v>35</v>
      </c>
    </row>
    <row r="1100" spans="1:20" x14ac:dyDescent="0.25">
      <c r="A1100" s="1">
        <v>100406</v>
      </c>
      <c r="B1100" s="2">
        <v>45156</v>
      </c>
      <c r="C1100" s="2" t="str">
        <f>TEXT(Table1[[#This Row],[Order_Date]],"ddd")</f>
        <v>Fri</v>
      </c>
      <c r="D1100" s="12">
        <f>WEEKNUM(Table1[[#This Row],[Order_Date]])</f>
        <v>33</v>
      </c>
      <c r="E1100" s="2" t="str">
        <f>TEXT(Table1[[#This Row],[Order_Date]],"mmm")</f>
        <v>Aug</v>
      </c>
      <c r="F1100" s="2" t="str">
        <f>TEXT(Table1[[#This Row],[Order_Date]],"yyyy")</f>
        <v>2023</v>
      </c>
      <c r="G1100" s="1" t="s">
        <v>1137</v>
      </c>
      <c r="H1100" s="1" t="s">
        <v>68</v>
      </c>
      <c r="I1100" s="1" t="s">
        <v>25</v>
      </c>
      <c r="J1100" s="1" t="s">
        <v>1241</v>
      </c>
      <c r="K1100" s="1" t="s">
        <v>31</v>
      </c>
      <c r="L1100" s="1">
        <v>2</v>
      </c>
      <c r="M1100" s="7">
        <v>216.38</v>
      </c>
      <c r="N1100" s="7">
        <f t="shared" si="17"/>
        <v>432.76</v>
      </c>
      <c r="O1100" s="1">
        <v>20</v>
      </c>
      <c r="P1100" s="1">
        <v>346.21</v>
      </c>
      <c r="Q1100" s="7">
        <v>92.61</v>
      </c>
      <c r="R1100" s="1">
        <v>32</v>
      </c>
      <c r="S1100" s="1" t="s">
        <v>26</v>
      </c>
      <c r="T1100" s="1" t="s">
        <v>81</v>
      </c>
    </row>
    <row r="1101" spans="1:20" x14ac:dyDescent="0.25">
      <c r="A1101" s="1">
        <v>100502</v>
      </c>
      <c r="B1101" s="2">
        <v>45724</v>
      </c>
      <c r="C1101" s="2" t="str">
        <f>TEXT(Table1[[#This Row],[Order_Date]],"ddd")</f>
        <v>Sat</v>
      </c>
      <c r="D1101" s="12">
        <f>WEEKNUM(Table1[[#This Row],[Order_Date]])</f>
        <v>10</v>
      </c>
      <c r="E1101" s="2" t="str">
        <f>TEXT(Table1[[#This Row],[Order_Date]],"mmm")</f>
        <v>Mar</v>
      </c>
      <c r="F1101" s="2" t="str">
        <f>TEXT(Table1[[#This Row],[Order_Date]],"yyyy")</f>
        <v>2025</v>
      </c>
      <c r="G1101" s="1" t="s">
        <v>1138</v>
      </c>
      <c r="H1101" s="1" t="s">
        <v>87</v>
      </c>
      <c r="I1101" s="1" t="s">
        <v>25</v>
      </c>
      <c r="J1101" s="1" t="s">
        <v>1241</v>
      </c>
      <c r="K1101" s="1" t="s">
        <v>64</v>
      </c>
      <c r="L1101" s="1">
        <v>5</v>
      </c>
      <c r="M1101" s="7">
        <v>89.56</v>
      </c>
      <c r="N1101" s="7">
        <f t="shared" si="17"/>
        <v>447.8</v>
      </c>
      <c r="O1101" s="1">
        <v>10</v>
      </c>
      <c r="P1101" s="1">
        <v>403.02</v>
      </c>
      <c r="Q1101" s="7">
        <v>115.02</v>
      </c>
      <c r="R1101" s="1">
        <v>36</v>
      </c>
      <c r="S1101" s="1" t="s">
        <v>26</v>
      </c>
      <c r="T1101" s="1" t="s">
        <v>81</v>
      </c>
    </row>
    <row r="1102" spans="1:20" x14ac:dyDescent="0.25">
      <c r="A1102" s="1">
        <v>101071</v>
      </c>
      <c r="B1102" s="2">
        <v>45860</v>
      </c>
      <c r="C1102" s="2" t="str">
        <f>TEXT(Table1[[#This Row],[Order_Date]],"ddd")</f>
        <v>Tue</v>
      </c>
      <c r="D1102" s="12">
        <f>WEEKNUM(Table1[[#This Row],[Order_Date]])</f>
        <v>30</v>
      </c>
      <c r="E1102" s="2" t="str">
        <f>TEXT(Table1[[#This Row],[Order_Date]],"mmm")</f>
        <v>Jul</v>
      </c>
      <c r="F1102" s="2" t="str">
        <f>TEXT(Table1[[#This Row],[Order_Date]],"yyyy")</f>
        <v>2025</v>
      </c>
      <c r="G1102" s="1" t="s">
        <v>1139</v>
      </c>
      <c r="H1102" s="1" t="s">
        <v>59</v>
      </c>
      <c r="I1102" s="1" t="s">
        <v>17</v>
      </c>
      <c r="J1102" s="1" t="s">
        <v>1239</v>
      </c>
      <c r="K1102" s="1" t="s">
        <v>31</v>
      </c>
      <c r="L1102" s="1">
        <v>1</v>
      </c>
      <c r="M1102" s="7">
        <v>30.18</v>
      </c>
      <c r="N1102" s="7">
        <f t="shared" si="17"/>
        <v>30.18</v>
      </c>
      <c r="O1102" s="1">
        <v>5</v>
      </c>
      <c r="P1102" s="1">
        <v>28.67</v>
      </c>
      <c r="Q1102" s="7">
        <v>7.28</v>
      </c>
      <c r="R1102" s="1">
        <v>43</v>
      </c>
      <c r="S1102" s="1" t="s">
        <v>26</v>
      </c>
      <c r="T1102" s="1" t="s">
        <v>46</v>
      </c>
    </row>
    <row r="1103" spans="1:20" x14ac:dyDescent="0.25">
      <c r="A1103" s="1">
        <v>101056</v>
      </c>
      <c r="B1103" s="2">
        <v>45671</v>
      </c>
      <c r="C1103" s="2" t="str">
        <f>TEXT(Table1[[#This Row],[Order_Date]],"ddd")</f>
        <v>Tue</v>
      </c>
      <c r="D1103" s="12">
        <f>WEEKNUM(Table1[[#This Row],[Order_Date]])</f>
        <v>3</v>
      </c>
      <c r="E1103" s="2" t="str">
        <f>TEXT(Table1[[#This Row],[Order_Date]],"mmm")</f>
        <v>Jan</v>
      </c>
      <c r="F1103" s="2" t="str">
        <f>TEXT(Table1[[#This Row],[Order_Date]],"yyyy")</f>
        <v>2025</v>
      </c>
      <c r="G1103" s="1" t="s">
        <v>1140</v>
      </c>
      <c r="H1103" s="1" t="s">
        <v>39</v>
      </c>
      <c r="I1103" s="1" t="s">
        <v>25</v>
      </c>
      <c r="J1103" s="1" t="s">
        <v>1238</v>
      </c>
      <c r="K1103" s="1" t="s">
        <v>18</v>
      </c>
      <c r="L1103" s="1">
        <v>3</v>
      </c>
      <c r="M1103" s="7">
        <v>139.19999999999999</v>
      </c>
      <c r="N1103" s="7">
        <f t="shared" si="17"/>
        <v>417.59999999999997</v>
      </c>
      <c r="O1103" s="1">
        <v>0</v>
      </c>
      <c r="P1103" s="1">
        <v>417.6</v>
      </c>
      <c r="Q1103" s="7">
        <v>153.66</v>
      </c>
      <c r="R1103" s="1">
        <v>44</v>
      </c>
      <c r="S1103" s="1" t="s">
        <v>19</v>
      </c>
      <c r="T1103" s="1" t="s">
        <v>81</v>
      </c>
    </row>
    <row r="1104" spans="1:20" x14ac:dyDescent="0.25">
      <c r="A1104" s="1">
        <v>100929</v>
      </c>
      <c r="B1104" s="2">
        <v>45690</v>
      </c>
      <c r="C1104" s="2" t="str">
        <f>TEXT(Table1[[#This Row],[Order_Date]],"ddd")</f>
        <v>Sun</v>
      </c>
      <c r="D1104" s="12">
        <f>WEEKNUM(Table1[[#This Row],[Order_Date]])</f>
        <v>6</v>
      </c>
      <c r="E1104" s="2" t="str">
        <f>TEXT(Table1[[#This Row],[Order_Date]],"mmm")</f>
        <v>Feb</v>
      </c>
      <c r="F1104" s="2" t="str">
        <f>TEXT(Table1[[#This Row],[Order_Date]],"yyyy")</f>
        <v>2025</v>
      </c>
      <c r="G1104" s="1" t="s">
        <v>1141</v>
      </c>
      <c r="H1104" s="1" t="s">
        <v>62</v>
      </c>
      <c r="I1104" s="1" t="s">
        <v>17</v>
      </c>
      <c r="J1104" s="1" t="s">
        <v>1238</v>
      </c>
      <c r="K1104" s="1" t="s">
        <v>18</v>
      </c>
      <c r="L1104" s="1">
        <v>4</v>
      </c>
      <c r="M1104" s="7">
        <v>142.22</v>
      </c>
      <c r="N1104" s="7">
        <f t="shared" si="17"/>
        <v>568.88</v>
      </c>
      <c r="O1104" s="1">
        <v>0</v>
      </c>
      <c r="P1104" s="1">
        <v>568.88</v>
      </c>
      <c r="Q1104" s="7">
        <v>177.14</v>
      </c>
      <c r="R1104" s="1">
        <v>28</v>
      </c>
      <c r="S1104" s="1" t="s">
        <v>26</v>
      </c>
      <c r="T1104" s="1" t="s">
        <v>35</v>
      </c>
    </row>
    <row r="1105" spans="1:20" x14ac:dyDescent="0.25">
      <c r="A1105" s="1">
        <v>100779</v>
      </c>
      <c r="B1105" s="2">
        <v>45013</v>
      </c>
      <c r="C1105" s="2" t="str">
        <f>TEXT(Table1[[#This Row],[Order_Date]],"ddd")</f>
        <v>Tue</v>
      </c>
      <c r="D1105" s="12">
        <f>WEEKNUM(Table1[[#This Row],[Order_Date]])</f>
        <v>13</v>
      </c>
      <c r="E1105" s="2" t="str">
        <f>TEXT(Table1[[#This Row],[Order_Date]],"mmm")</f>
        <v>Mar</v>
      </c>
      <c r="F1105" s="2" t="str">
        <f>TEXT(Table1[[#This Row],[Order_Date]],"yyyy")</f>
        <v>2023</v>
      </c>
      <c r="G1105" s="1" t="s">
        <v>1142</v>
      </c>
      <c r="H1105" s="1" t="s">
        <v>34</v>
      </c>
      <c r="I1105" s="1" t="s">
        <v>30</v>
      </c>
      <c r="J1105" s="1" t="s">
        <v>1238</v>
      </c>
      <c r="K1105" s="1" t="s">
        <v>18</v>
      </c>
      <c r="L1105" s="1">
        <v>3</v>
      </c>
      <c r="M1105" s="7">
        <v>56.54</v>
      </c>
      <c r="N1105" s="7">
        <f t="shared" si="17"/>
        <v>169.62</v>
      </c>
      <c r="O1105" s="1">
        <v>5</v>
      </c>
      <c r="P1105" s="1">
        <v>161.13999999999999</v>
      </c>
      <c r="Q1105" s="7">
        <v>47.71</v>
      </c>
      <c r="R1105" s="1">
        <v>22</v>
      </c>
      <c r="S1105" s="1" t="s">
        <v>19</v>
      </c>
      <c r="T1105" s="1" t="s">
        <v>51</v>
      </c>
    </row>
    <row r="1106" spans="1:20" x14ac:dyDescent="0.25">
      <c r="A1106" s="1">
        <v>100200</v>
      </c>
      <c r="B1106" s="2">
        <v>45436</v>
      </c>
      <c r="C1106" s="2" t="str">
        <f>TEXT(Table1[[#This Row],[Order_Date]],"ddd")</f>
        <v>Fri</v>
      </c>
      <c r="D1106" s="12">
        <f>WEEKNUM(Table1[[#This Row],[Order_Date]])</f>
        <v>21</v>
      </c>
      <c r="E1106" s="2" t="str">
        <f>TEXT(Table1[[#This Row],[Order_Date]],"mmm")</f>
        <v>May</v>
      </c>
      <c r="F1106" s="2" t="str">
        <f>TEXT(Table1[[#This Row],[Order_Date]],"yyyy")</f>
        <v>2024</v>
      </c>
      <c r="G1106" s="1" t="s">
        <v>1143</v>
      </c>
      <c r="H1106" s="1" t="s">
        <v>39</v>
      </c>
      <c r="I1106" s="1" t="s">
        <v>25</v>
      </c>
      <c r="J1106" s="1" t="s">
        <v>1238</v>
      </c>
      <c r="K1106" s="1" t="s">
        <v>31</v>
      </c>
      <c r="L1106" s="1">
        <v>4</v>
      </c>
      <c r="M1106" s="7">
        <v>172.08</v>
      </c>
      <c r="N1106" s="7">
        <f t="shared" si="17"/>
        <v>688.32</v>
      </c>
      <c r="O1106" s="1">
        <v>10</v>
      </c>
      <c r="P1106" s="1">
        <v>619.49</v>
      </c>
      <c r="Q1106" s="7">
        <v>165.04</v>
      </c>
      <c r="R1106" s="1">
        <v>34</v>
      </c>
      <c r="S1106" s="1" t="s">
        <v>26</v>
      </c>
      <c r="T1106" s="1" t="s">
        <v>43</v>
      </c>
    </row>
    <row r="1107" spans="1:20" x14ac:dyDescent="0.25">
      <c r="A1107" s="1">
        <v>100134</v>
      </c>
      <c r="B1107" s="2">
        <v>45792</v>
      </c>
      <c r="C1107" s="2" t="str">
        <f>TEXT(Table1[[#This Row],[Order_Date]],"ddd")</f>
        <v>Thu</v>
      </c>
      <c r="D1107" s="12">
        <f>WEEKNUM(Table1[[#This Row],[Order_Date]])</f>
        <v>20</v>
      </c>
      <c r="E1107" s="2" t="str">
        <f>TEXT(Table1[[#This Row],[Order_Date]],"mmm")</f>
        <v>May</v>
      </c>
      <c r="F1107" s="2" t="str">
        <f>TEXT(Table1[[#This Row],[Order_Date]],"yyyy")</f>
        <v>2025</v>
      </c>
      <c r="G1107" s="1" t="s">
        <v>1144</v>
      </c>
      <c r="H1107" s="1" t="s">
        <v>45</v>
      </c>
      <c r="I1107" s="1" t="s">
        <v>30</v>
      </c>
      <c r="J1107" s="1" t="s">
        <v>1237</v>
      </c>
      <c r="K1107" s="1" t="s">
        <v>31</v>
      </c>
      <c r="L1107" s="1">
        <v>3</v>
      </c>
      <c r="M1107" s="7">
        <v>15.91</v>
      </c>
      <c r="N1107" s="7">
        <f t="shared" si="17"/>
        <v>47.730000000000004</v>
      </c>
      <c r="O1107" s="1">
        <v>0</v>
      </c>
      <c r="P1107" s="1">
        <v>47.73</v>
      </c>
      <c r="Q1107" s="7">
        <v>11.03</v>
      </c>
      <c r="R1107" s="1">
        <v>31</v>
      </c>
      <c r="S1107" s="1" t="s">
        <v>19</v>
      </c>
      <c r="T1107" s="1" t="s">
        <v>81</v>
      </c>
    </row>
    <row r="1108" spans="1:20" x14ac:dyDescent="0.25">
      <c r="A1108" s="1">
        <v>101051</v>
      </c>
      <c r="B1108" s="2">
        <v>45151</v>
      </c>
      <c r="C1108" s="2" t="str">
        <f>TEXT(Table1[[#This Row],[Order_Date]],"ddd")</f>
        <v>Sun</v>
      </c>
      <c r="D1108" s="12">
        <f>WEEKNUM(Table1[[#This Row],[Order_Date]])</f>
        <v>33</v>
      </c>
      <c r="E1108" s="2" t="str">
        <f>TEXT(Table1[[#This Row],[Order_Date]],"mmm")</f>
        <v>Aug</v>
      </c>
      <c r="F1108" s="2" t="str">
        <f>TEXT(Table1[[#This Row],[Order_Date]],"yyyy")</f>
        <v>2023</v>
      </c>
      <c r="G1108" s="1" t="s">
        <v>687</v>
      </c>
      <c r="H1108" s="1" t="s">
        <v>22</v>
      </c>
      <c r="I1108" s="1" t="s">
        <v>17</v>
      </c>
      <c r="J1108" s="1" t="s">
        <v>1240</v>
      </c>
      <c r="K1108" s="1" t="s">
        <v>31</v>
      </c>
      <c r="L1108" s="1">
        <v>3</v>
      </c>
      <c r="M1108" s="7">
        <v>25.19</v>
      </c>
      <c r="N1108" s="7">
        <f t="shared" si="17"/>
        <v>75.570000000000007</v>
      </c>
      <c r="O1108" s="1">
        <v>20</v>
      </c>
      <c r="P1108" s="1">
        <v>60.46</v>
      </c>
      <c r="Q1108" s="7">
        <v>13.53</v>
      </c>
      <c r="R1108" s="1">
        <v>20</v>
      </c>
      <c r="S1108" s="1" t="s">
        <v>19</v>
      </c>
      <c r="T1108" s="1" t="s">
        <v>27</v>
      </c>
    </row>
    <row r="1109" spans="1:20" x14ac:dyDescent="0.25">
      <c r="A1109" s="1">
        <v>100040</v>
      </c>
      <c r="B1109" s="2">
        <v>45285</v>
      </c>
      <c r="C1109" s="2" t="str">
        <f>TEXT(Table1[[#This Row],[Order_Date]],"ddd")</f>
        <v>Mon</v>
      </c>
      <c r="D1109" s="12">
        <f>WEEKNUM(Table1[[#This Row],[Order_Date]])</f>
        <v>52</v>
      </c>
      <c r="E1109" s="2" t="str">
        <f>TEXT(Table1[[#This Row],[Order_Date]],"mmm")</f>
        <v>Dec</v>
      </c>
      <c r="F1109" s="2" t="str">
        <f>TEXT(Table1[[#This Row],[Order_Date]],"yyyy")</f>
        <v>2023</v>
      </c>
      <c r="G1109" s="1" t="s">
        <v>1145</v>
      </c>
      <c r="H1109" s="1" t="s">
        <v>16</v>
      </c>
      <c r="I1109" s="1" t="s">
        <v>17</v>
      </c>
      <c r="J1109" s="1" t="s">
        <v>1239</v>
      </c>
      <c r="K1109" s="1" t="s">
        <v>18</v>
      </c>
      <c r="L1109" s="1">
        <v>3</v>
      </c>
      <c r="M1109" s="7">
        <v>54.83</v>
      </c>
      <c r="N1109" s="7">
        <f t="shared" si="17"/>
        <v>164.49</v>
      </c>
      <c r="O1109" s="1">
        <v>0</v>
      </c>
      <c r="P1109" s="1">
        <v>164.49</v>
      </c>
      <c r="Q1109" s="7">
        <v>40.78</v>
      </c>
      <c r="R1109" s="1">
        <v>26</v>
      </c>
      <c r="S1109" s="1" t="s">
        <v>19</v>
      </c>
      <c r="T1109" s="1" t="s">
        <v>32</v>
      </c>
    </row>
    <row r="1110" spans="1:20" x14ac:dyDescent="0.25">
      <c r="A1110" s="1">
        <v>101017</v>
      </c>
      <c r="B1110" s="2">
        <v>45013</v>
      </c>
      <c r="C1110" s="2" t="str">
        <f>TEXT(Table1[[#This Row],[Order_Date]],"ddd")</f>
        <v>Tue</v>
      </c>
      <c r="D1110" s="12">
        <f>WEEKNUM(Table1[[#This Row],[Order_Date]])</f>
        <v>13</v>
      </c>
      <c r="E1110" s="2" t="str">
        <f>TEXT(Table1[[#This Row],[Order_Date]],"mmm")</f>
        <v>Mar</v>
      </c>
      <c r="F1110" s="2" t="str">
        <f>TEXT(Table1[[#This Row],[Order_Date]],"yyyy")</f>
        <v>2023</v>
      </c>
      <c r="G1110" s="1" t="s">
        <v>1146</v>
      </c>
      <c r="H1110" s="1" t="s">
        <v>16</v>
      </c>
      <c r="I1110" s="1" t="s">
        <v>17</v>
      </c>
      <c r="J1110" s="1" t="s">
        <v>1238</v>
      </c>
      <c r="K1110" s="1" t="s">
        <v>48</v>
      </c>
      <c r="L1110" s="1">
        <v>2</v>
      </c>
      <c r="M1110" s="7">
        <v>53.14</v>
      </c>
      <c r="N1110" s="7">
        <f t="shared" si="17"/>
        <v>106.28</v>
      </c>
      <c r="O1110" s="1">
        <v>0</v>
      </c>
      <c r="P1110" s="1">
        <v>106.28</v>
      </c>
      <c r="Q1110" s="7">
        <v>21.38</v>
      </c>
      <c r="R1110" s="1">
        <v>36</v>
      </c>
      <c r="S1110" s="1" t="s">
        <v>19</v>
      </c>
      <c r="T1110" s="1" t="s">
        <v>32</v>
      </c>
    </row>
    <row r="1111" spans="1:20" x14ac:dyDescent="0.25">
      <c r="A1111" s="1">
        <v>100230</v>
      </c>
      <c r="B1111" s="2">
        <v>45467</v>
      </c>
      <c r="C1111" s="2" t="str">
        <f>TEXT(Table1[[#This Row],[Order_Date]],"ddd")</f>
        <v>Mon</v>
      </c>
      <c r="D1111" s="12">
        <f>WEEKNUM(Table1[[#This Row],[Order_Date]])</f>
        <v>26</v>
      </c>
      <c r="E1111" s="2" t="str">
        <f>TEXT(Table1[[#This Row],[Order_Date]],"mmm")</f>
        <v>Jun</v>
      </c>
      <c r="F1111" s="2" t="str">
        <f>TEXT(Table1[[#This Row],[Order_Date]],"yyyy")</f>
        <v>2024</v>
      </c>
      <c r="G1111" s="1" t="s">
        <v>1147</v>
      </c>
      <c r="H1111" s="1" t="s">
        <v>59</v>
      </c>
      <c r="I1111" s="1" t="s">
        <v>17</v>
      </c>
      <c r="J1111" s="1" t="s">
        <v>1237</v>
      </c>
      <c r="K1111" s="1" t="s">
        <v>18</v>
      </c>
      <c r="L1111" s="1">
        <v>2</v>
      </c>
      <c r="M1111" s="7">
        <v>29.29</v>
      </c>
      <c r="N1111" s="7">
        <f t="shared" si="17"/>
        <v>58.58</v>
      </c>
      <c r="O1111" s="1">
        <v>10</v>
      </c>
      <c r="P1111" s="1">
        <v>52.72</v>
      </c>
      <c r="Q1111" s="7">
        <v>18.71</v>
      </c>
      <c r="R1111" s="1">
        <v>23</v>
      </c>
      <c r="S1111" s="1" t="s">
        <v>26</v>
      </c>
      <c r="T1111" s="1" t="s">
        <v>51</v>
      </c>
    </row>
    <row r="1112" spans="1:20" x14ac:dyDescent="0.25">
      <c r="A1112" s="1">
        <v>100378</v>
      </c>
      <c r="B1112" s="2">
        <v>45209</v>
      </c>
      <c r="C1112" s="2" t="str">
        <f>TEXT(Table1[[#This Row],[Order_Date]],"ddd")</f>
        <v>Tue</v>
      </c>
      <c r="D1112" s="12">
        <f>WEEKNUM(Table1[[#This Row],[Order_Date]])</f>
        <v>41</v>
      </c>
      <c r="E1112" s="2" t="str">
        <f>TEXT(Table1[[#This Row],[Order_Date]],"mmm")</f>
        <v>Oct</v>
      </c>
      <c r="F1112" s="2" t="str">
        <f>TEXT(Table1[[#This Row],[Order_Date]],"yyyy")</f>
        <v>2023</v>
      </c>
      <c r="G1112" s="1" t="s">
        <v>1148</v>
      </c>
      <c r="H1112" s="1" t="s">
        <v>62</v>
      </c>
      <c r="I1112" s="1" t="s">
        <v>17</v>
      </c>
      <c r="J1112" s="1" t="s">
        <v>1237</v>
      </c>
      <c r="K1112" s="1" t="s">
        <v>31</v>
      </c>
      <c r="L1112" s="1">
        <v>4</v>
      </c>
      <c r="M1112" s="7">
        <v>128.82</v>
      </c>
      <c r="N1112" s="7">
        <f t="shared" si="17"/>
        <v>515.28</v>
      </c>
      <c r="O1112" s="1">
        <v>10</v>
      </c>
      <c r="P1112" s="1">
        <v>463.75</v>
      </c>
      <c r="Q1112" s="7">
        <v>108.61</v>
      </c>
      <c r="R1112" s="1">
        <v>27</v>
      </c>
      <c r="S1112" s="1" t="s">
        <v>26</v>
      </c>
      <c r="T1112" s="1" t="s">
        <v>43</v>
      </c>
    </row>
    <row r="1113" spans="1:20" x14ac:dyDescent="0.25">
      <c r="A1113" s="1">
        <v>100288</v>
      </c>
      <c r="B1113" s="2">
        <v>45212</v>
      </c>
      <c r="C1113" s="2" t="str">
        <f>TEXT(Table1[[#This Row],[Order_Date]],"ddd")</f>
        <v>Fri</v>
      </c>
      <c r="D1113" s="12">
        <f>WEEKNUM(Table1[[#This Row],[Order_Date]])</f>
        <v>41</v>
      </c>
      <c r="E1113" s="2" t="str">
        <f>TEXT(Table1[[#This Row],[Order_Date]],"mmm")</f>
        <v>Oct</v>
      </c>
      <c r="F1113" s="2" t="str">
        <f>TEXT(Table1[[#This Row],[Order_Date]],"yyyy")</f>
        <v>2023</v>
      </c>
      <c r="G1113" s="1" t="s">
        <v>1149</v>
      </c>
      <c r="H1113" s="1" t="s">
        <v>24</v>
      </c>
      <c r="I1113" s="1" t="s">
        <v>25</v>
      </c>
      <c r="J1113" s="1" t="s">
        <v>1237</v>
      </c>
      <c r="K1113" s="1" t="s">
        <v>31</v>
      </c>
      <c r="L1113" s="1">
        <v>4</v>
      </c>
      <c r="M1113" s="7">
        <v>96.44</v>
      </c>
      <c r="N1113" s="7">
        <f t="shared" si="17"/>
        <v>385.76</v>
      </c>
      <c r="O1113" s="1">
        <v>0</v>
      </c>
      <c r="P1113" s="1">
        <v>385.76</v>
      </c>
      <c r="Q1113" s="7">
        <v>126.85</v>
      </c>
      <c r="R1113" s="1">
        <v>39</v>
      </c>
      <c r="S1113" s="1" t="s">
        <v>26</v>
      </c>
      <c r="T1113" s="1" t="s">
        <v>51</v>
      </c>
    </row>
    <row r="1114" spans="1:20" x14ac:dyDescent="0.25">
      <c r="A1114" s="1">
        <v>100418</v>
      </c>
      <c r="B1114" s="2">
        <v>45860</v>
      </c>
      <c r="C1114" s="2" t="str">
        <f>TEXT(Table1[[#This Row],[Order_Date]],"ddd")</f>
        <v>Tue</v>
      </c>
      <c r="D1114" s="12">
        <f>WEEKNUM(Table1[[#This Row],[Order_Date]])</f>
        <v>30</v>
      </c>
      <c r="E1114" s="2" t="str">
        <f>TEXT(Table1[[#This Row],[Order_Date]],"mmm")</f>
        <v>Jul</v>
      </c>
      <c r="F1114" s="2" t="str">
        <f>TEXT(Table1[[#This Row],[Order_Date]],"yyyy")</f>
        <v>2025</v>
      </c>
      <c r="G1114" s="1" t="s">
        <v>1150</v>
      </c>
      <c r="H1114" s="1" t="s">
        <v>77</v>
      </c>
      <c r="I1114" s="1" t="s">
        <v>30</v>
      </c>
      <c r="J1114" s="1" t="s">
        <v>1237</v>
      </c>
      <c r="K1114" s="1" t="s">
        <v>18</v>
      </c>
      <c r="L1114" s="1">
        <v>2</v>
      </c>
      <c r="M1114" s="7">
        <v>42.82</v>
      </c>
      <c r="N1114" s="7">
        <f t="shared" si="17"/>
        <v>85.64</v>
      </c>
      <c r="O1114" s="1">
        <v>5</v>
      </c>
      <c r="P1114" s="1">
        <v>81.36</v>
      </c>
      <c r="Q1114" s="7">
        <v>24.27</v>
      </c>
      <c r="R1114" s="1">
        <v>26</v>
      </c>
      <c r="S1114" s="1" t="s">
        <v>19</v>
      </c>
      <c r="T1114" s="1" t="s">
        <v>43</v>
      </c>
    </row>
    <row r="1115" spans="1:20" x14ac:dyDescent="0.25">
      <c r="A1115" s="1">
        <v>100391</v>
      </c>
      <c r="B1115" s="2">
        <v>45210</v>
      </c>
      <c r="C1115" s="2" t="str">
        <f>TEXT(Table1[[#This Row],[Order_Date]],"ddd")</f>
        <v>Wed</v>
      </c>
      <c r="D1115" s="12">
        <f>WEEKNUM(Table1[[#This Row],[Order_Date]])</f>
        <v>41</v>
      </c>
      <c r="E1115" s="2" t="str">
        <f>TEXT(Table1[[#This Row],[Order_Date]],"mmm")</f>
        <v>Oct</v>
      </c>
      <c r="F1115" s="2" t="str">
        <f>TEXT(Table1[[#This Row],[Order_Date]],"yyyy")</f>
        <v>2023</v>
      </c>
      <c r="G1115" s="1" t="s">
        <v>1151</v>
      </c>
      <c r="H1115" s="1" t="s">
        <v>66</v>
      </c>
      <c r="I1115" s="1" t="s">
        <v>17</v>
      </c>
      <c r="J1115" s="1" t="s">
        <v>1241</v>
      </c>
      <c r="K1115" s="1" t="s">
        <v>31</v>
      </c>
      <c r="L1115" s="1">
        <v>3</v>
      </c>
      <c r="M1115" s="7">
        <v>117.99</v>
      </c>
      <c r="N1115" s="7">
        <f t="shared" si="17"/>
        <v>353.96999999999997</v>
      </c>
      <c r="O1115" s="1">
        <v>0</v>
      </c>
      <c r="P1115" s="1">
        <v>353.97</v>
      </c>
      <c r="Q1115" s="7">
        <v>89.49</v>
      </c>
      <c r="R1115" s="1">
        <v>41</v>
      </c>
      <c r="S1115" s="1" t="s">
        <v>19</v>
      </c>
      <c r="T1115" s="1" t="s">
        <v>20</v>
      </c>
    </row>
    <row r="1116" spans="1:20" x14ac:dyDescent="0.25">
      <c r="A1116" s="1">
        <v>100592</v>
      </c>
      <c r="B1116" s="2">
        <v>44971</v>
      </c>
      <c r="C1116" s="2" t="str">
        <f>TEXT(Table1[[#This Row],[Order_Date]],"ddd")</f>
        <v>Tue</v>
      </c>
      <c r="D1116" s="12">
        <f>WEEKNUM(Table1[[#This Row],[Order_Date]])</f>
        <v>7</v>
      </c>
      <c r="E1116" s="2" t="str">
        <f>TEXT(Table1[[#This Row],[Order_Date]],"mmm")</f>
        <v>Feb</v>
      </c>
      <c r="F1116" s="2" t="str">
        <f>TEXT(Table1[[#This Row],[Order_Date]],"yyyy")</f>
        <v>2023</v>
      </c>
      <c r="G1116" s="1" t="s">
        <v>1152</v>
      </c>
      <c r="H1116" s="1" t="s">
        <v>42</v>
      </c>
      <c r="I1116" s="1" t="s">
        <v>25</v>
      </c>
      <c r="J1116" s="1" t="s">
        <v>1237</v>
      </c>
      <c r="K1116" s="1" t="s">
        <v>31</v>
      </c>
      <c r="L1116" s="1">
        <v>2</v>
      </c>
      <c r="M1116" s="7">
        <v>145.22</v>
      </c>
      <c r="N1116" s="7">
        <f t="shared" si="17"/>
        <v>290.44</v>
      </c>
      <c r="O1116" s="1">
        <v>0</v>
      </c>
      <c r="P1116" s="1">
        <v>290.44</v>
      </c>
      <c r="Q1116" s="7">
        <v>61.69</v>
      </c>
      <c r="R1116" s="1">
        <v>29</v>
      </c>
      <c r="S1116" s="1" t="s">
        <v>26</v>
      </c>
      <c r="T1116" s="1" t="s">
        <v>35</v>
      </c>
    </row>
    <row r="1117" spans="1:20" x14ac:dyDescent="0.25">
      <c r="A1117" s="1">
        <v>101086</v>
      </c>
      <c r="B1117" s="2">
        <v>45415</v>
      </c>
      <c r="C1117" s="2" t="str">
        <f>TEXT(Table1[[#This Row],[Order_Date]],"ddd")</f>
        <v>Fri</v>
      </c>
      <c r="D1117" s="12">
        <f>WEEKNUM(Table1[[#This Row],[Order_Date]])</f>
        <v>18</v>
      </c>
      <c r="E1117" s="2" t="str">
        <f>TEXT(Table1[[#This Row],[Order_Date]],"mmm")</f>
        <v>May</v>
      </c>
      <c r="F1117" s="2" t="str">
        <f>TEXT(Table1[[#This Row],[Order_Date]],"yyyy")</f>
        <v>2024</v>
      </c>
      <c r="G1117" s="1" t="s">
        <v>1153</v>
      </c>
      <c r="H1117" s="1" t="s">
        <v>77</v>
      </c>
      <c r="I1117" s="1" t="s">
        <v>30</v>
      </c>
      <c r="J1117" s="1" t="s">
        <v>1241</v>
      </c>
      <c r="K1117" s="1" t="s">
        <v>18</v>
      </c>
      <c r="L1117" s="1">
        <v>5</v>
      </c>
      <c r="M1117" s="7">
        <v>41.63</v>
      </c>
      <c r="N1117" s="7">
        <f t="shared" si="17"/>
        <v>208.15</v>
      </c>
      <c r="O1117" s="1">
        <v>0</v>
      </c>
      <c r="P1117" s="1">
        <v>208.15</v>
      </c>
      <c r="Q1117" s="7">
        <v>59.23</v>
      </c>
      <c r="R1117" s="1">
        <v>45</v>
      </c>
      <c r="S1117" s="1" t="s">
        <v>19</v>
      </c>
      <c r="T1117" s="1" t="s">
        <v>27</v>
      </c>
    </row>
    <row r="1118" spans="1:20" x14ac:dyDescent="0.25">
      <c r="A1118" s="1">
        <v>100647</v>
      </c>
      <c r="B1118" s="2">
        <v>45728</v>
      </c>
      <c r="C1118" s="2" t="str">
        <f>TEXT(Table1[[#This Row],[Order_Date]],"ddd")</f>
        <v>Wed</v>
      </c>
      <c r="D1118" s="12">
        <f>WEEKNUM(Table1[[#This Row],[Order_Date]])</f>
        <v>11</v>
      </c>
      <c r="E1118" s="2" t="str">
        <f>TEXT(Table1[[#This Row],[Order_Date]],"mmm")</f>
        <v>Mar</v>
      </c>
      <c r="F1118" s="2" t="str">
        <f>TEXT(Table1[[#This Row],[Order_Date]],"yyyy")</f>
        <v>2025</v>
      </c>
      <c r="G1118" s="1" t="s">
        <v>1154</v>
      </c>
      <c r="H1118" s="1" t="s">
        <v>37</v>
      </c>
      <c r="I1118" s="1" t="s">
        <v>17</v>
      </c>
      <c r="J1118" s="1" t="s">
        <v>1237</v>
      </c>
      <c r="K1118" s="1" t="s">
        <v>48</v>
      </c>
      <c r="L1118" s="1">
        <v>1</v>
      </c>
      <c r="M1118" s="7">
        <v>70.05</v>
      </c>
      <c r="N1118" s="7">
        <f t="shared" si="17"/>
        <v>70.05</v>
      </c>
      <c r="O1118" s="1">
        <v>5</v>
      </c>
      <c r="P1118" s="1">
        <v>66.55</v>
      </c>
      <c r="Q1118" s="7">
        <v>25.41</v>
      </c>
      <c r="R1118" s="1">
        <v>45</v>
      </c>
      <c r="S1118" s="1" t="s">
        <v>26</v>
      </c>
      <c r="T1118" s="1" t="s">
        <v>27</v>
      </c>
    </row>
    <row r="1119" spans="1:20" x14ac:dyDescent="0.25">
      <c r="A1119" s="1">
        <v>100520</v>
      </c>
      <c r="B1119" s="2">
        <v>45559</v>
      </c>
      <c r="C1119" s="2" t="str">
        <f>TEXT(Table1[[#This Row],[Order_Date]],"ddd")</f>
        <v>Tue</v>
      </c>
      <c r="D1119" s="12">
        <f>WEEKNUM(Table1[[#This Row],[Order_Date]])</f>
        <v>39</v>
      </c>
      <c r="E1119" s="2" t="str">
        <f>TEXT(Table1[[#This Row],[Order_Date]],"mmm")</f>
        <v>Sep</v>
      </c>
      <c r="F1119" s="2" t="str">
        <f>TEXT(Table1[[#This Row],[Order_Date]],"yyyy")</f>
        <v>2024</v>
      </c>
      <c r="G1119" s="1" t="s">
        <v>1155</v>
      </c>
      <c r="H1119" s="1" t="s">
        <v>68</v>
      </c>
      <c r="I1119" s="1" t="s">
        <v>25</v>
      </c>
      <c r="J1119" s="1" t="s">
        <v>1240</v>
      </c>
      <c r="K1119" s="1" t="s">
        <v>18</v>
      </c>
      <c r="L1119" s="1">
        <v>2</v>
      </c>
      <c r="M1119" s="7">
        <v>209.22</v>
      </c>
      <c r="N1119" s="7">
        <f t="shared" si="17"/>
        <v>418.44</v>
      </c>
      <c r="O1119" s="1">
        <v>10</v>
      </c>
      <c r="P1119" s="1">
        <v>376.6</v>
      </c>
      <c r="Q1119" s="7">
        <v>132.79</v>
      </c>
      <c r="R1119" s="1">
        <v>26</v>
      </c>
      <c r="S1119" s="1" t="s">
        <v>26</v>
      </c>
      <c r="T1119" s="1" t="s">
        <v>20</v>
      </c>
    </row>
    <row r="1120" spans="1:20" x14ac:dyDescent="0.25">
      <c r="A1120" s="1">
        <v>100064</v>
      </c>
      <c r="B1120" s="2">
        <v>45037</v>
      </c>
      <c r="C1120" s="2" t="str">
        <f>TEXT(Table1[[#This Row],[Order_Date]],"ddd")</f>
        <v>Fri</v>
      </c>
      <c r="D1120" s="12">
        <f>WEEKNUM(Table1[[#This Row],[Order_Date]])</f>
        <v>16</v>
      </c>
      <c r="E1120" s="2" t="str">
        <f>TEXT(Table1[[#This Row],[Order_Date]],"mmm")</f>
        <v>Apr</v>
      </c>
      <c r="F1120" s="2" t="str">
        <f>TEXT(Table1[[#This Row],[Order_Date]],"yyyy")</f>
        <v>2023</v>
      </c>
      <c r="G1120" s="1" t="s">
        <v>1156</v>
      </c>
      <c r="H1120" s="1" t="s">
        <v>77</v>
      </c>
      <c r="I1120" s="1" t="s">
        <v>30</v>
      </c>
      <c r="J1120" s="1" t="s">
        <v>1238</v>
      </c>
      <c r="K1120" s="1" t="s">
        <v>31</v>
      </c>
      <c r="L1120" s="1">
        <v>1</v>
      </c>
      <c r="M1120" s="7">
        <v>38.49</v>
      </c>
      <c r="N1120" s="7">
        <f t="shared" si="17"/>
        <v>38.49</v>
      </c>
      <c r="O1120" s="1">
        <v>10</v>
      </c>
      <c r="P1120" s="1">
        <v>34.64</v>
      </c>
      <c r="Q1120" s="7">
        <v>11.99</v>
      </c>
      <c r="R1120" s="1">
        <v>39</v>
      </c>
      <c r="S1120" s="1" t="s">
        <v>19</v>
      </c>
      <c r="T1120" s="1" t="s">
        <v>32</v>
      </c>
    </row>
    <row r="1121" spans="1:20" x14ac:dyDescent="0.25">
      <c r="A1121" s="1">
        <v>100014</v>
      </c>
      <c r="B1121" s="2">
        <v>45479</v>
      </c>
      <c r="C1121" s="2" t="str">
        <f>TEXT(Table1[[#This Row],[Order_Date]],"ddd")</f>
        <v>Sat</v>
      </c>
      <c r="D1121" s="12">
        <f>WEEKNUM(Table1[[#This Row],[Order_Date]])</f>
        <v>27</v>
      </c>
      <c r="E1121" s="2" t="str">
        <f>TEXT(Table1[[#This Row],[Order_Date]],"mmm")</f>
        <v>Jul</v>
      </c>
      <c r="F1121" s="2" t="str">
        <f>TEXT(Table1[[#This Row],[Order_Date]],"yyyy")</f>
        <v>2024</v>
      </c>
      <c r="G1121" s="1" t="s">
        <v>1157</v>
      </c>
      <c r="H1121" s="1" t="s">
        <v>56</v>
      </c>
      <c r="I1121" s="1" t="s">
        <v>30</v>
      </c>
      <c r="J1121" s="1" t="s">
        <v>1237</v>
      </c>
      <c r="K1121" s="1" t="s">
        <v>31</v>
      </c>
      <c r="L1121" s="1">
        <v>3</v>
      </c>
      <c r="M1121" s="7">
        <v>50.38</v>
      </c>
      <c r="N1121" s="7">
        <f t="shared" si="17"/>
        <v>151.14000000000001</v>
      </c>
      <c r="O1121" s="1">
        <v>0</v>
      </c>
      <c r="P1121" s="1">
        <v>151.13999999999999</v>
      </c>
      <c r="Q1121" s="7">
        <v>53.45</v>
      </c>
      <c r="R1121" s="1">
        <v>30</v>
      </c>
      <c r="S1121" s="1" t="s">
        <v>26</v>
      </c>
      <c r="T1121" s="1" t="s">
        <v>43</v>
      </c>
    </row>
    <row r="1122" spans="1:20" x14ac:dyDescent="0.25">
      <c r="A1122" s="1">
        <v>101064</v>
      </c>
      <c r="B1122" s="2">
        <v>45841</v>
      </c>
      <c r="C1122" s="2" t="str">
        <f>TEXT(Table1[[#This Row],[Order_Date]],"ddd")</f>
        <v>Thu</v>
      </c>
      <c r="D1122" s="12">
        <f>WEEKNUM(Table1[[#This Row],[Order_Date]])</f>
        <v>27</v>
      </c>
      <c r="E1122" s="2" t="str">
        <f>TEXT(Table1[[#This Row],[Order_Date]],"mmm")</f>
        <v>Jul</v>
      </c>
      <c r="F1122" s="2" t="str">
        <f>TEXT(Table1[[#This Row],[Order_Date]],"yyyy")</f>
        <v>2025</v>
      </c>
      <c r="G1122" s="1" t="s">
        <v>1158</v>
      </c>
      <c r="H1122" s="1" t="s">
        <v>16</v>
      </c>
      <c r="I1122" s="1" t="s">
        <v>17</v>
      </c>
      <c r="J1122" s="1" t="s">
        <v>1241</v>
      </c>
      <c r="K1122" s="1" t="s">
        <v>48</v>
      </c>
      <c r="L1122" s="1">
        <v>2</v>
      </c>
      <c r="M1122" s="7">
        <v>54.07</v>
      </c>
      <c r="N1122" s="7">
        <f t="shared" si="17"/>
        <v>108.14</v>
      </c>
      <c r="O1122" s="1">
        <v>0</v>
      </c>
      <c r="P1122" s="1">
        <v>108.14</v>
      </c>
      <c r="Q1122" s="7">
        <v>39.520000000000003</v>
      </c>
      <c r="R1122" s="1">
        <v>20</v>
      </c>
      <c r="S1122" s="1" t="s">
        <v>26</v>
      </c>
      <c r="T1122" s="1" t="s">
        <v>46</v>
      </c>
    </row>
    <row r="1123" spans="1:20" x14ac:dyDescent="0.25">
      <c r="A1123" s="1">
        <v>100492</v>
      </c>
      <c r="B1123" s="2">
        <v>45729</v>
      </c>
      <c r="C1123" s="2" t="str">
        <f>TEXT(Table1[[#This Row],[Order_Date]],"ddd")</f>
        <v>Thu</v>
      </c>
      <c r="D1123" s="12">
        <f>WEEKNUM(Table1[[#This Row],[Order_Date]])</f>
        <v>11</v>
      </c>
      <c r="E1123" s="2" t="str">
        <f>TEXT(Table1[[#This Row],[Order_Date]],"mmm")</f>
        <v>Mar</v>
      </c>
      <c r="F1123" s="2" t="str">
        <f>TEXT(Table1[[#This Row],[Order_Date]],"yyyy")</f>
        <v>2025</v>
      </c>
      <c r="G1123" s="1" t="s">
        <v>1159</v>
      </c>
      <c r="H1123" s="1" t="s">
        <v>100</v>
      </c>
      <c r="I1123" s="1" t="s">
        <v>25</v>
      </c>
      <c r="J1123" s="1" t="s">
        <v>1237</v>
      </c>
      <c r="K1123" s="1" t="s">
        <v>31</v>
      </c>
      <c r="L1123" s="1">
        <v>3</v>
      </c>
      <c r="M1123" s="7">
        <v>122.51</v>
      </c>
      <c r="N1123" s="7">
        <f t="shared" si="17"/>
        <v>367.53000000000003</v>
      </c>
      <c r="O1123" s="1">
        <v>0</v>
      </c>
      <c r="P1123" s="1">
        <v>367.53</v>
      </c>
      <c r="Q1123" s="7">
        <v>119.98</v>
      </c>
      <c r="R1123" s="1">
        <v>31</v>
      </c>
      <c r="S1123" s="1" t="s">
        <v>19</v>
      </c>
      <c r="T1123" s="1" t="s">
        <v>43</v>
      </c>
    </row>
    <row r="1124" spans="1:20" x14ac:dyDescent="0.25">
      <c r="A1124" s="1">
        <v>100379</v>
      </c>
      <c r="B1124" s="2">
        <v>45690</v>
      </c>
      <c r="C1124" s="2" t="str">
        <f>TEXT(Table1[[#This Row],[Order_Date]],"ddd")</f>
        <v>Sun</v>
      </c>
      <c r="D1124" s="12">
        <f>WEEKNUM(Table1[[#This Row],[Order_Date]])</f>
        <v>6</v>
      </c>
      <c r="E1124" s="2" t="str">
        <f>TEXT(Table1[[#This Row],[Order_Date]],"mmm")</f>
        <v>Feb</v>
      </c>
      <c r="F1124" s="2" t="str">
        <f>TEXT(Table1[[#This Row],[Order_Date]],"yyyy")</f>
        <v>2025</v>
      </c>
      <c r="G1124" s="1" t="s">
        <v>1160</v>
      </c>
      <c r="H1124" s="1" t="s">
        <v>53</v>
      </c>
      <c r="I1124" s="1" t="s">
        <v>30</v>
      </c>
      <c r="J1124" s="1" t="s">
        <v>1239</v>
      </c>
      <c r="K1124" s="1" t="s">
        <v>18</v>
      </c>
      <c r="L1124" s="1">
        <v>2</v>
      </c>
      <c r="M1124" s="7">
        <v>23.11</v>
      </c>
      <c r="N1124" s="7">
        <f t="shared" si="17"/>
        <v>46.22</v>
      </c>
      <c r="O1124" s="1">
        <v>0</v>
      </c>
      <c r="P1124" s="1">
        <v>46.22</v>
      </c>
      <c r="Q1124" s="7">
        <v>15.51</v>
      </c>
      <c r="R1124" s="1">
        <v>30</v>
      </c>
      <c r="S1124" s="1" t="s">
        <v>19</v>
      </c>
      <c r="T1124" s="1" t="s">
        <v>20</v>
      </c>
    </row>
    <row r="1125" spans="1:20" x14ac:dyDescent="0.25">
      <c r="A1125" s="1">
        <v>100187</v>
      </c>
      <c r="B1125" s="2">
        <v>45490</v>
      </c>
      <c r="C1125" s="2" t="str">
        <f>TEXT(Table1[[#This Row],[Order_Date]],"ddd")</f>
        <v>Wed</v>
      </c>
      <c r="D1125" s="12">
        <f>WEEKNUM(Table1[[#This Row],[Order_Date]])</f>
        <v>29</v>
      </c>
      <c r="E1125" s="2" t="str">
        <f>TEXT(Table1[[#This Row],[Order_Date]],"mmm")</f>
        <v>Jul</v>
      </c>
      <c r="F1125" s="2" t="str">
        <f>TEXT(Table1[[#This Row],[Order_Date]],"yyyy")</f>
        <v>2024</v>
      </c>
      <c r="G1125" s="1" t="s">
        <v>1161</v>
      </c>
      <c r="H1125" s="1" t="s">
        <v>45</v>
      </c>
      <c r="I1125" s="1" t="s">
        <v>30</v>
      </c>
      <c r="J1125" s="1" t="s">
        <v>1241</v>
      </c>
      <c r="K1125" s="1" t="s">
        <v>18</v>
      </c>
      <c r="L1125" s="1">
        <v>3</v>
      </c>
      <c r="M1125" s="7">
        <v>14.94</v>
      </c>
      <c r="N1125" s="7">
        <f t="shared" si="17"/>
        <v>44.82</v>
      </c>
      <c r="O1125" s="1">
        <v>5</v>
      </c>
      <c r="P1125" s="1">
        <v>42.58</v>
      </c>
      <c r="Q1125" s="7">
        <v>21.21</v>
      </c>
      <c r="R1125" s="1">
        <v>29</v>
      </c>
      <c r="S1125" s="1" t="s">
        <v>19</v>
      </c>
      <c r="T1125" s="1" t="s">
        <v>35</v>
      </c>
    </row>
    <row r="1126" spans="1:20" x14ac:dyDescent="0.25">
      <c r="A1126" s="1">
        <v>100763</v>
      </c>
      <c r="B1126" s="2">
        <v>45359</v>
      </c>
      <c r="C1126" s="2" t="str">
        <f>TEXT(Table1[[#This Row],[Order_Date]],"ddd")</f>
        <v>Fri</v>
      </c>
      <c r="D1126" s="12">
        <f>WEEKNUM(Table1[[#This Row],[Order_Date]])</f>
        <v>10</v>
      </c>
      <c r="E1126" s="2" t="str">
        <f>TEXT(Table1[[#This Row],[Order_Date]],"mmm")</f>
        <v>Mar</v>
      </c>
      <c r="F1126" s="2" t="str">
        <f>TEXT(Table1[[#This Row],[Order_Date]],"yyyy")</f>
        <v>2024</v>
      </c>
      <c r="G1126" s="1" t="s">
        <v>1162</v>
      </c>
      <c r="H1126" s="1" t="s">
        <v>70</v>
      </c>
      <c r="I1126" s="1" t="s">
        <v>25</v>
      </c>
      <c r="J1126" s="1" t="s">
        <v>1241</v>
      </c>
      <c r="K1126" s="1" t="s">
        <v>18</v>
      </c>
      <c r="L1126" s="1">
        <v>1</v>
      </c>
      <c r="M1126" s="7">
        <v>150.6</v>
      </c>
      <c r="N1126" s="7">
        <f t="shared" si="17"/>
        <v>150.6</v>
      </c>
      <c r="O1126" s="1">
        <v>20</v>
      </c>
      <c r="P1126" s="1">
        <v>120.48</v>
      </c>
      <c r="Q1126" s="7">
        <v>44.04</v>
      </c>
      <c r="R1126" s="1">
        <v>28</v>
      </c>
      <c r="S1126" s="1" t="s">
        <v>19</v>
      </c>
      <c r="T1126" s="1" t="s">
        <v>20</v>
      </c>
    </row>
    <row r="1127" spans="1:20" x14ac:dyDescent="0.25">
      <c r="A1127" s="1">
        <v>100216</v>
      </c>
      <c r="B1127" s="2">
        <v>45873</v>
      </c>
      <c r="C1127" s="2" t="str">
        <f>TEXT(Table1[[#This Row],[Order_Date]],"ddd")</f>
        <v>Mon</v>
      </c>
      <c r="D1127" s="12">
        <f>WEEKNUM(Table1[[#This Row],[Order_Date]])</f>
        <v>32</v>
      </c>
      <c r="E1127" s="2" t="str">
        <f>TEXT(Table1[[#This Row],[Order_Date]],"mmm")</f>
        <v>Aug</v>
      </c>
      <c r="F1127" s="2" t="str">
        <f>TEXT(Table1[[#This Row],[Order_Date]],"yyyy")</f>
        <v>2025</v>
      </c>
      <c r="G1127" s="1" t="s">
        <v>1163</v>
      </c>
      <c r="H1127" s="1" t="s">
        <v>29</v>
      </c>
      <c r="I1127" s="1" t="s">
        <v>30</v>
      </c>
      <c r="J1127" s="1" t="s">
        <v>1237</v>
      </c>
      <c r="K1127" s="1" t="s">
        <v>18</v>
      </c>
      <c r="L1127" s="1">
        <v>4</v>
      </c>
      <c r="M1127" s="7">
        <v>18.86</v>
      </c>
      <c r="N1127" s="7">
        <f t="shared" si="17"/>
        <v>75.44</v>
      </c>
      <c r="O1127" s="1">
        <v>0</v>
      </c>
      <c r="P1127" s="1">
        <v>75.44</v>
      </c>
      <c r="Q1127" s="7">
        <v>28.6</v>
      </c>
      <c r="R1127" s="1">
        <v>28</v>
      </c>
      <c r="S1127" s="1" t="s">
        <v>19</v>
      </c>
      <c r="T1127" s="1" t="s">
        <v>20</v>
      </c>
    </row>
    <row r="1128" spans="1:20" x14ac:dyDescent="0.25">
      <c r="A1128" s="1">
        <v>100791</v>
      </c>
      <c r="B1128" s="2">
        <v>45851</v>
      </c>
      <c r="C1128" s="2" t="str">
        <f>TEXT(Table1[[#This Row],[Order_Date]],"ddd")</f>
        <v>Sun</v>
      </c>
      <c r="D1128" s="12">
        <f>WEEKNUM(Table1[[#This Row],[Order_Date]])</f>
        <v>29</v>
      </c>
      <c r="E1128" s="2" t="str">
        <f>TEXT(Table1[[#This Row],[Order_Date]],"mmm")</f>
        <v>Jul</v>
      </c>
      <c r="F1128" s="2" t="str">
        <f>TEXT(Table1[[#This Row],[Order_Date]],"yyyy")</f>
        <v>2025</v>
      </c>
      <c r="G1128" s="1" t="s">
        <v>1164</v>
      </c>
      <c r="H1128" s="1" t="s">
        <v>22</v>
      </c>
      <c r="I1128" s="1" t="s">
        <v>17</v>
      </c>
      <c r="J1128" s="1" t="s">
        <v>1237</v>
      </c>
      <c r="K1128" s="1" t="s">
        <v>18</v>
      </c>
      <c r="L1128" s="1">
        <v>4</v>
      </c>
      <c r="M1128" s="7">
        <v>26.69</v>
      </c>
      <c r="N1128" s="7">
        <f t="shared" si="17"/>
        <v>106.76</v>
      </c>
      <c r="O1128" s="1">
        <v>0</v>
      </c>
      <c r="P1128" s="1">
        <v>106.76</v>
      </c>
      <c r="Q1128" s="7">
        <v>21.1</v>
      </c>
      <c r="R1128" s="1">
        <v>34</v>
      </c>
      <c r="S1128" s="1" t="s">
        <v>26</v>
      </c>
      <c r="T1128" s="1" t="s">
        <v>35</v>
      </c>
    </row>
    <row r="1129" spans="1:20" x14ac:dyDescent="0.25">
      <c r="A1129" s="1">
        <v>101076</v>
      </c>
      <c r="B1129" s="2">
        <v>45220</v>
      </c>
      <c r="C1129" s="2" t="str">
        <f>TEXT(Table1[[#This Row],[Order_Date]],"ddd")</f>
        <v>Sat</v>
      </c>
      <c r="D1129" s="12">
        <f>WEEKNUM(Table1[[#This Row],[Order_Date]])</f>
        <v>42</v>
      </c>
      <c r="E1129" s="2" t="str">
        <f>TEXT(Table1[[#This Row],[Order_Date]],"mmm")</f>
        <v>Oct</v>
      </c>
      <c r="F1129" s="2" t="str">
        <f>TEXT(Table1[[#This Row],[Order_Date]],"yyyy")</f>
        <v>2023</v>
      </c>
      <c r="G1129" s="1" t="s">
        <v>1165</v>
      </c>
      <c r="H1129" s="1" t="s">
        <v>87</v>
      </c>
      <c r="I1129" s="1" t="s">
        <v>25</v>
      </c>
      <c r="J1129" s="1" t="s">
        <v>1239</v>
      </c>
      <c r="K1129" s="1" t="s">
        <v>18</v>
      </c>
      <c r="L1129" s="1">
        <v>4</v>
      </c>
      <c r="M1129" s="7">
        <v>85.14</v>
      </c>
      <c r="N1129" s="7">
        <f t="shared" si="17"/>
        <v>340.56</v>
      </c>
      <c r="O1129" s="1">
        <v>20</v>
      </c>
      <c r="P1129" s="1">
        <v>272.45</v>
      </c>
      <c r="Q1129" s="7">
        <v>61.77</v>
      </c>
      <c r="R1129" s="1">
        <v>26</v>
      </c>
      <c r="S1129" s="1" t="s">
        <v>19</v>
      </c>
      <c r="T1129" s="1" t="s">
        <v>35</v>
      </c>
    </row>
    <row r="1130" spans="1:20" x14ac:dyDescent="0.25">
      <c r="A1130" s="1">
        <v>100878</v>
      </c>
      <c r="B1130" s="2">
        <v>45369</v>
      </c>
      <c r="C1130" s="2" t="str">
        <f>TEXT(Table1[[#This Row],[Order_Date]],"ddd")</f>
        <v>Mon</v>
      </c>
      <c r="D1130" s="12">
        <f>WEEKNUM(Table1[[#This Row],[Order_Date]])</f>
        <v>12</v>
      </c>
      <c r="E1130" s="2" t="str">
        <f>TEXT(Table1[[#This Row],[Order_Date]],"mmm")</f>
        <v>Mar</v>
      </c>
      <c r="F1130" s="2" t="str">
        <f>TEXT(Table1[[#This Row],[Order_Date]],"yyyy")</f>
        <v>2024</v>
      </c>
      <c r="G1130" s="1" t="s">
        <v>1166</v>
      </c>
      <c r="H1130" s="1" t="s">
        <v>34</v>
      </c>
      <c r="I1130" s="1" t="s">
        <v>30</v>
      </c>
      <c r="J1130" s="1" t="s">
        <v>1237</v>
      </c>
      <c r="K1130" s="1" t="s">
        <v>31</v>
      </c>
      <c r="L1130" s="1">
        <v>2</v>
      </c>
      <c r="M1130" s="7">
        <v>58.59</v>
      </c>
      <c r="N1130" s="7">
        <f t="shared" si="17"/>
        <v>117.18</v>
      </c>
      <c r="O1130" s="1">
        <v>40</v>
      </c>
      <c r="P1130" s="1">
        <v>70.31</v>
      </c>
      <c r="Q1130" s="7">
        <v>24.54</v>
      </c>
      <c r="R1130" s="1">
        <v>26</v>
      </c>
      <c r="S1130" s="1" t="s">
        <v>26</v>
      </c>
      <c r="T1130" s="1" t="s">
        <v>81</v>
      </c>
    </row>
    <row r="1131" spans="1:20" x14ac:dyDescent="0.25">
      <c r="A1131" s="1">
        <v>100337</v>
      </c>
      <c r="B1131" s="2">
        <v>45205</v>
      </c>
      <c r="C1131" s="2" t="str">
        <f>TEXT(Table1[[#This Row],[Order_Date]],"ddd")</f>
        <v>Fri</v>
      </c>
      <c r="D1131" s="12">
        <f>WEEKNUM(Table1[[#This Row],[Order_Date]])</f>
        <v>40</v>
      </c>
      <c r="E1131" s="2" t="str">
        <f>TEXT(Table1[[#This Row],[Order_Date]],"mmm")</f>
        <v>Oct</v>
      </c>
      <c r="F1131" s="2" t="str">
        <f>TEXT(Table1[[#This Row],[Order_Date]],"yyyy")</f>
        <v>2023</v>
      </c>
      <c r="G1131" s="1" t="s">
        <v>1167</v>
      </c>
      <c r="H1131" s="1" t="s">
        <v>37</v>
      </c>
      <c r="I1131" s="1" t="s">
        <v>17</v>
      </c>
      <c r="J1131" s="1" t="s">
        <v>1241</v>
      </c>
      <c r="K1131" s="1" t="s">
        <v>31</v>
      </c>
      <c r="L1131" s="1">
        <v>4</v>
      </c>
      <c r="M1131" s="7">
        <v>66.12</v>
      </c>
      <c r="N1131" s="7">
        <f t="shared" si="17"/>
        <v>264.48</v>
      </c>
      <c r="O1131" s="1">
        <v>10</v>
      </c>
      <c r="P1131" s="1">
        <v>238.03</v>
      </c>
      <c r="Q1131" s="7">
        <v>45.16</v>
      </c>
      <c r="R1131" s="1">
        <v>36</v>
      </c>
      <c r="S1131" s="1" t="s">
        <v>19</v>
      </c>
      <c r="T1131" s="1" t="s">
        <v>35</v>
      </c>
    </row>
    <row r="1132" spans="1:20" x14ac:dyDescent="0.25">
      <c r="A1132" s="1">
        <v>100719</v>
      </c>
      <c r="B1132" s="2">
        <v>45156</v>
      </c>
      <c r="C1132" s="2" t="str">
        <f>TEXT(Table1[[#This Row],[Order_Date]],"ddd")</f>
        <v>Fri</v>
      </c>
      <c r="D1132" s="12">
        <f>WEEKNUM(Table1[[#This Row],[Order_Date]])</f>
        <v>33</v>
      </c>
      <c r="E1132" s="2" t="str">
        <f>TEXT(Table1[[#This Row],[Order_Date]],"mmm")</f>
        <v>Aug</v>
      </c>
      <c r="F1132" s="2" t="str">
        <f>TEXT(Table1[[#This Row],[Order_Date]],"yyyy")</f>
        <v>2023</v>
      </c>
      <c r="G1132" s="1" t="s">
        <v>1168</v>
      </c>
      <c r="H1132" s="1" t="s">
        <v>39</v>
      </c>
      <c r="I1132" s="1" t="s">
        <v>25</v>
      </c>
      <c r="J1132" s="1" t="s">
        <v>1241</v>
      </c>
      <c r="K1132" s="1" t="s">
        <v>18</v>
      </c>
      <c r="L1132" s="1">
        <v>3</v>
      </c>
      <c r="M1132" s="7">
        <v>159.36000000000001</v>
      </c>
      <c r="N1132" s="7">
        <f t="shared" si="17"/>
        <v>478.08000000000004</v>
      </c>
      <c r="O1132" s="1">
        <v>0</v>
      </c>
      <c r="P1132" s="1">
        <v>478.08</v>
      </c>
      <c r="Q1132" s="7">
        <v>135.58000000000001</v>
      </c>
      <c r="R1132" s="1">
        <v>36</v>
      </c>
      <c r="S1132" s="1" t="s">
        <v>19</v>
      </c>
      <c r="T1132" s="1" t="s">
        <v>46</v>
      </c>
    </row>
    <row r="1133" spans="1:20" x14ac:dyDescent="0.25">
      <c r="A1133" s="1">
        <v>100295</v>
      </c>
      <c r="B1133" s="2">
        <v>45098</v>
      </c>
      <c r="C1133" s="2" t="str">
        <f>TEXT(Table1[[#This Row],[Order_Date]],"ddd")</f>
        <v>Wed</v>
      </c>
      <c r="D1133" s="12">
        <f>WEEKNUM(Table1[[#This Row],[Order_Date]])</f>
        <v>25</v>
      </c>
      <c r="E1133" s="2" t="str">
        <f>TEXT(Table1[[#This Row],[Order_Date]],"mmm")</f>
        <v>Jun</v>
      </c>
      <c r="F1133" s="2" t="str">
        <f>TEXT(Table1[[#This Row],[Order_Date]],"yyyy")</f>
        <v>2023</v>
      </c>
      <c r="G1133" s="1" t="s">
        <v>1169</v>
      </c>
      <c r="H1133" s="1" t="s">
        <v>24</v>
      </c>
      <c r="I1133" s="1" t="s">
        <v>25</v>
      </c>
      <c r="J1133" s="1" t="s">
        <v>1237</v>
      </c>
      <c r="K1133" s="1" t="s">
        <v>18</v>
      </c>
      <c r="L1133" s="1">
        <v>2</v>
      </c>
      <c r="M1133" s="7">
        <v>106.92</v>
      </c>
      <c r="N1133" s="7">
        <f t="shared" si="17"/>
        <v>213.84</v>
      </c>
      <c r="O1133" s="1">
        <v>0</v>
      </c>
      <c r="P1133" s="1">
        <v>213.84</v>
      </c>
      <c r="Q1133" s="7">
        <v>58.53</v>
      </c>
      <c r="R1133" s="1">
        <v>29</v>
      </c>
      <c r="S1133" s="1" t="s">
        <v>26</v>
      </c>
      <c r="T1133" s="1" t="s">
        <v>51</v>
      </c>
    </row>
    <row r="1134" spans="1:20" x14ac:dyDescent="0.25">
      <c r="A1134" s="1">
        <v>101016</v>
      </c>
      <c r="B1134" s="2">
        <v>45716</v>
      </c>
      <c r="C1134" s="2" t="str">
        <f>TEXT(Table1[[#This Row],[Order_Date]],"ddd")</f>
        <v>Fri</v>
      </c>
      <c r="D1134" s="12">
        <f>WEEKNUM(Table1[[#This Row],[Order_Date]])</f>
        <v>9</v>
      </c>
      <c r="E1134" s="2" t="str">
        <f>TEXT(Table1[[#This Row],[Order_Date]],"mmm")</f>
        <v>Feb</v>
      </c>
      <c r="F1134" s="2" t="str">
        <f>TEXT(Table1[[#This Row],[Order_Date]],"yyyy")</f>
        <v>2025</v>
      </c>
      <c r="G1134" s="1" t="s">
        <v>1170</v>
      </c>
      <c r="H1134" s="1" t="s">
        <v>66</v>
      </c>
      <c r="I1134" s="1" t="s">
        <v>17</v>
      </c>
      <c r="J1134" s="1" t="s">
        <v>1237</v>
      </c>
      <c r="K1134" s="1" t="s">
        <v>18</v>
      </c>
      <c r="L1134" s="1">
        <v>5</v>
      </c>
      <c r="M1134" s="7">
        <v>128.88999999999999</v>
      </c>
      <c r="N1134" s="7">
        <f t="shared" si="17"/>
        <v>644.44999999999993</v>
      </c>
      <c r="O1134" s="1">
        <v>0</v>
      </c>
      <c r="P1134" s="1">
        <v>644.45000000000005</v>
      </c>
      <c r="Q1134" s="7">
        <v>176.92</v>
      </c>
      <c r="R1134" s="1">
        <v>18</v>
      </c>
      <c r="S1134" s="1" t="s">
        <v>26</v>
      </c>
      <c r="T1134" s="1" t="s">
        <v>27</v>
      </c>
    </row>
    <row r="1135" spans="1:20" x14ac:dyDescent="0.25">
      <c r="A1135" s="1">
        <v>100455</v>
      </c>
      <c r="B1135" s="2">
        <v>45768</v>
      </c>
      <c r="C1135" s="2" t="str">
        <f>TEXT(Table1[[#This Row],[Order_Date]],"ddd")</f>
        <v>Mon</v>
      </c>
      <c r="D1135" s="12">
        <f>WEEKNUM(Table1[[#This Row],[Order_Date]])</f>
        <v>17</v>
      </c>
      <c r="E1135" s="2" t="str">
        <f>TEXT(Table1[[#This Row],[Order_Date]],"mmm")</f>
        <v>Apr</v>
      </c>
      <c r="F1135" s="2" t="str">
        <f>TEXT(Table1[[#This Row],[Order_Date]],"yyyy")</f>
        <v>2025</v>
      </c>
      <c r="G1135" s="1" t="s">
        <v>1171</v>
      </c>
      <c r="H1135" s="1" t="s">
        <v>39</v>
      </c>
      <c r="I1135" s="1" t="s">
        <v>25</v>
      </c>
      <c r="J1135" s="1" t="s">
        <v>1238</v>
      </c>
      <c r="K1135" s="1" t="s">
        <v>18</v>
      </c>
      <c r="L1135" s="1">
        <v>2</v>
      </c>
      <c r="M1135" s="7">
        <v>196.84</v>
      </c>
      <c r="N1135" s="7">
        <f t="shared" si="17"/>
        <v>393.68</v>
      </c>
      <c r="O1135" s="1">
        <v>5</v>
      </c>
      <c r="P1135" s="1">
        <v>374</v>
      </c>
      <c r="Q1135" s="7">
        <v>83.57</v>
      </c>
      <c r="R1135" s="1">
        <v>34</v>
      </c>
      <c r="S1135" s="1" t="s">
        <v>26</v>
      </c>
      <c r="T1135" s="1" t="s">
        <v>20</v>
      </c>
    </row>
    <row r="1136" spans="1:20" x14ac:dyDescent="0.25">
      <c r="A1136" s="1">
        <v>100815</v>
      </c>
      <c r="B1136" s="2">
        <v>44947</v>
      </c>
      <c r="C1136" s="2" t="str">
        <f>TEXT(Table1[[#This Row],[Order_Date]],"ddd")</f>
        <v>Sat</v>
      </c>
      <c r="D1136" s="12">
        <f>WEEKNUM(Table1[[#This Row],[Order_Date]])</f>
        <v>3</v>
      </c>
      <c r="E1136" s="2" t="str">
        <f>TEXT(Table1[[#This Row],[Order_Date]],"mmm")</f>
        <v>Jan</v>
      </c>
      <c r="F1136" s="2" t="str">
        <f>TEXT(Table1[[#This Row],[Order_Date]],"yyyy")</f>
        <v>2023</v>
      </c>
      <c r="G1136" s="1" t="s">
        <v>1172</v>
      </c>
      <c r="H1136" s="1" t="s">
        <v>29</v>
      </c>
      <c r="I1136" s="1" t="s">
        <v>30</v>
      </c>
      <c r="J1136" s="1" t="s">
        <v>1241</v>
      </c>
      <c r="K1136" s="1" t="s">
        <v>31</v>
      </c>
      <c r="L1136" s="1">
        <v>4</v>
      </c>
      <c r="M1136" s="7">
        <v>17.84</v>
      </c>
      <c r="N1136" s="7">
        <f t="shared" si="17"/>
        <v>71.36</v>
      </c>
      <c r="O1136" s="1">
        <v>0</v>
      </c>
      <c r="P1136" s="1">
        <v>71.36</v>
      </c>
      <c r="Q1136" s="7">
        <v>26.79</v>
      </c>
      <c r="R1136" s="1">
        <v>34</v>
      </c>
      <c r="S1136" s="1" t="s">
        <v>19</v>
      </c>
      <c r="T1136" s="1" t="s">
        <v>81</v>
      </c>
    </row>
    <row r="1137" spans="1:20" x14ac:dyDescent="0.25">
      <c r="A1137" s="1">
        <v>100269</v>
      </c>
      <c r="B1137" s="2">
        <v>45032</v>
      </c>
      <c r="C1137" s="2" t="str">
        <f>TEXT(Table1[[#This Row],[Order_Date]],"ddd")</f>
        <v>Sun</v>
      </c>
      <c r="D1137" s="12">
        <f>WEEKNUM(Table1[[#This Row],[Order_Date]])</f>
        <v>16</v>
      </c>
      <c r="E1137" s="2" t="str">
        <f>TEXT(Table1[[#This Row],[Order_Date]],"mmm")</f>
        <v>Apr</v>
      </c>
      <c r="F1137" s="2" t="str">
        <f>TEXT(Table1[[#This Row],[Order_Date]],"yyyy")</f>
        <v>2023</v>
      </c>
      <c r="G1137" s="1" t="s">
        <v>1173</v>
      </c>
      <c r="H1137" s="1" t="s">
        <v>39</v>
      </c>
      <c r="I1137" s="1" t="s">
        <v>25</v>
      </c>
      <c r="J1137" s="1" t="s">
        <v>1237</v>
      </c>
      <c r="K1137" s="1" t="s">
        <v>31</v>
      </c>
      <c r="L1137" s="1">
        <v>4</v>
      </c>
      <c r="M1137" s="7">
        <v>205.91</v>
      </c>
      <c r="N1137" s="7">
        <f t="shared" si="17"/>
        <v>823.64</v>
      </c>
      <c r="O1137" s="1">
        <v>10</v>
      </c>
      <c r="P1137" s="1">
        <v>741.28</v>
      </c>
      <c r="Q1137" s="7">
        <v>243.02</v>
      </c>
      <c r="R1137" s="1">
        <v>28</v>
      </c>
      <c r="S1137" s="1" t="s">
        <v>19</v>
      </c>
      <c r="T1137" s="1" t="s">
        <v>32</v>
      </c>
    </row>
    <row r="1138" spans="1:20" x14ac:dyDescent="0.25">
      <c r="A1138" s="1">
        <v>100995</v>
      </c>
      <c r="B1138" s="2">
        <v>45236</v>
      </c>
      <c r="C1138" s="2" t="str">
        <f>TEXT(Table1[[#This Row],[Order_Date]],"ddd")</f>
        <v>Mon</v>
      </c>
      <c r="D1138" s="12">
        <f>WEEKNUM(Table1[[#This Row],[Order_Date]])</f>
        <v>45</v>
      </c>
      <c r="E1138" s="2" t="str">
        <f>TEXT(Table1[[#This Row],[Order_Date]],"mmm")</f>
        <v>Nov</v>
      </c>
      <c r="F1138" s="2" t="str">
        <f>TEXT(Table1[[#This Row],[Order_Date]],"yyyy")</f>
        <v>2023</v>
      </c>
      <c r="G1138" s="1" t="s">
        <v>1174</v>
      </c>
      <c r="H1138" s="1" t="s">
        <v>100</v>
      </c>
      <c r="I1138" s="1" t="s">
        <v>25</v>
      </c>
      <c r="J1138" s="1" t="s">
        <v>1237</v>
      </c>
      <c r="K1138" s="1" t="s">
        <v>18</v>
      </c>
      <c r="L1138" s="1">
        <v>3</v>
      </c>
      <c r="M1138" s="7">
        <v>127.71</v>
      </c>
      <c r="N1138" s="7">
        <f t="shared" si="17"/>
        <v>383.13</v>
      </c>
      <c r="O1138" s="1">
        <v>0</v>
      </c>
      <c r="P1138" s="1">
        <v>383.13</v>
      </c>
      <c r="Q1138" s="7">
        <v>127.48</v>
      </c>
      <c r="R1138" s="1">
        <v>30</v>
      </c>
      <c r="S1138" s="1" t="s">
        <v>19</v>
      </c>
      <c r="T1138" s="1" t="s">
        <v>27</v>
      </c>
    </row>
    <row r="1139" spans="1:20" x14ac:dyDescent="0.25">
      <c r="A1139" s="1">
        <v>100201</v>
      </c>
      <c r="B1139" s="2">
        <v>45215</v>
      </c>
      <c r="C1139" s="2" t="str">
        <f>TEXT(Table1[[#This Row],[Order_Date]],"ddd")</f>
        <v>Mon</v>
      </c>
      <c r="D1139" s="12">
        <f>WEEKNUM(Table1[[#This Row],[Order_Date]])</f>
        <v>42</v>
      </c>
      <c r="E1139" s="2" t="str">
        <f>TEXT(Table1[[#This Row],[Order_Date]],"mmm")</f>
        <v>Oct</v>
      </c>
      <c r="F1139" s="2" t="str">
        <f>TEXT(Table1[[#This Row],[Order_Date]],"yyyy")</f>
        <v>2023</v>
      </c>
      <c r="G1139" s="1" t="s">
        <v>1175</v>
      </c>
      <c r="H1139" s="1" t="s">
        <v>53</v>
      </c>
      <c r="I1139" s="1" t="s">
        <v>30</v>
      </c>
      <c r="J1139" s="1" t="s">
        <v>1239</v>
      </c>
      <c r="K1139" s="1" t="s">
        <v>31</v>
      </c>
      <c r="L1139" s="1">
        <v>3</v>
      </c>
      <c r="M1139" s="7">
        <v>21.35</v>
      </c>
      <c r="N1139" s="7">
        <f t="shared" si="17"/>
        <v>64.050000000000011</v>
      </c>
      <c r="O1139" s="1">
        <v>0</v>
      </c>
      <c r="P1139" s="1">
        <v>64.05</v>
      </c>
      <c r="Q1139" s="7">
        <v>15.96</v>
      </c>
      <c r="R1139" s="1">
        <v>32</v>
      </c>
      <c r="S1139" s="1" t="s">
        <v>26</v>
      </c>
      <c r="T1139" s="1" t="s">
        <v>81</v>
      </c>
    </row>
    <row r="1140" spans="1:20" x14ac:dyDescent="0.25">
      <c r="A1140" s="1">
        <v>100161</v>
      </c>
      <c r="B1140" s="2">
        <v>45243</v>
      </c>
      <c r="C1140" s="2" t="str">
        <f>TEXT(Table1[[#This Row],[Order_Date]],"ddd")</f>
        <v>Mon</v>
      </c>
      <c r="D1140" s="12">
        <f>WEEKNUM(Table1[[#This Row],[Order_Date]])</f>
        <v>46</v>
      </c>
      <c r="E1140" s="2" t="str">
        <f>TEXT(Table1[[#This Row],[Order_Date]],"mmm")</f>
        <v>Nov</v>
      </c>
      <c r="F1140" s="2" t="str">
        <f>TEXT(Table1[[#This Row],[Order_Date]],"yyyy")</f>
        <v>2023</v>
      </c>
      <c r="G1140" s="1" t="s">
        <v>1176</v>
      </c>
      <c r="H1140" s="1" t="s">
        <v>53</v>
      </c>
      <c r="I1140" s="1" t="s">
        <v>30</v>
      </c>
      <c r="J1140" s="1" t="s">
        <v>1241</v>
      </c>
      <c r="K1140" s="1" t="s">
        <v>31</v>
      </c>
      <c r="L1140" s="1">
        <v>3</v>
      </c>
      <c r="M1140" s="7">
        <v>19.93</v>
      </c>
      <c r="N1140" s="7">
        <f t="shared" si="17"/>
        <v>59.79</v>
      </c>
      <c r="O1140" s="1">
        <v>0</v>
      </c>
      <c r="P1140" s="1">
        <v>59.79</v>
      </c>
      <c r="Q1140" s="7">
        <v>17.420000000000002</v>
      </c>
      <c r="R1140" s="1">
        <v>35</v>
      </c>
      <c r="S1140" s="1" t="s">
        <v>19</v>
      </c>
      <c r="T1140" s="1" t="s">
        <v>46</v>
      </c>
    </row>
    <row r="1141" spans="1:20" x14ac:dyDescent="0.25">
      <c r="A1141" s="1">
        <v>100729</v>
      </c>
      <c r="B1141" s="2">
        <v>45154</v>
      </c>
      <c r="C1141" s="2" t="str">
        <f>TEXT(Table1[[#This Row],[Order_Date]],"ddd")</f>
        <v>Wed</v>
      </c>
      <c r="D1141" s="12">
        <f>WEEKNUM(Table1[[#This Row],[Order_Date]])</f>
        <v>33</v>
      </c>
      <c r="E1141" s="2" t="str">
        <f>TEXT(Table1[[#This Row],[Order_Date]],"mmm")</f>
        <v>Aug</v>
      </c>
      <c r="F1141" s="2" t="str">
        <f>TEXT(Table1[[#This Row],[Order_Date]],"yyyy")</f>
        <v>2023</v>
      </c>
      <c r="G1141" s="1" t="s">
        <v>1177</v>
      </c>
      <c r="H1141" s="1" t="s">
        <v>68</v>
      </c>
      <c r="I1141" s="1" t="s">
        <v>25</v>
      </c>
      <c r="J1141" s="1" t="s">
        <v>1241</v>
      </c>
      <c r="K1141" s="1" t="s">
        <v>18</v>
      </c>
      <c r="L1141" s="1">
        <v>2</v>
      </c>
      <c r="M1141" s="7">
        <v>226.68</v>
      </c>
      <c r="N1141" s="7">
        <f t="shared" si="17"/>
        <v>453.36</v>
      </c>
      <c r="O1141" s="1">
        <v>0</v>
      </c>
      <c r="P1141" s="1">
        <v>453.36</v>
      </c>
      <c r="Q1141" s="7">
        <v>173.84</v>
      </c>
      <c r="R1141" s="1">
        <v>22</v>
      </c>
      <c r="S1141" s="1" t="s">
        <v>26</v>
      </c>
      <c r="T1141" s="1" t="s">
        <v>35</v>
      </c>
    </row>
    <row r="1142" spans="1:20" x14ac:dyDescent="0.25">
      <c r="A1142" s="1">
        <v>100401</v>
      </c>
      <c r="B1142" s="2">
        <v>45731</v>
      </c>
      <c r="C1142" s="2" t="str">
        <f>TEXT(Table1[[#This Row],[Order_Date]],"ddd")</f>
        <v>Sat</v>
      </c>
      <c r="D1142" s="12">
        <f>WEEKNUM(Table1[[#This Row],[Order_Date]])</f>
        <v>11</v>
      </c>
      <c r="E1142" s="2" t="str">
        <f>TEXT(Table1[[#This Row],[Order_Date]],"mmm")</f>
        <v>Mar</v>
      </c>
      <c r="F1142" s="2" t="str">
        <f>TEXT(Table1[[#This Row],[Order_Date]],"yyyy")</f>
        <v>2025</v>
      </c>
      <c r="G1142" s="1" t="s">
        <v>1178</v>
      </c>
      <c r="H1142" s="1" t="s">
        <v>24</v>
      </c>
      <c r="I1142" s="1" t="s">
        <v>25</v>
      </c>
      <c r="J1142" s="1" t="s">
        <v>1238</v>
      </c>
      <c r="K1142" s="1" t="s">
        <v>18</v>
      </c>
      <c r="L1142" s="1">
        <v>2</v>
      </c>
      <c r="M1142" s="7">
        <v>96.46</v>
      </c>
      <c r="N1142" s="7">
        <f t="shared" si="17"/>
        <v>192.92</v>
      </c>
      <c r="O1142" s="1">
        <v>10</v>
      </c>
      <c r="P1142" s="1">
        <v>173.63</v>
      </c>
      <c r="Q1142" s="7">
        <v>60.6</v>
      </c>
      <c r="R1142" s="1">
        <v>24</v>
      </c>
      <c r="S1142" s="1" t="s">
        <v>26</v>
      </c>
      <c r="T1142" s="1" t="s">
        <v>46</v>
      </c>
    </row>
    <row r="1143" spans="1:20" x14ac:dyDescent="0.25">
      <c r="A1143" s="1">
        <v>100702</v>
      </c>
      <c r="B1143" s="2">
        <v>45412</v>
      </c>
      <c r="C1143" s="2" t="str">
        <f>TEXT(Table1[[#This Row],[Order_Date]],"ddd")</f>
        <v>Tue</v>
      </c>
      <c r="D1143" s="12">
        <f>WEEKNUM(Table1[[#This Row],[Order_Date]])</f>
        <v>18</v>
      </c>
      <c r="E1143" s="2" t="str">
        <f>TEXT(Table1[[#This Row],[Order_Date]],"mmm")</f>
        <v>Apr</v>
      </c>
      <c r="F1143" s="2" t="str">
        <f>TEXT(Table1[[#This Row],[Order_Date]],"yyyy")</f>
        <v>2024</v>
      </c>
      <c r="G1143" s="1" t="s">
        <v>1179</v>
      </c>
      <c r="H1143" s="1" t="s">
        <v>59</v>
      </c>
      <c r="I1143" s="1" t="s">
        <v>17</v>
      </c>
      <c r="J1143" s="1" t="s">
        <v>1237</v>
      </c>
      <c r="K1143" s="1" t="s">
        <v>18</v>
      </c>
      <c r="L1143" s="1">
        <v>1</v>
      </c>
      <c r="M1143" s="7">
        <v>27.66</v>
      </c>
      <c r="N1143" s="7">
        <f t="shared" si="17"/>
        <v>27.66</v>
      </c>
      <c r="O1143" s="1">
        <v>5</v>
      </c>
      <c r="P1143" s="1">
        <v>26.28</v>
      </c>
      <c r="Q1143" s="7">
        <v>9.41</v>
      </c>
      <c r="R1143" s="1">
        <v>18</v>
      </c>
      <c r="S1143" s="1" t="s">
        <v>26</v>
      </c>
      <c r="T1143" s="1" t="s">
        <v>81</v>
      </c>
    </row>
    <row r="1144" spans="1:20" x14ac:dyDescent="0.25">
      <c r="A1144" s="1">
        <v>101129</v>
      </c>
      <c r="B1144" s="2">
        <v>45871</v>
      </c>
      <c r="C1144" s="2" t="str">
        <f>TEXT(Table1[[#This Row],[Order_Date]],"ddd")</f>
        <v>Sat</v>
      </c>
      <c r="D1144" s="12">
        <f>WEEKNUM(Table1[[#This Row],[Order_Date]])</f>
        <v>31</v>
      </c>
      <c r="E1144" s="2" t="str">
        <f>TEXT(Table1[[#This Row],[Order_Date]],"mmm")</f>
        <v>Aug</v>
      </c>
      <c r="F1144" s="2" t="str">
        <f>TEXT(Table1[[#This Row],[Order_Date]],"yyyy")</f>
        <v>2025</v>
      </c>
      <c r="G1144" s="1" t="s">
        <v>1180</v>
      </c>
      <c r="H1144" s="1" t="s">
        <v>73</v>
      </c>
      <c r="I1144" s="1" t="s">
        <v>25</v>
      </c>
      <c r="J1144" s="1" t="s">
        <v>1241</v>
      </c>
      <c r="K1144" s="1" t="s">
        <v>48</v>
      </c>
      <c r="L1144" s="1">
        <v>3</v>
      </c>
      <c r="M1144" s="7">
        <v>33.840000000000003</v>
      </c>
      <c r="N1144" s="7">
        <f t="shared" si="17"/>
        <v>101.52000000000001</v>
      </c>
      <c r="O1144" s="1">
        <v>40</v>
      </c>
      <c r="P1144" s="1">
        <v>60.91</v>
      </c>
      <c r="Q1144" s="7">
        <v>19.8</v>
      </c>
      <c r="R1144" s="1">
        <v>22</v>
      </c>
      <c r="S1144" s="1" t="s">
        <v>19</v>
      </c>
      <c r="T1144" s="1" t="s">
        <v>32</v>
      </c>
    </row>
    <row r="1145" spans="1:20" x14ac:dyDescent="0.25">
      <c r="A1145" s="1">
        <v>100565</v>
      </c>
      <c r="B1145" s="2">
        <v>45301</v>
      </c>
      <c r="C1145" s="2" t="str">
        <f>TEXT(Table1[[#This Row],[Order_Date]],"ddd")</f>
        <v>Wed</v>
      </c>
      <c r="D1145" s="12">
        <f>WEEKNUM(Table1[[#This Row],[Order_Date]])</f>
        <v>2</v>
      </c>
      <c r="E1145" s="2" t="str">
        <f>TEXT(Table1[[#This Row],[Order_Date]],"mmm")</f>
        <v>Jan</v>
      </c>
      <c r="F1145" s="2" t="str">
        <f>TEXT(Table1[[#This Row],[Order_Date]],"yyyy")</f>
        <v>2024</v>
      </c>
      <c r="G1145" s="1" t="s">
        <v>1181</v>
      </c>
      <c r="H1145" s="1" t="s">
        <v>59</v>
      </c>
      <c r="I1145" s="1" t="s">
        <v>17</v>
      </c>
      <c r="J1145" s="1" t="s">
        <v>1238</v>
      </c>
      <c r="K1145" s="1" t="s">
        <v>31</v>
      </c>
      <c r="L1145" s="1">
        <v>3</v>
      </c>
      <c r="M1145" s="7">
        <v>31.11</v>
      </c>
      <c r="N1145" s="7">
        <f t="shared" si="17"/>
        <v>93.33</v>
      </c>
      <c r="O1145" s="1">
        <v>20</v>
      </c>
      <c r="P1145" s="1">
        <v>74.66</v>
      </c>
      <c r="Q1145" s="7">
        <v>21.76</v>
      </c>
      <c r="R1145" s="1">
        <v>33</v>
      </c>
      <c r="S1145" s="1" t="s">
        <v>19</v>
      </c>
      <c r="T1145" s="1" t="s">
        <v>35</v>
      </c>
    </row>
    <row r="1146" spans="1:20" x14ac:dyDescent="0.25">
      <c r="A1146" s="1">
        <v>101021</v>
      </c>
      <c r="B1146" s="2">
        <v>45434</v>
      </c>
      <c r="C1146" s="2" t="str">
        <f>TEXT(Table1[[#This Row],[Order_Date]],"ddd")</f>
        <v>Wed</v>
      </c>
      <c r="D1146" s="12">
        <f>WEEKNUM(Table1[[#This Row],[Order_Date]])</f>
        <v>21</v>
      </c>
      <c r="E1146" s="2" t="str">
        <f>TEXT(Table1[[#This Row],[Order_Date]],"mmm")</f>
        <v>May</v>
      </c>
      <c r="F1146" s="2" t="str">
        <f>TEXT(Table1[[#This Row],[Order_Date]],"yyyy")</f>
        <v>2024</v>
      </c>
      <c r="G1146" s="1" t="s">
        <v>1182</v>
      </c>
      <c r="H1146" s="1" t="s">
        <v>62</v>
      </c>
      <c r="I1146" s="1" t="s">
        <v>17</v>
      </c>
      <c r="J1146" s="1" t="s">
        <v>1240</v>
      </c>
      <c r="K1146" s="1" t="s">
        <v>18</v>
      </c>
      <c r="L1146" s="1">
        <v>2</v>
      </c>
      <c r="M1146" s="7">
        <v>124.24</v>
      </c>
      <c r="N1146" s="7">
        <f t="shared" si="17"/>
        <v>248.48</v>
      </c>
      <c r="O1146" s="1">
        <v>20</v>
      </c>
      <c r="P1146" s="1">
        <v>198.78</v>
      </c>
      <c r="Q1146" s="7">
        <v>75.989999999999995</v>
      </c>
      <c r="R1146" s="1">
        <v>21</v>
      </c>
      <c r="S1146" s="1" t="s">
        <v>19</v>
      </c>
      <c r="T1146" s="1" t="s">
        <v>27</v>
      </c>
    </row>
    <row r="1147" spans="1:20" x14ac:dyDescent="0.25">
      <c r="A1147" s="1">
        <v>101025</v>
      </c>
      <c r="B1147" s="2">
        <v>45129</v>
      </c>
      <c r="C1147" s="2" t="str">
        <f>TEXT(Table1[[#This Row],[Order_Date]],"ddd")</f>
        <v>Sat</v>
      </c>
      <c r="D1147" s="12">
        <f>WEEKNUM(Table1[[#This Row],[Order_Date]])</f>
        <v>29</v>
      </c>
      <c r="E1147" s="2" t="str">
        <f>TEXT(Table1[[#This Row],[Order_Date]],"mmm")</f>
        <v>Jul</v>
      </c>
      <c r="F1147" s="2" t="str">
        <f>TEXT(Table1[[#This Row],[Order_Date]],"yyyy")</f>
        <v>2023</v>
      </c>
      <c r="G1147" s="1" t="s">
        <v>1183</v>
      </c>
      <c r="H1147" s="1" t="s">
        <v>24</v>
      </c>
      <c r="I1147" s="1" t="s">
        <v>25</v>
      </c>
      <c r="J1147" s="1" t="s">
        <v>1239</v>
      </c>
      <c r="K1147" s="1" t="s">
        <v>18</v>
      </c>
      <c r="L1147" s="1">
        <v>2</v>
      </c>
      <c r="M1147" s="7">
        <v>97.9</v>
      </c>
      <c r="N1147" s="7">
        <f t="shared" si="17"/>
        <v>195.8</v>
      </c>
      <c r="O1147" s="1">
        <v>0</v>
      </c>
      <c r="P1147" s="1">
        <v>195.8</v>
      </c>
      <c r="Q1147" s="7">
        <v>57.08</v>
      </c>
      <c r="R1147" s="1">
        <v>43</v>
      </c>
      <c r="S1147" s="1" t="s">
        <v>19</v>
      </c>
      <c r="T1147" s="1" t="s">
        <v>81</v>
      </c>
    </row>
    <row r="1148" spans="1:20" x14ac:dyDescent="0.25">
      <c r="A1148" s="1">
        <v>101104</v>
      </c>
      <c r="B1148" s="2">
        <v>44941</v>
      </c>
      <c r="C1148" s="2" t="str">
        <f>TEXT(Table1[[#This Row],[Order_Date]],"ddd")</f>
        <v>Sun</v>
      </c>
      <c r="D1148" s="12">
        <f>WEEKNUM(Table1[[#This Row],[Order_Date]])</f>
        <v>3</v>
      </c>
      <c r="E1148" s="2" t="str">
        <f>TEXT(Table1[[#This Row],[Order_Date]],"mmm")</f>
        <v>Jan</v>
      </c>
      <c r="F1148" s="2" t="str">
        <f>TEXT(Table1[[#This Row],[Order_Date]],"yyyy")</f>
        <v>2023</v>
      </c>
      <c r="G1148" s="1" t="s">
        <v>1184</v>
      </c>
      <c r="H1148" s="1" t="s">
        <v>68</v>
      </c>
      <c r="I1148" s="1" t="s">
        <v>25</v>
      </c>
      <c r="J1148" s="1" t="s">
        <v>1240</v>
      </c>
      <c r="K1148" s="1" t="s">
        <v>31</v>
      </c>
      <c r="L1148" s="1">
        <v>3</v>
      </c>
      <c r="M1148" s="7">
        <v>217.49</v>
      </c>
      <c r="N1148" s="7">
        <f t="shared" si="17"/>
        <v>652.47</v>
      </c>
      <c r="O1148" s="1">
        <v>0</v>
      </c>
      <c r="P1148" s="1">
        <v>652.47</v>
      </c>
      <c r="Q1148" s="7">
        <v>140.63999999999999</v>
      </c>
      <c r="R1148" s="1">
        <v>18</v>
      </c>
      <c r="S1148" s="1" t="s">
        <v>26</v>
      </c>
      <c r="T1148" s="1" t="s">
        <v>32</v>
      </c>
    </row>
    <row r="1149" spans="1:20" x14ac:dyDescent="0.25">
      <c r="A1149" s="1">
        <v>100205</v>
      </c>
      <c r="B1149" s="2">
        <v>45439</v>
      </c>
      <c r="C1149" s="2" t="str">
        <f>TEXT(Table1[[#This Row],[Order_Date]],"ddd")</f>
        <v>Mon</v>
      </c>
      <c r="D1149" s="12">
        <f>WEEKNUM(Table1[[#This Row],[Order_Date]])</f>
        <v>22</v>
      </c>
      <c r="E1149" s="2" t="str">
        <f>TEXT(Table1[[#This Row],[Order_Date]],"mmm")</f>
        <v>May</v>
      </c>
      <c r="F1149" s="2" t="str">
        <f>TEXT(Table1[[#This Row],[Order_Date]],"yyyy")</f>
        <v>2024</v>
      </c>
      <c r="G1149" s="1" t="s">
        <v>1185</v>
      </c>
      <c r="H1149" s="1" t="s">
        <v>70</v>
      </c>
      <c r="I1149" s="1" t="s">
        <v>25</v>
      </c>
      <c r="J1149" s="1" t="s">
        <v>1241</v>
      </c>
      <c r="K1149" s="1" t="s">
        <v>18</v>
      </c>
      <c r="L1149" s="1">
        <v>1</v>
      </c>
      <c r="M1149" s="7">
        <v>145.81</v>
      </c>
      <c r="N1149" s="7">
        <f t="shared" si="17"/>
        <v>145.81</v>
      </c>
      <c r="O1149" s="1">
        <v>10</v>
      </c>
      <c r="P1149" s="1">
        <v>131.22999999999999</v>
      </c>
      <c r="Q1149" s="7">
        <v>44.93</v>
      </c>
      <c r="R1149" s="1">
        <v>39</v>
      </c>
      <c r="S1149" s="1" t="s">
        <v>26</v>
      </c>
      <c r="T1149" s="1" t="s">
        <v>46</v>
      </c>
    </row>
    <row r="1150" spans="1:20" x14ac:dyDescent="0.25">
      <c r="A1150" s="1">
        <v>100034</v>
      </c>
      <c r="B1150" s="2">
        <v>45135</v>
      </c>
      <c r="C1150" s="2" t="str">
        <f>TEXT(Table1[[#This Row],[Order_Date]],"ddd")</f>
        <v>Fri</v>
      </c>
      <c r="D1150" s="12">
        <f>WEEKNUM(Table1[[#This Row],[Order_Date]])</f>
        <v>30</v>
      </c>
      <c r="E1150" s="2" t="str">
        <f>TEXT(Table1[[#This Row],[Order_Date]],"mmm")</f>
        <v>Jul</v>
      </c>
      <c r="F1150" s="2" t="str">
        <f>TEXT(Table1[[#This Row],[Order_Date]],"yyyy")</f>
        <v>2023</v>
      </c>
      <c r="G1150" s="1" t="s">
        <v>1186</v>
      </c>
      <c r="H1150" s="1" t="s">
        <v>22</v>
      </c>
      <c r="I1150" s="1" t="s">
        <v>17</v>
      </c>
      <c r="J1150" s="1" t="s">
        <v>1241</v>
      </c>
      <c r="K1150" s="1" t="s">
        <v>48</v>
      </c>
      <c r="L1150" s="1">
        <v>1</v>
      </c>
      <c r="M1150" s="7">
        <v>24.55</v>
      </c>
      <c r="N1150" s="7">
        <f t="shared" si="17"/>
        <v>24.55</v>
      </c>
      <c r="O1150" s="1">
        <v>0</v>
      </c>
      <c r="P1150" s="1">
        <v>24.55</v>
      </c>
      <c r="Q1150" s="7">
        <v>7.93</v>
      </c>
      <c r="R1150" s="1">
        <v>29</v>
      </c>
      <c r="S1150" s="1" t="s">
        <v>26</v>
      </c>
      <c r="T1150" s="1" t="s">
        <v>32</v>
      </c>
    </row>
    <row r="1151" spans="1:20" x14ac:dyDescent="0.25">
      <c r="A1151" s="1">
        <v>100775</v>
      </c>
      <c r="B1151" s="2">
        <v>45771</v>
      </c>
      <c r="C1151" s="2" t="str">
        <f>TEXT(Table1[[#This Row],[Order_Date]],"ddd")</f>
        <v>Thu</v>
      </c>
      <c r="D1151" s="12">
        <f>WEEKNUM(Table1[[#This Row],[Order_Date]])</f>
        <v>17</v>
      </c>
      <c r="E1151" s="2" t="str">
        <f>TEXT(Table1[[#This Row],[Order_Date]],"mmm")</f>
        <v>Apr</v>
      </c>
      <c r="F1151" s="2" t="str">
        <f>TEXT(Table1[[#This Row],[Order_Date]],"yyyy")</f>
        <v>2025</v>
      </c>
      <c r="G1151" s="1" t="s">
        <v>1187</v>
      </c>
      <c r="H1151" s="1" t="s">
        <v>42</v>
      </c>
      <c r="I1151" s="1" t="s">
        <v>25</v>
      </c>
      <c r="J1151" s="1" t="s">
        <v>1238</v>
      </c>
      <c r="K1151" s="1" t="s">
        <v>18</v>
      </c>
      <c r="L1151" s="1">
        <v>3</v>
      </c>
      <c r="M1151" s="7">
        <v>153.41</v>
      </c>
      <c r="N1151" s="7">
        <f t="shared" si="17"/>
        <v>460.23</v>
      </c>
      <c r="O1151" s="1">
        <v>0</v>
      </c>
      <c r="P1151" s="1">
        <v>460.23</v>
      </c>
      <c r="Q1151" s="7">
        <v>136.68</v>
      </c>
      <c r="R1151" s="1">
        <v>39</v>
      </c>
      <c r="S1151" s="1" t="s">
        <v>19</v>
      </c>
      <c r="T1151" s="1" t="s">
        <v>43</v>
      </c>
    </row>
    <row r="1152" spans="1:20" x14ac:dyDescent="0.25">
      <c r="A1152" s="1">
        <v>100508</v>
      </c>
      <c r="B1152" s="2">
        <v>45300</v>
      </c>
      <c r="C1152" s="2" t="str">
        <f>TEXT(Table1[[#This Row],[Order_Date]],"ddd")</f>
        <v>Tue</v>
      </c>
      <c r="D1152" s="12">
        <f>WEEKNUM(Table1[[#This Row],[Order_Date]])</f>
        <v>2</v>
      </c>
      <c r="E1152" s="2" t="str">
        <f>TEXT(Table1[[#This Row],[Order_Date]],"mmm")</f>
        <v>Jan</v>
      </c>
      <c r="F1152" s="2" t="str">
        <f>TEXT(Table1[[#This Row],[Order_Date]],"yyyy")</f>
        <v>2024</v>
      </c>
      <c r="G1152" s="1" t="s">
        <v>1188</v>
      </c>
      <c r="H1152" s="1" t="s">
        <v>62</v>
      </c>
      <c r="I1152" s="1" t="s">
        <v>17</v>
      </c>
      <c r="J1152" s="1" t="s">
        <v>1241</v>
      </c>
      <c r="K1152" s="1" t="s">
        <v>18</v>
      </c>
      <c r="L1152" s="1">
        <v>7</v>
      </c>
      <c r="M1152" s="7">
        <v>123.53</v>
      </c>
      <c r="N1152" s="7">
        <f t="shared" si="17"/>
        <v>864.71</v>
      </c>
      <c r="O1152" s="1">
        <v>40</v>
      </c>
      <c r="P1152" s="1">
        <v>518.83000000000004</v>
      </c>
      <c r="Q1152" s="7">
        <v>149.66999999999999</v>
      </c>
      <c r="R1152" s="1">
        <v>45</v>
      </c>
      <c r="S1152" s="1" t="s">
        <v>19</v>
      </c>
      <c r="T1152" s="1" t="s">
        <v>51</v>
      </c>
    </row>
    <row r="1153" spans="1:20" x14ac:dyDescent="0.25">
      <c r="A1153" s="1">
        <v>101183</v>
      </c>
      <c r="B1153" s="2">
        <v>44995</v>
      </c>
      <c r="C1153" s="2" t="str">
        <f>TEXT(Table1[[#This Row],[Order_Date]],"ddd")</f>
        <v>Fri</v>
      </c>
      <c r="D1153" s="12">
        <f>WEEKNUM(Table1[[#This Row],[Order_Date]])</f>
        <v>10</v>
      </c>
      <c r="E1153" s="2" t="str">
        <f>TEXT(Table1[[#This Row],[Order_Date]],"mmm")</f>
        <v>Mar</v>
      </c>
      <c r="F1153" s="2" t="str">
        <f>TEXT(Table1[[#This Row],[Order_Date]],"yyyy")</f>
        <v>2023</v>
      </c>
      <c r="G1153" s="1" t="s">
        <v>1189</v>
      </c>
      <c r="H1153" s="1" t="s">
        <v>39</v>
      </c>
      <c r="I1153" s="1" t="s">
        <v>25</v>
      </c>
      <c r="J1153" s="1" t="s">
        <v>1239</v>
      </c>
      <c r="K1153" s="1" t="s">
        <v>31</v>
      </c>
      <c r="L1153" s="1">
        <v>1</v>
      </c>
      <c r="M1153" s="7">
        <v>196.24</v>
      </c>
      <c r="N1153" s="7">
        <f t="shared" si="17"/>
        <v>196.24</v>
      </c>
      <c r="O1153" s="1">
        <v>20</v>
      </c>
      <c r="P1153" s="1">
        <v>156.99</v>
      </c>
      <c r="Q1153" s="7">
        <v>48.09</v>
      </c>
      <c r="R1153" s="1">
        <v>36</v>
      </c>
      <c r="S1153" s="1" t="s">
        <v>26</v>
      </c>
      <c r="T1153" s="1" t="s">
        <v>27</v>
      </c>
    </row>
    <row r="1154" spans="1:20" x14ac:dyDescent="0.25">
      <c r="A1154" s="1">
        <v>100091</v>
      </c>
      <c r="B1154" s="2">
        <v>45564</v>
      </c>
      <c r="C1154" s="2" t="str">
        <f>TEXT(Table1[[#This Row],[Order_Date]],"ddd")</f>
        <v>Sun</v>
      </c>
      <c r="D1154" s="12">
        <f>WEEKNUM(Table1[[#This Row],[Order_Date]])</f>
        <v>40</v>
      </c>
      <c r="E1154" s="2" t="str">
        <f>TEXT(Table1[[#This Row],[Order_Date]],"mmm")</f>
        <v>Sep</v>
      </c>
      <c r="F1154" s="2" t="str">
        <f>TEXT(Table1[[#This Row],[Order_Date]],"yyyy")</f>
        <v>2024</v>
      </c>
      <c r="G1154" s="1" t="s">
        <v>1190</v>
      </c>
      <c r="H1154" s="1" t="s">
        <v>53</v>
      </c>
      <c r="I1154" s="1" t="s">
        <v>30</v>
      </c>
      <c r="J1154" s="1" t="s">
        <v>1237</v>
      </c>
      <c r="K1154" s="1" t="s">
        <v>18</v>
      </c>
      <c r="L1154" s="1">
        <v>3</v>
      </c>
      <c r="M1154" s="7">
        <v>17.95</v>
      </c>
      <c r="N1154" s="7">
        <f t="shared" si="17"/>
        <v>53.849999999999994</v>
      </c>
      <c r="O1154" s="1">
        <v>0</v>
      </c>
      <c r="P1154" s="1">
        <v>53.85</v>
      </c>
      <c r="Q1154" s="7">
        <v>20.98</v>
      </c>
      <c r="R1154" s="1">
        <v>22</v>
      </c>
      <c r="S1154" s="1" t="s">
        <v>26</v>
      </c>
      <c r="T1154" s="1" t="s">
        <v>20</v>
      </c>
    </row>
    <row r="1155" spans="1:20" x14ac:dyDescent="0.25">
      <c r="A1155" s="1">
        <v>100897</v>
      </c>
      <c r="B1155" s="2">
        <v>45833</v>
      </c>
      <c r="C1155" s="2" t="str">
        <f>TEXT(Table1[[#This Row],[Order_Date]],"ddd")</f>
        <v>Wed</v>
      </c>
      <c r="D1155" s="12">
        <f>WEEKNUM(Table1[[#This Row],[Order_Date]])</f>
        <v>26</v>
      </c>
      <c r="E1155" s="2" t="str">
        <f>TEXT(Table1[[#This Row],[Order_Date]],"mmm")</f>
        <v>Jun</v>
      </c>
      <c r="F1155" s="2" t="str">
        <f>TEXT(Table1[[#This Row],[Order_Date]],"yyyy")</f>
        <v>2025</v>
      </c>
      <c r="G1155" s="1" t="s">
        <v>1191</v>
      </c>
      <c r="H1155" s="1" t="s">
        <v>22</v>
      </c>
      <c r="I1155" s="1" t="s">
        <v>17</v>
      </c>
      <c r="J1155" s="1" t="s">
        <v>1238</v>
      </c>
      <c r="K1155" s="1" t="s">
        <v>31</v>
      </c>
      <c r="L1155" s="1">
        <v>3</v>
      </c>
      <c r="M1155" s="7">
        <v>21.1</v>
      </c>
      <c r="N1155" s="7">
        <f t="shared" ref="N1155:N1201" si="18">M1155*L1155</f>
        <v>63.300000000000004</v>
      </c>
      <c r="O1155" s="1">
        <v>0</v>
      </c>
      <c r="P1155" s="1">
        <v>63.3</v>
      </c>
      <c r="Q1155" s="7">
        <v>17.350000000000001</v>
      </c>
      <c r="R1155" s="1">
        <v>33</v>
      </c>
      <c r="S1155" s="1" t="s">
        <v>26</v>
      </c>
      <c r="T1155" s="1" t="s">
        <v>81</v>
      </c>
    </row>
    <row r="1156" spans="1:20" x14ac:dyDescent="0.25">
      <c r="A1156" s="1">
        <v>100564</v>
      </c>
      <c r="B1156" s="2">
        <v>45175</v>
      </c>
      <c r="C1156" s="2" t="str">
        <f>TEXT(Table1[[#This Row],[Order_Date]],"ddd")</f>
        <v>Wed</v>
      </c>
      <c r="D1156" s="12">
        <f>WEEKNUM(Table1[[#This Row],[Order_Date]])</f>
        <v>36</v>
      </c>
      <c r="E1156" s="2" t="str">
        <f>TEXT(Table1[[#This Row],[Order_Date]],"mmm")</f>
        <v>Sep</v>
      </c>
      <c r="F1156" s="2" t="str">
        <f>TEXT(Table1[[#This Row],[Order_Date]],"yyyy")</f>
        <v>2023</v>
      </c>
      <c r="G1156" s="1" t="s">
        <v>1192</v>
      </c>
      <c r="H1156" s="1" t="s">
        <v>24</v>
      </c>
      <c r="I1156" s="1" t="s">
        <v>25</v>
      </c>
      <c r="J1156" s="1" t="s">
        <v>1238</v>
      </c>
      <c r="K1156" s="1" t="s">
        <v>31</v>
      </c>
      <c r="L1156" s="1">
        <v>3</v>
      </c>
      <c r="M1156" s="7">
        <v>83.45</v>
      </c>
      <c r="N1156" s="7">
        <f t="shared" si="18"/>
        <v>250.35000000000002</v>
      </c>
      <c r="O1156" s="1">
        <v>40</v>
      </c>
      <c r="P1156" s="1">
        <v>150.21</v>
      </c>
      <c r="Q1156" s="7">
        <v>23.79</v>
      </c>
      <c r="R1156" s="1">
        <v>33</v>
      </c>
      <c r="S1156" s="1" t="s">
        <v>19</v>
      </c>
      <c r="T1156" s="1" t="s">
        <v>27</v>
      </c>
    </row>
    <row r="1157" spans="1:20" x14ac:dyDescent="0.25">
      <c r="A1157" s="1">
        <v>100776</v>
      </c>
      <c r="B1157" s="2">
        <v>45707</v>
      </c>
      <c r="C1157" s="2" t="str">
        <f>TEXT(Table1[[#This Row],[Order_Date]],"ddd")</f>
        <v>Wed</v>
      </c>
      <c r="D1157" s="12">
        <f>WEEKNUM(Table1[[#This Row],[Order_Date]])</f>
        <v>8</v>
      </c>
      <c r="E1157" s="2" t="str">
        <f>TEXT(Table1[[#This Row],[Order_Date]],"mmm")</f>
        <v>Feb</v>
      </c>
      <c r="F1157" s="2" t="str">
        <f>TEXT(Table1[[#This Row],[Order_Date]],"yyyy")</f>
        <v>2025</v>
      </c>
      <c r="G1157" s="1" t="s">
        <v>1193</v>
      </c>
      <c r="H1157" s="1" t="s">
        <v>70</v>
      </c>
      <c r="I1157" s="1" t="s">
        <v>25</v>
      </c>
      <c r="J1157" s="1" t="s">
        <v>1241</v>
      </c>
      <c r="K1157" s="1" t="s">
        <v>18</v>
      </c>
      <c r="L1157" s="1">
        <v>3</v>
      </c>
      <c r="M1157" s="7">
        <v>151.03</v>
      </c>
      <c r="N1157" s="7">
        <f t="shared" si="18"/>
        <v>453.09000000000003</v>
      </c>
      <c r="O1157" s="1">
        <v>0</v>
      </c>
      <c r="P1157" s="1">
        <v>453.09</v>
      </c>
      <c r="Q1157" s="7">
        <v>119.01</v>
      </c>
      <c r="R1157" s="1">
        <v>31</v>
      </c>
      <c r="S1157" s="1" t="s">
        <v>19</v>
      </c>
      <c r="T1157" s="1" t="s">
        <v>81</v>
      </c>
    </row>
    <row r="1158" spans="1:20" x14ac:dyDescent="0.25">
      <c r="A1158" s="1">
        <v>100241</v>
      </c>
      <c r="B1158" s="2">
        <v>45518</v>
      </c>
      <c r="C1158" s="2" t="str">
        <f>TEXT(Table1[[#This Row],[Order_Date]],"ddd")</f>
        <v>Wed</v>
      </c>
      <c r="D1158" s="12">
        <f>WEEKNUM(Table1[[#This Row],[Order_Date]])</f>
        <v>33</v>
      </c>
      <c r="E1158" s="2" t="str">
        <f>TEXT(Table1[[#This Row],[Order_Date]],"mmm")</f>
        <v>Aug</v>
      </c>
      <c r="F1158" s="2" t="str">
        <f>TEXT(Table1[[#This Row],[Order_Date]],"yyyy")</f>
        <v>2024</v>
      </c>
      <c r="G1158" s="1" t="s">
        <v>1194</v>
      </c>
      <c r="H1158" s="1" t="s">
        <v>100</v>
      </c>
      <c r="I1158" s="1" t="s">
        <v>25</v>
      </c>
      <c r="J1158" s="1" t="s">
        <v>1237</v>
      </c>
      <c r="K1158" s="1" t="s">
        <v>18</v>
      </c>
      <c r="L1158" s="1">
        <v>5</v>
      </c>
      <c r="M1158" s="7">
        <v>126.81</v>
      </c>
      <c r="N1158" s="7">
        <f t="shared" si="18"/>
        <v>634.04999999999995</v>
      </c>
      <c r="O1158" s="1">
        <v>0</v>
      </c>
      <c r="P1158" s="1">
        <v>634.04999999999995</v>
      </c>
      <c r="Q1158" s="7">
        <v>155.59</v>
      </c>
      <c r="R1158" s="1">
        <v>27</v>
      </c>
      <c r="S1158" s="1" t="s">
        <v>19</v>
      </c>
      <c r="T1158" s="1" t="s">
        <v>51</v>
      </c>
    </row>
    <row r="1159" spans="1:20" x14ac:dyDescent="0.25">
      <c r="A1159" s="1">
        <v>100013</v>
      </c>
      <c r="B1159" s="2">
        <v>45446</v>
      </c>
      <c r="C1159" s="2" t="str">
        <f>TEXT(Table1[[#This Row],[Order_Date]],"ddd")</f>
        <v>Mon</v>
      </c>
      <c r="D1159" s="12">
        <f>WEEKNUM(Table1[[#This Row],[Order_Date]])</f>
        <v>23</v>
      </c>
      <c r="E1159" s="2" t="str">
        <f>TEXT(Table1[[#This Row],[Order_Date]],"mmm")</f>
        <v>Jun</v>
      </c>
      <c r="F1159" s="2" t="str">
        <f>TEXT(Table1[[#This Row],[Order_Date]],"yyyy")</f>
        <v>2024</v>
      </c>
      <c r="G1159" s="1" t="s">
        <v>153</v>
      </c>
      <c r="H1159" s="1" t="s">
        <v>87</v>
      </c>
      <c r="I1159" s="1" t="s">
        <v>25</v>
      </c>
      <c r="J1159" s="1" t="s">
        <v>1241</v>
      </c>
      <c r="K1159" s="1" t="s">
        <v>31</v>
      </c>
      <c r="L1159" s="1">
        <v>5</v>
      </c>
      <c r="M1159" s="7">
        <v>76.87</v>
      </c>
      <c r="N1159" s="7">
        <f t="shared" si="18"/>
        <v>384.35</v>
      </c>
      <c r="O1159" s="1">
        <v>0</v>
      </c>
      <c r="P1159" s="1">
        <v>384.35</v>
      </c>
      <c r="Q1159" s="7">
        <v>134</v>
      </c>
      <c r="R1159" s="1">
        <v>36</v>
      </c>
      <c r="S1159" s="1" t="s">
        <v>19</v>
      </c>
      <c r="T1159" s="1" t="s">
        <v>35</v>
      </c>
    </row>
    <row r="1160" spans="1:20" x14ac:dyDescent="0.25">
      <c r="A1160" s="1">
        <v>100315</v>
      </c>
      <c r="B1160" s="2">
        <v>45249</v>
      </c>
      <c r="C1160" s="2" t="str">
        <f>TEXT(Table1[[#This Row],[Order_Date]],"ddd")</f>
        <v>Sun</v>
      </c>
      <c r="D1160" s="12">
        <f>WEEKNUM(Table1[[#This Row],[Order_Date]])</f>
        <v>47</v>
      </c>
      <c r="E1160" s="2" t="str">
        <f>TEXT(Table1[[#This Row],[Order_Date]],"mmm")</f>
        <v>Nov</v>
      </c>
      <c r="F1160" s="2" t="str">
        <f>TEXT(Table1[[#This Row],[Order_Date]],"yyyy")</f>
        <v>2023</v>
      </c>
      <c r="G1160" s="1" t="s">
        <v>1195</v>
      </c>
      <c r="H1160" s="1" t="s">
        <v>68</v>
      </c>
      <c r="I1160" s="1" t="s">
        <v>25</v>
      </c>
      <c r="J1160" s="1" t="s">
        <v>1237</v>
      </c>
      <c r="K1160" s="1" t="s">
        <v>18</v>
      </c>
      <c r="L1160" s="1">
        <v>5</v>
      </c>
      <c r="M1160" s="7">
        <v>230.5</v>
      </c>
      <c r="N1160" s="7">
        <f t="shared" si="18"/>
        <v>1152.5</v>
      </c>
      <c r="O1160" s="1">
        <v>20</v>
      </c>
      <c r="P1160" s="1">
        <v>922</v>
      </c>
      <c r="Q1160" s="7">
        <v>337.32</v>
      </c>
      <c r="R1160" s="1">
        <v>29</v>
      </c>
      <c r="S1160" s="1" t="s">
        <v>19</v>
      </c>
      <c r="T1160" s="1" t="s">
        <v>20</v>
      </c>
    </row>
    <row r="1161" spans="1:20" x14ac:dyDescent="0.25">
      <c r="A1161" s="1">
        <v>100600</v>
      </c>
      <c r="B1161" s="2">
        <v>45226</v>
      </c>
      <c r="C1161" s="2" t="str">
        <f>TEXT(Table1[[#This Row],[Order_Date]],"ddd")</f>
        <v>Fri</v>
      </c>
      <c r="D1161" s="12">
        <f>WEEKNUM(Table1[[#This Row],[Order_Date]])</f>
        <v>43</v>
      </c>
      <c r="E1161" s="2" t="str">
        <f>TEXT(Table1[[#This Row],[Order_Date]],"mmm")</f>
        <v>Oct</v>
      </c>
      <c r="F1161" s="2" t="str">
        <f>TEXT(Table1[[#This Row],[Order_Date]],"yyyy")</f>
        <v>2023</v>
      </c>
      <c r="G1161" s="1" t="s">
        <v>1196</v>
      </c>
      <c r="H1161" s="1" t="s">
        <v>53</v>
      </c>
      <c r="I1161" s="1" t="s">
        <v>30</v>
      </c>
      <c r="J1161" s="1" t="s">
        <v>1237</v>
      </c>
      <c r="K1161" s="1" t="s">
        <v>18</v>
      </c>
      <c r="L1161" s="1">
        <v>2</v>
      </c>
      <c r="M1161" s="7">
        <v>20.64</v>
      </c>
      <c r="N1161" s="7">
        <f t="shared" si="18"/>
        <v>41.28</v>
      </c>
      <c r="O1161" s="1">
        <v>10</v>
      </c>
      <c r="P1161" s="1">
        <v>37.15</v>
      </c>
      <c r="Q1161" s="7">
        <v>14.42</v>
      </c>
      <c r="R1161" s="1">
        <v>37</v>
      </c>
      <c r="S1161" s="1" t="s">
        <v>26</v>
      </c>
      <c r="T1161" s="1" t="s">
        <v>51</v>
      </c>
    </row>
    <row r="1162" spans="1:20" x14ac:dyDescent="0.25">
      <c r="A1162" s="1">
        <v>100387</v>
      </c>
      <c r="B1162" s="2">
        <v>45620</v>
      </c>
      <c r="C1162" s="2" t="str">
        <f>TEXT(Table1[[#This Row],[Order_Date]],"ddd")</f>
        <v>Sun</v>
      </c>
      <c r="D1162" s="12">
        <f>WEEKNUM(Table1[[#This Row],[Order_Date]])</f>
        <v>48</v>
      </c>
      <c r="E1162" s="2" t="str">
        <f>TEXT(Table1[[#This Row],[Order_Date]],"mmm")</f>
        <v>Nov</v>
      </c>
      <c r="F1162" s="2" t="str">
        <f>TEXT(Table1[[#This Row],[Order_Date]],"yyyy")</f>
        <v>2024</v>
      </c>
      <c r="G1162" s="1" t="s">
        <v>1197</v>
      </c>
      <c r="H1162" s="1" t="s">
        <v>73</v>
      </c>
      <c r="I1162" s="1" t="s">
        <v>25</v>
      </c>
      <c r="J1162" s="1" t="s">
        <v>1238</v>
      </c>
      <c r="K1162" s="1" t="s">
        <v>18</v>
      </c>
      <c r="L1162" s="1">
        <v>5</v>
      </c>
      <c r="M1162" s="7">
        <v>37.450000000000003</v>
      </c>
      <c r="N1162" s="7">
        <f t="shared" si="18"/>
        <v>187.25</v>
      </c>
      <c r="O1162" s="1">
        <v>40</v>
      </c>
      <c r="P1162" s="1">
        <v>112.35</v>
      </c>
      <c r="Q1162" s="7">
        <v>33.340000000000003</v>
      </c>
      <c r="R1162" s="1">
        <v>45</v>
      </c>
      <c r="S1162" s="1" t="s">
        <v>19</v>
      </c>
      <c r="T1162" s="1" t="s">
        <v>81</v>
      </c>
    </row>
    <row r="1163" spans="1:20" x14ac:dyDescent="0.25">
      <c r="A1163" s="1">
        <v>100166</v>
      </c>
      <c r="B1163" s="2">
        <v>44955</v>
      </c>
      <c r="C1163" s="2" t="str">
        <f>TEXT(Table1[[#This Row],[Order_Date]],"ddd")</f>
        <v>Sun</v>
      </c>
      <c r="D1163" s="12">
        <f>WEEKNUM(Table1[[#This Row],[Order_Date]])</f>
        <v>5</v>
      </c>
      <c r="E1163" s="2" t="str">
        <f>TEXT(Table1[[#This Row],[Order_Date]],"mmm")</f>
        <v>Jan</v>
      </c>
      <c r="F1163" s="2" t="str">
        <f>TEXT(Table1[[#This Row],[Order_Date]],"yyyy")</f>
        <v>2023</v>
      </c>
      <c r="G1163" s="1" t="s">
        <v>1198</v>
      </c>
      <c r="H1163" s="1" t="s">
        <v>66</v>
      </c>
      <c r="I1163" s="1" t="s">
        <v>17</v>
      </c>
      <c r="J1163" s="1" t="s">
        <v>1239</v>
      </c>
      <c r="K1163" s="1" t="s">
        <v>31</v>
      </c>
      <c r="L1163" s="1">
        <v>4</v>
      </c>
      <c r="M1163" s="7">
        <v>119.84</v>
      </c>
      <c r="N1163" s="7">
        <f t="shared" si="18"/>
        <v>479.36</v>
      </c>
      <c r="O1163" s="1">
        <v>0</v>
      </c>
      <c r="P1163" s="1">
        <v>479.36</v>
      </c>
      <c r="Q1163" s="7">
        <v>168.4</v>
      </c>
      <c r="R1163" s="1">
        <v>35</v>
      </c>
      <c r="S1163" s="1" t="s">
        <v>19</v>
      </c>
      <c r="T1163" s="1" t="s">
        <v>35</v>
      </c>
    </row>
    <row r="1164" spans="1:20" x14ac:dyDescent="0.25">
      <c r="A1164" s="1">
        <v>100840</v>
      </c>
      <c r="B1164" s="2">
        <v>45701</v>
      </c>
      <c r="C1164" s="2" t="str">
        <f>TEXT(Table1[[#This Row],[Order_Date]],"ddd")</f>
        <v>Thu</v>
      </c>
      <c r="D1164" s="12">
        <f>WEEKNUM(Table1[[#This Row],[Order_Date]])</f>
        <v>7</v>
      </c>
      <c r="E1164" s="2" t="str">
        <f>TEXT(Table1[[#This Row],[Order_Date]],"mmm")</f>
        <v>Feb</v>
      </c>
      <c r="F1164" s="2" t="str">
        <f>TEXT(Table1[[#This Row],[Order_Date]],"yyyy")</f>
        <v>2025</v>
      </c>
      <c r="G1164" s="1" t="s">
        <v>1199</v>
      </c>
      <c r="H1164" s="1" t="s">
        <v>87</v>
      </c>
      <c r="I1164" s="1" t="s">
        <v>25</v>
      </c>
      <c r="J1164" s="1" t="s">
        <v>1237</v>
      </c>
      <c r="K1164" s="1" t="s">
        <v>18</v>
      </c>
      <c r="L1164" s="1">
        <v>2</v>
      </c>
      <c r="M1164" s="7">
        <v>79.25</v>
      </c>
      <c r="N1164" s="7">
        <f t="shared" si="18"/>
        <v>158.5</v>
      </c>
      <c r="O1164" s="1">
        <v>5</v>
      </c>
      <c r="P1164" s="1">
        <v>150.57</v>
      </c>
      <c r="Q1164" s="7">
        <v>49.34</v>
      </c>
      <c r="R1164" s="1">
        <v>33</v>
      </c>
      <c r="S1164" s="1" t="s">
        <v>26</v>
      </c>
      <c r="T1164" s="1" t="s">
        <v>51</v>
      </c>
    </row>
    <row r="1165" spans="1:20" x14ac:dyDescent="0.25">
      <c r="A1165" s="1">
        <v>100020</v>
      </c>
      <c r="B1165" s="2">
        <v>45667</v>
      </c>
      <c r="C1165" s="2" t="str">
        <f>TEXT(Table1[[#This Row],[Order_Date]],"ddd")</f>
        <v>Fri</v>
      </c>
      <c r="D1165" s="12">
        <f>WEEKNUM(Table1[[#This Row],[Order_Date]])</f>
        <v>2</v>
      </c>
      <c r="E1165" s="2" t="str">
        <f>TEXT(Table1[[#This Row],[Order_Date]],"mmm")</f>
        <v>Jan</v>
      </c>
      <c r="F1165" s="2" t="str">
        <f>TEXT(Table1[[#This Row],[Order_Date]],"yyyy")</f>
        <v>2025</v>
      </c>
      <c r="G1165" s="1" t="s">
        <v>1200</v>
      </c>
      <c r="H1165" s="1" t="s">
        <v>77</v>
      </c>
      <c r="I1165" s="1" t="s">
        <v>30</v>
      </c>
      <c r="J1165" s="1" t="s">
        <v>1241</v>
      </c>
      <c r="K1165" s="1" t="s">
        <v>31</v>
      </c>
      <c r="L1165" s="1">
        <v>5</v>
      </c>
      <c r="M1165" s="7">
        <v>40.69</v>
      </c>
      <c r="N1165" s="7">
        <f t="shared" si="18"/>
        <v>203.45</v>
      </c>
      <c r="O1165" s="1">
        <v>0</v>
      </c>
      <c r="P1165" s="1">
        <v>203.45</v>
      </c>
      <c r="Q1165" s="7">
        <v>38.340000000000003</v>
      </c>
      <c r="R1165" s="1">
        <v>16</v>
      </c>
      <c r="S1165" s="1" t="s">
        <v>26</v>
      </c>
      <c r="T1165" s="1" t="s">
        <v>27</v>
      </c>
    </row>
    <row r="1166" spans="1:20" x14ac:dyDescent="0.25">
      <c r="A1166" s="1">
        <v>100646</v>
      </c>
      <c r="B1166" s="2">
        <v>44941</v>
      </c>
      <c r="C1166" s="2" t="str">
        <f>TEXT(Table1[[#This Row],[Order_Date]],"ddd")</f>
        <v>Sun</v>
      </c>
      <c r="D1166" s="12">
        <f>WEEKNUM(Table1[[#This Row],[Order_Date]])</f>
        <v>3</v>
      </c>
      <c r="E1166" s="2" t="str">
        <f>TEXT(Table1[[#This Row],[Order_Date]],"mmm")</f>
        <v>Jan</v>
      </c>
      <c r="F1166" s="2" t="str">
        <f>TEXT(Table1[[#This Row],[Order_Date]],"yyyy")</f>
        <v>2023</v>
      </c>
      <c r="G1166" s="1" t="s">
        <v>1201</v>
      </c>
      <c r="H1166" s="1" t="s">
        <v>87</v>
      </c>
      <c r="I1166" s="1" t="s">
        <v>25</v>
      </c>
      <c r="J1166" s="1" t="s">
        <v>1239</v>
      </c>
      <c r="K1166" s="1" t="s">
        <v>31</v>
      </c>
      <c r="L1166" s="1">
        <v>4</v>
      </c>
      <c r="M1166" s="7">
        <v>86.95</v>
      </c>
      <c r="N1166" s="7">
        <f t="shared" si="18"/>
        <v>347.8</v>
      </c>
      <c r="O1166" s="1">
        <v>0</v>
      </c>
      <c r="P1166" s="1">
        <v>347.8</v>
      </c>
      <c r="Q1166" s="7">
        <v>60.89</v>
      </c>
      <c r="R1166" s="1">
        <v>24</v>
      </c>
      <c r="S1166" s="1" t="s">
        <v>19</v>
      </c>
      <c r="T1166" s="1" t="s">
        <v>43</v>
      </c>
    </row>
    <row r="1167" spans="1:20" x14ac:dyDescent="0.25">
      <c r="A1167" s="1">
        <v>101154</v>
      </c>
      <c r="B1167" s="2">
        <v>45120</v>
      </c>
      <c r="C1167" s="2" t="str">
        <f>TEXT(Table1[[#This Row],[Order_Date]],"ddd")</f>
        <v>Thu</v>
      </c>
      <c r="D1167" s="12">
        <f>WEEKNUM(Table1[[#This Row],[Order_Date]])</f>
        <v>28</v>
      </c>
      <c r="E1167" s="2" t="str">
        <f>TEXT(Table1[[#This Row],[Order_Date]],"mmm")</f>
        <v>Jul</v>
      </c>
      <c r="F1167" s="2" t="str">
        <f>TEXT(Table1[[#This Row],[Order_Date]],"yyyy")</f>
        <v>2023</v>
      </c>
      <c r="G1167" s="1" t="s">
        <v>1202</v>
      </c>
      <c r="H1167" s="1" t="s">
        <v>62</v>
      </c>
      <c r="I1167" s="1" t="s">
        <v>17</v>
      </c>
      <c r="J1167" s="1" t="s">
        <v>1241</v>
      </c>
      <c r="K1167" s="1" t="s">
        <v>31</v>
      </c>
      <c r="L1167" s="1">
        <v>3</v>
      </c>
      <c r="M1167" s="7">
        <v>143.54</v>
      </c>
      <c r="N1167" s="7">
        <f t="shared" si="18"/>
        <v>430.62</v>
      </c>
      <c r="O1167" s="1">
        <v>20</v>
      </c>
      <c r="P1167" s="1">
        <v>344.5</v>
      </c>
      <c r="Q1167" s="7">
        <v>84.76</v>
      </c>
      <c r="R1167" s="1">
        <v>28</v>
      </c>
      <c r="S1167" s="1" t="s">
        <v>26</v>
      </c>
      <c r="T1167" s="1" t="s">
        <v>27</v>
      </c>
    </row>
    <row r="1168" spans="1:20" x14ac:dyDescent="0.25">
      <c r="A1168" s="1">
        <v>100831</v>
      </c>
      <c r="B1168" s="2">
        <v>45733</v>
      </c>
      <c r="C1168" s="2" t="str">
        <f>TEXT(Table1[[#This Row],[Order_Date]],"ddd")</f>
        <v>Mon</v>
      </c>
      <c r="D1168" s="12">
        <f>WEEKNUM(Table1[[#This Row],[Order_Date]])</f>
        <v>12</v>
      </c>
      <c r="E1168" s="2" t="str">
        <f>TEXT(Table1[[#This Row],[Order_Date]],"mmm")</f>
        <v>Mar</v>
      </c>
      <c r="F1168" s="2" t="str">
        <f>TEXT(Table1[[#This Row],[Order_Date]],"yyyy")</f>
        <v>2025</v>
      </c>
      <c r="G1168" s="1" t="s">
        <v>1203</v>
      </c>
      <c r="H1168" s="1" t="s">
        <v>37</v>
      </c>
      <c r="I1168" s="1" t="s">
        <v>17</v>
      </c>
      <c r="J1168" s="1" t="s">
        <v>1238</v>
      </c>
      <c r="K1168" s="1" t="s">
        <v>48</v>
      </c>
      <c r="L1168" s="1">
        <v>2</v>
      </c>
      <c r="M1168" s="7">
        <v>72.959999999999994</v>
      </c>
      <c r="N1168" s="7">
        <f t="shared" si="18"/>
        <v>145.91999999999999</v>
      </c>
      <c r="O1168" s="1">
        <v>10</v>
      </c>
      <c r="P1168" s="1">
        <v>131.33000000000001</v>
      </c>
      <c r="Q1168" s="7">
        <v>39.22</v>
      </c>
      <c r="R1168" s="1">
        <v>17</v>
      </c>
      <c r="S1168" s="1" t="s">
        <v>19</v>
      </c>
      <c r="T1168" s="1" t="s">
        <v>43</v>
      </c>
    </row>
    <row r="1169" spans="1:20" x14ac:dyDescent="0.25">
      <c r="A1169" s="1">
        <v>100562</v>
      </c>
      <c r="B1169" s="2">
        <v>45271</v>
      </c>
      <c r="C1169" s="2" t="str">
        <f>TEXT(Table1[[#This Row],[Order_Date]],"ddd")</f>
        <v>Mon</v>
      </c>
      <c r="D1169" s="12">
        <f>WEEKNUM(Table1[[#This Row],[Order_Date]])</f>
        <v>50</v>
      </c>
      <c r="E1169" s="2" t="str">
        <f>TEXT(Table1[[#This Row],[Order_Date]],"mmm")</f>
        <v>Dec</v>
      </c>
      <c r="F1169" s="2" t="str">
        <f>TEXT(Table1[[#This Row],[Order_Date]],"yyyy")</f>
        <v>2023</v>
      </c>
      <c r="G1169" s="1" t="s">
        <v>1204</v>
      </c>
      <c r="H1169" s="1" t="s">
        <v>24</v>
      </c>
      <c r="I1169" s="1" t="s">
        <v>25</v>
      </c>
      <c r="J1169" s="1" t="s">
        <v>1237</v>
      </c>
      <c r="K1169" s="1" t="s">
        <v>31</v>
      </c>
      <c r="L1169" s="1">
        <v>3</v>
      </c>
      <c r="M1169" s="7">
        <v>99.23</v>
      </c>
      <c r="N1169" s="7">
        <f t="shared" si="18"/>
        <v>297.69</v>
      </c>
      <c r="O1169" s="1">
        <v>5</v>
      </c>
      <c r="P1169" s="1">
        <v>282.81</v>
      </c>
      <c r="Q1169" s="7">
        <v>65.959999999999994</v>
      </c>
      <c r="R1169" s="1">
        <v>33</v>
      </c>
      <c r="S1169" s="1" t="s">
        <v>26</v>
      </c>
      <c r="T1169" s="1" t="s">
        <v>32</v>
      </c>
    </row>
    <row r="1170" spans="1:20" x14ac:dyDescent="0.25">
      <c r="A1170" s="1">
        <v>101170</v>
      </c>
      <c r="B1170" s="2">
        <v>45425</v>
      </c>
      <c r="C1170" s="2" t="str">
        <f>TEXT(Table1[[#This Row],[Order_Date]],"ddd")</f>
        <v>Mon</v>
      </c>
      <c r="D1170" s="12">
        <f>WEEKNUM(Table1[[#This Row],[Order_Date]])</f>
        <v>20</v>
      </c>
      <c r="E1170" s="2" t="str">
        <f>TEXT(Table1[[#This Row],[Order_Date]],"mmm")</f>
        <v>May</v>
      </c>
      <c r="F1170" s="2" t="str">
        <f>TEXT(Table1[[#This Row],[Order_Date]],"yyyy")</f>
        <v>2024</v>
      </c>
      <c r="G1170" s="1" t="s">
        <v>1205</v>
      </c>
      <c r="H1170" s="1" t="s">
        <v>16</v>
      </c>
      <c r="I1170" s="1" t="s">
        <v>17</v>
      </c>
      <c r="J1170" s="1" t="s">
        <v>1241</v>
      </c>
      <c r="K1170" s="1" t="s">
        <v>31</v>
      </c>
      <c r="L1170" s="1">
        <v>2</v>
      </c>
      <c r="M1170" s="7">
        <v>62.77</v>
      </c>
      <c r="N1170" s="7">
        <f t="shared" si="18"/>
        <v>125.54</v>
      </c>
      <c r="O1170" s="1">
        <v>10</v>
      </c>
      <c r="P1170" s="1">
        <v>112.99</v>
      </c>
      <c r="Q1170" s="7">
        <v>24.42</v>
      </c>
      <c r="R1170" s="1">
        <v>35</v>
      </c>
      <c r="S1170" s="1" t="s">
        <v>26</v>
      </c>
      <c r="T1170" s="1" t="s">
        <v>27</v>
      </c>
    </row>
    <row r="1171" spans="1:20" x14ac:dyDescent="0.25">
      <c r="A1171" s="1">
        <v>100686</v>
      </c>
      <c r="B1171" s="2">
        <v>45214</v>
      </c>
      <c r="C1171" s="2" t="str">
        <f>TEXT(Table1[[#This Row],[Order_Date]],"ddd")</f>
        <v>Sun</v>
      </c>
      <c r="D1171" s="12">
        <f>WEEKNUM(Table1[[#This Row],[Order_Date]])</f>
        <v>42</v>
      </c>
      <c r="E1171" s="2" t="str">
        <f>TEXT(Table1[[#This Row],[Order_Date]],"mmm")</f>
        <v>Oct</v>
      </c>
      <c r="F1171" s="2" t="str">
        <f>TEXT(Table1[[#This Row],[Order_Date]],"yyyy")</f>
        <v>2023</v>
      </c>
      <c r="G1171" s="1" t="s">
        <v>1206</v>
      </c>
      <c r="H1171" s="1" t="s">
        <v>68</v>
      </c>
      <c r="I1171" s="1" t="s">
        <v>25</v>
      </c>
      <c r="J1171" s="1" t="s">
        <v>1238</v>
      </c>
      <c r="K1171" s="1" t="s">
        <v>18</v>
      </c>
      <c r="L1171" s="1">
        <v>4</v>
      </c>
      <c r="M1171" s="7">
        <v>230.61</v>
      </c>
      <c r="N1171" s="7">
        <f t="shared" si="18"/>
        <v>922.44</v>
      </c>
      <c r="O1171" s="1">
        <v>10</v>
      </c>
      <c r="P1171" s="1">
        <v>830.2</v>
      </c>
      <c r="Q1171" s="7">
        <v>213.75</v>
      </c>
      <c r="R1171" s="1">
        <v>34</v>
      </c>
      <c r="S1171" s="1" t="s">
        <v>19</v>
      </c>
      <c r="T1171" s="1" t="s">
        <v>51</v>
      </c>
    </row>
    <row r="1172" spans="1:20" x14ac:dyDescent="0.25">
      <c r="A1172" s="1">
        <v>100957</v>
      </c>
      <c r="B1172" s="2">
        <v>45577</v>
      </c>
      <c r="C1172" s="2" t="str">
        <f>TEXT(Table1[[#This Row],[Order_Date]],"ddd")</f>
        <v>Sat</v>
      </c>
      <c r="D1172" s="12">
        <f>WEEKNUM(Table1[[#This Row],[Order_Date]])</f>
        <v>41</v>
      </c>
      <c r="E1172" s="2" t="str">
        <f>TEXT(Table1[[#This Row],[Order_Date]],"mmm")</f>
        <v>Oct</v>
      </c>
      <c r="F1172" s="2" t="str">
        <f>TEXT(Table1[[#This Row],[Order_Date]],"yyyy")</f>
        <v>2024</v>
      </c>
      <c r="G1172" s="1" t="s">
        <v>1207</v>
      </c>
      <c r="H1172" s="1" t="s">
        <v>59</v>
      </c>
      <c r="I1172" s="1" t="s">
        <v>17</v>
      </c>
      <c r="J1172" s="1" t="s">
        <v>1237</v>
      </c>
      <c r="K1172" s="1" t="s">
        <v>64</v>
      </c>
      <c r="L1172" s="1">
        <v>4</v>
      </c>
      <c r="M1172" s="7">
        <v>30.19</v>
      </c>
      <c r="N1172" s="7">
        <f t="shared" si="18"/>
        <v>120.76</v>
      </c>
      <c r="O1172" s="1">
        <v>0</v>
      </c>
      <c r="P1172" s="1">
        <v>120.76</v>
      </c>
      <c r="Q1172" s="7">
        <v>33.520000000000003</v>
      </c>
      <c r="R1172" s="1">
        <v>18</v>
      </c>
      <c r="S1172" s="1" t="s">
        <v>19</v>
      </c>
      <c r="T1172" s="1" t="s">
        <v>51</v>
      </c>
    </row>
    <row r="1173" spans="1:20" x14ac:dyDescent="0.25">
      <c r="A1173" s="1">
        <v>100189</v>
      </c>
      <c r="B1173" s="2">
        <v>45553</v>
      </c>
      <c r="C1173" s="2" t="str">
        <f>TEXT(Table1[[#This Row],[Order_Date]],"ddd")</f>
        <v>Wed</v>
      </c>
      <c r="D1173" s="12">
        <f>WEEKNUM(Table1[[#This Row],[Order_Date]])</f>
        <v>38</v>
      </c>
      <c r="E1173" s="2" t="str">
        <f>TEXT(Table1[[#This Row],[Order_Date]],"mmm")</f>
        <v>Sep</v>
      </c>
      <c r="F1173" s="2" t="str">
        <f>TEXT(Table1[[#This Row],[Order_Date]],"yyyy")</f>
        <v>2024</v>
      </c>
      <c r="G1173" s="1" t="s">
        <v>1208</v>
      </c>
      <c r="H1173" s="1" t="s">
        <v>24</v>
      </c>
      <c r="I1173" s="1" t="s">
        <v>25</v>
      </c>
      <c r="J1173" s="1" t="s">
        <v>1238</v>
      </c>
      <c r="K1173" s="1" t="s">
        <v>31</v>
      </c>
      <c r="L1173" s="1">
        <v>1</v>
      </c>
      <c r="M1173" s="7">
        <v>79.48</v>
      </c>
      <c r="N1173" s="7">
        <f t="shared" si="18"/>
        <v>79.48</v>
      </c>
      <c r="O1173" s="1">
        <v>10</v>
      </c>
      <c r="P1173" s="1">
        <v>71.53</v>
      </c>
      <c r="Q1173" s="7">
        <v>20.5</v>
      </c>
      <c r="R1173" s="1">
        <v>29</v>
      </c>
      <c r="S1173" s="1" t="s">
        <v>26</v>
      </c>
      <c r="T1173" s="1" t="s">
        <v>32</v>
      </c>
    </row>
    <row r="1174" spans="1:20" x14ac:dyDescent="0.25">
      <c r="A1174" s="1">
        <v>100975</v>
      </c>
      <c r="B1174" s="2">
        <v>45548</v>
      </c>
      <c r="C1174" s="2" t="str">
        <f>TEXT(Table1[[#This Row],[Order_Date]],"ddd")</f>
        <v>Fri</v>
      </c>
      <c r="D1174" s="12">
        <f>WEEKNUM(Table1[[#This Row],[Order_Date]])</f>
        <v>37</v>
      </c>
      <c r="E1174" s="2" t="str">
        <f>TEXT(Table1[[#This Row],[Order_Date]],"mmm")</f>
        <v>Sep</v>
      </c>
      <c r="F1174" s="2" t="str">
        <f>TEXT(Table1[[#This Row],[Order_Date]],"yyyy")</f>
        <v>2024</v>
      </c>
      <c r="G1174" s="1" t="s">
        <v>1209</v>
      </c>
      <c r="H1174" s="1" t="s">
        <v>73</v>
      </c>
      <c r="I1174" s="1" t="s">
        <v>25</v>
      </c>
      <c r="J1174" s="1" t="s">
        <v>1239</v>
      </c>
      <c r="K1174" s="1" t="s">
        <v>48</v>
      </c>
      <c r="L1174" s="1">
        <v>4</v>
      </c>
      <c r="M1174" s="7">
        <v>37.32</v>
      </c>
      <c r="N1174" s="7">
        <f t="shared" si="18"/>
        <v>149.28</v>
      </c>
      <c r="O1174" s="1">
        <v>0</v>
      </c>
      <c r="P1174" s="1">
        <v>149.28</v>
      </c>
      <c r="Q1174" s="7">
        <v>45.58</v>
      </c>
      <c r="R1174" s="1">
        <v>21</v>
      </c>
      <c r="S1174" s="1" t="s">
        <v>19</v>
      </c>
      <c r="T1174" s="1" t="s">
        <v>81</v>
      </c>
    </row>
    <row r="1175" spans="1:20" x14ac:dyDescent="0.25">
      <c r="A1175" s="1">
        <v>100699</v>
      </c>
      <c r="B1175" s="2">
        <v>45408</v>
      </c>
      <c r="C1175" s="2" t="str">
        <f>TEXT(Table1[[#This Row],[Order_Date]],"ddd")</f>
        <v>Fri</v>
      </c>
      <c r="D1175" s="12">
        <f>WEEKNUM(Table1[[#This Row],[Order_Date]])</f>
        <v>17</v>
      </c>
      <c r="E1175" s="2" t="str">
        <f>TEXT(Table1[[#This Row],[Order_Date]],"mmm")</f>
        <v>Apr</v>
      </c>
      <c r="F1175" s="2" t="str">
        <f>TEXT(Table1[[#This Row],[Order_Date]],"yyyy")</f>
        <v>2024</v>
      </c>
      <c r="G1175" s="1" t="s">
        <v>1210</v>
      </c>
      <c r="H1175" s="1" t="s">
        <v>45</v>
      </c>
      <c r="I1175" s="1" t="s">
        <v>30</v>
      </c>
      <c r="J1175" s="1" t="s">
        <v>1238</v>
      </c>
      <c r="K1175" s="1" t="s">
        <v>18</v>
      </c>
      <c r="L1175" s="1">
        <v>4</v>
      </c>
      <c r="M1175" s="7">
        <v>15.21</v>
      </c>
      <c r="N1175" s="7">
        <f t="shared" si="18"/>
        <v>60.84</v>
      </c>
      <c r="O1175" s="1">
        <v>0</v>
      </c>
      <c r="P1175" s="1">
        <v>60.84</v>
      </c>
      <c r="Q1175" s="7">
        <v>25.41</v>
      </c>
      <c r="R1175" s="1">
        <v>26</v>
      </c>
      <c r="S1175" s="1" t="s">
        <v>19</v>
      </c>
      <c r="T1175" s="1" t="s">
        <v>27</v>
      </c>
    </row>
    <row r="1176" spans="1:20" x14ac:dyDescent="0.25">
      <c r="A1176" s="1">
        <v>100510</v>
      </c>
      <c r="B1176" s="2">
        <v>45107</v>
      </c>
      <c r="C1176" s="2" t="str">
        <f>TEXT(Table1[[#This Row],[Order_Date]],"ddd")</f>
        <v>Fri</v>
      </c>
      <c r="D1176" s="12">
        <f>WEEKNUM(Table1[[#This Row],[Order_Date]])</f>
        <v>26</v>
      </c>
      <c r="E1176" s="2" t="str">
        <f>TEXT(Table1[[#This Row],[Order_Date]],"mmm")</f>
        <v>Jun</v>
      </c>
      <c r="F1176" s="2" t="str">
        <f>TEXT(Table1[[#This Row],[Order_Date]],"yyyy")</f>
        <v>2023</v>
      </c>
      <c r="G1176" s="1" t="s">
        <v>1211</v>
      </c>
      <c r="H1176" s="1" t="s">
        <v>34</v>
      </c>
      <c r="I1176" s="1" t="s">
        <v>30</v>
      </c>
      <c r="J1176" s="1" t="s">
        <v>1240</v>
      </c>
      <c r="K1176" s="1" t="s">
        <v>48</v>
      </c>
      <c r="L1176" s="1">
        <v>2</v>
      </c>
      <c r="M1176" s="7">
        <v>64.86</v>
      </c>
      <c r="N1176" s="7">
        <f t="shared" si="18"/>
        <v>129.72</v>
      </c>
      <c r="O1176" s="1">
        <v>5</v>
      </c>
      <c r="P1176" s="1">
        <v>123.23</v>
      </c>
      <c r="Q1176" s="7">
        <v>52.24</v>
      </c>
      <c r="R1176" s="1">
        <v>39</v>
      </c>
      <c r="S1176" s="1" t="s">
        <v>26</v>
      </c>
      <c r="T1176" s="1" t="s">
        <v>43</v>
      </c>
    </row>
    <row r="1177" spans="1:20" x14ac:dyDescent="0.25">
      <c r="A1177" s="1">
        <v>101082</v>
      </c>
      <c r="B1177" s="2">
        <v>44993</v>
      </c>
      <c r="C1177" s="2" t="str">
        <f>TEXT(Table1[[#This Row],[Order_Date]],"ddd")</f>
        <v>Wed</v>
      </c>
      <c r="D1177" s="12">
        <f>WEEKNUM(Table1[[#This Row],[Order_Date]])</f>
        <v>10</v>
      </c>
      <c r="E1177" s="2" t="str">
        <f>TEXT(Table1[[#This Row],[Order_Date]],"mmm")</f>
        <v>Mar</v>
      </c>
      <c r="F1177" s="2" t="str">
        <f>TEXT(Table1[[#This Row],[Order_Date]],"yyyy")</f>
        <v>2023</v>
      </c>
      <c r="G1177" s="1" t="s">
        <v>1212</v>
      </c>
      <c r="H1177" s="1" t="s">
        <v>73</v>
      </c>
      <c r="I1177" s="1" t="s">
        <v>25</v>
      </c>
      <c r="J1177" s="1" t="s">
        <v>1237</v>
      </c>
      <c r="K1177" s="1" t="s">
        <v>18</v>
      </c>
      <c r="L1177" s="1">
        <v>2</v>
      </c>
      <c r="M1177" s="7">
        <v>36.950000000000003</v>
      </c>
      <c r="N1177" s="7">
        <f t="shared" si="18"/>
        <v>73.900000000000006</v>
      </c>
      <c r="O1177" s="1">
        <v>0</v>
      </c>
      <c r="P1177" s="1">
        <v>73.900000000000006</v>
      </c>
      <c r="Q1177" s="7">
        <v>19.079999999999998</v>
      </c>
      <c r="R1177" s="1">
        <v>33</v>
      </c>
      <c r="S1177" s="1" t="s">
        <v>19</v>
      </c>
      <c r="T1177" s="1" t="s">
        <v>81</v>
      </c>
    </row>
    <row r="1178" spans="1:20" x14ac:dyDescent="0.25">
      <c r="A1178" s="1">
        <v>100474</v>
      </c>
      <c r="B1178" s="2">
        <v>45757</v>
      </c>
      <c r="C1178" s="2" t="str">
        <f>TEXT(Table1[[#This Row],[Order_Date]],"ddd")</f>
        <v>Thu</v>
      </c>
      <c r="D1178" s="12">
        <f>WEEKNUM(Table1[[#This Row],[Order_Date]])</f>
        <v>15</v>
      </c>
      <c r="E1178" s="2" t="str">
        <f>TEXT(Table1[[#This Row],[Order_Date]],"mmm")</f>
        <v>Apr</v>
      </c>
      <c r="F1178" s="2" t="str">
        <f>TEXT(Table1[[#This Row],[Order_Date]],"yyyy")</f>
        <v>2025</v>
      </c>
      <c r="G1178" s="1" t="s">
        <v>1213</v>
      </c>
      <c r="H1178" s="1" t="s">
        <v>66</v>
      </c>
      <c r="I1178" s="1" t="s">
        <v>17</v>
      </c>
      <c r="J1178" s="1" t="s">
        <v>1238</v>
      </c>
      <c r="K1178" s="1" t="s">
        <v>31</v>
      </c>
      <c r="L1178" s="1">
        <v>1</v>
      </c>
      <c r="M1178" s="7">
        <v>110.04</v>
      </c>
      <c r="N1178" s="7">
        <f t="shared" si="18"/>
        <v>110.04</v>
      </c>
      <c r="O1178" s="1">
        <v>0</v>
      </c>
      <c r="P1178" s="1">
        <v>110.04</v>
      </c>
      <c r="Q1178" s="7">
        <v>35.72</v>
      </c>
      <c r="R1178" s="1">
        <v>37</v>
      </c>
      <c r="S1178" s="1" t="s">
        <v>26</v>
      </c>
      <c r="T1178" s="1" t="s">
        <v>35</v>
      </c>
    </row>
    <row r="1179" spans="1:20" x14ac:dyDescent="0.25">
      <c r="A1179" s="1">
        <v>100856</v>
      </c>
      <c r="B1179" s="2">
        <v>45338</v>
      </c>
      <c r="C1179" s="2" t="str">
        <f>TEXT(Table1[[#This Row],[Order_Date]],"ddd")</f>
        <v>Fri</v>
      </c>
      <c r="D1179" s="12">
        <f>WEEKNUM(Table1[[#This Row],[Order_Date]])</f>
        <v>7</v>
      </c>
      <c r="E1179" s="2" t="str">
        <f>TEXT(Table1[[#This Row],[Order_Date]],"mmm")</f>
        <v>Feb</v>
      </c>
      <c r="F1179" s="2" t="str">
        <f>TEXT(Table1[[#This Row],[Order_Date]],"yyyy")</f>
        <v>2024</v>
      </c>
      <c r="G1179" s="1" t="s">
        <v>1214</v>
      </c>
      <c r="H1179" s="1" t="s">
        <v>77</v>
      </c>
      <c r="I1179" s="1" t="s">
        <v>30</v>
      </c>
      <c r="J1179" s="1" t="s">
        <v>1239</v>
      </c>
      <c r="K1179" s="1" t="s">
        <v>18</v>
      </c>
      <c r="L1179" s="1">
        <v>6</v>
      </c>
      <c r="M1179" s="7">
        <v>37.799999999999997</v>
      </c>
      <c r="N1179" s="7">
        <f t="shared" si="18"/>
        <v>226.79999999999998</v>
      </c>
      <c r="O1179" s="1">
        <v>10</v>
      </c>
      <c r="P1179" s="1">
        <v>204.12</v>
      </c>
      <c r="Q1179" s="7">
        <v>55.31</v>
      </c>
      <c r="R1179" s="1">
        <v>25</v>
      </c>
      <c r="S1179" s="1" t="s">
        <v>26</v>
      </c>
      <c r="T1179" s="1" t="s">
        <v>32</v>
      </c>
    </row>
    <row r="1180" spans="1:20" x14ac:dyDescent="0.25">
      <c r="A1180" s="1">
        <v>100747</v>
      </c>
      <c r="B1180" s="2">
        <v>45828</v>
      </c>
      <c r="C1180" s="2" t="str">
        <f>TEXT(Table1[[#This Row],[Order_Date]],"ddd")</f>
        <v>Fri</v>
      </c>
      <c r="D1180" s="12">
        <f>WEEKNUM(Table1[[#This Row],[Order_Date]])</f>
        <v>25</v>
      </c>
      <c r="E1180" s="2" t="str">
        <f>TEXT(Table1[[#This Row],[Order_Date]],"mmm")</f>
        <v>Jun</v>
      </c>
      <c r="F1180" s="2" t="str">
        <f>TEXT(Table1[[#This Row],[Order_Date]],"yyyy")</f>
        <v>2025</v>
      </c>
      <c r="G1180" s="1" t="s">
        <v>1215</v>
      </c>
      <c r="H1180" s="1" t="s">
        <v>87</v>
      </c>
      <c r="I1180" s="1" t="s">
        <v>25</v>
      </c>
      <c r="J1180" s="1" t="s">
        <v>1238</v>
      </c>
      <c r="K1180" s="1" t="s">
        <v>18</v>
      </c>
      <c r="L1180" s="1">
        <v>2</v>
      </c>
      <c r="M1180" s="7">
        <v>82.82</v>
      </c>
      <c r="N1180" s="7">
        <f t="shared" si="18"/>
        <v>165.64</v>
      </c>
      <c r="O1180" s="1">
        <v>5</v>
      </c>
      <c r="P1180" s="1">
        <v>157.36000000000001</v>
      </c>
      <c r="Q1180" s="7">
        <v>60.14</v>
      </c>
      <c r="R1180" s="1">
        <v>32</v>
      </c>
      <c r="S1180" s="1" t="s">
        <v>26</v>
      </c>
      <c r="T1180" s="1" t="s">
        <v>81</v>
      </c>
    </row>
    <row r="1181" spans="1:20" x14ac:dyDescent="0.25">
      <c r="A1181" s="1">
        <v>100252</v>
      </c>
      <c r="B1181" s="2">
        <v>45127</v>
      </c>
      <c r="C1181" s="2" t="str">
        <f>TEXT(Table1[[#This Row],[Order_Date]],"ddd")</f>
        <v>Thu</v>
      </c>
      <c r="D1181" s="12">
        <f>WEEKNUM(Table1[[#This Row],[Order_Date]])</f>
        <v>29</v>
      </c>
      <c r="E1181" s="2" t="str">
        <f>TEXT(Table1[[#This Row],[Order_Date]],"mmm")</f>
        <v>Jul</v>
      </c>
      <c r="F1181" s="2" t="str">
        <f>TEXT(Table1[[#This Row],[Order_Date]],"yyyy")</f>
        <v>2023</v>
      </c>
      <c r="G1181" s="1" t="s">
        <v>1216</v>
      </c>
      <c r="H1181" s="1" t="s">
        <v>66</v>
      </c>
      <c r="I1181" s="1" t="s">
        <v>17</v>
      </c>
      <c r="J1181" s="1" t="s">
        <v>1237</v>
      </c>
      <c r="K1181" s="1" t="s">
        <v>18</v>
      </c>
      <c r="L1181" s="1">
        <v>2</v>
      </c>
      <c r="M1181" s="7">
        <v>113.39</v>
      </c>
      <c r="N1181" s="7">
        <f t="shared" si="18"/>
        <v>226.78</v>
      </c>
      <c r="O1181" s="1">
        <v>20</v>
      </c>
      <c r="P1181" s="1">
        <v>181.42</v>
      </c>
      <c r="Q1181" s="7">
        <v>50.12</v>
      </c>
      <c r="R1181" s="1">
        <v>25</v>
      </c>
      <c r="S1181" s="1" t="s">
        <v>19</v>
      </c>
      <c r="T1181" s="1" t="s">
        <v>43</v>
      </c>
    </row>
    <row r="1182" spans="1:20" x14ac:dyDescent="0.25">
      <c r="A1182" s="1">
        <v>100021</v>
      </c>
      <c r="B1182" s="2">
        <v>45289</v>
      </c>
      <c r="C1182" s="2" t="str">
        <f>TEXT(Table1[[#This Row],[Order_Date]],"ddd")</f>
        <v>Fri</v>
      </c>
      <c r="D1182" s="12">
        <f>WEEKNUM(Table1[[#This Row],[Order_Date]])</f>
        <v>52</v>
      </c>
      <c r="E1182" s="2" t="str">
        <f>TEXT(Table1[[#This Row],[Order_Date]],"mmm")</f>
        <v>Dec</v>
      </c>
      <c r="F1182" s="2" t="str">
        <f>TEXT(Table1[[#This Row],[Order_Date]],"yyyy")</f>
        <v>2023</v>
      </c>
      <c r="G1182" s="1" t="s">
        <v>1217</v>
      </c>
      <c r="H1182" s="1" t="s">
        <v>34</v>
      </c>
      <c r="I1182" s="1" t="s">
        <v>30</v>
      </c>
      <c r="J1182" s="1" t="s">
        <v>1239</v>
      </c>
      <c r="K1182" s="1" t="s">
        <v>18</v>
      </c>
      <c r="L1182" s="1">
        <v>2</v>
      </c>
      <c r="M1182" s="7">
        <v>59.87</v>
      </c>
      <c r="N1182" s="7">
        <f t="shared" si="18"/>
        <v>119.74</v>
      </c>
      <c r="O1182" s="1">
        <v>5</v>
      </c>
      <c r="P1182" s="1">
        <v>113.75</v>
      </c>
      <c r="Q1182" s="7">
        <v>38.020000000000003</v>
      </c>
      <c r="R1182" s="1">
        <v>49</v>
      </c>
      <c r="S1182" s="1" t="s">
        <v>19</v>
      </c>
      <c r="T1182" s="1" t="s">
        <v>27</v>
      </c>
    </row>
    <row r="1183" spans="1:20" x14ac:dyDescent="0.25">
      <c r="A1183" s="1">
        <v>100459</v>
      </c>
      <c r="B1183" s="2">
        <v>45798</v>
      </c>
      <c r="C1183" s="2" t="str">
        <f>TEXT(Table1[[#This Row],[Order_Date]],"ddd")</f>
        <v>Wed</v>
      </c>
      <c r="D1183" s="12">
        <f>WEEKNUM(Table1[[#This Row],[Order_Date]])</f>
        <v>21</v>
      </c>
      <c r="E1183" s="2" t="str">
        <f>TEXT(Table1[[#This Row],[Order_Date]],"mmm")</f>
        <v>May</v>
      </c>
      <c r="F1183" s="2" t="str">
        <f>TEXT(Table1[[#This Row],[Order_Date]],"yyyy")</f>
        <v>2025</v>
      </c>
      <c r="G1183" s="1" t="s">
        <v>1218</v>
      </c>
      <c r="H1183" s="1" t="s">
        <v>45</v>
      </c>
      <c r="I1183" s="1" t="s">
        <v>30</v>
      </c>
      <c r="J1183" s="1" t="s">
        <v>1238</v>
      </c>
      <c r="K1183" s="1" t="s">
        <v>18</v>
      </c>
      <c r="L1183" s="1">
        <v>3</v>
      </c>
      <c r="M1183" s="7">
        <v>15.32</v>
      </c>
      <c r="N1183" s="7">
        <f t="shared" si="18"/>
        <v>45.96</v>
      </c>
      <c r="O1183" s="1">
        <v>5</v>
      </c>
      <c r="P1183" s="1">
        <v>43.66</v>
      </c>
      <c r="Q1183" s="7">
        <v>12.27</v>
      </c>
      <c r="R1183" s="1">
        <v>23</v>
      </c>
      <c r="S1183" s="1" t="s">
        <v>26</v>
      </c>
      <c r="T1183" s="1" t="s">
        <v>27</v>
      </c>
    </row>
    <row r="1184" spans="1:20" x14ac:dyDescent="0.25">
      <c r="A1184" s="1">
        <v>100276</v>
      </c>
      <c r="B1184" s="2">
        <v>45214</v>
      </c>
      <c r="C1184" s="2" t="str">
        <f>TEXT(Table1[[#This Row],[Order_Date]],"ddd")</f>
        <v>Sun</v>
      </c>
      <c r="D1184" s="12">
        <f>WEEKNUM(Table1[[#This Row],[Order_Date]])</f>
        <v>42</v>
      </c>
      <c r="E1184" s="2" t="str">
        <f>TEXT(Table1[[#This Row],[Order_Date]],"mmm")</f>
        <v>Oct</v>
      </c>
      <c r="F1184" s="2" t="str">
        <f>TEXT(Table1[[#This Row],[Order_Date]],"yyyy")</f>
        <v>2023</v>
      </c>
      <c r="G1184" s="1" t="s">
        <v>1219</v>
      </c>
      <c r="H1184" s="1" t="s">
        <v>62</v>
      </c>
      <c r="I1184" s="1" t="s">
        <v>17</v>
      </c>
      <c r="J1184" s="1" t="s">
        <v>1240</v>
      </c>
      <c r="K1184" s="1" t="s">
        <v>18</v>
      </c>
      <c r="L1184" s="1">
        <v>2</v>
      </c>
      <c r="M1184" s="7">
        <v>143.68</v>
      </c>
      <c r="N1184" s="7">
        <f t="shared" si="18"/>
        <v>287.36</v>
      </c>
      <c r="O1184" s="1">
        <v>5</v>
      </c>
      <c r="P1184" s="1">
        <v>272.99</v>
      </c>
      <c r="Q1184" s="7">
        <v>91.18</v>
      </c>
      <c r="R1184" s="1">
        <v>27</v>
      </c>
      <c r="S1184" s="1" t="s">
        <v>122</v>
      </c>
      <c r="T1184" s="1" t="s">
        <v>35</v>
      </c>
    </row>
    <row r="1185" spans="1:20" x14ac:dyDescent="0.25">
      <c r="A1185" s="1">
        <v>100955</v>
      </c>
      <c r="B1185" s="2">
        <v>45920</v>
      </c>
      <c r="C1185" s="2" t="str">
        <f>TEXT(Table1[[#This Row],[Order_Date]],"ddd")</f>
        <v>Sat</v>
      </c>
      <c r="D1185" s="12">
        <f>WEEKNUM(Table1[[#This Row],[Order_Date]])</f>
        <v>38</v>
      </c>
      <c r="E1185" s="2" t="str">
        <f>TEXT(Table1[[#This Row],[Order_Date]],"mmm")</f>
        <v>Sep</v>
      </c>
      <c r="F1185" s="2" t="str">
        <f>TEXT(Table1[[#This Row],[Order_Date]],"yyyy")</f>
        <v>2025</v>
      </c>
      <c r="G1185" s="1" t="s">
        <v>1220</v>
      </c>
      <c r="H1185" s="1" t="s">
        <v>59</v>
      </c>
      <c r="I1185" s="1" t="s">
        <v>17</v>
      </c>
      <c r="J1185" s="1" t="s">
        <v>1238</v>
      </c>
      <c r="K1185" s="1" t="s">
        <v>64</v>
      </c>
      <c r="L1185" s="1">
        <v>3</v>
      </c>
      <c r="M1185" s="7">
        <v>30.31</v>
      </c>
      <c r="N1185" s="7">
        <f t="shared" si="18"/>
        <v>90.929999999999993</v>
      </c>
      <c r="O1185" s="1">
        <v>5</v>
      </c>
      <c r="P1185" s="1">
        <v>86.38</v>
      </c>
      <c r="Q1185" s="7">
        <v>20.21</v>
      </c>
      <c r="R1185" s="1">
        <v>30</v>
      </c>
      <c r="S1185" s="1" t="s">
        <v>26</v>
      </c>
      <c r="T1185" s="1" t="s">
        <v>81</v>
      </c>
    </row>
    <row r="1186" spans="1:20" x14ac:dyDescent="0.25">
      <c r="A1186" s="1">
        <v>100385</v>
      </c>
      <c r="B1186" s="2">
        <v>45427</v>
      </c>
      <c r="C1186" s="2" t="str">
        <f>TEXT(Table1[[#This Row],[Order_Date]],"ddd")</f>
        <v>Wed</v>
      </c>
      <c r="D1186" s="12">
        <f>WEEKNUM(Table1[[#This Row],[Order_Date]])</f>
        <v>20</v>
      </c>
      <c r="E1186" s="2" t="str">
        <f>TEXT(Table1[[#This Row],[Order_Date]],"mmm")</f>
        <v>May</v>
      </c>
      <c r="F1186" s="2" t="str">
        <f>TEXT(Table1[[#This Row],[Order_Date]],"yyyy")</f>
        <v>2024</v>
      </c>
      <c r="G1186" s="1" t="s">
        <v>1221</v>
      </c>
      <c r="H1186" s="1" t="s">
        <v>100</v>
      </c>
      <c r="I1186" s="1" t="s">
        <v>25</v>
      </c>
      <c r="J1186" s="1" t="s">
        <v>1240</v>
      </c>
      <c r="K1186" s="1" t="s">
        <v>31</v>
      </c>
      <c r="L1186" s="1">
        <v>3</v>
      </c>
      <c r="M1186" s="7">
        <v>130.16</v>
      </c>
      <c r="N1186" s="7">
        <f t="shared" si="18"/>
        <v>390.48</v>
      </c>
      <c r="O1186" s="1">
        <v>5</v>
      </c>
      <c r="P1186" s="1">
        <v>370.96</v>
      </c>
      <c r="Q1186" s="7">
        <v>126.59</v>
      </c>
      <c r="R1186" s="1">
        <v>23</v>
      </c>
      <c r="S1186" s="1" t="s">
        <v>19</v>
      </c>
      <c r="T1186" s="1" t="s">
        <v>43</v>
      </c>
    </row>
    <row r="1187" spans="1:20" x14ac:dyDescent="0.25">
      <c r="A1187" s="1">
        <v>100805</v>
      </c>
      <c r="B1187" s="2">
        <v>45224</v>
      </c>
      <c r="C1187" s="2" t="str">
        <f>TEXT(Table1[[#This Row],[Order_Date]],"ddd")</f>
        <v>Wed</v>
      </c>
      <c r="D1187" s="12">
        <f>WEEKNUM(Table1[[#This Row],[Order_Date]])</f>
        <v>43</v>
      </c>
      <c r="E1187" s="2" t="str">
        <f>TEXT(Table1[[#This Row],[Order_Date]],"mmm")</f>
        <v>Oct</v>
      </c>
      <c r="F1187" s="2" t="str">
        <f>TEXT(Table1[[#This Row],[Order_Date]],"yyyy")</f>
        <v>2023</v>
      </c>
      <c r="G1187" s="1" t="s">
        <v>1222</v>
      </c>
      <c r="H1187" s="1" t="s">
        <v>29</v>
      </c>
      <c r="I1187" s="1" t="s">
        <v>30</v>
      </c>
      <c r="J1187" s="1" t="s">
        <v>1239</v>
      </c>
      <c r="K1187" s="1" t="s">
        <v>31</v>
      </c>
      <c r="L1187" s="1">
        <v>3</v>
      </c>
      <c r="M1187" s="7">
        <v>16.39</v>
      </c>
      <c r="N1187" s="7">
        <f t="shared" si="18"/>
        <v>49.17</v>
      </c>
      <c r="O1187" s="1">
        <v>5</v>
      </c>
      <c r="P1187" s="1">
        <v>46.71</v>
      </c>
      <c r="Q1187" s="7">
        <v>12.19</v>
      </c>
      <c r="R1187" s="1">
        <v>23</v>
      </c>
      <c r="S1187" s="1" t="s">
        <v>26</v>
      </c>
      <c r="T1187" s="1" t="s">
        <v>35</v>
      </c>
    </row>
    <row r="1188" spans="1:20" x14ac:dyDescent="0.25">
      <c r="A1188" s="1">
        <v>100343</v>
      </c>
      <c r="B1188" s="2">
        <v>45866</v>
      </c>
      <c r="C1188" s="2" t="str">
        <f>TEXT(Table1[[#This Row],[Order_Date]],"ddd")</f>
        <v>Mon</v>
      </c>
      <c r="D1188" s="12">
        <f>WEEKNUM(Table1[[#This Row],[Order_Date]])</f>
        <v>31</v>
      </c>
      <c r="E1188" s="2" t="str">
        <f>TEXT(Table1[[#This Row],[Order_Date]],"mmm")</f>
        <v>Jul</v>
      </c>
      <c r="F1188" s="2" t="str">
        <f>TEXT(Table1[[#This Row],[Order_Date]],"yyyy")</f>
        <v>2025</v>
      </c>
      <c r="G1188" s="1" t="s">
        <v>1223</v>
      </c>
      <c r="H1188" s="1" t="s">
        <v>24</v>
      </c>
      <c r="I1188" s="1" t="s">
        <v>25</v>
      </c>
      <c r="J1188" s="1" t="s">
        <v>1241</v>
      </c>
      <c r="K1188" s="1" t="s">
        <v>48</v>
      </c>
      <c r="L1188" s="1">
        <v>2</v>
      </c>
      <c r="M1188" s="7">
        <v>96.12</v>
      </c>
      <c r="N1188" s="7">
        <f t="shared" si="18"/>
        <v>192.24</v>
      </c>
      <c r="O1188" s="1">
        <v>10</v>
      </c>
      <c r="P1188" s="1">
        <v>173.02</v>
      </c>
      <c r="Q1188" s="7">
        <v>65.849999999999994</v>
      </c>
      <c r="R1188" s="1">
        <v>37</v>
      </c>
      <c r="S1188" s="1" t="s">
        <v>26</v>
      </c>
      <c r="T1188" s="1" t="s">
        <v>35</v>
      </c>
    </row>
    <row r="1189" spans="1:20" x14ac:dyDescent="0.25">
      <c r="A1189" s="1">
        <v>100769</v>
      </c>
      <c r="B1189" s="2">
        <v>45643</v>
      </c>
      <c r="C1189" s="2" t="str">
        <f>TEXT(Table1[[#This Row],[Order_Date]],"ddd")</f>
        <v>Tue</v>
      </c>
      <c r="D1189" s="12">
        <f>WEEKNUM(Table1[[#This Row],[Order_Date]])</f>
        <v>51</v>
      </c>
      <c r="E1189" s="2" t="str">
        <f>TEXT(Table1[[#This Row],[Order_Date]],"mmm")</f>
        <v>Dec</v>
      </c>
      <c r="F1189" s="2" t="str">
        <f>TEXT(Table1[[#This Row],[Order_Date]],"yyyy")</f>
        <v>2024</v>
      </c>
      <c r="G1189" s="1" t="s">
        <v>1224</v>
      </c>
      <c r="H1189" s="1" t="s">
        <v>87</v>
      </c>
      <c r="I1189" s="1" t="s">
        <v>25</v>
      </c>
      <c r="J1189" s="1" t="s">
        <v>1238</v>
      </c>
      <c r="K1189" s="1" t="s">
        <v>31</v>
      </c>
      <c r="L1189" s="1">
        <v>3</v>
      </c>
      <c r="M1189" s="7">
        <v>79.709999999999994</v>
      </c>
      <c r="N1189" s="7">
        <f t="shared" si="18"/>
        <v>239.13</v>
      </c>
      <c r="O1189" s="1">
        <v>5</v>
      </c>
      <c r="P1189" s="1">
        <v>227.17</v>
      </c>
      <c r="Q1189" s="7">
        <v>58.6</v>
      </c>
      <c r="R1189" s="1">
        <v>35</v>
      </c>
      <c r="S1189" s="1" t="s">
        <v>19</v>
      </c>
      <c r="T1189" s="1" t="s">
        <v>35</v>
      </c>
    </row>
    <row r="1190" spans="1:20" x14ac:dyDescent="0.25">
      <c r="A1190" s="1">
        <v>100130</v>
      </c>
      <c r="B1190" s="2">
        <v>45608</v>
      </c>
      <c r="C1190" s="2" t="str">
        <f>TEXT(Table1[[#This Row],[Order_Date]],"ddd")</f>
        <v>Tue</v>
      </c>
      <c r="D1190" s="12">
        <f>WEEKNUM(Table1[[#This Row],[Order_Date]])</f>
        <v>46</v>
      </c>
      <c r="E1190" s="2" t="str">
        <f>TEXT(Table1[[#This Row],[Order_Date]],"mmm")</f>
        <v>Nov</v>
      </c>
      <c r="F1190" s="2" t="str">
        <f>TEXT(Table1[[#This Row],[Order_Date]],"yyyy")</f>
        <v>2024</v>
      </c>
      <c r="G1190" s="1" t="s">
        <v>1225</v>
      </c>
      <c r="H1190" s="1" t="s">
        <v>22</v>
      </c>
      <c r="I1190" s="1" t="s">
        <v>17</v>
      </c>
      <c r="J1190" s="1" t="s">
        <v>1241</v>
      </c>
      <c r="K1190" s="1" t="s">
        <v>64</v>
      </c>
      <c r="L1190" s="1">
        <v>2</v>
      </c>
      <c r="M1190" s="7">
        <v>25.2</v>
      </c>
      <c r="N1190" s="7">
        <f t="shared" si="18"/>
        <v>50.4</v>
      </c>
      <c r="O1190" s="1">
        <v>5</v>
      </c>
      <c r="P1190" s="1">
        <v>47.88</v>
      </c>
      <c r="Q1190" s="7">
        <v>13.03</v>
      </c>
      <c r="R1190" s="1">
        <v>27</v>
      </c>
      <c r="S1190" s="1" t="s">
        <v>26</v>
      </c>
      <c r="T1190" s="1" t="s">
        <v>27</v>
      </c>
    </row>
    <row r="1191" spans="1:20" x14ac:dyDescent="0.25">
      <c r="A1191" s="1">
        <v>100871</v>
      </c>
      <c r="B1191" s="2">
        <v>45774</v>
      </c>
      <c r="C1191" s="2" t="str">
        <f>TEXT(Table1[[#This Row],[Order_Date]],"ddd")</f>
        <v>Sun</v>
      </c>
      <c r="D1191" s="12">
        <f>WEEKNUM(Table1[[#This Row],[Order_Date]])</f>
        <v>18</v>
      </c>
      <c r="E1191" s="2" t="str">
        <f>TEXT(Table1[[#This Row],[Order_Date]],"mmm")</f>
        <v>Apr</v>
      </c>
      <c r="F1191" s="2" t="str">
        <f>TEXT(Table1[[#This Row],[Order_Date]],"yyyy")</f>
        <v>2025</v>
      </c>
      <c r="G1191" s="1" t="s">
        <v>1226</v>
      </c>
      <c r="H1191" s="1" t="s">
        <v>100</v>
      </c>
      <c r="I1191" s="1" t="s">
        <v>25</v>
      </c>
      <c r="J1191" s="1" t="s">
        <v>1241</v>
      </c>
      <c r="K1191" s="1" t="s">
        <v>31</v>
      </c>
      <c r="L1191" s="1">
        <v>5</v>
      </c>
      <c r="M1191" s="7">
        <v>127.61</v>
      </c>
      <c r="N1191" s="7">
        <f t="shared" si="18"/>
        <v>638.04999999999995</v>
      </c>
      <c r="O1191" s="1">
        <v>5</v>
      </c>
      <c r="P1191" s="1">
        <v>606.15</v>
      </c>
      <c r="Q1191" s="7">
        <v>149.27000000000001</v>
      </c>
      <c r="R1191" s="1">
        <v>30</v>
      </c>
      <c r="S1191" s="1" t="s">
        <v>19</v>
      </c>
      <c r="T1191" s="1" t="s">
        <v>81</v>
      </c>
    </row>
    <row r="1192" spans="1:20" x14ac:dyDescent="0.25">
      <c r="A1192" s="1">
        <v>101123</v>
      </c>
      <c r="B1192" s="2">
        <v>45861</v>
      </c>
      <c r="C1192" s="2" t="str">
        <f>TEXT(Table1[[#This Row],[Order_Date]],"ddd")</f>
        <v>Wed</v>
      </c>
      <c r="D1192" s="12">
        <f>WEEKNUM(Table1[[#This Row],[Order_Date]])</f>
        <v>30</v>
      </c>
      <c r="E1192" s="2" t="str">
        <f>TEXT(Table1[[#This Row],[Order_Date]],"mmm")</f>
        <v>Jul</v>
      </c>
      <c r="F1192" s="2" t="str">
        <f>TEXT(Table1[[#This Row],[Order_Date]],"yyyy")</f>
        <v>2025</v>
      </c>
      <c r="G1192" s="1" t="s">
        <v>1227</v>
      </c>
      <c r="H1192" s="1" t="s">
        <v>73</v>
      </c>
      <c r="I1192" s="1" t="s">
        <v>25</v>
      </c>
      <c r="J1192" s="1" t="s">
        <v>1238</v>
      </c>
      <c r="K1192" s="1" t="s">
        <v>18</v>
      </c>
      <c r="L1192" s="1">
        <v>3</v>
      </c>
      <c r="M1192" s="7">
        <v>33.9</v>
      </c>
      <c r="N1192" s="7">
        <f t="shared" si="18"/>
        <v>101.69999999999999</v>
      </c>
      <c r="O1192" s="1">
        <v>5</v>
      </c>
      <c r="P1192" s="1">
        <v>96.61</v>
      </c>
      <c r="Q1192" s="7">
        <v>33.520000000000003</v>
      </c>
      <c r="R1192" s="1">
        <v>20</v>
      </c>
      <c r="S1192" s="1" t="s">
        <v>26</v>
      </c>
      <c r="T1192" s="1" t="s">
        <v>27</v>
      </c>
    </row>
    <row r="1193" spans="1:20" x14ac:dyDescent="0.25">
      <c r="A1193" s="1">
        <v>100087</v>
      </c>
      <c r="B1193" s="2">
        <v>45708</v>
      </c>
      <c r="C1193" s="2" t="str">
        <f>TEXT(Table1[[#This Row],[Order_Date]],"ddd")</f>
        <v>Thu</v>
      </c>
      <c r="D1193" s="12">
        <f>WEEKNUM(Table1[[#This Row],[Order_Date]])</f>
        <v>8</v>
      </c>
      <c r="E1193" s="2" t="str">
        <f>TEXT(Table1[[#This Row],[Order_Date]],"mmm")</f>
        <v>Feb</v>
      </c>
      <c r="F1193" s="2" t="str">
        <f>TEXT(Table1[[#This Row],[Order_Date]],"yyyy")</f>
        <v>2025</v>
      </c>
      <c r="G1193" s="1" t="s">
        <v>1228</v>
      </c>
      <c r="H1193" s="1" t="s">
        <v>42</v>
      </c>
      <c r="I1193" s="1" t="s">
        <v>25</v>
      </c>
      <c r="J1193" s="1" t="s">
        <v>1237</v>
      </c>
      <c r="K1193" s="1" t="s">
        <v>48</v>
      </c>
      <c r="L1193" s="1">
        <v>2</v>
      </c>
      <c r="M1193" s="7">
        <v>149.85</v>
      </c>
      <c r="N1193" s="7">
        <f t="shared" si="18"/>
        <v>299.7</v>
      </c>
      <c r="O1193" s="1">
        <v>5</v>
      </c>
      <c r="P1193" s="1">
        <v>284.70999999999998</v>
      </c>
      <c r="Q1193" s="7">
        <v>83.89</v>
      </c>
      <c r="R1193" s="1">
        <v>21</v>
      </c>
      <c r="S1193" s="1" t="s">
        <v>26</v>
      </c>
      <c r="T1193" s="1" t="s">
        <v>32</v>
      </c>
    </row>
    <row r="1194" spans="1:20" x14ac:dyDescent="0.25">
      <c r="A1194" s="1">
        <v>100330</v>
      </c>
      <c r="B1194" s="2">
        <v>45262</v>
      </c>
      <c r="C1194" s="2" t="str">
        <f>TEXT(Table1[[#This Row],[Order_Date]],"ddd")</f>
        <v>Sat</v>
      </c>
      <c r="D1194" s="12">
        <f>WEEKNUM(Table1[[#This Row],[Order_Date]])</f>
        <v>48</v>
      </c>
      <c r="E1194" s="2" t="str">
        <f>TEXT(Table1[[#This Row],[Order_Date]],"mmm")</f>
        <v>Dec</v>
      </c>
      <c r="F1194" s="2" t="str">
        <f>TEXT(Table1[[#This Row],[Order_Date]],"yyyy")</f>
        <v>2023</v>
      </c>
      <c r="G1194" s="1" t="s">
        <v>1229</v>
      </c>
      <c r="H1194" s="1" t="s">
        <v>24</v>
      </c>
      <c r="I1194" s="1" t="s">
        <v>25</v>
      </c>
      <c r="J1194" s="1" t="s">
        <v>1241</v>
      </c>
      <c r="K1194" s="1" t="s">
        <v>18</v>
      </c>
      <c r="L1194" s="1">
        <v>4</v>
      </c>
      <c r="M1194" s="7">
        <v>95.63</v>
      </c>
      <c r="N1194" s="7">
        <f t="shared" si="18"/>
        <v>382.52</v>
      </c>
      <c r="O1194" s="1">
        <v>0</v>
      </c>
      <c r="P1194" s="1">
        <v>382.52</v>
      </c>
      <c r="Q1194" s="7">
        <v>105.82</v>
      </c>
      <c r="R1194" s="1">
        <v>32</v>
      </c>
      <c r="S1194" s="1" t="s">
        <v>19</v>
      </c>
      <c r="T1194" s="1" t="s">
        <v>20</v>
      </c>
    </row>
    <row r="1195" spans="1:20" x14ac:dyDescent="0.25">
      <c r="A1195" s="1">
        <v>100466</v>
      </c>
      <c r="B1195" s="2">
        <v>45483</v>
      </c>
      <c r="C1195" s="2" t="str">
        <f>TEXT(Table1[[#This Row],[Order_Date]],"ddd")</f>
        <v>Wed</v>
      </c>
      <c r="D1195" s="12">
        <f>WEEKNUM(Table1[[#This Row],[Order_Date]])</f>
        <v>28</v>
      </c>
      <c r="E1195" s="2" t="str">
        <f>TEXT(Table1[[#This Row],[Order_Date]],"mmm")</f>
        <v>Jul</v>
      </c>
      <c r="F1195" s="2" t="str">
        <f>TEXT(Table1[[#This Row],[Order_Date]],"yyyy")</f>
        <v>2024</v>
      </c>
      <c r="G1195" s="1" t="s">
        <v>1230</v>
      </c>
      <c r="H1195" s="1" t="s">
        <v>45</v>
      </c>
      <c r="I1195" s="1" t="s">
        <v>30</v>
      </c>
      <c r="J1195" s="1" t="s">
        <v>1237</v>
      </c>
      <c r="K1195" s="1" t="s">
        <v>18</v>
      </c>
      <c r="L1195" s="1">
        <v>3</v>
      </c>
      <c r="M1195" s="7">
        <v>14.54</v>
      </c>
      <c r="N1195" s="7">
        <f t="shared" si="18"/>
        <v>43.62</v>
      </c>
      <c r="O1195" s="1">
        <v>5</v>
      </c>
      <c r="P1195" s="1">
        <v>41.44</v>
      </c>
      <c r="Q1195" s="7">
        <v>13.54</v>
      </c>
      <c r="R1195" s="1">
        <v>36</v>
      </c>
      <c r="S1195" s="1" t="s">
        <v>26</v>
      </c>
      <c r="T1195" s="1" t="s">
        <v>20</v>
      </c>
    </row>
    <row r="1196" spans="1:20" x14ac:dyDescent="0.25">
      <c r="A1196" s="1">
        <v>100121</v>
      </c>
      <c r="B1196" s="2">
        <v>45732</v>
      </c>
      <c r="C1196" s="2" t="str">
        <f>TEXT(Table1[[#This Row],[Order_Date]],"ddd")</f>
        <v>Sun</v>
      </c>
      <c r="D1196" s="12">
        <f>WEEKNUM(Table1[[#This Row],[Order_Date]])</f>
        <v>12</v>
      </c>
      <c r="E1196" s="2" t="str">
        <f>TEXT(Table1[[#This Row],[Order_Date]],"mmm")</f>
        <v>Mar</v>
      </c>
      <c r="F1196" s="2" t="str">
        <f>TEXT(Table1[[#This Row],[Order_Date]],"yyyy")</f>
        <v>2025</v>
      </c>
      <c r="G1196" s="1" t="s">
        <v>1231</v>
      </c>
      <c r="H1196" s="1" t="s">
        <v>66</v>
      </c>
      <c r="I1196" s="1" t="s">
        <v>17</v>
      </c>
      <c r="J1196" s="1" t="s">
        <v>1241</v>
      </c>
      <c r="K1196" s="1" t="s">
        <v>31</v>
      </c>
      <c r="L1196" s="1">
        <v>4</v>
      </c>
      <c r="M1196" s="7">
        <v>104.11</v>
      </c>
      <c r="N1196" s="7">
        <f t="shared" si="18"/>
        <v>416.44</v>
      </c>
      <c r="O1196" s="1">
        <v>20</v>
      </c>
      <c r="P1196" s="1">
        <v>333.15</v>
      </c>
      <c r="Q1196" s="7">
        <v>86.57</v>
      </c>
      <c r="R1196" s="1">
        <v>43</v>
      </c>
      <c r="S1196" s="1" t="s">
        <v>26</v>
      </c>
      <c r="T1196" s="1" t="s">
        <v>51</v>
      </c>
    </row>
    <row r="1197" spans="1:20" x14ac:dyDescent="0.25">
      <c r="A1197" s="1">
        <v>101044</v>
      </c>
      <c r="B1197" s="2">
        <v>45640</v>
      </c>
      <c r="C1197" s="2" t="str">
        <f>TEXT(Table1[[#This Row],[Order_Date]],"ddd")</f>
        <v>Sat</v>
      </c>
      <c r="D1197" s="12">
        <f>WEEKNUM(Table1[[#This Row],[Order_Date]])</f>
        <v>50</v>
      </c>
      <c r="E1197" s="2" t="str">
        <f>TEXT(Table1[[#This Row],[Order_Date]],"mmm")</f>
        <v>Dec</v>
      </c>
      <c r="F1197" s="2" t="str">
        <f>TEXT(Table1[[#This Row],[Order_Date]],"yyyy")</f>
        <v>2024</v>
      </c>
      <c r="G1197" s="1" t="s">
        <v>1232</v>
      </c>
      <c r="H1197" s="1" t="s">
        <v>68</v>
      </c>
      <c r="I1197" s="1" t="s">
        <v>25</v>
      </c>
      <c r="J1197" s="1" t="s">
        <v>1240</v>
      </c>
      <c r="K1197" s="1" t="s">
        <v>18</v>
      </c>
      <c r="L1197" s="1">
        <v>2</v>
      </c>
      <c r="M1197" s="7">
        <v>220.12</v>
      </c>
      <c r="N1197" s="7">
        <f t="shared" si="18"/>
        <v>440.24</v>
      </c>
      <c r="O1197" s="1">
        <v>5</v>
      </c>
      <c r="P1197" s="1">
        <v>418.23</v>
      </c>
      <c r="Q1197" s="7">
        <v>108.68</v>
      </c>
      <c r="R1197" s="1">
        <v>36</v>
      </c>
      <c r="S1197" s="1" t="s">
        <v>19</v>
      </c>
      <c r="T1197" s="1" t="s">
        <v>51</v>
      </c>
    </row>
    <row r="1198" spans="1:20" x14ac:dyDescent="0.25">
      <c r="A1198" s="1">
        <v>101095</v>
      </c>
      <c r="B1198" s="2">
        <v>45089</v>
      </c>
      <c r="C1198" s="2" t="str">
        <f>TEXT(Table1[[#This Row],[Order_Date]],"ddd")</f>
        <v>Mon</v>
      </c>
      <c r="D1198" s="12">
        <f>WEEKNUM(Table1[[#This Row],[Order_Date]])</f>
        <v>24</v>
      </c>
      <c r="E1198" s="2" t="str">
        <f>TEXT(Table1[[#This Row],[Order_Date]],"mmm")</f>
        <v>Jun</v>
      </c>
      <c r="F1198" s="2" t="str">
        <f>TEXT(Table1[[#This Row],[Order_Date]],"yyyy")</f>
        <v>2023</v>
      </c>
      <c r="G1198" s="1" t="s">
        <v>1233</v>
      </c>
      <c r="H1198" s="1" t="s">
        <v>77</v>
      </c>
      <c r="I1198" s="1" t="s">
        <v>30</v>
      </c>
      <c r="J1198" s="1" t="s">
        <v>1241</v>
      </c>
      <c r="K1198" s="1" t="s">
        <v>18</v>
      </c>
      <c r="L1198" s="1">
        <v>2</v>
      </c>
      <c r="M1198" s="7">
        <v>45.97</v>
      </c>
      <c r="N1198" s="7">
        <f t="shared" si="18"/>
        <v>91.94</v>
      </c>
      <c r="O1198" s="1">
        <v>5</v>
      </c>
      <c r="P1198" s="1">
        <v>87.34</v>
      </c>
      <c r="Q1198" s="7">
        <v>28.46</v>
      </c>
      <c r="R1198" s="1">
        <v>40</v>
      </c>
      <c r="S1198" s="1" t="s">
        <v>26</v>
      </c>
      <c r="T1198" s="1" t="s">
        <v>27</v>
      </c>
    </row>
    <row r="1199" spans="1:20" x14ac:dyDescent="0.25">
      <c r="A1199" s="1">
        <v>101130</v>
      </c>
      <c r="B1199" s="2">
        <v>45096</v>
      </c>
      <c r="C1199" s="2" t="str">
        <f>TEXT(Table1[[#This Row],[Order_Date]],"ddd")</f>
        <v>Mon</v>
      </c>
      <c r="D1199" s="12">
        <f>WEEKNUM(Table1[[#This Row],[Order_Date]])</f>
        <v>25</v>
      </c>
      <c r="E1199" s="2" t="str">
        <f>TEXT(Table1[[#This Row],[Order_Date]],"mmm")</f>
        <v>Jun</v>
      </c>
      <c r="F1199" s="2" t="str">
        <f>TEXT(Table1[[#This Row],[Order_Date]],"yyyy")</f>
        <v>2023</v>
      </c>
      <c r="G1199" s="1" t="s">
        <v>1234</v>
      </c>
      <c r="H1199" s="1" t="s">
        <v>73</v>
      </c>
      <c r="I1199" s="1" t="s">
        <v>25</v>
      </c>
      <c r="J1199" s="1" t="s">
        <v>1238</v>
      </c>
      <c r="K1199" s="1" t="s">
        <v>48</v>
      </c>
      <c r="L1199" s="1">
        <v>3</v>
      </c>
      <c r="M1199" s="7">
        <v>31</v>
      </c>
      <c r="N1199" s="7">
        <f t="shared" si="18"/>
        <v>93</v>
      </c>
      <c r="O1199" s="1">
        <v>0</v>
      </c>
      <c r="P1199" s="1">
        <v>93</v>
      </c>
      <c r="Q1199" s="7">
        <v>28.22</v>
      </c>
      <c r="R1199" s="1">
        <v>34</v>
      </c>
      <c r="S1199" s="1" t="s">
        <v>26</v>
      </c>
      <c r="T1199" s="1" t="s">
        <v>20</v>
      </c>
    </row>
    <row r="1200" spans="1:20" x14ac:dyDescent="0.25">
      <c r="A1200" s="1">
        <v>100860</v>
      </c>
      <c r="B1200" s="2">
        <v>45172</v>
      </c>
      <c r="C1200" s="2" t="str">
        <f>TEXT(Table1[[#This Row],[Order_Date]],"ddd")</f>
        <v>Sun</v>
      </c>
      <c r="D1200" s="12">
        <f>WEEKNUM(Table1[[#This Row],[Order_Date]])</f>
        <v>36</v>
      </c>
      <c r="E1200" s="2" t="str">
        <f>TEXT(Table1[[#This Row],[Order_Date]],"mmm")</f>
        <v>Sep</v>
      </c>
      <c r="F1200" s="2" t="str">
        <f>TEXT(Table1[[#This Row],[Order_Date]],"yyyy")</f>
        <v>2023</v>
      </c>
      <c r="G1200" s="1" t="s">
        <v>1235</v>
      </c>
      <c r="H1200" s="1" t="s">
        <v>100</v>
      </c>
      <c r="I1200" s="1" t="s">
        <v>25</v>
      </c>
      <c r="J1200" s="1" t="s">
        <v>1238</v>
      </c>
      <c r="K1200" s="1" t="s">
        <v>31</v>
      </c>
      <c r="L1200" s="1">
        <v>4</v>
      </c>
      <c r="M1200" s="7">
        <v>142.77000000000001</v>
      </c>
      <c r="N1200" s="7">
        <f t="shared" si="18"/>
        <v>571.08000000000004</v>
      </c>
      <c r="O1200" s="1">
        <v>0</v>
      </c>
      <c r="P1200" s="1">
        <v>571.08000000000004</v>
      </c>
      <c r="Q1200" s="7">
        <v>170.99</v>
      </c>
      <c r="R1200" s="1">
        <v>40</v>
      </c>
      <c r="S1200" s="1" t="s">
        <v>26</v>
      </c>
      <c r="T1200" s="1" t="s">
        <v>27</v>
      </c>
    </row>
    <row r="1201" spans="1:20" x14ac:dyDescent="0.25">
      <c r="A1201" s="1">
        <v>101126</v>
      </c>
      <c r="B1201" s="2">
        <v>45875</v>
      </c>
      <c r="C1201" s="2" t="str">
        <f>TEXT(Table1[[#This Row],[Order_Date]],"ddd")</f>
        <v>Wed</v>
      </c>
      <c r="D1201" s="12">
        <f>WEEKNUM(Table1[[#This Row],[Order_Date]])</f>
        <v>32</v>
      </c>
      <c r="E1201" s="2" t="str">
        <f>TEXT(Table1[[#This Row],[Order_Date]],"mmm")</f>
        <v>Aug</v>
      </c>
      <c r="F1201" s="2" t="str">
        <f>TEXT(Table1[[#This Row],[Order_Date]],"yyyy")</f>
        <v>2025</v>
      </c>
      <c r="G1201" s="1" t="s">
        <v>1236</v>
      </c>
      <c r="H1201" s="1" t="s">
        <v>87</v>
      </c>
      <c r="I1201" s="1" t="s">
        <v>25</v>
      </c>
      <c r="J1201" s="1" t="s">
        <v>1241</v>
      </c>
      <c r="K1201" s="1" t="s">
        <v>18</v>
      </c>
      <c r="L1201" s="1">
        <v>6</v>
      </c>
      <c r="M1201" s="7">
        <v>72.03</v>
      </c>
      <c r="N1201" s="7">
        <f t="shared" si="18"/>
        <v>432.18</v>
      </c>
      <c r="O1201" s="1">
        <v>20</v>
      </c>
      <c r="P1201" s="1">
        <v>345.74</v>
      </c>
      <c r="Q1201" s="7">
        <v>94.24</v>
      </c>
      <c r="R1201" s="1">
        <v>31</v>
      </c>
      <c r="S1201" s="1" t="s">
        <v>26</v>
      </c>
      <c r="T1201" s="1" t="s">
        <v>35</v>
      </c>
    </row>
  </sheetData>
  <conditionalFormatting sqref="A1:A1048576">
    <cfRule type="duplicateValues" dxfId="0" priority="1"/>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8D57B-6830-4F0C-817C-3764595FE331}">
  <dimension ref="A3:AD1190"/>
  <sheetViews>
    <sheetView topLeftCell="H37" workbookViewId="0">
      <selection activeCell="U60" sqref="U60:Y60"/>
    </sheetView>
  </sheetViews>
  <sheetFormatPr defaultRowHeight="13.8" x14ac:dyDescent="0.25"/>
  <cols>
    <col min="1" max="1" width="11.59765625" bestFit="1" customWidth="1"/>
    <col min="2" max="2" width="9.296875" style="8" bestFit="1" customWidth="1"/>
    <col min="3" max="4" width="9.296875" bestFit="1" customWidth="1"/>
    <col min="5" max="5" width="10.59765625" bestFit="1" customWidth="1"/>
    <col min="6" max="6" width="15.59765625" bestFit="1" customWidth="1"/>
    <col min="7" max="7" width="11.59765625" bestFit="1" customWidth="1"/>
    <col min="8" max="8" width="11" bestFit="1" customWidth="1"/>
    <col min="9" max="9" width="10.59765625" bestFit="1" customWidth="1"/>
    <col min="10" max="10" width="12.3984375" bestFit="1" customWidth="1"/>
    <col min="11" max="11" width="11.59765625" bestFit="1" customWidth="1"/>
    <col min="12" max="12" width="14.3984375" bestFit="1" customWidth="1"/>
    <col min="13" max="13" width="11.59765625" bestFit="1" customWidth="1"/>
    <col min="14" max="14" width="8.8984375" bestFit="1" customWidth="1"/>
    <col min="15" max="15" width="14.3984375" bestFit="1" customWidth="1"/>
    <col min="16" max="16" width="6.8984375" bestFit="1" customWidth="1"/>
    <col min="17" max="18" width="9.296875" bestFit="1" customWidth="1"/>
    <col min="19" max="20" width="10.59765625" bestFit="1" customWidth="1"/>
    <col min="21" max="21" width="11.59765625" bestFit="1" customWidth="1"/>
    <col min="22" max="24" width="11" bestFit="1" customWidth="1"/>
    <col min="25" max="25" width="10.59765625" bestFit="1" customWidth="1"/>
    <col min="26" max="26" width="12.69921875" bestFit="1" customWidth="1"/>
    <col min="27" max="27" width="10.59765625" bestFit="1" customWidth="1"/>
    <col min="28" max="28" width="10.8984375" bestFit="1" customWidth="1"/>
    <col min="29" max="30" width="11.59765625" bestFit="1" customWidth="1"/>
    <col min="31" max="31" width="12.69921875" bestFit="1" customWidth="1"/>
    <col min="32" max="32" width="8.59765625" bestFit="1" customWidth="1"/>
    <col min="33" max="40" width="12.69921875" bestFit="1" customWidth="1"/>
    <col min="41" max="41" width="8.296875" bestFit="1" customWidth="1"/>
    <col min="42" max="48" width="12.69921875" bestFit="1" customWidth="1"/>
    <col min="49" max="49" width="8.796875" bestFit="1" customWidth="1"/>
    <col min="50" max="56" width="12.69921875" bestFit="1" customWidth="1"/>
    <col min="57" max="57" width="8.09765625" bestFit="1" customWidth="1"/>
    <col min="58" max="63" width="12.69921875" bestFit="1" customWidth="1"/>
    <col min="64" max="64" width="7.8984375" bestFit="1" customWidth="1"/>
    <col min="65" max="72" width="12.69921875" bestFit="1" customWidth="1"/>
    <col min="73" max="73" width="8.3984375" bestFit="1" customWidth="1"/>
    <col min="74" max="80" width="12.69921875" bestFit="1" customWidth="1"/>
    <col min="81" max="81" width="8.69921875" bestFit="1" customWidth="1"/>
    <col min="82" max="88" width="12.69921875" bestFit="1" customWidth="1"/>
    <col min="89" max="89" width="8.3984375" bestFit="1" customWidth="1"/>
    <col min="90" max="95" width="12.69921875" bestFit="1" customWidth="1"/>
    <col min="96" max="96" width="8.69921875" bestFit="1" customWidth="1"/>
    <col min="97" max="104" width="12.69921875" bestFit="1" customWidth="1"/>
    <col min="105" max="105" width="8.69921875" bestFit="1" customWidth="1"/>
    <col min="106" max="106" width="10.59765625" bestFit="1" customWidth="1"/>
  </cols>
  <sheetData>
    <row r="3" spans="1:30" x14ac:dyDescent="0.25">
      <c r="A3" s="9" t="s">
        <v>1243</v>
      </c>
      <c r="B3" s="10" t="s">
        <v>1246</v>
      </c>
      <c r="D3" s="9" t="s">
        <v>1243</v>
      </c>
      <c r="E3" t="s">
        <v>1246</v>
      </c>
      <c r="F3" t="s">
        <v>1247</v>
      </c>
      <c r="G3" t="s">
        <v>1248</v>
      </c>
      <c r="J3" s="9" t="s">
        <v>1243</v>
      </c>
      <c r="K3" t="s">
        <v>1246</v>
      </c>
      <c r="L3" t="s">
        <v>1250</v>
      </c>
      <c r="M3" t="s">
        <v>1251</v>
      </c>
      <c r="AC3" s="9" t="s">
        <v>1252</v>
      </c>
    </row>
    <row r="4" spans="1:30" x14ac:dyDescent="0.25">
      <c r="A4" s="3" t="s">
        <v>30</v>
      </c>
      <c r="B4" s="10">
        <v>32655.559999999983</v>
      </c>
      <c r="D4" s="3" t="s">
        <v>30</v>
      </c>
      <c r="E4" s="10">
        <v>32655.559999999983</v>
      </c>
      <c r="F4" s="10">
        <v>348</v>
      </c>
      <c r="G4" s="10">
        <v>10185.759999999998</v>
      </c>
      <c r="J4" s="3" t="s">
        <v>30</v>
      </c>
      <c r="K4" s="10">
        <v>32655.559999999983</v>
      </c>
      <c r="L4" s="10">
        <v>1890</v>
      </c>
      <c r="M4" s="10">
        <v>348</v>
      </c>
      <c r="U4" s="9" t="s">
        <v>1246</v>
      </c>
      <c r="V4" s="9" t="s">
        <v>4</v>
      </c>
      <c r="AA4" s="9" t="s">
        <v>1274</v>
      </c>
      <c r="AB4" s="9" t="s">
        <v>4</v>
      </c>
      <c r="AC4" t="s">
        <v>1246</v>
      </c>
      <c r="AD4" t="s">
        <v>1248</v>
      </c>
    </row>
    <row r="5" spans="1:30" x14ac:dyDescent="0.25">
      <c r="A5" s="3" t="s">
        <v>17</v>
      </c>
      <c r="B5" s="10">
        <v>82218.539999999935</v>
      </c>
      <c r="D5" s="3" t="s">
        <v>17</v>
      </c>
      <c r="E5" s="10">
        <v>82218.539999999935</v>
      </c>
      <c r="F5" s="10">
        <v>350</v>
      </c>
      <c r="G5" s="10">
        <v>22056.459999999981</v>
      </c>
      <c r="J5" s="3" t="s">
        <v>17</v>
      </c>
      <c r="K5" s="10">
        <v>82218.539999999935</v>
      </c>
      <c r="L5" s="10">
        <v>1970</v>
      </c>
      <c r="M5" s="10">
        <v>350</v>
      </c>
      <c r="U5" s="9" t="s">
        <v>2</v>
      </c>
      <c r="V5" t="s">
        <v>30</v>
      </c>
      <c r="W5" t="s">
        <v>17</v>
      </c>
      <c r="X5" t="s">
        <v>25</v>
      </c>
      <c r="Y5" t="s">
        <v>1244</v>
      </c>
      <c r="AA5" t="s">
        <v>1275</v>
      </c>
      <c r="AB5" t="s">
        <v>30</v>
      </c>
      <c r="AC5" s="10">
        <v>10902.900000000003</v>
      </c>
      <c r="AD5" s="10">
        <v>3498.1</v>
      </c>
    </row>
    <row r="6" spans="1:30" x14ac:dyDescent="0.25">
      <c r="A6" s="3" t="s">
        <v>25</v>
      </c>
      <c r="B6" s="10">
        <v>191141.06999999998</v>
      </c>
      <c r="D6" s="3" t="s">
        <v>25</v>
      </c>
      <c r="E6" s="10">
        <v>191141.06999999998</v>
      </c>
      <c r="F6" s="10">
        <v>502</v>
      </c>
      <c r="G6" s="10">
        <v>52827.629999999939</v>
      </c>
      <c r="J6" s="3" t="s">
        <v>25</v>
      </c>
      <c r="K6" s="10">
        <v>191141.06999999998</v>
      </c>
      <c r="L6" s="10">
        <v>3150</v>
      </c>
      <c r="M6" s="10">
        <v>502</v>
      </c>
      <c r="U6" t="s">
        <v>319</v>
      </c>
      <c r="V6" s="10">
        <v>43.230000000000004</v>
      </c>
      <c r="W6" s="10"/>
      <c r="X6" s="10"/>
      <c r="Y6" s="10">
        <v>43.230000000000004</v>
      </c>
      <c r="AB6" t="s">
        <v>17</v>
      </c>
      <c r="AC6" s="10">
        <v>29706.239999999994</v>
      </c>
      <c r="AD6" s="10">
        <v>7950.09</v>
      </c>
    </row>
    <row r="7" spans="1:30" x14ac:dyDescent="0.25">
      <c r="A7" s="3" t="s">
        <v>1244</v>
      </c>
      <c r="B7" s="10">
        <v>306015.16999999993</v>
      </c>
      <c r="D7" s="3" t="s">
        <v>1244</v>
      </c>
      <c r="E7" s="10">
        <v>306015.1700000001</v>
      </c>
      <c r="F7" s="10">
        <v>1200</v>
      </c>
      <c r="G7" s="10">
        <v>85069.850000000064</v>
      </c>
      <c r="J7" s="3" t="s">
        <v>1244</v>
      </c>
      <c r="K7" s="10">
        <v>306015.1700000001</v>
      </c>
      <c r="L7" s="10">
        <v>7010</v>
      </c>
      <c r="M7" s="10">
        <v>1200</v>
      </c>
      <c r="U7" t="s">
        <v>244</v>
      </c>
      <c r="V7" s="10"/>
      <c r="W7" s="10"/>
      <c r="X7" s="10">
        <v>476.88</v>
      </c>
      <c r="Y7" s="10">
        <v>476.88</v>
      </c>
      <c r="AB7" t="s">
        <v>25</v>
      </c>
      <c r="AC7" s="10">
        <v>73179.950000000041</v>
      </c>
      <c r="AD7" s="10">
        <v>20141.809999999998</v>
      </c>
    </row>
    <row r="8" spans="1:30" x14ac:dyDescent="0.25">
      <c r="U8" t="s">
        <v>597</v>
      </c>
      <c r="V8" s="10">
        <v>77.64</v>
      </c>
      <c r="W8" s="10"/>
      <c r="X8" s="10"/>
      <c r="Y8" s="10">
        <v>77.64</v>
      </c>
      <c r="AA8" t="s">
        <v>1276</v>
      </c>
      <c r="AB8" t="s">
        <v>30</v>
      </c>
      <c r="AC8" s="10">
        <v>12747.98</v>
      </c>
      <c r="AD8" s="10">
        <v>3935.239999999998</v>
      </c>
    </row>
    <row r="9" spans="1:30" x14ac:dyDescent="0.25">
      <c r="U9" t="s">
        <v>296</v>
      </c>
      <c r="V9" s="10"/>
      <c r="W9" s="10">
        <v>468.2</v>
      </c>
      <c r="X9" s="10"/>
      <c r="Y9" s="10">
        <v>468.2</v>
      </c>
      <c r="AB9" t="s">
        <v>17</v>
      </c>
      <c r="AC9" s="10">
        <v>31735.900000000009</v>
      </c>
      <c r="AD9" s="10">
        <v>8346.3999999999978</v>
      </c>
    </row>
    <row r="10" spans="1:30" x14ac:dyDescent="0.25">
      <c r="K10" s="9" t="s">
        <v>1246</v>
      </c>
      <c r="O10" s="9" t="s">
        <v>1246</v>
      </c>
      <c r="P10" s="9" t="s">
        <v>13</v>
      </c>
      <c r="U10" t="s">
        <v>902</v>
      </c>
      <c r="V10" s="10">
        <v>126.6</v>
      </c>
      <c r="W10" s="10"/>
      <c r="X10" s="10"/>
      <c r="Y10" s="10">
        <v>126.6</v>
      </c>
      <c r="AB10" t="s">
        <v>25</v>
      </c>
      <c r="AC10" s="10">
        <v>66333.690000000017</v>
      </c>
      <c r="AD10" s="10">
        <v>18224.220000000005</v>
      </c>
    </row>
    <row r="11" spans="1:30" x14ac:dyDescent="0.25">
      <c r="F11" s="9" t="s">
        <v>1246</v>
      </c>
      <c r="K11" s="9" t="s">
        <v>1261</v>
      </c>
      <c r="L11" s="9" t="s">
        <v>4</v>
      </c>
      <c r="M11" t="s">
        <v>1260</v>
      </c>
      <c r="O11" s="9" t="s">
        <v>1261</v>
      </c>
      <c r="P11" t="s">
        <v>19</v>
      </c>
      <c r="Q11" t="s">
        <v>26</v>
      </c>
      <c r="R11" t="s">
        <v>122</v>
      </c>
      <c r="S11" t="s">
        <v>1244</v>
      </c>
      <c r="U11" t="s">
        <v>697</v>
      </c>
      <c r="V11" s="10"/>
      <c r="W11" s="10"/>
      <c r="X11" s="10">
        <v>241.41</v>
      </c>
      <c r="Y11" s="10">
        <v>241.41</v>
      </c>
      <c r="AA11" t="s">
        <v>1277</v>
      </c>
      <c r="AB11" t="s">
        <v>30</v>
      </c>
      <c r="AC11" s="10">
        <v>9004.68</v>
      </c>
      <c r="AD11" s="10">
        <v>2752.420000000001</v>
      </c>
    </row>
    <row r="12" spans="1:30" x14ac:dyDescent="0.25">
      <c r="B12"/>
      <c r="C12" s="9" t="s">
        <v>1252</v>
      </c>
      <c r="F12" s="9" t="s">
        <v>1274</v>
      </c>
      <c r="G12" t="s">
        <v>1260</v>
      </c>
      <c r="K12" t="s">
        <v>1262</v>
      </c>
      <c r="L12" t="s">
        <v>30</v>
      </c>
      <c r="M12" s="10">
        <v>3267.77</v>
      </c>
      <c r="O12" t="s">
        <v>1262</v>
      </c>
      <c r="P12" s="10">
        <v>15212.140000000003</v>
      </c>
      <c r="Q12" s="10">
        <v>12664.279999999999</v>
      </c>
      <c r="R12" s="10">
        <v>112.71000000000001</v>
      </c>
      <c r="S12" s="10">
        <v>27989.13</v>
      </c>
      <c r="U12" t="s">
        <v>1104</v>
      </c>
      <c r="V12" s="10"/>
      <c r="W12" s="10">
        <v>96.42</v>
      </c>
      <c r="X12" s="10"/>
      <c r="Y12" s="10">
        <v>96.42</v>
      </c>
      <c r="AB12" t="s">
        <v>17</v>
      </c>
      <c r="AC12" s="10">
        <v>20776.399999999991</v>
      </c>
      <c r="AD12" s="10">
        <v>5759.9700000000012</v>
      </c>
    </row>
    <row r="13" spans="1:30" x14ac:dyDescent="0.25">
      <c r="A13" s="9" t="s">
        <v>4</v>
      </c>
      <c r="B13" s="9" t="s">
        <v>13</v>
      </c>
      <c r="C13" t="s">
        <v>1246</v>
      </c>
      <c r="D13" t="s">
        <v>1250</v>
      </c>
      <c r="F13" t="s">
        <v>1275</v>
      </c>
      <c r="G13" s="10">
        <v>113789.08999999998</v>
      </c>
      <c r="L13" t="s">
        <v>17</v>
      </c>
      <c r="M13" s="10">
        <v>7433.3499999999995</v>
      </c>
      <c r="O13" t="s">
        <v>1263</v>
      </c>
      <c r="P13" s="10">
        <v>8266.9699999999975</v>
      </c>
      <c r="Q13" s="10">
        <v>11123.44</v>
      </c>
      <c r="R13" s="10">
        <v>400.02</v>
      </c>
      <c r="S13" s="10">
        <v>19790.429999999997</v>
      </c>
      <c r="U13" t="s">
        <v>74</v>
      </c>
      <c r="V13" s="10">
        <v>88.32</v>
      </c>
      <c r="W13" s="10"/>
      <c r="X13" s="10"/>
      <c r="Y13" s="10">
        <v>88.32</v>
      </c>
      <c r="AB13" t="s">
        <v>25</v>
      </c>
      <c r="AC13" s="10">
        <v>51627.429999999971</v>
      </c>
      <c r="AD13" s="10">
        <v>14461.599999999997</v>
      </c>
    </row>
    <row r="14" spans="1:30" x14ac:dyDescent="0.25">
      <c r="A14" t="s">
        <v>30</v>
      </c>
      <c r="B14" t="s">
        <v>19</v>
      </c>
      <c r="C14" s="10">
        <v>14242.020000000002</v>
      </c>
      <c r="D14" s="10">
        <v>700</v>
      </c>
      <c r="F14" t="s">
        <v>1276</v>
      </c>
      <c r="G14" s="10">
        <v>110817.57</v>
      </c>
      <c r="I14" s="10"/>
      <c r="L14" t="s">
        <v>25</v>
      </c>
      <c r="M14" s="10">
        <v>17288.010000000002</v>
      </c>
      <c r="O14" t="s">
        <v>1264</v>
      </c>
      <c r="P14" s="10">
        <v>10330.790000000001</v>
      </c>
      <c r="Q14" s="10">
        <v>20705.76999999999</v>
      </c>
      <c r="R14" s="10">
        <v>606.94000000000005</v>
      </c>
      <c r="S14" s="10">
        <v>31643.499999999989</v>
      </c>
      <c r="U14" t="s">
        <v>727</v>
      </c>
      <c r="V14" s="10"/>
      <c r="W14" s="10">
        <v>94.11</v>
      </c>
      <c r="X14" s="10"/>
      <c r="Y14" s="10">
        <v>94.11</v>
      </c>
      <c r="AA14" t="s">
        <v>1244</v>
      </c>
      <c r="AC14" s="10">
        <v>306015.17</v>
      </c>
      <c r="AD14" s="10">
        <v>85069.849999999991</v>
      </c>
    </row>
    <row r="15" spans="1:30" x14ac:dyDescent="0.25">
      <c r="B15" t="s">
        <v>26</v>
      </c>
      <c r="C15" s="10">
        <v>18203.759999999991</v>
      </c>
      <c r="D15" s="10">
        <v>1160</v>
      </c>
      <c r="F15" t="s">
        <v>1277</v>
      </c>
      <c r="G15" s="10">
        <v>81408.509999999937</v>
      </c>
      <c r="I15" s="10"/>
      <c r="K15" t="s">
        <v>1263</v>
      </c>
      <c r="L15" t="s">
        <v>30</v>
      </c>
      <c r="M15" s="10">
        <v>2705.8100000000004</v>
      </c>
      <c r="O15" t="s">
        <v>1265</v>
      </c>
      <c r="P15" s="10">
        <v>15075.469999999998</v>
      </c>
      <c r="Q15" s="10">
        <v>10759.130000000005</v>
      </c>
      <c r="R15" s="10">
        <v>943.25</v>
      </c>
      <c r="S15" s="10">
        <v>26777.850000000002</v>
      </c>
      <c r="U15" t="s">
        <v>232</v>
      </c>
      <c r="V15" s="10"/>
      <c r="W15" s="10">
        <v>60.72</v>
      </c>
      <c r="X15" s="10"/>
      <c r="Y15" s="10">
        <v>60.72</v>
      </c>
    </row>
    <row r="16" spans="1:30" x14ac:dyDescent="0.25">
      <c r="B16" t="s">
        <v>122</v>
      </c>
      <c r="C16" s="10">
        <v>209.78000000000003</v>
      </c>
      <c r="D16" s="10">
        <v>30</v>
      </c>
      <c r="F16" t="s">
        <v>1244</v>
      </c>
      <c r="G16" s="10">
        <v>306015.16999999993</v>
      </c>
      <c r="I16" s="10"/>
      <c r="L16" t="s">
        <v>17</v>
      </c>
      <c r="M16" s="10">
        <v>7248.2499999999991</v>
      </c>
      <c r="O16" t="s">
        <v>1266</v>
      </c>
      <c r="P16" s="10">
        <v>9951.8499999999967</v>
      </c>
      <c r="Q16" s="10">
        <v>22451.900000000005</v>
      </c>
      <c r="R16" s="10">
        <v>118.05000000000001</v>
      </c>
      <c r="S16" s="10">
        <v>32521.8</v>
      </c>
      <c r="U16" t="s">
        <v>851</v>
      </c>
      <c r="V16" s="10"/>
      <c r="W16" s="10"/>
      <c r="X16" s="10">
        <v>395.46</v>
      </c>
      <c r="Y16" s="10">
        <v>395.46</v>
      </c>
    </row>
    <row r="17" spans="1:25" x14ac:dyDescent="0.25">
      <c r="A17" t="s">
        <v>17</v>
      </c>
      <c r="B17" t="s">
        <v>19</v>
      </c>
      <c r="C17" s="10">
        <v>36173.370000000003</v>
      </c>
      <c r="D17" s="10">
        <v>805</v>
      </c>
      <c r="I17" s="10"/>
      <c r="L17" t="s">
        <v>25</v>
      </c>
      <c r="M17" s="10">
        <v>9836.3700000000026</v>
      </c>
      <c r="O17" t="s">
        <v>1267</v>
      </c>
      <c r="P17" s="10">
        <v>9547.1200000000008</v>
      </c>
      <c r="Q17" s="10">
        <v>17264.53</v>
      </c>
      <c r="R17" s="10">
        <v>255.84</v>
      </c>
      <c r="S17" s="10">
        <v>27067.49</v>
      </c>
      <c r="U17" t="s">
        <v>262</v>
      </c>
      <c r="V17" s="10"/>
      <c r="W17" s="10"/>
      <c r="X17" s="10">
        <v>186.06</v>
      </c>
      <c r="Y17" s="10">
        <v>186.06</v>
      </c>
    </row>
    <row r="18" spans="1:25" x14ac:dyDescent="0.25">
      <c r="B18" t="s">
        <v>26</v>
      </c>
      <c r="C18" s="10">
        <v>44223.910000000018</v>
      </c>
      <c r="D18" s="10">
        <v>1100</v>
      </c>
      <c r="I18" s="10"/>
      <c r="K18" t="s">
        <v>1264</v>
      </c>
      <c r="L18" t="s">
        <v>30</v>
      </c>
      <c r="M18" s="10">
        <v>2147.5099999999998</v>
      </c>
      <c r="O18" t="s">
        <v>1268</v>
      </c>
      <c r="P18" s="10">
        <v>9390.5799999999981</v>
      </c>
      <c r="Q18" s="10">
        <v>13999.699999999997</v>
      </c>
      <c r="R18" s="10"/>
      <c r="S18" s="10">
        <v>23390.279999999995</v>
      </c>
      <c r="U18" t="s">
        <v>559</v>
      </c>
      <c r="V18" s="10"/>
      <c r="W18" s="10"/>
      <c r="X18" s="10">
        <v>181.8</v>
      </c>
      <c r="Y18" s="10">
        <v>181.8</v>
      </c>
    </row>
    <row r="19" spans="1:25" x14ac:dyDescent="0.25">
      <c r="B19" t="s">
        <v>122</v>
      </c>
      <c r="C19" s="10">
        <v>1821.2599999999998</v>
      </c>
      <c r="D19" s="10">
        <v>65</v>
      </c>
      <c r="I19" s="10"/>
      <c r="L19" t="s">
        <v>17</v>
      </c>
      <c r="M19" s="10">
        <v>10324.440000000002</v>
      </c>
      <c r="O19" t="s">
        <v>1269</v>
      </c>
      <c r="P19" s="10">
        <v>10682.829999999996</v>
      </c>
      <c r="Q19" s="10">
        <v>14402.43</v>
      </c>
      <c r="R19" s="10">
        <v>186.07999999999998</v>
      </c>
      <c r="S19" s="10">
        <v>25271.339999999997</v>
      </c>
      <c r="U19" t="s">
        <v>75</v>
      </c>
      <c r="V19" s="10"/>
      <c r="W19" s="10"/>
      <c r="X19" s="10">
        <v>438.93</v>
      </c>
      <c r="Y19" s="10">
        <v>438.93</v>
      </c>
    </row>
    <row r="20" spans="1:25" x14ac:dyDescent="0.25">
      <c r="A20" t="s">
        <v>25</v>
      </c>
      <c r="B20" t="s">
        <v>19</v>
      </c>
      <c r="C20" s="10">
        <v>82188.150000000023</v>
      </c>
      <c r="D20" s="10">
        <v>1430</v>
      </c>
      <c r="I20" s="10"/>
      <c r="L20" t="s">
        <v>25</v>
      </c>
      <c r="M20" s="10">
        <v>19171.549999999996</v>
      </c>
      <c r="O20" t="s">
        <v>1270</v>
      </c>
      <c r="P20" s="10">
        <v>12733.379999999997</v>
      </c>
      <c r="Q20" s="10">
        <v>16668.510000000002</v>
      </c>
      <c r="R20" s="10">
        <v>530.98</v>
      </c>
      <c r="S20" s="10">
        <v>29932.87</v>
      </c>
      <c r="U20" t="s">
        <v>565</v>
      </c>
      <c r="V20" s="10">
        <v>133</v>
      </c>
      <c r="W20" s="10"/>
      <c r="X20" s="10"/>
      <c r="Y20" s="10">
        <v>133</v>
      </c>
    </row>
    <row r="21" spans="1:25" x14ac:dyDescent="0.25">
      <c r="B21" t="s">
        <v>26</v>
      </c>
      <c r="C21" s="10">
        <v>106729.01999999999</v>
      </c>
      <c r="D21" s="10">
        <v>1695</v>
      </c>
      <c r="G21" s="9" t="s">
        <v>1246</v>
      </c>
      <c r="K21" t="s">
        <v>1265</v>
      </c>
      <c r="L21" t="s">
        <v>30</v>
      </c>
      <c r="M21" s="10">
        <v>2725.77</v>
      </c>
      <c r="O21" t="s">
        <v>1271</v>
      </c>
      <c r="P21" s="10">
        <v>10860.960000000001</v>
      </c>
      <c r="Q21" s="10">
        <v>10409.810000000001</v>
      </c>
      <c r="R21" s="10">
        <v>287.36</v>
      </c>
      <c r="S21" s="10">
        <v>21558.130000000005</v>
      </c>
      <c r="U21" t="s">
        <v>329</v>
      </c>
      <c r="V21" s="10"/>
      <c r="W21" s="10"/>
      <c r="X21" s="10">
        <v>758.52</v>
      </c>
      <c r="Y21" s="10">
        <v>758.52</v>
      </c>
    </row>
    <row r="22" spans="1:25" x14ac:dyDescent="0.25">
      <c r="B22" t="s">
        <v>122</v>
      </c>
      <c r="C22" s="10">
        <v>2223.8999999999996</v>
      </c>
      <c r="D22" s="10">
        <v>25</v>
      </c>
      <c r="G22" s="9" t="s">
        <v>1278</v>
      </c>
      <c r="H22" s="9" t="s">
        <v>1279</v>
      </c>
      <c r="I22" t="s">
        <v>1260</v>
      </c>
      <c r="L22" t="s">
        <v>17</v>
      </c>
      <c r="M22" s="10">
        <v>6339.8700000000008</v>
      </c>
      <c r="O22" t="s">
        <v>1272</v>
      </c>
      <c r="P22" s="10">
        <v>9462.9200000000019</v>
      </c>
      <c r="Q22" s="10">
        <v>8018.2100000000009</v>
      </c>
      <c r="R22" s="10"/>
      <c r="S22" s="10">
        <v>17481.130000000005</v>
      </c>
      <c r="U22" t="s">
        <v>880</v>
      </c>
      <c r="V22" s="10"/>
      <c r="W22" s="10">
        <v>635.54999999999995</v>
      </c>
      <c r="X22" s="10"/>
      <c r="Y22" s="10">
        <v>635.54999999999995</v>
      </c>
    </row>
    <row r="23" spans="1:25" x14ac:dyDescent="0.25">
      <c r="A23" t="s">
        <v>1244</v>
      </c>
      <c r="B23"/>
      <c r="C23" s="10">
        <v>306015.17000000004</v>
      </c>
      <c r="D23" s="10">
        <v>7010</v>
      </c>
      <c r="G23" t="s">
        <v>1275</v>
      </c>
      <c r="H23" t="s">
        <v>1280</v>
      </c>
      <c r="I23" s="10">
        <v>21937.08</v>
      </c>
      <c r="L23" t="s">
        <v>25</v>
      </c>
      <c r="M23" s="10">
        <v>17712.21</v>
      </c>
      <c r="O23" t="s">
        <v>1273</v>
      </c>
      <c r="P23" s="10">
        <v>11088.529999999999</v>
      </c>
      <c r="Q23" s="10">
        <v>10688.980000000003</v>
      </c>
      <c r="R23" s="10">
        <v>813.71</v>
      </c>
      <c r="S23" s="10">
        <v>22591.22</v>
      </c>
      <c r="U23" t="s">
        <v>88</v>
      </c>
      <c r="V23" s="10"/>
      <c r="W23" s="10">
        <v>124.56</v>
      </c>
      <c r="X23" s="10"/>
      <c r="Y23" s="10">
        <v>124.56</v>
      </c>
    </row>
    <row r="24" spans="1:25" x14ac:dyDescent="0.25">
      <c r="B24"/>
      <c r="H24" t="s">
        <v>1281</v>
      </c>
      <c r="I24" s="10">
        <v>30280.44</v>
      </c>
      <c r="K24" t="s">
        <v>1266</v>
      </c>
      <c r="L24" t="s">
        <v>30</v>
      </c>
      <c r="M24" s="10">
        <v>4026.9900000000002</v>
      </c>
      <c r="O24" t="s">
        <v>1244</v>
      </c>
      <c r="P24" s="10">
        <v>132603.54</v>
      </c>
      <c r="Q24" s="10">
        <v>169156.69</v>
      </c>
      <c r="R24" s="10">
        <v>4254.9400000000005</v>
      </c>
      <c r="S24" s="10">
        <v>306015.16999999993</v>
      </c>
      <c r="U24" t="s">
        <v>591</v>
      </c>
      <c r="V24" s="10">
        <v>31.58</v>
      </c>
      <c r="W24" s="10"/>
      <c r="X24" s="10"/>
      <c r="Y24" s="10">
        <v>31.58</v>
      </c>
    </row>
    <row r="25" spans="1:25" x14ac:dyDescent="0.25">
      <c r="B25"/>
      <c r="H25" t="s">
        <v>1282</v>
      </c>
      <c r="I25" s="10">
        <v>28015.850000000002</v>
      </c>
      <c r="L25" t="s">
        <v>17</v>
      </c>
      <c r="M25" s="10">
        <v>6804.22</v>
      </c>
      <c r="U25" t="s">
        <v>1165</v>
      </c>
      <c r="V25" s="10"/>
      <c r="W25" s="10"/>
      <c r="X25" s="10">
        <v>340.56</v>
      </c>
      <c r="Y25" s="10">
        <v>340.56</v>
      </c>
    </row>
    <row r="26" spans="1:25" x14ac:dyDescent="0.25">
      <c r="A26" s="9" t="s">
        <v>1246</v>
      </c>
      <c r="B26" s="9" t="s">
        <v>13</v>
      </c>
      <c r="H26" t="s">
        <v>1283</v>
      </c>
      <c r="I26" s="10">
        <v>33555.719999999987</v>
      </c>
      <c r="L26" t="s">
        <v>25</v>
      </c>
      <c r="M26" s="10">
        <v>21690.59</v>
      </c>
      <c r="U26" t="s">
        <v>1005</v>
      </c>
      <c r="V26" s="10">
        <v>65.64</v>
      </c>
      <c r="W26" s="10"/>
      <c r="X26" s="10"/>
      <c r="Y26" s="10">
        <v>65.64</v>
      </c>
    </row>
    <row r="27" spans="1:25" x14ac:dyDescent="0.25">
      <c r="A27" s="9" t="s">
        <v>1249</v>
      </c>
      <c r="B27" t="s">
        <v>19</v>
      </c>
      <c r="C27" t="s">
        <v>26</v>
      </c>
      <c r="D27" t="s">
        <v>122</v>
      </c>
      <c r="E27" t="s">
        <v>1244</v>
      </c>
      <c r="G27" t="s">
        <v>1276</v>
      </c>
      <c r="H27" t="s">
        <v>1280</v>
      </c>
      <c r="I27" s="10">
        <v>31569.569999999996</v>
      </c>
      <c r="K27" t="s">
        <v>1267</v>
      </c>
      <c r="L27" t="s">
        <v>30</v>
      </c>
      <c r="M27" s="10">
        <v>2903.6899999999991</v>
      </c>
      <c r="O27" s="9" t="s">
        <v>1246</v>
      </c>
      <c r="P27" s="9" t="s">
        <v>13</v>
      </c>
      <c r="U27" t="s">
        <v>1173</v>
      </c>
      <c r="V27" s="10"/>
      <c r="W27" s="10"/>
      <c r="X27" s="10">
        <v>823.64</v>
      </c>
      <c r="Y27" s="10">
        <v>823.64</v>
      </c>
    </row>
    <row r="28" spans="1:25" x14ac:dyDescent="0.25">
      <c r="A28" t="s">
        <v>1253</v>
      </c>
      <c r="B28" s="10">
        <v>18684.990000000005</v>
      </c>
      <c r="C28" s="10">
        <v>23818.46</v>
      </c>
      <c r="D28" s="10">
        <v>373.89</v>
      </c>
      <c r="E28" s="10">
        <v>42877.340000000004</v>
      </c>
      <c r="H28" t="s">
        <v>1281</v>
      </c>
      <c r="I28" s="10">
        <v>27646.019999999997</v>
      </c>
      <c r="L28" t="s">
        <v>17</v>
      </c>
      <c r="M28" s="10">
        <v>6003.39</v>
      </c>
      <c r="O28" s="9" t="s">
        <v>6</v>
      </c>
      <c r="P28" t="s">
        <v>19</v>
      </c>
      <c r="Q28" t="s">
        <v>26</v>
      </c>
      <c r="R28" t="s">
        <v>122</v>
      </c>
      <c r="S28" t="s">
        <v>1244</v>
      </c>
      <c r="U28" t="s">
        <v>198</v>
      </c>
      <c r="V28" s="10"/>
      <c r="W28" s="10">
        <v>665.95</v>
      </c>
      <c r="X28" s="10"/>
      <c r="Y28" s="10">
        <v>665.95</v>
      </c>
    </row>
    <row r="29" spans="1:25" x14ac:dyDescent="0.25">
      <c r="A29" t="s">
        <v>1254</v>
      </c>
      <c r="B29" s="10">
        <v>18323.079999999994</v>
      </c>
      <c r="C29" s="10">
        <v>23618.989999999987</v>
      </c>
      <c r="D29" s="10">
        <v>925.36999999999989</v>
      </c>
      <c r="E29" s="10">
        <v>42867.439999999981</v>
      </c>
      <c r="H29" t="s">
        <v>1282</v>
      </c>
      <c r="I29" s="10">
        <v>23527.21999999999</v>
      </c>
      <c r="L29" t="s">
        <v>25</v>
      </c>
      <c r="M29" s="10">
        <v>18160.409999999996</v>
      </c>
      <c r="O29" t="s">
        <v>18</v>
      </c>
      <c r="P29" s="10">
        <v>62136.519999999982</v>
      </c>
      <c r="Q29" s="10">
        <v>76325.760000000009</v>
      </c>
      <c r="R29" s="10">
        <v>2633.48</v>
      </c>
      <c r="S29" s="10">
        <v>141095.76</v>
      </c>
      <c r="U29" t="s">
        <v>941</v>
      </c>
      <c r="V29" s="10"/>
      <c r="W29" s="10"/>
      <c r="X29" s="10">
        <v>823.37999999999988</v>
      </c>
      <c r="Y29" s="10">
        <v>823.37999999999988</v>
      </c>
    </row>
    <row r="30" spans="1:25" x14ac:dyDescent="0.25">
      <c r="A30" t="s">
        <v>1255</v>
      </c>
      <c r="B30" s="10">
        <v>21546.82</v>
      </c>
      <c r="C30" s="10">
        <v>17028.049999999992</v>
      </c>
      <c r="D30" s="10">
        <v>779.3599999999999</v>
      </c>
      <c r="E30" s="10">
        <v>39354.229999999996</v>
      </c>
      <c r="H30" t="s">
        <v>1283</v>
      </c>
      <c r="I30" s="10">
        <v>28074.76</v>
      </c>
      <c r="K30" t="s">
        <v>1268</v>
      </c>
      <c r="L30" t="s">
        <v>30</v>
      </c>
      <c r="M30" s="10">
        <v>2730.51</v>
      </c>
      <c r="O30" t="s">
        <v>48</v>
      </c>
      <c r="P30" s="10">
        <v>15619.100000000004</v>
      </c>
      <c r="Q30" s="10">
        <v>20794.949999999997</v>
      </c>
      <c r="R30" s="10"/>
      <c r="S30" s="10">
        <v>36414.050000000003</v>
      </c>
      <c r="U30" t="s">
        <v>502</v>
      </c>
      <c r="V30" s="10"/>
      <c r="W30" s="10"/>
      <c r="X30" s="10">
        <v>451.91999999999996</v>
      </c>
      <c r="Y30" s="10">
        <v>451.91999999999996</v>
      </c>
    </row>
    <row r="31" spans="1:25" x14ac:dyDescent="0.25">
      <c r="A31" t="s">
        <v>1256</v>
      </c>
      <c r="B31" s="10">
        <v>17245.489999999991</v>
      </c>
      <c r="C31" s="10">
        <v>23513.010000000006</v>
      </c>
      <c r="D31" s="10">
        <v>291.12</v>
      </c>
      <c r="E31" s="10">
        <v>41049.620000000003</v>
      </c>
      <c r="G31" t="s">
        <v>1277</v>
      </c>
      <c r="H31" t="s">
        <v>1280</v>
      </c>
      <c r="I31" s="10">
        <v>25916.409999999993</v>
      </c>
      <c r="L31" t="s">
        <v>17</v>
      </c>
      <c r="M31" s="10">
        <v>8361.8000000000011</v>
      </c>
      <c r="O31" t="s">
        <v>31</v>
      </c>
      <c r="P31" s="10">
        <v>46850.059999999983</v>
      </c>
      <c r="Q31" s="10">
        <v>60828.110000000015</v>
      </c>
      <c r="R31" s="10">
        <v>1335.8999999999999</v>
      </c>
      <c r="S31" s="10">
        <v>109014.06999999999</v>
      </c>
      <c r="U31" t="s">
        <v>138</v>
      </c>
      <c r="V31" s="10">
        <v>90.96</v>
      </c>
      <c r="W31" s="10"/>
      <c r="X31" s="10"/>
      <c r="Y31" s="10">
        <v>90.96</v>
      </c>
    </row>
    <row r="32" spans="1:25" x14ac:dyDescent="0.25">
      <c r="A32" t="s">
        <v>1257</v>
      </c>
      <c r="B32" s="10">
        <v>17395.809999999998</v>
      </c>
      <c r="C32" s="10">
        <v>27017.79</v>
      </c>
      <c r="D32" s="10">
        <v>780.28</v>
      </c>
      <c r="E32" s="10">
        <v>45193.88</v>
      </c>
      <c r="H32" t="s">
        <v>1281</v>
      </c>
      <c r="I32" s="10">
        <v>28440.680000000004</v>
      </c>
      <c r="L32" t="s">
        <v>25</v>
      </c>
      <c r="M32" s="10">
        <v>12297.969999999998</v>
      </c>
      <c r="O32" t="s">
        <v>64</v>
      </c>
      <c r="P32" s="10">
        <v>7997.8600000000006</v>
      </c>
      <c r="Q32" s="10">
        <v>11207.869999999995</v>
      </c>
      <c r="R32" s="10">
        <v>285.56</v>
      </c>
      <c r="S32" s="10">
        <v>19491.289999999997</v>
      </c>
      <c r="U32" t="s">
        <v>1099</v>
      </c>
      <c r="V32" s="10">
        <v>67.349999999999994</v>
      </c>
      <c r="W32" s="10"/>
      <c r="X32" s="10"/>
      <c r="Y32" s="10">
        <v>67.349999999999994</v>
      </c>
    </row>
    <row r="33" spans="1:25" x14ac:dyDescent="0.25">
      <c r="A33" t="s">
        <v>1258</v>
      </c>
      <c r="B33" s="10">
        <v>19579.160000000003</v>
      </c>
      <c r="C33" s="10">
        <v>22584.269999999986</v>
      </c>
      <c r="D33" s="10">
        <v>169.14</v>
      </c>
      <c r="E33" s="10">
        <v>42332.569999999992</v>
      </c>
      <c r="H33" t="s">
        <v>1282</v>
      </c>
      <c r="I33" s="10">
        <v>27051.42</v>
      </c>
      <c r="K33" t="s">
        <v>1269</v>
      </c>
      <c r="L33" t="s">
        <v>30</v>
      </c>
      <c r="M33" s="10">
        <v>2856.29</v>
      </c>
      <c r="O33" t="s">
        <v>1244</v>
      </c>
      <c r="P33" s="10">
        <v>132603.53999999998</v>
      </c>
      <c r="Q33" s="10">
        <v>169156.69</v>
      </c>
      <c r="R33" s="10">
        <v>4254.9400000000005</v>
      </c>
      <c r="S33" s="10">
        <v>306015.17</v>
      </c>
      <c r="U33" t="s">
        <v>407</v>
      </c>
      <c r="V33" s="10">
        <v>151.52000000000001</v>
      </c>
      <c r="W33" s="10"/>
      <c r="X33" s="10"/>
      <c r="Y33" s="10">
        <v>151.52000000000001</v>
      </c>
    </row>
    <row r="34" spans="1:25" x14ac:dyDescent="0.25">
      <c r="A34" t="s">
        <v>1259</v>
      </c>
      <c r="B34" s="10">
        <v>19828.189999999999</v>
      </c>
      <c r="C34" s="10">
        <v>31576.12000000001</v>
      </c>
      <c r="D34" s="10">
        <v>935.78000000000009</v>
      </c>
      <c r="E34" s="10">
        <v>52340.090000000011</v>
      </c>
      <c r="G34" t="s">
        <v>1244</v>
      </c>
      <c r="I34" s="10">
        <v>306015.17</v>
      </c>
      <c r="L34" t="s">
        <v>17</v>
      </c>
      <c r="M34" s="10">
        <v>4780.6000000000004</v>
      </c>
      <c r="U34" t="s">
        <v>401</v>
      </c>
      <c r="V34" s="10"/>
      <c r="W34" s="10"/>
      <c r="X34" s="10">
        <v>863.5</v>
      </c>
      <c r="Y34" s="10">
        <v>863.5</v>
      </c>
    </row>
    <row r="35" spans="1:25" x14ac:dyDescent="0.25">
      <c r="A35" t="s">
        <v>1244</v>
      </c>
      <c r="B35" s="10">
        <v>132603.53999999998</v>
      </c>
      <c r="C35" s="10">
        <v>169156.69</v>
      </c>
      <c r="D35" s="10">
        <v>4254.9399999999996</v>
      </c>
      <c r="E35" s="10">
        <v>306015.17</v>
      </c>
      <c r="L35" t="s">
        <v>25</v>
      </c>
      <c r="M35" s="10">
        <v>17634.45</v>
      </c>
      <c r="U35" t="s">
        <v>768</v>
      </c>
      <c r="V35" s="10"/>
      <c r="W35" s="10"/>
      <c r="X35" s="10">
        <v>180.24</v>
      </c>
      <c r="Y35" s="10">
        <v>180.24</v>
      </c>
    </row>
    <row r="36" spans="1:25" x14ac:dyDescent="0.25">
      <c r="G36" s="9" t="s">
        <v>1246</v>
      </c>
      <c r="K36" t="s">
        <v>1270</v>
      </c>
      <c r="L36" t="s">
        <v>30</v>
      </c>
      <c r="M36" s="10">
        <v>2409.2799999999997</v>
      </c>
      <c r="O36" s="9" t="s">
        <v>1250</v>
      </c>
      <c r="U36" t="s">
        <v>1062</v>
      </c>
      <c r="V36" s="10">
        <v>24.82</v>
      </c>
      <c r="W36" s="10"/>
      <c r="X36" s="10"/>
      <c r="Y36" s="10">
        <v>24.82</v>
      </c>
    </row>
    <row r="37" spans="1:25" x14ac:dyDescent="0.25">
      <c r="A37" s="9" t="s">
        <v>1246</v>
      </c>
      <c r="B37" s="9" t="s">
        <v>1245</v>
      </c>
      <c r="G37" s="9" t="s">
        <v>1274</v>
      </c>
      <c r="H37" s="9" t="s">
        <v>4</v>
      </c>
      <c r="I37" t="s">
        <v>1260</v>
      </c>
      <c r="L37" t="s">
        <v>17</v>
      </c>
      <c r="M37" s="10">
        <v>8961.1999999999989</v>
      </c>
      <c r="O37" s="9" t="s">
        <v>4</v>
      </c>
      <c r="P37" t="s">
        <v>1260</v>
      </c>
      <c r="U37" t="s">
        <v>888</v>
      </c>
      <c r="V37" s="10">
        <v>45.839999999999996</v>
      </c>
      <c r="W37" s="10"/>
      <c r="X37" s="10"/>
      <c r="Y37" s="10">
        <v>45.839999999999996</v>
      </c>
    </row>
    <row r="38" spans="1:25" x14ac:dyDescent="0.25">
      <c r="A38" s="9" t="s">
        <v>1243</v>
      </c>
      <c r="B38" t="s">
        <v>30</v>
      </c>
      <c r="C38" t="s">
        <v>17</v>
      </c>
      <c r="D38" t="s">
        <v>25</v>
      </c>
      <c r="E38" t="s">
        <v>1244</v>
      </c>
      <c r="G38" t="s">
        <v>1275</v>
      </c>
      <c r="H38" t="s">
        <v>30</v>
      </c>
      <c r="I38" s="10">
        <v>10902.900000000003</v>
      </c>
      <c r="L38" t="s">
        <v>25</v>
      </c>
      <c r="M38" s="10">
        <v>18562.389999999996</v>
      </c>
      <c r="O38" t="s">
        <v>30</v>
      </c>
      <c r="P38" s="10">
        <v>1890</v>
      </c>
      <c r="U38" t="s">
        <v>382</v>
      </c>
      <c r="V38" s="10">
        <v>57.33</v>
      </c>
      <c r="W38" s="10"/>
      <c r="X38" s="10"/>
      <c r="Y38" s="10">
        <v>57.33</v>
      </c>
    </row>
    <row r="39" spans="1:25" x14ac:dyDescent="0.25">
      <c r="A39" s="3" t="s">
        <v>1253</v>
      </c>
      <c r="B39" s="10">
        <v>4530.0999999999995</v>
      </c>
      <c r="C39" s="10">
        <v>10242.830000000002</v>
      </c>
      <c r="D39" s="10">
        <v>28104.409999999996</v>
      </c>
      <c r="E39" s="10">
        <v>42877.34</v>
      </c>
      <c r="H39" t="s">
        <v>17</v>
      </c>
      <c r="I39" s="10">
        <v>29706.239999999994</v>
      </c>
      <c r="K39" t="s">
        <v>1271</v>
      </c>
      <c r="L39" t="s">
        <v>30</v>
      </c>
      <c r="M39" s="10">
        <v>2304.190000000001</v>
      </c>
      <c r="O39" t="s">
        <v>17</v>
      </c>
      <c r="P39" s="10">
        <v>1970</v>
      </c>
      <c r="U39" t="s">
        <v>1091</v>
      </c>
      <c r="V39" s="10">
        <v>22.24</v>
      </c>
      <c r="W39" s="10"/>
      <c r="X39" s="10"/>
      <c r="Y39" s="10">
        <v>22.24</v>
      </c>
    </row>
    <row r="40" spans="1:25" x14ac:dyDescent="0.25">
      <c r="A40" s="3" t="s">
        <v>1254</v>
      </c>
      <c r="B40" s="10">
        <v>5549.67</v>
      </c>
      <c r="C40" s="10">
        <v>13242.680000000002</v>
      </c>
      <c r="D40" s="10">
        <v>24075.089999999989</v>
      </c>
      <c r="E40" s="10">
        <v>42867.439999999988</v>
      </c>
      <c r="H40" t="s">
        <v>25</v>
      </c>
      <c r="I40" s="10">
        <v>73179.950000000041</v>
      </c>
      <c r="L40" t="s">
        <v>17</v>
      </c>
      <c r="M40" s="10">
        <v>5043.05</v>
      </c>
      <c r="O40" t="s">
        <v>25</v>
      </c>
      <c r="P40" s="10">
        <v>3150</v>
      </c>
      <c r="U40" t="s">
        <v>1142</v>
      </c>
      <c r="V40" s="10">
        <v>169.62</v>
      </c>
      <c r="W40" s="10"/>
      <c r="X40" s="10"/>
      <c r="Y40" s="10">
        <v>169.62</v>
      </c>
    </row>
    <row r="41" spans="1:25" x14ac:dyDescent="0.25">
      <c r="A41" s="3" t="s">
        <v>1255</v>
      </c>
      <c r="B41" s="10">
        <v>3940.0700000000011</v>
      </c>
      <c r="C41" s="10">
        <v>12750.779999999992</v>
      </c>
      <c r="D41" s="10">
        <v>22663.379999999994</v>
      </c>
      <c r="E41" s="10">
        <v>39354.229999999981</v>
      </c>
      <c r="G41" t="s">
        <v>1276</v>
      </c>
      <c r="H41" t="s">
        <v>30</v>
      </c>
      <c r="I41" s="10">
        <v>12747.98</v>
      </c>
      <c r="L41" t="s">
        <v>25</v>
      </c>
      <c r="M41" s="10">
        <v>14210.890000000003</v>
      </c>
      <c r="O41" t="s">
        <v>1244</v>
      </c>
      <c r="P41" s="10">
        <v>7010</v>
      </c>
      <c r="U41" t="s">
        <v>813</v>
      </c>
      <c r="V41" s="10"/>
      <c r="W41" s="10">
        <v>513.67999999999995</v>
      </c>
      <c r="X41" s="10"/>
      <c r="Y41" s="10">
        <v>513.67999999999995</v>
      </c>
    </row>
    <row r="42" spans="1:25" x14ac:dyDescent="0.25">
      <c r="A42" s="3" t="s">
        <v>1256</v>
      </c>
      <c r="B42" s="10">
        <v>5295.12</v>
      </c>
      <c r="C42" s="10">
        <v>12793.680000000002</v>
      </c>
      <c r="D42" s="10">
        <v>22960.820000000007</v>
      </c>
      <c r="E42" s="10">
        <v>41049.62000000001</v>
      </c>
      <c r="H42" t="s">
        <v>17</v>
      </c>
      <c r="I42" s="10">
        <v>31735.900000000009</v>
      </c>
      <c r="K42" t="s">
        <v>1272</v>
      </c>
      <c r="L42" t="s">
        <v>30</v>
      </c>
      <c r="M42" s="10">
        <v>2122.98</v>
      </c>
      <c r="U42" t="s">
        <v>413</v>
      </c>
      <c r="V42" s="10"/>
      <c r="W42" s="10"/>
      <c r="X42" s="10">
        <v>100.05000000000001</v>
      </c>
      <c r="Y42" s="10">
        <v>100.05000000000001</v>
      </c>
    </row>
    <row r="43" spans="1:25" x14ac:dyDescent="0.25">
      <c r="A43" s="3" t="s">
        <v>1257</v>
      </c>
      <c r="B43" s="10">
        <v>4011.11</v>
      </c>
      <c r="C43" s="10">
        <v>10255.440000000002</v>
      </c>
      <c r="D43" s="10">
        <v>30927.329999999998</v>
      </c>
      <c r="E43" s="10">
        <v>45193.880000000005</v>
      </c>
      <c r="H43" t="s">
        <v>25</v>
      </c>
      <c r="I43" s="10">
        <v>66333.690000000017</v>
      </c>
      <c r="L43" t="s">
        <v>17</v>
      </c>
      <c r="M43" s="10">
        <v>5762.9900000000016</v>
      </c>
      <c r="U43" t="s">
        <v>588</v>
      </c>
      <c r="V43" s="10">
        <v>86.4</v>
      </c>
      <c r="W43" s="10"/>
      <c r="X43" s="10"/>
      <c r="Y43" s="10">
        <v>86.4</v>
      </c>
    </row>
    <row r="44" spans="1:25" x14ac:dyDescent="0.25">
      <c r="A44" s="3" t="s">
        <v>1258</v>
      </c>
      <c r="B44" s="10">
        <v>4778.92</v>
      </c>
      <c r="C44" s="10">
        <v>8771.6800000000021</v>
      </c>
      <c r="D44" s="10">
        <v>28781.970000000005</v>
      </c>
      <c r="E44" s="10">
        <v>42332.570000000007</v>
      </c>
      <c r="G44" t="s">
        <v>1277</v>
      </c>
      <c r="H44" t="s">
        <v>30</v>
      </c>
      <c r="I44" s="10">
        <v>9004.68</v>
      </c>
      <c r="L44" t="s">
        <v>25</v>
      </c>
      <c r="M44" s="10">
        <v>9595.16</v>
      </c>
      <c r="O44" s="9" t="s">
        <v>1250</v>
      </c>
      <c r="U44" t="s">
        <v>108</v>
      </c>
      <c r="V44" s="10">
        <v>38.82</v>
      </c>
      <c r="W44" s="10"/>
      <c r="X44" s="10"/>
      <c r="Y44" s="10">
        <v>38.82</v>
      </c>
    </row>
    <row r="45" spans="1:25" x14ac:dyDescent="0.25">
      <c r="A45" s="3" t="s">
        <v>1259</v>
      </c>
      <c r="B45" s="10">
        <v>4550.5700000000015</v>
      </c>
      <c r="C45" s="10">
        <v>14161.450000000003</v>
      </c>
      <c r="D45" s="10">
        <v>33628.070000000014</v>
      </c>
      <c r="E45" s="10">
        <v>52340.090000000018</v>
      </c>
      <c r="H45" t="s">
        <v>17</v>
      </c>
      <c r="I45" s="10">
        <v>20776.399999999991</v>
      </c>
      <c r="K45" t="s">
        <v>1273</v>
      </c>
      <c r="L45" t="s">
        <v>30</v>
      </c>
      <c r="M45" s="10">
        <v>2454.77</v>
      </c>
      <c r="O45" s="9" t="s">
        <v>13</v>
      </c>
      <c r="P45" t="s">
        <v>1260</v>
      </c>
      <c r="U45" t="s">
        <v>251</v>
      </c>
      <c r="V45" s="10">
        <v>91.25</v>
      </c>
      <c r="W45" s="10"/>
      <c r="X45" s="10"/>
      <c r="Y45" s="10">
        <v>91.25</v>
      </c>
    </row>
    <row r="46" spans="1:25" x14ac:dyDescent="0.25">
      <c r="A46" s="3" t="s">
        <v>1244</v>
      </c>
      <c r="B46" s="10">
        <v>32655.560000000005</v>
      </c>
      <c r="C46" s="10">
        <v>82218.539999999994</v>
      </c>
      <c r="D46" s="10">
        <v>191141.07</v>
      </c>
      <c r="E46" s="10">
        <v>306015.17</v>
      </c>
      <c r="H46" t="s">
        <v>25</v>
      </c>
      <c r="I46" s="10">
        <v>51627.429999999971</v>
      </c>
      <c r="L46" t="s">
        <v>17</v>
      </c>
      <c r="M46" s="10">
        <v>5155.38</v>
      </c>
      <c r="O46" t="s">
        <v>19</v>
      </c>
      <c r="P46" s="10">
        <v>2935</v>
      </c>
      <c r="U46" t="s">
        <v>1041</v>
      </c>
      <c r="V46" s="10"/>
      <c r="W46" s="10">
        <v>561</v>
      </c>
      <c r="X46" s="10"/>
      <c r="Y46" s="10">
        <v>561</v>
      </c>
    </row>
    <row r="47" spans="1:25" x14ac:dyDescent="0.25">
      <c r="G47" t="s">
        <v>1244</v>
      </c>
      <c r="I47" s="10">
        <v>306015.17</v>
      </c>
      <c r="L47" t="s">
        <v>25</v>
      </c>
      <c r="M47" s="10">
        <v>14981.070000000003</v>
      </c>
      <c r="O47" t="s">
        <v>26</v>
      </c>
      <c r="P47" s="10">
        <v>3955</v>
      </c>
      <c r="U47" t="s">
        <v>389</v>
      </c>
      <c r="V47" s="10"/>
      <c r="W47" s="10"/>
      <c r="X47" s="10">
        <v>271.83999999999997</v>
      </c>
      <c r="Y47" s="10">
        <v>271.83999999999997</v>
      </c>
    </row>
    <row r="48" spans="1:25" x14ac:dyDescent="0.25">
      <c r="K48" t="s">
        <v>1244</v>
      </c>
      <c r="M48" s="10">
        <v>306015.17000000004</v>
      </c>
      <c r="O48" t="s">
        <v>122</v>
      </c>
      <c r="P48" s="10">
        <v>120</v>
      </c>
      <c r="U48" t="s">
        <v>829</v>
      </c>
      <c r="V48" s="10"/>
      <c r="W48" s="10"/>
      <c r="X48" s="10">
        <v>509.09999999999997</v>
      </c>
      <c r="Y48" s="10">
        <v>509.09999999999997</v>
      </c>
    </row>
    <row r="49" spans="1:25" x14ac:dyDescent="0.25">
      <c r="A49" s="9" t="s">
        <v>1243</v>
      </c>
      <c r="B49" s="10" t="s">
        <v>1246</v>
      </c>
      <c r="D49" s="9" t="s">
        <v>1246</v>
      </c>
      <c r="E49" s="9" t="s">
        <v>1245</v>
      </c>
      <c r="O49" t="s">
        <v>1244</v>
      </c>
      <c r="P49" s="10">
        <v>7010</v>
      </c>
      <c r="U49" t="s">
        <v>1008</v>
      </c>
      <c r="V49" s="10"/>
      <c r="W49" s="10">
        <v>174.14999999999998</v>
      </c>
      <c r="X49" s="10"/>
      <c r="Y49" s="10">
        <v>174.14999999999998</v>
      </c>
    </row>
    <row r="50" spans="1:25" x14ac:dyDescent="0.25">
      <c r="A50" s="3" t="s">
        <v>1237</v>
      </c>
      <c r="B50" s="10">
        <v>92046.169999999955</v>
      </c>
      <c r="D50" s="9" t="s">
        <v>1243</v>
      </c>
      <c r="E50" t="s">
        <v>19</v>
      </c>
      <c r="F50" t="s">
        <v>26</v>
      </c>
      <c r="G50" t="s">
        <v>122</v>
      </c>
      <c r="H50" t="s">
        <v>1244</v>
      </c>
      <c r="U50" t="s">
        <v>1214</v>
      </c>
      <c r="V50" s="10">
        <v>226.79999999999998</v>
      </c>
      <c r="W50" s="10"/>
      <c r="X50" s="10"/>
      <c r="Y50" s="10">
        <v>226.79999999999998</v>
      </c>
    </row>
    <row r="51" spans="1:25" x14ac:dyDescent="0.25">
      <c r="A51" s="3" t="s">
        <v>1241</v>
      </c>
      <c r="B51" s="10">
        <v>87044.869999999966</v>
      </c>
      <c r="D51" s="3" t="s">
        <v>1237</v>
      </c>
      <c r="E51" s="10">
        <v>41828.480000000018</v>
      </c>
      <c r="F51" s="10">
        <v>47533.550000000025</v>
      </c>
      <c r="G51" s="10">
        <v>2684.14</v>
      </c>
      <c r="H51" s="10">
        <v>92046.170000000042</v>
      </c>
      <c r="I51" s="10"/>
      <c r="U51" t="s">
        <v>1055</v>
      </c>
      <c r="V51" s="10"/>
      <c r="W51" s="10"/>
      <c r="X51" s="10">
        <v>151.12</v>
      </c>
      <c r="Y51" s="10">
        <v>151.12</v>
      </c>
    </row>
    <row r="52" spans="1:25" x14ac:dyDescent="0.25">
      <c r="A52" s="3" t="s">
        <v>1239</v>
      </c>
      <c r="B52" s="10">
        <v>35193.960000000014</v>
      </c>
      <c r="D52" s="3" t="s">
        <v>1241</v>
      </c>
      <c r="E52" s="10">
        <v>36609.509999999995</v>
      </c>
      <c r="F52" s="10">
        <v>49800.960000000006</v>
      </c>
      <c r="G52" s="10">
        <v>634.40000000000009</v>
      </c>
      <c r="H52" s="10">
        <v>87044.87</v>
      </c>
      <c r="I52" s="10"/>
      <c r="K52" s="9" t="s">
        <v>1246</v>
      </c>
      <c r="O52" s="9" t="s">
        <v>1250</v>
      </c>
      <c r="U52" t="s">
        <v>621</v>
      </c>
      <c r="V52" s="10">
        <v>76.099999999999994</v>
      </c>
      <c r="W52" s="10"/>
      <c r="X52" s="10"/>
      <c r="Y52" s="10">
        <v>76.099999999999994</v>
      </c>
    </row>
    <row r="53" spans="1:25" x14ac:dyDescent="0.25">
      <c r="A53" s="3" t="s">
        <v>1240</v>
      </c>
      <c r="B53" s="10">
        <v>18579.64</v>
      </c>
      <c r="D53" s="3" t="s">
        <v>1239</v>
      </c>
      <c r="E53" s="10">
        <v>16509.170000000002</v>
      </c>
      <c r="F53" s="10">
        <v>18649.490000000002</v>
      </c>
      <c r="G53" s="10">
        <v>35.299999999999997</v>
      </c>
      <c r="H53" s="10">
        <v>35193.960000000006</v>
      </c>
      <c r="I53" s="10"/>
      <c r="K53" s="9" t="s">
        <v>1261</v>
      </c>
      <c r="L53" s="9" t="s">
        <v>1274</v>
      </c>
      <c r="M53" t="s">
        <v>1260</v>
      </c>
      <c r="O53" s="9" t="s">
        <v>5</v>
      </c>
      <c r="P53" t="s">
        <v>1260</v>
      </c>
      <c r="U53" t="s">
        <v>1195</v>
      </c>
      <c r="V53" s="10"/>
      <c r="W53" s="10"/>
      <c r="X53" s="10">
        <v>1152.5</v>
      </c>
      <c r="Y53" s="10">
        <v>1152.5</v>
      </c>
    </row>
    <row r="54" spans="1:25" x14ac:dyDescent="0.25">
      <c r="A54" s="3" t="s">
        <v>1238</v>
      </c>
      <c r="B54" s="10">
        <v>73150.529999999984</v>
      </c>
      <c r="D54" s="3" t="s">
        <v>1240</v>
      </c>
      <c r="E54" s="10">
        <v>6757.8399999999983</v>
      </c>
      <c r="F54" s="10">
        <v>11341.179999999997</v>
      </c>
      <c r="G54" s="10">
        <v>480.62</v>
      </c>
      <c r="H54" s="10">
        <v>18579.639999999996</v>
      </c>
      <c r="I54" s="10"/>
      <c r="K54" t="s">
        <v>1262</v>
      </c>
      <c r="L54" t="s">
        <v>1275</v>
      </c>
      <c r="M54" s="10">
        <v>9098.3399999999983</v>
      </c>
      <c r="O54" t="s">
        <v>1237</v>
      </c>
      <c r="P54" s="10">
        <v>1985</v>
      </c>
      <c r="U54" t="s">
        <v>1219</v>
      </c>
      <c r="V54" s="10"/>
      <c r="W54" s="10">
        <v>287.36</v>
      </c>
      <c r="X54" s="10"/>
      <c r="Y54" s="10">
        <v>287.36</v>
      </c>
    </row>
    <row r="55" spans="1:25" x14ac:dyDescent="0.25">
      <c r="A55" s="3" t="s">
        <v>1244</v>
      </c>
      <c r="B55" s="10">
        <v>306015.16999999993</v>
      </c>
      <c r="D55" s="3" t="s">
        <v>1238</v>
      </c>
      <c r="E55" s="10">
        <v>30898.540000000005</v>
      </c>
      <c r="F55" s="10">
        <v>41831.509999999987</v>
      </c>
      <c r="G55" s="10">
        <v>420.48</v>
      </c>
      <c r="H55" s="10">
        <v>73150.529999999984</v>
      </c>
      <c r="I55" s="10"/>
      <c r="L55" t="s">
        <v>1276</v>
      </c>
      <c r="M55" s="10">
        <v>11417.749999999996</v>
      </c>
      <c r="O55" t="s">
        <v>1241</v>
      </c>
      <c r="P55" s="10">
        <v>2245</v>
      </c>
      <c r="U55" t="s">
        <v>357</v>
      </c>
      <c r="V55" s="10"/>
      <c r="W55" s="10">
        <v>206.8</v>
      </c>
      <c r="X55" s="10"/>
      <c r="Y55" s="10">
        <v>206.8</v>
      </c>
    </row>
    <row r="56" spans="1:25" x14ac:dyDescent="0.25">
      <c r="B56"/>
      <c r="D56" s="3" t="s">
        <v>1244</v>
      </c>
      <c r="E56" s="10">
        <v>132603.54</v>
      </c>
      <c r="F56" s="10">
        <v>169156.69000000003</v>
      </c>
      <c r="G56" s="10">
        <v>4254.9400000000005</v>
      </c>
      <c r="H56" s="10">
        <v>306015.17000000004</v>
      </c>
      <c r="I56" s="10"/>
      <c r="L56" t="s">
        <v>1277</v>
      </c>
      <c r="M56" s="10">
        <v>7473.0399999999991</v>
      </c>
      <c r="O56" t="s">
        <v>1239</v>
      </c>
      <c r="P56" s="10">
        <v>775</v>
      </c>
      <c r="U56" t="s">
        <v>683</v>
      </c>
      <c r="V56" s="10"/>
      <c r="W56" s="10"/>
      <c r="X56" s="10">
        <v>103.28</v>
      </c>
      <c r="Y56" s="10">
        <v>103.28</v>
      </c>
    </row>
    <row r="57" spans="1:25" x14ac:dyDescent="0.25">
      <c r="B57"/>
      <c r="K57" t="s">
        <v>1263</v>
      </c>
      <c r="L57" t="s">
        <v>1275</v>
      </c>
      <c r="M57" s="10">
        <v>4438.5899999999992</v>
      </c>
      <c r="O57" t="s">
        <v>1240</v>
      </c>
      <c r="P57" s="10">
        <v>465</v>
      </c>
      <c r="U57" t="s">
        <v>1029</v>
      </c>
      <c r="V57" s="10"/>
      <c r="W57" s="10"/>
      <c r="X57" s="10">
        <v>496.95</v>
      </c>
      <c r="Y57" s="10">
        <v>496.95</v>
      </c>
    </row>
    <row r="58" spans="1:25" x14ac:dyDescent="0.25">
      <c r="A58" s="9" t="s">
        <v>1246</v>
      </c>
      <c r="B58"/>
      <c r="F58" s="9" t="s">
        <v>1252</v>
      </c>
      <c r="L58" t="s">
        <v>1276</v>
      </c>
      <c r="M58" s="10">
        <v>6388.2999999999984</v>
      </c>
      <c r="O58" t="s">
        <v>1238</v>
      </c>
      <c r="P58" s="10">
        <v>1540</v>
      </c>
      <c r="U58" t="s">
        <v>205</v>
      </c>
      <c r="V58" s="10">
        <v>101.10000000000001</v>
      </c>
      <c r="W58" s="10"/>
      <c r="X58" s="10"/>
      <c r="Y58" s="10">
        <v>101.10000000000001</v>
      </c>
    </row>
    <row r="59" spans="1:25" x14ac:dyDescent="0.25">
      <c r="A59" s="9" t="s">
        <v>5</v>
      </c>
      <c r="B59" s="9" t="s">
        <v>4</v>
      </c>
      <c r="C59" t="s">
        <v>1260</v>
      </c>
      <c r="E59" s="9" t="s">
        <v>4</v>
      </c>
      <c r="F59" t="s">
        <v>1246</v>
      </c>
      <c r="G59" t="s">
        <v>1284</v>
      </c>
      <c r="L59" t="s">
        <v>1277</v>
      </c>
      <c r="M59" s="10">
        <v>8963.5400000000009</v>
      </c>
      <c r="O59" t="s">
        <v>1244</v>
      </c>
      <c r="P59" s="10">
        <v>7010</v>
      </c>
      <c r="U59" t="s">
        <v>1150</v>
      </c>
      <c r="V59" s="10">
        <v>85.64</v>
      </c>
      <c r="W59" s="10"/>
      <c r="X59" s="10"/>
      <c r="Y59" s="10">
        <v>85.64</v>
      </c>
    </row>
    <row r="60" spans="1:25" x14ac:dyDescent="0.25">
      <c r="A60" t="s">
        <v>1237</v>
      </c>
      <c r="B60" t="s">
        <v>30</v>
      </c>
      <c r="C60" s="10">
        <v>9682.6299999999956</v>
      </c>
      <c r="E60" t="s">
        <v>30</v>
      </c>
      <c r="F60" s="10">
        <v>32655.559999999983</v>
      </c>
      <c r="G60" s="10">
        <v>29.798850574712645</v>
      </c>
      <c r="K60" t="s">
        <v>1264</v>
      </c>
      <c r="L60" t="s">
        <v>1275</v>
      </c>
      <c r="M60" s="10">
        <v>8400.1500000000015</v>
      </c>
      <c r="U60" t="s">
        <v>1203</v>
      </c>
      <c r="V60" s="10"/>
      <c r="W60" s="10">
        <v>145.91999999999999</v>
      </c>
      <c r="X60" s="10"/>
      <c r="Y60" s="10">
        <v>145.91999999999999</v>
      </c>
    </row>
    <row r="61" spans="1:25" x14ac:dyDescent="0.25">
      <c r="B61" t="s">
        <v>17</v>
      </c>
      <c r="C61" s="10">
        <v>28032.580000000009</v>
      </c>
      <c r="E61" t="s">
        <v>17</v>
      </c>
      <c r="F61" s="10">
        <v>82218.539999999935</v>
      </c>
      <c r="G61" s="10">
        <v>29.822857142857142</v>
      </c>
      <c r="L61" t="s">
        <v>1276</v>
      </c>
      <c r="M61" s="10">
        <v>13763.52</v>
      </c>
      <c r="U61" t="s">
        <v>341</v>
      </c>
      <c r="V61" s="10">
        <v>162.51</v>
      </c>
      <c r="W61" s="10"/>
      <c r="X61" s="10"/>
      <c r="Y61" s="10">
        <v>162.51</v>
      </c>
    </row>
    <row r="62" spans="1:25" x14ac:dyDescent="0.25">
      <c r="B62" t="s">
        <v>25</v>
      </c>
      <c r="C62" s="10">
        <v>54330.960000000006</v>
      </c>
      <c r="E62" t="s">
        <v>25</v>
      </c>
      <c r="F62" s="10">
        <v>191141.06999999998</v>
      </c>
      <c r="G62" s="10">
        <v>29.404382470119522</v>
      </c>
      <c r="L62" t="s">
        <v>1277</v>
      </c>
      <c r="M62" s="10">
        <v>9479.83</v>
      </c>
      <c r="O62" s="14" t="s">
        <v>5</v>
      </c>
      <c r="P62" s="14" t="s">
        <v>1260</v>
      </c>
      <c r="U62" t="s">
        <v>973</v>
      </c>
      <c r="V62" s="10"/>
      <c r="W62" s="10"/>
      <c r="X62" s="10">
        <v>688.1</v>
      </c>
      <c r="Y62" s="10">
        <v>688.1</v>
      </c>
    </row>
    <row r="63" spans="1:25" x14ac:dyDescent="0.25">
      <c r="A63" t="s">
        <v>1241</v>
      </c>
      <c r="B63" t="s">
        <v>30</v>
      </c>
      <c r="C63" s="10">
        <v>9526.1099999999988</v>
      </c>
      <c r="E63" t="s">
        <v>1244</v>
      </c>
      <c r="F63" s="10">
        <v>306015.1700000001</v>
      </c>
      <c r="G63" s="10">
        <v>29.640833333333333</v>
      </c>
      <c r="K63" t="s">
        <v>1265</v>
      </c>
      <c r="L63" t="s">
        <v>1275</v>
      </c>
      <c r="M63" s="10">
        <v>13100.739999999996</v>
      </c>
      <c r="O63" s="14" t="s">
        <v>1237</v>
      </c>
      <c r="P63" s="14">
        <v>1985</v>
      </c>
      <c r="U63" t="s">
        <v>1065</v>
      </c>
      <c r="V63" s="10"/>
      <c r="W63" s="10">
        <v>491.8</v>
      </c>
      <c r="X63" s="10"/>
      <c r="Y63" s="10">
        <v>491.8</v>
      </c>
    </row>
    <row r="64" spans="1:25" x14ac:dyDescent="0.25">
      <c r="B64" t="s">
        <v>17</v>
      </c>
      <c r="C64" s="10">
        <v>25528.919999999991</v>
      </c>
      <c r="L64" t="s">
        <v>1276</v>
      </c>
      <c r="M64" s="10">
        <v>5905.39</v>
      </c>
      <c r="O64" s="14" t="s">
        <v>1241</v>
      </c>
      <c r="P64" s="14">
        <v>2245</v>
      </c>
      <c r="U64" t="s">
        <v>206</v>
      </c>
      <c r="V64" s="10">
        <v>186.52</v>
      </c>
      <c r="W64" s="10"/>
      <c r="X64" s="10"/>
      <c r="Y64" s="10">
        <v>186.52</v>
      </c>
    </row>
    <row r="65" spans="1:25" x14ac:dyDescent="0.25">
      <c r="B65" t="s">
        <v>25</v>
      </c>
      <c r="C65" s="10">
        <v>51989.839999999989</v>
      </c>
      <c r="L65" t="s">
        <v>1277</v>
      </c>
      <c r="M65" s="10">
        <v>7771.7199999999993</v>
      </c>
      <c r="O65" s="14" t="s">
        <v>1239</v>
      </c>
      <c r="P65" s="14">
        <v>775</v>
      </c>
      <c r="U65" t="s">
        <v>419</v>
      </c>
      <c r="V65" s="10">
        <v>36.74</v>
      </c>
      <c r="W65" s="10"/>
      <c r="X65" s="10"/>
      <c r="Y65" s="10">
        <v>36.74</v>
      </c>
    </row>
    <row r="66" spans="1:25" x14ac:dyDescent="0.25">
      <c r="A66" t="s">
        <v>1239</v>
      </c>
      <c r="B66" t="s">
        <v>30</v>
      </c>
      <c r="C66" s="10">
        <v>3460.0199999999995</v>
      </c>
      <c r="E66" s="9" t="s">
        <v>1246</v>
      </c>
      <c r="F66" s="9" t="s">
        <v>4</v>
      </c>
      <c r="K66" t="s">
        <v>1266</v>
      </c>
      <c r="L66" t="s">
        <v>1275</v>
      </c>
      <c r="M66" s="10">
        <v>9484.6899999999987</v>
      </c>
      <c r="O66" s="14" t="s">
        <v>1240</v>
      </c>
      <c r="P66" s="14">
        <v>465</v>
      </c>
      <c r="U66" t="s">
        <v>906</v>
      </c>
      <c r="V66" s="10">
        <v>61.800000000000004</v>
      </c>
      <c r="W66" s="10"/>
      <c r="X66" s="10"/>
      <c r="Y66" s="10">
        <v>61.800000000000004</v>
      </c>
    </row>
    <row r="67" spans="1:25" x14ac:dyDescent="0.25">
      <c r="B67" t="s">
        <v>17</v>
      </c>
      <c r="C67" s="10">
        <v>4854.57</v>
      </c>
      <c r="E67" s="9" t="s">
        <v>1285</v>
      </c>
      <c r="F67" t="s">
        <v>30</v>
      </c>
      <c r="G67" t="s">
        <v>17</v>
      </c>
      <c r="H67" t="s">
        <v>25</v>
      </c>
      <c r="I67" t="s">
        <v>1244</v>
      </c>
      <c r="L67" t="s">
        <v>1276</v>
      </c>
      <c r="M67" s="10">
        <v>12631.679999999997</v>
      </c>
      <c r="O67" s="14" t="s">
        <v>1238</v>
      </c>
      <c r="P67" s="14">
        <v>1540</v>
      </c>
      <c r="U67" t="s">
        <v>378</v>
      </c>
      <c r="V67" s="10"/>
      <c r="W67" s="10"/>
      <c r="X67" s="10">
        <v>287.94</v>
      </c>
      <c r="Y67" s="10">
        <v>287.94</v>
      </c>
    </row>
    <row r="68" spans="1:25" x14ac:dyDescent="0.25">
      <c r="B68" t="s">
        <v>25</v>
      </c>
      <c r="C68" s="10">
        <v>26879.370000000006</v>
      </c>
      <c r="E68" s="13">
        <v>1</v>
      </c>
      <c r="F68" s="10">
        <v>546.36</v>
      </c>
      <c r="G68" s="10">
        <v>820.68999999999994</v>
      </c>
      <c r="H68" s="10">
        <v>4443.71</v>
      </c>
      <c r="I68" s="10">
        <v>5810.76</v>
      </c>
      <c r="L68" t="s">
        <v>1277</v>
      </c>
      <c r="M68" s="10">
        <v>10405.429999999998</v>
      </c>
      <c r="U68" t="s">
        <v>1015</v>
      </c>
      <c r="V68" s="10">
        <v>53.84</v>
      </c>
      <c r="W68" s="10"/>
      <c r="X68" s="10"/>
      <c r="Y68" s="10">
        <v>53.84</v>
      </c>
    </row>
    <row r="69" spans="1:25" x14ac:dyDescent="0.25">
      <c r="A69" t="s">
        <v>1240</v>
      </c>
      <c r="B69" t="s">
        <v>30</v>
      </c>
      <c r="C69" s="10">
        <v>2229.6</v>
      </c>
      <c r="E69" s="13">
        <v>2</v>
      </c>
      <c r="F69" s="10">
        <v>832.24</v>
      </c>
      <c r="G69" s="10">
        <v>1924.76</v>
      </c>
      <c r="H69" s="10">
        <v>3813.52</v>
      </c>
      <c r="I69" s="10">
        <v>6570.52</v>
      </c>
      <c r="K69" t="s">
        <v>1267</v>
      </c>
      <c r="L69" t="s">
        <v>1275</v>
      </c>
      <c r="M69" s="10">
        <v>7695.0099999999993</v>
      </c>
      <c r="U69" t="s">
        <v>1061</v>
      </c>
      <c r="V69" s="10">
        <v>57.64</v>
      </c>
      <c r="W69" s="10"/>
      <c r="X69" s="10"/>
      <c r="Y69" s="10">
        <v>57.64</v>
      </c>
    </row>
    <row r="70" spans="1:25" x14ac:dyDescent="0.25">
      <c r="B70" t="s">
        <v>17</v>
      </c>
      <c r="C70" s="10">
        <v>5644.6299999999983</v>
      </c>
      <c r="E70" s="13">
        <v>3</v>
      </c>
      <c r="F70" s="10">
        <v>856.5100000000001</v>
      </c>
      <c r="G70" s="10">
        <v>2255.14</v>
      </c>
      <c r="H70" s="10">
        <v>4140.18</v>
      </c>
      <c r="I70" s="10">
        <v>7251.83</v>
      </c>
      <c r="L70" t="s">
        <v>1276</v>
      </c>
      <c r="M70" s="10">
        <v>9108.9500000000007</v>
      </c>
      <c r="U70" t="s">
        <v>426</v>
      </c>
      <c r="V70" s="10"/>
      <c r="W70" s="10">
        <v>212.14</v>
      </c>
      <c r="X70" s="10"/>
      <c r="Y70" s="10">
        <v>212.14</v>
      </c>
    </row>
    <row r="71" spans="1:25" x14ac:dyDescent="0.25">
      <c r="B71" t="s">
        <v>25</v>
      </c>
      <c r="C71" s="10">
        <v>10705.409999999998</v>
      </c>
      <c r="E71" s="13">
        <v>4</v>
      </c>
      <c r="F71" s="10">
        <v>554.35</v>
      </c>
      <c r="G71" s="10">
        <v>901.3599999999999</v>
      </c>
      <c r="H71" s="10">
        <v>3101.81</v>
      </c>
      <c r="I71" s="10">
        <v>4557.5200000000004</v>
      </c>
      <c r="L71" t="s">
        <v>1277</v>
      </c>
      <c r="M71" s="10">
        <v>10263.529999999999</v>
      </c>
      <c r="U71" t="s">
        <v>605</v>
      </c>
      <c r="V71" s="10"/>
      <c r="W71" s="10">
        <v>50.82</v>
      </c>
      <c r="X71" s="10"/>
      <c r="Y71" s="10">
        <v>50.82</v>
      </c>
    </row>
    <row r="72" spans="1:25" x14ac:dyDescent="0.25">
      <c r="A72" t="s">
        <v>1238</v>
      </c>
      <c r="B72" t="s">
        <v>30</v>
      </c>
      <c r="C72" s="10">
        <v>7757.2</v>
      </c>
      <c r="E72" s="13">
        <v>5</v>
      </c>
      <c r="F72" s="10">
        <v>951.12000000000012</v>
      </c>
      <c r="G72" s="10">
        <v>2458.56</v>
      </c>
      <c r="H72" s="10">
        <v>1878.1599999999999</v>
      </c>
      <c r="I72" s="10">
        <v>5287.84</v>
      </c>
      <c r="K72" t="s">
        <v>1268</v>
      </c>
      <c r="L72" t="s">
        <v>1275</v>
      </c>
      <c r="M72" s="10">
        <v>9296.2300000000014</v>
      </c>
      <c r="U72" t="s">
        <v>322</v>
      </c>
      <c r="V72" s="10">
        <v>204.76</v>
      </c>
      <c r="W72" s="10"/>
      <c r="X72" s="10"/>
      <c r="Y72" s="10">
        <v>204.76</v>
      </c>
    </row>
    <row r="73" spans="1:25" x14ac:dyDescent="0.25">
      <c r="B73" t="s">
        <v>17</v>
      </c>
      <c r="C73" s="10">
        <v>18157.84</v>
      </c>
      <c r="E73" s="13">
        <v>6</v>
      </c>
      <c r="F73" s="10">
        <v>274.5</v>
      </c>
      <c r="G73" s="10">
        <v>936.18</v>
      </c>
      <c r="H73" s="10">
        <v>2672.17</v>
      </c>
      <c r="I73" s="10">
        <v>3882.85</v>
      </c>
      <c r="L73" t="s">
        <v>1276</v>
      </c>
      <c r="M73" s="10">
        <v>7399.7599999999984</v>
      </c>
      <c r="U73" t="s">
        <v>85</v>
      </c>
      <c r="V73" s="10">
        <v>13.56</v>
      </c>
      <c r="W73" s="10"/>
      <c r="X73" s="10"/>
      <c r="Y73" s="10">
        <v>13.56</v>
      </c>
    </row>
    <row r="74" spans="1:25" x14ac:dyDescent="0.25">
      <c r="B74" t="s">
        <v>25</v>
      </c>
      <c r="C74" s="10">
        <v>47235.489999999991</v>
      </c>
      <c r="E74" s="13">
        <v>7</v>
      </c>
      <c r="F74" s="10">
        <v>803.64</v>
      </c>
      <c r="G74" s="10">
        <v>1875.48</v>
      </c>
      <c r="H74" s="10">
        <v>2276.5099999999998</v>
      </c>
      <c r="I74" s="10">
        <v>4955.6299999999992</v>
      </c>
      <c r="L74" t="s">
        <v>1277</v>
      </c>
      <c r="M74" s="10">
        <v>6694.2900000000027</v>
      </c>
      <c r="U74" t="s">
        <v>580</v>
      </c>
      <c r="V74" s="10"/>
      <c r="W74" s="10"/>
      <c r="X74" s="10">
        <v>589.75</v>
      </c>
      <c r="Y74" s="10">
        <v>589.75</v>
      </c>
    </row>
    <row r="75" spans="1:25" x14ac:dyDescent="0.25">
      <c r="A75" t="s">
        <v>1244</v>
      </c>
      <c r="B75"/>
      <c r="C75" s="10">
        <v>306015.17000000004</v>
      </c>
      <c r="E75" s="13">
        <v>8</v>
      </c>
      <c r="F75" s="10">
        <v>862.61999999999989</v>
      </c>
      <c r="G75" s="10">
        <v>1381.24</v>
      </c>
      <c r="H75" s="10">
        <v>2877.02</v>
      </c>
      <c r="I75" s="10">
        <v>5120.8799999999992</v>
      </c>
      <c r="K75" t="s">
        <v>1269</v>
      </c>
      <c r="L75" t="s">
        <v>1275</v>
      </c>
      <c r="M75" s="10">
        <v>8523.85</v>
      </c>
      <c r="U75" t="s">
        <v>522</v>
      </c>
      <c r="V75" s="10">
        <v>35.72</v>
      </c>
      <c r="W75" s="10"/>
      <c r="X75" s="10"/>
      <c r="Y75" s="10">
        <v>35.72</v>
      </c>
    </row>
    <row r="76" spans="1:25" x14ac:dyDescent="0.25">
      <c r="B76"/>
      <c r="E76" s="13">
        <v>9</v>
      </c>
      <c r="F76" s="10">
        <v>497.37</v>
      </c>
      <c r="G76" s="10">
        <v>3058.1299999999997</v>
      </c>
      <c r="H76" s="10">
        <v>3157.45</v>
      </c>
      <c r="I76" s="10">
        <v>6712.9499999999989</v>
      </c>
      <c r="L76" t="s">
        <v>1276</v>
      </c>
      <c r="M76" s="10">
        <v>7674.7999999999993</v>
      </c>
      <c r="U76" t="s">
        <v>317</v>
      </c>
      <c r="V76" s="10">
        <v>91.320000000000007</v>
      </c>
      <c r="W76" s="10"/>
      <c r="X76" s="10"/>
      <c r="Y76" s="10">
        <v>91.320000000000007</v>
      </c>
    </row>
    <row r="77" spans="1:25" x14ac:dyDescent="0.25">
      <c r="B77"/>
      <c r="E77" s="13">
        <v>10</v>
      </c>
      <c r="F77" s="10">
        <v>702.89</v>
      </c>
      <c r="G77" s="10">
        <v>2891.41</v>
      </c>
      <c r="H77" s="10">
        <v>4888.1799999999994</v>
      </c>
      <c r="I77" s="10">
        <v>8482.48</v>
      </c>
      <c r="L77" t="s">
        <v>1277</v>
      </c>
      <c r="M77" s="10">
        <v>9072.6899999999987</v>
      </c>
      <c r="U77" t="s">
        <v>361</v>
      </c>
      <c r="V77" s="10">
        <v>290.14999999999998</v>
      </c>
      <c r="W77" s="10"/>
      <c r="X77" s="10"/>
      <c r="Y77" s="10">
        <v>290.14999999999998</v>
      </c>
    </row>
    <row r="78" spans="1:25" x14ac:dyDescent="0.25">
      <c r="B78"/>
      <c r="E78" s="13">
        <v>11</v>
      </c>
      <c r="F78" s="10">
        <v>141.03000000000003</v>
      </c>
      <c r="G78" s="10">
        <v>3622.37</v>
      </c>
      <c r="H78" s="10">
        <v>3228.77</v>
      </c>
      <c r="I78" s="10">
        <v>6992.17</v>
      </c>
      <c r="K78" t="s">
        <v>1270</v>
      </c>
      <c r="L78" t="s">
        <v>1275</v>
      </c>
      <c r="M78" s="10">
        <v>10195.770000000002</v>
      </c>
      <c r="U78" t="s">
        <v>111</v>
      </c>
      <c r="V78" s="10">
        <v>30</v>
      </c>
      <c r="W78" s="10"/>
      <c r="X78" s="10"/>
      <c r="Y78" s="10">
        <v>30</v>
      </c>
    </row>
    <row r="79" spans="1:25" x14ac:dyDescent="0.25">
      <c r="B79"/>
      <c r="E79" s="13">
        <v>12</v>
      </c>
      <c r="F79" s="10">
        <v>404.43</v>
      </c>
      <c r="G79" s="10">
        <v>1595.63</v>
      </c>
      <c r="H79" s="10">
        <v>5579.4400000000005</v>
      </c>
      <c r="I79" s="10">
        <v>7579.5000000000009</v>
      </c>
      <c r="L79" t="s">
        <v>1276</v>
      </c>
      <c r="M79" s="10">
        <v>8452.66</v>
      </c>
      <c r="U79" t="s">
        <v>67</v>
      </c>
      <c r="V79" s="10"/>
      <c r="W79" s="10"/>
      <c r="X79" s="10">
        <v>680.16</v>
      </c>
      <c r="Y79" s="10">
        <v>680.16</v>
      </c>
    </row>
    <row r="80" spans="1:25" x14ac:dyDescent="0.25">
      <c r="B80"/>
      <c r="E80" s="13">
        <v>13</v>
      </c>
      <c r="F80" s="10">
        <v>694.03</v>
      </c>
      <c r="G80" s="10">
        <v>897.44</v>
      </c>
      <c r="H80" s="10">
        <v>4732.18</v>
      </c>
      <c r="I80" s="10">
        <v>6323.6500000000005</v>
      </c>
      <c r="L80" t="s">
        <v>1277</v>
      </c>
      <c r="M80" s="10">
        <v>11284.439999999995</v>
      </c>
      <c r="U80" t="s">
        <v>752</v>
      </c>
      <c r="V80" s="10"/>
      <c r="W80" s="10">
        <v>24.52</v>
      </c>
      <c r="X80" s="10"/>
      <c r="Y80" s="10">
        <v>24.52</v>
      </c>
    </row>
    <row r="81" spans="2:25" x14ac:dyDescent="0.25">
      <c r="B81"/>
      <c r="E81" s="13">
        <v>14</v>
      </c>
      <c r="F81" s="10">
        <v>201.02</v>
      </c>
      <c r="G81" s="10">
        <v>1721.2800000000002</v>
      </c>
      <c r="H81" s="10">
        <v>2812.13</v>
      </c>
      <c r="I81" s="10">
        <v>4734.43</v>
      </c>
      <c r="K81" t="s">
        <v>1271</v>
      </c>
      <c r="L81" t="s">
        <v>1275</v>
      </c>
      <c r="M81" s="10">
        <v>13639.46</v>
      </c>
      <c r="U81" t="s">
        <v>1198</v>
      </c>
      <c r="V81" s="10"/>
      <c r="W81" s="10">
        <v>479.36</v>
      </c>
      <c r="X81" s="10"/>
      <c r="Y81" s="10">
        <v>479.36</v>
      </c>
    </row>
    <row r="82" spans="2:25" x14ac:dyDescent="0.25">
      <c r="B82"/>
      <c r="E82" s="13">
        <v>15</v>
      </c>
      <c r="F82" s="10">
        <v>655.22000000000014</v>
      </c>
      <c r="G82" s="10">
        <v>949.12</v>
      </c>
      <c r="H82" s="10">
        <v>2597.0700000000002</v>
      </c>
      <c r="I82" s="10">
        <v>4201.41</v>
      </c>
      <c r="L82" t="s">
        <v>1276</v>
      </c>
      <c r="M82" s="10">
        <v>7918.670000000001</v>
      </c>
      <c r="U82" t="s">
        <v>1007</v>
      </c>
      <c r="V82" s="10"/>
      <c r="W82" s="10"/>
      <c r="X82" s="10">
        <v>255.84</v>
      </c>
      <c r="Y82" s="10">
        <v>255.84</v>
      </c>
    </row>
    <row r="83" spans="2:25" x14ac:dyDescent="0.25">
      <c r="B83"/>
      <c r="E83" s="13">
        <v>16</v>
      </c>
      <c r="F83" s="10">
        <v>1110.8300000000002</v>
      </c>
      <c r="G83" s="10">
        <v>2626.36</v>
      </c>
      <c r="H83" s="10">
        <v>5136.79</v>
      </c>
      <c r="I83" s="10">
        <v>8873.98</v>
      </c>
      <c r="K83" t="s">
        <v>1272</v>
      </c>
      <c r="L83" t="s">
        <v>1275</v>
      </c>
      <c r="M83" s="10">
        <v>9488.3500000000022</v>
      </c>
      <c r="U83" t="s">
        <v>661</v>
      </c>
      <c r="V83" s="10"/>
      <c r="W83" s="10"/>
      <c r="X83" s="10">
        <v>462.65</v>
      </c>
      <c r="Y83" s="10">
        <v>462.65</v>
      </c>
    </row>
    <row r="84" spans="2:25" x14ac:dyDescent="0.25">
      <c r="B84"/>
      <c r="E84" s="13">
        <v>17</v>
      </c>
      <c r="F84" s="10">
        <v>555.09</v>
      </c>
      <c r="G84" s="10">
        <v>784.83000000000015</v>
      </c>
      <c r="H84" s="10">
        <v>6035</v>
      </c>
      <c r="I84" s="10">
        <v>7374.92</v>
      </c>
      <c r="L84" t="s">
        <v>1276</v>
      </c>
      <c r="M84" s="10">
        <v>7992.7800000000016</v>
      </c>
      <c r="U84" t="s">
        <v>484</v>
      </c>
      <c r="V84" s="10"/>
      <c r="W84" s="10"/>
      <c r="X84" s="10">
        <v>362.24</v>
      </c>
      <c r="Y84" s="10">
        <v>362.24</v>
      </c>
    </row>
    <row r="85" spans="2:25" x14ac:dyDescent="0.25">
      <c r="B85"/>
      <c r="E85" s="13">
        <v>18</v>
      </c>
      <c r="F85" s="10">
        <v>1054.8400000000001</v>
      </c>
      <c r="G85" s="10">
        <v>1672.3300000000002</v>
      </c>
      <c r="H85" s="10">
        <v>2385.71</v>
      </c>
      <c r="I85" s="10">
        <v>5112.88</v>
      </c>
      <c r="K85" t="s">
        <v>1273</v>
      </c>
      <c r="L85" t="s">
        <v>1275</v>
      </c>
      <c r="M85" s="10">
        <v>10427.91</v>
      </c>
      <c r="U85" t="s">
        <v>500</v>
      </c>
      <c r="V85" s="10"/>
      <c r="W85" s="10"/>
      <c r="X85" s="10">
        <v>332.92</v>
      </c>
      <c r="Y85" s="10">
        <v>332.92</v>
      </c>
    </row>
    <row r="86" spans="2:25" x14ac:dyDescent="0.25">
      <c r="B86"/>
      <c r="E86" s="13">
        <v>19</v>
      </c>
      <c r="F86" s="10">
        <v>914.45</v>
      </c>
      <c r="G86" s="10">
        <v>1566.7299999999998</v>
      </c>
      <c r="H86" s="10">
        <v>4451.5199999999995</v>
      </c>
      <c r="I86" s="10">
        <v>6932.6999999999989</v>
      </c>
      <c r="L86" t="s">
        <v>1276</v>
      </c>
      <c r="M86" s="10">
        <v>12163.310000000005</v>
      </c>
      <c r="U86" t="s">
        <v>615</v>
      </c>
      <c r="V86" s="10"/>
      <c r="W86" s="10">
        <v>124.35000000000001</v>
      </c>
      <c r="X86" s="10"/>
      <c r="Y86" s="10">
        <v>124.35000000000001</v>
      </c>
    </row>
    <row r="87" spans="2:25" x14ac:dyDescent="0.25">
      <c r="B87"/>
      <c r="E87" s="13">
        <v>20</v>
      </c>
      <c r="F87" s="10">
        <v>632.44999999999993</v>
      </c>
      <c r="G87" s="10">
        <v>1229.25</v>
      </c>
      <c r="H87" s="10">
        <v>3958.78</v>
      </c>
      <c r="I87" s="10">
        <v>5820.48</v>
      </c>
      <c r="K87" t="s">
        <v>1244</v>
      </c>
      <c r="M87" s="10">
        <v>306015.17</v>
      </c>
      <c r="U87" t="s">
        <v>499</v>
      </c>
      <c r="V87" s="10"/>
      <c r="W87" s="10">
        <v>336.65</v>
      </c>
      <c r="X87" s="10"/>
      <c r="Y87" s="10">
        <v>336.65</v>
      </c>
    </row>
    <row r="88" spans="2:25" x14ac:dyDescent="0.25">
      <c r="B88"/>
      <c r="E88" s="13">
        <v>21</v>
      </c>
      <c r="F88" s="10">
        <v>868.82999999999993</v>
      </c>
      <c r="G88" s="10">
        <v>1926.4999999999998</v>
      </c>
      <c r="H88" s="10">
        <v>5773.45</v>
      </c>
      <c r="I88" s="10">
        <v>8568.7799999999988</v>
      </c>
      <c r="U88" t="s">
        <v>663</v>
      </c>
      <c r="V88" s="10"/>
      <c r="W88" s="10"/>
      <c r="X88" s="10">
        <v>688.64</v>
      </c>
      <c r="Y88" s="10">
        <v>688.64</v>
      </c>
    </row>
    <row r="89" spans="2:25" x14ac:dyDescent="0.25">
      <c r="B89"/>
      <c r="E89" s="13">
        <v>22</v>
      </c>
      <c r="F89" s="10">
        <v>760.03</v>
      </c>
      <c r="G89" s="10">
        <v>1172.46</v>
      </c>
      <c r="H89" s="10">
        <v>6359.25</v>
      </c>
      <c r="I89" s="10">
        <v>8291.74</v>
      </c>
      <c r="U89" t="s">
        <v>250</v>
      </c>
      <c r="V89" s="10">
        <v>49.199999999999996</v>
      </c>
      <c r="W89" s="10"/>
      <c r="X89" s="10"/>
      <c r="Y89" s="10">
        <v>49.199999999999996</v>
      </c>
    </row>
    <row r="90" spans="2:25" x14ac:dyDescent="0.25">
      <c r="B90"/>
      <c r="E90" s="13">
        <v>23</v>
      </c>
      <c r="F90" s="10">
        <v>819.2600000000001</v>
      </c>
      <c r="G90" s="10">
        <v>1411.9200000000003</v>
      </c>
      <c r="H90" s="10">
        <v>3695.5799999999995</v>
      </c>
      <c r="I90" s="10">
        <v>5926.76</v>
      </c>
      <c r="U90" t="s">
        <v>1120</v>
      </c>
      <c r="V90" s="10"/>
      <c r="W90" s="10"/>
      <c r="X90" s="10">
        <v>353.58</v>
      </c>
      <c r="Y90" s="10">
        <v>353.58</v>
      </c>
    </row>
    <row r="91" spans="2:25" x14ac:dyDescent="0.25">
      <c r="B91"/>
      <c r="E91" s="13">
        <v>24</v>
      </c>
      <c r="F91" s="10">
        <v>379.32</v>
      </c>
      <c r="G91" s="10">
        <v>1141.7600000000002</v>
      </c>
      <c r="H91" s="10">
        <v>4850.16</v>
      </c>
      <c r="I91" s="10">
        <v>6371.24</v>
      </c>
      <c r="U91" t="s">
        <v>1022</v>
      </c>
      <c r="V91" s="10"/>
      <c r="W91" s="10"/>
      <c r="X91" s="10">
        <v>895.08</v>
      </c>
      <c r="Y91" s="10">
        <v>895.08</v>
      </c>
    </row>
    <row r="92" spans="2:25" x14ac:dyDescent="0.25">
      <c r="B92"/>
      <c r="E92" s="13">
        <v>25</v>
      </c>
      <c r="F92" s="10">
        <v>1279.0700000000002</v>
      </c>
      <c r="G92" s="10">
        <v>2170.44</v>
      </c>
      <c r="H92" s="10">
        <v>5325.3000000000011</v>
      </c>
      <c r="I92" s="10">
        <v>8774.8100000000013</v>
      </c>
      <c r="U92" t="s">
        <v>985</v>
      </c>
      <c r="V92" s="10"/>
      <c r="W92" s="10"/>
      <c r="X92" s="10">
        <v>841.62000000000012</v>
      </c>
      <c r="Y92" s="10">
        <v>841.62000000000012</v>
      </c>
    </row>
    <row r="93" spans="2:25" x14ac:dyDescent="0.25">
      <c r="B93"/>
      <c r="E93" s="13">
        <v>26</v>
      </c>
      <c r="F93" s="10">
        <v>380.62</v>
      </c>
      <c r="G93" s="10">
        <v>989.41</v>
      </c>
      <c r="H93" s="10">
        <v>2491.54</v>
      </c>
      <c r="I93" s="10">
        <v>3861.5699999999997</v>
      </c>
      <c r="U93" t="s">
        <v>334</v>
      </c>
      <c r="V93" s="10"/>
      <c r="W93" s="10">
        <v>246.04</v>
      </c>
      <c r="X93" s="10"/>
      <c r="Y93" s="10">
        <v>246.04</v>
      </c>
    </row>
    <row r="94" spans="2:25" x14ac:dyDescent="0.25">
      <c r="B94"/>
      <c r="E94" s="13">
        <v>27</v>
      </c>
      <c r="F94" s="10">
        <v>450.18000000000006</v>
      </c>
      <c r="G94" s="10">
        <v>2223.11</v>
      </c>
      <c r="H94" s="10">
        <v>3569.5200000000004</v>
      </c>
      <c r="I94" s="10">
        <v>6242.81</v>
      </c>
      <c r="U94" t="s">
        <v>652</v>
      </c>
      <c r="V94" s="10"/>
      <c r="W94" s="10"/>
      <c r="X94" s="10">
        <v>273.12</v>
      </c>
      <c r="Y94" s="10">
        <v>273.12</v>
      </c>
    </row>
    <row r="95" spans="2:25" x14ac:dyDescent="0.25">
      <c r="B95"/>
      <c r="E95" s="13">
        <v>28</v>
      </c>
      <c r="F95" s="10">
        <v>422.89</v>
      </c>
      <c r="G95" s="10">
        <v>3155.89</v>
      </c>
      <c r="H95" s="10">
        <v>3066.5600000000004</v>
      </c>
      <c r="I95" s="10">
        <v>6645.34</v>
      </c>
      <c r="U95" t="s">
        <v>458</v>
      </c>
      <c r="V95" s="10"/>
      <c r="W95" s="10"/>
      <c r="X95" s="10">
        <v>383.84999999999997</v>
      </c>
      <c r="Y95" s="10">
        <v>383.84999999999997</v>
      </c>
    </row>
    <row r="96" spans="2:25" x14ac:dyDescent="0.25">
      <c r="B96"/>
      <c r="E96" s="13">
        <v>29</v>
      </c>
      <c r="F96" s="10">
        <v>514.42000000000007</v>
      </c>
      <c r="G96" s="10">
        <v>2304.3400000000006</v>
      </c>
      <c r="H96" s="10">
        <v>2456.67</v>
      </c>
      <c r="I96" s="10">
        <v>5275.43</v>
      </c>
      <c r="U96" t="s">
        <v>1111</v>
      </c>
      <c r="V96" s="10"/>
      <c r="W96" s="10"/>
      <c r="X96" s="10">
        <v>815.08</v>
      </c>
      <c r="Y96" s="10">
        <v>815.08</v>
      </c>
    </row>
    <row r="97" spans="2:25" x14ac:dyDescent="0.25">
      <c r="B97"/>
      <c r="E97" s="13">
        <v>30</v>
      </c>
      <c r="F97" s="10">
        <v>512.08000000000004</v>
      </c>
      <c r="G97" s="10">
        <v>463.20000000000005</v>
      </c>
      <c r="H97" s="10">
        <v>3155.56</v>
      </c>
      <c r="I97" s="10">
        <v>4130.84</v>
      </c>
      <c r="U97" t="s">
        <v>355</v>
      </c>
      <c r="V97" s="10"/>
      <c r="W97" s="10">
        <v>420.21</v>
      </c>
      <c r="X97" s="10"/>
      <c r="Y97" s="10">
        <v>420.21</v>
      </c>
    </row>
    <row r="98" spans="2:25" x14ac:dyDescent="0.25">
      <c r="B98"/>
      <c r="E98" s="13">
        <v>31</v>
      </c>
      <c r="F98" s="10">
        <v>1088.6500000000001</v>
      </c>
      <c r="G98" s="10">
        <v>1286.4199999999998</v>
      </c>
      <c r="H98" s="10">
        <v>3613.869999999999</v>
      </c>
      <c r="I98" s="10">
        <v>5988.9399999999987</v>
      </c>
      <c r="U98" t="s">
        <v>396</v>
      </c>
      <c r="V98" s="10"/>
      <c r="W98" s="10">
        <v>389.18999999999994</v>
      </c>
      <c r="X98" s="10"/>
      <c r="Y98" s="10">
        <v>389.18999999999994</v>
      </c>
    </row>
    <row r="99" spans="2:25" x14ac:dyDescent="0.25">
      <c r="B99"/>
      <c r="E99" s="13">
        <v>32</v>
      </c>
      <c r="F99" s="10">
        <v>568.67000000000007</v>
      </c>
      <c r="G99" s="10">
        <v>1277.27</v>
      </c>
      <c r="H99" s="10">
        <v>3642.24</v>
      </c>
      <c r="I99" s="10">
        <v>5488.18</v>
      </c>
      <c r="U99" t="s">
        <v>21</v>
      </c>
      <c r="V99" s="10"/>
      <c r="W99" s="10">
        <v>54.14</v>
      </c>
      <c r="X99" s="10"/>
      <c r="Y99" s="10">
        <v>54.14</v>
      </c>
    </row>
    <row r="100" spans="2:25" x14ac:dyDescent="0.25">
      <c r="B100"/>
      <c r="E100" s="13">
        <v>33</v>
      </c>
      <c r="F100" s="10">
        <v>1060.0700000000002</v>
      </c>
      <c r="G100" s="10">
        <v>822.87000000000012</v>
      </c>
      <c r="H100" s="10">
        <v>6766.0599999999995</v>
      </c>
      <c r="I100" s="10">
        <v>8649</v>
      </c>
      <c r="U100" t="s">
        <v>212</v>
      </c>
      <c r="V100" s="10">
        <v>82.04</v>
      </c>
      <c r="W100" s="10"/>
      <c r="X100" s="10"/>
      <c r="Y100" s="10">
        <v>82.04</v>
      </c>
    </row>
    <row r="101" spans="2:25" x14ac:dyDescent="0.25">
      <c r="B101"/>
      <c r="E101" s="13">
        <v>34</v>
      </c>
      <c r="F101" s="10">
        <v>671.14</v>
      </c>
      <c r="G101" s="10">
        <v>924.46</v>
      </c>
      <c r="H101" s="10">
        <v>3651.7000000000003</v>
      </c>
      <c r="I101" s="10">
        <v>5247.3</v>
      </c>
      <c r="U101" t="s">
        <v>273</v>
      </c>
      <c r="V101" s="10">
        <v>109.2</v>
      </c>
      <c r="W101" s="10"/>
      <c r="X101" s="10"/>
      <c r="Y101" s="10">
        <v>109.2</v>
      </c>
    </row>
    <row r="102" spans="2:25" x14ac:dyDescent="0.25">
      <c r="B102"/>
      <c r="E102" s="13">
        <v>35</v>
      </c>
      <c r="F102" s="10">
        <v>308.29999999999995</v>
      </c>
      <c r="G102" s="10">
        <v>981.93</v>
      </c>
      <c r="H102" s="10">
        <v>1427.02</v>
      </c>
      <c r="I102" s="10">
        <v>2717.25</v>
      </c>
      <c r="U102" t="s">
        <v>633</v>
      </c>
      <c r="V102" s="10"/>
      <c r="W102" s="10">
        <v>43.72</v>
      </c>
      <c r="X102" s="10"/>
      <c r="Y102" s="10">
        <v>43.72</v>
      </c>
    </row>
    <row r="103" spans="2:25" x14ac:dyDescent="0.25">
      <c r="B103"/>
      <c r="E103" s="13">
        <v>36</v>
      </c>
      <c r="F103" s="10">
        <v>227.48999999999998</v>
      </c>
      <c r="G103" s="10">
        <v>2344.7000000000003</v>
      </c>
      <c r="H103" s="10">
        <v>4282.25</v>
      </c>
      <c r="I103" s="10">
        <v>6854.4400000000005</v>
      </c>
      <c r="U103" t="s">
        <v>885</v>
      </c>
      <c r="V103" s="10">
        <v>41.43</v>
      </c>
      <c r="W103" s="10"/>
      <c r="X103" s="10"/>
      <c r="Y103" s="10">
        <v>41.43</v>
      </c>
    </row>
    <row r="104" spans="2:25" x14ac:dyDescent="0.25">
      <c r="B104"/>
      <c r="E104" s="13">
        <v>37</v>
      </c>
      <c r="F104" s="10">
        <v>1064.6000000000001</v>
      </c>
      <c r="G104" s="10">
        <v>2238.8599999999997</v>
      </c>
      <c r="H104" s="10">
        <v>1794.48</v>
      </c>
      <c r="I104" s="10">
        <v>5097.9400000000005</v>
      </c>
      <c r="U104" t="s">
        <v>1143</v>
      </c>
      <c r="V104" s="10"/>
      <c r="W104" s="10"/>
      <c r="X104" s="10">
        <v>688.32</v>
      </c>
      <c r="Y104" s="10">
        <v>688.32</v>
      </c>
    </row>
    <row r="105" spans="2:25" x14ac:dyDescent="0.25">
      <c r="B105"/>
      <c r="E105" s="13">
        <v>38</v>
      </c>
      <c r="F105" s="10">
        <v>258.95000000000005</v>
      </c>
      <c r="G105" s="10">
        <v>1432.77</v>
      </c>
      <c r="H105" s="10">
        <v>5718.3499999999985</v>
      </c>
      <c r="I105" s="10">
        <v>7410.0699999999988</v>
      </c>
      <c r="U105" t="s">
        <v>471</v>
      </c>
      <c r="V105" s="10"/>
      <c r="W105" s="10">
        <v>310.74</v>
      </c>
      <c r="X105" s="10"/>
      <c r="Y105" s="10">
        <v>310.74</v>
      </c>
    </row>
    <row r="106" spans="2:25" x14ac:dyDescent="0.25">
      <c r="B106"/>
      <c r="E106" s="13">
        <v>39</v>
      </c>
      <c r="F106" s="10">
        <v>775.73000000000013</v>
      </c>
      <c r="G106" s="10">
        <v>1429.14</v>
      </c>
      <c r="H106" s="10">
        <v>5915.1999999999989</v>
      </c>
      <c r="I106" s="10">
        <v>8120.07</v>
      </c>
      <c r="U106" t="s">
        <v>1202</v>
      </c>
      <c r="V106" s="10"/>
      <c r="W106" s="10">
        <v>430.62</v>
      </c>
      <c r="X106" s="10"/>
      <c r="Y106" s="10">
        <v>430.62</v>
      </c>
    </row>
    <row r="107" spans="2:25" x14ac:dyDescent="0.25">
      <c r="B107"/>
      <c r="E107" s="13">
        <v>40</v>
      </c>
      <c r="F107" s="10">
        <v>777.13</v>
      </c>
      <c r="G107" s="10">
        <v>2289.8499999999995</v>
      </c>
      <c r="H107" s="10">
        <v>2119.56</v>
      </c>
      <c r="I107" s="10">
        <v>5186.5399999999991</v>
      </c>
      <c r="U107" t="s">
        <v>448</v>
      </c>
      <c r="V107" s="10">
        <v>106.4</v>
      </c>
      <c r="W107" s="10"/>
      <c r="X107" s="10"/>
      <c r="Y107" s="10">
        <v>106.4</v>
      </c>
    </row>
    <row r="108" spans="2:25" x14ac:dyDescent="0.25">
      <c r="B108"/>
      <c r="E108" s="13">
        <v>41</v>
      </c>
      <c r="F108" s="10">
        <v>930.75</v>
      </c>
      <c r="G108" s="10">
        <v>2603.14</v>
      </c>
      <c r="H108" s="10">
        <v>4167.51</v>
      </c>
      <c r="I108" s="10">
        <v>7701.4</v>
      </c>
      <c r="U108" t="s">
        <v>228</v>
      </c>
      <c r="V108" s="10"/>
      <c r="W108" s="10"/>
      <c r="X108" s="10">
        <v>770.05</v>
      </c>
      <c r="Y108" s="10">
        <v>770.05</v>
      </c>
    </row>
    <row r="109" spans="2:25" x14ac:dyDescent="0.25">
      <c r="B109"/>
      <c r="E109" s="13">
        <v>42</v>
      </c>
      <c r="F109" s="10">
        <v>419.61</v>
      </c>
      <c r="G109" s="10">
        <v>589.08000000000004</v>
      </c>
      <c r="H109" s="10">
        <v>3334.04</v>
      </c>
      <c r="I109" s="10">
        <v>4342.7299999999996</v>
      </c>
      <c r="U109" t="s">
        <v>98</v>
      </c>
      <c r="V109" s="10">
        <v>57.239999999999995</v>
      </c>
      <c r="W109" s="10"/>
      <c r="X109" s="10"/>
      <c r="Y109" s="10">
        <v>57.239999999999995</v>
      </c>
    </row>
    <row r="110" spans="2:25" x14ac:dyDescent="0.25">
      <c r="B110"/>
      <c r="E110" s="13">
        <v>43</v>
      </c>
      <c r="F110" s="10">
        <v>162.91000000000003</v>
      </c>
      <c r="G110" s="10">
        <v>642.54</v>
      </c>
      <c r="H110" s="10">
        <v>3380.74</v>
      </c>
      <c r="I110" s="10">
        <v>4186.1899999999996</v>
      </c>
      <c r="U110" t="s">
        <v>846</v>
      </c>
      <c r="V110" s="10"/>
      <c r="W110" s="10">
        <v>142.05000000000001</v>
      </c>
      <c r="X110" s="10"/>
      <c r="Y110" s="10">
        <v>142.05000000000001</v>
      </c>
    </row>
    <row r="111" spans="2:25" x14ac:dyDescent="0.25">
      <c r="B111"/>
      <c r="E111" s="13">
        <v>44</v>
      </c>
      <c r="F111" s="10">
        <v>567.91999999999996</v>
      </c>
      <c r="G111" s="10">
        <v>987.56999999999994</v>
      </c>
      <c r="H111" s="10">
        <v>4344.92</v>
      </c>
      <c r="I111" s="10">
        <v>5900.41</v>
      </c>
      <c r="U111" t="s">
        <v>1117</v>
      </c>
      <c r="V111" s="10">
        <v>47.45</v>
      </c>
      <c r="W111" s="10"/>
      <c r="X111" s="10"/>
      <c r="Y111" s="10">
        <v>47.45</v>
      </c>
    </row>
    <row r="112" spans="2:25" x14ac:dyDescent="0.25">
      <c r="B112"/>
      <c r="E112" s="13">
        <v>45</v>
      </c>
      <c r="F112" s="10">
        <v>273.04999999999995</v>
      </c>
      <c r="G112" s="10">
        <v>479.28</v>
      </c>
      <c r="H112" s="10">
        <v>2643.42</v>
      </c>
      <c r="I112" s="10">
        <v>3395.75</v>
      </c>
      <c r="U112" t="s">
        <v>235</v>
      </c>
      <c r="V112" s="10">
        <v>69.87</v>
      </c>
      <c r="W112" s="10"/>
      <c r="X112" s="10"/>
      <c r="Y112" s="10">
        <v>69.87</v>
      </c>
    </row>
    <row r="113" spans="2:25" x14ac:dyDescent="0.25">
      <c r="B113"/>
      <c r="E113" s="13">
        <v>46</v>
      </c>
      <c r="F113" s="10">
        <v>622.87</v>
      </c>
      <c r="G113" s="10">
        <v>1092.99</v>
      </c>
      <c r="H113" s="10">
        <v>742.79</v>
      </c>
      <c r="I113" s="10">
        <v>2458.65</v>
      </c>
      <c r="U113" t="s">
        <v>106</v>
      </c>
      <c r="V113" s="10">
        <v>193.55</v>
      </c>
      <c r="W113" s="10"/>
      <c r="X113" s="10"/>
      <c r="Y113" s="10">
        <v>193.55</v>
      </c>
    </row>
    <row r="114" spans="2:25" x14ac:dyDescent="0.25">
      <c r="B114"/>
      <c r="E114" s="13">
        <v>47</v>
      </c>
      <c r="F114" s="10">
        <v>488.40000000000003</v>
      </c>
      <c r="G114" s="10">
        <v>2207.7399999999998</v>
      </c>
      <c r="H114" s="10">
        <v>2335.88</v>
      </c>
      <c r="I114" s="10">
        <v>5032.0200000000004</v>
      </c>
      <c r="U114" t="s">
        <v>721</v>
      </c>
      <c r="V114" s="10"/>
      <c r="W114" s="10">
        <v>149.31</v>
      </c>
      <c r="X114" s="10"/>
      <c r="Y114" s="10">
        <v>149.31</v>
      </c>
    </row>
    <row r="115" spans="2:25" x14ac:dyDescent="0.25">
      <c r="B115"/>
      <c r="E115" s="13">
        <v>48</v>
      </c>
      <c r="F115" s="10">
        <v>302.86</v>
      </c>
      <c r="G115" s="10">
        <v>1305.23</v>
      </c>
      <c r="H115" s="10">
        <v>2323.3200000000002</v>
      </c>
      <c r="I115" s="10">
        <v>3931.4100000000003</v>
      </c>
      <c r="U115" t="s">
        <v>991</v>
      </c>
      <c r="V115" s="10">
        <v>26.14</v>
      </c>
      <c r="W115" s="10"/>
      <c r="X115" s="10"/>
      <c r="Y115" s="10">
        <v>26.14</v>
      </c>
    </row>
    <row r="116" spans="2:25" x14ac:dyDescent="0.25">
      <c r="B116"/>
      <c r="E116" s="13">
        <v>49</v>
      </c>
      <c r="F116" s="10">
        <v>205.61</v>
      </c>
      <c r="G116" s="10">
        <v>934.6</v>
      </c>
      <c r="H116" s="10">
        <v>2522.9300000000003</v>
      </c>
      <c r="I116" s="10">
        <v>3663.1400000000003</v>
      </c>
      <c r="U116" t="s">
        <v>418</v>
      </c>
      <c r="V116" s="10"/>
      <c r="W116" s="10">
        <v>508.44</v>
      </c>
      <c r="X116" s="10"/>
      <c r="Y116" s="10">
        <v>508.44</v>
      </c>
    </row>
    <row r="117" spans="2:25" x14ac:dyDescent="0.25">
      <c r="B117"/>
      <c r="E117" s="13">
        <v>50</v>
      </c>
      <c r="F117" s="10">
        <v>709.5</v>
      </c>
      <c r="G117" s="10">
        <v>1715.84</v>
      </c>
      <c r="H117" s="10">
        <v>5308.15</v>
      </c>
      <c r="I117" s="10">
        <v>7733.49</v>
      </c>
      <c r="U117" t="s">
        <v>307</v>
      </c>
      <c r="V117" s="10">
        <v>67.44</v>
      </c>
      <c r="W117" s="10"/>
      <c r="X117" s="10"/>
      <c r="Y117" s="10">
        <v>67.44</v>
      </c>
    </row>
    <row r="118" spans="2:25" x14ac:dyDescent="0.25">
      <c r="B118"/>
      <c r="E118" s="13">
        <v>51</v>
      </c>
      <c r="F118" s="10">
        <v>575.95000000000005</v>
      </c>
      <c r="G118" s="10">
        <v>246.6</v>
      </c>
      <c r="H118" s="10">
        <v>1237.57</v>
      </c>
      <c r="I118" s="10">
        <v>2060.12</v>
      </c>
      <c r="U118" t="s">
        <v>1048</v>
      </c>
      <c r="V118" s="10">
        <v>190.14000000000001</v>
      </c>
      <c r="W118" s="10"/>
      <c r="X118" s="10"/>
      <c r="Y118" s="10">
        <v>190.14000000000001</v>
      </c>
    </row>
    <row r="119" spans="2:25" x14ac:dyDescent="0.25">
      <c r="B119"/>
      <c r="E119" s="13">
        <v>52</v>
      </c>
      <c r="F119" s="10">
        <v>915.66999999999985</v>
      </c>
      <c r="G119" s="10">
        <v>1732.06</v>
      </c>
      <c r="H119" s="10">
        <v>3263.7</v>
      </c>
      <c r="I119" s="10">
        <v>5911.4299999999994</v>
      </c>
      <c r="U119" t="s">
        <v>1044</v>
      </c>
      <c r="V119" s="10"/>
      <c r="W119" s="10">
        <v>592.44000000000005</v>
      </c>
      <c r="X119" s="10"/>
      <c r="Y119" s="10">
        <v>592.44000000000005</v>
      </c>
    </row>
    <row r="120" spans="2:25" x14ac:dyDescent="0.25">
      <c r="B120"/>
      <c r="E120" s="13">
        <v>53</v>
      </c>
      <c r="F120" s="10">
        <v>48.04</v>
      </c>
      <c r="G120" s="10">
        <v>526.28</v>
      </c>
      <c r="H120" s="10">
        <v>1695.68</v>
      </c>
      <c r="I120" s="10">
        <v>2270</v>
      </c>
      <c r="U120" t="s">
        <v>427</v>
      </c>
      <c r="V120" s="10"/>
      <c r="W120" s="10"/>
      <c r="X120" s="10">
        <v>589.68000000000006</v>
      </c>
      <c r="Y120" s="10">
        <v>589.68000000000006</v>
      </c>
    </row>
    <row r="121" spans="2:25" x14ac:dyDescent="0.25">
      <c r="E121" s="13" t="s">
        <v>1244</v>
      </c>
      <c r="F121" s="10">
        <v>32655.56</v>
      </c>
      <c r="G121" s="10">
        <v>82218.540000000008</v>
      </c>
      <c r="H121" s="10">
        <v>191141.07000000007</v>
      </c>
      <c r="I121" s="10">
        <v>306015.16999999993</v>
      </c>
      <c r="U121" t="s">
        <v>1205</v>
      </c>
      <c r="V121" s="10"/>
      <c r="W121" s="10">
        <v>125.54</v>
      </c>
      <c r="X121" s="10"/>
      <c r="Y121" s="10">
        <v>125.54</v>
      </c>
    </row>
    <row r="122" spans="2:25" x14ac:dyDescent="0.25">
      <c r="U122" t="s">
        <v>772</v>
      </c>
      <c r="V122" s="10"/>
      <c r="W122" s="10"/>
      <c r="X122" s="10">
        <v>116.18</v>
      </c>
      <c r="Y122" s="10">
        <v>116.18</v>
      </c>
    </row>
    <row r="123" spans="2:25" x14ac:dyDescent="0.25">
      <c r="U123" t="s">
        <v>15</v>
      </c>
      <c r="V123" s="10"/>
      <c r="W123" s="10">
        <v>248.4</v>
      </c>
      <c r="X123" s="10"/>
      <c r="Y123" s="10">
        <v>248.4</v>
      </c>
    </row>
    <row r="124" spans="2:25" x14ac:dyDescent="0.25">
      <c r="U124" t="s">
        <v>611</v>
      </c>
      <c r="V124" s="10"/>
      <c r="W124" s="10"/>
      <c r="X124" s="10">
        <v>588.55999999999995</v>
      </c>
      <c r="Y124" s="10">
        <v>588.55999999999995</v>
      </c>
    </row>
    <row r="125" spans="2:25" x14ac:dyDescent="0.25">
      <c r="U125" t="s">
        <v>814</v>
      </c>
      <c r="V125" s="10"/>
      <c r="W125" s="10">
        <v>81.650000000000006</v>
      </c>
      <c r="X125" s="10"/>
      <c r="Y125" s="10">
        <v>81.650000000000006</v>
      </c>
    </row>
    <row r="126" spans="2:25" x14ac:dyDescent="0.25">
      <c r="U126" t="s">
        <v>594</v>
      </c>
      <c r="V126" s="10">
        <v>71.959999999999994</v>
      </c>
      <c r="W126" s="10"/>
      <c r="X126" s="10">
        <v>322.04000000000002</v>
      </c>
      <c r="Y126" s="10">
        <v>394</v>
      </c>
    </row>
    <row r="127" spans="2:25" x14ac:dyDescent="0.25">
      <c r="U127" t="s">
        <v>1069</v>
      </c>
      <c r="V127" s="10">
        <v>37.799999999999997</v>
      </c>
      <c r="W127" s="10"/>
      <c r="X127" s="10"/>
      <c r="Y127" s="10">
        <v>37.799999999999997</v>
      </c>
    </row>
    <row r="128" spans="2:25" x14ac:dyDescent="0.25">
      <c r="U128" t="s">
        <v>612</v>
      </c>
      <c r="V128" s="10">
        <v>39.880000000000003</v>
      </c>
      <c r="W128" s="10"/>
      <c r="X128" s="10"/>
      <c r="Y128" s="10">
        <v>39.880000000000003</v>
      </c>
    </row>
    <row r="129" spans="21:25" x14ac:dyDescent="0.25">
      <c r="U129" t="s">
        <v>338</v>
      </c>
      <c r="V129" s="10">
        <v>93.550000000000011</v>
      </c>
      <c r="W129" s="10"/>
      <c r="X129" s="10"/>
      <c r="Y129" s="10">
        <v>93.550000000000011</v>
      </c>
    </row>
    <row r="130" spans="21:25" x14ac:dyDescent="0.25">
      <c r="U130" t="s">
        <v>954</v>
      </c>
      <c r="V130" s="10"/>
      <c r="W130" s="10"/>
      <c r="X130" s="10">
        <v>128.12</v>
      </c>
      <c r="Y130" s="10">
        <v>128.12</v>
      </c>
    </row>
    <row r="131" spans="21:25" x14ac:dyDescent="0.25">
      <c r="U131" t="s">
        <v>922</v>
      </c>
      <c r="V131" s="10">
        <v>35.299999999999997</v>
      </c>
      <c r="W131" s="10"/>
      <c r="X131" s="10"/>
      <c r="Y131" s="10">
        <v>35.299999999999997</v>
      </c>
    </row>
    <row r="132" spans="21:25" x14ac:dyDescent="0.25">
      <c r="U132" t="s">
        <v>602</v>
      </c>
      <c r="V132" s="10"/>
      <c r="W132" s="10"/>
      <c r="X132" s="10">
        <v>136.99</v>
      </c>
      <c r="Y132" s="10">
        <v>136.99</v>
      </c>
    </row>
    <row r="133" spans="21:25" x14ac:dyDescent="0.25">
      <c r="U133" t="s">
        <v>121</v>
      </c>
      <c r="V133" s="10"/>
      <c r="W133" s="10">
        <v>118.08</v>
      </c>
      <c r="X133" s="10"/>
      <c r="Y133" s="10">
        <v>118.08</v>
      </c>
    </row>
    <row r="134" spans="21:25" x14ac:dyDescent="0.25">
      <c r="U134" t="s">
        <v>709</v>
      </c>
      <c r="V134" s="10"/>
      <c r="W134" s="10"/>
      <c r="X134" s="10">
        <v>97.25</v>
      </c>
      <c r="Y134" s="10">
        <v>97.25</v>
      </c>
    </row>
    <row r="135" spans="21:25" x14ac:dyDescent="0.25">
      <c r="U135" t="s">
        <v>366</v>
      </c>
      <c r="V135" s="10"/>
      <c r="W135" s="10"/>
      <c r="X135" s="10">
        <v>388.89</v>
      </c>
      <c r="Y135" s="10">
        <v>388.89</v>
      </c>
    </row>
    <row r="136" spans="21:25" x14ac:dyDescent="0.25">
      <c r="U136" t="s">
        <v>280</v>
      </c>
      <c r="V136" s="10"/>
      <c r="W136" s="10"/>
      <c r="X136" s="10">
        <v>261.75</v>
      </c>
      <c r="Y136" s="10">
        <v>261.75</v>
      </c>
    </row>
    <row r="137" spans="21:25" x14ac:dyDescent="0.25">
      <c r="U137" t="s">
        <v>524</v>
      </c>
      <c r="V137" s="10">
        <v>113.94999999999999</v>
      </c>
      <c r="W137" s="10"/>
      <c r="X137" s="10"/>
      <c r="Y137" s="10">
        <v>113.94999999999999</v>
      </c>
    </row>
    <row r="138" spans="21:25" x14ac:dyDescent="0.25">
      <c r="U138" t="s">
        <v>920</v>
      </c>
      <c r="V138" s="10">
        <v>117.74</v>
      </c>
      <c r="W138" s="10"/>
      <c r="X138" s="10"/>
      <c r="Y138" s="10">
        <v>117.74</v>
      </c>
    </row>
    <row r="139" spans="21:25" x14ac:dyDescent="0.25">
      <c r="U139" t="s">
        <v>1011</v>
      </c>
      <c r="V139" s="10"/>
      <c r="W139" s="10">
        <v>387.65</v>
      </c>
      <c r="X139" s="10"/>
      <c r="Y139" s="10">
        <v>387.65</v>
      </c>
    </row>
    <row r="140" spans="21:25" x14ac:dyDescent="0.25">
      <c r="U140" t="s">
        <v>1217</v>
      </c>
      <c r="V140" s="10">
        <v>119.74</v>
      </c>
      <c r="W140" s="10"/>
      <c r="X140" s="10"/>
      <c r="Y140" s="10">
        <v>119.74</v>
      </c>
    </row>
    <row r="141" spans="21:25" x14ac:dyDescent="0.25">
      <c r="U141" t="s">
        <v>964</v>
      </c>
      <c r="V141" s="10"/>
      <c r="W141" s="10"/>
      <c r="X141" s="10">
        <v>284.19</v>
      </c>
      <c r="Y141" s="10">
        <v>284.19</v>
      </c>
    </row>
    <row r="142" spans="21:25" x14ac:dyDescent="0.25">
      <c r="U142" t="s">
        <v>189</v>
      </c>
      <c r="V142" s="10"/>
      <c r="W142" s="10">
        <v>171.66</v>
      </c>
      <c r="X142" s="10"/>
      <c r="Y142" s="10">
        <v>171.66</v>
      </c>
    </row>
    <row r="143" spans="21:25" x14ac:dyDescent="0.25">
      <c r="U143" t="s">
        <v>863</v>
      </c>
      <c r="V143" s="10"/>
      <c r="W143" s="10"/>
      <c r="X143" s="10">
        <v>339.84</v>
      </c>
      <c r="Y143" s="10">
        <v>339.84</v>
      </c>
    </row>
    <row r="144" spans="21:25" x14ac:dyDescent="0.25">
      <c r="U144" t="s">
        <v>114</v>
      </c>
      <c r="V144" s="10"/>
      <c r="W144" s="10"/>
      <c r="X144" s="10">
        <v>499.47</v>
      </c>
      <c r="Y144" s="10">
        <v>499.47</v>
      </c>
    </row>
    <row r="145" spans="21:25" x14ac:dyDescent="0.25">
      <c r="U145" t="s">
        <v>356</v>
      </c>
      <c r="V145" s="10">
        <v>131.34</v>
      </c>
      <c r="W145" s="10"/>
      <c r="X145" s="10"/>
      <c r="Y145" s="10">
        <v>131.34</v>
      </c>
    </row>
    <row r="146" spans="21:25" x14ac:dyDescent="0.25">
      <c r="U146" t="s">
        <v>918</v>
      </c>
      <c r="V146" s="10"/>
      <c r="W146" s="10">
        <v>135.02000000000001</v>
      </c>
      <c r="X146" s="10"/>
      <c r="Y146" s="10">
        <v>135.02000000000001</v>
      </c>
    </row>
    <row r="147" spans="21:25" x14ac:dyDescent="0.25">
      <c r="U147" t="s">
        <v>324</v>
      </c>
      <c r="V147" s="10">
        <v>70.53</v>
      </c>
      <c r="W147" s="10"/>
      <c r="X147" s="10"/>
      <c r="Y147" s="10">
        <v>70.53</v>
      </c>
    </row>
    <row r="148" spans="21:25" x14ac:dyDescent="0.25">
      <c r="U148" t="s">
        <v>186</v>
      </c>
      <c r="V148" s="10"/>
      <c r="W148" s="10">
        <v>56.5</v>
      </c>
      <c r="X148" s="10"/>
      <c r="Y148" s="10">
        <v>56.5</v>
      </c>
    </row>
    <row r="149" spans="21:25" x14ac:dyDescent="0.25">
      <c r="U149" t="s">
        <v>79</v>
      </c>
      <c r="V149" s="10"/>
      <c r="W149" s="10">
        <v>115.8</v>
      </c>
      <c r="X149" s="10"/>
      <c r="Y149" s="10">
        <v>115.8</v>
      </c>
    </row>
    <row r="150" spans="21:25" x14ac:dyDescent="0.25">
      <c r="U150" t="s">
        <v>899</v>
      </c>
      <c r="V150" s="10"/>
      <c r="W150" s="10"/>
      <c r="X150" s="10">
        <v>592.96</v>
      </c>
      <c r="Y150" s="10">
        <v>592.96</v>
      </c>
    </row>
    <row r="151" spans="21:25" x14ac:dyDescent="0.25">
      <c r="U151" t="s">
        <v>826</v>
      </c>
      <c r="V151" s="10"/>
      <c r="W151" s="10">
        <v>121.08</v>
      </c>
      <c r="X151" s="10"/>
      <c r="Y151" s="10">
        <v>121.08</v>
      </c>
    </row>
    <row r="152" spans="21:25" x14ac:dyDescent="0.25">
      <c r="U152" t="s">
        <v>1074</v>
      </c>
      <c r="V152" s="10">
        <v>54.480000000000004</v>
      </c>
      <c r="W152" s="10"/>
      <c r="X152" s="10"/>
      <c r="Y152" s="10">
        <v>54.480000000000004</v>
      </c>
    </row>
    <row r="153" spans="21:25" x14ac:dyDescent="0.25">
      <c r="U153" t="s">
        <v>746</v>
      </c>
      <c r="V153" s="10">
        <v>15.3</v>
      </c>
      <c r="W153" s="10"/>
      <c r="X153" s="10"/>
      <c r="Y153" s="10">
        <v>15.3</v>
      </c>
    </row>
    <row r="154" spans="21:25" x14ac:dyDescent="0.25">
      <c r="U154" t="s">
        <v>726</v>
      </c>
      <c r="V154" s="10">
        <v>52.199999999999996</v>
      </c>
      <c r="W154" s="10"/>
      <c r="X154" s="10"/>
      <c r="Y154" s="10">
        <v>52.199999999999996</v>
      </c>
    </row>
    <row r="155" spans="21:25" x14ac:dyDescent="0.25">
      <c r="U155" t="s">
        <v>804</v>
      </c>
      <c r="V155" s="10">
        <v>253.70000000000002</v>
      </c>
      <c r="W155" s="10"/>
      <c r="X155" s="10"/>
      <c r="Y155" s="10">
        <v>253.70000000000002</v>
      </c>
    </row>
    <row r="156" spans="21:25" x14ac:dyDescent="0.25">
      <c r="U156" t="s">
        <v>194</v>
      </c>
      <c r="V156" s="10">
        <v>98.34</v>
      </c>
      <c r="W156" s="10"/>
      <c r="X156" s="10"/>
      <c r="Y156" s="10">
        <v>98.34</v>
      </c>
    </row>
    <row r="157" spans="21:25" x14ac:dyDescent="0.25">
      <c r="U157" t="s">
        <v>303</v>
      </c>
      <c r="V157" s="10">
        <v>118.05000000000001</v>
      </c>
      <c r="W157" s="10"/>
      <c r="X157" s="10"/>
      <c r="Y157" s="10">
        <v>118.05000000000001</v>
      </c>
    </row>
    <row r="158" spans="21:25" x14ac:dyDescent="0.25">
      <c r="U158" t="s">
        <v>65</v>
      </c>
      <c r="V158" s="10"/>
      <c r="W158" s="10">
        <v>779.69999999999993</v>
      </c>
      <c r="X158" s="10"/>
      <c r="Y158" s="10">
        <v>779.69999999999993</v>
      </c>
    </row>
    <row r="159" spans="21:25" x14ac:dyDescent="0.25">
      <c r="U159" t="s">
        <v>747</v>
      </c>
      <c r="V159" s="10"/>
      <c r="W159" s="10"/>
      <c r="X159" s="10">
        <v>485.37</v>
      </c>
      <c r="Y159" s="10">
        <v>485.37</v>
      </c>
    </row>
    <row r="160" spans="21:25" x14ac:dyDescent="0.25">
      <c r="U160" t="s">
        <v>1121</v>
      </c>
      <c r="V160" s="10">
        <v>16.23</v>
      </c>
      <c r="W160" s="10"/>
      <c r="X160" s="10"/>
      <c r="Y160" s="10">
        <v>16.23</v>
      </c>
    </row>
    <row r="161" spans="21:25" x14ac:dyDescent="0.25">
      <c r="U161" t="s">
        <v>713</v>
      </c>
      <c r="V161" s="10"/>
      <c r="W161" s="10"/>
      <c r="X161" s="10">
        <v>343.64</v>
      </c>
      <c r="Y161" s="10">
        <v>343.64</v>
      </c>
    </row>
    <row r="162" spans="21:25" x14ac:dyDescent="0.25">
      <c r="U162" t="s">
        <v>222</v>
      </c>
      <c r="V162" s="10">
        <v>218.28000000000003</v>
      </c>
      <c r="W162" s="10"/>
      <c r="X162" s="10"/>
      <c r="Y162" s="10">
        <v>218.28000000000003</v>
      </c>
    </row>
    <row r="163" spans="21:25" x14ac:dyDescent="0.25">
      <c r="U163" t="s">
        <v>480</v>
      </c>
      <c r="V163" s="10"/>
      <c r="W163" s="10">
        <v>86.31</v>
      </c>
      <c r="X163" s="10"/>
      <c r="Y163" s="10">
        <v>86.31</v>
      </c>
    </row>
    <row r="164" spans="21:25" x14ac:dyDescent="0.25">
      <c r="U164" t="s">
        <v>590</v>
      </c>
      <c r="V164" s="10"/>
      <c r="W164" s="10"/>
      <c r="X164" s="10">
        <v>267.02</v>
      </c>
      <c r="Y164" s="10">
        <v>267.02</v>
      </c>
    </row>
    <row r="165" spans="21:25" x14ac:dyDescent="0.25">
      <c r="U165" t="s">
        <v>527</v>
      </c>
      <c r="V165" s="10">
        <v>40.26</v>
      </c>
      <c r="W165" s="10"/>
      <c r="X165" s="10"/>
      <c r="Y165" s="10">
        <v>40.26</v>
      </c>
    </row>
    <row r="166" spans="21:25" x14ac:dyDescent="0.25">
      <c r="U166" t="s">
        <v>49</v>
      </c>
      <c r="V166" s="10">
        <v>14.47</v>
      </c>
      <c r="W166" s="10"/>
      <c r="X166" s="10"/>
      <c r="Y166" s="10">
        <v>14.47</v>
      </c>
    </row>
    <row r="167" spans="21:25" x14ac:dyDescent="0.25">
      <c r="U167" t="s">
        <v>821</v>
      </c>
      <c r="V167" s="10">
        <v>93.100000000000009</v>
      </c>
      <c r="W167" s="10"/>
      <c r="X167" s="10"/>
      <c r="Y167" s="10">
        <v>93.100000000000009</v>
      </c>
    </row>
    <row r="168" spans="21:25" x14ac:dyDescent="0.25">
      <c r="U168" t="s">
        <v>1108</v>
      </c>
      <c r="V168" s="10"/>
      <c r="W168" s="10"/>
      <c r="X168" s="10">
        <v>560.36</v>
      </c>
      <c r="Y168" s="10">
        <v>560.36</v>
      </c>
    </row>
    <row r="169" spans="21:25" x14ac:dyDescent="0.25">
      <c r="U169" t="s">
        <v>942</v>
      </c>
      <c r="V169" s="10"/>
      <c r="W169" s="10"/>
      <c r="X169" s="10">
        <v>790.45</v>
      </c>
      <c r="Y169" s="10">
        <v>790.45</v>
      </c>
    </row>
    <row r="170" spans="21:25" x14ac:dyDescent="0.25">
      <c r="U170" t="s">
        <v>302</v>
      </c>
      <c r="V170" s="10">
        <v>56.52</v>
      </c>
      <c r="W170" s="10"/>
      <c r="X170" s="10"/>
      <c r="Y170" s="10">
        <v>56.52</v>
      </c>
    </row>
    <row r="171" spans="21:25" x14ac:dyDescent="0.25">
      <c r="U171" t="s">
        <v>386</v>
      </c>
      <c r="V171" s="10"/>
      <c r="W171" s="10"/>
      <c r="X171" s="10">
        <v>96.41</v>
      </c>
      <c r="Y171" s="10">
        <v>96.41</v>
      </c>
    </row>
    <row r="172" spans="21:25" x14ac:dyDescent="0.25">
      <c r="U172" t="s">
        <v>823</v>
      </c>
      <c r="V172" s="10">
        <v>83</v>
      </c>
      <c r="W172" s="10"/>
      <c r="X172" s="10"/>
      <c r="Y172" s="10">
        <v>83</v>
      </c>
    </row>
    <row r="173" spans="21:25" x14ac:dyDescent="0.25">
      <c r="U173" t="s">
        <v>1134</v>
      </c>
      <c r="V173" s="10"/>
      <c r="W173" s="10">
        <v>359.54999999999995</v>
      </c>
      <c r="X173" s="10"/>
      <c r="Y173" s="10">
        <v>359.54999999999995</v>
      </c>
    </row>
    <row r="174" spans="21:25" x14ac:dyDescent="0.25">
      <c r="U174" t="s">
        <v>103</v>
      </c>
      <c r="V174" s="10"/>
      <c r="W174" s="10"/>
      <c r="X174" s="10">
        <v>199.18</v>
      </c>
      <c r="Y174" s="10">
        <v>199.18</v>
      </c>
    </row>
    <row r="175" spans="21:25" x14ac:dyDescent="0.25">
      <c r="U175" t="s">
        <v>770</v>
      </c>
      <c r="V175" s="10"/>
      <c r="W175" s="10">
        <v>145.38</v>
      </c>
      <c r="X175" s="10"/>
      <c r="Y175" s="10">
        <v>145.38</v>
      </c>
    </row>
    <row r="176" spans="21:25" x14ac:dyDescent="0.25">
      <c r="U176" t="s">
        <v>1089</v>
      </c>
      <c r="V176" s="10">
        <v>81.760000000000005</v>
      </c>
      <c r="W176" s="10"/>
      <c r="X176" s="10"/>
      <c r="Y176" s="10">
        <v>81.760000000000005</v>
      </c>
    </row>
    <row r="177" spans="21:25" x14ac:dyDescent="0.25">
      <c r="U177" t="s">
        <v>556</v>
      </c>
      <c r="V177" s="10"/>
      <c r="W177" s="10">
        <v>81.63</v>
      </c>
      <c r="X177" s="10"/>
      <c r="Y177" s="10">
        <v>81.63</v>
      </c>
    </row>
    <row r="178" spans="21:25" x14ac:dyDescent="0.25">
      <c r="U178" t="s">
        <v>137</v>
      </c>
      <c r="V178" s="10"/>
      <c r="W178" s="10"/>
      <c r="X178" s="10">
        <v>136.94</v>
      </c>
      <c r="Y178" s="10">
        <v>136.94</v>
      </c>
    </row>
    <row r="179" spans="21:25" x14ac:dyDescent="0.25">
      <c r="U179" t="s">
        <v>584</v>
      </c>
      <c r="V179" s="10"/>
      <c r="W179" s="10">
        <v>241.25</v>
      </c>
      <c r="X179" s="10"/>
      <c r="Y179" s="10">
        <v>241.25</v>
      </c>
    </row>
    <row r="180" spans="21:25" x14ac:dyDescent="0.25">
      <c r="U180" t="s">
        <v>1177</v>
      </c>
      <c r="V180" s="10"/>
      <c r="W180" s="10"/>
      <c r="X180" s="10">
        <v>453.36</v>
      </c>
      <c r="Y180" s="10">
        <v>453.36</v>
      </c>
    </row>
    <row r="181" spans="21:25" x14ac:dyDescent="0.25">
      <c r="U181" t="s">
        <v>877</v>
      </c>
      <c r="V181" s="10"/>
      <c r="W181" s="10">
        <v>404.40000000000003</v>
      </c>
      <c r="X181" s="10"/>
      <c r="Y181" s="10">
        <v>404.40000000000003</v>
      </c>
    </row>
    <row r="182" spans="21:25" x14ac:dyDescent="0.25">
      <c r="U182" t="s">
        <v>388</v>
      </c>
      <c r="V182" s="10"/>
      <c r="W182" s="10">
        <v>862.08</v>
      </c>
      <c r="X182" s="10"/>
      <c r="Y182" s="10">
        <v>862.08</v>
      </c>
    </row>
    <row r="183" spans="21:25" x14ac:dyDescent="0.25">
      <c r="U183" t="s">
        <v>754</v>
      </c>
      <c r="V183" s="10">
        <v>101</v>
      </c>
      <c r="W183" s="10"/>
      <c r="X183" s="10"/>
      <c r="Y183" s="10">
        <v>101</v>
      </c>
    </row>
    <row r="184" spans="21:25" x14ac:dyDescent="0.25">
      <c r="U184" t="s">
        <v>874</v>
      </c>
      <c r="V184" s="10">
        <v>179.39999999999998</v>
      </c>
      <c r="W184" s="10"/>
      <c r="X184" s="10"/>
      <c r="Y184" s="10">
        <v>179.39999999999998</v>
      </c>
    </row>
    <row r="185" spans="21:25" x14ac:dyDescent="0.25">
      <c r="U185" t="s">
        <v>181</v>
      </c>
      <c r="V185" s="10"/>
      <c r="W185" s="10">
        <v>315.27</v>
      </c>
      <c r="X185" s="10"/>
      <c r="Y185" s="10">
        <v>315.27</v>
      </c>
    </row>
    <row r="186" spans="21:25" x14ac:dyDescent="0.25">
      <c r="U186" t="s">
        <v>311</v>
      </c>
      <c r="V186" s="10">
        <v>37.5</v>
      </c>
      <c r="W186" s="10"/>
      <c r="X186" s="10"/>
      <c r="Y186" s="10">
        <v>37.5</v>
      </c>
    </row>
    <row r="187" spans="21:25" x14ac:dyDescent="0.25">
      <c r="U187" t="s">
        <v>185</v>
      </c>
      <c r="V187" s="10"/>
      <c r="W187" s="10">
        <v>182.28</v>
      </c>
      <c r="X187" s="10"/>
      <c r="Y187" s="10">
        <v>182.28</v>
      </c>
    </row>
    <row r="188" spans="21:25" x14ac:dyDescent="0.25">
      <c r="U188" t="s">
        <v>96</v>
      </c>
      <c r="V188" s="10"/>
      <c r="W188" s="10"/>
      <c r="X188" s="10">
        <v>513.44000000000005</v>
      </c>
      <c r="Y188" s="10">
        <v>513.44000000000005</v>
      </c>
    </row>
    <row r="189" spans="21:25" x14ac:dyDescent="0.25">
      <c r="U189" t="s">
        <v>434</v>
      </c>
      <c r="V189" s="10"/>
      <c r="W189" s="10">
        <v>101.22</v>
      </c>
      <c r="X189" s="10"/>
      <c r="Y189" s="10">
        <v>101.22</v>
      </c>
    </row>
    <row r="190" spans="21:25" x14ac:dyDescent="0.25">
      <c r="U190" t="s">
        <v>44</v>
      </c>
      <c r="V190" s="10">
        <v>15.26</v>
      </c>
      <c r="W190" s="10"/>
      <c r="X190" s="10"/>
      <c r="Y190" s="10">
        <v>15.26</v>
      </c>
    </row>
    <row r="191" spans="21:25" x14ac:dyDescent="0.25">
      <c r="U191" t="s">
        <v>916</v>
      </c>
      <c r="V191" s="10"/>
      <c r="W191" s="10">
        <v>257.12</v>
      </c>
      <c r="X191" s="10"/>
      <c r="Y191" s="10">
        <v>257.12</v>
      </c>
    </row>
    <row r="192" spans="21:25" x14ac:dyDescent="0.25">
      <c r="U192" t="s">
        <v>113</v>
      </c>
      <c r="V192" s="10"/>
      <c r="W192" s="10"/>
      <c r="X192" s="10">
        <v>421.6</v>
      </c>
      <c r="Y192" s="10">
        <v>421.6</v>
      </c>
    </row>
    <row r="193" spans="21:25" x14ac:dyDescent="0.25">
      <c r="U193" t="s">
        <v>127</v>
      </c>
      <c r="V193" s="10">
        <v>98.68</v>
      </c>
      <c r="W193" s="10"/>
      <c r="X193" s="10">
        <v>530.01</v>
      </c>
      <c r="Y193" s="10">
        <v>628.69000000000005</v>
      </c>
    </row>
    <row r="194" spans="21:25" x14ac:dyDescent="0.25">
      <c r="U194" t="s">
        <v>933</v>
      </c>
      <c r="V194" s="10"/>
      <c r="W194" s="10"/>
      <c r="X194" s="10">
        <v>471.65999999999997</v>
      </c>
      <c r="Y194" s="10">
        <v>471.65999999999997</v>
      </c>
    </row>
    <row r="195" spans="21:25" x14ac:dyDescent="0.25">
      <c r="U195" t="s">
        <v>377</v>
      </c>
      <c r="V195" s="10"/>
      <c r="W195" s="10"/>
      <c r="X195" s="10">
        <v>633.09</v>
      </c>
      <c r="Y195" s="10">
        <v>633.09</v>
      </c>
    </row>
    <row r="196" spans="21:25" x14ac:dyDescent="0.25">
      <c r="U196" t="s">
        <v>986</v>
      </c>
      <c r="V196" s="10"/>
      <c r="W196" s="10">
        <v>195.6</v>
      </c>
      <c r="X196" s="10"/>
      <c r="Y196" s="10">
        <v>195.6</v>
      </c>
    </row>
    <row r="197" spans="21:25" x14ac:dyDescent="0.25">
      <c r="U197" t="s">
        <v>607</v>
      </c>
      <c r="V197" s="10">
        <v>94.149999999999991</v>
      </c>
      <c r="W197" s="10"/>
      <c r="X197" s="10"/>
      <c r="Y197" s="10">
        <v>94.149999999999991</v>
      </c>
    </row>
    <row r="198" spans="21:25" x14ac:dyDescent="0.25">
      <c r="U198" t="s">
        <v>176</v>
      </c>
      <c r="V198" s="10">
        <v>15.32</v>
      </c>
      <c r="W198" s="10"/>
      <c r="X198" s="10"/>
      <c r="Y198" s="10">
        <v>15.32</v>
      </c>
    </row>
    <row r="199" spans="21:25" x14ac:dyDescent="0.25">
      <c r="U199" t="s">
        <v>61</v>
      </c>
      <c r="V199" s="10"/>
      <c r="W199" s="10">
        <v>753.65</v>
      </c>
      <c r="X199" s="10"/>
      <c r="Y199" s="10">
        <v>753.65</v>
      </c>
    </row>
    <row r="200" spans="21:25" x14ac:dyDescent="0.25">
      <c r="U200" t="s">
        <v>343</v>
      </c>
      <c r="V200" s="10">
        <v>52.320000000000007</v>
      </c>
      <c r="W200" s="10"/>
      <c r="X200" s="10"/>
      <c r="Y200" s="10">
        <v>52.320000000000007</v>
      </c>
    </row>
    <row r="201" spans="21:25" x14ac:dyDescent="0.25">
      <c r="U201" t="s">
        <v>822</v>
      </c>
      <c r="V201" s="10"/>
      <c r="W201" s="10">
        <v>288.3</v>
      </c>
      <c r="X201" s="10"/>
      <c r="Y201" s="10">
        <v>288.3</v>
      </c>
    </row>
    <row r="202" spans="21:25" x14ac:dyDescent="0.25">
      <c r="U202" t="s">
        <v>790</v>
      </c>
      <c r="V202" s="10"/>
      <c r="W202" s="10">
        <v>54.94</v>
      </c>
      <c r="X202" s="10"/>
      <c r="Y202" s="10">
        <v>54.94</v>
      </c>
    </row>
    <row r="203" spans="21:25" x14ac:dyDescent="0.25">
      <c r="U203" t="s">
        <v>384</v>
      </c>
      <c r="V203" s="10"/>
      <c r="W203" s="10"/>
      <c r="X203" s="10">
        <v>244.46999999999997</v>
      </c>
      <c r="Y203" s="10">
        <v>244.46999999999997</v>
      </c>
    </row>
    <row r="204" spans="21:25" x14ac:dyDescent="0.25">
      <c r="U204" t="s">
        <v>136</v>
      </c>
      <c r="V204" s="10"/>
      <c r="W204" s="10">
        <v>307.95999999999998</v>
      </c>
      <c r="X204" s="10"/>
      <c r="Y204" s="10">
        <v>307.95999999999998</v>
      </c>
    </row>
    <row r="205" spans="21:25" x14ac:dyDescent="0.25">
      <c r="U205" t="s">
        <v>557</v>
      </c>
      <c r="V205" s="10"/>
      <c r="W205" s="10">
        <v>209.6</v>
      </c>
      <c r="X205" s="10"/>
      <c r="Y205" s="10">
        <v>209.6</v>
      </c>
    </row>
    <row r="206" spans="21:25" x14ac:dyDescent="0.25">
      <c r="U206" t="s">
        <v>281</v>
      </c>
      <c r="V206" s="10"/>
      <c r="W206" s="10">
        <v>281.18</v>
      </c>
      <c r="X206" s="10"/>
      <c r="Y206" s="10">
        <v>281.18</v>
      </c>
    </row>
    <row r="207" spans="21:25" x14ac:dyDescent="0.25">
      <c r="U207" t="s">
        <v>718</v>
      </c>
      <c r="V207" s="10"/>
      <c r="W207" s="10"/>
      <c r="X207" s="10">
        <v>361.88</v>
      </c>
      <c r="Y207" s="10">
        <v>361.88</v>
      </c>
    </row>
    <row r="208" spans="21:25" x14ac:dyDescent="0.25">
      <c r="U208" t="s">
        <v>112</v>
      </c>
      <c r="V208" s="10"/>
      <c r="W208" s="10"/>
      <c r="X208" s="10">
        <v>605.79999999999995</v>
      </c>
      <c r="Y208" s="10">
        <v>605.79999999999995</v>
      </c>
    </row>
    <row r="209" spans="21:25" x14ac:dyDescent="0.25">
      <c r="U209" t="s">
        <v>887</v>
      </c>
      <c r="V209" s="10">
        <v>64.62</v>
      </c>
      <c r="W209" s="10"/>
      <c r="X209" s="10"/>
      <c r="Y209" s="10">
        <v>64.62</v>
      </c>
    </row>
    <row r="210" spans="21:25" x14ac:dyDescent="0.25">
      <c r="U210" t="s">
        <v>757</v>
      </c>
      <c r="V210" s="10"/>
      <c r="W210" s="10">
        <v>394.56000000000006</v>
      </c>
      <c r="X210" s="10"/>
      <c r="Y210" s="10">
        <v>394.56000000000006</v>
      </c>
    </row>
    <row r="211" spans="21:25" x14ac:dyDescent="0.25">
      <c r="U211" t="s">
        <v>1107</v>
      </c>
      <c r="V211" s="10"/>
      <c r="W211" s="10"/>
      <c r="X211" s="10">
        <v>1695.68</v>
      </c>
      <c r="Y211" s="10">
        <v>1695.68</v>
      </c>
    </row>
    <row r="212" spans="21:25" x14ac:dyDescent="0.25">
      <c r="U212" t="s">
        <v>1223</v>
      </c>
      <c r="V212" s="10"/>
      <c r="W212" s="10"/>
      <c r="X212" s="10">
        <v>192.24</v>
      </c>
      <c r="Y212" s="10">
        <v>192.24</v>
      </c>
    </row>
    <row r="213" spans="21:25" x14ac:dyDescent="0.25">
      <c r="U213" t="s">
        <v>868</v>
      </c>
      <c r="V213" s="10"/>
      <c r="W213" s="10"/>
      <c r="X213" s="10">
        <v>428.52</v>
      </c>
      <c r="Y213" s="10">
        <v>428.52</v>
      </c>
    </row>
    <row r="214" spans="21:25" x14ac:dyDescent="0.25">
      <c r="U214" t="s">
        <v>1131</v>
      </c>
      <c r="V214" s="10"/>
      <c r="W214" s="10">
        <v>123.5</v>
      </c>
      <c r="X214" s="10"/>
      <c r="Y214" s="10">
        <v>123.5</v>
      </c>
    </row>
    <row r="215" spans="21:25" x14ac:dyDescent="0.25">
      <c r="U215" t="s">
        <v>503</v>
      </c>
      <c r="V215" s="10">
        <v>155.44</v>
      </c>
      <c r="W215" s="10"/>
      <c r="X215" s="10"/>
      <c r="Y215" s="10">
        <v>155.44</v>
      </c>
    </row>
    <row r="216" spans="21:25" x14ac:dyDescent="0.25">
      <c r="U216" t="s">
        <v>1225</v>
      </c>
      <c r="V216" s="10"/>
      <c r="W216" s="10">
        <v>50.4</v>
      </c>
      <c r="X216" s="10"/>
      <c r="Y216" s="10">
        <v>50.4</v>
      </c>
    </row>
    <row r="217" spans="21:25" x14ac:dyDescent="0.25">
      <c r="U217" t="s">
        <v>1153</v>
      </c>
      <c r="V217" s="10">
        <v>208.15</v>
      </c>
      <c r="W217" s="10"/>
      <c r="X217" s="10"/>
      <c r="Y217" s="10">
        <v>208.15</v>
      </c>
    </row>
    <row r="218" spans="21:25" x14ac:dyDescent="0.25">
      <c r="U218" t="s">
        <v>391</v>
      </c>
      <c r="V218" s="10"/>
      <c r="W218" s="10"/>
      <c r="X218" s="10">
        <v>331.22</v>
      </c>
      <c r="Y218" s="10">
        <v>331.22</v>
      </c>
    </row>
    <row r="219" spans="21:25" x14ac:dyDescent="0.25">
      <c r="U219" t="s">
        <v>368</v>
      </c>
      <c r="V219" s="10"/>
      <c r="W219" s="10">
        <v>99.84</v>
      </c>
      <c r="X219" s="10"/>
      <c r="Y219" s="10">
        <v>99.84</v>
      </c>
    </row>
    <row r="220" spans="21:25" x14ac:dyDescent="0.25">
      <c r="U220" t="s">
        <v>668</v>
      </c>
      <c r="V220" s="10"/>
      <c r="W220" s="10">
        <v>24.59</v>
      </c>
      <c r="X220" s="10"/>
      <c r="Y220" s="10">
        <v>24.59</v>
      </c>
    </row>
    <row r="221" spans="21:25" x14ac:dyDescent="0.25">
      <c r="U221" t="s">
        <v>192</v>
      </c>
      <c r="V221" s="10"/>
      <c r="W221" s="10">
        <v>343.1</v>
      </c>
      <c r="X221" s="10"/>
      <c r="Y221" s="10">
        <v>343.1</v>
      </c>
    </row>
    <row r="222" spans="21:25" x14ac:dyDescent="0.25">
      <c r="U222" t="s">
        <v>274</v>
      </c>
      <c r="V222" s="10"/>
      <c r="W222" s="10"/>
      <c r="X222" s="10">
        <v>241.23</v>
      </c>
      <c r="Y222" s="10">
        <v>241.23</v>
      </c>
    </row>
    <row r="223" spans="21:25" x14ac:dyDescent="0.25">
      <c r="U223" t="s">
        <v>1200</v>
      </c>
      <c r="V223" s="10">
        <v>203.45</v>
      </c>
      <c r="W223" s="10"/>
      <c r="X223" s="10"/>
      <c r="Y223" s="10">
        <v>203.45</v>
      </c>
    </row>
    <row r="224" spans="21:25" x14ac:dyDescent="0.25">
      <c r="U224" t="s">
        <v>71</v>
      </c>
      <c r="V224" s="10"/>
      <c r="W224" s="10">
        <v>86.97</v>
      </c>
      <c r="X224" s="10"/>
      <c r="Y224" s="10">
        <v>86.97</v>
      </c>
    </row>
    <row r="225" spans="21:25" x14ac:dyDescent="0.25">
      <c r="U225" t="s">
        <v>873</v>
      </c>
      <c r="V225" s="10"/>
      <c r="W225" s="10"/>
      <c r="X225" s="10">
        <v>499.47</v>
      </c>
      <c r="Y225" s="10">
        <v>499.47</v>
      </c>
    </row>
    <row r="226" spans="21:25" x14ac:dyDescent="0.25">
      <c r="U226" t="s">
        <v>919</v>
      </c>
      <c r="V226" s="10">
        <v>67.59</v>
      </c>
      <c r="W226" s="10"/>
      <c r="X226" s="10"/>
      <c r="Y226" s="10">
        <v>67.59</v>
      </c>
    </row>
    <row r="227" spans="21:25" x14ac:dyDescent="0.25">
      <c r="U227" t="s">
        <v>285</v>
      </c>
      <c r="V227" s="10">
        <v>41.14</v>
      </c>
      <c r="W227" s="10"/>
      <c r="X227" s="10"/>
      <c r="Y227" s="10">
        <v>41.14</v>
      </c>
    </row>
    <row r="228" spans="21:25" x14ac:dyDescent="0.25">
      <c r="U228" t="s">
        <v>1135</v>
      </c>
      <c r="V228" s="10"/>
      <c r="W228" s="10"/>
      <c r="X228" s="10">
        <v>291.32</v>
      </c>
      <c r="Y228" s="10">
        <v>291.32</v>
      </c>
    </row>
    <row r="229" spans="21:25" x14ac:dyDescent="0.25">
      <c r="U229" t="s">
        <v>1188</v>
      </c>
      <c r="V229" s="10"/>
      <c r="W229" s="10">
        <v>864.71</v>
      </c>
      <c r="X229" s="10"/>
      <c r="Y229" s="10">
        <v>864.71</v>
      </c>
    </row>
    <row r="230" spans="21:25" x14ac:dyDescent="0.25">
      <c r="U230" t="s">
        <v>304</v>
      </c>
      <c r="V230" s="10"/>
      <c r="W230" s="10"/>
      <c r="X230" s="10">
        <v>186.67</v>
      </c>
      <c r="Y230" s="10">
        <v>186.67</v>
      </c>
    </row>
    <row r="231" spans="21:25" x14ac:dyDescent="0.25">
      <c r="U231" t="s">
        <v>392</v>
      </c>
      <c r="V231" s="10">
        <v>282.83999999999997</v>
      </c>
      <c r="W231" s="10"/>
      <c r="X231" s="10"/>
      <c r="Y231" s="10">
        <v>282.83999999999997</v>
      </c>
    </row>
    <row r="232" spans="21:25" x14ac:dyDescent="0.25">
      <c r="U232" t="s">
        <v>581</v>
      </c>
      <c r="V232" s="10"/>
      <c r="W232" s="10">
        <v>785.16000000000008</v>
      </c>
      <c r="X232" s="10"/>
      <c r="Y232" s="10">
        <v>785.16000000000008</v>
      </c>
    </row>
    <row r="233" spans="21:25" x14ac:dyDescent="0.25">
      <c r="U233" t="s">
        <v>295</v>
      </c>
      <c r="V233" s="10"/>
      <c r="W233" s="10"/>
      <c r="X233" s="10">
        <v>767.75</v>
      </c>
      <c r="Y233" s="10">
        <v>767.75</v>
      </c>
    </row>
    <row r="234" spans="21:25" x14ac:dyDescent="0.25">
      <c r="U234" t="s">
        <v>1180</v>
      </c>
      <c r="V234" s="10"/>
      <c r="W234" s="10"/>
      <c r="X234" s="10">
        <v>101.52000000000001</v>
      </c>
      <c r="Y234" s="10">
        <v>101.52000000000001</v>
      </c>
    </row>
    <row r="235" spans="21:25" x14ac:dyDescent="0.25">
      <c r="U235" t="s">
        <v>678</v>
      </c>
      <c r="V235" s="10">
        <v>113.7</v>
      </c>
      <c r="W235" s="10"/>
      <c r="X235" s="10"/>
      <c r="Y235" s="10">
        <v>113.7</v>
      </c>
    </row>
    <row r="236" spans="21:25" x14ac:dyDescent="0.25">
      <c r="U236" t="s">
        <v>740</v>
      </c>
      <c r="V236" s="10"/>
      <c r="W236" s="10"/>
      <c r="X236" s="10">
        <v>329.1</v>
      </c>
      <c r="Y236" s="10">
        <v>329.1</v>
      </c>
    </row>
    <row r="237" spans="21:25" x14ac:dyDescent="0.25">
      <c r="U237" t="s">
        <v>278</v>
      </c>
      <c r="V237" s="10">
        <v>41.52</v>
      </c>
      <c r="W237" s="10"/>
      <c r="X237" s="10"/>
      <c r="Y237" s="10">
        <v>41.52</v>
      </c>
    </row>
    <row r="238" spans="21:25" x14ac:dyDescent="0.25">
      <c r="U238" t="s">
        <v>1049</v>
      </c>
      <c r="V238" s="10"/>
      <c r="W238" s="10"/>
      <c r="X238" s="10">
        <v>261.60000000000002</v>
      </c>
      <c r="Y238" s="10">
        <v>261.60000000000002</v>
      </c>
    </row>
    <row r="239" spans="21:25" x14ac:dyDescent="0.25">
      <c r="U239" t="s">
        <v>76</v>
      </c>
      <c r="V239" s="10">
        <v>41.79</v>
      </c>
      <c r="W239" s="10"/>
      <c r="X239" s="10"/>
      <c r="Y239" s="10">
        <v>41.79</v>
      </c>
    </row>
    <row r="240" spans="21:25" x14ac:dyDescent="0.25">
      <c r="U240" t="s">
        <v>351</v>
      </c>
      <c r="V240" s="10"/>
      <c r="W240" s="10">
        <v>61.46</v>
      </c>
      <c r="X240" s="10"/>
      <c r="Y240" s="10">
        <v>61.46</v>
      </c>
    </row>
    <row r="241" spans="21:25" x14ac:dyDescent="0.25">
      <c r="U241" t="s">
        <v>943</v>
      </c>
      <c r="V241" s="10">
        <v>28.78</v>
      </c>
      <c r="W241" s="10"/>
      <c r="X241" s="10"/>
      <c r="Y241" s="10">
        <v>28.78</v>
      </c>
    </row>
    <row r="242" spans="21:25" x14ac:dyDescent="0.25">
      <c r="U242" t="s">
        <v>1167</v>
      </c>
      <c r="V242" s="10"/>
      <c r="W242" s="10">
        <v>264.48</v>
      </c>
      <c r="X242" s="10"/>
      <c r="Y242" s="10">
        <v>264.48</v>
      </c>
    </row>
    <row r="243" spans="21:25" x14ac:dyDescent="0.25">
      <c r="U243" t="s">
        <v>234</v>
      </c>
      <c r="V243" s="10"/>
      <c r="W243" s="10"/>
      <c r="X243" s="10">
        <v>594.48</v>
      </c>
      <c r="Y243" s="10">
        <v>594.48</v>
      </c>
    </row>
    <row r="244" spans="21:25" x14ac:dyDescent="0.25">
      <c r="U244" t="s">
        <v>563</v>
      </c>
      <c r="V244" s="10"/>
      <c r="W244" s="10"/>
      <c r="X244" s="10">
        <v>257.13</v>
      </c>
      <c r="Y244" s="10">
        <v>257.13</v>
      </c>
    </row>
    <row r="245" spans="21:25" x14ac:dyDescent="0.25">
      <c r="U245" t="s">
        <v>946</v>
      </c>
      <c r="V245" s="10"/>
      <c r="W245" s="10">
        <v>63.92</v>
      </c>
      <c r="X245" s="10"/>
      <c r="Y245" s="10">
        <v>63.92</v>
      </c>
    </row>
    <row r="246" spans="21:25" x14ac:dyDescent="0.25">
      <c r="U246" t="s">
        <v>331</v>
      </c>
      <c r="V246" s="10"/>
      <c r="W246" s="10"/>
      <c r="X246" s="10">
        <v>241.23</v>
      </c>
      <c r="Y246" s="10">
        <v>241.23</v>
      </c>
    </row>
    <row r="247" spans="21:25" x14ac:dyDescent="0.25">
      <c r="U247" t="s">
        <v>1175</v>
      </c>
      <c r="V247" s="10">
        <v>64.050000000000011</v>
      </c>
      <c r="W247" s="10"/>
      <c r="X247" s="10"/>
      <c r="Y247" s="10">
        <v>64.050000000000011</v>
      </c>
    </row>
    <row r="248" spans="21:25" x14ac:dyDescent="0.25">
      <c r="U248" t="s">
        <v>190</v>
      </c>
      <c r="V248" s="10"/>
      <c r="W248" s="10">
        <v>399.68</v>
      </c>
      <c r="X248" s="10"/>
      <c r="Y248" s="10">
        <v>399.68</v>
      </c>
    </row>
    <row r="249" spans="21:25" x14ac:dyDescent="0.25">
      <c r="U249" t="s">
        <v>645</v>
      </c>
      <c r="V249" s="10">
        <v>86.72</v>
      </c>
      <c r="W249" s="10"/>
      <c r="X249" s="10"/>
      <c r="Y249" s="10">
        <v>86.72</v>
      </c>
    </row>
    <row r="250" spans="21:25" x14ac:dyDescent="0.25">
      <c r="U250" t="s">
        <v>201</v>
      </c>
      <c r="V250" s="10"/>
      <c r="W250" s="10"/>
      <c r="X250" s="10">
        <v>653.55999999999995</v>
      </c>
      <c r="Y250" s="10">
        <v>653.55999999999995</v>
      </c>
    </row>
    <row r="251" spans="21:25" x14ac:dyDescent="0.25">
      <c r="U251" t="s">
        <v>819</v>
      </c>
      <c r="V251" s="10"/>
      <c r="W251" s="10">
        <v>60.66</v>
      </c>
      <c r="X251" s="10"/>
      <c r="Y251" s="10">
        <v>60.66</v>
      </c>
    </row>
    <row r="252" spans="21:25" x14ac:dyDescent="0.25">
      <c r="U252" t="s">
        <v>884</v>
      </c>
      <c r="V252" s="10"/>
      <c r="W252" s="10"/>
      <c r="X252" s="10">
        <v>928.40000000000009</v>
      </c>
      <c r="Y252" s="10">
        <v>928.40000000000009</v>
      </c>
    </row>
    <row r="253" spans="21:25" x14ac:dyDescent="0.25">
      <c r="U253" t="s">
        <v>349</v>
      </c>
      <c r="V253" s="10">
        <v>72.2</v>
      </c>
      <c r="W253" s="10"/>
      <c r="X253" s="10"/>
      <c r="Y253" s="10">
        <v>72.2</v>
      </c>
    </row>
    <row r="254" spans="21:25" x14ac:dyDescent="0.25">
      <c r="U254" t="s">
        <v>97</v>
      </c>
      <c r="V254" s="10"/>
      <c r="W254" s="10"/>
      <c r="X254" s="10">
        <v>344.7</v>
      </c>
      <c r="Y254" s="10">
        <v>344.7</v>
      </c>
    </row>
    <row r="255" spans="21:25" x14ac:dyDescent="0.25">
      <c r="U255" t="s">
        <v>735</v>
      </c>
      <c r="V255" s="10"/>
      <c r="W255" s="10"/>
      <c r="X255" s="10">
        <v>429.35</v>
      </c>
      <c r="Y255" s="10">
        <v>429.35</v>
      </c>
    </row>
    <row r="256" spans="21:25" x14ac:dyDescent="0.25">
      <c r="U256" t="s">
        <v>553</v>
      </c>
      <c r="V256" s="10"/>
      <c r="W256" s="10">
        <v>453</v>
      </c>
      <c r="X256" s="10"/>
      <c r="Y256" s="10">
        <v>453</v>
      </c>
    </row>
    <row r="257" spans="21:25" x14ac:dyDescent="0.25">
      <c r="U257" t="s">
        <v>732</v>
      </c>
      <c r="V257" s="10"/>
      <c r="W257" s="10">
        <v>74.849999999999994</v>
      </c>
      <c r="X257" s="10"/>
      <c r="Y257" s="10">
        <v>74.849999999999994</v>
      </c>
    </row>
    <row r="258" spans="21:25" x14ac:dyDescent="0.25">
      <c r="U258" t="s">
        <v>398</v>
      </c>
      <c r="V258" s="10">
        <v>45.9</v>
      </c>
      <c r="W258" s="10"/>
      <c r="X258" s="10"/>
      <c r="Y258" s="10">
        <v>45.9</v>
      </c>
    </row>
    <row r="259" spans="21:25" x14ac:dyDescent="0.25">
      <c r="U259" t="s">
        <v>541</v>
      </c>
      <c r="V259" s="10"/>
      <c r="W259" s="10">
        <v>52.36</v>
      </c>
      <c r="X259" s="10"/>
      <c r="Y259" s="10">
        <v>52.36</v>
      </c>
    </row>
    <row r="260" spans="21:25" x14ac:dyDescent="0.25">
      <c r="U260" t="s">
        <v>193</v>
      </c>
      <c r="V260" s="10"/>
      <c r="W260" s="10">
        <v>378.09000000000003</v>
      </c>
      <c r="X260" s="10"/>
      <c r="Y260" s="10">
        <v>378.09000000000003</v>
      </c>
    </row>
    <row r="261" spans="21:25" x14ac:dyDescent="0.25">
      <c r="U261" t="s">
        <v>749</v>
      </c>
      <c r="V261" s="10"/>
      <c r="W261" s="10">
        <v>449.82</v>
      </c>
      <c r="X261" s="10"/>
      <c r="Y261" s="10">
        <v>449.82</v>
      </c>
    </row>
    <row r="262" spans="21:25" x14ac:dyDescent="0.25">
      <c r="U262" t="s">
        <v>1039</v>
      </c>
      <c r="V262" s="10"/>
      <c r="W262" s="10"/>
      <c r="X262" s="10">
        <v>648.32000000000005</v>
      </c>
      <c r="Y262" s="10">
        <v>648.32000000000005</v>
      </c>
    </row>
    <row r="263" spans="21:25" x14ac:dyDescent="0.25">
      <c r="U263" t="s">
        <v>743</v>
      </c>
      <c r="V263" s="10"/>
      <c r="W263" s="10">
        <v>153.49</v>
      </c>
      <c r="X263" s="10"/>
      <c r="Y263" s="10">
        <v>153.49</v>
      </c>
    </row>
    <row r="264" spans="21:25" x14ac:dyDescent="0.25">
      <c r="U264" t="s">
        <v>824</v>
      </c>
      <c r="V264" s="10"/>
      <c r="W264" s="10">
        <v>183.3</v>
      </c>
      <c r="X264" s="10"/>
      <c r="Y264" s="10">
        <v>183.3</v>
      </c>
    </row>
    <row r="265" spans="21:25" x14ac:dyDescent="0.25">
      <c r="U265" t="s">
        <v>1072</v>
      </c>
      <c r="V265" s="10"/>
      <c r="W265" s="10"/>
      <c r="X265" s="10">
        <v>331.56</v>
      </c>
      <c r="Y265" s="10">
        <v>331.56</v>
      </c>
    </row>
    <row r="266" spans="21:25" x14ac:dyDescent="0.25">
      <c r="U266" t="s">
        <v>894</v>
      </c>
      <c r="V266" s="10"/>
      <c r="W266" s="10"/>
      <c r="X266" s="10">
        <v>422.66999999999996</v>
      </c>
      <c r="Y266" s="10">
        <v>422.66999999999996</v>
      </c>
    </row>
    <row r="267" spans="21:25" x14ac:dyDescent="0.25">
      <c r="U267" t="s">
        <v>623</v>
      </c>
      <c r="V267" s="10"/>
      <c r="W267" s="10">
        <v>452.79</v>
      </c>
      <c r="X267" s="10"/>
      <c r="Y267" s="10">
        <v>452.79</v>
      </c>
    </row>
    <row r="268" spans="21:25" x14ac:dyDescent="0.25">
      <c r="U268" t="s">
        <v>646</v>
      </c>
      <c r="V268" s="10">
        <v>47.77</v>
      </c>
      <c r="W268" s="10"/>
      <c r="X268" s="10"/>
      <c r="Y268" s="10">
        <v>47.77</v>
      </c>
    </row>
    <row r="269" spans="21:25" x14ac:dyDescent="0.25">
      <c r="U269" t="s">
        <v>696</v>
      </c>
      <c r="V269" s="10"/>
      <c r="W269" s="10"/>
      <c r="X269" s="10">
        <v>466.68</v>
      </c>
      <c r="Y269" s="10">
        <v>466.68</v>
      </c>
    </row>
    <row r="270" spans="21:25" x14ac:dyDescent="0.25">
      <c r="U270" t="s">
        <v>354</v>
      </c>
      <c r="V270" s="10"/>
      <c r="W270" s="10"/>
      <c r="X270" s="10">
        <v>828.19999999999993</v>
      </c>
      <c r="Y270" s="10">
        <v>828.19999999999993</v>
      </c>
    </row>
    <row r="271" spans="21:25" x14ac:dyDescent="0.25">
      <c r="U271" t="s">
        <v>1000</v>
      </c>
      <c r="V271" s="10">
        <v>110.69999999999999</v>
      </c>
      <c r="W271" s="10"/>
      <c r="X271" s="10"/>
      <c r="Y271" s="10">
        <v>110.69999999999999</v>
      </c>
    </row>
    <row r="272" spans="21:25" x14ac:dyDescent="0.25">
      <c r="U272" t="s">
        <v>862</v>
      </c>
      <c r="V272" s="10"/>
      <c r="W272" s="10"/>
      <c r="X272" s="10">
        <v>388.15</v>
      </c>
      <c r="Y272" s="10">
        <v>388.15</v>
      </c>
    </row>
    <row r="273" spans="21:25" x14ac:dyDescent="0.25">
      <c r="U273" t="s">
        <v>158</v>
      </c>
      <c r="V273" s="10"/>
      <c r="W273" s="10"/>
      <c r="X273" s="10">
        <v>882.75</v>
      </c>
      <c r="Y273" s="10">
        <v>882.75</v>
      </c>
    </row>
    <row r="274" spans="21:25" x14ac:dyDescent="0.25">
      <c r="U274" t="s">
        <v>209</v>
      </c>
      <c r="V274" s="10"/>
      <c r="W274" s="10">
        <v>183</v>
      </c>
      <c r="X274" s="10"/>
      <c r="Y274" s="10">
        <v>183</v>
      </c>
    </row>
    <row r="275" spans="21:25" x14ac:dyDescent="0.25">
      <c r="U275" t="s">
        <v>387</v>
      </c>
      <c r="V275" s="10"/>
      <c r="W275" s="10">
        <v>62.84</v>
      </c>
      <c r="X275" s="10"/>
      <c r="Y275" s="10">
        <v>62.84</v>
      </c>
    </row>
    <row r="276" spans="21:25" x14ac:dyDescent="0.25">
      <c r="U276" t="s">
        <v>154</v>
      </c>
      <c r="V276" s="10"/>
      <c r="W276" s="10"/>
      <c r="X276" s="10">
        <v>36.07</v>
      </c>
      <c r="Y276" s="10">
        <v>36.07</v>
      </c>
    </row>
    <row r="277" spans="21:25" x14ac:dyDescent="0.25">
      <c r="U277" t="s">
        <v>931</v>
      </c>
      <c r="V277" s="10"/>
      <c r="W277" s="10"/>
      <c r="X277" s="10">
        <v>270.71999999999997</v>
      </c>
      <c r="Y277" s="10">
        <v>270.71999999999997</v>
      </c>
    </row>
    <row r="278" spans="21:25" x14ac:dyDescent="0.25">
      <c r="U278" t="s">
        <v>912</v>
      </c>
      <c r="V278" s="10"/>
      <c r="W278" s="10">
        <v>237.04</v>
      </c>
      <c r="X278" s="10"/>
      <c r="Y278" s="10">
        <v>237.04</v>
      </c>
    </row>
    <row r="279" spans="21:25" x14ac:dyDescent="0.25">
      <c r="U279" t="s">
        <v>803</v>
      </c>
      <c r="V279" s="10"/>
      <c r="W279" s="10"/>
      <c r="X279" s="10">
        <v>296.25</v>
      </c>
      <c r="Y279" s="10">
        <v>296.25</v>
      </c>
    </row>
    <row r="280" spans="21:25" x14ac:dyDescent="0.25">
      <c r="U280" t="s">
        <v>649</v>
      </c>
      <c r="V280" s="10"/>
      <c r="W280" s="10">
        <v>117.8</v>
      </c>
      <c r="X280" s="10"/>
      <c r="Y280" s="10">
        <v>117.8</v>
      </c>
    </row>
    <row r="281" spans="21:25" x14ac:dyDescent="0.25">
      <c r="U281" t="s">
        <v>682</v>
      </c>
      <c r="V281" s="10">
        <v>56.429999999999993</v>
      </c>
      <c r="W281" s="10"/>
      <c r="X281" s="10"/>
      <c r="Y281" s="10">
        <v>56.429999999999993</v>
      </c>
    </row>
    <row r="282" spans="21:25" x14ac:dyDescent="0.25">
      <c r="U282" t="s">
        <v>698</v>
      </c>
      <c r="V282" s="10">
        <v>186.48</v>
      </c>
      <c r="W282" s="10"/>
      <c r="X282" s="10"/>
      <c r="Y282" s="10">
        <v>186.48</v>
      </c>
    </row>
    <row r="283" spans="21:25" x14ac:dyDescent="0.25">
      <c r="U283" t="s">
        <v>608</v>
      </c>
      <c r="V283" s="10"/>
      <c r="W283" s="10"/>
      <c r="X283" s="10">
        <v>192.04</v>
      </c>
      <c r="Y283" s="10">
        <v>192.04</v>
      </c>
    </row>
    <row r="284" spans="21:25" x14ac:dyDescent="0.25">
      <c r="U284" t="s">
        <v>1168</v>
      </c>
      <c r="V284" s="10"/>
      <c r="W284" s="10"/>
      <c r="X284" s="10">
        <v>478.08000000000004</v>
      </c>
      <c r="Y284" s="10">
        <v>478.08000000000004</v>
      </c>
    </row>
    <row r="285" spans="21:25" x14ac:dyDescent="0.25">
      <c r="U285" t="s">
        <v>708</v>
      </c>
      <c r="V285" s="10"/>
      <c r="W285" s="10"/>
      <c r="X285" s="10">
        <v>100.35000000000001</v>
      </c>
      <c r="Y285" s="10">
        <v>100.35000000000001</v>
      </c>
    </row>
    <row r="286" spans="21:25" x14ac:dyDescent="0.25">
      <c r="U286" t="s">
        <v>1220</v>
      </c>
      <c r="V286" s="10"/>
      <c r="W286" s="10">
        <v>90.929999999999993</v>
      </c>
      <c r="X286" s="10"/>
      <c r="Y286" s="10">
        <v>90.929999999999993</v>
      </c>
    </row>
    <row r="287" spans="21:25" x14ac:dyDescent="0.25">
      <c r="U287" t="s">
        <v>1226</v>
      </c>
      <c r="V287" s="10"/>
      <c r="W287" s="10"/>
      <c r="X287" s="10">
        <v>638.04999999999995</v>
      </c>
      <c r="Y287" s="10">
        <v>638.04999999999995</v>
      </c>
    </row>
    <row r="288" spans="21:25" x14ac:dyDescent="0.25">
      <c r="U288" t="s">
        <v>930</v>
      </c>
      <c r="V288" s="10"/>
      <c r="W288" s="10">
        <v>127.88</v>
      </c>
      <c r="X288" s="10"/>
      <c r="Y288" s="10">
        <v>127.88</v>
      </c>
    </row>
    <row r="289" spans="21:25" x14ac:dyDescent="0.25">
      <c r="U289" t="s">
        <v>220</v>
      </c>
      <c r="V289" s="10"/>
      <c r="W289" s="10"/>
      <c r="X289" s="10">
        <v>63.92</v>
      </c>
      <c r="Y289" s="10">
        <v>63.92</v>
      </c>
    </row>
    <row r="290" spans="21:25" x14ac:dyDescent="0.25">
      <c r="U290" t="s">
        <v>1101</v>
      </c>
      <c r="V290" s="10">
        <v>244.08</v>
      </c>
      <c r="W290" s="10"/>
      <c r="X290" s="10"/>
      <c r="Y290" s="10">
        <v>244.08</v>
      </c>
    </row>
    <row r="291" spans="21:25" x14ac:dyDescent="0.25">
      <c r="U291" t="s">
        <v>1209</v>
      </c>
      <c r="V291" s="10"/>
      <c r="W291" s="10"/>
      <c r="X291" s="10">
        <v>149.28</v>
      </c>
      <c r="Y291" s="10">
        <v>149.28</v>
      </c>
    </row>
    <row r="292" spans="21:25" x14ac:dyDescent="0.25">
      <c r="U292" t="s">
        <v>792</v>
      </c>
      <c r="V292" s="10"/>
      <c r="W292" s="10">
        <v>431.64</v>
      </c>
      <c r="X292" s="10"/>
      <c r="Y292" s="10">
        <v>431.64</v>
      </c>
    </row>
    <row r="293" spans="21:25" x14ac:dyDescent="0.25">
      <c r="U293" t="s">
        <v>688</v>
      </c>
      <c r="V293" s="10"/>
      <c r="W293" s="10"/>
      <c r="X293" s="10">
        <v>382.14</v>
      </c>
      <c r="Y293" s="10">
        <v>382.14</v>
      </c>
    </row>
    <row r="294" spans="21:25" x14ac:dyDescent="0.25">
      <c r="U294" t="s">
        <v>850</v>
      </c>
      <c r="V294" s="10"/>
      <c r="W294" s="10"/>
      <c r="X294" s="10">
        <v>73</v>
      </c>
      <c r="Y294" s="10">
        <v>73</v>
      </c>
    </row>
    <row r="295" spans="21:25" x14ac:dyDescent="0.25">
      <c r="U295" t="s">
        <v>917</v>
      </c>
      <c r="V295" s="10"/>
      <c r="W295" s="10">
        <v>118.28</v>
      </c>
      <c r="X295" s="10"/>
      <c r="Y295" s="10">
        <v>118.28</v>
      </c>
    </row>
    <row r="296" spans="21:25" x14ac:dyDescent="0.25">
      <c r="U296" t="s">
        <v>869</v>
      </c>
      <c r="V296" s="10"/>
      <c r="W296" s="10"/>
      <c r="X296" s="10">
        <v>444.18</v>
      </c>
      <c r="Y296" s="10">
        <v>444.18</v>
      </c>
    </row>
    <row r="297" spans="21:25" x14ac:dyDescent="0.25">
      <c r="U297" t="s">
        <v>47</v>
      </c>
      <c r="V297" s="10">
        <v>18.61</v>
      </c>
      <c r="W297" s="10"/>
      <c r="X297" s="10"/>
      <c r="Y297" s="10">
        <v>18.61</v>
      </c>
    </row>
    <row r="298" spans="21:25" x14ac:dyDescent="0.25">
      <c r="U298" t="s">
        <v>461</v>
      </c>
      <c r="V298" s="10"/>
      <c r="W298" s="10">
        <v>106.34</v>
      </c>
      <c r="X298" s="10"/>
      <c r="Y298" s="10">
        <v>106.34</v>
      </c>
    </row>
    <row r="299" spans="21:25" x14ac:dyDescent="0.25">
      <c r="U299" t="s">
        <v>1140</v>
      </c>
      <c r="V299" s="10"/>
      <c r="W299" s="10"/>
      <c r="X299" s="10">
        <v>417.59999999999997</v>
      </c>
      <c r="Y299" s="10">
        <v>417.59999999999997</v>
      </c>
    </row>
    <row r="300" spans="21:25" x14ac:dyDescent="0.25">
      <c r="U300" t="s">
        <v>1230</v>
      </c>
      <c r="V300" s="10">
        <v>43.62</v>
      </c>
      <c r="W300" s="10"/>
      <c r="X300" s="10"/>
      <c r="Y300" s="10">
        <v>43.62</v>
      </c>
    </row>
    <row r="301" spans="21:25" x14ac:dyDescent="0.25">
      <c r="U301" t="s">
        <v>217</v>
      </c>
      <c r="V301" s="10">
        <v>54.599999999999994</v>
      </c>
      <c r="W301" s="10"/>
      <c r="X301" s="10"/>
      <c r="Y301" s="10">
        <v>54.599999999999994</v>
      </c>
    </row>
    <row r="302" spans="21:25" x14ac:dyDescent="0.25">
      <c r="U302" t="s">
        <v>275</v>
      </c>
      <c r="V302" s="10"/>
      <c r="W302" s="10"/>
      <c r="X302" s="10">
        <v>334.84</v>
      </c>
      <c r="Y302" s="10">
        <v>334.84</v>
      </c>
    </row>
    <row r="303" spans="21:25" x14ac:dyDescent="0.25">
      <c r="U303" t="s">
        <v>438</v>
      </c>
      <c r="V303" s="10">
        <v>39.979999999999997</v>
      </c>
      <c r="W303" s="10"/>
      <c r="X303" s="10"/>
      <c r="Y303" s="10">
        <v>39.979999999999997</v>
      </c>
    </row>
    <row r="304" spans="21:25" x14ac:dyDescent="0.25">
      <c r="U304" t="s">
        <v>249</v>
      </c>
      <c r="V304" s="10">
        <v>64.48</v>
      </c>
      <c r="W304" s="10"/>
      <c r="X304" s="10"/>
      <c r="Y304" s="10">
        <v>64.48</v>
      </c>
    </row>
    <row r="305" spans="21:25" x14ac:dyDescent="0.25">
      <c r="U305" t="s">
        <v>485</v>
      </c>
      <c r="V305" s="10"/>
      <c r="W305" s="10">
        <v>222.96</v>
      </c>
      <c r="X305" s="10"/>
      <c r="Y305" s="10">
        <v>222.96</v>
      </c>
    </row>
    <row r="306" spans="21:25" x14ac:dyDescent="0.25">
      <c r="U306" t="s">
        <v>400</v>
      </c>
      <c r="V306" s="10"/>
      <c r="W306" s="10"/>
      <c r="X306" s="10">
        <v>202.74</v>
      </c>
      <c r="Y306" s="10">
        <v>202.74</v>
      </c>
    </row>
    <row r="307" spans="21:25" x14ac:dyDescent="0.25">
      <c r="U307" t="s">
        <v>796</v>
      </c>
      <c r="V307" s="10"/>
      <c r="W307" s="10">
        <v>427.56</v>
      </c>
      <c r="X307" s="10"/>
      <c r="Y307" s="10">
        <v>427.56</v>
      </c>
    </row>
    <row r="308" spans="21:25" x14ac:dyDescent="0.25">
      <c r="U308" t="s">
        <v>402</v>
      </c>
      <c r="V308" s="10"/>
      <c r="W308" s="10">
        <v>206.73</v>
      </c>
      <c r="X308" s="10"/>
      <c r="Y308" s="10">
        <v>206.73</v>
      </c>
    </row>
    <row r="309" spans="21:25" x14ac:dyDescent="0.25">
      <c r="U309" t="s">
        <v>800</v>
      </c>
      <c r="V309" s="10"/>
      <c r="W309" s="10"/>
      <c r="X309" s="10">
        <v>803.8</v>
      </c>
      <c r="Y309" s="10">
        <v>803.8</v>
      </c>
    </row>
    <row r="310" spans="21:25" x14ac:dyDescent="0.25">
      <c r="U310" t="s">
        <v>857</v>
      </c>
      <c r="V310" s="10"/>
      <c r="W310" s="10">
        <v>578.9</v>
      </c>
      <c r="X310" s="10"/>
      <c r="Y310" s="10">
        <v>578.9</v>
      </c>
    </row>
    <row r="311" spans="21:25" x14ac:dyDescent="0.25">
      <c r="U311" t="s">
        <v>849</v>
      </c>
      <c r="V311" s="10"/>
      <c r="W311" s="10">
        <v>496.89</v>
      </c>
      <c r="X311" s="10"/>
      <c r="Y311" s="10">
        <v>496.89</v>
      </c>
    </row>
    <row r="312" spans="21:25" x14ac:dyDescent="0.25">
      <c r="U312" t="s">
        <v>365</v>
      </c>
      <c r="V312" s="10"/>
      <c r="W312" s="10">
        <v>45.36</v>
      </c>
      <c r="X312" s="10"/>
      <c r="Y312" s="10">
        <v>45.36</v>
      </c>
    </row>
    <row r="313" spans="21:25" x14ac:dyDescent="0.25">
      <c r="U313" t="s">
        <v>264</v>
      </c>
      <c r="V313" s="10">
        <v>45.53</v>
      </c>
      <c r="W313" s="10"/>
      <c r="X313" s="10"/>
      <c r="Y313" s="10">
        <v>45.53</v>
      </c>
    </row>
    <row r="314" spans="21:25" x14ac:dyDescent="0.25">
      <c r="U314" t="s">
        <v>736</v>
      </c>
      <c r="V314" s="10">
        <v>89.94</v>
      </c>
      <c r="W314" s="10"/>
      <c r="X314" s="10"/>
      <c r="Y314" s="10">
        <v>89.94</v>
      </c>
    </row>
    <row r="315" spans="21:25" x14ac:dyDescent="0.25">
      <c r="U315" t="s">
        <v>519</v>
      </c>
      <c r="V315" s="10"/>
      <c r="W315" s="10"/>
      <c r="X315" s="10">
        <v>132.69999999999999</v>
      </c>
      <c r="Y315" s="10">
        <v>132.69999999999999</v>
      </c>
    </row>
    <row r="316" spans="21:25" x14ac:dyDescent="0.25">
      <c r="U316" t="s">
        <v>509</v>
      </c>
      <c r="V316" s="10"/>
      <c r="W316" s="10">
        <v>721.38</v>
      </c>
      <c r="X316" s="10"/>
      <c r="Y316" s="10">
        <v>721.38</v>
      </c>
    </row>
    <row r="317" spans="21:25" x14ac:dyDescent="0.25">
      <c r="U317" t="s">
        <v>1171</v>
      </c>
      <c r="V317" s="10"/>
      <c r="W317" s="10"/>
      <c r="X317" s="10">
        <v>393.68</v>
      </c>
      <c r="Y317" s="10">
        <v>393.68</v>
      </c>
    </row>
    <row r="318" spans="21:25" x14ac:dyDescent="0.25">
      <c r="U318" t="s">
        <v>1139</v>
      </c>
      <c r="V318" s="10"/>
      <c r="W318" s="10">
        <v>30.18</v>
      </c>
      <c r="X318" s="10"/>
      <c r="Y318" s="10">
        <v>30.18</v>
      </c>
    </row>
    <row r="319" spans="21:25" x14ac:dyDescent="0.25">
      <c r="U319" t="s">
        <v>1154</v>
      </c>
      <c r="V319" s="10"/>
      <c r="W319" s="10">
        <v>70.05</v>
      </c>
      <c r="X319" s="10"/>
      <c r="Y319" s="10">
        <v>70.05</v>
      </c>
    </row>
    <row r="320" spans="21:25" x14ac:dyDescent="0.25">
      <c r="U320" t="s">
        <v>182</v>
      </c>
      <c r="V320" s="10"/>
      <c r="W320" s="10"/>
      <c r="X320" s="10">
        <v>596.28</v>
      </c>
      <c r="Y320" s="10">
        <v>596.28</v>
      </c>
    </row>
    <row r="321" spans="21:25" x14ac:dyDescent="0.25">
      <c r="U321" t="s">
        <v>1098</v>
      </c>
      <c r="V321" s="10">
        <v>75.400000000000006</v>
      </c>
      <c r="W321" s="10"/>
      <c r="X321" s="10"/>
      <c r="Y321" s="10">
        <v>75.400000000000006</v>
      </c>
    </row>
    <row r="322" spans="21:25" x14ac:dyDescent="0.25">
      <c r="U322" t="s">
        <v>371</v>
      </c>
      <c r="V322" s="10"/>
      <c r="W322" s="10">
        <v>280.98</v>
      </c>
      <c r="X322" s="10"/>
      <c r="Y322" s="10">
        <v>280.98</v>
      </c>
    </row>
    <row r="323" spans="21:25" x14ac:dyDescent="0.25">
      <c r="U323" t="s">
        <v>164</v>
      </c>
      <c r="V323" s="10">
        <v>163.76</v>
      </c>
      <c r="W323" s="10"/>
      <c r="X323" s="10"/>
      <c r="Y323" s="10">
        <v>163.76</v>
      </c>
    </row>
    <row r="324" spans="21:25" x14ac:dyDescent="0.25">
      <c r="U324" t="s">
        <v>425</v>
      </c>
      <c r="V324" s="10">
        <v>17.79</v>
      </c>
      <c r="W324" s="10"/>
      <c r="X324" s="10"/>
      <c r="Y324" s="10">
        <v>17.79</v>
      </c>
    </row>
    <row r="325" spans="21:25" x14ac:dyDescent="0.25">
      <c r="U325" t="s">
        <v>911</v>
      </c>
      <c r="V325" s="10"/>
      <c r="W325" s="10"/>
      <c r="X325" s="10">
        <v>1011.56</v>
      </c>
      <c r="Y325" s="10">
        <v>1011.56</v>
      </c>
    </row>
    <row r="326" spans="21:25" x14ac:dyDescent="0.25">
      <c r="U326" t="s">
        <v>693</v>
      </c>
      <c r="V326" s="10"/>
      <c r="W326" s="10"/>
      <c r="X326" s="10">
        <v>282.63</v>
      </c>
      <c r="Y326" s="10">
        <v>282.63</v>
      </c>
    </row>
    <row r="327" spans="21:25" x14ac:dyDescent="0.25">
      <c r="U327" t="s">
        <v>1185</v>
      </c>
      <c r="V327" s="10"/>
      <c r="W327" s="10"/>
      <c r="X327" s="10">
        <v>145.81</v>
      </c>
      <c r="Y327" s="10">
        <v>145.81</v>
      </c>
    </row>
    <row r="328" spans="21:25" x14ac:dyDescent="0.25">
      <c r="U328" t="s">
        <v>316</v>
      </c>
      <c r="V328" s="10"/>
      <c r="W328" s="10"/>
      <c r="X328" s="10">
        <v>121.72</v>
      </c>
      <c r="Y328" s="10">
        <v>121.72</v>
      </c>
    </row>
    <row r="329" spans="21:25" x14ac:dyDescent="0.25">
      <c r="U329" t="s">
        <v>293</v>
      </c>
      <c r="V329" s="10">
        <v>43.72</v>
      </c>
      <c r="W329" s="10"/>
      <c r="X329" s="10"/>
      <c r="Y329" s="10">
        <v>43.72</v>
      </c>
    </row>
    <row r="330" spans="21:25" x14ac:dyDescent="0.25">
      <c r="U330" t="s">
        <v>243</v>
      </c>
      <c r="V330" s="10"/>
      <c r="W330" s="10"/>
      <c r="X330" s="10">
        <v>316.77999999999997</v>
      </c>
      <c r="Y330" s="10">
        <v>316.77999999999997</v>
      </c>
    </row>
    <row r="331" spans="21:25" x14ac:dyDescent="0.25">
      <c r="U331" t="s">
        <v>453</v>
      </c>
      <c r="V331" s="10"/>
      <c r="W331" s="10"/>
      <c r="X331" s="10">
        <v>297.99</v>
      </c>
      <c r="Y331" s="10">
        <v>297.99</v>
      </c>
    </row>
    <row r="332" spans="21:25" x14ac:dyDescent="0.25">
      <c r="U332" t="s">
        <v>815</v>
      </c>
      <c r="V332" s="10">
        <v>50.400000000000006</v>
      </c>
      <c r="W332" s="10"/>
      <c r="X332" s="10"/>
      <c r="Y332" s="10">
        <v>50.400000000000006</v>
      </c>
    </row>
    <row r="333" spans="21:25" x14ac:dyDescent="0.25">
      <c r="U333" t="s">
        <v>961</v>
      </c>
      <c r="V333" s="10"/>
      <c r="W333" s="10"/>
      <c r="X333" s="10">
        <v>681.4</v>
      </c>
      <c r="Y333" s="10">
        <v>681.4</v>
      </c>
    </row>
    <row r="334" spans="21:25" x14ac:dyDescent="0.25">
      <c r="U334" t="s">
        <v>1183</v>
      </c>
      <c r="V334" s="10"/>
      <c r="W334" s="10"/>
      <c r="X334" s="10">
        <v>195.8</v>
      </c>
      <c r="Y334" s="10">
        <v>195.8</v>
      </c>
    </row>
    <row r="335" spans="21:25" x14ac:dyDescent="0.25">
      <c r="U335" t="s">
        <v>699</v>
      </c>
      <c r="V335" s="10"/>
      <c r="W335" s="10"/>
      <c r="X335" s="10">
        <v>387.36</v>
      </c>
      <c r="Y335" s="10">
        <v>387.36</v>
      </c>
    </row>
    <row r="336" spans="21:25" x14ac:dyDescent="0.25">
      <c r="U336" t="s">
        <v>1004</v>
      </c>
      <c r="V336" s="10"/>
      <c r="W336" s="10">
        <v>366.93</v>
      </c>
      <c r="X336" s="10"/>
      <c r="Y336" s="10">
        <v>366.93</v>
      </c>
    </row>
    <row r="337" spans="21:25" x14ac:dyDescent="0.25">
      <c r="U337" t="s">
        <v>883</v>
      </c>
      <c r="V337" s="10">
        <v>48</v>
      </c>
      <c r="W337" s="10"/>
      <c r="X337" s="10"/>
      <c r="Y337" s="10">
        <v>48</v>
      </c>
    </row>
    <row r="338" spans="21:25" x14ac:dyDescent="0.25">
      <c r="U338" t="s">
        <v>793</v>
      </c>
      <c r="V338" s="10"/>
      <c r="W338" s="10"/>
      <c r="X338" s="10">
        <v>66.34</v>
      </c>
      <c r="Y338" s="10">
        <v>66.34</v>
      </c>
    </row>
    <row r="339" spans="21:25" x14ac:dyDescent="0.25">
      <c r="U339" t="s">
        <v>763</v>
      </c>
      <c r="V339" s="10"/>
      <c r="W339" s="10"/>
      <c r="X339" s="10">
        <v>510.03</v>
      </c>
      <c r="Y339" s="10">
        <v>510.03</v>
      </c>
    </row>
    <row r="340" spans="21:25" x14ac:dyDescent="0.25">
      <c r="U340" t="s">
        <v>1078</v>
      </c>
      <c r="V340" s="10"/>
      <c r="W340" s="10"/>
      <c r="X340" s="10">
        <v>165.61</v>
      </c>
      <c r="Y340" s="10">
        <v>165.61</v>
      </c>
    </row>
    <row r="341" spans="21:25" x14ac:dyDescent="0.25">
      <c r="U341" t="s">
        <v>537</v>
      </c>
      <c r="V341" s="10"/>
      <c r="W341" s="10">
        <v>301.2</v>
      </c>
      <c r="X341" s="10"/>
      <c r="Y341" s="10">
        <v>301.2</v>
      </c>
    </row>
    <row r="342" spans="21:25" x14ac:dyDescent="0.25">
      <c r="U342" t="s">
        <v>834</v>
      </c>
      <c r="V342" s="10"/>
      <c r="W342" s="10"/>
      <c r="X342" s="10">
        <v>89.37</v>
      </c>
      <c r="Y342" s="10">
        <v>89.37</v>
      </c>
    </row>
    <row r="343" spans="21:25" x14ac:dyDescent="0.25">
      <c r="U343" t="s">
        <v>416</v>
      </c>
      <c r="V343" s="10"/>
      <c r="W343" s="10"/>
      <c r="X343" s="10">
        <v>1405.5</v>
      </c>
      <c r="Y343" s="10">
        <v>1405.5</v>
      </c>
    </row>
    <row r="344" spans="21:25" x14ac:dyDescent="0.25">
      <c r="U344" t="s">
        <v>841</v>
      </c>
      <c r="V344" s="10"/>
      <c r="W344" s="10">
        <v>132.35</v>
      </c>
      <c r="X344" s="10"/>
      <c r="Y344" s="10">
        <v>132.35</v>
      </c>
    </row>
    <row r="345" spans="21:25" x14ac:dyDescent="0.25">
      <c r="U345" t="s">
        <v>1053</v>
      </c>
      <c r="V345" s="10"/>
      <c r="W345" s="10"/>
      <c r="X345" s="10">
        <v>143.94</v>
      </c>
      <c r="Y345" s="10">
        <v>143.94</v>
      </c>
    </row>
    <row r="346" spans="21:25" x14ac:dyDescent="0.25">
      <c r="U346" t="s">
        <v>988</v>
      </c>
      <c r="V346" s="10"/>
      <c r="W346" s="10">
        <v>270.94</v>
      </c>
      <c r="X346" s="10"/>
      <c r="Y346" s="10">
        <v>270.94</v>
      </c>
    </row>
    <row r="347" spans="21:25" x14ac:dyDescent="0.25">
      <c r="U347" t="s">
        <v>312</v>
      </c>
      <c r="V347" s="10"/>
      <c r="W347" s="10"/>
      <c r="X347" s="10">
        <v>794</v>
      </c>
      <c r="Y347" s="10">
        <v>794</v>
      </c>
    </row>
    <row r="348" spans="21:25" x14ac:dyDescent="0.25">
      <c r="U348" t="s">
        <v>982</v>
      </c>
      <c r="V348" s="10"/>
      <c r="W348" s="10"/>
      <c r="X348" s="10">
        <v>427.83000000000004</v>
      </c>
      <c r="Y348" s="10">
        <v>427.83000000000004</v>
      </c>
    </row>
    <row r="349" spans="21:25" x14ac:dyDescent="0.25">
      <c r="U349" t="s">
        <v>1221</v>
      </c>
      <c r="V349" s="10"/>
      <c r="W349" s="10"/>
      <c r="X349" s="10">
        <v>390.48</v>
      </c>
      <c r="Y349" s="10">
        <v>390.48</v>
      </c>
    </row>
    <row r="350" spans="21:25" x14ac:dyDescent="0.25">
      <c r="U350" t="s">
        <v>301</v>
      </c>
      <c r="V350" s="10"/>
      <c r="W350" s="10"/>
      <c r="X350" s="10">
        <v>66.84</v>
      </c>
      <c r="Y350" s="10">
        <v>66.84</v>
      </c>
    </row>
    <row r="351" spans="21:25" x14ac:dyDescent="0.25">
      <c r="U351" t="s">
        <v>323</v>
      </c>
      <c r="V351" s="10">
        <v>119.88</v>
      </c>
      <c r="W351" s="10"/>
      <c r="X351" s="10"/>
      <c r="Y351" s="10">
        <v>119.88</v>
      </c>
    </row>
    <row r="352" spans="21:25" x14ac:dyDescent="0.25">
      <c r="U352" t="s">
        <v>335</v>
      </c>
      <c r="V352" s="10"/>
      <c r="W352" s="10"/>
      <c r="X352" s="10">
        <v>530.81999999999994</v>
      </c>
      <c r="Y352" s="10">
        <v>530.81999999999994</v>
      </c>
    </row>
    <row r="353" spans="21:25" x14ac:dyDescent="0.25">
      <c r="U353" t="s">
        <v>159</v>
      </c>
      <c r="V353" s="10"/>
      <c r="W353" s="10">
        <v>25.42</v>
      </c>
      <c r="X353" s="10"/>
      <c r="Y353" s="10">
        <v>25.42</v>
      </c>
    </row>
    <row r="354" spans="21:25" x14ac:dyDescent="0.25">
      <c r="U354" t="s">
        <v>999</v>
      </c>
      <c r="V354" s="10"/>
      <c r="W354" s="10"/>
      <c r="X354" s="10">
        <v>748.53</v>
      </c>
      <c r="Y354" s="10">
        <v>748.53</v>
      </c>
    </row>
    <row r="355" spans="21:25" x14ac:dyDescent="0.25">
      <c r="U355" t="s">
        <v>1170</v>
      </c>
      <c r="V355" s="10"/>
      <c r="W355" s="10">
        <v>644.44999999999993</v>
      </c>
      <c r="X355" s="10"/>
      <c r="Y355" s="10">
        <v>644.44999999999993</v>
      </c>
    </row>
    <row r="356" spans="21:25" x14ac:dyDescent="0.25">
      <c r="U356" t="s">
        <v>778</v>
      </c>
      <c r="V356" s="10"/>
      <c r="W356" s="10"/>
      <c r="X356" s="10">
        <v>267.93</v>
      </c>
      <c r="Y356" s="10">
        <v>267.93</v>
      </c>
    </row>
    <row r="357" spans="21:25" x14ac:dyDescent="0.25">
      <c r="U357" t="s">
        <v>151</v>
      </c>
      <c r="V357" s="10"/>
      <c r="W357" s="10"/>
      <c r="X357" s="10">
        <v>638.6</v>
      </c>
      <c r="Y357" s="10">
        <v>638.6</v>
      </c>
    </row>
    <row r="358" spans="21:25" x14ac:dyDescent="0.25">
      <c r="U358" t="s">
        <v>38</v>
      </c>
      <c r="V358" s="10"/>
      <c r="W358" s="10"/>
      <c r="X358" s="10">
        <v>898.52</v>
      </c>
      <c r="Y358" s="10">
        <v>898.52</v>
      </c>
    </row>
    <row r="359" spans="21:25" x14ac:dyDescent="0.25">
      <c r="U359" t="s">
        <v>1014</v>
      </c>
      <c r="V359" s="10"/>
      <c r="W359" s="10">
        <v>187.29</v>
      </c>
      <c r="X359" s="10"/>
      <c r="Y359" s="10">
        <v>187.29</v>
      </c>
    </row>
    <row r="360" spans="21:25" x14ac:dyDescent="0.25">
      <c r="U360" t="s">
        <v>579</v>
      </c>
      <c r="V360" s="10"/>
      <c r="W360" s="10"/>
      <c r="X360" s="10">
        <v>265.2</v>
      </c>
      <c r="Y360" s="10">
        <v>265.2</v>
      </c>
    </row>
    <row r="361" spans="21:25" x14ac:dyDescent="0.25">
      <c r="U361" t="s">
        <v>299</v>
      </c>
      <c r="V361" s="10"/>
      <c r="W361" s="10"/>
      <c r="X361" s="10">
        <v>294.54000000000002</v>
      </c>
      <c r="Y361" s="10">
        <v>294.54000000000002</v>
      </c>
    </row>
    <row r="362" spans="21:25" x14ac:dyDescent="0.25">
      <c r="U362" t="s">
        <v>1063</v>
      </c>
      <c r="V362" s="10"/>
      <c r="W362" s="10"/>
      <c r="X362" s="10">
        <v>697.32</v>
      </c>
      <c r="Y362" s="10">
        <v>697.32</v>
      </c>
    </row>
    <row r="363" spans="21:25" x14ac:dyDescent="0.25">
      <c r="U363" t="s">
        <v>104</v>
      </c>
      <c r="V363" s="10"/>
      <c r="W363" s="10">
        <v>219.48</v>
      </c>
      <c r="X363" s="10"/>
      <c r="Y363" s="10">
        <v>219.48</v>
      </c>
    </row>
    <row r="364" spans="21:25" x14ac:dyDescent="0.25">
      <c r="U364" t="s">
        <v>187</v>
      </c>
      <c r="V364" s="10">
        <v>185.52</v>
      </c>
      <c r="W364" s="10">
        <v>61.4</v>
      </c>
      <c r="X364" s="10"/>
      <c r="Y364" s="10">
        <v>246.92000000000002</v>
      </c>
    </row>
    <row r="365" spans="21:25" x14ac:dyDescent="0.25">
      <c r="U365" t="s">
        <v>534</v>
      </c>
      <c r="V365" s="10"/>
      <c r="W365" s="10"/>
      <c r="X365" s="10">
        <v>598.52</v>
      </c>
      <c r="Y365" s="10">
        <v>598.52</v>
      </c>
    </row>
    <row r="366" spans="21:25" x14ac:dyDescent="0.25">
      <c r="U366" t="s">
        <v>1100</v>
      </c>
      <c r="V366" s="10">
        <v>80.5</v>
      </c>
      <c r="W366" s="10"/>
      <c r="X366" s="10"/>
      <c r="Y366" s="10">
        <v>80.5</v>
      </c>
    </row>
    <row r="367" spans="21:25" x14ac:dyDescent="0.25">
      <c r="U367" t="s">
        <v>876</v>
      </c>
      <c r="V367" s="10">
        <v>43.8</v>
      </c>
      <c r="W367" s="10"/>
      <c r="X367" s="10"/>
      <c r="Y367" s="10">
        <v>43.8</v>
      </c>
    </row>
    <row r="368" spans="21:25" x14ac:dyDescent="0.25">
      <c r="U368" t="s">
        <v>1027</v>
      </c>
      <c r="V368" s="10">
        <v>111.51</v>
      </c>
      <c r="W368" s="10"/>
      <c r="X368" s="10"/>
      <c r="Y368" s="10">
        <v>111.51</v>
      </c>
    </row>
    <row r="369" spans="21:25" x14ac:dyDescent="0.25">
      <c r="U369" t="s">
        <v>782</v>
      </c>
      <c r="V369" s="10"/>
      <c r="W369" s="10"/>
      <c r="X369" s="10">
        <v>333.98</v>
      </c>
      <c r="Y369" s="10">
        <v>333.98</v>
      </c>
    </row>
    <row r="370" spans="21:25" x14ac:dyDescent="0.25">
      <c r="U370" t="s">
        <v>1003</v>
      </c>
      <c r="V370" s="10">
        <v>166.98</v>
      </c>
      <c r="W370" s="10"/>
      <c r="X370" s="10"/>
      <c r="Y370" s="10">
        <v>166.98</v>
      </c>
    </row>
    <row r="371" spans="21:25" x14ac:dyDescent="0.25">
      <c r="U371" t="s">
        <v>1201</v>
      </c>
      <c r="V371" s="10"/>
      <c r="W371" s="10"/>
      <c r="X371" s="10">
        <v>347.8</v>
      </c>
      <c r="Y371" s="10">
        <v>347.8</v>
      </c>
    </row>
    <row r="372" spans="21:25" x14ac:dyDescent="0.25">
      <c r="U372" t="s">
        <v>921</v>
      </c>
      <c r="V372" s="10"/>
      <c r="W372" s="10"/>
      <c r="X372" s="10">
        <v>646.24</v>
      </c>
      <c r="Y372" s="10">
        <v>646.24</v>
      </c>
    </row>
    <row r="373" spans="21:25" x14ac:dyDescent="0.25">
      <c r="U373" t="s">
        <v>1067</v>
      </c>
      <c r="V373" s="10"/>
      <c r="W373" s="10">
        <v>353.96999999999997</v>
      </c>
      <c r="X373" s="10"/>
      <c r="Y373" s="10">
        <v>353.96999999999997</v>
      </c>
    </row>
    <row r="374" spans="21:25" x14ac:dyDescent="0.25">
      <c r="U374" t="s">
        <v>971</v>
      </c>
      <c r="V374" s="10"/>
      <c r="W374" s="10">
        <v>372.6</v>
      </c>
      <c r="X374" s="10"/>
      <c r="Y374" s="10">
        <v>372.6</v>
      </c>
    </row>
    <row r="375" spans="21:25" x14ac:dyDescent="0.25">
      <c r="U375" t="s">
        <v>118</v>
      </c>
      <c r="V375" s="10"/>
      <c r="W375" s="10"/>
      <c r="X375" s="10">
        <v>386.2</v>
      </c>
      <c r="Y375" s="10">
        <v>386.2</v>
      </c>
    </row>
    <row r="376" spans="21:25" x14ac:dyDescent="0.25">
      <c r="U376" t="s">
        <v>1162</v>
      </c>
      <c r="V376" s="10"/>
      <c r="W376" s="10"/>
      <c r="X376" s="10">
        <v>150.6</v>
      </c>
      <c r="Y376" s="10">
        <v>150.6</v>
      </c>
    </row>
    <row r="377" spans="21:25" x14ac:dyDescent="0.25">
      <c r="U377" t="s">
        <v>1191</v>
      </c>
      <c r="V377" s="10"/>
      <c r="W377" s="10">
        <v>63.300000000000004</v>
      </c>
      <c r="X377" s="10"/>
      <c r="Y377" s="10">
        <v>63.300000000000004</v>
      </c>
    </row>
    <row r="378" spans="21:25" x14ac:dyDescent="0.25">
      <c r="U378" t="s">
        <v>775</v>
      </c>
      <c r="V378" s="10">
        <v>238.12</v>
      </c>
      <c r="W378" s="10"/>
      <c r="X378" s="10"/>
      <c r="Y378" s="10">
        <v>238.12</v>
      </c>
    </row>
    <row r="379" spans="21:25" x14ac:dyDescent="0.25">
      <c r="U379" t="s">
        <v>1215</v>
      </c>
      <c r="V379" s="10"/>
      <c r="W379" s="10"/>
      <c r="X379" s="10">
        <v>165.64</v>
      </c>
      <c r="Y379" s="10">
        <v>165.64</v>
      </c>
    </row>
    <row r="380" spans="21:25" x14ac:dyDescent="0.25">
      <c r="U380" t="s">
        <v>1058</v>
      </c>
      <c r="V380" s="10"/>
      <c r="W380" s="10"/>
      <c r="X380" s="10">
        <v>232.79999999999998</v>
      </c>
      <c r="Y380" s="10">
        <v>232.79999999999998</v>
      </c>
    </row>
    <row r="381" spans="21:25" x14ac:dyDescent="0.25">
      <c r="U381" t="s">
        <v>464</v>
      </c>
      <c r="V381" s="10">
        <v>161.32</v>
      </c>
      <c r="W381" s="10"/>
      <c r="X381" s="10"/>
      <c r="Y381" s="10">
        <v>161.32</v>
      </c>
    </row>
    <row r="382" spans="21:25" x14ac:dyDescent="0.25">
      <c r="U382" t="s">
        <v>183</v>
      </c>
      <c r="V382" s="10"/>
      <c r="W382" s="10"/>
      <c r="X382" s="10">
        <v>276.89999999999998</v>
      </c>
      <c r="Y382" s="10">
        <v>276.89999999999998</v>
      </c>
    </row>
    <row r="383" spans="21:25" x14ac:dyDescent="0.25">
      <c r="U383" t="s">
        <v>1017</v>
      </c>
      <c r="V383" s="10"/>
      <c r="W383" s="10">
        <v>51.6</v>
      </c>
      <c r="X383" s="10"/>
      <c r="Y383" s="10">
        <v>51.6</v>
      </c>
    </row>
    <row r="384" spans="21:25" x14ac:dyDescent="0.25">
      <c r="U384" t="s">
        <v>1152</v>
      </c>
      <c r="V384" s="10"/>
      <c r="W384" s="10"/>
      <c r="X384" s="10">
        <v>290.44</v>
      </c>
      <c r="Y384" s="10">
        <v>290.44</v>
      </c>
    </row>
    <row r="385" spans="21:25" x14ac:dyDescent="0.25">
      <c r="U385" t="s">
        <v>120</v>
      </c>
      <c r="V385" s="10">
        <v>174.36</v>
      </c>
      <c r="W385" s="10"/>
      <c r="X385" s="10"/>
      <c r="Y385" s="10">
        <v>174.36</v>
      </c>
    </row>
    <row r="386" spans="21:25" x14ac:dyDescent="0.25">
      <c r="U386" t="s">
        <v>174</v>
      </c>
      <c r="V386" s="10">
        <v>45.52</v>
      </c>
      <c r="W386" s="10"/>
      <c r="X386" s="10"/>
      <c r="Y386" s="10">
        <v>45.52</v>
      </c>
    </row>
    <row r="387" spans="21:25" x14ac:dyDescent="0.25">
      <c r="U387" t="s">
        <v>282</v>
      </c>
      <c r="V387" s="10">
        <v>23.97</v>
      </c>
      <c r="W387" s="10"/>
      <c r="X387" s="10"/>
      <c r="Y387" s="10">
        <v>23.97</v>
      </c>
    </row>
    <row r="388" spans="21:25" x14ac:dyDescent="0.25">
      <c r="U388" t="s">
        <v>259</v>
      </c>
      <c r="V388" s="10">
        <v>235.98</v>
      </c>
      <c r="W388" s="10"/>
      <c r="X388" s="10">
        <v>495.84</v>
      </c>
      <c r="Y388" s="10">
        <v>731.81999999999994</v>
      </c>
    </row>
    <row r="389" spans="21:25" x14ac:dyDescent="0.25">
      <c r="U389" t="s">
        <v>816</v>
      </c>
      <c r="V389" s="10"/>
      <c r="W389" s="10"/>
      <c r="X389" s="10">
        <v>205.68</v>
      </c>
      <c r="Y389" s="10">
        <v>205.68</v>
      </c>
    </row>
    <row r="390" spans="21:25" x14ac:dyDescent="0.25">
      <c r="U390" t="s">
        <v>125</v>
      </c>
      <c r="V390" s="10"/>
      <c r="W390" s="10">
        <v>271.35000000000002</v>
      </c>
      <c r="X390" s="10"/>
      <c r="Y390" s="10">
        <v>271.35000000000002</v>
      </c>
    </row>
    <row r="391" spans="21:25" x14ac:dyDescent="0.25">
      <c r="U391" t="s">
        <v>469</v>
      </c>
      <c r="V391" s="10">
        <v>135.18</v>
      </c>
      <c r="W391" s="10"/>
      <c r="X391" s="10"/>
      <c r="Y391" s="10">
        <v>135.18</v>
      </c>
    </row>
    <row r="392" spans="21:25" x14ac:dyDescent="0.25">
      <c r="U392" t="s">
        <v>451</v>
      </c>
      <c r="V392" s="10"/>
      <c r="W392" s="10"/>
      <c r="X392" s="10">
        <v>247.66</v>
      </c>
      <c r="Y392" s="10">
        <v>247.66</v>
      </c>
    </row>
    <row r="393" spans="21:25" x14ac:dyDescent="0.25">
      <c r="U393" t="s">
        <v>648</v>
      </c>
      <c r="V393" s="10">
        <v>37.32</v>
      </c>
      <c r="W393" s="10"/>
      <c r="X393" s="10"/>
      <c r="Y393" s="10">
        <v>37.32</v>
      </c>
    </row>
    <row r="394" spans="21:25" x14ac:dyDescent="0.25">
      <c r="U394" t="s">
        <v>989</v>
      </c>
      <c r="V394" s="10"/>
      <c r="W394" s="10">
        <v>117.12</v>
      </c>
      <c r="X394" s="10"/>
      <c r="Y394" s="10">
        <v>117.12</v>
      </c>
    </row>
    <row r="395" spans="21:25" x14ac:dyDescent="0.25">
      <c r="U395" t="s">
        <v>369</v>
      </c>
      <c r="V395" s="10"/>
      <c r="W395" s="10"/>
      <c r="X395" s="10">
        <v>657.03</v>
      </c>
      <c r="Y395" s="10">
        <v>657.03</v>
      </c>
    </row>
    <row r="396" spans="21:25" x14ac:dyDescent="0.25">
      <c r="U396" t="s">
        <v>737</v>
      </c>
      <c r="V396" s="10">
        <v>28.9</v>
      </c>
      <c r="W396" s="10"/>
      <c r="X396" s="10"/>
      <c r="Y396" s="10">
        <v>28.9</v>
      </c>
    </row>
    <row r="397" spans="21:25" x14ac:dyDescent="0.25">
      <c r="U397" t="s">
        <v>1025</v>
      </c>
      <c r="V397" s="10">
        <v>21.28</v>
      </c>
      <c r="W397" s="10"/>
      <c r="X397" s="10"/>
      <c r="Y397" s="10">
        <v>21.28</v>
      </c>
    </row>
    <row r="398" spans="21:25" x14ac:dyDescent="0.25">
      <c r="U398" t="s">
        <v>983</v>
      </c>
      <c r="V398" s="10">
        <v>125.49</v>
      </c>
      <c r="W398" s="10"/>
      <c r="X398" s="10"/>
      <c r="Y398" s="10">
        <v>125.49</v>
      </c>
    </row>
    <row r="399" spans="21:25" x14ac:dyDescent="0.25">
      <c r="U399" t="s">
        <v>547</v>
      </c>
      <c r="V399" s="10"/>
      <c r="W399" s="10"/>
      <c r="X399" s="10">
        <v>427.83000000000004</v>
      </c>
      <c r="Y399" s="10">
        <v>427.83000000000004</v>
      </c>
    </row>
    <row r="400" spans="21:25" x14ac:dyDescent="0.25">
      <c r="U400" t="s">
        <v>290</v>
      </c>
      <c r="V400" s="10"/>
      <c r="W400" s="10">
        <v>157.47</v>
      </c>
      <c r="X400" s="10"/>
      <c r="Y400" s="10">
        <v>157.47</v>
      </c>
    </row>
    <row r="401" spans="21:25" x14ac:dyDescent="0.25">
      <c r="U401" t="s">
        <v>390</v>
      </c>
      <c r="V401" s="10">
        <v>107.15</v>
      </c>
      <c r="W401" s="10"/>
      <c r="X401" s="10"/>
      <c r="Y401" s="10">
        <v>107.15</v>
      </c>
    </row>
    <row r="402" spans="21:25" x14ac:dyDescent="0.25">
      <c r="U402" t="s">
        <v>145</v>
      </c>
      <c r="V402" s="10"/>
      <c r="W402" s="10"/>
      <c r="X402" s="10">
        <v>516.39</v>
      </c>
      <c r="Y402" s="10">
        <v>516.39</v>
      </c>
    </row>
    <row r="403" spans="21:25" x14ac:dyDescent="0.25">
      <c r="U403" t="s">
        <v>536</v>
      </c>
      <c r="V403" s="10"/>
      <c r="W403" s="10">
        <v>492.16</v>
      </c>
      <c r="X403" s="10"/>
      <c r="Y403" s="10">
        <v>492.16</v>
      </c>
    </row>
    <row r="404" spans="21:25" x14ac:dyDescent="0.25">
      <c r="U404" t="s">
        <v>376</v>
      </c>
      <c r="V404" s="10"/>
      <c r="W404" s="10">
        <v>480.78</v>
      </c>
      <c r="X404" s="10"/>
      <c r="Y404" s="10">
        <v>480.78</v>
      </c>
    </row>
    <row r="405" spans="21:25" x14ac:dyDescent="0.25">
      <c r="U405" t="s">
        <v>656</v>
      </c>
      <c r="V405" s="10"/>
      <c r="W405" s="10"/>
      <c r="X405" s="10">
        <v>220.56</v>
      </c>
      <c r="Y405" s="10">
        <v>220.56</v>
      </c>
    </row>
    <row r="406" spans="21:25" x14ac:dyDescent="0.25">
      <c r="U406" t="s">
        <v>1036</v>
      </c>
      <c r="V406" s="10"/>
      <c r="W406" s="10"/>
      <c r="X406" s="10">
        <v>568.20000000000005</v>
      </c>
      <c r="Y406" s="10">
        <v>568.20000000000005</v>
      </c>
    </row>
    <row r="407" spans="21:25" x14ac:dyDescent="0.25">
      <c r="U407" t="s">
        <v>642</v>
      </c>
      <c r="V407" s="10">
        <v>94.42</v>
      </c>
      <c r="W407" s="10"/>
      <c r="X407" s="10"/>
      <c r="Y407" s="10">
        <v>94.42</v>
      </c>
    </row>
    <row r="408" spans="21:25" x14ac:dyDescent="0.25">
      <c r="U408" t="s">
        <v>218</v>
      </c>
      <c r="V408" s="10"/>
      <c r="W408" s="10">
        <v>435.90000000000003</v>
      </c>
      <c r="X408" s="10"/>
      <c r="Y408" s="10">
        <v>435.90000000000003</v>
      </c>
    </row>
    <row r="409" spans="21:25" x14ac:dyDescent="0.25">
      <c r="U409" t="s">
        <v>1210</v>
      </c>
      <c r="V409" s="10">
        <v>60.84</v>
      </c>
      <c r="W409" s="10"/>
      <c r="X409" s="10"/>
      <c r="Y409" s="10">
        <v>60.84</v>
      </c>
    </row>
    <row r="410" spans="21:25" x14ac:dyDescent="0.25">
      <c r="U410" t="s">
        <v>1151</v>
      </c>
      <c r="V410" s="10"/>
      <c r="W410" s="10">
        <v>353.96999999999997</v>
      </c>
      <c r="X410" s="10"/>
      <c r="Y410" s="10">
        <v>353.96999999999997</v>
      </c>
    </row>
    <row r="411" spans="21:25" x14ac:dyDescent="0.25">
      <c r="U411" t="s">
        <v>219</v>
      </c>
      <c r="V411" s="10">
        <v>14.47</v>
      </c>
      <c r="W411" s="10"/>
      <c r="X411" s="10"/>
      <c r="Y411" s="10">
        <v>14.47</v>
      </c>
    </row>
    <row r="412" spans="21:25" x14ac:dyDescent="0.25">
      <c r="U412" t="s">
        <v>337</v>
      </c>
      <c r="V412" s="10">
        <v>126.02</v>
      </c>
      <c r="W412" s="10"/>
      <c r="X412" s="10"/>
      <c r="Y412" s="10">
        <v>126.02</v>
      </c>
    </row>
    <row r="413" spans="21:25" x14ac:dyDescent="0.25">
      <c r="U413" t="s">
        <v>162</v>
      </c>
      <c r="V413" s="10"/>
      <c r="W413" s="10"/>
      <c r="X413" s="10">
        <v>340.68</v>
      </c>
      <c r="Y413" s="10">
        <v>340.68</v>
      </c>
    </row>
    <row r="414" spans="21:25" x14ac:dyDescent="0.25">
      <c r="U414" t="s">
        <v>1112</v>
      </c>
      <c r="V414" s="10"/>
      <c r="W414" s="10"/>
      <c r="X414" s="10">
        <v>700.56000000000006</v>
      </c>
      <c r="Y414" s="10">
        <v>700.56000000000006</v>
      </c>
    </row>
    <row r="415" spans="21:25" x14ac:dyDescent="0.25">
      <c r="U415" t="s">
        <v>298</v>
      </c>
      <c r="V415" s="10"/>
      <c r="W415" s="10">
        <v>86.49</v>
      </c>
      <c r="X415" s="10"/>
      <c r="Y415" s="10">
        <v>86.49</v>
      </c>
    </row>
    <row r="416" spans="21:25" x14ac:dyDescent="0.25">
      <c r="U416" t="s">
        <v>728</v>
      </c>
      <c r="V416" s="10">
        <v>67.92</v>
      </c>
      <c r="W416" s="10"/>
      <c r="X416" s="10"/>
      <c r="Y416" s="10">
        <v>67.92</v>
      </c>
    </row>
    <row r="417" spans="21:25" x14ac:dyDescent="0.25">
      <c r="U417" t="s">
        <v>958</v>
      </c>
      <c r="V417" s="10"/>
      <c r="W417" s="10">
        <v>120.16</v>
      </c>
      <c r="X417" s="10"/>
      <c r="Y417" s="10">
        <v>120.16</v>
      </c>
    </row>
    <row r="418" spans="21:25" x14ac:dyDescent="0.25">
      <c r="U418" t="s">
        <v>907</v>
      </c>
      <c r="V418" s="10"/>
      <c r="W418" s="10"/>
      <c r="X418" s="10">
        <v>131.04</v>
      </c>
      <c r="Y418" s="10">
        <v>131.04</v>
      </c>
    </row>
    <row r="419" spans="21:25" x14ac:dyDescent="0.25">
      <c r="U419" t="s">
        <v>627</v>
      </c>
      <c r="V419" s="10"/>
      <c r="W419" s="10"/>
      <c r="X419" s="10">
        <v>203.64</v>
      </c>
      <c r="Y419" s="10">
        <v>203.64</v>
      </c>
    </row>
    <row r="420" spans="21:25" x14ac:dyDescent="0.25">
      <c r="U420" t="s">
        <v>1054</v>
      </c>
      <c r="V420" s="10"/>
      <c r="W420" s="10"/>
      <c r="X420" s="10">
        <v>281.92</v>
      </c>
      <c r="Y420" s="10">
        <v>281.92</v>
      </c>
    </row>
    <row r="421" spans="21:25" x14ac:dyDescent="0.25">
      <c r="U421" t="s">
        <v>845</v>
      </c>
      <c r="V421" s="10"/>
      <c r="W421" s="10"/>
      <c r="X421" s="10">
        <v>170.92</v>
      </c>
      <c r="Y421" s="10">
        <v>170.92</v>
      </c>
    </row>
    <row r="422" spans="21:25" x14ac:dyDescent="0.25">
      <c r="U422" t="s">
        <v>672</v>
      </c>
      <c r="V422" s="10">
        <v>12.83</v>
      </c>
      <c r="W422" s="10"/>
      <c r="X422" s="10"/>
      <c r="Y422" s="10">
        <v>12.83</v>
      </c>
    </row>
    <row r="423" spans="21:25" x14ac:dyDescent="0.25">
      <c r="U423" t="s">
        <v>777</v>
      </c>
      <c r="V423" s="10">
        <v>15.13</v>
      </c>
      <c r="W423" s="10"/>
      <c r="X423" s="10"/>
      <c r="Y423" s="10">
        <v>15.13</v>
      </c>
    </row>
    <row r="424" spans="21:25" x14ac:dyDescent="0.25">
      <c r="U424" t="s">
        <v>583</v>
      </c>
      <c r="V424" s="10"/>
      <c r="W424" s="10">
        <v>409.11</v>
      </c>
      <c r="X424" s="10"/>
      <c r="Y424" s="10">
        <v>409.11</v>
      </c>
    </row>
    <row r="425" spans="21:25" x14ac:dyDescent="0.25">
      <c r="U425" t="s">
        <v>689</v>
      </c>
      <c r="V425" s="10"/>
      <c r="W425" s="10"/>
      <c r="X425" s="10">
        <v>511.5</v>
      </c>
      <c r="Y425" s="10">
        <v>511.5</v>
      </c>
    </row>
    <row r="426" spans="21:25" x14ac:dyDescent="0.25">
      <c r="U426" t="s">
        <v>875</v>
      </c>
      <c r="V426" s="10"/>
      <c r="W426" s="10">
        <v>111.64</v>
      </c>
      <c r="X426" s="10"/>
      <c r="Y426" s="10">
        <v>111.64</v>
      </c>
    </row>
    <row r="427" spans="21:25" x14ac:dyDescent="0.25">
      <c r="U427" t="s">
        <v>516</v>
      </c>
      <c r="V427" s="10"/>
      <c r="W427" s="10"/>
      <c r="X427" s="10">
        <v>96.24</v>
      </c>
      <c r="Y427" s="10">
        <v>96.24</v>
      </c>
    </row>
    <row r="428" spans="21:25" x14ac:dyDescent="0.25">
      <c r="U428" t="s">
        <v>671</v>
      </c>
      <c r="V428" s="10">
        <v>122.8</v>
      </c>
      <c r="W428" s="10"/>
      <c r="X428" s="10"/>
      <c r="Y428" s="10">
        <v>122.8</v>
      </c>
    </row>
    <row r="429" spans="21:25" x14ac:dyDescent="0.25">
      <c r="U429" t="s">
        <v>90</v>
      </c>
      <c r="V429" s="10"/>
      <c r="W429" s="10">
        <v>81.929999999999993</v>
      </c>
      <c r="X429" s="10"/>
      <c r="Y429" s="10">
        <v>81.929999999999993</v>
      </c>
    </row>
    <row r="430" spans="21:25" x14ac:dyDescent="0.25">
      <c r="U430" t="s">
        <v>714</v>
      </c>
      <c r="V430" s="10"/>
      <c r="W430" s="10">
        <v>269.54999999999995</v>
      </c>
      <c r="X430" s="10"/>
      <c r="Y430" s="10">
        <v>269.54999999999995</v>
      </c>
    </row>
    <row r="431" spans="21:25" x14ac:dyDescent="0.25">
      <c r="U431" t="s">
        <v>785</v>
      </c>
      <c r="V431" s="10"/>
      <c r="W431" s="10">
        <v>150.96</v>
      </c>
      <c r="X431" s="10"/>
      <c r="Y431" s="10">
        <v>150.96</v>
      </c>
    </row>
    <row r="432" spans="21:25" x14ac:dyDescent="0.25">
      <c r="U432" t="s">
        <v>1218</v>
      </c>
      <c r="V432" s="10">
        <v>45.96</v>
      </c>
      <c r="W432" s="10"/>
      <c r="X432" s="10"/>
      <c r="Y432" s="10">
        <v>45.96</v>
      </c>
    </row>
    <row r="433" spans="21:25" x14ac:dyDescent="0.25">
      <c r="U433" t="s">
        <v>1156</v>
      </c>
      <c r="V433" s="10">
        <v>38.49</v>
      </c>
      <c r="W433" s="10"/>
      <c r="X433" s="10"/>
      <c r="Y433" s="10">
        <v>38.49</v>
      </c>
    </row>
    <row r="434" spans="21:25" x14ac:dyDescent="0.25">
      <c r="U434" t="s">
        <v>199</v>
      </c>
      <c r="V434" s="10"/>
      <c r="W434" s="10"/>
      <c r="X434" s="10">
        <v>493.16999999999996</v>
      </c>
      <c r="Y434" s="10">
        <v>493.16999999999996</v>
      </c>
    </row>
    <row r="435" spans="21:25" x14ac:dyDescent="0.25">
      <c r="U435" t="s">
        <v>1059</v>
      </c>
      <c r="V435" s="10"/>
      <c r="W435" s="10">
        <v>106.6</v>
      </c>
      <c r="X435" s="10"/>
      <c r="Y435" s="10">
        <v>106.6</v>
      </c>
    </row>
    <row r="436" spans="21:25" x14ac:dyDescent="0.25">
      <c r="U436" t="s">
        <v>328</v>
      </c>
      <c r="V436" s="10"/>
      <c r="W436" s="10"/>
      <c r="X436" s="10">
        <v>505.02</v>
      </c>
      <c r="Y436" s="10">
        <v>505.02</v>
      </c>
    </row>
    <row r="437" spans="21:25" x14ac:dyDescent="0.25">
      <c r="U437" t="s">
        <v>957</v>
      </c>
      <c r="V437" s="10">
        <v>378.91</v>
      </c>
      <c r="W437" s="10"/>
      <c r="X437" s="10"/>
      <c r="Y437" s="10">
        <v>378.91</v>
      </c>
    </row>
    <row r="438" spans="21:25" x14ac:dyDescent="0.25">
      <c r="U438" t="s">
        <v>364</v>
      </c>
      <c r="V438" s="10"/>
      <c r="W438" s="10"/>
      <c r="X438" s="10">
        <v>819.9</v>
      </c>
      <c r="Y438" s="10">
        <v>819.9</v>
      </c>
    </row>
    <row r="439" spans="21:25" x14ac:dyDescent="0.25">
      <c r="U439" t="s">
        <v>980</v>
      </c>
      <c r="V439" s="10"/>
      <c r="W439" s="10"/>
      <c r="X439" s="10">
        <v>235.5</v>
      </c>
      <c r="Y439" s="10">
        <v>235.5</v>
      </c>
    </row>
    <row r="440" spans="21:25" x14ac:dyDescent="0.25">
      <c r="U440" t="s">
        <v>140</v>
      </c>
      <c r="V440" s="10"/>
      <c r="W440" s="10"/>
      <c r="X440" s="10">
        <v>485.09999999999997</v>
      </c>
      <c r="Y440" s="10">
        <v>485.09999999999997</v>
      </c>
    </row>
    <row r="441" spans="21:25" x14ac:dyDescent="0.25">
      <c r="U441" t="s">
        <v>573</v>
      </c>
      <c r="V441" s="10"/>
      <c r="W441" s="10"/>
      <c r="X441" s="10">
        <v>170.96</v>
      </c>
      <c r="Y441" s="10">
        <v>170.96</v>
      </c>
    </row>
    <row r="442" spans="21:25" x14ac:dyDescent="0.25">
      <c r="U442" t="s">
        <v>308</v>
      </c>
      <c r="V442" s="10">
        <v>401</v>
      </c>
      <c r="W442" s="10"/>
      <c r="X442" s="10"/>
      <c r="Y442" s="10">
        <v>401</v>
      </c>
    </row>
    <row r="443" spans="21:25" x14ac:dyDescent="0.25">
      <c r="U443" t="s">
        <v>483</v>
      </c>
      <c r="V443" s="10">
        <v>67.760000000000005</v>
      </c>
      <c r="W443" s="10"/>
      <c r="X443" s="10"/>
      <c r="Y443" s="10">
        <v>67.760000000000005</v>
      </c>
    </row>
    <row r="444" spans="21:25" x14ac:dyDescent="0.25">
      <c r="U444" t="s">
        <v>865</v>
      </c>
      <c r="V444" s="10"/>
      <c r="W444" s="10"/>
      <c r="X444" s="10">
        <v>102.55</v>
      </c>
      <c r="Y444" s="10">
        <v>102.55</v>
      </c>
    </row>
    <row r="445" spans="21:25" x14ac:dyDescent="0.25">
      <c r="U445" t="s">
        <v>576</v>
      </c>
      <c r="V445" s="10">
        <v>134.25</v>
      </c>
      <c r="W445" s="10"/>
      <c r="X445" s="10"/>
      <c r="Y445" s="10">
        <v>134.25</v>
      </c>
    </row>
    <row r="446" spans="21:25" x14ac:dyDescent="0.25">
      <c r="U446" t="s">
        <v>686</v>
      </c>
      <c r="V446" s="10"/>
      <c r="W446" s="10"/>
      <c r="X446" s="10">
        <v>178.3</v>
      </c>
      <c r="Y446" s="10">
        <v>178.3</v>
      </c>
    </row>
    <row r="447" spans="21:25" x14ac:dyDescent="0.25">
      <c r="U447" t="s">
        <v>119</v>
      </c>
      <c r="V447" s="10"/>
      <c r="W447" s="10"/>
      <c r="X447" s="10">
        <v>337.8</v>
      </c>
      <c r="Y447" s="10">
        <v>337.8</v>
      </c>
    </row>
    <row r="448" spans="21:25" x14ac:dyDescent="0.25">
      <c r="U448" t="s">
        <v>546</v>
      </c>
      <c r="V448" s="10"/>
      <c r="W448" s="10">
        <v>241.52</v>
      </c>
      <c r="X448" s="10"/>
      <c r="Y448" s="10">
        <v>241.52</v>
      </c>
    </row>
    <row r="449" spans="21:25" x14ac:dyDescent="0.25">
      <c r="U449" t="s">
        <v>798</v>
      </c>
      <c r="V449" s="10"/>
      <c r="W449" s="10"/>
      <c r="X449" s="10">
        <v>474.44</v>
      </c>
      <c r="Y449" s="10">
        <v>474.44</v>
      </c>
    </row>
    <row r="450" spans="21:25" x14ac:dyDescent="0.25">
      <c r="U450" t="s">
        <v>638</v>
      </c>
      <c r="V450" s="10"/>
      <c r="W450" s="10"/>
      <c r="X450" s="10">
        <v>89.51</v>
      </c>
      <c r="Y450" s="10">
        <v>89.51</v>
      </c>
    </row>
    <row r="451" spans="21:25" x14ac:dyDescent="0.25">
      <c r="U451" t="s">
        <v>1109</v>
      </c>
      <c r="V451" s="10"/>
      <c r="W451" s="10"/>
      <c r="X451" s="10">
        <v>1039.0999999999999</v>
      </c>
      <c r="Y451" s="10">
        <v>1039.0999999999999</v>
      </c>
    </row>
    <row r="452" spans="21:25" x14ac:dyDescent="0.25">
      <c r="U452" t="s">
        <v>412</v>
      </c>
      <c r="V452" s="10"/>
      <c r="W452" s="10">
        <v>217.56</v>
      </c>
      <c r="X452" s="10"/>
      <c r="Y452" s="10">
        <v>217.56</v>
      </c>
    </row>
    <row r="453" spans="21:25" x14ac:dyDescent="0.25">
      <c r="U453" t="s">
        <v>905</v>
      </c>
      <c r="V453" s="10"/>
      <c r="W453" s="10"/>
      <c r="X453" s="10">
        <v>352.46</v>
      </c>
      <c r="Y453" s="10">
        <v>352.46</v>
      </c>
    </row>
    <row r="454" spans="21:25" x14ac:dyDescent="0.25">
      <c r="U454" t="s">
        <v>475</v>
      </c>
      <c r="V454" s="10">
        <v>201.85</v>
      </c>
      <c r="W454" s="10"/>
      <c r="X454" s="10"/>
      <c r="Y454" s="10">
        <v>201.85</v>
      </c>
    </row>
    <row r="455" spans="21:25" x14ac:dyDescent="0.25">
      <c r="U455" t="s">
        <v>270</v>
      </c>
      <c r="V455" s="10"/>
      <c r="W455" s="10"/>
      <c r="X455" s="10">
        <v>461.59999999999997</v>
      </c>
      <c r="Y455" s="10">
        <v>461.59999999999997</v>
      </c>
    </row>
    <row r="456" spans="21:25" x14ac:dyDescent="0.25">
      <c r="U456" t="s">
        <v>1196</v>
      </c>
      <c r="V456" s="10">
        <v>41.28</v>
      </c>
      <c r="W456" s="10"/>
      <c r="X456" s="10"/>
      <c r="Y456" s="10">
        <v>41.28</v>
      </c>
    </row>
    <row r="457" spans="21:25" x14ac:dyDescent="0.25">
      <c r="U457" t="s">
        <v>226</v>
      </c>
      <c r="V457" s="10"/>
      <c r="W457" s="10">
        <v>53.18</v>
      </c>
      <c r="X457" s="10">
        <v>897.72</v>
      </c>
      <c r="Y457" s="10">
        <v>950.9</v>
      </c>
    </row>
    <row r="458" spans="21:25" x14ac:dyDescent="0.25">
      <c r="U458" t="s">
        <v>1227</v>
      </c>
      <c r="V458" s="10"/>
      <c r="W458" s="10"/>
      <c r="X458" s="10">
        <v>101.69999999999999</v>
      </c>
      <c r="Y458" s="10">
        <v>101.69999999999999</v>
      </c>
    </row>
    <row r="459" spans="21:25" x14ac:dyDescent="0.25">
      <c r="U459" t="s">
        <v>529</v>
      </c>
      <c r="V459" s="10"/>
      <c r="W459" s="10"/>
      <c r="X459" s="10">
        <v>409.82</v>
      </c>
      <c r="Y459" s="10">
        <v>409.82</v>
      </c>
    </row>
    <row r="460" spans="21:25" x14ac:dyDescent="0.25">
      <c r="U460" t="s">
        <v>1097</v>
      </c>
      <c r="V460" s="10">
        <v>44.56</v>
      </c>
      <c r="W460" s="10"/>
      <c r="X460" s="10"/>
      <c r="Y460" s="10">
        <v>44.56</v>
      </c>
    </row>
    <row r="461" spans="21:25" x14ac:dyDescent="0.25">
      <c r="U461" t="s">
        <v>514</v>
      </c>
      <c r="V461" s="10">
        <v>17.52</v>
      </c>
      <c r="W461" s="10"/>
      <c r="X461" s="10"/>
      <c r="Y461" s="10">
        <v>17.52</v>
      </c>
    </row>
    <row r="462" spans="21:25" x14ac:dyDescent="0.25">
      <c r="U462" t="s">
        <v>545</v>
      </c>
      <c r="V462" s="10">
        <v>59.32</v>
      </c>
      <c r="W462" s="10"/>
      <c r="X462" s="10"/>
      <c r="Y462" s="10">
        <v>59.32</v>
      </c>
    </row>
    <row r="463" spans="21:25" x14ac:dyDescent="0.25">
      <c r="U463" t="s">
        <v>168</v>
      </c>
      <c r="V463" s="10"/>
      <c r="W463" s="10">
        <v>242.28</v>
      </c>
      <c r="X463" s="10"/>
      <c r="Y463" s="10">
        <v>242.28</v>
      </c>
    </row>
    <row r="464" spans="21:25" x14ac:dyDescent="0.25">
      <c r="U464" t="s">
        <v>820</v>
      </c>
      <c r="V464" s="10">
        <v>73.040000000000006</v>
      </c>
      <c r="W464" s="10"/>
      <c r="X464" s="10"/>
      <c r="Y464" s="10">
        <v>73.040000000000006</v>
      </c>
    </row>
    <row r="465" spans="21:25" x14ac:dyDescent="0.25">
      <c r="U465" t="s">
        <v>1020</v>
      </c>
      <c r="V465" s="10"/>
      <c r="W465" s="10"/>
      <c r="X465" s="10">
        <v>305.24</v>
      </c>
      <c r="Y465" s="10">
        <v>305.24</v>
      </c>
    </row>
    <row r="466" spans="21:25" x14ac:dyDescent="0.25">
      <c r="U466" t="s">
        <v>326</v>
      </c>
      <c r="V466" s="10"/>
      <c r="W466" s="10">
        <v>372.03000000000003</v>
      </c>
      <c r="X466" s="10"/>
      <c r="Y466" s="10">
        <v>372.03000000000003</v>
      </c>
    </row>
    <row r="467" spans="21:25" x14ac:dyDescent="0.25">
      <c r="U467" t="s">
        <v>910</v>
      </c>
      <c r="V467" s="10"/>
      <c r="W467" s="10"/>
      <c r="X467" s="10">
        <v>71.02</v>
      </c>
      <c r="Y467" s="10">
        <v>71.02</v>
      </c>
    </row>
    <row r="468" spans="21:25" x14ac:dyDescent="0.25">
      <c r="U468" t="s">
        <v>903</v>
      </c>
      <c r="V468" s="10"/>
      <c r="W468" s="10"/>
      <c r="X468" s="10">
        <v>153.12</v>
      </c>
      <c r="Y468" s="10">
        <v>153.12</v>
      </c>
    </row>
    <row r="469" spans="21:25" x14ac:dyDescent="0.25">
      <c r="U469" t="s">
        <v>551</v>
      </c>
      <c r="V469" s="10"/>
      <c r="W469" s="10"/>
      <c r="X469" s="10">
        <v>333.21</v>
      </c>
      <c r="Y469" s="10">
        <v>333.21</v>
      </c>
    </row>
    <row r="470" spans="21:25" x14ac:dyDescent="0.25">
      <c r="U470" t="s">
        <v>466</v>
      </c>
      <c r="V470" s="10"/>
      <c r="W470" s="10"/>
      <c r="X470" s="10">
        <v>243.20999999999998</v>
      </c>
      <c r="Y470" s="10">
        <v>243.20999999999998</v>
      </c>
    </row>
    <row r="471" spans="21:25" x14ac:dyDescent="0.25">
      <c r="U471" t="s">
        <v>435</v>
      </c>
      <c r="V471" s="10"/>
      <c r="W471" s="10">
        <v>62.68</v>
      </c>
      <c r="X471" s="10"/>
      <c r="Y471" s="10">
        <v>62.68</v>
      </c>
    </row>
    <row r="472" spans="21:25" x14ac:dyDescent="0.25">
      <c r="U472" t="s">
        <v>1231</v>
      </c>
      <c r="V472" s="10"/>
      <c r="W472" s="10">
        <v>416.44</v>
      </c>
      <c r="X472" s="10"/>
      <c r="Y472" s="10">
        <v>416.44</v>
      </c>
    </row>
    <row r="473" spans="21:25" x14ac:dyDescent="0.25">
      <c r="U473" t="s">
        <v>1236</v>
      </c>
      <c r="V473" s="10"/>
      <c r="W473" s="10"/>
      <c r="X473" s="10">
        <v>432.18</v>
      </c>
      <c r="Y473" s="10">
        <v>432.18</v>
      </c>
    </row>
    <row r="474" spans="21:25" x14ac:dyDescent="0.25">
      <c r="U474" t="s">
        <v>574</v>
      </c>
      <c r="V474" s="10"/>
      <c r="W474" s="10"/>
      <c r="X474" s="10">
        <v>585.34</v>
      </c>
      <c r="Y474" s="10">
        <v>585.34</v>
      </c>
    </row>
    <row r="475" spans="21:25" x14ac:dyDescent="0.25">
      <c r="U475" t="s">
        <v>802</v>
      </c>
      <c r="V475" s="10">
        <v>130.1</v>
      </c>
      <c r="W475" s="10"/>
      <c r="X475" s="10"/>
      <c r="Y475" s="10">
        <v>130.1</v>
      </c>
    </row>
    <row r="476" spans="21:25" x14ac:dyDescent="0.25">
      <c r="U476" t="s">
        <v>166</v>
      </c>
      <c r="V476" s="10"/>
      <c r="W476" s="10"/>
      <c r="X476" s="10">
        <v>789.2</v>
      </c>
      <c r="Y476" s="10">
        <v>789.2</v>
      </c>
    </row>
    <row r="477" spans="21:25" x14ac:dyDescent="0.25">
      <c r="U477" t="s">
        <v>1088</v>
      </c>
      <c r="V477" s="10"/>
      <c r="W477" s="10"/>
      <c r="X477" s="10">
        <v>205.36</v>
      </c>
      <c r="Y477" s="10">
        <v>205.36</v>
      </c>
    </row>
    <row r="478" spans="21:25" x14ac:dyDescent="0.25">
      <c r="U478" t="s">
        <v>1051</v>
      </c>
      <c r="V478" s="10"/>
      <c r="W478" s="10"/>
      <c r="X478" s="10">
        <v>76.73</v>
      </c>
      <c r="Y478" s="10">
        <v>76.73</v>
      </c>
    </row>
    <row r="479" spans="21:25" x14ac:dyDescent="0.25">
      <c r="U479" t="s">
        <v>631</v>
      </c>
      <c r="V479" s="10"/>
      <c r="W479" s="10"/>
      <c r="X479" s="10">
        <v>180</v>
      </c>
      <c r="Y479" s="10">
        <v>180</v>
      </c>
    </row>
    <row r="480" spans="21:25" x14ac:dyDescent="0.25">
      <c r="U480" t="s">
        <v>677</v>
      </c>
      <c r="V480" s="10"/>
      <c r="W480" s="10">
        <v>496.48</v>
      </c>
      <c r="X480" s="10"/>
      <c r="Y480" s="10">
        <v>496.48</v>
      </c>
    </row>
    <row r="481" spans="21:25" x14ac:dyDescent="0.25">
      <c r="U481" t="s">
        <v>191</v>
      </c>
      <c r="V481" s="10"/>
      <c r="W481" s="10">
        <v>584.52</v>
      </c>
      <c r="X481" s="10"/>
      <c r="Y481" s="10">
        <v>584.52</v>
      </c>
    </row>
    <row r="482" spans="21:25" x14ac:dyDescent="0.25">
      <c r="U482" t="s">
        <v>80</v>
      </c>
      <c r="V482" s="10"/>
      <c r="W482" s="10"/>
      <c r="X482" s="10">
        <v>801.7</v>
      </c>
      <c r="Y482" s="10">
        <v>801.7</v>
      </c>
    </row>
    <row r="483" spans="21:25" x14ac:dyDescent="0.25">
      <c r="U483" t="s">
        <v>704</v>
      </c>
      <c r="V483" s="10"/>
      <c r="W483" s="10"/>
      <c r="X483" s="10">
        <v>366.04</v>
      </c>
      <c r="Y483" s="10">
        <v>366.04</v>
      </c>
    </row>
    <row r="484" spans="21:25" x14ac:dyDescent="0.25">
      <c r="U484" t="s">
        <v>881</v>
      </c>
      <c r="V484" s="10">
        <v>143.25</v>
      </c>
      <c r="W484" s="10"/>
      <c r="X484" s="10"/>
      <c r="Y484" s="10">
        <v>143.25</v>
      </c>
    </row>
    <row r="485" spans="21:25" x14ac:dyDescent="0.25">
      <c r="U485" t="s">
        <v>853</v>
      </c>
      <c r="V485" s="10">
        <v>41.95</v>
      </c>
      <c r="W485" s="10"/>
      <c r="X485" s="10"/>
      <c r="Y485" s="10">
        <v>41.95</v>
      </c>
    </row>
    <row r="486" spans="21:25" x14ac:dyDescent="0.25">
      <c r="U486" t="s">
        <v>1166</v>
      </c>
      <c r="V486" s="10">
        <v>117.18</v>
      </c>
      <c r="W486" s="10"/>
      <c r="X486" s="10"/>
      <c r="Y486" s="10">
        <v>117.18</v>
      </c>
    </row>
    <row r="487" spans="21:25" x14ac:dyDescent="0.25">
      <c r="U487" t="s">
        <v>864</v>
      </c>
      <c r="V487" s="10">
        <v>26.76</v>
      </c>
      <c r="W487" s="10"/>
      <c r="X487" s="10"/>
      <c r="Y487" s="10">
        <v>26.76</v>
      </c>
    </row>
    <row r="488" spans="21:25" x14ac:dyDescent="0.25">
      <c r="U488" t="s">
        <v>320</v>
      </c>
      <c r="V488" s="10"/>
      <c r="W488" s="10">
        <v>566.28</v>
      </c>
      <c r="X488" s="10"/>
      <c r="Y488" s="10">
        <v>566.28</v>
      </c>
    </row>
    <row r="489" spans="21:25" x14ac:dyDescent="0.25">
      <c r="U489" t="s">
        <v>725</v>
      </c>
      <c r="V489" s="10">
        <v>181.77</v>
      </c>
      <c r="W489" s="10"/>
      <c r="X489" s="10"/>
      <c r="Y489" s="10">
        <v>181.77</v>
      </c>
    </row>
    <row r="490" spans="21:25" x14ac:dyDescent="0.25">
      <c r="U490" t="s">
        <v>1034</v>
      </c>
      <c r="V490" s="10">
        <v>127.14000000000001</v>
      </c>
      <c r="W490" s="10"/>
      <c r="X490" s="10"/>
      <c r="Y490" s="10">
        <v>127.14000000000001</v>
      </c>
    </row>
    <row r="491" spans="21:25" x14ac:dyDescent="0.25">
      <c r="U491" t="s">
        <v>622</v>
      </c>
      <c r="V491" s="10">
        <v>100.44</v>
      </c>
      <c r="W491" s="10"/>
      <c r="X491" s="10"/>
      <c r="Y491" s="10">
        <v>100.44</v>
      </c>
    </row>
    <row r="492" spans="21:25" x14ac:dyDescent="0.25">
      <c r="U492" t="s">
        <v>934</v>
      </c>
      <c r="V492" s="10"/>
      <c r="W492" s="10">
        <v>108.4</v>
      </c>
      <c r="X492" s="10"/>
      <c r="Y492" s="10">
        <v>108.4</v>
      </c>
    </row>
    <row r="493" spans="21:25" x14ac:dyDescent="0.25">
      <c r="U493" t="s">
        <v>896</v>
      </c>
      <c r="V493" s="10">
        <v>60.97</v>
      </c>
      <c r="W493" s="10"/>
      <c r="X493" s="10"/>
      <c r="Y493" s="10">
        <v>60.97</v>
      </c>
    </row>
    <row r="494" spans="21:25" x14ac:dyDescent="0.25">
      <c r="U494" t="s">
        <v>643</v>
      </c>
      <c r="V494" s="10"/>
      <c r="W494" s="10">
        <v>221.25</v>
      </c>
      <c r="X494" s="10"/>
      <c r="Y494" s="10">
        <v>221.25</v>
      </c>
    </row>
    <row r="495" spans="21:25" x14ac:dyDescent="0.25">
      <c r="U495" t="s">
        <v>210</v>
      </c>
      <c r="V495" s="10">
        <v>196.82999999999998</v>
      </c>
      <c r="W495" s="10"/>
      <c r="X495" s="10"/>
      <c r="Y495" s="10">
        <v>196.82999999999998</v>
      </c>
    </row>
    <row r="496" spans="21:25" x14ac:dyDescent="0.25">
      <c r="U496" t="s">
        <v>812</v>
      </c>
      <c r="V496" s="10"/>
      <c r="W496" s="10">
        <v>91.53</v>
      </c>
      <c r="X496" s="10"/>
      <c r="Y496" s="10">
        <v>91.53</v>
      </c>
    </row>
    <row r="497" spans="21:25" x14ac:dyDescent="0.25">
      <c r="U497" t="s">
        <v>271</v>
      </c>
      <c r="V497" s="10">
        <v>52.44</v>
      </c>
      <c r="W497" s="10"/>
      <c r="X497" s="10"/>
      <c r="Y497" s="10">
        <v>52.44</v>
      </c>
    </row>
    <row r="498" spans="21:25" x14ac:dyDescent="0.25">
      <c r="U498" t="s">
        <v>825</v>
      </c>
      <c r="V498" s="10"/>
      <c r="W498" s="10"/>
      <c r="X498" s="10">
        <v>608.64</v>
      </c>
      <c r="Y498" s="10">
        <v>608.64</v>
      </c>
    </row>
    <row r="499" spans="21:25" x14ac:dyDescent="0.25">
      <c r="U499" t="s">
        <v>501</v>
      </c>
      <c r="V499" s="10">
        <v>201.72</v>
      </c>
      <c r="W499" s="10"/>
      <c r="X499" s="10"/>
      <c r="Y499" s="10">
        <v>201.72</v>
      </c>
    </row>
    <row r="500" spans="21:25" x14ac:dyDescent="0.25">
      <c r="U500" t="s">
        <v>474</v>
      </c>
      <c r="V500" s="10"/>
      <c r="W500" s="10">
        <v>24.55</v>
      </c>
      <c r="X500" s="10"/>
      <c r="Y500" s="10">
        <v>24.55</v>
      </c>
    </row>
    <row r="501" spans="21:25" x14ac:dyDescent="0.25">
      <c r="U501" t="s">
        <v>211</v>
      </c>
      <c r="V501" s="10"/>
      <c r="W501" s="10">
        <v>283.06</v>
      </c>
      <c r="X501" s="10"/>
      <c r="Y501" s="10">
        <v>283.06</v>
      </c>
    </row>
    <row r="502" spans="21:25" x14ac:dyDescent="0.25">
      <c r="U502" t="s">
        <v>291</v>
      </c>
      <c r="V502" s="10"/>
      <c r="W502" s="10"/>
      <c r="X502" s="10">
        <v>470.97</v>
      </c>
      <c r="Y502" s="10">
        <v>470.97</v>
      </c>
    </row>
    <row r="503" spans="21:25" x14ac:dyDescent="0.25">
      <c r="U503" t="s">
        <v>188</v>
      </c>
      <c r="V503" s="10">
        <v>82.15</v>
      </c>
      <c r="W503" s="10"/>
      <c r="X503" s="10"/>
      <c r="Y503" s="10">
        <v>82.15</v>
      </c>
    </row>
    <row r="504" spans="21:25" x14ac:dyDescent="0.25">
      <c r="U504" t="s">
        <v>886</v>
      </c>
      <c r="V504" s="10">
        <v>44.12</v>
      </c>
      <c r="W504" s="10"/>
      <c r="X504" s="10"/>
      <c r="Y504" s="10">
        <v>44.12</v>
      </c>
    </row>
    <row r="505" spans="21:25" x14ac:dyDescent="0.25">
      <c r="U505" t="s">
        <v>1086</v>
      </c>
      <c r="V505" s="10"/>
      <c r="W505" s="10"/>
      <c r="X505" s="10">
        <v>113.49</v>
      </c>
      <c r="Y505" s="10">
        <v>113.49</v>
      </c>
    </row>
    <row r="506" spans="21:25" x14ac:dyDescent="0.25">
      <c r="U506" t="s">
        <v>1179</v>
      </c>
      <c r="V506" s="10"/>
      <c r="W506" s="10">
        <v>27.66</v>
      </c>
      <c r="X506" s="10"/>
      <c r="Y506" s="10">
        <v>27.66</v>
      </c>
    </row>
    <row r="507" spans="21:25" x14ac:dyDescent="0.25">
      <c r="U507" t="s">
        <v>791</v>
      </c>
      <c r="V507" s="10"/>
      <c r="W507" s="10"/>
      <c r="X507" s="10">
        <v>260.32</v>
      </c>
      <c r="Y507" s="10">
        <v>260.32</v>
      </c>
    </row>
    <row r="508" spans="21:25" x14ac:dyDescent="0.25">
      <c r="U508" t="s">
        <v>673</v>
      </c>
      <c r="V508" s="10"/>
      <c r="W508" s="10">
        <v>319.74</v>
      </c>
      <c r="X508" s="10"/>
      <c r="Y508" s="10">
        <v>319.74</v>
      </c>
    </row>
    <row r="509" spans="21:25" x14ac:dyDescent="0.25">
      <c r="U509" t="s">
        <v>984</v>
      </c>
      <c r="V509" s="10"/>
      <c r="W509" s="10">
        <v>62.66</v>
      </c>
      <c r="X509" s="10"/>
      <c r="Y509" s="10">
        <v>62.66</v>
      </c>
    </row>
    <row r="510" spans="21:25" x14ac:dyDescent="0.25">
      <c r="U510" t="s">
        <v>54</v>
      </c>
      <c r="V510" s="10"/>
      <c r="W510" s="10">
        <v>128.9</v>
      </c>
      <c r="X510" s="10"/>
      <c r="Y510" s="10">
        <v>128.9</v>
      </c>
    </row>
    <row r="511" spans="21:25" x14ac:dyDescent="0.25">
      <c r="U511" t="s">
        <v>41</v>
      </c>
      <c r="V511" s="10"/>
      <c r="W511" s="10"/>
      <c r="X511" s="10">
        <v>456.27</v>
      </c>
      <c r="Y511" s="10">
        <v>456.27</v>
      </c>
    </row>
    <row r="512" spans="21:25" x14ac:dyDescent="0.25">
      <c r="U512" t="s">
        <v>1071</v>
      </c>
      <c r="V512" s="10">
        <v>60.95</v>
      </c>
      <c r="W512" s="10"/>
      <c r="X512" s="10"/>
      <c r="Y512" s="10">
        <v>60.95</v>
      </c>
    </row>
    <row r="513" spans="21:25" x14ac:dyDescent="0.25">
      <c r="U513" t="s">
        <v>380</v>
      </c>
      <c r="V513" s="10"/>
      <c r="W513" s="10"/>
      <c r="X513" s="10">
        <v>323.06</v>
      </c>
      <c r="Y513" s="10">
        <v>323.06</v>
      </c>
    </row>
    <row r="514" spans="21:25" x14ac:dyDescent="0.25">
      <c r="U514" t="s">
        <v>830</v>
      </c>
      <c r="V514" s="10">
        <v>113.52</v>
      </c>
      <c r="W514" s="10"/>
      <c r="X514" s="10"/>
      <c r="Y514" s="10">
        <v>113.52</v>
      </c>
    </row>
    <row r="515" spans="21:25" x14ac:dyDescent="0.25">
      <c r="U515" t="s">
        <v>898</v>
      </c>
      <c r="V515" s="10">
        <v>149.07</v>
      </c>
      <c r="W515" s="10"/>
      <c r="X515" s="10"/>
      <c r="Y515" s="10">
        <v>149.07</v>
      </c>
    </row>
    <row r="516" spans="21:25" x14ac:dyDescent="0.25">
      <c r="U516" t="s">
        <v>163</v>
      </c>
      <c r="V516" s="10">
        <v>117.69</v>
      </c>
      <c r="W516" s="10"/>
      <c r="X516" s="10"/>
      <c r="Y516" s="10">
        <v>117.69</v>
      </c>
    </row>
    <row r="517" spans="21:25" x14ac:dyDescent="0.25">
      <c r="U517" t="s">
        <v>197</v>
      </c>
      <c r="V517" s="10"/>
      <c r="W517" s="10"/>
      <c r="X517" s="10">
        <v>609.5</v>
      </c>
      <c r="Y517" s="10">
        <v>609.5</v>
      </c>
    </row>
    <row r="518" spans="21:25" x14ac:dyDescent="0.25">
      <c r="U518" t="s">
        <v>58</v>
      </c>
      <c r="V518" s="10"/>
      <c r="W518" s="10">
        <v>93</v>
      </c>
      <c r="X518" s="10"/>
      <c r="Y518" s="10">
        <v>93</v>
      </c>
    </row>
    <row r="519" spans="21:25" x14ac:dyDescent="0.25">
      <c r="U519" t="s">
        <v>710</v>
      </c>
      <c r="V519" s="10"/>
      <c r="W519" s="10"/>
      <c r="X519" s="10">
        <v>125.76</v>
      </c>
      <c r="Y519" s="10">
        <v>125.76</v>
      </c>
    </row>
    <row r="520" spans="21:25" x14ac:dyDescent="0.25">
      <c r="U520" t="s">
        <v>1033</v>
      </c>
      <c r="V520" s="10"/>
      <c r="W520" s="10"/>
      <c r="X520" s="10">
        <v>430.6</v>
      </c>
      <c r="Y520" s="10">
        <v>430.6</v>
      </c>
    </row>
    <row r="521" spans="21:25" x14ac:dyDescent="0.25">
      <c r="U521" t="s">
        <v>1148</v>
      </c>
      <c r="V521" s="10"/>
      <c r="W521" s="10">
        <v>515.28</v>
      </c>
      <c r="X521" s="10"/>
      <c r="Y521" s="10">
        <v>515.28</v>
      </c>
    </row>
    <row r="522" spans="21:25" x14ac:dyDescent="0.25">
      <c r="U522" t="s">
        <v>28</v>
      </c>
      <c r="V522" s="10">
        <v>87.449999999999989</v>
      </c>
      <c r="W522" s="10"/>
      <c r="X522" s="10"/>
      <c r="Y522" s="10">
        <v>87.449999999999989</v>
      </c>
    </row>
    <row r="523" spans="21:25" x14ac:dyDescent="0.25">
      <c r="U523" t="s">
        <v>786</v>
      </c>
      <c r="V523" s="10"/>
      <c r="W523" s="10">
        <v>180.48</v>
      </c>
      <c r="X523" s="10"/>
      <c r="Y523" s="10">
        <v>180.48</v>
      </c>
    </row>
    <row r="524" spans="21:25" x14ac:dyDescent="0.25">
      <c r="U524" t="s">
        <v>479</v>
      </c>
      <c r="V524" s="10">
        <v>163.80000000000001</v>
      </c>
      <c r="W524" s="10"/>
      <c r="X524" s="10"/>
      <c r="Y524" s="10">
        <v>163.80000000000001</v>
      </c>
    </row>
    <row r="525" spans="21:25" x14ac:dyDescent="0.25">
      <c r="U525" t="s">
        <v>1077</v>
      </c>
      <c r="V525" s="10"/>
      <c r="W525" s="10">
        <v>112.58</v>
      </c>
      <c r="X525" s="10"/>
      <c r="Y525" s="10">
        <v>112.58</v>
      </c>
    </row>
    <row r="526" spans="21:25" x14ac:dyDescent="0.25">
      <c r="U526" t="s">
        <v>1159</v>
      </c>
      <c r="V526" s="10"/>
      <c r="W526" s="10"/>
      <c r="X526" s="10">
        <v>367.53000000000003</v>
      </c>
      <c r="Y526" s="10">
        <v>367.53000000000003</v>
      </c>
    </row>
    <row r="527" spans="21:25" x14ac:dyDescent="0.25">
      <c r="U527" t="s">
        <v>279</v>
      </c>
      <c r="V527" s="10"/>
      <c r="W527" s="10">
        <v>59.3</v>
      </c>
      <c r="X527" s="10"/>
      <c r="Y527" s="10">
        <v>59.3</v>
      </c>
    </row>
    <row r="528" spans="21:25" x14ac:dyDescent="0.25">
      <c r="U528" t="s">
        <v>1212</v>
      </c>
      <c r="V528" s="10"/>
      <c r="W528" s="10"/>
      <c r="X528" s="10">
        <v>73.900000000000006</v>
      </c>
      <c r="Y528" s="10">
        <v>73.900000000000006</v>
      </c>
    </row>
    <row r="529" spans="21:25" x14ac:dyDescent="0.25">
      <c r="U529" t="s">
        <v>55</v>
      </c>
      <c r="V529" s="10">
        <v>176.76</v>
      </c>
      <c r="W529" s="10"/>
      <c r="X529" s="10"/>
      <c r="Y529" s="10">
        <v>176.76</v>
      </c>
    </row>
    <row r="530" spans="21:25" x14ac:dyDescent="0.25">
      <c r="U530" t="s">
        <v>424</v>
      </c>
      <c r="V530" s="10"/>
      <c r="W530" s="10">
        <v>644.75</v>
      </c>
      <c r="X530" s="10">
        <v>346.36</v>
      </c>
      <c r="Y530" s="10">
        <v>991.11</v>
      </c>
    </row>
    <row r="531" spans="21:25" x14ac:dyDescent="0.25">
      <c r="U531" t="s">
        <v>637</v>
      </c>
      <c r="V531" s="10"/>
      <c r="W531" s="10">
        <v>416.79</v>
      </c>
      <c r="X531" s="10"/>
      <c r="Y531" s="10">
        <v>416.79</v>
      </c>
    </row>
    <row r="532" spans="21:25" x14ac:dyDescent="0.25">
      <c r="U532" t="s">
        <v>60</v>
      </c>
      <c r="V532" s="10">
        <v>31.7</v>
      </c>
      <c r="W532" s="10"/>
      <c r="X532" s="10"/>
      <c r="Y532" s="10">
        <v>31.7</v>
      </c>
    </row>
    <row r="533" spans="21:25" x14ac:dyDescent="0.25">
      <c r="U533" t="s">
        <v>975</v>
      </c>
      <c r="V533" s="10"/>
      <c r="W533" s="10">
        <v>228.16</v>
      </c>
      <c r="X533" s="10"/>
      <c r="Y533" s="10">
        <v>228.16</v>
      </c>
    </row>
    <row r="534" spans="21:25" x14ac:dyDescent="0.25">
      <c r="U534" t="s">
        <v>1073</v>
      </c>
      <c r="V534" s="10"/>
      <c r="W534" s="10">
        <v>130.04</v>
      </c>
      <c r="X534" s="10"/>
      <c r="Y534" s="10">
        <v>130.04</v>
      </c>
    </row>
    <row r="535" spans="21:25" x14ac:dyDescent="0.25">
      <c r="U535" t="s">
        <v>1084</v>
      </c>
      <c r="V535" s="10"/>
      <c r="W535" s="10">
        <v>28.03</v>
      </c>
      <c r="X535" s="10"/>
      <c r="Y535" s="10">
        <v>28.03</v>
      </c>
    </row>
    <row r="536" spans="21:25" x14ac:dyDescent="0.25">
      <c r="U536" t="s">
        <v>482</v>
      </c>
      <c r="V536" s="10"/>
      <c r="W536" s="10"/>
      <c r="X536" s="10">
        <v>400.04</v>
      </c>
      <c r="Y536" s="10">
        <v>400.04</v>
      </c>
    </row>
    <row r="537" spans="21:25" x14ac:dyDescent="0.25">
      <c r="U537" t="s">
        <v>1229</v>
      </c>
      <c r="V537" s="10"/>
      <c r="W537" s="10"/>
      <c r="X537" s="10">
        <v>382.52</v>
      </c>
      <c r="Y537" s="10">
        <v>382.52</v>
      </c>
    </row>
    <row r="538" spans="21:25" x14ac:dyDescent="0.25">
      <c r="U538" t="s">
        <v>487</v>
      </c>
      <c r="V538" s="10"/>
      <c r="W538" s="10"/>
      <c r="X538" s="10">
        <v>471.33000000000004</v>
      </c>
      <c r="Y538" s="10">
        <v>471.33000000000004</v>
      </c>
    </row>
    <row r="539" spans="21:25" x14ac:dyDescent="0.25">
      <c r="U539" t="s">
        <v>866</v>
      </c>
      <c r="V539" s="10">
        <v>173.67000000000002</v>
      </c>
      <c r="W539" s="10"/>
      <c r="X539" s="10"/>
      <c r="Y539" s="10">
        <v>173.67000000000002</v>
      </c>
    </row>
    <row r="540" spans="21:25" x14ac:dyDescent="0.25">
      <c r="U540" t="s">
        <v>436</v>
      </c>
      <c r="V540" s="10"/>
      <c r="W540" s="10"/>
      <c r="X540" s="10">
        <v>855.96</v>
      </c>
      <c r="Y540" s="10">
        <v>855.96</v>
      </c>
    </row>
    <row r="541" spans="21:25" x14ac:dyDescent="0.25">
      <c r="U541" t="s">
        <v>712</v>
      </c>
      <c r="V541" s="10">
        <v>166.6</v>
      </c>
      <c r="W541" s="10"/>
      <c r="X541" s="10"/>
      <c r="Y541" s="10">
        <v>166.6</v>
      </c>
    </row>
    <row r="542" spans="21:25" x14ac:dyDescent="0.25">
      <c r="U542" t="s">
        <v>498</v>
      </c>
      <c r="V542" s="10"/>
      <c r="W542" s="10"/>
      <c r="X542" s="10">
        <v>96.78</v>
      </c>
      <c r="Y542" s="10">
        <v>96.78</v>
      </c>
    </row>
    <row r="543" spans="21:25" x14ac:dyDescent="0.25">
      <c r="U543" t="s">
        <v>248</v>
      </c>
      <c r="V543" s="10"/>
      <c r="W543" s="10">
        <v>78.900000000000006</v>
      </c>
      <c r="X543" s="10"/>
      <c r="Y543" s="10">
        <v>78.900000000000006</v>
      </c>
    </row>
    <row r="544" spans="21:25" x14ac:dyDescent="0.25">
      <c r="U544" t="s">
        <v>897</v>
      </c>
      <c r="V544" s="10"/>
      <c r="W544" s="10"/>
      <c r="X544" s="10">
        <v>882.2</v>
      </c>
      <c r="Y544" s="10">
        <v>882.2</v>
      </c>
    </row>
    <row r="545" spans="21:25" x14ac:dyDescent="0.25">
      <c r="U545" t="s">
        <v>923</v>
      </c>
      <c r="V545" s="10">
        <v>63.33</v>
      </c>
      <c r="W545" s="10"/>
      <c r="X545" s="10"/>
      <c r="Y545" s="10">
        <v>63.33</v>
      </c>
    </row>
    <row r="546" spans="21:25" x14ac:dyDescent="0.25">
      <c r="U546" t="s">
        <v>987</v>
      </c>
      <c r="V546" s="10"/>
      <c r="W546" s="10">
        <v>426.81000000000006</v>
      </c>
      <c r="X546" s="10"/>
      <c r="Y546" s="10">
        <v>426.81000000000006</v>
      </c>
    </row>
    <row r="547" spans="21:25" x14ac:dyDescent="0.25">
      <c r="U547" t="s">
        <v>593</v>
      </c>
      <c r="V547" s="10"/>
      <c r="W547" s="10"/>
      <c r="X547" s="10">
        <v>514.86</v>
      </c>
      <c r="Y547" s="10">
        <v>514.86</v>
      </c>
    </row>
    <row r="548" spans="21:25" x14ac:dyDescent="0.25">
      <c r="U548" t="s">
        <v>952</v>
      </c>
      <c r="V548" s="10"/>
      <c r="W548" s="10"/>
      <c r="X548" s="10">
        <v>175.3</v>
      </c>
      <c r="Y548" s="10">
        <v>175.3</v>
      </c>
    </row>
    <row r="549" spans="21:25" x14ac:dyDescent="0.25">
      <c r="U549" t="s">
        <v>892</v>
      </c>
      <c r="V549" s="10"/>
      <c r="W549" s="10"/>
      <c r="X549" s="10">
        <v>33.53</v>
      </c>
      <c r="Y549" s="10">
        <v>33.53</v>
      </c>
    </row>
    <row r="550" spans="21:25" x14ac:dyDescent="0.25">
      <c r="U550" t="s">
        <v>313</v>
      </c>
      <c r="V550" s="10"/>
      <c r="W550" s="10"/>
      <c r="X550" s="10">
        <v>36.39</v>
      </c>
      <c r="Y550" s="10">
        <v>36.39</v>
      </c>
    </row>
    <row r="551" spans="21:25" x14ac:dyDescent="0.25">
      <c r="U551" t="s">
        <v>564</v>
      </c>
      <c r="V551" s="10"/>
      <c r="W551" s="10">
        <v>138.34</v>
      </c>
      <c r="X551" s="10"/>
      <c r="Y551" s="10">
        <v>138.34</v>
      </c>
    </row>
    <row r="552" spans="21:25" x14ac:dyDescent="0.25">
      <c r="U552" t="s">
        <v>938</v>
      </c>
      <c r="V552" s="10">
        <v>34.04</v>
      </c>
      <c r="W552" s="10"/>
      <c r="X552" s="10"/>
      <c r="Y552" s="10">
        <v>34.04</v>
      </c>
    </row>
    <row r="553" spans="21:25" x14ac:dyDescent="0.25">
      <c r="U553" t="s">
        <v>440</v>
      </c>
      <c r="V553" s="10"/>
      <c r="W553" s="10">
        <v>23.3</v>
      </c>
      <c r="X553" s="10"/>
      <c r="Y553" s="10">
        <v>23.3</v>
      </c>
    </row>
    <row r="554" spans="21:25" x14ac:dyDescent="0.25">
      <c r="U554" t="s">
        <v>478</v>
      </c>
      <c r="V554" s="10"/>
      <c r="W554" s="10"/>
      <c r="X554" s="10">
        <v>321.93</v>
      </c>
      <c r="Y554" s="10">
        <v>321.93</v>
      </c>
    </row>
    <row r="555" spans="21:25" x14ac:dyDescent="0.25">
      <c r="U555" t="s">
        <v>1043</v>
      </c>
      <c r="V555" s="10"/>
      <c r="W555" s="10"/>
      <c r="X555" s="10">
        <v>382.64</v>
      </c>
      <c r="Y555" s="10">
        <v>382.64</v>
      </c>
    </row>
    <row r="556" spans="21:25" x14ac:dyDescent="0.25">
      <c r="U556" t="s">
        <v>1216</v>
      </c>
      <c r="V556" s="10"/>
      <c r="W556" s="10">
        <v>226.78</v>
      </c>
      <c r="X556" s="10"/>
      <c r="Y556" s="10">
        <v>226.78</v>
      </c>
    </row>
    <row r="557" spans="21:25" x14ac:dyDescent="0.25">
      <c r="U557" t="s">
        <v>996</v>
      </c>
      <c r="V557" s="10"/>
      <c r="W557" s="10"/>
      <c r="X557" s="10">
        <v>707.04</v>
      </c>
      <c r="Y557" s="10">
        <v>707.04</v>
      </c>
    </row>
    <row r="558" spans="21:25" x14ac:dyDescent="0.25">
      <c r="U558" t="s">
        <v>690</v>
      </c>
      <c r="V558" s="10"/>
      <c r="W558" s="10"/>
      <c r="X558" s="10">
        <v>889.28</v>
      </c>
      <c r="Y558" s="10">
        <v>889.28</v>
      </c>
    </row>
    <row r="559" spans="21:25" x14ac:dyDescent="0.25">
      <c r="U559" t="s">
        <v>706</v>
      </c>
      <c r="V559" s="10"/>
      <c r="W559" s="10"/>
      <c r="X559" s="10">
        <v>335.44</v>
      </c>
      <c r="Y559" s="10">
        <v>335.44</v>
      </c>
    </row>
    <row r="560" spans="21:25" x14ac:dyDescent="0.25">
      <c r="U560" t="s">
        <v>1066</v>
      </c>
      <c r="V560" s="10"/>
      <c r="W560" s="10"/>
      <c r="X560" s="10">
        <v>598.29</v>
      </c>
      <c r="Y560" s="10">
        <v>598.29</v>
      </c>
    </row>
    <row r="561" spans="21:25" x14ac:dyDescent="0.25">
      <c r="U561" t="s">
        <v>788</v>
      </c>
      <c r="V561" s="10"/>
      <c r="W561" s="10"/>
      <c r="X561" s="10">
        <v>96.62</v>
      </c>
      <c r="Y561" s="10">
        <v>96.62</v>
      </c>
    </row>
    <row r="562" spans="21:25" x14ac:dyDescent="0.25">
      <c r="U562" t="s">
        <v>473</v>
      </c>
      <c r="V562" s="10"/>
      <c r="W562" s="10"/>
      <c r="X562" s="10">
        <v>407.6</v>
      </c>
      <c r="Y562" s="10">
        <v>407.6</v>
      </c>
    </row>
    <row r="563" spans="21:25" x14ac:dyDescent="0.25">
      <c r="U563" t="s">
        <v>36</v>
      </c>
      <c r="V563" s="10"/>
      <c r="W563" s="10">
        <v>72.5</v>
      </c>
      <c r="X563" s="10"/>
      <c r="Y563" s="10">
        <v>72.5</v>
      </c>
    </row>
    <row r="564" spans="21:25" x14ac:dyDescent="0.25">
      <c r="U564" t="s">
        <v>129</v>
      </c>
      <c r="V564" s="10"/>
      <c r="W564" s="10"/>
      <c r="X564" s="10">
        <v>151.52000000000001</v>
      </c>
      <c r="Y564" s="10">
        <v>151.52000000000001</v>
      </c>
    </row>
    <row r="565" spans="21:25" x14ac:dyDescent="0.25">
      <c r="U565" t="s">
        <v>394</v>
      </c>
      <c r="V565" s="10">
        <v>44.37</v>
      </c>
      <c r="W565" s="10"/>
      <c r="X565" s="10"/>
      <c r="Y565" s="10">
        <v>44.37</v>
      </c>
    </row>
    <row r="566" spans="21:25" x14ac:dyDescent="0.25">
      <c r="U566" t="s">
        <v>1184</v>
      </c>
      <c r="V566" s="10"/>
      <c r="W566" s="10"/>
      <c r="X566" s="10">
        <v>652.47</v>
      </c>
      <c r="Y566" s="10">
        <v>652.47</v>
      </c>
    </row>
    <row r="567" spans="21:25" x14ac:dyDescent="0.25">
      <c r="U567" t="s">
        <v>784</v>
      </c>
      <c r="V567" s="10">
        <v>47.95</v>
      </c>
      <c r="W567" s="10"/>
      <c r="X567" s="10"/>
      <c r="Y567" s="10">
        <v>47.95</v>
      </c>
    </row>
    <row r="568" spans="21:25" x14ac:dyDescent="0.25">
      <c r="U568" t="s">
        <v>872</v>
      </c>
      <c r="V568" s="10">
        <v>54.42</v>
      </c>
      <c r="W568" s="10"/>
      <c r="X568" s="10"/>
      <c r="Y568" s="10">
        <v>54.42</v>
      </c>
    </row>
    <row r="569" spans="21:25" x14ac:dyDescent="0.25">
      <c r="U569" t="s">
        <v>837</v>
      </c>
      <c r="V569" s="10"/>
      <c r="W569" s="10">
        <v>153.45000000000002</v>
      </c>
      <c r="X569" s="10"/>
      <c r="Y569" s="10">
        <v>153.45000000000002</v>
      </c>
    </row>
    <row r="570" spans="21:25" x14ac:dyDescent="0.25">
      <c r="U570" t="s">
        <v>767</v>
      </c>
      <c r="V570" s="10">
        <v>242.6</v>
      </c>
      <c r="W570" s="10"/>
      <c r="X570" s="10"/>
      <c r="Y570" s="10">
        <v>242.6</v>
      </c>
    </row>
    <row r="571" spans="21:25" x14ac:dyDescent="0.25">
      <c r="U571" t="s">
        <v>544</v>
      </c>
      <c r="V571" s="10"/>
      <c r="W571" s="10">
        <v>299.83999999999997</v>
      </c>
      <c r="X571" s="10"/>
      <c r="Y571" s="10">
        <v>299.83999999999997</v>
      </c>
    </row>
    <row r="572" spans="21:25" x14ac:dyDescent="0.25">
      <c r="U572" t="s">
        <v>953</v>
      </c>
      <c r="V572" s="10"/>
      <c r="W572" s="10"/>
      <c r="X572" s="10">
        <v>467.22</v>
      </c>
      <c r="Y572" s="10">
        <v>467.22</v>
      </c>
    </row>
    <row r="573" spans="21:25" x14ac:dyDescent="0.25">
      <c r="U573" t="s">
        <v>1144</v>
      </c>
      <c r="V573" s="10">
        <v>47.730000000000004</v>
      </c>
      <c r="W573" s="10"/>
      <c r="X573" s="10"/>
      <c r="Y573" s="10">
        <v>47.730000000000004</v>
      </c>
    </row>
    <row r="574" spans="21:25" x14ac:dyDescent="0.25">
      <c r="U574" t="s">
        <v>817</v>
      </c>
      <c r="V574" s="10"/>
      <c r="W574" s="10"/>
      <c r="X574" s="10">
        <v>242.88</v>
      </c>
      <c r="Y574" s="10">
        <v>242.88</v>
      </c>
    </row>
    <row r="575" spans="21:25" x14ac:dyDescent="0.25">
      <c r="U575" t="s">
        <v>237</v>
      </c>
      <c r="V575" s="10">
        <v>54.449999999999996</v>
      </c>
      <c r="W575" s="10"/>
      <c r="X575" s="10"/>
      <c r="Y575" s="10">
        <v>54.449999999999996</v>
      </c>
    </row>
    <row r="576" spans="21:25" x14ac:dyDescent="0.25">
      <c r="U576" t="s">
        <v>265</v>
      </c>
      <c r="V576" s="10"/>
      <c r="W576" s="10"/>
      <c r="X576" s="10">
        <v>470.61</v>
      </c>
      <c r="Y576" s="10">
        <v>470.61</v>
      </c>
    </row>
    <row r="577" spans="21:25" x14ac:dyDescent="0.25">
      <c r="U577" t="s">
        <v>577</v>
      </c>
      <c r="V577" s="10"/>
      <c r="W577" s="10">
        <v>251.96</v>
      </c>
      <c r="X577" s="10"/>
      <c r="Y577" s="10">
        <v>251.96</v>
      </c>
    </row>
    <row r="578" spans="21:25" x14ac:dyDescent="0.25">
      <c r="U578" t="s">
        <v>530</v>
      </c>
      <c r="V578" s="10">
        <v>16.010000000000002</v>
      </c>
      <c r="W578" s="10"/>
      <c r="X578" s="10"/>
      <c r="Y578" s="10">
        <v>16.010000000000002</v>
      </c>
    </row>
    <row r="579" spans="21:25" x14ac:dyDescent="0.25">
      <c r="U579" t="s">
        <v>1235</v>
      </c>
      <c r="V579" s="10"/>
      <c r="W579" s="10"/>
      <c r="X579" s="10">
        <v>571.08000000000004</v>
      </c>
      <c r="Y579" s="10">
        <v>571.08000000000004</v>
      </c>
    </row>
    <row r="580" spans="21:25" x14ac:dyDescent="0.25">
      <c r="U580" t="s">
        <v>115</v>
      </c>
      <c r="V580" s="10"/>
      <c r="W580" s="10"/>
      <c r="X580" s="10">
        <v>364.36</v>
      </c>
      <c r="Y580" s="10">
        <v>364.36</v>
      </c>
    </row>
    <row r="581" spans="21:25" x14ac:dyDescent="0.25">
      <c r="U581" t="s">
        <v>592</v>
      </c>
      <c r="V581" s="10"/>
      <c r="W581" s="10">
        <v>537.28</v>
      </c>
      <c r="X581" s="10"/>
      <c r="Y581" s="10">
        <v>537.28</v>
      </c>
    </row>
    <row r="582" spans="21:25" x14ac:dyDescent="0.25">
      <c r="U582" t="s">
        <v>1056</v>
      </c>
      <c r="V582" s="10"/>
      <c r="W582" s="10">
        <v>237.32</v>
      </c>
      <c r="X582" s="10"/>
      <c r="Y582" s="10">
        <v>237.32</v>
      </c>
    </row>
    <row r="583" spans="21:25" x14ac:dyDescent="0.25">
      <c r="U583" t="s">
        <v>909</v>
      </c>
      <c r="V583" s="10"/>
      <c r="W583" s="10"/>
      <c r="X583" s="10">
        <v>424.14</v>
      </c>
      <c r="Y583" s="10">
        <v>424.14</v>
      </c>
    </row>
    <row r="584" spans="21:25" x14ac:dyDescent="0.25">
      <c r="U584" t="s">
        <v>1028</v>
      </c>
      <c r="V584" s="10">
        <v>30.28</v>
      </c>
      <c r="W584" s="10"/>
      <c r="X584" s="10"/>
      <c r="Y584" s="10">
        <v>30.28</v>
      </c>
    </row>
    <row r="585" spans="21:25" x14ac:dyDescent="0.25">
      <c r="U585" t="s">
        <v>662</v>
      </c>
      <c r="V585" s="10"/>
      <c r="W585" s="10">
        <v>257.2</v>
      </c>
      <c r="X585" s="10"/>
      <c r="Y585" s="10">
        <v>257.2</v>
      </c>
    </row>
    <row r="586" spans="21:25" x14ac:dyDescent="0.25">
      <c r="U586" t="s">
        <v>1163</v>
      </c>
      <c r="V586" s="10">
        <v>75.44</v>
      </c>
      <c r="W586" s="10"/>
      <c r="X586" s="10"/>
      <c r="Y586" s="10">
        <v>75.44</v>
      </c>
    </row>
    <row r="587" spans="21:25" x14ac:dyDescent="0.25">
      <c r="U587" t="s">
        <v>773</v>
      </c>
      <c r="V587" s="10"/>
      <c r="W587" s="10">
        <v>24.62</v>
      </c>
      <c r="X587" s="10"/>
      <c r="Y587" s="10">
        <v>24.62</v>
      </c>
    </row>
    <row r="588" spans="21:25" x14ac:dyDescent="0.25">
      <c r="U588" t="s">
        <v>433</v>
      </c>
      <c r="V588" s="10"/>
      <c r="W588" s="10"/>
      <c r="X588" s="10">
        <v>115.47</v>
      </c>
      <c r="Y588" s="10">
        <v>115.47</v>
      </c>
    </row>
    <row r="589" spans="21:25" x14ac:dyDescent="0.25">
      <c r="U589" t="s">
        <v>1024</v>
      </c>
      <c r="V589" s="10">
        <v>227.15</v>
      </c>
      <c r="W589" s="10"/>
      <c r="X589" s="10"/>
      <c r="Y589" s="10">
        <v>227.15</v>
      </c>
    </row>
    <row r="590" spans="21:25" x14ac:dyDescent="0.25">
      <c r="U590" t="s">
        <v>787</v>
      </c>
      <c r="V590" s="10"/>
      <c r="W590" s="10">
        <v>198.18</v>
      </c>
      <c r="X590" s="10"/>
      <c r="Y590" s="10">
        <v>198.18</v>
      </c>
    </row>
    <row r="591" spans="21:25" x14ac:dyDescent="0.25">
      <c r="U591" t="s">
        <v>805</v>
      </c>
      <c r="V591" s="10"/>
      <c r="W591" s="10"/>
      <c r="X591" s="10">
        <v>120.39000000000001</v>
      </c>
      <c r="Y591" s="10">
        <v>120.39000000000001</v>
      </c>
    </row>
    <row r="592" spans="21:25" x14ac:dyDescent="0.25">
      <c r="U592" t="s">
        <v>1105</v>
      </c>
      <c r="V592" s="10"/>
      <c r="W592" s="10"/>
      <c r="X592" s="10">
        <v>432.6</v>
      </c>
      <c r="Y592" s="10">
        <v>432.6</v>
      </c>
    </row>
    <row r="593" spans="21:25" x14ac:dyDescent="0.25">
      <c r="U593" t="s">
        <v>512</v>
      </c>
      <c r="V593" s="10"/>
      <c r="W593" s="10"/>
      <c r="X593" s="10">
        <v>360.16</v>
      </c>
      <c r="Y593" s="10">
        <v>360.16</v>
      </c>
    </row>
    <row r="594" spans="21:25" x14ac:dyDescent="0.25">
      <c r="U594" t="s">
        <v>462</v>
      </c>
      <c r="V594" s="10"/>
      <c r="W594" s="10"/>
      <c r="X594" s="10">
        <v>635.84999999999991</v>
      </c>
      <c r="Y594" s="10">
        <v>635.84999999999991</v>
      </c>
    </row>
    <row r="595" spans="21:25" x14ac:dyDescent="0.25">
      <c r="U595" t="s">
        <v>381</v>
      </c>
      <c r="V595" s="10">
        <v>27.56</v>
      </c>
      <c r="W595" s="10"/>
      <c r="X595" s="10"/>
      <c r="Y595" s="10">
        <v>27.56</v>
      </c>
    </row>
    <row r="596" spans="21:25" x14ac:dyDescent="0.25">
      <c r="U596" t="s">
        <v>463</v>
      </c>
      <c r="V596" s="10"/>
      <c r="W596" s="10"/>
      <c r="X596" s="10">
        <v>448.7</v>
      </c>
      <c r="Y596" s="10">
        <v>448.7</v>
      </c>
    </row>
    <row r="597" spans="21:25" x14ac:dyDescent="0.25">
      <c r="U597" t="s">
        <v>832</v>
      </c>
      <c r="V597" s="10"/>
      <c r="W597" s="10"/>
      <c r="X597" s="10">
        <v>404.7</v>
      </c>
      <c r="Y597" s="10">
        <v>404.7</v>
      </c>
    </row>
    <row r="598" spans="21:25" x14ac:dyDescent="0.25">
      <c r="U598" t="s">
        <v>1186</v>
      </c>
      <c r="V598" s="10"/>
      <c r="W598" s="10">
        <v>24.55</v>
      </c>
      <c r="X598" s="10"/>
      <c r="Y598" s="10">
        <v>24.55</v>
      </c>
    </row>
    <row r="599" spans="21:25" x14ac:dyDescent="0.25">
      <c r="U599" t="s">
        <v>1012</v>
      </c>
      <c r="V599" s="10">
        <v>60.36</v>
      </c>
      <c r="W599" s="10"/>
      <c r="X599" s="10"/>
      <c r="Y599" s="10">
        <v>60.36</v>
      </c>
    </row>
    <row r="600" spans="21:25" x14ac:dyDescent="0.25">
      <c r="U600" t="s">
        <v>383</v>
      </c>
      <c r="V600" s="10"/>
      <c r="W600" s="10">
        <v>71.58</v>
      </c>
      <c r="X600" s="10"/>
      <c r="Y600" s="10">
        <v>71.58</v>
      </c>
    </row>
    <row r="601" spans="21:25" x14ac:dyDescent="0.25">
      <c r="U601" t="s">
        <v>260</v>
      </c>
      <c r="V601" s="10"/>
      <c r="W601" s="10">
        <v>218.64</v>
      </c>
      <c r="X601" s="10"/>
      <c r="Y601" s="10">
        <v>218.64</v>
      </c>
    </row>
    <row r="602" spans="21:25" x14ac:dyDescent="0.25">
      <c r="U602" t="s">
        <v>558</v>
      </c>
      <c r="V602" s="10"/>
      <c r="W602" s="10">
        <v>72.099999999999994</v>
      </c>
      <c r="X602" s="10"/>
      <c r="Y602" s="10">
        <v>72.099999999999994</v>
      </c>
    </row>
    <row r="603" spans="21:25" x14ac:dyDescent="0.25">
      <c r="U603" t="s">
        <v>437</v>
      </c>
      <c r="V603" s="10"/>
      <c r="W603" s="10"/>
      <c r="X603" s="10">
        <v>345.9</v>
      </c>
      <c r="Y603" s="10">
        <v>345.9</v>
      </c>
    </row>
    <row r="604" spans="21:25" x14ac:dyDescent="0.25">
      <c r="U604" t="s">
        <v>213</v>
      </c>
      <c r="V604" s="10">
        <v>17.850000000000001</v>
      </c>
      <c r="W604" s="10"/>
      <c r="X604" s="10"/>
      <c r="Y604" s="10">
        <v>17.850000000000001</v>
      </c>
    </row>
    <row r="605" spans="21:25" x14ac:dyDescent="0.25">
      <c r="U605" t="s">
        <v>797</v>
      </c>
      <c r="V605" s="10">
        <v>124.72</v>
      </c>
      <c r="W605" s="10"/>
      <c r="X605" s="10"/>
      <c r="Y605" s="10">
        <v>124.72</v>
      </c>
    </row>
    <row r="606" spans="21:25" x14ac:dyDescent="0.25">
      <c r="U606" t="s">
        <v>858</v>
      </c>
      <c r="V606" s="10">
        <v>44.13</v>
      </c>
      <c r="W606" s="10"/>
      <c r="X606" s="10"/>
      <c r="Y606" s="10">
        <v>44.13</v>
      </c>
    </row>
    <row r="607" spans="21:25" x14ac:dyDescent="0.25">
      <c r="U607" t="s">
        <v>385</v>
      </c>
      <c r="V607" s="10"/>
      <c r="W607" s="10"/>
      <c r="X607" s="10">
        <v>177.62</v>
      </c>
      <c r="Y607" s="10">
        <v>177.62</v>
      </c>
    </row>
    <row r="608" spans="21:25" x14ac:dyDescent="0.25">
      <c r="U608" t="s">
        <v>539</v>
      </c>
      <c r="V608" s="10"/>
      <c r="W608" s="10"/>
      <c r="X608" s="10">
        <v>373.9</v>
      </c>
      <c r="Y608" s="10">
        <v>373.9</v>
      </c>
    </row>
    <row r="609" spans="21:25" x14ac:dyDescent="0.25">
      <c r="U609" t="s">
        <v>1045</v>
      </c>
      <c r="V609" s="10">
        <v>64.59</v>
      </c>
      <c r="W609" s="10"/>
      <c r="X609" s="10"/>
      <c r="Y609" s="10">
        <v>64.59</v>
      </c>
    </row>
    <row r="610" spans="21:25" x14ac:dyDescent="0.25">
      <c r="U610" t="s">
        <v>510</v>
      </c>
      <c r="V610" s="10"/>
      <c r="W610" s="10">
        <v>202.28</v>
      </c>
      <c r="X610" s="10"/>
      <c r="Y610" s="10">
        <v>202.28</v>
      </c>
    </row>
    <row r="611" spans="21:25" x14ac:dyDescent="0.25">
      <c r="U611" t="s">
        <v>598</v>
      </c>
      <c r="V611" s="10"/>
      <c r="W611" s="10">
        <v>238.74</v>
      </c>
      <c r="X611" s="10"/>
      <c r="Y611" s="10">
        <v>238.74</v>
      </c>
    </row>
    <row r="612" spans="21:25" x14ac:dyDescent="0.25">
      <c r="U612" t="s">
        <v>1038</v>
      </c>
      <c r="V612" s="10">
        <v>378.96</v>
      </c>
      <c r="W612" s="10"/>
      <c r="X612" s="10"/>
      <c r="Y612" s="10">
        <v>378.96</v>
      </c>
    </row>
    <row r="613" spans="21:25" x14ac:dyDescent="0.25">
      <c r="U613" t="s">
        <v>340</v>
      </c>
      <c r="V613" s="10"/>
      <c r="W613" s="10">
        <v>68.34</v>
      </c>
      <c r="X613" s="10"/>
      <c r="Y613" s="10">
        <v>68.34</v>
      </c>
    </row>
    <row r="614" spans="21:25" x14ac:dyDescent="0.25">
      <c r="U614" t="s">
        <v>1114</v>
      </c>
      <c r="V614" s="10"/>
      <c r="W614" s="10"/>
      <c r="X614" s="10">
        <v>440.07</v>
      </c>
      <c r="Y614" s="10">
        <v>440.07</v>
      </c>
    </row>
    <row r="615" spans="21:25" x14ac:dyDescent="0.25">
      <c r="U615" t="s">
        <v>1102</v>
      </c>
      <c r="V615" s="10"/>
      <c r="W615" s="10"/>
      <c r="X615" s="10">
        <v>520.71</v>
      </c>
      <c r="Y615" s="10">
        <v>520.71</v>
      </c>
    </row>
    <row r="616" spans="21:25" x14ac:dyDescent="0.25">
      <c r="U616" t="s">
        <v>685</v>
      </c>
      <c r="V616" s="10"/>
      <c r="W616" s="10"/>
      <c r="X616" s="10">
        <v>996.94999999999993</v>
      </c>
      <c r="Y616" s="10">
        <v>996.94999999999993</v>
      </c>
    </row>
    <row r="617" spans="21:25" x14ac:dyDescent="0.25">
      <c r="U617" t="s">
        <v>517</v>
      </c>
      <c r="V617" s="10">
        <v>41.58</v>
      </c>
      <c r="W617" s="10"/>
      <c r="X617" s="10"/>
      <c r="Y617" s="10">
        <v>41.58</v>
      </c>
    </row>
    <row r="618" spans="21:25" x14ac:dyDescent="0.25">
      <c r="U618" t="s">
        <v>939</v>
      </c>
      <c r="V618" s="10"/>
      <c r="W618" s="10"/>
      <c r="X618" s="10">
        <v>72.48</v>
      </c>
      <c r="Y618" s="10">
        <v>72.48</v>
      </c>
    </row>
    <row r="619" spans="21:25" x14ac:dyDescent="0.25">
      <c r="U619" t="s">
        <v>511</v>
      </c>
      <c r="V619" s="10"/>
      <c r="W619" s="10">
        <v>328.78999999999996</v>
      </c>
      <c r="X619" s="10"/>
      <c r="Y619" s="10">
        <v>328.78999999999996</v>
      </c>
    </row>
    <row r="620" spans="21:25" x14ac:dyDescent="0.25">
      <c r="U620" t="s">
        <v>143</v>
      </c>
      <c r="V620" s="10"/>
      <c r="W620" s="10"/>
      <c r="X620" s="10">
        <v>564.29999999999995</v>
      </c>
      <c r="Y620" s="10">
        <v>564.29999999999995</v>
      </c>
    </row>
    <row r="621" spans="21:25" x14ac:dyDescent="0.25">
      <c r="U621" t="s">
        <v>374</v>
      </c>
      <c r="V621" s="10"/>
      <c r="W621" s="10">
        <v>298.94</v>
      </c>
      <c r="X621" s="10"/>
      <c r="Y621" s="10">
        <v>298.94</v>
      </c>
    </row>
    <row r="622" spans="21:25" x14ac:dyDescent="0.25">
      <c r="U622" t="s">
        <v>105</v>
      </c>
      <c r="V622" s="10">
        <v>23.03</v>
      </c>
      <c r="W622" s="10"/>
      <c r="X622" s="10">
        <v>443.15</v>
      </c>
      <c r="Y622" s="10">
        <v>466.17999999999995</v>
      </c>
    </row>
    <row r="623" spans="21:25" x14ac:dyDescent="0.25">
      <c r="U623" t="s">
        <v>684</v>
      </c>
      <c r="V623" s="10">
        <v>118.85999999999999</v>
      </c>
      <c r="W623" s="10"/>
      <c r="X623" s="10"/>
      <c r="Y623" s="10">
        <v>118.85999999999999</v>
      </c>
    </row>
    <row r="624" spans="21:25" x14ac:dyDescent="0.25">
      <c r="U624" t="s">
        <v>286</v>
      </c>
      <c r="V624" s="10"/>
      <c r="W624" s="10"/>
      <c r="X624" s="10">
        <v>485.40000000000003</v>
      </c>
      <c r="Y624" s="10">
        <v>485.40000000000003</v>
      </c>
    </row>
    <row r="625" spans="21:25" x14ac:dyDescent="0.25">
      <c r="U625" t="s">
        <v>599</v>
      </c>
      <c r="V625" s="10"/>
      <c r="W625" s="10"/>
      <c r="X625" s="10">
        <v>448.28</v>
      </c>
      <c r="Y625" s="10">
        <v>448.28</v>
      </c>
    </row>
    <row r="626" spans="21:25" x14ac:dyDescent="0.25">
      <c r="U626" t="s">
        <v>116</v>
      </c>
      <c r="V626" s="10"/>
      <c r="W626" s="10"/>
      <c r="X626" s="10">
        <v>113.97</v>
      </c>
      <c r="Y626" s="10">
        <v>113.97</v>
      </c>
    </row>
    <row r="627" spans="21:25" x14ac:dyDescent="0.25">
      <c r="U627" t="s">
        <v>345</v>
      </c>
      <c r="V627" s="10">
        <v>91.38</v>
      </c>
      <c r="W627" s="10"/>
      <c r="X627" s="10"/>
      <c r="Y627" s="10">
        <v>91.38</v>
      </c>
    </row>
    <row r="628" spans="21:25" x14ac:dyDescent="0.25">
      <c r="U628" t="s">
        <v>178</v>
      </c>
      <c r="V628" s="10"/>
      <c r="W628" s="10">
        <v>327.10000000000002</v>
      </c>
      <c r="X628" s="10"/>
      <c r="Y628" s="10">
        <v>327.10000000000002</v>
      </c>
    </row>
    <row r="629" spans="21:25" x14ac:dyDescent="0.25">
      <c r="U629" t="s">
        <v>1182</v>
      </c>
      <c r="V629" s="10"/>
      <c r="W629" s="10">
        <v>248.48</v>
      </c>
      <c r="X629" s="10"/>
      <c r="Y629" s="10">
        <v>248.48</v>
      </c>
    </row>
    <row r="630" spans="21:25" x14ac:dyDescent="0.25">
      <c r="U630" t="s">
        <v>452</v>
      </c>
      <c r="V630" s="10"/>
      <c r="W630" s="10"/>
      <c r="X630" s="10">
        <v>517.52</v>
      </c>
      <c r="Y630" s="10">
        <v>517.52</v>
      </c>
    </row>
    <row r="631" spans="21:25" x14ac:dyDescent="0.25">
      <c r="U631" t="s">
        <v>109</v>
      </c>
      <c r="V631" s="10"/>
      <c r="W631" s="10"/>
      <c r="X631" s="10">
        <v>164.24</v>
      </c>
      <c r="Y631" s="10">
        <v>164.24</v>
      </c>
    </row>
    <row r="632" spans="21:25" x14ac:dyDescent="0.25">
      <c r="U632" t="s">
        <v>372</v>
      </c>
      <c r="V632" s="10"/>
      <c r="W632" s="10"/>
      <c r="X632" s="10">
        <v>442.32</v>
      </c>
      <c r="Y632" s="10">
        <v>442.32</v>
      </c>
    </row>
    <row r="633" spans="21:25" x14ac:dyDescent="0.25">
      <c r="U633" t="s">
        <v>844</v>
      </c>
      <c r="V633" s="10"/>
      <c r="W633" s="10"/>
      <c r="X633" s="10">
        <v>159.62</v>
      </c>
      <c r="Y633" s="10">
        <v>159.62</v>
      </c>
    </row>
    <row r="634" spans="21:25" x14ac:dyDescent="0.25">
      <c r="U634" t="s">
        <v>160</v>
      </c>
      <c r="V634" s="10"/>
      <c r="W634" s="10"/>
      <c r="X634" s="10">
        <v>363.18</v>
      </c>
      <c r="Y634" s="10">
        <v>363.18</v>
      </c>
    </row>
    <row r="635" spans="21:25" x14ac:dyDescent="0.25">
      <c r="U635" t="s">
        <v>84</v>
      </c>
      <c r="V635" s="10">
        <v>157.84</v>
      </c>
      <c r="W635" s="10"/>
      <c r="X635" s="10"/>
      <c r="Y635" s="10">
        <v>157.84</v>
      </c>
    </row>
    <row r="636" spans="21:25" x14ac:dyDescent="0.25">
      <c r="U636" t="s">
        <v>570</v>
      </c>
      <c r="V636" s="10"/>
      <c r="W636" s="10"/>
      <c r="X636" s="10">
        <v>167.08</v>
      </c>
      <c r="Y636" s="10">
        <v>167.08</v>
      </c>
    </row>
    <row r="637" spans="21:25" x14ac:dyDescent="0.25">
      <c r="U637" t="s">
        <v>1206</v>
      </c>
      <c r="V637" s="10"/>
      <c r="W637" s="10"/>
      <c r="X637" s="10">
        <v>922.44</v>
      </c>
      <c r="Y637" s="10">
        <v>922.44</v>
      </c>
    </row>
    <row r="638" spans="21:25" x14ac:dyDescent="0.25">
      <c r="U638" t="s">
        <v>647</v>
      </c>
      <c r="V638" s="10">
        <v>112.38</v>
      </c>
      <c r="W638" s="10"/>
      <c r="X638" s="10"/>
      <c r="Y638" s="10">
        <v>112.38</v>
      </c>
    </row>
    <row r="639" spans="21:25" x14ac:dyDescent="0.25">
      <c r="U639" t="s">
        <v>843</v>
      </c>
      <c r="V639" s="10">
        <v>45.42</v>
      </c>
      <c r="W639" s="10"/>
      <c r="X639" s="10"/>
      <c r="Y639" s="10">
        <v>45.42</v>
      </c>
    </row>
    <row r="640" spans="21:25" x14ac:dyDescent="0.25">
      <c r="U640" t="s">
        <v>1037</v>
      </c>
      <c r="V640" s="10"/>
      <c r="W640" s="10"/>
      <c r="X640" s="10">
        <v>312.38</v>
      </c>
      <c r="Y640" s="10">
        <v>312.38</v>
      </c>
    </row>
    <row r="641" spans="21:25" x14ac:dyDescent="0.25">
      <c r="U641" t="s">
        <v>238</v>
      </c>
      <c r="V641" s="10"/>
      <c r="W641" s="10"/>
      <c r="X641" s="10">
        <v>146.24</v>
      </c>
      <c r="Y641" s="10">
        <v>146.24</v>
      </c>
    </row>
    <row r="642" spans="21:25" x14ac:dyDescent="0.25">
      <c r="U642" t="s">
        <v>811</v>
      </c>
      <c r="V642" s="10">
        <v>13.05</v>
      </c>
      <c r="W642" s="10"/>
      <c r="X642" s="10"/>
      <c r="Y642" s="10">
        <v>13.05</v>
      </c>
    </row>
    <row r="643" spans="21:25" x14ac:dyDescent="0.25">
      <c r="U643" t="s">
        <v>1035</v>
      </c>
      <c r="V643" s="10"/>
      <c r="W643" s="10"/>
      <c r="X643" s="10">
        <v>205.2</v>
      </c>
      <c r="Y643" s="10">
        <v>205.2</v>
      </c>
    </row>
    <row r="644" spans="21:25" x14ac:dyDescent="0.25">
      <c r="U644" t="s">
        <v>970</v>
      </c>
      <c r="V644" s="10"/>
      <c r="W644" s="10">
        <v>294.34999999999997</v>
      </c>
      <c r="X644" s="10"/>
      <c r="Y644" s="10">
        <v>294.34999999999997</v>
      </c>
    </row>
    <row r="645" spans="21:25" x14ac:dyDescent="0.25">
      <c r="U645" t="s">
        <v>890</v>
      </c>
      <c r="V645" s="10">
        <v>23.81</v>
      </c>
      <c r="W645" s="10"/>
      <c r="X645" s="10"/>
      <c r="Y645" s="10">
        <v>23.81</v>
      </c>
    </row>
    <row r="646" spans="21:25" x14ac:dyDescent="0.25">
      <c r="U646" t="s">
        <v>269</v>
      </c>
      <c r="V646" s="10">
        <v>27.68</v>
      </c>
      <c r="W646" s="10"/>
      <c r="X646" s="10"/>
      <c r="Y646" s="10">
        <v>27.68</v>
      </c>
    </row>
    <row r="647" spans="21:25" x14ac:dyDescent="0.25">
      <c r="U647" t="s">
        <v>601</v>
      </c>
      <c r="V647" s="10"/>
      <c r="W647" s="10">
        <v>282.44</v>
      </c>
      <c r="X647" s="10"/>
      <c r="Y647" s="10">
        <v>282.44</v>
      </c>
    </row>
    <row r="648" spans="21:25" x14ac:dyDescent="0.25">
      <c r="U648" t="s">
        <v>566</v>
      </c>
      <c r="V648" s="10"/>
      <c r="W648" s="10"/>
      <c r="X648" s="10">
        <v>34.1</v>
      </c>
      <c r="Y648" s="10">
        <v>34.1</v>
      </c>
    </row>
    <row r="649" spans="21:25" x14ac:dyDescent="0.25">
      <c r="U649" t="s">
        <v>421</v>
      </c>
      <c r="V649" s="10"/>
      <c r="W649" s="10"/>
      <c r="X649" s="10">
        <v>36.42</v>
      </c>
      <c r="Y649" s="10">
        <v>36.42</v>
      </c>
    </row>
    <row r="650" spans="21:25" x14ac:dyDescent="0.25">
      <c r="U650" t="s">
        <v>1222</v>
      </c>
      <c r="V650" s="10">
        <v>49.17</v>
      </c>
      <c r="W650" s="10"/>
      <c r="X650" s="10"/>
      <c r="Y650" s="10">
        <v>49.17</v>
      </c>
    </row>
    <row r="651" spans="21:25" x14ac:dyDescent="0.25">
      <c r="U651" t="s">
        <v>347</v>
      </c>
      <c r="V651" s="10">
        <v>73.760000000000005</v>
      </c>
      <c r="W651" s="10"/>
      <c r="X651" s="10"/>
      <c r="Y651" s="10">
        <v>73.760000000000005</v>
      </c>
    </row>
    <row r="652" spans="21:25" x14ac:dyDescent="0.25">
      <c r="U652" t="s">
        <v>840</v>
      </c>
      <c r="V652" s="10"/>
      <c r="W652" s="10">
        <v>251.08</v>
      </c>
      <c r="X652" s="10"/>
      <c r="Y652" s="10">
        <v>251.08</v>
      </c>
    </row>
    <row r="653" spans="21:25" x14ac:dyDescent="0.25">
      <c r="U653" t="s">
        <v>624</v>
      </c>
      <c r="V653" s="10">
        <v>40.56</v>
      </c>
      <c r="W653" s="10"/>
      <c r="X653" s="10"/>
      <c r="Y653" s="10">
        <v>40.56</v>
      </c>
    </row>
    <row r="654" spans="21:25" x14ac:dyDescent="0.25">
      <c r="U654" t="s">
        <v>497</v>
      </c>
      <c r="V654" s="10"/>
      <c r="W654" s="10"/>
      <c r="X654" s="10">
        <v>275.54999999999995</v>
      </c>
      <c r="Y654" s="10">
        <v>275.54999999999995</v>
      </c>
    </row>
    <row r="655" spans="21:25" x14ac:dyDescent="0.25">
      <c r="U655" t="s">
        <v>904</v>
      </c>
      <c r="V655" s="10"/>
      <c r="W655" s="10"/>
      <c r="X655" s="10">
        <v>335.76</v>
      </c>
      <c r="Y655" s="10">
        <v>335.76</v>
      </c>
    </row>
    <row r="656" spans="21:25" x14ac:dyDescent="0.25">
      <c r="U656" t="s">
        <v>540</v>
      </c>
      <c r="V656" s="10">
        <v>85.16</v>
      </c>
      <c r="W656" s="10"/>
      <c r="X656" s="10"/>
      <c r="Y656" s="10">
        <v>85.16</v>
      </c>
    </row>
    <row r="657" spans="21:25" x14ac:dyDescent="0.25">
      <c r="U657" t="s">
        <v>488</v>
      </c>
      <c r="V657" s="10">
        <v>36</v>
      </c>
      <c r="W657" s="10"/>
      <c r="X657" s="10"/>
      <c r="Y657" s="10">
        <v>36</v>
      </c>
    </row>
    <row r="658" spans="21:25" x14ac:dyDescent="0.25">
      <c r="U658" t="s">
        <v>246</v>
      </c>
      <c r="V658" s="10"/>
      <c r="W658" s="10">
        <v>58.3</v>
      </c>
      <c r="X658" s="10"/>
      <c r="Y658" s="10">
        <v>58.3</v>
      </c>
    </row>
    <row r="659" spans="21:25" x14ac:dyDescent="0.25">
      <c r="U659" t="s">
        <v>807</v>
      </c>
      <c r="V659" s="10"/>
      <c r="W659" s="10"/>
      <c r="X659" s="10">
        <v>492.66</v>
      </c>
      <c r="Y659" s="10">
        <v>492.66</v>
      </c>
    </row>
    <row r="660" spans="21:25" x14ac:dyDescent="0.25">
      <c r="U660" t="s">
        <v>847</v>
      </c>
      <c r="V660" s="10">
        <v>33.78</v>
      </c>
      <c r="W660" s="10"/>
      <c r="X660" s="10"/>
      <c r="Y660" s="10">
        <v>33.78</v>
      </c>
    </row>
    <row r="661" spans="21:25" x14ac:dyDescent="0.25">
      <c r="U661" t="s">
        <v>542</v>
      </c>
      <c r="V661" s="10"/>
      <c r="W661" s="10">
        <v>170.07</v>
      </c>
      <c r="X661" s="10"/>
      <c r="Y661" s="10">
        <v>170.07</v>
      </c>
    </row>
    <row r="662" spans="21:25" x14ac:dyDescent="0.25">
      <c r="U662" t="s">
        <v>414</v>
      </c>
      <c r="V662" s="10"/>
      <c r="W662" s="10">
        <v>121.1</v>
      </c>
      <c r="X662" s="10"/>
      <c r="Y662" s="10">
        <v>121.1</v>
      </c>
    </row>
    <row r="663" spans="21:25" x14ac:dyDescent="0.25">
      <c r="U663" t="s">
        <v>373</v>
      </c>
      <c r="V663" s="10">
        <v>179.22</v>
      </c>
      <c r="W663" s="10"/>
      <c r="X663" s="10"/>
      <c r="Y663" s="10">
        <v>179.22</v>
      </c>
    </row>
    <row r="664" spans="21:25" x14ac:dyDescent="0.25">
      <c r="U664" t="s">
        <v>666</v>
      </c>
      <c r="V664" s="10"/>
      <c r="W664" s="10"/>
      <c r="X664" s="10">
        <v>353.36</v>
      </c>
      <c r="Y664" s="10">
        <v>353.36</v>
      </c>
    </row>
    <row r="665" spans="21:25" x14ac:dyDescent="0.25">
      <c r="U665" t="s">
        <v>1157</v>
      </c>
      <c r="V665" s="10">
        <v>151.14000000000001</v>
      </c>
      <c r="W665" s="10"/>
      <c r="X665" s="10"/>
      <c r="Y665" s="10">
        <v>151.14000000000001</v>
      </c>
    </row>
    <row r="666" spans="21:25" x14ac:dyDescent="0.25">
      <c r="U666" t="s">
        <v>1016</v>
      </c>
      <c r="V666" s="10">
        <v>38.24</v>
      </c>
      <c r="W666" s="10"/>
      <c r="X666" s="10"/>
      <c r="Y666" s="10">
        <v>38.24</v>
      </c>
    </row>
    <row r="667" spans="21:25" x14ac:dyDescent="0.25">
      <c r="U667" t="s">
        <v>57</v>
      </c>
      <c r="V667" s="10">
        <v>55.92</v>
      </c>
      <c r="W667" s="10"/>
      <c r="X667" s="10"/>
      <c r="Y667" s="10">
        <v>55.92</v>
      </c>
    </row>
    <row r="668" spans="21:25" x14ac:dyDescent="0.25">
      <c r="U668" t="s">
        <v>1060</v>
      </c>
      <c r="V668" s="10">
        <v>194.60000000000002</v>
      </c>
      <c r="W668" s="10"/>
      <c r="X668" s="10"/>
      <c r="Y668" s="10">
        <v>194.60000000000002</v>
      </c>
    </row>
    <row r="669" spans="21:25" x14ac:dyDescent="0.25">
      <c r="U669" t="s">
        <v>1019</v>
      </c>
      <c r="V669" s="10"/>
      <c r="W669" s="10"/>
      <c r="X669" s="10">
        <v>147.78</v>
      </c>
      <c r="Y669" s="10">
        <v>147.78</v>
      </c>
    </row>
    <row r="670" spans="21:25" x14ac:dyDescent="0.25">
      <c r="U670" t="s">
        <v>658</v>
      </c>
      <c r="V670" s="10">
        <v>18.12</v>
      </c>
      <c r="W670" s="10"/>
      <c r="X670" s="10"/>
      <c r="Y670" s="10">
        <v>18.12</v>
      </c>
    </row>
    <row r="671" spans="21:25" x14ac:dyDescent="0.25">
      <c r="U671" t="s">
        <v>523</v>
      </c>
      <c r="V671" s="10"/>
      <c r="W671" s="10">
        <v>136.58000000000001</v>
      </c>
      <c r="X671" s="10"/>
      <c r="Y671" s="10">
        <v>136.58000000000001</v>
      </c>
    </row>
    <row r="672" spans="21:25" x14ac:dyDescent="0.25">
      <c r="U672" t="s">
        <v>131</v>
      </c>
      <c r="V672" s="10">
        <v>144.16</v>
      </c>
      <c r="W672" s="10"/>
      <c r="X672" s="10"/>
      <c r="Y672" s="10">
        <v>144.16</v>
      </c>
    </row>
    <row r="673" spans="21:25" x14ac:dyDescent="0.25">
      <c r="U673" t="s">
        <v>914</v>
      </c>
      <c r="V673" s="10"/>
      <c r="W673" s="10">
        <v>296.2</v>
      </c>
      <c r="X673" s="10"/>
      <c r="Y673" s="10">
        <v>296.2</v>
      </c>
    </row>
    <row r="674" spans="21:25" x14ac:dyDescent="0.25">
      <c r="U674" t="s">
        <v>52</v>
      </c>
      <c r="V674" s="10">
        <v>105.15</v>
      </c>
      <c r="W674" s="10"/>
      <c r="X674" s="10"/>
      <c r="Y674" s="10">
        <v>105.15</v>
      </c>
    </row>
    <row r="675" spans="21:25" x14ac:dyDescent="0.25">
      <c r="U675" t="s">
        <v>89</v>
      </c>
      <c r="V675" s="10"/>
      <c r="W675" s="10"/>
      <c r="X675" s="10">
        <v>934.72</v>
      </c>
      <c r="Y675" s="10">
        <v>934.72</v>
      </c>
    </row>
    <row r="676" spans="21:25" x14ac:dyDescent="0.25">
      <c r="U676" t="s">
        <v>1160</v>
      </c>
      <c r="V676" s="10">
        <v>46.22</v>
      </c>
      <c r="W676" s="10"/>
      <c r="X676" s="10"/>
      <c r="Y676" s="10">
        <v>46.22</v>
      </c>
    </row>
    <row r="677" spans="21:25" x14ac:dyDescent="0.25">
      <c r="U677" t="s">
        <v>83</v>
      </c>
      <c r="V677" s="10">
        <v>75.08</v>
      </c>
      <c r="W677" s="10"/>
      <c r="X677" s="10"/>
      <c r="Y677" s="10">
        <v>75.08</v>
      </c>
    </row>
    <row r="678" spans="21:25" x14ac:dyDescent="0.25">
      <c r="U678" t="s">
        <v>949</v>
      </c>
      <c r="V678" s="10">
        <v>132.12</v>
      </c>
      <c r="W678" s="10"/>
      <c r="X678" s="10"/>
      <c r="Y678" s="10">
        <v>132.12</v>
      </c>
    </row>
    <row r="679" spans="21:25" x14ac:dyDescent="0.25">
      <c r="U679" t="s">
        <v>555</v>
      </c>
      <c r="V679" s="10"/>
      <c r="W679" s="10"/>
      <c r="X679" s="10">
        <v>483.57</v>
      </c>
      <c r="Y679" s="10">
        <v>483.57</v>
      </c>
    </row>
    <row r="680" spans="21:25" x14ac:dyDescent="0.25">
      <c r="U680" t="s">
        <v>253</v>
      </c>
      <c r="V680" s="10">
        <v>101.05000000000001</v>
      </c>
      <c r="W680" s="10"/>
      <c r="X680" s="10"/>
      <c r="Y680" s="10">
        <v>101.05000000000001</v>
      </c>
    </row>
    <row r="681" spans="21:25" x14ac:dyDescent="0.25">
      <c r="U681" t="s">
        <v>470</v>
      </c>
      <c r="V681" s="10"/>
      <c r="W681" s="10">
        <v>62.36</v>
      </c>
      <c r="X681" s="10"/>
      <c r="Y681" s="10">
        <v>62.36</v>
      </c>
    </row>
    <row r="682" spans="21:25" x14ac:dyDescent="0.25">
      <c r="U682" t="s">
        <v>1164</v>
      </c>
      <c r="V682" s="10"/>
      <c r="W682" s="10">
        <v>106.76</v>
      </c>
      <c r="X682" s="10"/>
      <c r="Y682" s="10">
        <v>106.76</v>
      </c>
    </row>
    <row r="683" spans="21:25" x14ac:dyDescent="0.25">
      <c r="U683" t="s">
        <v>882</v>
      </c>
      <c r="V683" s="10"/>
      <c r="W683" s="10">
        <v>66.38</v>
      </c>
      <c r="X683" s="10"/>
      <c r="Y683" s="10">
        <v>66.38</v>
      </c>
    </row>
    <row r="684" spans="21:25" x14ac:dyDescent="0.25">
      <c r="U684" t="s">
        <v>745</v>
      </c>
      <c r="V684" s="10"/>
      <c r="W684" s="10"/>
      <c r="X684" s="10">
        <v>352.6</v>
      </c>
      <c r="Y684" s="10">
        <v>352.6</v>
      </c>
    </row>
    <row r="685" spans="21:25" x14ac:dyDescent="0.25">
      <c r="U685" t="s">
        <v>1057</v>
      </c>
      <c r="V685" s="10">
        <v>83.98</v>
      </c>
      <c r="W685" s="10"/>
      <c r="X685" s="10"/>
      <c r="Y685" s="10">
        <v>83.98</v>
      </c>
    </row>
    <row r="686" spans="21:25" x14ac:dyDescent="0.25">
      <c r="U686" t="s">
        <v>233</v>
      </c>
      <c r="V686" s="10"/>
      <c r="W686" s="10"/>
      <c r="X686" s="10">
        <v>70.78</v>
      </c>
      <c r="Y686" s="10">
        <v>70.78</v>
      </c>
    </row>
    <row r="687" spans="21:25" x14ac:dyDescent="0.25">
      <c r="U687" t="s">
        <v>144</v>
      </c>
      <c r="V687" s="10">
        <v>56.04</v>
      </c>
      <c r="W687" s="10"/>
      <c r="X687" s="10"/>
      <c r="Y687" s="10">
        <v>56.04</v>
      </c>
    </row>
    <row r="688" spans="21:25" x14ac:dyDescent="0.25">
      <c r="U688" t="s">
        <v>1096</v>
      </c>
      <c r="V688" s="10"/>
      <c r="W688" s="10">
        <v>73.06</v>
      </c>
      <c r="X688" s="10"/>
      <c r="Y688" s="10">
        <v>73.06</v>
      </c>
    </row>
    <row r="689" spans="21:25" x14ac:dyDescent="0.25">
      <c r="U689" t="s">
        <v>254</v>
      </c>
      <c r="V689" s="10"/>
      <c r="W689" s="10"/>
      <c r="X689" s="10">
        <v>268.18</v>
      </c>
      <c r="Y689" s="10">
        <v>268.18</v>
      </c>
    </row>
    <row r="690" spans="21:25" x14ac:dyDescent="0.25">
      <c r="U690" t="s">
        <v>1083</v>
      </c>
      <c r="V690" s="10"/>
      <c r="W690" s="10"/>
      <c r="X690" s="10">
        <v>692.56</v>
      </c>
      <c r="Y690" s="10">
        <v>692.56</v>
      </c>
    </row>
    <row r="691" spans="21:25" x14ac:dyDescent="0.25">
      <c r="U691" t="s">
        <v>404</v>
      </c>
      <c r="V691" s="10"/>
      <c r="W691" s="10"/>
      <c r="X691" s="10">
        <v>212.26</v>
      </c>
      <c r="Y691" s="10">
        <v>212.26</v>
      </c>
    </row>
    <row r="692" spans="21:25" x14ac:dyDescent="0.25">
      <c r="U692" t="s">
        <v>441</v>
      </c>
      <c r="V692" s="10"/>
      <c r="W692" s="10"/>
      <c r="X692" s="10">
        <v>580.68000000000006</v>
      </c>
      <c r="Y692" s="10">
        <v>580.68000000000006</v>
      </c>
    </row>
    <row r="693" spans="21:25" x14ac:dyDescent="0.25">
      <c r="U693" t="s">
        <v>1234</v>
      </c>
      <c r="V693" s="10"/>
      <c r="W693" s="10"/>
      <c r="X693" s="10">
        <v>93</v>
      </c>
      <c r="Y693" s="10">
        <v>93</v>
      </c>
    </row>
    <row r="694" spans="21:25" x14ac:dyDescent="0.25">
      <c r="U694" t="s">
        <v>925</v>
      </c>
      <c r="V694" s="10">
        <v>65.820000000000007</v>
      </c>
      <c r="W694" s="10"/>
      <c r="X694" s="10"/>
      <c r="Y694" s="10">
        <v>65.820000000000007</v>
      </c>
    </row>
    <row r="695" spans="21:25" x14ac:dyDescent="0.25">
      <c r="U695" t="s">
        <v>799</v>
      </c>
      <c r="V695" s="10"/>
      <c r="W695" s="10"/>
      <c r="X695" s="10">
        <v>133.68</v>
      </c>
      <c r="Y695" s="10">
        <v>133.68</v>
      </c>
    </row>
    <row r="696" spans="21:25" x14ac:dyDescent="0.25">
      <c r="U696" t="s">
        <v>1001</v>
      </c>
      <c r="V696" s="10"/>
      <c r="W696" s="10"/>
      <c r="X696" s="10">
        <v>609.5</v>
      </c>
      <c r="Y696" s="10">
        <v>609.5</v>
      </c>
    </row>
    <row r="697" spans="21:25" x14ac:dyDescent="0.25">
      <c r="U697" t="s">
        <v>459</v>
      </c>
      <c r="V697" s="10"/>
      <c r="W697" s="10">
        <v>172.74</v>
      </c>
      <c r="X697" s="10"/>
      <c r="Y697" s="10">
        <v>172.74</v>
      </c>
    </row>
    <row r="698" spans="21:25" x14ac:dyDescent="0.25">
      <c r="U698" t="s">
        <v>91</v>
      </c>
      <c r="V698" s="10"/>
      <c r="W698" s="10"/>
      <c r="X698" s="10">
        <v>666.61</v>
      </c>
      <c r="Y698" s="10">
        <v>666.61</v>
      </c>
    </row>
    <row r="699" spans="21:25" x14ac:dyDescent="0.25">
      <c r="U699" t="s">
        <v>562</v>
      </c>
      <c r="V699" s="10"/>
      <c r="W699" s="10"/>
      <c r="X699" s="10">
        <v>155.02000000000001</v>
      </c>
      <c r="Y699" s="10">
        <v>155.02000000000001</v>
      </c>
    </row>
    <row r="700" spans="21:25" x14ac:dyDescent="0.25">
      <c r="U700" t="s">
        <v>1040</v>
      </c>
      <c r="V700" s="10">
        <v>199.35</v>
      </c>
      <c r="W700" s="10"/>
      <c r="X700" s="10"/>
      <c r="Y700" s="10">
        <v>199.35</v>
      </c>
    </row>
    <row r="701" spans="21:25" x14ac:dyDescent="0.25">
      <c r="U701" t="s">
        <v>1010</v>
      </c>
      <c r="V701" s="10"/>
      <c r="W701" s="10">
        <v>1228.6199999999999</v>
      </c>
      <c r="X701" s="10"/>
      <c r="Y701" s="10">
        <v>1228.6199999999999</v>
      </c>
    </row>
    <row r="702" spans="21:25" x14ac:dyDescent="0.25">
      <c r="U702" t="s">
        <v>801</v>
      </c>
      <c r="V702" s="10"/>
      <c r="W702" s="10">
        <v>24.85</v>
      </c>
      <c r="X702" s="10"/>
      <c r="Y702" s="10">
        <v>24.85</v>
      </c>
    </row>
    <row r="703" spans="21:25" x14ac:dyDescent="0.25">
      <c r="U703" t="s">
        <v>94</v>
      </c>
      <c r="V703" s="10"/>
      <c r="W703" s="10"/>
      <c r="X703" s="10">
        <v>194.26</v>
      </c>
      <c r="Y703" s="10">
        <v>194.26</v>
      </c>
    </row>
    <row r="704" spans="21:25" x14ac:dyDescent="0.25">
      <c r="U704" t="s">
        <v>152</v>
      </c>
      <c r="V704" s="10"/>
      <c r="W704" s="10"/>
      <c r="X704" s="10">
        <v>637.24</v>
      </c>
      <c r="Y704" s="10">
        <v>637.24</v>
      </c>
    </row>
    <row r="705" spans="21:25" x14ac:dyDescent="0.25">
      <c r="U705" t="s">
        <v>664</v>
      </c>
      <c r="V705" s="10"/>
      <c r="W705" s="10"/>
      <c r="X705" s="10">
        <v>1000.25</v>
      </c>
      <c r="Y705" s="10">
        <v>1000.25</v>
      </c>
    </row>
    <row r="706" spans="21:25" x14ac:dyDescent="0.25">
      <c r="U706" t="s">
        <v>399</v>
      </c>
      <c r="V706" s="10"/>
      <c r="W706" s="10">
        <v>301.72000000000003</v>
      </c>
      <c r="X706" s="10"/>
      <c r="Y706" s="10">
        <v>301.72000000000003</v>
      </c>
    </row>
    <row r="707" spans="21:25" x14ac:dyDescent="0.25">
      <c r="U707" t="s">
        <v>1031</v>
      </c>
      <c r="V707" s="10"/>
      <c r="W707" s="10"/>
      <c r="X707" s="10">
        <v>432.63</v>
      </c>
      <c r="Y707" s="10">
        <v>432.63</v>
      </c>
    </row>
    <row r="708" spans="21:25" x14ac:dyDescent="0.25">
      <c r="U708" t="s">
        <v>409</v>
      </c>
      <c r="V708" s="10"/>
      <c r="W708" s="10">
        <v>96.96</v>
      </c>
      <c r="X708" s="10"/>
      <c r="Y708" s="10">
        <v>96.96</v>
      </c>
    </row>
    <row r="709" spans="21:25" x14ac:dyDescent="0.25">
      <c r="U709" t="s">
        <v>405</v>
      </c>
      <c r="V709" s="10"/>
      <c r="W709" s="10"/>
      <c r="X709" s="10">
        <v>68</v>
      </c>
      <c r="Y709" s="10">
        <v>68</v>
      </c>
    </row>
    <row r="710" spans="21:25" x14ac:dyDescent="0.25">
      <c r="U710" t="s">
        <v>252</v>
      </c>
      <c r="V710" s="10"/>
      <c r="W710" s="10">
        <v>507.8</v>
      </c>
      <c r="X710" s="10"/>
      <c r="Y710" s="10">
        <v>507.8</v>
      </c>
    </row>
    <row r="711" spans="21:25" x14ac:dyDescent="0.25">
      <c r="U711" t="s">
        <v>978</v>
      </c>
      <c r="V711" s="10"/>
      <c r="W711" s="10">
        <v>134.68</v>
      </c>
      <c r="X711" s="10"/>
      <c r="Y711" s="10">
        <v>134.68</v>
      </c>
    </row>
    <row r="712" spans="21:25" x14ac:dyDescent="0.25">
      <c r="U712" t="s">
        <v>932</v>
      </c>
      <c r="V712" s="10"/>
      <c r="W712" s="10">
        <v>256.62</v>
      </c>
      <c r="X712" s="10"/>
      <c r="Y712" s="10">
        <v>256.62</v>
      </c>
    </row>
    <row r="713" spans="21:25" x14ac:dyDescent="0.25">
      <c r="U713" t="s">
        <v>702</v>
      </c>
      <c r="V713" s="10"/>
      <c r="W713" s="10">
        <v>56.14</v>
      </c>
      <c r="X713" s="10"/>
      <c r="Y713" s="10">
        <v>56.14</v>
      </c>
    </row>
    <row r="714" spans="21:25" x14ac:dyDescent="0.25">
      <c r="U714" t="s">
        <v>1141</v>
      </c>
      <c r="V714" s="10"/>
      <c r="W714" s="10">
        <v>568.88</v>
      </c>
      <c r="X714" s="10"/>
      <c r="Y714" s="10">
        <v>568.88</v>
      </c>
    </row>
    <row r="715" spans="21:25" x14ac:dyDescent="0.25">
      <c r="U715" t="s">
        <v>460</v>
      </c>
      <c r="V715" s="10"/>
      <c r="W715" s="10">
        <v>499.28</v>
      </c>
      <c r="X715" s="10"/>
      <c r="Y715" s="10">
        <v>499.28</v>
      </c>
    </row>
    <row r="716" spans="21:25" x14ac:dyDescent="0.25">
      <c r="U716" t="s">
        <v>1145</v>
      </c>
      <c r="V716" s="10"/>
      <c r="W716" s="10">
        <v>164.49</v>
      </c>
      <c r="X716" s="10"/>
      <c r="Y716" s="10">
        <v>164.49</v>
      </c>
    </row>
    <row r="717" spans="21:25" x14ac:dyDescent="0.25">
      <c r="U717" t="s">
        <v>508</v>
      </c>
      <c r="V717" s="10">
        <v>70.84</v>
      </c>
      <c r="W717" s="10"/>
      <c r="X717" s="10"/>
      <c r="Y717" s="10">
        <v>70.84</v>
      </c>
    </row>
    <row r="718" spans="21:25" x14ac:dyDescent="0.25">
      <c r="U718" t="s">
        <v>494</v>
      </c>
      <c r="V718" s="10"/>
      <c r="W718" s="10"/>
      <c r="X718" s="10">
        <v>112.71000000000001</v>
      </c>
      <c r="Y718" s="10">
        <v>112.71000000000001</v>
      </c>
    </row>
    <row r="719" spans="21:25" x14ac:dyDescent="0.25">
      <c r="U719" t="s">
        <v>893</v>
      </c>
      <c r="V719" s="10">
        <v>327.42</v>
      </c>
      <c r="W719" s="10"/>
      <c r="X719" s="10"/>
      <c r="Y719" s="10">
        <v>327.42</v>
      </c>
    </row>
    <row r="720" spans="21:25" x14ac:dyDescent="0.25">
      <c r="U720" t="s">
        <v>410</v>
      </c>
      <c r="V720" s="10"/>
      <c r="W720" s="10"/>
      <c r="X720" s="10">
        <v>234.95</v>
      </c>
      <c r="Y720" s="10">
        <v>234.95</v>
      </c>
    </row>
    <row r="721" spans="21:25" x14ac:dyDescent="0.25">
      <c r="U721" t="s">
        <v>750</v>
      </c>
      <c r="V721" s="10"/>
      <c r="W721" s="10">
        <v>127.11</v>
      </c>
      <c r="X721" s="10"/>
      <c r="Y721" s="10">
        <v>127.11</v>
      </c>
    </row>
    <row r="722" spans="21:25" x14ac:dyDescent="0.25">
      <c r="U722" t="s">
        <v>1130</v>
      </c>
      <c r="V722" s="10"/>
      <c r="W722" s="10"/>
      <c r="X722" s="10">
        <v>659.56</v>
      </c>
      <c r="Y722" s="10">
        <v>659.56</v>
      </c>
    </row>
    <row r="723" spans="21:25" x14ac:dyDescent="0.25">
      <c r="U723" t="s">
        <v>444</v>
      </c>
      <c r="V723" s="10"/>
      <c r="W723" s="10">
        <v>138.63999999999999</v>
      </c>
      <c r="X723" s="10"/>
      <c r="Y723" s="10">
        <v>138.63999999999999</v>
      </c>
    </row>
    <row r="724" spans="21:25" x14ac:dyDescent="0.25">
      <c r="U724" t="s">
        <v>681</v>
      </c>
      <c r="V724" s="10"/>
      <c r="W724" s="10">
        <v>238.88</v>
      </c>
      <c r="X724" s="10"/>
      <c r="Y724" s="10">
        <v>238.88</v>
      </c>
    </row>
    <row r="725" spans="21:25" x14ac:dyDescent="0.25">
      <c r="U725" t="s">
        <v>255</v>
      </c>
      <c r="V725" s="10"/>
      <c r="W725" s="10">
        <v>372.21</v>
      </c>
      <c r="X725" s="10"/>
      <c r="Y725" s="10">
        <v>372.21</v>
      </c>
    </row>
    <row r="726" spans="21:25" x14ac:dyDescent="0.25">
      <c r="U726" t="s">
        <v>142</v>
      </c>
      <c r="V726" s="10"/>
      <c r="W726" s="10">
        <v>449.46</v>
      </c>
      <c r="X726" s="10"/>
      <c r="Y726" s="10">
        <v>449.46</v>
      </c>
    </row>
    <row r="727" spans="21:25" x14ac:dyDescent="0.25">
      <c r="U727" t="s">
        <v>900</v>
      </c>
      <c r="V727" s="10">
        <v>86.28</v>
      </c>
      <c r="W727" s="10"/>
      <c r="X727" s="10"/>
      <c r="Y727" s="10">
        <v>86.28</v>
      </c>
    </row>
    <row r="728" spans="21:25" x14ac:dyDescent="0.25">
      <c r="U728" t="s">
        <v>595</v>
      </c>
      <c r="V728" s="10">
        <v>76</v>
      </c>
      <c r="W728" s="10"/>
      <c r="X728" s="10"/>
      <c r="Y728" s="10">
        <v>76</v>
      </c>
    </row>
    <row r="729" spans="21:25" x14ac:dyDescent="0.25">
      <c r="U729" t="s">
        <v>150</v>
      </c>
      <c r="V729" s="10"/>
      <c r="W729" s="10">
        <v>51.66</v>
      </c>
      <c r="X729" s="10"/>
      <c r="Y729" s="10">
        <v>51.66</v>
      </c>
    </row>
    <row r="730" spans="21:25" x14ac:dyDescent="0.25">
      <c r="U730" t="s">
        <v>742</v>
      </c>
      <c r="V730" s="10"/>
      <c r="W730" s="10"/>
      <c r="X730" s="10">
        <v>332.2</v>
      </c>
      <c r="Y730" s="10">
        <v>332.2</v>
      </c>
    </row>
    <row r="731" spans="21:25" x14ac:dyDescent="0.25">
      <c r="U731" t="s">
        <v>1172</v>
      </c>
      <c r="V731" s="10">
        <v>71.36</v>
      </c>
      <c r="W731" s="10"/>
      <c r="X731" s="10"/>
      <c r="Y731" s="10">
        <v>71.36</v>
      </c>
    </row>
    <row r="732" spans="21:25" x14ac:dyDescent="0.25">
      <c r="U732" t="s">
        <v>1122</v>
      </c>
      <c r="V732" s="10"/>
      <c r="W732" s="10">
        <v>66.989999999999995</v>
      </c>
      <c r="X732" s="10"/>
      <c r="Y732" s="10">
        <v>66.989999999999995</v>
      </c>
    </row>
    <row r="733" spans="21:25" x14ac:dyDescent="0.25">
      <c r="U733" t="s">
        <v>945</v>
      </c>
      <c r="V733" s="10">
        <v>59.91</v>
      </c>
      <c r="W733" s="10"/>
      <c r="X733" s="10"/>
      <c r="Y733" s="10">
        <v>59.91</v>
      </c>
    </row>
    <row r="734" spans="21:25" x14ac:dyDescent="0.25">
      <c r="U734" t="s">
        <v>107</v>
      </c>
      <c r="V734" s="10">
        <v>182.73</v>
      </c>
      <c r="W734" s="10"/>
      <c r="X734" s="10"/>
      <c r="Y734" s="10">
        <v>182.73</v>
      </c>
    </row>
    <row r="735" spans="21:25" x14ac:dyDescent="0.25">
      <c r="U735" t="s">
        <v>446</v>
      </c>
      <c r="V735" s="10">
        <v>53.66</v>
      </c>
      <c r="W735" s="10"/>
      <c r="X735" s="10"/>
      <c r="Y735" s="10">
        <v>53.66</v>
      </c>
    </row>
    <row r="736" spans="21:25" x14ac:dyDescent="0.25">
      <c r="U736" t="s">
        <v>447</v>
      </c>
      <c r="V736" s="10"/>
      <c r="W736" s="10">
        <v>611</v>
      </c>
      <c r="X736" s="10"/>
      <c r="Y736" s="10">
        <v>611</v>
      </c>
    </row>
    <row r="737" spans="21:25" x14ac:dyDescent="0.25">
      <c r="U737" t="s">
        <v>751</v>
      </c>
      <c r="V737" s="10"/>
      <c r="W737" s="10">
        <v>854.64</v>
      </c>
      <c r="X737" s="10"/>
      <c r="Y737" s="10">
        <v>854.64</v>
      </c>
    </row>
    <row r="738" spans="21:25" x14ac:dyDescent="0.25">
      <c r="U738" t="s">
        <v>926</v>
      </c>
      <c r="V738" s="10"/>
      <c r="W738" s="10"/>
      <c r="X738" s="10">
        <v>300.32</v>
      </c>
      <c r="Y738" s="10">
        <v>300.32</v>
      </c>
    </row>
    <row r="739" spans="21:25" x14ac:dyDescent="0.25">
      <c r="U739" t="s">
        <v>170</v>
      </c>
      <c r="V739" s="10"/>
      <c r="W739" s="10"/>
      <c r="X739" s="10">
        <v>337.65</v>
      </c>
      <c r="Y739" s="10">
        <v>337.65</v>
      </c>
    </row>
    <row r="740" spans="21:25" x14ac:dyDescent="0.25">
      <c r="U740" t="s">
        <v>241</v>
      </c>
      <c r="V740" s="10"/>
      <c r="W740" s="10"/>
      <c r="X740" s="10">
        <v>32.9</v>
      </c>
      <c r="Y740" s="10">
        <v>32.9</v>
      </c>
    </row>
    <row r="741" spans="21:25" x14ac:dyDescent="0.25">
      <c r="U741" t="s">
        <v>266</v>
      </c>
      <c r="V741" s="10"/>
      <c r="W741" s="10"/>
      <c r="X741" s="10">
        <v>237.45000000000002</v>
      </c>
      <c r="Y741" s="10">
        <v>237.45000000000002</v>
      </c>
    </row>
    <row r="742" spans="21:25" x14ac:dyDescent="0.25">
      <c r="U742" t="s">
        <v>779</v>
      </c>
      <c r="V742" s="10"/>
      <c r="W742" s="10"/>
      <c r="X742" s="10">
        <v>425.44</v>
      </c>
      <c r="Y742" s="10">
        <v>425.44</v>
      </c>
    </row>
    <row r="743" spans="21:25" x14ac:dyDescent="0.25">
      <c r="U743" t="s">
        <v>585</v>
      </c>
      <c r="V743" s="10"/>
      <c r="W743" s="10"/>
      <c r="X743" s="10">
        <v>307.23</v>
      </c>
      <c r="Y743" s="10">
        <v>307.23</v>
      </c>
    </row>
    <row r="744" spans="21:25" x14ac:dyDescent="0.25">
      <c r="U744" t="s">
        <v>818</v>
      </c>
      <c r="V744" s="10"/>
      <c r="W744" s="10"/>
      <c r="X744" s="10">
        <v>168.9</v>
      </c>
      <c r="Y744" s="10">
        <v>168.9</v>
      </c>
    </row>
    <row r="745" spans="21:25" x14ac:dyDescent="0.25">
      <c r="U745" t="s">
        <v>600</v>
      </c>
      <c r="V745" s="10"/>
      <c r="W745" s="10"/>
      <c r="X745" s="10">
        <v>67.900000000000006</v>
      </c>
      <c r="Y745" s="10">
        <v>67.900000000000006</v>
      </c>
    </row>
    <row r="746" spans="21:25" x14ac:dyDescent="0.25">
      <c r="U746" t="s">
        <v>1110</v>
      </c>
      <c r="V746" s="10"/>
      <c r="W746" s="10">
        <v>51.4</v>
      </c>
      <c r="X746" s="10"/>
      <c r="Y746" s="10">
        <v>51.4</v>
      </c>
    </row>
    <row r="747" spans="21:25" x14ac:dyDescent="0.25">
      <c r="U747" t="s">
        <v>240</v>
      </c>
      <c r="V747" s="10"/>
      <c r="W747" s="10">
        <v>308.39999999999998</v>
      </c>
      <c r="X747" s="10">
        <v>82.72</v>
      </c>
      <c r="Y747" s="10">
        <v>391.12</v>
      </c>
    </row>
    <row r="748" spans="21:25" x14ac:dyDescent="0.25">
      <c r="U748" t="s">
        <v>297</v>
      </c>
      <c r="V748" s="10">
        <v>62.6</v>
      </c>
      <c r="W748" s="10"/>
      <c r="X748" s="10"/>
      <c r="Y748" s="10">
        <v>62.6</v>
      </c>
    </row>
    <row r="749" spans="21:25" x14ac:dyDescent="0.25">
      <c r="U749" t="s">
        <v>753</v>
      </c>
      <c r="V749" s="10"/>
      <c r="W749" s="10">
        <v>26.1</v>
      </c>
      <c r="X749" s="10"/>
      <c r="Y749" s="10">
        <v>26.1</v>
      </c>
    </row>
    <row r="750" spans="21:25" x14ac:dyDescent="0.25">
      <c r="U750" t="s">
        <v>940</v>
      </c>
      <c r="V750" s="10"/>
      <c r="W750" s="10"/>
      <c r="X750" s="10">
        <v>473.07</v>
      </c>
      <c r="Y750" s="10">
        <v>473.07</v>
      </c>
    </row>
    <row r="751" spans="21:25" x14ac:dyDescent="0.25">
      <c r="U751" t="s">
        <v>1068</v>
      </c>
      <c r="V751" s="10"/>
      <c r="W751" s="10"/>
      <c r="X751" s="10">
        <v>331.84</v>
      </c>
      <c r="Y751" s="10">
        <v>331.84</v>
      </c>
    </row>
    <row r="752" spans="21:25" x14ac:dyDescent="0.25">
      <c r="U752" t="s">
        <v>348</v>
      </c>
      <c r="V752" s="10"/>
      <c r="W752" s="10"/>
      <c r="X752" s="10">
        <v>174.98</v>
      </c>
      <c r="Y752" s="10">
        <v>174.98</v>
      </c>
    </row>
    <row r="753" spans="21:25" x14ac:dyDescent="0.25">
      <c r="U753" t="s">
        <v>513</v>
      </c>
      <c r="V753" s="10"/>
      <c r="W753" s="10">
        <v>474.28</v>
      </c>
      <c r="X753" s="10"/>
      <c r="Y753" s="10">
        <v>474.28</v>
      </c>
    </row>
    <row r="754" spans="21:25" x14ac:dyDescent="0.25">
      <c r="U754" t="s">
        <v>680</v>
      </c>
      <c r="V754" s="10"/>
      <c r="W754" s="10"/>
      <c r="X754" s="10">
        <v>130.08000000000001</v>
      </c>
      <c r="Y754" s="10">
        <v>130.08000000000001</v>
      </c>
    </row>
    <row r="755" spans="21:25" x14ac:dyDescent="0.25">
      <c r="U755" t="s">
        <v>327</v>
      </c>
      <c r="V755" s="10">
        <v>64.38</v>
      </c>
      <c r="W755" s="10"/>
      <c r="X755" s="10"/>
      <c r="Y755" s="10">
        <v>64.38</v>
      </c>
    </row>
    <row r="756" spans="21:25" x14ac:dyDescent="0.25">
      <c r="U756" t="s">
        <v>1006</v>
      </c>
      <c r="V756" s="10"/>
      <c r="W756" s="10"/>
      <c r="X756" s="10">
        <v>190.17</v>
      </c>
      <c r="Y756" s="10">
        <v>190.17</v>
      </c>
    </row>
    <row r="757" spans="21:25" x14ac:dyDescent="0.25">
      <c r="U757" t="s">
        <v>1233</v>
      </c>
      <c r="V757" s="10">
        <v>91.94</v>
      </c>
      <c r="W757" s="10"/>
      <c r="X757" s="10"/>
      <c r="Y757" s="10">
        <v>91.94</v>
      </c>
    </row>
    <row r="758" spans="21:25" x14ac:dyDescent="0.25">
      <c r="U758" t="s">
        <v>1124</v>
      </c>
      <c r="V758" s="10">
        <v>66.959999999999994</v>
      </c>
      <c r="W758" s="10"/>
      <c r="X758" s="10"/>
      <c r="Y758" s="10">
        <v>66.959999999999994</v>
      </c>
    </row>
    <row r="759" spans="21:25" x14ac:dyDescent="0.25">
      <c r="U759" t="s">
        <v>1181</v>
      </c>
      <c r="V759" s="10"/>
      <c r="W759" s="10">
        <v>93.33</v>
      </c>
      <c r="X759" s="10"/>
      <c r="Y759" s="10">
        <v>93.33</v>
      </c>
    </row>
    <row r="760" spans="21:25" x14ac:dyDescent="0.25">
      <c r="U760" t="s">
        <v>515</v>
      </c>
      <c r="V760" s="10"/>
      <c r="W760" s="10"/>
      <c r="X760" s="10">
        <v>544.34999999999991</v>
      </c>
      <c r="Y760" s="10">
        <v>544.34999999999991</v>
      </c>
    </row>
    <row r="761" spans="21:25" x14ac:dyDescent="0.25">
      <c r="U761" t="s">
        <v>432</v>
      </c>
      <c r="V761" s="10"/>
      <c r="W761" s="10"/>
      <c r="X761" s="10">
        <v>214.74</v>
      </c>
      <c r="Y761" s="10">
        <v>214.74</v>
      </c>
    </row>
    <row r="762" spans="21:25" x14ac:dyDescent="0.25">
      <c r="U762" t="s">
        <v>491</v>
      </c>
      <c r="V762" s="10"/>
      <c r="W762" s="10"/>
      <c r="X762" s="10">
        <v>828.94999999999993</v>
      </c>
      <c r="Y762" s="10">
        <v>828.94999999999993</v>
      </c>
    </row>
    <row r="763" spans="21:25" x14ac:dyDescent="0.25">
      <c r="U763" t="s">
        <v>571</v>
      </c>
      <c r="V763" s="10"/>
      <c r="W763" s="10"/>
      <c r="X763" s="10">
        <v>622.84</v>
      </c>
      <c r="Y763" s="10">
        <v>622.84</v>
      </c>
    </row>
    <row r="764" spans="21:25" x14ac:dyDescent="0.25">
      <c r="U764" t="s">
        <v>204</v>
      </c>
      <c r="V764" s="10"/>
      <c r="W764" s="10"/>
      <c r="X764" s="10">
        <v>36.619999999999997</v>
      </c>
      <c r="Y764" s="10">
        <v>36.619999999999997</v>
      </c>
    </row>
    <row r="765" spans="21:25" x14ac:dyDescent="0.25">
      <c r="U765" t="s">
        <v>442</v>
      </c>
      <c r="V765" s="10"/>
      <c r="W765" s="10"/>
      <c r="X765" s="10">
        <v>550.48</v>
      </c>
      <c r="Y765" s="10">
        <v>550.48</v>
      </c>
    </row>
    <row r="766" spans="21:25" x14ac:dyDescent="0.25">
      <c r="U766" t="s">
        <v>468</v>
      </c>
      <c r="V766" s="10"/>
      <c r="W766" s="10"/>
      <c r="X766" s="10">
        <v>800.65</v>
      </c>
      <c r="Y766" s="10">
        <v>800.65</v>
      </c>
    </row>
    <row r="767" spans="21:25" x14ac:dyDescent="0.25">
      <c r="U767" t="s">
        <v>963</v>
      </c>
      <c r="V767" s="10">
        <v>14.24</v>
      </c>
      <c r="W767" s="10"/>
      <c r="X767" s="10"/>
      <c r="Y767" s="10">
        <v>14.24</v>
      </c>
    </row>
    <row r="768" spans="21:25" x14ac:dyDescent="0.25">
      <c r="U768" t="s">
        <v>1125</v>
      </c>
      <c r="V768" s="10"/>
      <c r="W768" s="10"/>
      <c r="X768" s="10">
        <v>324.87</v>
      </c>
      <c r="Y768" s="10">
        <v>324.87</v>
      </c>
    </row>
    <row r="769" spans="21:25" x14ac:dyDescent="0.25">
      <c r="U769" t="s">
        <v>769</v>
      </c>
      <c r="V769" s="10"/>
      <c r="W769" s="10"/>
      <c r="X769" s="10">
        <v>126.83</v>
      </c>
      <c r="Y769" s="10">
        <v>126.83</v>
      </c>
    </row>
    <row r="770" spans="21:25" x14ac:dyDescent="0.25">
      <c r="U770" t="s">
        <v>203</v>
      </c>
      <c r="V770" s="10">
        <v>187.02</v>
      </c>
      <c r="W770" s="10"/>
      <c r="X770" s="10"/>
      <c r="Y770" s="10">
        <v>187.02</v>
      </c>
    </row>
    <row r="771" spans="21:25" x14ac:dyDescent="0.25">
      <c r="U771" t="s">
        <v>895</v>
      </c>
      <c r="V771" s="10"/>
      <c r="W771" s="10">
        <v>118.68</v>
      </c>
      <c r="X771" s="10"/>
      <c r="Y771" s="10">
        <v>118.68</v>
      </c>
    </row>
    <row r="772" spans="21:25" x14ac:dyDescent="0.25">
      <c r="U772" t="s">
        <v>586</v>
      </c>
      <c r="V772" s="10"/>
      <c r="W772" s="10"/>
      <c r="X772" s="10">
        <v>72.760000000000005</v>
      </c>
      <c r="Y772" s="10">
        <v>72.760000000000005</v>
      </c>
    </row>
    <row r="773" spans="21:25" x14ac:dyDescent="0.25">
      <c r="U773" t="s">
        <v>1047</v>
      </c>
      <c r="V773" s="10"/>
      <c r="W773" s="10">
        <v>90.6</v>
      </c>
      <c r="X773" s="10"/>
      <c r="Y773" s="10">
        <v>90.6</v>
      </c>
    </row>
    <row r="774" spans="21:25" x14ac:dyDescent="0.25">
      <c r="U774" t="s">
        <v>367</v>
      </c>
      <c r="V774" s="10"/>
      <c r="W774" s="10"/>
      <c r="X774" s="10">
        <v>222.20999999999998</v>
      </c>
      <c r="Y774" s="10">
        <v>222.20999999999998</v>
      </c>
    </row>
    <row r="775" spans="21:25" x14ac:dyDescent="0.25">
      <c r="U775" t="s">
        <v>856</v>
      </c>
      <c r="V775" s="10">
        <v>62.58</v>
      </c>
      <c r="W775" s="10"/>
      <c r="X775" s="10"/>
      <c r="Y775" s="10">
        <v>62.58</v>
      </c>
    </row>
    <row r="776" spans="21:25" x14ac:dyDescent="0.25">
      <c r="U776" t="s">
        <v>855</v>
      </c>
      <c r="V776" s="10"/>
      <c r="W776" s="10"/>
      <c r="X776" s="10">
        <v>210.56</v>
      </c>
      <c r="Y776" s="10">
        <v>210.56</v>
      </c>
    </row>
    <row r="777" spans="21:25" x14ac:dyDescent="0.25">
      <c r="U777" t="s">
        <v>691</v>
      </c>
      <c r="V777" s="10"/>
      <c r="W777" s="10"/>
      <c r="X777" s="10">
        <v>287.83999999999997</v>
      </c>
      <c r="Y777" s="10">
        <v>287.83999999999997</v>
      </c>
    </row>
    <row r="778" spans="21:25" x14ac:dyDescent="0.25">
      <c r="U778" t="s">
        <v>630</v>
      </c>
      <c r="V778" s="10">
        <v>183.36</v>
      </c>
      <c r="W778" s="10"/>
      <c r="X778" s="10"/>
      <c r="Y778" s="10">
        <v>183.36</v>
      </c>
    </row>
    <row r="779" spans="21:25" x14ac:dyDescent="0.25">
      <c r="U779" t="s">
        <v>655</v>
      </c>
      <c r="V779" s="10"/>
      <c r="W779" s="10"/>
      <c r="X779" s="10">
        <v>302.95999999999998</v>
      </c>
      <c r="Y779" s="10">
        <v>302.95999999999998</v>
      </c>
    </row>
    <row r="780" spans="21:25" x14ac:dyDescent="0.25">
      <c r="U780" t="s">
        <v>247</v>
      </c>
      <c r="V780" s="10"/>
      <c r="W780" s="10"/>
      <c r="X780" s="10">
        <v>182.22</v>
      </c>
      <c r="Y780" s="10">
        <v>182.22</v>
      </c>
    </row>
    <row r="781" spans="21:25" x14ac:dyDescent="0.25">
      <c r="U781" t="s">
        <v>1075</v>
      </c>
      <c r="V781" s="10"/>
      <c r="W781" s="10">
        <v>266.33999999999997</v>
      </c>
      <c r="X781" s="10"/>
      <c r="Y781" s="10">
        <v>266.33999999999997</v>
      </c>
    </row>
    <row r="782" spans="21:25" x14ac:dyDescent="0.25">
      <c r="U782" t="s">
        <v>700</v>
      </c>
      <c r="V782" s="10"/>
      <c r="W782" s="10"/>
      <c r="X782" s="10">
        <v>112.47</v>
      </c>
      <c r="Y782" s="10">
        <v>112.47</v>
      </c>
    </row>
    <row r="783" spans="21:25" x14ac:dyDescent="0.25">
      <c r="U783" t="s">
        <v>625</v>
      </c>
      <c r="V783" s="10">
        <v>107.78</v>
      </c>
      <c r="W783" s="10"/>
      <c r="X783" s="10"/>
      <c r="Y783" s="10">
        <v>107.78</v>
      </c>
    </row>
    <row r="784" spans="21:25" x14ac:dyDescent="0.25">
      <c r="U784" t="s">
        <v>236</v>
      </c>
      <c r="V784" s="10"/>
      <c r="W784" s="10"/>
      <c r="X784" s="10">
        <v>352.76</v>
      </c>
      <c r="Y784" s="10">
        <v>352.76</v>
      </c>
    </row>
    <row r="785" spans="21:25" x14ac:dyDescent="0.25">
      <c r="U785" t="s">
        <v>1161</v>
      </c>
      <c r="V785" s="10">
        <v>44.82</v>
      </c>
      <c r="W785" s="10"/>
      <c r="X785" s="10"/>
      <c r="Y785" s="10">
        <v>44.82</v>
      </c>
    </row>
    <row r="786" spans="21:25" x14ac:dyDescent="0.25">
      <c r="U786" t="s">
        <v>1070</v>
      </c>
      <c r="V786" s="10"/>
      <c r="W786" s="10"/>
      <c r="X786" s="10">
        <v>411.6</v>
      </c>
      <c r="Y786" s="10">
        <v>411.6</v>
      </c>
    </row>
    <row r="787" spans="21:25" x14ac:dyDescent="0.25">
      <c r="U787" t="s">
        <v>1080</v>
      </c>
      <c r="V787" s="10"/>
      <c r="W787" s="10">
        <v>77.25</v>
      </c>
      <c r="X787" s="10"/>
      <c r="Y787" s="10">
        <v>77.25</v>
      </c>
    </row>
    <row r="788" spans="21:25" x14ac:dyDescent="0.25">
      <c r="U788" t="s">
        <v>1224</v>
      </c>
      <c r="V788" s="10"/>
      <c r="W788" s="10"/>
      <c r="X788" s="10">
        <v>239.13</v>
      </c>
      <c r="Y788" s="10">
        <v>239.13</v>
      </c>
    </row>
    <row r="789" spans="21:25" x14ac:dyDescent="0.25">
      <c r="U789" t="s">
        <v>759</v>
      </c>
      <c r="V789" s="10"/>
      <c r="W789" s="10"/>
      <c r="X789" s="10">
        <v>620.96</v>
      </c>
      <c r="Y789" s="10">
        <v>620.96</v>
      </c>
    </row>
    <row r="790" spans="21:25" x14ac:dyDescent="0.25">
      <c r="U790" t="s">
        <v>370</v>
      </c>
      <c r="V790" s="10"/>
      <c r="W790" s="10"/>
      <c r="X790" s="10">
        <v>488.52</v>
      </c>
      <c r="Y790" s="10">
        <v>488.52</v>
      </c>
    </row>
    <row r="791" spans="21:25" x14ac:dyDescent="0.25">
      <c r="U791" t="s">
        <v>806</v>
      </c>
      <c r="V791" s="10"/>
      <c r="W791" s="10"/>
      <c r="X791" s="10">
        <v>224.81</v>
      </c>
      <c r="Y791" s="10">
        <v>224.81</v>
      </c>
    </row>
    <row r="792" spans="21:25" x14ac:dyDescent="0.25">
      <c r="U792" t="s">
        <v>428</v>
      </c>
      <c r="V792" s="10">
        <v>121.83</v>
      </c>
      <c r="W792" s="10"/>
      <c r="X792" s="10"/>
      <c r="Y792" s="10">
        <v>121.83</v>
      </c>
    </row>
    <row r="793" spans="21:25" x14ac:dyDescent="0.25">
      <c r="U793" t="s">
        <v>1093</v>
      </c>
      <c r="V793" s="10"/>
      <c r="W793" s="10">
        <v>91.92</v>
      </c>
      <c r="X793" s="10"/>
      <c r="Y793" s="10">
        <v>91.92</v>
      </c>
    </row>
    <row r="794" spans="21:25" x14ac:dyDescent="0.25">
      <c r="U794" t="s">
        <v>852</v>
      </c>
      <c r="V794" s="10"/>
      <c r="W794" s="10"/>
      <c r="X794" s="10">
        <v>376.08</v>
      </c>
      <c r="Y794" s="10">
        <v>376.08</v>
      </c>
    </row>
    <row r="795" spans="21:25" x14ac:dyDescent="0.25">
      <c r="U795" t="s">
        <v>1009</v>
      </c>
      <c r="V795" s="10"/>
      <c r="W795" s="10">
        <v>247.5</v>
      </c>
      <c r="X795" s="10"/>
      <c r="Y795" s="10">
        <v>247.5</v>
      </c>
    </row>
    <row r="796" spans="21:25" x14ac:dyDescent="0.25">
      <c r="U796" t="s">
        <v>944</v>
      </c>
      <c r="V796" s="10"/>
      <c r="W796" s="10">
        <v>473.36</v>
      </c>
      <c r="X796" s="10"/>
      <c r="Y796" s="10">
        <v>473.36</v>
      </c>
    </row>
    <row r="797" spans="21:25" x14ac:dyDescent="0.25">
      <c r="U797" t="s">
        <v>1026</v>
      </c>
      <c r="V797" s="10"/>
      <c r="W797" s="10"/>
      <c r="X797" s="10">
        <v>441.12</v>
      </c>
      <c r="Y797" s="10">
        <v>441.12</v>
      </c>
    </row>
    <row r="798" spans="21:25" x14ac:dyDescent="0.25">
      <c r="U798" t="s">
        <v>1158</v>
      </c>
      <c r="V798" s="10"/>
      <c r="W798" s="10">
        <v>108.14</v>
      </c>
      <c r="X798" s="10"/>
      <c r="Y798" s="10">
        <v>108.14</v>
      </c>
    </row>
    <row r="799" spans="21:25" x14ac:dyDescent="0.25">
      <c r="U799" t="s">
        <v>332</v>
      </c>
      <c r="V799" s="10"/>
      <c r="W799" s="10"/>
      <c r="X799" s="10">
        <v>363.28</v>
      </c>
      <c r="Y799" s="10">
        <v>363.28</v>
      </c>
    </row>
    <row r="800" spans="21:25" x14ac:dyDescent="0.25">
      <c r="U800" t="s">
        <v>1103</v>
      </c>
      <c r="V800" s="10"/>
      <c r="W800" s="10">
        <v>278.42</v>
      </c>
      <c r="X800" s="10"/>
      <c r="Y800" s="10">
        <v>278.42</v>
      </c>
    </row>
    <row r="801" spans="21:25" x14ac:dyDescent="0.25">
      <c r="U801" t="s">
        <v>739</v>
      </c>
      <c r="V801" s="10"/>
      <c r="W801" s="10">
        <v>112.08</v>
      </c>
      <c r="X801" s="10"/>
      <c r="Y801" s="10">
        <v>112.08</v>
      </c>
    </row>
    <row r="802" spans="21:25" x14ac:dyDescent="0.25">
      <c r="U802" t="s">
        <v>634</v>
      </c>
      <c r="V802" s="10"/>
      <c r="W802" s="10"/>
      <c r="X802" s="10">
        <v>692.24</v>
      </c>
      <c r="Y802" s="10">
        <v>692.24</v>
      </c>
    </row>
    <row r="803" spans="21:25" x14ac:dyDescent="0.25">
      <c r="U803" t="s">
        <v>995</v>
      </c>
      <c r="V803" s="10"/>
      <c r="W803" s="10">
        <v>77.03</v>
      </c>
      <c r="X803" s="10"/>
      <c r="Y803" s="10">
        <v>77.03</v>
      </c>
    </row>
    <row r="804" spans="21:25" x14ac:dyDescent="0.25">
      <c r="U804" t="s">
        <v>1133</v>
      </c>
      <c r="V804" s="10"/>
      <c r="W804" s="10">
        <v>132.30000000000001</v>
      </c>
      <c r="X804" s="10"/>
      <c r="Y804" s="10">
        <v>132.30000000000001</v>
      </c>
    </row>
    <row r="805" spans="21:25" x14ac:dyDescent="0.25">
      <c r="U805" t="s">
        <v>153</v>
      </c>
      <c r="V805" s="10"/>
      <c r="W805" s="10"/>
      <c r="X805" s="10">
        <v>557.39</v>
      </c>
      <c r="Y805" s="10">
        <v>557.39</v>
      </c>
    </row>
    <row r="806" spans="21:25" x14ac:dyDescent="0.25">
      <c r="U806" t="s">
        <v>267</v>
      </c>
      <c r="V806" s="10"/>
      <c r="W806" s="10"/>
      <c r="X806" s="10">
        <v>456.93</v>
      </c>
      <c r="Y806" s="10">
        <v>456.93</v>
      </c>
    </row>
    <row r="807" spans="21:25" x14ac:dyDescent="0.25">
      <c r="U807" t="s">
        <v>481</v>
      </c>
      <c r="V807" s="10"/>
      <c r="W807" s="10"/>
      <c r="X807" s="10">
        <v>485.66999999999996</v>
      </c>
      <c r="Y807" s="10">
        <v>485.66999999999996</v>
      </c>
    </row>
    <row r="808" spans="21:25" x14ac:dyDescent="0.25">
      <c r="U808" t="s">
        <v>1137</v>
      </c>
      <c r="V808" s="10"/>
      <c r="W808" s="10"/>
      <c r="X808" s="10">
        <v>432.76</v>
      </c>
      <c r="Y808" s="10">
        <v>432.76</v>
      </c>
    </row>
    <row r="809" spans="21:25" x14ac:dyDescent="0.25">
      <c r="U809" t="s">
        <v>839</v>
      </c>
      <c r="V809" s="10"/>
      <c r="W809" s="10"/>
      <c r="X809" s="10">
        <v>698.09999999999991</v>
      </c>
      <c r="Y809" s="10">
        <v>698.09999999999991</v>
      </c>
    </row>
    <row r="810" spans="21:25" x14ac:dyDescent="0.25">
      <c r="U810" t="s">
        <v>827</v>
      </c>
      <c r="V810" s="10"/>
      <c r="W810" s="10"/>
      <c r="X810" s="10">
        <v>368.18</v>
      </c>
      <c r="Y810" s="10">
        <v>368.18</v>
      </c>
    </row>
    <row r="811" spans="21:25" x14ac:dyDescent="0.25">
      <c r="U811" t="s">
        <v>1082</v>
      </c>
      <c r="V811" s="10">
        <v>37.64</v>
      </c>
      <c r="W811" s="10"/>
      <c r="X811" s="10"/>
      <c r="Y811" s="10">
        <v>37.64</v>
      </c>
    </row>
    <row r="812" spans="21:25" x14ac:dyDescent="0.25">
      <c r="U812" t="s">
        <v>139</v>
      </c>
      <c r="V812" s="10"/>
      <c r="W812" s="10"/>
      <c r="X812" s="10">
        <v>65.7</v>
      </c>
      <c r="Y812" s="10">
        <v>65.7</v>
      </c>
    </row>
    <row r="813" spans="21:25" x14ac:dyDescent="0.25">
      <c r="U813" t="s">
        <v>619</v>
      </c>
      <c r="V813" s="10"/>
      <c r="W813" s="10"/>
      <c r="X813" s="10">
        <v>342.96</v>
      </c>
      <c r="Y813" s="10">
        <v>342.96</v>
      </c>
    </row>
    <row r="814" spans="21:25" x14ac:dyDescent="0.25">
      <c r="U814" t="s">
        <v>504</v>
      </c>
      <c r="V814" s="10"/>
      <c r="W814" s="10"/>
      <c r="X814" s="10">
        <v>439.16999999999996</v>
      </c>
      <c r="Y814" s="10">
        <v>439.16999999999996</v>
      </c>
    </row>
    <row r="815" spans="21:25" x14ac:dyDescent="0.25">
      <c r="U815" t="s">
        <v>130</v>
      </c>
      <c r="V815" s="10"/>
      <c r="W815" s="10"/>
      <c r="X815" s="10">
        <v>463.02</v>
      </c>
      <c r="Y815" s="10">
        <v>463.02</v>
      </c>
    </row>
    <row r="816" spans="21:25" x14ac:dyDescent="0.25">
      <c r="U816" t="s">
        <v>913</v>
      </c>
      <c r="V816" s="10"/>
      <c r="W816" s="10"/>
      <c r="X816" s="10">
        <v>216.88</v>
      </c>
      <c r="Y816" s="10">
        <v>216.88</v>
      </c>
    </row>
    <row r="817" spans="21:25" x14ac:dyDescent="0.25">
      <c r="U817" t="s">
        <v>1052</v>
      </c>
      <c r="V817" s="10">
        <v>55.050000000000004</v>
      </c>
      <c r="W817" s="10"/>
      <c r="X817" s="10"/>
      <c r="Y817" s="10">
        <v>55.050000000000004</v>
      </c>
    </row>
    <row r="818" spans="21:25" x14ac:dyDescent="0.25">
      <c r="U818" t="s">
        <v>521</v>
      </c>
      <c r="V818" s="10"/>
      <c r="W818" s="10"/>
      <c r="X818" s="10">
        <v>152.72999999999999</v>
      </c>
      <c r="Y818" s="10">
        <v>152.72999999999999</v>
      </c>
    </row>
    <row r="819" spans="21:25" x14ac:dyDescent="0.25">
      <c r="U819" t="s">
        <v>701</v>
      </c>
      <c r="V819" s="10">
        <v>93.98</v>
      </c>
      <c r="W819" s="10"/>
      <c r="X819" s="10"/>
      <c r="Y819" s="10">
        <v>93.98</v>
      </c>
    </row>
    <row r="820" spans="21:25" x14ac:dyDescent="0.25">
      <c r="U820" t="s">
        <v>315</v>
      </c>
      <c r="V820" s="10"/>
      <c r="W820" s="10">
        <v>54.6</v>
      </c>
      <c r="X820" s="10"/>
      <c r="Y820" s="10">
        <v>54.6</v>
      </c>
    </row>
    <row r="821" spans="21:25" x14ac:dyDescent="0.25">
      <c r="U821" t="s">
        <v>687</v>
      </c>
      <c r="V821" s="10"/>
      <c r="W821" s="10">
        <v>214.55</v>
      </c>
      <c r="X821" s="10"/>
      <c r="Y821" s="10">
        <v>214.55</v>
      </c>
    </row>
    <row r="822" spans="21:25" x14ac:dyDescent="0.25">
      <c r="U822" t="s">
        <v>738</v>
      </c>
      <c r="V822" s="10"/>
      <c r="W822" s="10">
        <v>216.3</v>
      </c>
      <c r="X822" s="10"/>
      <c r="Y822" s="10">
        <v>216.3</v>
      </c>
    </row>
    <row r="823" spans="21:25" x14ac:dyDescent="0.25">
      <c r="U823" t="s">
        <v>928</v>
      </c>
      <c r="V823" s="10"/>
      <c r="W823" s="10"/>
      <c r="X823" s="10">
        <v>81.45</v>
      </c>
      <c r="Y823" s="10">
        <v>81.45</v>
      </c>
    </row>
    <row r="824" spans="21:25" x14ac:dyDescent="0.25">
      <c r="U824" t="s">
        <v>1178</v>
      </c>
      <c r="V824" s="10"/>
      <c r="W824" s="10"/>
      <c r="X824" s="10">
        <v>192.92</v>
      </c>
      <c r="Y824" s="10">
        <v>192.92</v>
      </c>
    </row>
    <row r="825" spans="21:25" x14ac:dyDescent="0.25">
      <c r="U825" t="s">
        <v>613</v>
      </c>
      <c r="V825" s="10"/>
      <c r="W825" s="10">
        <v>135.12</v>
      </c>
      <c r="X825" s="10"/>
      <c r="Y825" s="10">
        <v>135.12</v>
      </c>
    </row>
    <row r="826" spans="21:25" x14ac:dyDescent="0.25">
      <c r="U826" t="s">
        <v>408</v>
      </c>
      <c r="V826" s="10"/>
      <c r="W826" s="10">
        <v>188.84</v>
      </c>
      <c r="X826" s="10"/>
      <c r="Y826" s="10">
        <v>188.84</v>
      </c>
    </row>
    <row r="827" spans="21:25" x14ac:dyDescent="0.25">
      <c r="U827" t="s">
        <v>40</v>
      </c>
      <c r="V827" s="10">
        <v>171.57</v>
      </c>
      <c r="W827" s="10"/>
      <c r="X827" s="10"/>
      <c r="Y827" s="10">
        <v>171.57</v>
      </c>
    </row>
    <row r="828" spans="21:25" x14ac:dyDescent="0.25">
      <c r="U828" t="s">
        <v>489</v>
      </c>
      <c r="V828" s="10"/>
      <c r="W828" s="10">
        <v>373.53000000000003</v>
      </c>
      <c r="X828" s="10"/>
      <c r="Y828" s="10">
        <v>373.53000000000003</v>
      </c>
    </row>
    <row r="829" spans="21:25" x14ac:dyDescent="0.25">
      <c r="U829" t="s">
        <v>1030</v>
      </c>
      <c r="V829" s="10"/>
      <c r="W829" s="10">
        <v>48.42</v>
      </c>
      <c r="X829" s="10"/>
      <c r="Y829" s="10">
        <v>48.42</v>
      </c>
    </row>
    <row r="830" spans="21:25" x14ac:dyDescent="0.25">
      <c r="U830" t="s">
        <v>1002</v>
      </c>
      <c r="V830" s="10">
        <v>54.39</v>
      </c>
      <c r="W830" s="10"/>
      <c r="X830" s="10"/>
      <c r="Y830" s="10">
        <v>54.39</v>
      </c>
    </row>
    <row r="831" spans="21:25" x14ac:dyDescent="0.25">
      <c r="U831" t="s">
        <v>879</v>
      </c>
      <c r="V831" s="10">
        <v>59.97</v>
      </c>
      <c r="W831" s="10"/>
      <c r="X831" s="10"/>
      <c r="Y831" s="10">
        <v>59.97</v>
      </c>
    </row>
    <row r="832" spans="21:25" x14ac:dyDescent="0.25">
      <c r="U832" t="s">
        <v>966</v>
      </c>
      <c r="V832" s="10">
        <v>67.800000000000011</v>
      </c>
      <c r="W832" s="10"/>
      <c r="X832" s="10"/>
      <c r="Y832" s="10">
        <v>67.800000000000011</v>
      </c>
    </row>
    <row r="833" spans="21:25" x14ac:dyDescent="0.25">
      <c r="U833" t="s">
        <v>927</v>
      </c>
      <c r="V833" s="10"/>
      <c r="W833" s="10">
        <v>245.94</v>
      </c>
      <c r="X833" s="10"/>
      <c r="Y833" s="10">
        <v>245.94</v>
      </c>
    </row>
    <row r="834" spans="21:25" x14ac:dyDescent="0.25">
      <c r="U834" t="s">
        <v>554</v>
      </c>
      <c r="V834" s="10"/>
      <c r="W834" s="10">
        <v>453.59999999999997</v>
      </c>
      <c r="X834" s="10"/>
      <c r="Y834" s="10">
        <v>453.59999999999997</v>
      </c>
    </row>
    <row r="835" spans="21:25" x14ac:dyDescent="0.25">
      <c r="U835" t="s">
        <v>528</v>
      </c>
      <c r="V835" s="10"/>
      <c r="W835" s="10"/>
      <c r="X835" s="10">
        <v>444.86</v>
      </c>
      <c r="Y835" s="10">
        <v>444.86</v>
      </c>
    </row>
    <row r="836" spans="21:25" x14ac:dyDescent="0.25">
      <c r="U836" t="s">
        <v>423</v>
      </c>
      <c r="V836" s="10">
        <v>69.760000000000005</v>
      </c>
      <c r="W836" s="10"/>
      <c r="X836" s="10"/>
      <c r="Y836" s="10">
        <v>69.760000000000005</v>
      </c>
    </row>
    <row r="837" spans="21:25" x14ac:dyDescent="0.25">
      <c r="U837" t="s">
        <v>936</v>
      </c>
      <c r="V837" s="10"/>
      <c r="W837" s="10"/>
      <c r="X837" s="10">
        <v>254.21999999999997</v>
      </c>
      <c r="Y837" s="10">
        <v>254.21999999999997</v>
      </c>
    </row>
    <row r="838" spans="21:25" x14ac:dyDescent="0.25">
      <c r="U838" t="s">
        <v>207</v>
      </c>
      <c r="V838" s="10"/>
      <c r="W838" s="10"/>
      <c r="X838" s="10">
        <v>642.55999999999995</v>
      </c>
      <c r="Y838" s="10">
        <v>642.55999999999995</v>
      </c>
    </row>
    <row r="839" spans="21:25" x14ac:dyDescent="0.25">
      <c r="U839" t="s">
        <v>358</v>
      </c>
      <c r="V839" s="10"/>
      <c r="W839" s="10"/>
      <c r="X839" s="10">
        <v>298.2</v>
      </c>
      <c r="Y839" s="10">
        <v>298.2</v>
      </c>
    </row>
    <row r="840" spans="21:25" x14ac:dyDescent="0.25">
      <c r="U840" t="s">
        <v>748</v>
      </c>
      <c r="V840" s="10"/>
      <c r="W840" s="10">
        <v>225.18</v>
      </c>
      <c r="X840" s="10"/>
      <c r="Y840" s="10">
        <v>225.18</v>
      </c>
    </row>
    <row r="841" spans="21:25" x14ac:dyDescent="0.25">
      <c r="U841" t="s">
        <v>538</v>
      </c>
      <c r="V841" s="10"/>
      <c r="W841" s="10">
        <v>75.63</v>
      </c>
      <c r="X841" s="10"/>
      <c r="Y841" s="10">
        <v>75.63</v>
      </c>
    </row>
    <row r="842" spans="21:25" x14ac:dyDescent="0.25">
      <c r="U842" t="s">
        <v>765</v>
      </c>
      <c r="V842" s="10">
        <v>66.81</v>
      </c>
      <c r="W842" s="10"/>
      <c r="X842" s="10"/>
      <c r="Y842" s="10">
        <v>66.81</v>
      </c>
    </row>
    <row r="843" spans="21:25" x14ac:dyDescent="0.25">
      <c r="U843" t="s">
        <v>450</v>
      </c>
      <c r="V843" s="10"/>
      <c r="W843" s="10">
        <v>365.15</v>
      </c>
      <c r="X843" s="10"/>
      <c r="Y843" s="10">
        <v>365.15</v>
      </c>
    </row>
    <row r="844" spans="21:25" x14ac:dyDescent="0.25">
      <c r="U844" t="s">
        <v>306</v>
      </c>
      <c r="V844" s="10"/>
      <c r="W844" s="10">
        <v>123.82</v>
      </c>
      <c r="X844" s="10"/>
      <c r="Y844" s="10">
        <v>123.82</v>
      </c>
    </row>
    <row r="845" spans="21:25" x14ac:dyDescent="0.25">
      <c r="U845" t="s">
        <v>92</v>
      </c>
      <c r="V845" s="10"/>
      <c r="W845" s="10">
        <v>141</v>
      </c>
      <c r="X845" s="10"/>
      <c r="Y845" s="10">
        <v>141</v>
      </c>
    </row>
    <row r="846" spans="21:25" x14ac:dyDescent="0.25">
      <c r="U846" t="s">
        <v>117</v>
      </c>
      <c r="V846" s="10">
        <v>112.28</v>
      </c>
      <c r="W846" s="10"/>
      <c r="X846" s="10"/>
      <c r="Y846" s="10">
        <v>112.28</v>
      </c>
    </row>
    <row r="847" spans="21:25" x14ac:dyDescent="0.25">
      <c r="U847" t="s">
        <v>965</v>
      </c>
      <c r="V847" s="10"/>
      <c r="W847" s="10"/>
      <c r="X847" s="10">
        <v>863.31</v>
      </c>
      <c r="Y847" s="10">
        <v>863.31</v>
      </c>
    </row>
    <row r="848" spans="21:25" x14ac:dyDescent="0.25">
      <c r="U848" t="s">
        <v>1232</v>
      </c>
      <c r="V848" s="10"/>
      <c r="W848" s="10"/>
      <c r="X848" s="10">
        <v>440.24</v>
      </c>
      <c r="Y848" s="10">
        <v>440.24</v>
      </c>
    </row>
    <row r="849" spans="21:25" x14ac:dyDescent="0.25">
      <c r="U849" t="s">
        <v>95</v>
      </c>
      <c r="V849" s="10">
        <v>118.23</v>
      </c>
      <c r="W849" s="10"/>
      <c r="X849" s="10"/>
      <c r="Y849" s="10">
        <v>118.23</v>
      </c>
    </row>
    <row r="850" spans="21:25" x14ac:dyDescent="0.25">
      <c r="U850" t="s">
        <v>651</v>
      </c>
      <c r="V850" s="10"/>
      <c r="W850" s="10"/>
      <c r="X850" s="10">
        <v>300.04000000000002</v>
      </c>
      <c r="Y850" s="10">
        <v>300.04000000000002</v>
      </c>
    </row>
    <row r="851" spans="21:25" x14ac:dyDescent="0.25">
      <c r="U851" t="s">
        <v>654</v>
      </c>
      <c r="V851" s="10"/>
      <c r="W851" s="10">
        <v>31.4</v>
      </c>
      <c r="X851" s="10"/>
      <c r="Y851" s="10">
        <v>31.4</v>
      </c>
    </row>
    <row r="852" spans="21:25" x14ac:dyDescent="0.25">
      <c r="U852" t="s">
        <v>578</v>
      </c>
      <c r="V852" s="10">
        <v>47.160000000000004</v>
      </c>
      <c r="W852" s="10"/>
      <c r="X852" s="10"/>
      <c r="Y852" s="10">
        <v>47.160000000000004</v>
      </c>
    </row>
    <row r="853" spans="21:25" x14ac:dyDescent="0.25">
      <c r="U853" t="s">
        <v>287</v>
      </c>
      <c r="V853" s="10"/>
      <c r="W853" s="10"/>
      <c r="X853" s="10">
        <v>428.70000000000005</v>
      </c>
      <c r="Y853" s="10">
        <v>428.70000000000005</v>
      </c>
    </row>
    <row r="854" spans="21:25" x14ac:dyDescent="0.25">
      <c r="U854" t="s">
        <v>1092</v>
      </c>
      <c r="V854" s="10"/>
      <c r="W854" s="10"/>
      <c r="X854" s="10">
        <v>261.89999999999998</v>
      </c>
      <c r="Y854" s="10">
        <v>261.89999999999998</v>
      </c>
    </row>
    <row r="855" spans="21:25" x14ac:dyDescent="0.25">
      <c r="U855" t="s">
        <v>1094</v>
      </c>
      <c r="V855" s="10">
        <v>57.72</v>
      </c>
      <c r="W855" s="10"/>
      <c r="X855" s="10"/>
      <c r="Y855" s="10">
        <v>57.72</v>
      </c>
    </row>
    <row r="856" spans="21:25" x14ac:dyDescent="0.25">
      <c r="U856" t="s">
        <v>1193</v>
      </c>
      <c r="V856" s="10"/>
      <c r="W856" s="10"/>
      <c r="X856" s="10">
        <v>453.09000000000003</v>
      </c>
      <c r="Y856" s="10">
        <v>453.09000000000003</v>
      </c>
    </row>
    <row r="857" spans="21:25" x14ac:dyDescent="0.25">
      <c r="U857" t="s">
        <v>124</v>
      </c>
      <c r="V857" s="10"/>
      <c r="W857" s="10">
        <v>49.62</v>
      </c>
      <c r="X857" s="10"/>
      <c r="Y857" s="10">
        <v>49.62</v>
      </c>
    </row>
    <row r="858" spans="21:25" x14ac:dyDescent="0.25">
      <c r="U858" t="s">
        <v>309</v>
      </c>
      <c r="V858" s="10"/>
      <c r="W858" s="10"/>
      <c r="X858" s="10">
        <v>359.15999999999997</v>
      </c>
      <c r="Y858" s="10">
        <v>359.15999999999997</v>
      </c>
    </row>
    <row r="859" spans="21:25" x14ac:dyDescent="0.25">
      <c r="U859" t="s">
        <v>692</v>
      </c>
      <c r="V859" s="10"/>
      <c r="W859" s="10"/>
      <c r="X859" s="10">
        <v>264.93</v>
      </c>
      <c r="Y859" s="10">
        <v>264.93</v>
      </c>
    </row>
    <row r="860" spans="21:25" x14ac:dyDescent="0.25">
      <c r="U860" t="s">
        <v>831</v>
      </c>
      <c r="V860" s="10"/>
      <c r="W860" s="10"/>
      <c r="X860" s="10">
        <v>232.92</v>
      </c>
      <c r="Y860" s="10">
        <v>232.92</v>
      </c>
    </row>
    <row r="861" spans="21:25" x14ac:dyDescent="0.25">
      <c r="U861" t="s">
        <v>871</v>
      </c>
      <c r="V861" s="10"/>
      <c r="W861" s="10"/>
      <c r="X861" s="10">
        <v>395.13</v>
      </c>
      <c r="Y861" s="10">
        <v>395.13</v>
      </c>
    </row>
    <row r="862" spans="21:25" x14ac:dyDescent="0.25">
      <c r="U862" t="s">
        <v>325</v>
      </c>
      <c r="V862" s="10"/>
      <c r="W862" s="10"/>
      <c r="X862" s="10">
        <v>208.4</v>
      </c>
      <c r="Y862" s="10">
        <v>208.4</v>
      </c>
    </row>
    <row r="863" spans="21:25" x14ac:dyDescent="0.25">
      <c r="U863" t="s">
        <v>842</v>
      </c>
      <c r="V863" s="10"/>
      <c r="W863" s="10">
        <v>210.03000000000003</v>
      </c>
      <c r="X863" s="10"/>
      <c r="Y863" s="10">
        <v>210.03000000000003</v>
      </c>
    </row>
    <row r="864" spans="21:25" x14ac:dyDescent="0.25">
      <c r="U864" t="s">
        <v>134</v>
      </c>
      <c r="V864" s="10">
        <v>110.48</v>
      </c>
      <c r="W864" s="10"/>
      <c r="X864" s="10"/>
      <c r="Y864" s="10">
        <v>110.48</v>
      </c>
    </row>
    <row r="865" spans="21:25" x14ac:dyDescent="0.25">
      <c r="U865" t="s">
        <v>657</v>
      </c>
      <c r="V865" s="10"/>
      <c r="W865" s="10"/>
      <c r="X865" s="10">
        <v>491.4</v>
      </c>
      <c r="Y865" s="10">
        <v>491.4</v>
      </c>
    </row>
    <row r="866" spans="21:25" x14ac:dyDescent="0.25">
      <c r="U866" t="s">
        <v>439</v>
      </c>
      <c r="V866" s="10"/>
      <c r="W866" s="10"/>
      <c r="X866" s="10">
        <v>360.82</v>
      </c>
      <c r="Y866" s="10">
        <v>360.82</v>
      </c>
    </row>
    <row r="867" spans="21:25" x14ac:dyDescent="0.25">
      <c r="U867" t="s">
        <v>101</v>
      </c>
      <c r="V867" s="10"/>
      <c r="W867" s="10">
        <v>123.48</v>
      </c>
      <c r="X867" s="10"/>
      <c r="Y867" s="10">
        <v>123.48</v>
      </c>
    </row>
    <row r="868" spans="21:25" x14ac:dyDescent="0.25">
      <c r="U868" t="s">
        <v>854</v>
      </c>
      <c r="V868" s="10"/>
      <c r="W868" s="10"/>
      <c r="X868" s="10">
        <v>64.8</v>
      </c>
      <c r="Y868" s="10">
        <v>64.8</v>
      </c>
    </row>
    <row r="869" spans="21:25" x14ac:dyDescent="0.25">
      <c r="U869" t="s">
        <v>1115</v>
      </c>
      <c r="V869" s="10"/>
      <c r="W869" s="10"/>
      <c r="X869" s="10">
        <v>554.43000000000006</v>
      </c>
      <c r="Y869" s="10">
        <v>554.43000000000006</v>
      </c>
    </row>
    <row r="870" spans="21:25" x14ac:dyDescent="0.25">
      <c r="U870" t="s">
        <v>1208</v>
      </c>
      <c r="V870" s="10"/>
      <c r="W870" s="10"/>
      <c r="X870" s="10">
        <v>79.48</v>
      </c>
      <c r="Y870" s="10">
        <v>79.48</v>
      </c>
    </row>
    <row r="871" spans="21:25" x14ac:dyDescent="0.25">
      <c r="U871" t="s">
        <v>703</v>
      </c>
      <c r="V871" s="10">
        <v>38.200000000000003</v>
      </c>
      <c r="W871" s="10"/>
      <c r="X871" s="10"/>
      <c r="Y871" s="10">
        <v>38.200000000000003</v>
      </c>
    </row>
    <row r="872" spans="21:25" x14ac:dyDescent="0.25">
      <c r="U872" t="s">
        <v>635</v>
      </c>
      <c r="V872" s="10"/>
      <c r="W872" s="10">
        <v>60.55</v>
      </c>
      <c r="X872" s="10"/>
      <c r="Y872" s="10">
        <v>60.55</v>
      </c>
    </row>
    <row r="873" spans="21:25" x14ac:dyDescent="0.25">
      <c r="U873" t="s">
        <v>1213</v>
      </c>
      <c r="V873" s="10"/>
      <c r="W873" s="10">
        <v>110.04</v>
      </c>
      <c r="X873" s="10"/>
      <c r="Y873" s="10">
        <v>110.04</v>
      </c>
    </row>
    <row r="874" spans="21:25" x14ac:dyDescent="0.25">
      <c r="U874" t="s">
        <v>891</v>
      </c>
      <c r="V874" s="10"/>
      <c r="W874" s="10"/>
      <c r="X874" s="10">
        <v>819.5</v>
      </c>
      <c r="Y874" s="10">
        <v>819.5</v>
      </c>
    </row>
    <row r="875" spans="21:25" x14ac:dyDescent="0.25">
      <c r="U875" t="s">
        <v>859</v>
      </c>
      <c r="V875" s="10">
        <v>86.3</v>
      </c>
      <c r="W875" s="10"/>
      <c r="X875" s="10"/>
      <c r="Y875" s="10">
        <v>86.3</v>
      </c>
    </row>
    <row r="876" spans="21:25" x14ac:dyDescent="0.25">
      <c r="U876" t="s">
        <v>506</v>
      </c>
      <c r="V876" s="10"/>
      <c r="W876" s="10"/>
      <c r="X876" s="10">
        <v>726.7</v>
      </c>
      <c r="Y876" s="10">
        <v>726.7</v>
      </c>
    </row>
    <row r="877" spans="21:25" x14ac:dyDescent="0.25">
      <c r="U877" t="s">
        <v>1194</v>
      </c>
      <c r="V877" s="10"/>
      <c r="W877" s="10"/>
      <c r="X877" s="10">
        <v>634.04999999999995</v>
      </c>
      <c r="Y877" s="10">
        <v>634.04999999999995</v>
      </c>
    </row>
    <row r="878" spans="21:25" x14ac:dyDescent="0.25">
      <c r="U878" t="s">
        <v>1192</v>
      </c>
      <c r="V878" s="10"/>
      <c r="W878" s="10"/>
      <c r="X878" s="10">
        <v>250.35000000000002</v>
      </c>
      <c r="Y878" s="10">
        <v>250.35000000000002</v>
      </c>
    </row>
    <row r="879" spans="21:25" x14ac:dyDescent="0.25">
      <c r="U879" t="s">
        <v>587</v>
      </c>
      <c r="V879" s="10"/>
      <c r="W879" s="10">
        <v>119.32</v>
      </c>
      <c r="X879" s="10"/>
      <c r="Y879" s="10">
        <v>119.32</v>
      </c>
    </row>
    <row r="880" spans="21:25" x14ac:dyDescent="0.25">
      <c r="U880" t="s">
        <v>420</v>
      </c>
      <c r="V880" s="10">
        <v>171.87</v>
      </c>
      <c r="W880" s="10"/>
      <c r="X880" s="10"/>
      <c r="Y880" s="10">
        <v>171.87</v>
      </c>
    </row>
    <row r="881" spans="21:25" x14ac:dyDescent="0.25">
      <c r="U881" t="s">
        <v>505</v>
      </c>
      <c r="V881" s="10"/>
      <c r="W881" s="10">
        <v>238.42</v>
      </c>
      <c r="X881" s="10"/>
      <c r="Y881" s="10">
        <v>238.42</v>
      </c>
    </row>
    <row r="882" spans="21:25" x14ac:dyDescent="0.25">
      <c r="U882" t="s">
        <v>456</v>
      </c>
      <c r="V882" s="10">
        <v>52.92</v>
      </c>
      <c r="W882" s="10"/>
      <c r="X882" s="10"/>
      <c r="Y882" s="10">
        <v>52.92</v>
      </c>
    </row>
    <row r="883" spans="21:25" x14ac:dyDescent="0.25">
      <c r="U883" t="s">
        <v>1064</v>
      </c>
      <c r="V883" s="10"/>
      <c r="W883" s="10"/>
      <c r="X883" s="10">
        <v>67.2</v>
      </c>
      <c r="Y883" s="10">
        <v>67.2</v>
      </c>
    </row>
    <row r="884" spans="21:25" x14ac:dyDescent="0.25">
      <c r="U884" t="s">
        <v>614</v>
      </c>
      <c r="V884" s="10"/>
      <c r="W884" s="10"/>
      <c r="X884" s="10">
        <v>427.62</v>
      </c>
      <c r="Y884" s="10">
        <v>427.62</v>
      </c>
    </row>
    <row r="885" spans="21:25" x14ac:dyDescent="0.25">
      <c r="U885" t="s">
        <v>724</v>
      </c>
      <c r="V885" s="10">
        <v>40.54</v>
      </c>
      <c r="W885" s="10"/>
      <c r="X885" s="10"/>
      <c r="Y885" s="10">
        <v>40.54</v>
      </c>
    </row>
    <row r="886" spans="21:25" x14ac:dyDescent="0.25">
      <c r="U886" t="s">
        <v>533</v>
      </c>
      <c r="V886" s="10"/>
      <c r="W886" s="10">
        <v>474.12</v>
      </c>
      <c r="X886" s="10"/>
      <c r="Y886" s="10">
        <v>474.12</v>
      </c>
    </row>
    <row r="887" spans="21:25" x14ac:dyDescent="0.25">
      <c r="U887" t="s">
        <v>393</v>
      </c>
      <c r="V887" s="10"/>
      <c r="W887" s="10"/>
      <c r="X887" s="10">
        <v>98.91</v>
      </c>
      <c r="Y887" s="10">
        <v>98.91</v>
      </c>
    </row>
    <row r="888" spans="21:25" x14ac:dyDescent="0.25">
      <c r="U888" t="s">
        <v>729</v>
      </c>
      <c r="V888" s="10">
        <v>89.32</v>
      </c>
      <c r="W888" s="10"/>
      <c r="X888" s="10"/>
      <c r="Y888" s="10">
        <v>89.32</v>
      </c>
    </row>
    <row r="889" spans="21:25" x14ac:dyDescent="0.25">
      <c r="U889" t="s">
        <v>272</v>
      </c>
      <c r="V889" s="10">
        <v>44.85</v>
      </c>
      <c r="W889" s="10"/>
      <c r="X889" s="10"/>
      <c r="Y889" s="10">
        <v>44.85</v>
      </c>
    </row>
    <row r="890" spans="21:25" x14ac:dyDescent="0.25">
      <c r="U890" t="s">
        <v>670</v>
      </c>
      <c r="V890" s="10"/>
      <c r="W890" s="10"/>
      <c r="X890" s="10">
        <v>1232.3499999999999</v>
      </c>
      <c r="Y890" s="10">
        <v>1232.3499999999999</v>
      </c>
    </row>
    <row r="891" spans="21:25" x14ac:dyDescent="0.25">
      <c r="U891" t="s">
        <v>836</v>
      </c>
      <c r="V891" s="10">
        <v>15.38</v>
      </c>
      <c r="W891" s="10"/>
      <c r="X891" s="10"/>
      <c r="Y891" s="10">
        <v>15.38</v>
      </c>
    </row>
    <row r="892" spans="21:25" x14ac:dyDescent="0.25">
      <c r="U892" t="s">
        <v>756</v>
      </c>
      <c r="V892" s="10"/>
      <c r="W892" s="10">
        <v>354.45000000000005</v>
      </c>
      <c r="X892" s="10"/>
      <c r="Y892" s="10">
        <v>354.45000000000005</v>
      </c>
    </row>
    <row r="893" spans="21:25" x14ac:dyDescent="0.25">
      <c r="U893" t="s">
        <v>764</v>
      </c>
      <c r="V893" s="10">
        <v>39.29</v>
      </c>
      <c r="W893" s="10"/>
      <c r="X893" s="10"/>
      <c r="Y893" s="10">
        <v>39.29</v>
      </c>
    </row>
    <row r="894" spans="21:25" x14ac:dyDescent="0.25">
      <c r="U894" t="s">
        <v>626</v>
      </c>
      <c r="V894" s="10"/>
      <c r="W894" s="10">
        <v>84.179999999999993</v>
      </c>
      <c r="X894" s="10"/>
      <c r="Y894" s="10">
        <v>84.179999999999993</v>
      </c>
    </row>
    <row r="895" spans="21:25" x14ac:dyDescent="0.25">
      <c r="U895" t="s">
        <v>179</v>
      </c>
      <c r="V895" s="10"/>
      <c r="W895" s="10"/>
      <c r="X895" s="10">
        <v>172.06</v>
      </c>
      <c r="Y895" s="10">
        <v>172.06</v>
      </c>
    </row>
    <row r="896" spans="21:25" x14ac:dyDescent="0.25">
      <c r="U896" t="s">
        <v>147</v>
      </c>
      <c r="V896" s="10"/>
      <c r="W896" s="10"/>
      <c r="X896" s="10">
        <v>259.93</v>
      </c>
      <c r="Y896" s="10">
        <v>259.93</v>
      </c>
    </row>
    <row r="897" spans="21:25" x14ac:dyDescent="0.25">
      <c r="U897" t="s">
        <v>283</v>
      </c>
      <c r="V897" s="10"/>
      <c r="W897" s="10">
        <v>680.3</v>
      </c>
      <c r="X897" s="10"/>
      <c r="Y897" s="10">
        <v>680.3</v>
      </c>
    </row>
    <row r="898" spans="21:25" x14ac:dyDescent="0.25">
      <c r="U898" t="s">
        <v>974</v>
      </c>
      <c r="V898" s="10"/>
      <c r="W898" s="10"/>
      <c r="X898" s="10">
        <v>772.96</v>
      </c>
      <c r="Y898" s="10">
        <v>772.96</v>
      </c>
    </row>
    <row r="899" spans="21:25" x14ac:dyDescent="0.25">
      <c r="U899" t="s">
        <v>641</v>
      </c>
      <c r="V899" s="10">
        <v>52.47</v>
      </c>
      <c r="W899" s="10"/>
      <c r="X899" s="10"/>
      <c r="Y899" s="10">
        <v>52.47</v>
      </c>
    </row>
    <row r="900" spans="21:25" x14ac:dyDescent="0.25">
      <c r="U900" t="s">
        <v>675</v>
      </c>
      <c r="V900" s="10"/>
      <c r="W900" s="10"/>
      <c r="X900" s="10">
        <v>194.78</v>
      </c>
      <c r="Y900" s="10">
        <v>194.78</v>
      </c>
    </row>
    <row r="901" spans="21:25" x14ac:dyDescent="0.25">
      <c r="U901" t="s">
        <v>632</v>
      </c>
      <c r="V901" s="10"/>
      <c r="W901" s="10"/>
      <c r="X901" s="10">
        <v>265.14</v>
      </c>
      <c r="Y901" s="10">
        <v>265.14</v>
      </c>
    </row>
    <row r="902" spans="21:25" x14ac:dyDescent="0.25">
      <c r="U902" t="s">
        <v>781</v>
      </c>
      <c r="V902" s="10"/>
      <c r="W902" s="10">
        <v>236.3</v>
      </c>
      <c r="X902" s="10"/>
      <c r="Y902" s="10">
        <v>236.3</v>
      </c>
    </row>
    <row r="903" spans="21:25" x14ac:dyDescent="0.25">
      <c r="U903" t="s">
        <v>245</v>
      </c>
      <c r="V903" s="10"/>
      <c r="W903" s="10"/>
      <c r="X903" s="10">
        <v>225.7</v>
      </c>
      <c r="Y903" s="10">
        <v>225.7</v>
      </c>
    </row>
    <row r="904" spans="21:25" x14ac:dyDescent="0.25">
      <c r="U904" t="s">
        <v>318</v>
      </c>
      <c r="V904" s="10"/>
      <c r="W904" s="10"/>
      <c r="X904" s="10">
        <v>573.06000000000006</v>
      </c>
      <c r="Y904" s="10">
        <v>573.06000000000006</v>
      </c>
    </row>
    <row r="905" spans="21:25" x14ac:dyDescent="0.25">
      <c r="U905" t="s">
        <v>1128</v>
      </c>
      <c r="V905" s="10"/>
      <c r="W905" s="10">
        <v>59.14</v>
      </c>
      <c r="X905" s="10"/>
      <c r="Y905" s="10">
        <v>59.14</v>
      </c>
    </row>
    <row r="906" spans="21:25" x14ac:dyDescent="0.25">
      <c r="U906" t="s">
        <v>403</v>
      </c>
      <c r="V906" s="10"/>
      <c r="W906" s="10">
        <v>268.72000000000003</v>
      </c>
      <c r="X906" s="10"/>
      <c r="Y906" s="10">
        <v>268.72000000000003</v>
      </c>
    </row>
    <row r="907" spans="21:25" x14ac:dyDescent="0.25">
      <c r="U907" t="s">
        <v>165</v>
      </c>
      <c r="V907" s="10"/>
      <c r="W907" s="10">
        <v>128.75</v>
      </c>
      <c r="X907" s="10"/>
      <c r="Y907" s="10">
        <v>128.75</v>
      </c>
    </row>
    <row r="908" spans="21:25" x14ac:dyDescent="0.25">
      <c r="U908" t="s">
        <v>155</v>
      </c>
      <c r="V908" s="10">
        <v>210.55</v>
      </c>
      <c r="W908" s="10"/>
      <c r="X908" s="10"/>
      <c r="Y908" s="10">
        <v>210.55</v>
      </c>
    </row>
    <row r="909" spans="21:25" x14ac:dyDescent="0.25">
      <c r="U909" t="s">
        <v>976</v>
      </c>
      <c r="V909" s="10"/>
      <c r="W909" s="10"/>
      <c r="X909" s="10">
        <v>286.08</v>
      </c>
      <c r="Y909" s="10">
        <v>286.08</v>
      </c>
    </row>
    <row r="910" spans="21:25" x14ac:dyDescent="0.25">
      <c r="U910" t="s">
        <v>596</v>
      </c>
      <c r="V910" s="10"/>
      <c r="W910" s="10">
        <v>498.12</v>
      </c>
      <c r="X910" s="10"/>
      <c r="Y910" s="10">
        <v>498.12</v>
      </c>
    </row>
    <row r="911" spans="21:25" x14ac:dyDescent="0.25">
      <c r="U911" t="s">
        <v>284</v>
      </c>
      <c r="V911" s="10"/>
      <c r="W911" s="10">
        <v>131.34</v>
      </c>
      <c r="X911" s="10"/>
      <c r="Y911" s="10">
        <v>131.34</v>
      </c>
    </row>
    <row r="912" spans="21:25" x14ac:dyDescent="0.25">
      <c r="U912" t="s">
        <v>1132</v>
      </c>
      <c r="V912" s="10">
        <v>84.42</v>
      </c>
      <c r="W912" s="10"/>
      <c r="X912" s="10"/>
      <c r="Y912" s="10">
        <v>84.42</v>
      </c>
    </row>
    <row r="913" spans="21:25" x14ac:dyDescent="0.25">
      <c r="U913" t="s">
        <v>741</v>
      </c>
      <c r="V913" s="10">
        <v>124.32</v>
      </c>
      <c r="W913" s="10"/>
      <c r="X913" s="10"/>
      <c r="Y913" s="10">
        <v>124.32</v>
      </c>
    </row>
    <row r="914" spans="21:25" x14ac:dyDescent="0.25">
      <c r="U914" t="s">
        <v>375</v>
      </c>
      <c r="V914" s="10"/>
      <c r="W914" s="10"/>
      <c r="X914" s="10">
        <v>620.44000000000005</v>
      </c>
      <c r="Y914" s="10">
        <v>620.44000000000005</v>
      </c>
    </row>
    <row r="915" spans="21:25" x14ac:dyDescent="0.25">
      <c r="U915" t="s">
        <v>261</v>
      </c>
      <c r="V915" s="10"/>
      <c r="W915" s="10"/>
      <c r="X915" s="10">
        <v>111.35</v>
      </c>
      <c r="Y915" s="10">
        <v>111.35</v>
      </c>
    </row>
    <row r="916" spans="21:25" x14ac:dyDescent="0.25">
      <c r="U916" t="s">
        <v>531</v>
      </c>
      <c r="V916" s="10">
        <v>33.96</v>
      </c>
      <c r="W916" s="10"/>
      <c r="X916" s="10"/>
      <c r="Y916" s="10">
        <v>33.96</v>
      </c>
    </row>
    <row r="917" spans="21:25" x14ac:dyDescent="0.25">
      <c r="U917" t="s">
        <v>776</v>
      </c>
      <c r="V917" s="10"/>
      <c r="W917" s="10">
        <v>551.28</v>
      </c>
      <c r="X917" s="10"/>
      <c r="Y917" s="10">
        <v>551.28</v>
      </c>
    </row>
    <row r="918" spans="21:25" x14ac:dyDescent="0.25">
      <c r="U918" t="s">
        <v>180</v>
      </c>
      <c r="V918" s="10">
        <v>41</v>
      </c>
      <c r="W918" s="10"/>
      <c r="X918" s="10"/>
      <c r="Y918" s="10">
        <v>41</v>
      </c>
    </row>
    <row r="919" spans="21:25" x14ac:dyDescent="0.25">
      <c r="U919" t="s">
        <v>606</v>
      </c>
      <c r="V919" s="10">
        <v>42</v>
      </c>
      <c r="W919" s="10"/>
      <c r="X919" s="10"/>
      <c r="Y919" s="10">
        <v>42</v>
      </c>
    </row>
    <row r="920" spans="21:25" x14ac:dyDescent="0.25">
      <c r="U920" t="s">
        <v>215</v>
      </c>
      <c r="V920" s="10"/>
      <c r="W920" s="10"/>
      <c r="X920" s="10">
        <v>174</v>
      </c>
      <c r="Y920" s="10">
        <v>174</v>
      </c>
    </row>
    <row r="921" spans="21:25" x14ac:dyDescent="0.25">
      <c r="U921" t="s">
        <v>659</v>
      </c>
      <c r="V921" s="10">
        <v>69.84</v>
      </c>
      <c r="W921" s="10"/>
      <c r="X921" s="10"/>
      <c r="Y921" s="10">
        <v>69.84</v>
      </c>
    </row>
    <row r="922" spans="21:25" x14ac:dyDescent="0.25">
      <c r="U922" t="s">
        <v>268</v>
      </c>
      <c r="V922" s="10"/>
      <c r="W922" s="10">
        <v>54.64</v>
      </c>
      <c r="X922" s="10"/>
      <c r="Y922" s="10">
        <v>54.64</v>
      </c>
    </row>
    <row r="923" spans="21:25" x14ac:dyDescent="0.25">
      <c r="U923" t="s">
        <v>496</v>
      </c>
      <c r="V923" s="10"/>
      <c r="W923" s="10">
        <v>464.84</v>
      </c>
      <c r="X923" s="10"/>
      <c r="Y923" s="10">
        <v>464.84</v>
      </c>
    </row>
    <row r="924" spans="21:25" x14ac:dyDescent="0.25">
      <c r="U924" t="s">
        <v>1018</v>
      </c>
      <c r="V924" s="10">
        <v>25.52</v>
      </c>
      <c r="W924" s="10"/>
      <c r="X924" s="10"/>
      <c r="Y924" s="10">
        <v>25.52</v>
      </c>
    </row>
    <row r="925" spans="21:25" x14ac:dyDescent="0.25">
      <c r="U925" t="s">
        <v>561</v>
      </c>
      <c r="V925" s="10"/>
      <c r="W925" s="10"/>
      <c r="X925" s="10">
        <v>294.64</v>
      </c>
      <c r="Y925" s="10">
        <v>294.64</v>
      </c>
    </row>
    <row r="926" spans="21:25" x14ac:dyDescent="0.25">
      <c r="U926" t="s">
        <v>23</v>
      </c>
      <c r="V926" s="10"/>
      <c r="W926" s="10"/>
      <c r="X926" s="10">
        <v>289.74</v>
      </c>
      <c r="Y926" s="10">
        <v>289.74</v>
      </c>
    </row>
    <row r="927" spans="21:25" x14ac:dyDescent="0.25">
      <c r="U927" t="s">
        <v>431</v>
      </c>
      <c r="V927" s="10"/>
      <c r="W927" s="10">
        <v>78.63</v>
      </c>
      <c r="X927" s="10"/>
      <c r="Y927" s="10">
        <v>78.63</v>
      </c>
    </row>
    <row r="928" spans="21:25" x14ac:dyDescent="0.25">
      <c r="U928" t="s">
        <v>959</v>
      </c>
      <c r="V928" s="10"/>
      <c r="W928" s="10"/>
      <c r="X928" s="10">
        <v>234.42</v>
      </c>
      <c r="Y928" s="10">
        <v>234.42</v>
      </c>
    </row>
    <row r="929" spans="21:25" x14ac:dyDescent="0.25">
      <c r="U929" t="s">
        <v>810</v>
      </c>
      <c r="V929" s="10"/>
      <c r="W929" s="10">
        <v>547.6</v>
      </c>
      <c r="X929" s="10"/>
      <c r="Y929" s="10">
        <v>547.6</v>
      </c>
    </row>
    <row r="930" spans="21:25" x14ac:dyDescent="0.25">
      <c r="U930" t="s">
        <v>99</v>
      </c>
      <c r="V930" s="10"/>
      <c r="W930" s="10"/>
      <c r="X930" s="10">
        <v>616.1</v>
      </c>
      <c r="Y930" s="10">
        <v>616.1</v>
      </c>
    </row>
    <row r="931" spans="21:25" x14ac:dyDescent="0.25">
      <c r="U931" t="s">
        <v>948</v>
      </c>
      <c r="V931" s="10"/>
      <c r="W931" s="10"/>
      <c r="X931" s="10">
        <v>69.38</v>
      </c>
      <c r="Y931" s="10">
        <v>69.38</v>
      </c>
    </row>
    <row r="932" spans="21:25" x14ac:dyDescent="0.25">
      <c r="U932" t="s">
        <v>196</v>
      </c>
      <c r="V932" s="10"/>
      <c r="W932" s="10"/>
      <c r="X932" s="10">
        <v>685.95</v>
      </c>
      <c r="Y932" s="10">
        <v>685.95</v>
      </c>
    </row>
    <row r="933" spans="21:25" x14ac:dyDescent="0.25">
      <c r="U933" t="s">
        <v>1021</v>
      </c>
      <c r="V933" s="10"/>
      <c r="W933" s="10">
        <v>436.56000000000006</v>
      </c>
      <c r="X933" s="10"/>
      <c r="Y933" s="10">
        <v>436.56000000000006</v>
      </c>
    </row>
    <row r="934" spans="21:25" x14ac:dyDescent="0.25">
      <c r="U934" t="s">
        <v>1190</v>
      </c>
      <c r="V934" s="10">
        <v>53.849999999999994</v>
      </c>
      <c r="W934" s="10"/>
      <c r="X934" s="10"/>
      <c r="Y934" s="10">
        <v>53.849999999999994</v>
      </c>
    </row>
    <row r="935" spans="21:25" x14ac:dyDescent="0.25">
      <c r="U935" t="s">
        <v>644</v>
      </c>
      <c r="V935" s="10"/>
      <c r="W935" s="10">
        <v>624.67999999999995</v>
      </c>
      <c r="X935" s="10"/>
      <c r="Y935" s="10">
        <v>624.67999999999995</v>
      </c>
    </row>
    <row r="936" spans="21:25" x14ac:dyDescent="0.25">
      <c r="U936" t="s">
        <v>967</v>
      </c>
      <c r="V936" s="10"/>
      <c r="W936" s="10">
        <v>137.97999999999999</v>
      </c>
      <c r="X936" s="10"/>
      <c r="Y936" s="10">
        <v>137.97999999999999</v>
      </c>
    </row>
    <row r="937" spans="21:25" x14ac:dyDescent="0.25">
      <c r="U937" t="s">
        <v>993</v>
      </c>
      <c r="V937" s="10"/>
      <c r="W937" s="10"/>
      <c r="X937" s="10">
        <v>199.34</v>
      </c>
      <c r="Y937" s="10">
        <v>199.34</v>
      </c>
    </row>
    <row r="938" spans="21:25" x14ac:dyDescent="0.25">
      <c r="U938" t="s">
        <v>1042</v>
      </c>
      <c r="V938" s="10"/>
      <c r="W938" s="10">
        <v>88.35</v>
      </c>
      <c r="X938" s="10"/>
      <c r="Y938" s="10">
        <v>88.35</v>
      </c>
    </row>
    <row r="939" spans="21:25" x14ac:dyDescent="0.25">
      <c r="U939" t="s">
        <v>135</v>
      </c>
      <c r="V939" s="10">
        <v>46.14</v>
      </c>
      <c r="W939" s="10"/>
      <c r="X939" s="10"/>
      <c r="Y939" s="10">
        <v>46.14</v>
      </c>
    </row>
    <row r="940" spans="21:25" x14ac:dyDescent="0.25">
      <c r="U940" t="s">
        <v>379</v>
      </c>
      <c r="V940" s="10"/>
      <c r="W940" s="10"/>
      <c r="X940" s="10">
        <v>441.06</v>
      </c>
      <c r="Y940" s="10">
        <v>441.06</v>
      </c>
    </row>
    <row r="941" spans="21:25" x14ac:dyDescent="0.25">
      <c r="U941" t="s">
        <v>992</v>
      </c>
      <c r="V941" s="10"/>
      <c r="W941" s="10"/>
      <c r="X941" s="10">
        <v>526.79999999999995</v>
      </c>
      <c r="Y941" s="10">
        <v>526.79999999999995</v>
      </c>
    </row>
    <row r="942" spans="21:25" x14ac:dyDescent="0.25">
      <c r="U942" t="s">
        <v>582</v>
      </c>
      <c r="V942" s="10"/>
      <c r="W942" s="10"/>
      <c r="X942" s="10">
        <v>172.04999999999998</v>
      </c>
      <c r="Y942" s="10">
        <v>172.04999999999998</v>
      </c>
    </row>
    <row r="943" spans="21:25" x14ac:dyDescent="0.25">
      <c r="U943" t="s">
        <v>835</v>
      </c>
      <c r="V943" s="10"/>
      <c r="W943" s="10"/>
      <c r="X943" s="10">
        <v>515.06999999999994</v>
      </c>
      <c r="Y943" s="10">
        <v>515.06999999999994</v>
      </c>
    </row>
    <row r="944" spans="21:25" x14ac:dyDescent="0.25">
      <c r="U944" t="s">
        <v>454</v>
      </c>
      <c r="V944" s="10"/>
      <c r="W944" s="10"/>
      <c r="X944" s="10">
        <v>291.12</v>
      </c>
      <c r="Y944" s="10">
        <v>291.12</v>
      </c>
    </row>
    <row r="945" spans="21:25" x14ac:dyDescent="0.25">
      <c r="U945" t="s">
        <v>848</v>
      </c>
      <c r="V945" s="10">
        <v>63.12</v>
      </c>
      <c r="W945" s="10"/>
      <c r="X945" s="10"/>
      <c r="Y945" s="10">
        <v>63.12</v>
      </c>
    </row>
    <row r="946" spans="21:25" x14ac:dyDescent="0.25">
      <c r="U946" t="s">
        <v>63</v>
      </c>
      <c r="V946" s="10">
        <v>38.18</v>
      </c>
      <c r="W946" s="10"/>
      <c r="X946" s="10"/>
      <c r="Y946" s="10">
        <v>38.18</v>
      </c>
    </row>
    <row r="947" spans="21:25" x14ac:dyDescent="0.25">
      <c r="U947" t="s">
        <v>1155</v>
      </c>
      <c r="V947" s="10"/>
      <c r="W947" s="10"/>
      <c r="X947" s="10">
        <v>418.44</v>
      </c>
      <c r="Y947" s="10">
        <v>418.44</v>
      </c>
    </row>
    <row r="948" spans="21:25" x14ac:dyDescent="0.25">
      <c r="U948" t="s">
        <v>277</v>
      </c>
      <c r="V948" s="10"/>
      <c r="W948" s="10">
        <v>390.51</v>
      </c>
      <c r="X948" s="10"/>
      <c r="Y948" s="10">
        <v>390.51</v>
      </c>
    </row>
    <row r="949" spans="21:25" x14ac:dyDescent="0.25">
      <c r="U949" t="s">
        <v>548</v>
      </c>
      <c r="V949" s="10"/>
      <c r="W949" s="10"/>
      <c r="X949" s="10">
        <v>489.7</v>
      </c>
      <c r="Y949" s="10">
        <v>489.7</v>
      </c>
    </row>
    <row r="950" spans="21:25" x14ac:dyDescent="0.25">
      <c r="U950" t="s">
        <v>518</v>
      </c>
      <c r="V950" s="10"/>
      <c r="W950" s="10"/>
      <c r="X950" s="10">
        <v>93.52</v>
      </c>
      <c r="Y950" s="10">
        <v>93.52</v>
      </c>
    </row>
    <row r="951" spans="21:25" x14ac:dyDescent="0.25">
      <c r="U951" t="s">
        <v>395</v>
      </c>
      <c r="V951" s="10">
        <v>165.88</v>
      </c>
      <c r="W951" s="10"/>
      <c r="X951" s="10"/>
      <c r="Y951" s="10">
        <v>165.88</v>
      </c>
    </row>
    <row r="952" spans="21:25" x14ac:dyDescent="0.25">
      <c r="U952" t="s">
        <v>575</v>
      </c>
      <c r="V952" s="10"/>
      <c r="W952" s="10"/>
      <c r="X952" s="10">
        <v>132.72999999999999</v>
      </c>
      <c r="Y952" s="10">
        <v>132.72999999999999</v>
      </c>
    </row>
    <row r="953" spans="21:25" x14ac:dyDescent="0.25">
      <c r="U953" t="s">
        <v>794</v>
      </c>
      <c r="V953" s="10"/>
      <c r="W953" s="10"/>
      <c r="X953" s="10">
        <v>155.12</v>
      </c>
      <c r="Y953" s="10">
        <v>155.12</v>
      </c>
    </row>
    <row r="954" spans="21:25" x14ac:dyDescent="0.25">
      <c r="U954" t="s">
        <v>568</v>
      </c>
      <c r="V954" s="10"/>
      <c r="W954" s="10"/>
      <c r="X954" s="10">
        <v>698.52</v>
      </c>
      <c r="Y954" s="10">
        <v>698.52</v>
      </c>
    </row>
    <row r="955" spans="21:25" x14ac:dyDescent="0.25">
      <c r="U955" t="s">
        <v>979</v>
      </c>
      <c r="V955" s="10"/>
      <c r="W955" s="10"/>
      <c r="X955" s="10">
        <v>374.68</v>
      </c>
      <c r="Y955" s="10">
        <v>374.68</v>
      </c>
    </row>
    <row r="956" spans="21:25" x14ac:dyDescent="0.25">
      <c r="U956" t="s">
        <v>1032</v>
      </c>
      <c r="V956" s="10"/>
      <c r="W956" s="10"/>
      <c r="X956" s="10">
        <v>686.93999999999994</v>
      </c>
      <c r="Y956" s="10">
        <v>686.93999999999994</v>
      </c>
    </row>
    <row r="957" spans="21:25" x14ac:dyDescent="0.25">
      <c r="U957" t="s">
        <v>981</v>
      </c>
      <c r="V957" s="10"/>
      <c r="W957" s="10"/>
      <c r="X957" s="10">
        <v>115.64</v>
      </c>
      <c r="Y957" s="10">
        <v>115.64</v>
      </c>
    </row>
    <row r="958" spans="21:25" x14ac:dyDescent="0.25">
      <c r="U958" t="s">
        <v>526</v>
      </c>
      <c r="V958" s="10"/>
      <c r="W958" s="10">
        <v>160.34</v>
      </c>
      <c r="X958" s="10"/>
      <c r="Y958" s="10">
        <v>160.34</v>
      </c>
    </row>
    <row r="959" spans="21:25" x14ac:dyDescent="0.25">
      <c r="U959" t="s">
        <v>861</v>
      </c>
      <c r="V959" s="10"/>
      <c r="W959" s="10">
        <v>30.15</v>
      </c>
      <c r="X959" s="10"/>
      <c r="Y959" s="10">
        <v>30.15</v>
      </c>
    </row>
    <row r="960" spans="21:25" x14ac:dyDescent="0.25">
      <c r="U960" t="s">
        <v>620</v>
      </c>
      <c r="V960" s="10"/>
      <c r="W960" s="10"/>
      <c r="X960" s="10">
        <v>35.89</v>
      </c>
      <c r="Y960" s="10">
        <v>35.89</v>
      </c>
    </row>
    <row r="961" spans="21:25" x14ac:dyDescent="0.25">
      <c r="U961" t="s">
        <v>653</v>
      </c>
      <c r="V961" s="10"/>
      <c r="W961" s="10"/>
      <c r="X961" s="10">
        <v>332.52</v>
      </c>
      <c r="Y961" s="10">
        <v>332.52</v>
      </c>
    </row>
    <row r="962" spans="21:25" x14ac:dyDescent="0.25">
      <c r="U962" t="s">
        <v>838</v>
      </c>
      <c r="V962" s="10"/>
      <c r="W962" s="10">
        <v>115.64</v>
      </c>
      <c r="X962" s="10"/>
      <c r="Y962" s="10">
        <v>115.64</v>
      </c>
    </row>
    <row r="963" spans="21:25" x14ac:dyDescent="0.25">
      <c r="U963" t="s">
        <v>716</v>
      </c>
      <c r="V963" s="10"/>
      <c r="W963" s="10">
        <v>168.45</v>
      </c>
      <c r="X963" s="10"/>
      <c r="Y963" s="10">
        <v>168.45</v>
      </c>
    </row>
    <row r="964" spans="21:25" x14ac:dyDescent="0.25">
      <c r="U964" t="s">
        <v>230</v>
      </c>
      <c r="V964" s="10"/>
      <c r="W964" s="10">
        <v>740.8</v>
      </c>
      <c r="X964" s="10"/>
      <c r="Y964" s="10">
        <v>740.8</v>
      </c>
    </row>
    <row r="965" spans="21:25" x14ac:dyDescent="0.25">
      <c r="U965" t="s">
        <v>617</v>
      </c>
      <c r="V965" s="10">
        <v>62.56</v>
      </c>
      <c r="W965" s="10"/>
      <c r="X965" s="10"/>
      <c r="Y965" s="10">
        <v>62.56</v>
      </c>
    </row>
    <row r="966" spans="21:25" x14ac:dyDescent="0.25">
      <c r="U966" t="s">
        <v>731</v>
      </c>
      <c r="V966" s="10"/>
      <c r="W966" s="10">
        <v>144.9</v>
      </c>
      <c r="X966" s="10"/>
      <c r="Y966" s="10">
        <v>144.9</v>
      </c>
    </row>
    <row r="967" spans="21:25" x14ac:dyDescent="0.25">
      <c r="U967" t="s">
        <v>660</v>
      </c>
      <c r="V967" s="10"/>
      <c r="W967" s="10"/>
      <c r="X967" s="10">
        <v>168.43</v>
      </c>
      <c r="Y967" s="10">
        <v>168.43</v>
      </c>
    </row>
    <row r="968" spans="21:25" x14ac:dyDescent="0.25">
      <c r="U968" t="s">
        <v>1023</v>
      </c>
      <c r="V968" s="10"/>
      <c r="W968" s="10">
        <v>22.4</v>
      </c>
      <c r="X968" s="10"/>
      <c r="Y968" s="10">
        <v>22.4</v>
      </c>
    </row>
    <row r="969" spans="21:25" x14ac:dyDescent="0.25">
      <c r="U969" t="s">
        <v>760</v>
      </c>
      <c r="V969" s="10">
        <v>58.679999999999993</v>
      </c>
      <c r="W969" s="10"/>
      <c r="X969" s="10"/>
      <c r="Y969" s="10">
        <v>58.679999999999993</v>
      </c>
    </row>
    <row r="970" spans="21:25" x14ac:dyDescent="0.25">
      <c r="U970" t="s">
        <v>289</v>
      </c>
      <c r="V970" s="10"/>
      <c r="W970" s="10"/>
      <c r="X970" s="10">
        <v>414.09000000000003</v>
      </c>
      <c r="Y970" s="10">
        <v>414.09000000000003</v>
      </c>
    </row>
    <row r="971" spans="21:25" x14ac:dyDescent="0.25">
      <c r="U971" t="s">
        <v>208</v>
      </c>
      <c r="V971" s="10"/>
      <c r="W971" s="10"/>
      <c r="X971" s="10">
        <v>289.16000000000003</v>
      </c>
      <c r="Y971" s="10">
        <v>289.16000000000003</v>
      </c>
    </row>
    <row r="972" spans="21:25" x14ac:dyDescent="0.25">
      <c r="U972" t="s">
        <v>1187</v>
      </c>
      <c r="V972" s="10"/>
      <c r="W972" s="10"/>
      <c r="X972" s="10">
        <v>460.23</v>
      </c>
      <c r="Y972" s="10">
        <v>460.23</v>
      </c>
    </row>
    <row r="973" spans="21:25" x14ac:dyDescent="0.25">
      <c r="U973" t="s">
        <v>257</v>
      </c>
      <c r="V973" s="10"/>
      <c r="W973" s="10">
        <v>387.68999999999994</v>
      </c>
      <c r="X973" s="10"/>
      <c r="Y973" s="10">
        <v>387.68999999999994</v>
      </c>
    </row>
    <row r="974" spans="21:25" x14ac:dyDescent="0.25">
      <c r="U974" t="s">
        <v>744</v>
      </c>
      <c r="V974" s="10"/>
      <c r="W974" s="10"/>
      <c r="X974" s="10">
        <v>107.55000000000001</v>
      </c>
      <c r="Y974" s="10">
        <v>107.55000000000001</v>
      </c>
    </row>
    <row r="975" spans="21:25" x14ac:dyDescent="0.25">
      <c r="U975" t="s">
        <v>719</v>
      </c>
      <c r="V975" s="10">
        <v>320.70000000000005</v>
      </c>
      <c r="W975" s="10"/>
      <c r="X975" s="10"/>
      <c r="Y975" s="10">
        <v>320.70000000000005</v>
      </c>
    </row>
    <row r="976" spans="21:25" x14ac:dyDescent="0.25">
      <c r="U976" t="s">
        <v>82</v>
      </c>
      <c r="V976" s="10"/>
      <c r="W976" s="10"/>
      <c r="X976" s="10">
        <v>252.27</v>
      </c>
      <c r="Y976" s="10">
        <v>252.27</v>
      </c>
    </row>
    <row r="977" spans="21:25" x14ac:dyDescent="0.25">
      <c r="U977" t="s">
        <v>78</v>
      </c>
      <c r="V977" s="10"/>
      <c r="W977" s="10"/>
      <c r="X977" s="10">
        <v>409.5</v>
      </c>
      <c r="Y977" s="10">
        <v>409.5</v>
      </c>
    </row>
    <row r="978" spans="21:25" x14ac:dyDescent="0.25">
      <c r="U978" t="s">
        <v>507</v>
      </c>
      <c r="V978" s="10"/>
      <c r="W978" s="10">
        <v>118.72</v>
      </c>
      <c r="X978" s="10"/>
      <c r="Y978" s="10">
        <v>118.72</v>
      </c>
    </row>
    <row r="979" spans="21:25" x14ac:dyDescent="0.25">
      <c r="U979" t="s">
        <v>148</v>
      </c>
      <c r="V979" s="10"/>
      <c r="W979" s="10"/>
      <c r="X979" s="10">
        <v>414.7</v>
      </c>
      <c r="Y979" s="10">
        <v>414.7</v>
      </c>
    </row>
    <row r="980" spans="21:25" x14ac:dyDescent="0.25">
      <c r="U980" t="s">
        <v>123</v>
      </c>
      <c r="V980" s="10"/>
      <c r="W980" s="10"/>
      <c r="X980" s="10">
        <v>183.6</v>
      </c>
      <c r="Y980" s="10">
        <v>183.6</v>
      </c>
    </row>
    <row r="981" spans="21:25" x14ac:dyDescent="0.25">
      <c r="U981" t="s">
        <v>411</v>
      </c>
      <c r="V981" s="10">
        <v>29</v>
      </c>
      <c r="W981" s="10"/>
      <c r="X981" s="10"/>
      <c r="Y981" s="10">
        <v>29</v>
      </c>
    </row>
    <row r="982" spans="21:25" x14ac:dyDescent="0.25">
      <c r="U982" t="s">
        <v>102</v>
      </c>
      <c r="V982" s="10"/>
      <c r="W982" s="10">
        <v>113.76</v>
      </c>
      <c r="X982" s="10"/>
      <c r="Y982" s="10">
        <v>113.76</v>
      </c>
    </row>
    <row r="983" spans="21:25" x14ac:dyDescent="0.25">
      <c r="U983" t="s">
        <v>128</v>
      </c>
      <c r="V983" s="10">
        <v>126.4</v>
      </c>
      <c r="W983" s="10"/>
      <c r="X983" s="10"/>
      <c r="Y983" s="10">
        <v>126.4</v>
      </c>
    </row>
    <row r="984" spans="21:25" x14ac:dyDescent="0.25">
      <c r="U984" t="s">
        <v>1149</v>
      </c>
      <c r="V984" s="10"/>
      <c r="W984" s="10"/>
      <c r="X984" s="10">
        <v>385.76</v>
      </c>
      <c r="Y984" s="10">
        <v>385.76</v>
      </c>
    </row>
    <row r="985" spans="21:25" x14ac:dyDescent="0.25">
      <c r="U985" t="s">
        <v>809</v>
      </c>
      <c r="V985" s="10">
        <v>153.4</v>
      </c>
      <c r="W985" s="10"/>
      <c r="X985" s="10"/>
      <c r="Y985" s="10">
        <v>153.4</v>
      </c>
    </row>
    <row r="986" spans="21:25" x14ac:dyDescent="0.25">
      <c r="U986" t="s">
        <v>639</v>
      </c>
      <c r="V986" s="10">
        <v>126.47999999999999</v>
      </c>
      <c r="W986" s="10"/>
      <c r="X986" s="10"/>
      <c r="Y986" s="10">
        <v>126.47999999999999</v>
      </c>
    </row>
    <row r="987" spans="21:25" x14ac:dyDescent="0.25">
      <c r="U987" t="s">
        <v>93</v>
      </c>
      <c r="V987" s="10"/>
      <c r="W987" s="10">
        <v>170.04999999999998</v>
      </c>
      <c r="X987" s="10"/>
      <c r="Y987" s="10">
        <v>170.04999999999998</v>
      </c>
    </row>
    <row r="988" spans="21:25" x14ac:dyDescent="0.25">
      <c r="U988" t="s">
        <v>263</v>
      </c>
      <c r="V988" s="10">
        <v>46.08</v>
      </c>
      <c r="W988" s="10"/>
      <c r="X988" s="10"/>
      <c r="Y988" s="10">
        <v>46.08</v>
      </c>
    </row>
    <row r="989" spans="21:25" x14ac:dyDescent="0.25">
      <c r="U989" t="s">
        <v>362</v>
      </c>
      <c r="V989" s="10"/>
      <c r="W989" s="10"/>
      <c r="X989" s="10">
        <v>121.08</v>
      </c>
      <c r="Y989" s="10">
        <v>121.08</v>
      </c>
    </row>
    <row r="990" spans="21:25" x14ac:dyDescent="0.25">
      <c r="U990" t="s">
        <v>429</v>
      </c>
      <c r="V990" s="10"/>
      <c r="W990" s="10">
        <v>430.26</v>
      </c>
      <c r="X990" s="10"/>
      <c r="Y990" s="10">
        <v>430.26</v>
      </c>
    </row>
    <row r="991" spans="21:25" x14ac:dyDescent="0.25">
      <c r="U991" t="s">
        <v>239</v>
      </c>
      <c r="V991" s="10">
        <v>53.760000000000005</v>
      </c>
      <c r="W991" s="10"/>
      <c r="X991" s="10"/>
      <c r="Y991" s="10">
        <v>53.760000000000005</v>
      </c>
    </row>
    <row r="992" spans="21:25" x14ac:dyDescent="0.25">
      <c r="U992" t="s">
        <v>173</v>
      </c>
      <c r="V992" s="10"/>
      <c r="W992" s="10">
        <v>193.26</v>
      </c>
      <c r="X992" s="10"/>
      <c r="Y992" s="10">
        <v>193.26</v>
      </c>
    </row>
    <row r="993" spans="21:25" x14ac:dyDescent="0.25">
      <c r="U993" t="s">
        <v>674</v>
      </c>
      <c r="V993" s="10"/>
      <c r="W993" s="10"/>
      <c r="X993" s="10">
        <v>318.72000000000003</v>
      </c>
      <c r="Y993" s="10">
        <v>318.72000000000003</v>
      </c>
    </row>
    <row r="994" spans="21:25" x14ac:dyDescent="0.25">
      <c r="U994" t="s">
        <v>492</v>
      </c>
      <c r="V994" s="10"/>
      <c r="W994" s="10">
        <v>299.45999999999998</v>
      </c>
      <c r="X994" s="10"/>
      <c r="Y994" s="10">
        <v>299.45999999999998</v>
      </c>
    </row>
    <row r="995" spans="21:25" x14ac:dyDescent="0.25">
      <c r="U995" t="s">
        <v>1176</v>
      </c>
      <c r="V995" s="10">
        <v>59.79</v>
      </c>
      <c r="W995" s="10"/>
      <c r="X995" s="10"/>
      <c r="Y995" s="10">
        <v>59.79</v>
      </c>
    </row>
    <row r="996" spans="21:25" x14ac:dyDescent="0.25">
      <c r="U996" t="s">
        <v>169</v>
      </c>
      <c r="V996" s="10"/>
      <c r="W996" s="10">
        <v>528.44000000000005</v>
      </c>
      <c r="X996" s="10"/>
      <c r="Y996" s="10">
        <v>528.44000000000005</v>
      </c>
    </row>
    <row r="997" spans="21:25" x14ac:dyDescent="0.25">
      <c r="U997" t="s">
        <v>1174</v>
      </c>
      <c r="V997" s="10"/>
      <c r="W997" s="10"/>
      <c r="X997" s="10">
        <v>383.13</v>
      </c>
      <c r="Y997" s="10">
        <v>383.13</v>
      </c>
    </row>
    <row r="998" spans="21:25" x14ac:dyDescent="0.25">
      <c r="U998" t="s">
        <v>310</v>
      </c>
      <c r="V998" s="10">
        <v>156.16</v>
      </c>
      <c r="W998" s="10"/>
      <c r="X998" s="10"/>
      <c r="Y998" s="10">
        <v>156.16</v>
      </c>
    </row>
    <row r="999" spans="21:25" x14ac:dyDescent="0.25">
      <c r="U999" t="s">
        <v>604</v>
      </c>
      <c r="V999" s="10">
        <v>106.44</v>
      </c>
      <c r="W999" s="10"/>
      <c r="X999" s="10"/>
      <c r="Y999" s="10">
        <v>106.44</v>
      </c>
    </row>
    <row r="1000" spans="21:25" x14ac:dyDescent="0.25">
      <c r="U1000" t="s">
        <v>449</v>
      </c>
      <c r="V1000" s="10"/>
      <c r="W1000" s="10"/>
      <c r="X1000" s="10">
        <v>534.36</v>
      </c>
      <c r="Y1000" s="10">
        <v>534.36</v>
      </c>
    </row>
    <row r="1001" spans="21:25" x14ac:dyDescent="0.25">
      <c r="U1001" t="s">
        <v>177</v>
      </c>
      <c r="V1001" s="10"/>
      <c r="W1001" s="10"/>
      <c r="X1001" s="10">
        <v>174.52</v>
      </c>
      <c r="Y1001" s="10">
        <v>174.52</v>
      </c>
    </row>
    <row r="1002" spans="21:25" x14ac:dyDescent="0.25">
      <c r="U1002" t="s">
        <v>667</v>
      </c>
      <c r="V1002" s="10">
        <v>41.31</v>
      </c>
      <c r="W1002" s="10"/>
      <c r="X1002" s="10"/>
      <c r="Y1002" s="10">
        <v>41.31</v>
      </c>
    </row>
    <row r="1003" spans="21:25" x14ac:dyDescent="0.25">
      <c r="U1003" t="s">
        <v>1046</v>
      </c>
      <c r="V1003" s="10">
        <v>152.96</v>
      </c>
      <c r="W1003" s="10"/>
      <c r="X1003" s="10"/>
      <c r="Y1003" s="10">
        <v>152.96</v>
      </c>
    </row>
    <row r="1004" spans="21:25" x14ac:dyDescent="0.25">
      <c r="U1004" t="s">
        <v>406</v>
      </c>
      <c r="V1004" s="10"/>
      <c r="W1004" s="10"/>
      <c r="X1004" s="10">
        <v>389.74</v>
      </c>
      <c r="Y1004" s="10">
        <v>389.74</v>
      </c>
    </row>
    <row r="1005" spans="21:25" x14ac:dyDescent="0.25">
      <c r="U1005" t="s">
        <v>167</v>
      </c>
      <c r="V1005" s="10"/>
      <c r="W1005" s="10">
        <v>106.41</v>
      </c>
      <c r="X1005" s="10"/>
      <c r="Y1005" s="10">
        <v>106.41</v>
      </c>
    </row>
    <row r="1006" spans="21:25" x14ac:dyDescent="0.25">
      <c r="U1006" t="s">
        <v>171</v>
      </c>
      <c r="V1006" s="10"/>
      <c r="W1006" s="10">
        <v>103.18</v>
      </c>
      <c r="X1006" s="10"/>
      <c r="Y1006" s="10">
        <v>103.18</v>
      </c>
    </row>
    <row r="1007" spans="21:25" x14ac:dyDescent="0.25">
      <c r="U1007" t="s">
        <v>33</v>
      </c>
      <c r="V1007" s="10">
        <v>176.88</v>
      </c>
      <c r="W1007" s="10"/>
      <c r="X1007" s="10">
        <v>36.47</v>
      </c>
      <c r="Y1007" s="10">
        <v>213.35</v>
      </c>
    </row>
    <row r="1008" spans="21:25" x14ac:dyDescent="0.25">
      <c r="U1008" t="s">
        <v>766</v>
      </c>
      <c r="V1008" s="10">
        <v>181.05</v>
      </c>
      <c r="W1008" s="10"/>
      <c r="X1008" s="10"/>
      <c r="Y1008" s="10">
        <v>181.05</v>
      </c>
    </row>
    <row r="1009" spans="21:25" x14ac:dyDescent="0.25">
      <c r="U1009" t="s">
        <v>720</v>
      </c>
      <c r="V1009" s="10"/>
      <c r="W1009" s="10">
        <v>149.84</v>
      </c>
      <c r="X1009" s="10"/>
      <c r="Y1009" s="10">
        <v>149.84</v>
      </c>
    </row>
    <row r="1010" spans="21:25" x14ac:dyDescent="0.25">
      <c r="U1010" t="s">
        <v>224</v>
      </c>
      <c r="V1010" s="10"/>
      <c r="W1010" s="10">
        <v>223.2</v>
      </c>
      <c r="X1010" s="10"/>
      <c r="Y1010" s="10">
        <v>223.2</v>
      </c>
    </row>
    <row r="1011" spans="21:25" x14ac:dyDescent="0.25">
      <c r="U1011" t="s">
        <v>636</v>
      </c>
      <c r="V1011" s="10">
        <v>47.849999999999994</v>
      </c>
      <c r="W1011" s="10"/>
      <c r="X1011" s="10"/>
      <c r="Y1011" s="10">
        <v>47.849999999999994</v>
      </c>
    </row>
    <row r="1012" spans="21:25" x14ac:dyDescent="0.25">
      <c r="U1012" t="s">
        <v>156</v>
      </c>
      <c r="V1012" s="10"/>
      <c r="W1012" s="10"/>
      <c r="X1012" s="10">
        <v>316.20000000000005</v>
      </c>
      <c r="Y1012" s="10">
        <v>316.20000000000005</v>
      </c>
    </row>
    <row r="1013" spans="21:25" x14ac:dyDescent="0.25">
      <c r="U1013" t="s">
        <v>833</v>
      </c>
      <c r="V1013" s="10"/>
      <c r="W1013" s="10"/>
      <c r="X1013" s="10">
        <v>664.47</v>
      </c>
      <c r="Y1013" s="10">
        <v>664.47</v>
      </c>
    </row>
    <row r="1014" spans="21:25" x14ac:dyDescent="0.25">
      <c r="U1014" t="s">
        <v>640</v>
      </c>
      <c r="V1014" s="10">
        <v>57.449999999999996</v>
      </c>
      <c r="W1014" s="10"/>
      <c r="X1014" s="10"/>
      <c r="Y1014" s="10">
        <v>57.449999999999996</v>
      </c>
    </row>
    <row r="1015" spans="21:25" x14ac:dyDescent="0.25">
      <c r="U1015" t="s">
        <v>962</v>
      </c>
      <c r="V1015" s="10">
        <v>36.090000000000003</v>
      </c>
      <c r="W1015" s="10"/>
      <c r="X1015" s="10"/>
      <c r="Y1015" s="10">
        <v>36.090000000000003</v>
      </c>
    </row>
    <row r="1016" spans="21:25" x14ac:dyDescent="0.25">
      <c r="U1016" t="s">
        <v>730</v>
      </c>
      <c r="V1016" s="10"/>
      <c r="W1016" s="10">
        <v>222.64</v>
      </c>
      <c r="X1016" s="10"/>
      <c r="Y1016" s="10">
        <v>222.64</v>
      </c>
    </row>
    <row r="1017" spans="21:25" x14ac:dyDescent="0.25">
      <c r="U1017" t="s">
        <v>1126</v>
      </c>
      <c r="V1017" s="10">
        <v>36.369999999999997</v>
      </c>
      <c r="W1017" s="10"/>
      <c r="X1017" s="10"/>
      <c r="Y1017" s="10">
        <v>36.369999999999997</v>
      </c>
    </row>
    <row r="1018" spans="21:25" x14ac:dyDescent="0.25">
      <c r="U1018" t="s">
        <v>998</v>
      </c>
      <c r="V1018" s="10"/>
      <c r="W1018" s="10">
        <v>268.68</v>
      </c>
      <c r="X1018" s="10"/>
      <c r="Y1018" s="10">
        <v>268.68</v>
      </c>
    </row>
    <row r="1019" spans="21:25" x14ac:dyDescent="0.25">
      <c r="U1019" t="s">
        <v>669</v>
      </c>
      <c r="V1019" s="10"/>
      <c r="W1019" s="10"/>
      <c r="X1019" s="10">
        <v>691</v>
      </c>
      <c r="Y1019" s="10">
        <v>691</v>
      </c>
    </row>
    <row r="1020" spans="21:25" x14ac:dyDescent="0.25">
      <c r="U1020" t="s">
        <v>221</v>
      </c>
      <c r="V1020" s="10"/>
      <c r="W1020" s="10"/>
      <c r="X1020" s="10">
        <v>492.81000000000006</v>
      </c>
      <c r="Y1020" s="10">
        <v>492.81000000000006</v>
      </c>
    </row>
    <row r="1021" spans="21:25" x14ac:dyDescent="0.25">
      <c r="U1021" t="s">
        <v>567</v>
      </c>
      <c r="V1021" s="10"/>
      <c r="W1021" s="10"/>
      <c r="X1021" s="10">
        <v>449.70000000000005</v>
      </c>
      <c r="Y1021" s="10">
        <v>449.70000000000005</v>
      </c>
    </row>
    <row r="1022" spans="21:25" x14ac:dyDescent="0.25">
      <c r="U1022" t="s">
        <v>157</v>
      </c>
      <c r="V1022" s="10"/>
      <c r="W1022" s="10"/>
      <c r="X1022" s="10">
        <v>751.56</v>
      </c>
      <c r="Y1022" s="10">
        <v>751.56</v>
      </c>
    </row>
    <row r="1023" spans="21:25" x14ac:dyDescent="0.25">
      <c r="U1023" t="s">
        <v>1189</v>
      </c>
      <c r="V1023" s="10"/>
      <c r="W1023" s="10"/>
      <c r="X1023" s="10">
        <v>196.24</v>
      </c>
      <c r="Y1023" s="10">
        <v>196.24</v>
      </c>
    </row>
    <row r="1024" spans="21:25" x14ac:dyDescent="0.25">
      <c r="U1024" t="s">
        <v>472</v>
      </c>
      <c r="V1024" s="10"/>
      <c r="W1024" s="10">
        <v>77.489999999999995</v>
      </c>
      <c r="X1024" s="10"/>
      <c r="Y1024" s="10">
        <v>77.489999999999995</v>
      </c>
    </row>
    <row r="1025" spans="21:25" x14ac:dyDescent="0.25">
      <c r="U1025" t="s">
        <v>1197</v>
      </c>
      <c r="V1025" s="10"/>
      <c r="W1025" s="10"/>
      <c r="X1025" s="10">
        <v>187.25</v>
      </c>
      <c r="Y1025" s="10">
        <v>187.25</v>
      </c>
    </row>
    <row r="1026" spans="21:25" x14ac:dyDescent="0.25">
      <c r="U1026" t="s">
        <v>50</v>
      </c>
      <c r="V1026" s="10"/>
      <c r="W1026" s="10">
        <v>128.52000000000001</v>
      </c>
      <c r="X1026" s="10"/>
      <c r="Y1026" s="10">
        <v>128.52000000000001</v>
      </c>
    </row>
    <row r="1027" spans="21:25" x14ac:dyDescent="0.25">
      <c r="U1027" t="s">
        <v>397</v>
      </c>
      <c r="V1027" s="10">
        <v>42.3</v>
      </c>
      <c r="W1027" s="10"/>
      <c r="X1027" s="10"/>
      <c r="Y1027" s="10">
        <v>42.3</v>
      </c>
    </row>
    <row r="1028" spans="21:25" x14ac:dyDescent="0.25">
      <c r="U1028" t="s">
        <v>1119</v>
      </c>
      <c r="V1028" s="10">
        <v>268.02</v>
      </c>
      <c r="W1028" s="10"/>
      <c r="X1028" s="10"/>
      <c r="Y1028" s="10">
        <v>268.02</v>
      </c>
    </row>
    <row r="1029" spans="21:25" x14ac:dyDescent="0.25">
      <c r="U1029" t="s">
        <v>780</v>
      </c>
      <c r="V1029" s="10">
        <v>128.72999999999999</v>
      </c>
      <c r="W1029" s="10"/>
      <c r="X1029" s="10"/>
      <c r="Y1029" s="10">
        <v>128.72999999999999</v>
      </c>
    </row>
    <row r="1030" spans="21:25" x14ac:dyDescent="0.25">
      <c r="U1030" t="s">
        <v>929</v>
      </c>
      <c r="V1030" s="10"/>
      <c r="W1030" s="10"/>
      <c r="X1030" s="10">
        <v>268.95000000000005</v>
      </c>
      <c r="Y1030" s="10">
        <v>268.95000000000005</v>
      </c>
    </row>
    <row r="1031" spans="21:25" x14ac:dyDescent="0.25">
      <c r="U1031" t="s">
        <v>465</v>
      </c>
      <c r="V1031" s="10"/>
      <c r="W1031" s="10">
        <v>44.66</v>
      </c>
      <c r="X1031" s="10"/>
      <c r="Y1031" s="10">
        <v>44.66</v>
      </c>
    </row>
    <row r="1032" spans="21:25" x14ac:dyDescent="0.25">
      <c r="U1032" t="s">
        <v>1106</v>
      </c>
      <c r="V1032" s="10"/>
      <c r="W1032" s="10">
        <v>120.04</v>
      </c>
      <c r="X1032" s="10"/>
      <c r="Y1032" s="10">
        <v>120.04</v>
      </c>
    </row>
    <row r="1033" spans="21:25" x14ac:dyDescent="0.25">
      <c r="U1033" t="s">
        <v>552</v>
      </c>
      <c r="V1033" s="10"/>
      <c r="W1033" s="10">
        <v>268.52</v>
      </c>
      <c r="X1033" s="10"/>
      <c r="Y1033" s="10">
        <v>268.52</v>
      </c>
    </row>
    <row r="1034" spans="21:25" x14ac:dyDescent="0.25">
      <c r="U1034" t="s">
        <v>1207</v>
      </c>
      <c r="V1034" s="10"/>
      <c r="W1034" s="10">
        <v>120.76</v>
      </c>
      <c r="X1034" s="10"/>
      <c r="Y1034" s="10">
        <v>120.76</v>
      </c>
    </row>
    <row r="1035" spans="21:25" x14ac:dyDescent="0.25">
      <c r="U1035" t="s">
        <v>300</v>
      </c>
      <c r="V1035" s="10"/>
      <c r="W1035" s="10">
        <v>224.42</v>
      </c>
      <c r="X1035" s="10"/>
      <c r="Y1035" s="10">
        <v>224.42</v>
      </c>
    </row>
    <row r="1036" spans="21:25" x14ac:dyDescent="0.25">
      <c r="U1036" t="s">
        <v>755</v>
      </c>
      <c r="V1036" s="10"/>
      <c r="W1036" s="10">
        <v>253.82</v>
      </c>
      <c r="X1036" s="10"/>
      <c r="Y1036" s="10">
        <v>253.82</v>
      </c>
    </row>
    <row r="1037" spans="21:25" x14ac:dyDescent="0.25">
      <c r="U1037" t="s">
        <v>628</v>
      </c>
      <c r="V1037" s="10">
        <v>179.44</v>
      </c>
      <c r="W1037" s="10"/>
      <c r="X1037" s="10"/>
      <c r="Y1037" s="10">
        <v>179.44</v>
      </c>
    </row>
    <row r="1038" spans="21:25" x14ac:dyDescent="0.25">
      <c r="U1038" t="s">
        <v>1129</v>
      </c>
      <c r="V1038" s="10"/>
      <c r="W1038" s="10"/>
      <c r="X1038" s="10">
        <v>435.21</v>
      </c>
      <c r="Y1038" s="10">
        <v>435.21</v>
      </c>
    </row>
    <row r="1039" spans="21:25" x14ac:dyDescent="0.25">
      <c r="U1039" t="s">
        <v>951</v>
      </c>
      <c r="V1039" s="10">
        <v>162.56</v>
      </c>
      <c r="W1039" s="10"/>
      <c r="X1039" s="10"/>
      <c r="Y1039" s="10">
        <v>162.56</v>
      </c>
    </row>
    <row r="1040" spans="21:25" x14ac:dyDescent="0.25">
      <c r="U1040" t="s">
        <v>415</v>
      </c>
      <c r="V1040" s="10"/>
      <c r="W1040" s="10">
        <v>357.84000000000003</v>
      </c>
      <c r="X1040" s="10"/>
      <c r="Y1040" s="10">
        <v>357.84000000000003</v>
      </c>
    </row>
    <row r="1041" spans="21:25" x14ac:dyDescent="0.25">
      <c r="U1041" t="s">
        <v>774</v>
      </c>
      <c r="V1041" s="10"/>
      <c r="W1041" s="10">
        <v>387</v>
      </c>
      <c r="X1041" s="10"/>
      <c r="Y1041" s="10">
        <v>387</v>
      </c>
    </row>
    <row r="1042" spans="21:25" x14ac:dyDescent="0.25">
      <c r="U1042" t="s">
        <v>445</v>
      </c>
      <c r="V1042" s="10"/>
      <c r="W1042" s="10">
        <v>642.59999999999991</v>
      </c>
      <c r="X1042" s="10"/>
      <c r="Y1042" s="10">
        <v>642.59999999999991</v>
      </c>
    </row>
    <row r="1043" spans="21:25" x14ac:dyDescent="0.25">
      <c r="U1043" t="s">
        <v>333</v>
      </c>
      <c r="V1043" s="10">
        <v>56.97</v>
      </c>
      <c r="W1043" s="10"/>
      <c r="X1043" s="10"/>
      <c r="Y1043" s="10">
        <v>56.97</v>
      </c>
    </row>
    <row r="1044" spans="21:25" x14ac:dyDescent="0.25">
      <c r="U1044" t="s">
        <v>947</v>
      </c>
      <c r="V1044" s="10"/>
      <c r="W1044" s="10"/>
      <c r="X1044" s="10">
        <v>253.02</v>
      </c>
      <c r="Y1044" s="10">
        <v>253.02</v>
      </c>
    </row>
    <row r="1045" spans="21:25" x14ac:dyDescent="0.25">
      <c r="U1045" t="s">
        <v>955</v>
      </c>
      <c r="V1045" s="10">
        <v>31.92</v>
      </c>
      <c r="W1045" s="10"/>
      <c r="X1045" s="10"/>
      <c r="Y1045" s="10">
        <v>31.92</v>
      </c>
    </row>
    <row r="1046" spans="21:25" x14ac:dyDescent="0.25">
      <c r="U1046" t="s">
        <v>915</v>
      </c>
      <c r="V1046" s="10"/>
      <c r="W1046" s="10">
        <v>165.64</v>
      </c>
      <c r="X1046" s="10"/>
      <c r="Y1046" s="10">
        <v>165.64</v>
      </c>
    </row>
    <row r="1047" spans="21:25" x14ac:dyDescent="0.25">
      <c r="U1047" t="s">
        <v>1050</v>
      </c>
      <c r="V1047" s="10">
        <v>48.04</v>
      </c>
      <c r="W1047" s="10"/>
      <c r="X1047" s="10"/>
      <c r="Y1047" s="10">
        <v>48.04</v>
      </c>
    </row>
    <row r="1048" spans="21:25" x14ac:dyDescent="0.25">
      <c r="U1048" t="s">
        <v>616</v>
      </c>
      <c r="V1048" s="10"/>
      <c r="W1048" s="10">
        <v>64.62</v>
      </c>
      <c r="X1048" s="10"/>
      <c r="Y1048" s="10">
        <v>64.62</v>
      </c>
    </row>
    <row r="1049" spans="21:25" x14ac:dyDescent="0.25">
      <c r="U1049" t="s">
        <v>146</v>
      </c>
      <c r="V1049" s="10">
        <v>259.27999999999997</v>
      </c>
      <c r="W1049" s="10"/>
      <c r="X1049" s="10"/>
      <c r="Y1049" s="10">
        <v>259.27999999999997</v>
      </c>
    </row>
    <row r="1050" spans="21:25" x14ac:dyDescent="0.25">
      <c r="U1050" t="s">
        <v>1076</v>
      </c>
      <c r="V1050" s="10"/>
      <c r="W1050" s="10"/>
      <c r="X1050" s="10">
        <v>901.24</v>
      </c>
      <c r="Y1050" s="10">
        <v>901.24</v>
      </c>
    </row>
    <row r="1051" spans="21:25" x14ac:dyDescent="0.25">
      <c r="U1051" t="s">
        <v>711</v>
      </c>
      <c r="V1051" s="10">
        <v>49.949999999999996</v>
      </c>
      <c r="W1051" s="10"/>
      <c r="X1051" s="10"/>
      <c r="Y1051" s="10">
        <v>49.949999999999996</v>
      </c>
    </row>
    <row r="1052" spans="21:25" x14ac:dyDescent="0.25">
      <c r="U1052" t="s">
        <v>223</v>
      </c>
      <c r="V1052" s="10"/>
      <c r="W1052" s="10">
        <v>203.49</v>
      </c>
      <c r="X1052" s="10"/>
      <c r="Y1052" s="10">
        <v>203.49</v>
      </c>
    </row>
    <row r="1053" spans="21:25" x14ac:dyDescent="0.25">
      <c r="U1053" t="s">
        <v>609</v>
      </c>
      <c r="V1053" s="10"/>
      <c r="W1053" s="10">
        <v>119</v>
      </c>
      <c r="X1053" s="10"/>
      <c r="Y1053" s="10">
        <v>119</v>
      </c>
    </row>
    <row r="1054" spans="21:25" x14ac:dyDescent="0.25">
      <c r="U1054" t="s">
        <v>1090</v>
      </c>
      <c r="V1054" s="10"/>
      <c r="W1054" s="10">
        <v>51.28</v>
      </c>
      <c r="X1054" s="10"/>
      <c r="Y1054" s="10">
        <v>51.28</v>
      </c>
    </row>
    <row r="1055" spans="21:25" x14ac:dyDescent="0.25">
      <c r="U1055" t="s">
        <v>1211</v>
      </c>
      <c r="V1055" s="10">
        <v>129.72</v>
      </c>
      <c r="W1055" s="10"/>
      <c r="X1055" s="10"/>
      <c r="Y1055" s="10">
        <v>129.72</v>
      </c>
    </row>
    <row r="1056" spans="21:25" x14ac:dyDescent="0.25">
      <c r="U1056" t="s">
        <v>184</v>
      </c>
      <c r="V1056" s="10">
        <v>89.48</v>
      </c>
      <c r="W1056" s="10"/>
      <c r="X1056" s="10"/>
      <c r="Y1056" s="10">
        <v>89.48</v>
      </c>
    </row>
    <row r="1057" spans="21:25" x14ac:dyDescent="0.25">
      <c r="U1057" t="s">
        <v>543</v>
      </c>
      <c r="V1057" s="10"/>
      <c r="W1057" s="10"/>
      <c r="X1057" s="10">
        <v>614.04</v>
      </c>
      <c r="Y1057" s="10">
        <v>614.04</v>
      </c>
    </row>
    <row r="1058" spans="21:25" x14ac:dyDescent="0.25">
      <c r="U1058" t="s">
        <v>346</v>
      </c>
      <c r="V1058" s="10"/>
      <c r="W1058" s="10"/>
      <c r="X1058" s="10">
        <v>391.88</v>
      </c>
      <c r="Y1058" s="10">
        <v>391.88</v>
      </c>
    </row>
    <row r="1059" spans="21:25" x14ac:dyDescent="0.25">
      <c r="U1059" t="s">
        <v>828</v>
      </c>
      <c r="V1059" s="10"/>
      <c r="W1059" s="10">
        <v>125.84</v>
      </c>
      <c r="X1059" s="10"/>
      <c r="Y1059" s="10">
        <v>125.84</v>
      </c>
    </row>
    <row r="1060" spans="21:25" x14ac:dyDescent="0.25">
      <c r="U1060" t="s">
        <v>200</v>
      </c>
      <c r="V1060" s="10">
        <v>44.55</v>
      </c>
      <c r="W1060" s="10"/>
      <c r="X1060" s="10"/>
      <c r="Y1060" s="10">
        <v>44.55</v>
      </c>
    </row>
    <row r="1061" spans="21:25" x14ac:dyDescent="0.25">
      <c r="U1061" t="s">
        <v>1116</v>
      </c>
      <c r="V1061" s="10">
        <v>257.48</v>
      </c>
      <c r="W1061" s="10"/>
      <c r="X1061" s="10"/>
      <c r="Y1061" s="10">
        <v>257.48</v>
      </c>
    </row>
    <row r="1062" spans="21:25" x14ac:dyDescent="0.25">
      <c r="U1062" t="s">
        <v>359</v>
      </c>
      <c r="V1062" s="10">
        <v>64.12</v>
      </c>
      <c r="W1062" s="10"/>
      <c r="X1062" s="10"/>
      <c r="Y1062" s="10">
        <v>64.12</v>
      </c>
    </row>
    <row r="1063" spans="21:25" x14ac:dyDescent="0.25">
      <c r="U1063" t="s">
        <v>476</v>
      </c>
      <c r="V1063" s="10"/>
      <c r="W1063" s="10"/>
      <c r="X1063" s="10">
        <v>715.71</v>
      </c>
      <c r="Y1063" s="10">
        <v>715.71</v>
      </c>
    </row>
    <row r="1064" spans="21:25" x14ac:dyDescent="0.25">
      <c r="U1064" t="s">
        <v>314</v>
      </c>
      <c r="V1064" s="10"/>
      <c r="W1064" s="10"/>
      <c r="X1064" s="10">
        <v>95.699999999999989</v>
      </c>
      <c r="Y1064" s="10">
        <v>95.699999999999989</v>
      </c>
    </row>
    <row r="1065" spans="21:25" x14ac:dyDescent="0.25">
      <c r="U1065" t="s">
        <v>705</v>
      </c>
      <c r="V1065" s="10"/>
      <c r="W1065" s="10"/>
      <c r="X1065" s="10">
        <v>200.35</v>
      </c>
      <c r="Y1065" s="10">
        <v>200.35</v>
      </c>
    </row>
    <row r="1066" spans="21:25" x14ac:dyDescent="0.25">
      <c r="U1066" t="s">
        <v>1113</v>
      </c>
      <c r="V1066" s="10"/>
      <c r="W1066" s="10"/>
      <c r="X1066" s="10">
        <v>595.79999999999995</v>
      </c>
      <c r="Y1066" s="10">
        <v>595.79999999999995</v>
      </c>
    </row>
    <row r="1067" spans="21:25" x14ac:dyDescent="0.25">
      <c r="U1067" t="s">
        <v>977</v>
      </c>
      <c r="V1067" s="10">
        <v>92.32</v>
      </c>
      <c r="W1067" s="10"/>
      <c r="X1067" s="10"/>
      <c r="Y1067" s="10">
        <v>92.32</v>
      </c>
    </row>
    <row r="1068" spans="21:25" x14ac:dyDescent="0.25">
      <c r="U1068" t="s">
        <v>1095</v>
      </c>
      <c r="V1068" s="10">
        <v>58.83</v>
      </c>
      <c r="W1068" s="10"/>
      <c r="X1068" s="10"/>
      <c r="Y1068" s="10">
        <v>58.83</v>
      </c>
    </row>
    <row r="1069" spans="21:25" x14ac:dyDescent="0.25">
      <c r="U1069" t="s">
        <v>1228</v>
      </c>
      <c r="V1069" s="10"/>
      <c r="W1069" s="10"/>
      <c r="X1069" s="10">
        <v>299.7</v>
      </c>
      <c r="Y1069" s="10">
        <v>299.7</v>
      </c>
    </row>
    <row r="1070" spans="21:25" x14ac:dyDescent="0.25">
      <c r="U1070" t="s">
        <v>722</v>
      </c>
      <c r="V1070" s="10"/>
      <c r="W1070" s="10"/>
      <c r="X1070" s="10">
        <v>145.79</v>
      </c>
      <c r="Y1070" s="10">
        <v>145.79</v>
      </c>
    </row>
    <row r="1071" spans="21:25" x14ac:dyDescent="0.25">
      <c r="U1071" t="s">
        <v>610</v>
      </c>
      <c r="V1071" s="10"/>
      <c r="W1071" s="10"/>
      <c r="X1071" s="10">
        <v>356.72</v>
      </c>
      <c r="Y1071" s="10">
        <v>356.72</v>
      </c>
    </row>
    <row r="1072" spans="21:25" x14ac:dyDescent="0.25">
      <c r="U1072" t="s">
        <v>525</v>
      </c>
      <c r="V1072" s="10"/>
      <c r="W1072" s="10"/>
      <c r="X1072" s="10">
        <v>239.16</v>
      </c>
      <c r="Y1072" s="10">
        <v>239.16</v>
      </c>
    </row>
    <row r="1073" spans="21:25" x14ac:dyDescent="0.25">
      <c r="U1073" t="s">
        <v>629</v>
      </c>
      <c r="V1073" s="10"/>
      <c r="W1073" s="10">
        <v>603.84</v>
      </c>
      <c r="X1073" s="10"/>
      <c r="Y1073" s="10">
        <v>603.84</v>
      </c>
    </row>
    <row r="1074" spans="21:25" x14ac:dyDescent="0.25">
      <c r="U1074" t="s">
        <v>762</v>
      </c>
      <c r="V1074" s="10"/>
      <c r="W1074" s="10"/>
      <c r="X1074" s="10">
        <v>293.08</v>
      </c>
      <c r="Y1074" s="10">
        <v>293.08</v>
      </c>
    </row>
    <row r="1075" spans="21:25" x14ac:dyDescent="0.25">
      <c r="U1075" t="s">
        <v>430</v>
      </c>
      <c r="V1075" s="10">
        <v>149.44</v>
      </c>
      <c r="W1075" s="10"/>
      <c r="X1075" s="10"/>
      <c r="Y1075" s="10">
        <v>149.44</v>
      </c>
    </row>
    <row r="1076" spans="21:25" x14ac:dyDescent="0.25">
      <c r="U1076" t="s">
        <v>353</v>
      </c>
      <c r="V1076" s="10"/>
      <c r="W1076" s="10"/>
      <c r="X1076" s="10">
        <v>80.89</v>
      </c>
      <c r="Y1076" s="10">
        <v>80.89</v>
      </c>
    </row>
    <row r="1077" spans="21:25" x14ac:dyDescent="0.25">
      <c r="U1077" t="s">
        <v>1136</v>
      </c>
      <c r="V1077" s="10"/>
      <c r="W1077" s="10"/>
      <c r="X1077" s="10">
        <v>289.38</v>
      </c>
      <c r="Y1077" s="10">
        <v>289.38</v>
      </c>
    </row>
    <row r="1078" spans="21:25" x14ac:dyDescent="0.25">
      <c r="U1078" t="s">
        <v>968</v>
      </c>
      <c r="V1078" s="10">
        <v>36.369999999999997</v>
      </c>
      <c r="W1078" s="10"/>
      <c r="X1078" s="10"/>
      <c r="Y1078" s="10">
        <v>36.369999999999997</v>
      </c>
    </row>
    <row r="1079" spans="21:25" x14ac:dyDescent="0.25">
      <c r="U1079" t="s">
        <v>258</v>
      </c>
      <c r="V1079" s="10"/>
      <c r="W1079" s="10"/>
      <c r="X1079" s="10">
        <v>308.38</v>
      </c>
      <c r="Y1079" s="10">
        <v>308.38</v>
      </c>
    </row>
    <row r="1080" spans="21:25" x14ac:dyDescent="0.25">
      <c r="U1080" t="s">
        <v>231</v>
      </c>
      <c r="V1080" s="10"/>
      <c r="W1080" s="10">
        <v>86.01</v>
      </c>
      <c r="X1080" s="10"/>
      <c r="Y1080" s="10">
        <v>86.01</v>
      </c>
    </row>
    <row r="1081" spans="21:25" x14ac:dyDescent="0.25">
      <c r="U1081" t="s">
        <v>330</v>
      </c>
      <c r="V1081" s="10"/>
      <c r="W1081" s="10"/>
      <c r="X1081" s="10">
        <v>493.68</v>
      </c>
      <c r="Y1081" s="10">
        <v>493.68</v>
      </c>
    </row>
    <row r="1082" spans="21:25" x14ac:dyDescent="0.25">
      <c r="U1082" t="s">
        <v>549</v>
      </c>
      <c r="V1082" s="10"/>
      <c r="W1082" s="10">
        <v>288.48</v>
      </c>
      <c r="X1082" s="10"/>
      <c r="Y1082" s="10">
        <v>288.48</v>
      </c>
    </row>
    <row r="1083" spans="21:25" x14ac:dyDescent="0.25">
      <c r="U1083" t="s">
        <v>69</v>
      </c>
      <c r="V1083" s="10"/>
      <c r="W1083" s="10"/>
      <c r="X1083" s="10">
        <v>440.34000000000003</v>
      </c>
      <c r="Y1083" s="10">
        <v>440.34000000000003</v>
      </c>
    </row>
    <row r="1084" spans="21:25" x14ac:dyDescent="0.25">
      <c r="U1084" t="s">
        <v>1127</v>
      </c>
      <c r="V1084" s="10">
        <v>94.28</v>
      </c>
      <c r="W1084" s="10"/>
      <c r="X1084" s="10"/>
      <c r="Y1084" s="10">
        <v>94.28</v>
      </c>
    </row>
    <row r="1085" spans="21:25" x14ac:dyDescent="0.25">
      <c r="U1085" t="s">
        <v>694</v>
      </c>
      <c r="V1085" s="10"/>
      <c r="W1085" s="10"/>
      <c r="X1085" s="10">
        <v>310.98</v>
      </c>
      <c r="Y1085" s="10">
        <v>310.98</v>
      </c>
    </row>
    <row r="1086" spans="21:25" x14ac:dyDescent="0.25">
      <c r="U1086" t="s">
        <v>589</v>
      </c>
      <c r="V1086" s="10"/>
      <c r="W1086" s="10">
        <v>414.03</v>
      </c>
      <c r="X1086" s="10"/>
      <c r="Y1086" s="10">
        <v>414.03</v>
      </c>
    </row>
    <row r="1087" spans="21:25" x14ac:dyDescent="0.25">
      <c r="U1087" t="s">
        <v>901</v>
      </c>
      <c r="V1087" s="10">
        <v>316.35000000000002</v>
      </c>
      <c r="W1087" s="10"/>
      <c r="X1087" s="10"/>
      <c r="Y1087" s="10">
        <v>316.35000000000002</v>
      </c>
    </row>
    <row r="1088" spans="21:25" x14ac:dyDescent="0.25">
      <c r="U1088" t="s">
        <v>227</v>
      </c>
      <c r="V1088" s="10"/>
      <c r="W1088" s="10">
        <v>127.46</v>
      </c>
      <c r="X1088" s="10"/>
      <c r="Y1088" s="10">
        <v>127.46</v>
      </c>
    </row>
    <row r="1089" spans="21:25" x14ac:dyDescent="0.25">
      <c r="U1089" t="s">
        <v>707</v>
      </c>
      <c r="V1089" s="10"/>
      <c r="W1089" s="10"/>
      <c r="X1089" s="10">
        <v>108.06</v>
      </c>
      <c r="Y1089" s="10">
        <v>108.06</v>
      </c>
    </row>
    <row r="1090" spans="21:25" x14ac:dyDescent="0.25">
      <c r="U1090" t="s">
        <v>72</v>
      </c>
      <c r="V1090" s="10"/>
      <c r="W1090" s="10"/>
      <c r="X1090" s="10">
        <v>139.80000000000001</v>
      </c>
      <c r="Y1090" s="10">
        <v>139.80000000000001</v>
      </c>
    </row>
    <row r="1091" spans="21:25" x14ac:dyDescent="0.25">
      <c r="U1091" t="s">
        <v>321</v>
      </c>
      <c r="V1091" s="10">
        <v>49.349999999999994</v>
      </c>
      <c r="W1091" s="10"/>
      <c r="X1091" s="10"/>
      <c r="Y1091" s="10">
        <v>49.349999999999994</v>
      </c>
    </row>
    <row r="1092" spans="21:25" x14ac:dyDescent="0.25">
      <c r="U1092" t="s">
        <v>665</v>
      </c>
      <c r="V1092" s="10"/>
      <c r="W1092" s="10"/>
      <c r="X1092" s="10">
        <v>158.66</v>
      </c>
      <c r="Y1092" s="10">
        <v>158.66</v>
      </c>
    </row>
    <row r="1093" spans="21:25" x14ac:dyDescent="0.25">
      <c r="U1093" t="s">
        <v>276</v>
      </c>
      <c r="V1093" s="10">
        <v>42.06</v>
      </c>
      <c r="W1093" s="10"/>
      <c r="X1093" s="10"/>
      <c r="Y1093" s="10">
        <v>42.06</v>
      </c>
    </row>
    <row r="1094" spans="21:25" x14ac:dyDescent="0.25">
      <c r="U1094" t="s">
        <v>292</v>
      </c>
      <c r="V1094" s="10"/>
      <c r="W1094" s="10"/>
      <c r="X1094" s="10">
        <v>539.96</v>
      </c>
      <c r="Y1094" s="10">
        <v>539.96</v>
      </c>
    </row>
    <row r="1095" spans="21:25" x14ac:dyDescent="0.25">
      <c r="U1095" t="s">
        <v>363</v>
      </c>
      <c r="V1095" s="10"/>
      <c r="W1095" s="10">
        <v>246.36</v>
      </c>
      <c r="X1095" s="10"/>
      <c r="Y1095" s="10">
        <v>246.36</v>
      </c>
    </row>
    <row r="1096" spans="21:25" x14ac:dyDescent="0.25">
      <c r="U1096" t="s">
        <v>225</v>
      </c>
      <c r="V1096" s="10"/>
      <c r="W1096" s="10">
        <v>82.35</v>
      </c>
      <c r="X1096" s="10"/>
      <c r="Y1096" s="10">
        <v>82.35</v>
      </c>
    </row>
    <row r="1097" spans="21:25" x14ac:dyDescent="0.25">
      <c r="U1097" t="s">
        <v>1204</v>
      </c>
      <c r="V1097" s="10"/>
      <c r="W1097" s="10"/>
      <c r="X1097" s="10">
        <v>297.69</v>
      </c>
      <c r="Y1097" s="10">
        <v>297.69</v>
      </c>
    </row>
    <row r="1098" spans="21:25" x14ac:dyDescent="0.25">
      <c r="U1098" t="s">
        <v>950</v>
      </c>
      <c r="V1098" s="10">
        <v>182.10000000000002</v>
      </c>
      <c r="W1098" s="10"/>
      <c r="X1098" s="10"/>
      <c r="Y1098" s="10">
        <v>182.10000000000002</v>
      </c>
    </row>
    <row r="1099" spans="21:25" x14ac:dyDescent="0.25">
      <c r="U1099" t="s">
        <v>870</v>
      </c>
      <c r="V1099" s="10"/>
      <c r="W1099" s="10">
        <v>72.81</v>
      </c>
      <c r="X1099" s="10"/>
      <c r="Y1099" s="10">
        <v>72.81</v>
      </c>
    </row>
    <row r="1100" spans="21:25" x14ac:dyDescent="0.25">
      <c r="U1100" t="s">
        <v>1085</v>
      </c>
      <c r="V1100" s="10"/>
      <c r="W1100" s="10"/>
      <c r="X1100" s="10">
        <v>398.66999999999996</v>
      </c>
      <c r="Y1100" s="10">
        <v>398.66999999999996</v>
      </c>
    </row>
    <row r="1101" spans="21:25" x14ac:dyDescent="0.25">
      <c r="U1101" t="s">
        <v>758</v>
      </c>
      <c r="V1101" s="10"/>
      <c r="W1101" s="10"/>
      <c r="X1101" s="10">
        <v>338.16</v>
      </c>
      <c r="Y1101" s="10">
        <v>338.16</v>
      </c>
    </row>
    <row r="1102" spans="21:25" x14ac:dyDescent="0.25">
      <c r="U1102" t="s">
        <v>344</v>
      </c>
      <c r="V1102" s="10"/>
      <c r="W1102" s="10"/>
      <c r="X1102" s="10">
        <v>974.04</v>
      </c>
      <c r="Y1102" s="10">
        <v>974.04</v>
      </c>
    </row>
    <row r="1103" spans="21:25" x14ac:dyDescent="0.25">
      <c r="U1103" t="s">
        <v>455</v>
      </c>
      <c r="V1103" s="10">
        <v>114.27000000000001</v>
      </c>
      <c r="W1103" s="10"/>
      <c r="X1103" s="10"/>
      <c r="Y1103" s="10">
        <v>114.27000000000001</v>
      </c>
    </row>
    <row r="1104" spans="21:25" x14ac:dyDescent="0.25">
      <c r="U1104" t="s">
        <v>214</v>
      </c>
      <c r="V1104" s="10">
        <v>72.33</v>
      </c>
      <c r="W1104" s="10"/>
      <c r="X1104" s="10"/>
      <c r="Y1104" s="10">
        <v>72.33</v>
      </c>
    </row>
    <row r="1105" spans="21:25" x14ac:dyDescent="0.25">
      <c r="U1105" t="s">
        <v>1013</v>
      </c>
      <c r="V1105" s="10"/>
      <c r="W1105" s="10"/>
      <c r="X1105" s="10">
        <v>228.82</v>
      </c>
      <c r="Y1105" s="10">
        <v>228.82</v>
      </c>
    </row>
    <row r="1106" spans="21:25" x14ac:dyDescent="0.25">
      <c r="U1106" t="s">
        <v>132</v>
      </c>
      <c r="V1106" s="10"/>
      <c r="W1106" s="10">
        <v>219.06</v>
      </c>
      <c r="X1106" s="10"/>
      <c r="Y1106" s="10">
        <v>219.06</v>
      </c>
    </row>
    <row r="1107" spans="21:25" x14ac:dyDescent="0.25">
      <c r="U1107" t="s">
        <v>110</v>
      </c>
      <c r="V1107" s="10"/>
      <c r="W1107" s="10"/>
      <c r="X1107" s="10">
        <v>395.46</v>
      </c>
      <c r="Y1107" s="10">
        <v>395.46</v>
      </c>
    </row>
    <row r="1108" spans="21:25" x14ac:dyDescent="0.25">
      <c r="U1108" t="s">
        <v>860</v>
      </c>
      <c r="V1108" s="10">
        <v>36.6</v>
      </c>
      <c r="W1108" s="10"/>
      <c r="X1108" s="10"/>
      <c r="Y1108" s="10">
        <v>36.6</v>
      </c>
    </row>
    <row r="1109" spans="21:25" x14ac:dyDescent="0.25">
      <c r="U1109" t="s">
        <v>195</v>
      </c>
      <c r="V1109" s="10"/>
      <c r="W1109" s="10">
        <v>260.52</v>
      </c>
      <c r="X1109" s="10"/>
      <c r="Y1109" s="10">
        <v>260.52</v>
      </c>
    </row>
    <row r="1110" spans="21:25" x14ac:dyDescent="0.25">
      <c r="U1110" t="s">
        <v>1123</v>
      </c>
      <c r="V1110" s="10"/>
      <c r="W1110" s="10"/>
      <c r="X1110" s="10">
        <v>570.52</v>
      </c>
      <c r="Y1110" s="10">
        <v>570.52</v>
      </c>
    </row>
    <row r="1111" spans="21:25" x14ac:dyDescent="0.25">
      <c r="U1111" t="s">
        <v>618</v>
      </c>
      <c r="V1111" s="10"/>
      <c r="W1111" s="10"/>
      <c r="X1111" s="10">
        <v>397</v>
      </c>
      <c r="Y1111" s="10">
        <v>397</v>
      </c>
    </row>
    <row r="1112" spans="21:25" x14ac:dyDescent="0.25">
      <c r="U1112" t="s">
        <v>789</v>
      </c>
      <c r="V1112" s="10">
        <v>60.81</v>
      </c>
      <c r="W1112" s="10"/>
      <c r="X1112" s="10"/>
      <c r="Y1112" s="10">
        <v>60.81</v>
      </c>
    </row>
    <row r="1113" spans="21:25" x14ac:dyDescent="0.25">
      <c r="U1113" t="s">
        <v>1146</v>
      </c>
      <c r="V1113" s="10"/>
      <c r="W1113" s="10">
        <v>106.28</v>
      </c>
      <c r="X1113" s="10"/>
      <c r="Y1113" s="10">
        <v>106.28</v>
      </c>
    </row>
    <row r="1114" spans="21:25" x14ac:dyDescent="0.25">
      <c r="U1114" t="s">
        <v>795</v>
      </c>
      <c r="V1114" s="10"/>
      <c r="W1114" s="10"/>
      <c r="X1114" s="10">
        <v>136.58000000000001</v>
      </c>
      <c r="Y1114" s="10">
        <v>136.58000000000001</v>
      </c>
    </row>
    <row r="1115" spans="21:25" x14ac:dyDescent="0.25">
      <c r="U1115" t="s">
        <v>535</v>
      </c>
      <c r="V1115" s="10"/>
      <c r="W1115" s="10">
        <v>88.14</v>
      </c>
      <c r="X1115" s="10"/>
      <c r="Y1115" s="10">
        <v>88.14</v>
      </c>
    </row>
    <row r="1116" spans="21:25" x14ac:dyDescent="0.25">
      <c r="U1116" t="s">
        <v>256</v>
      </c>
      <c r="V1116" s="10">
        <v>259.74</v>
      </c>
      <c r="W1116" s="10"/>
      <c r="X1116" s="10"/>
      <c r="Y1116" s="10">
        <v>259.74</v>
      </c>
    </row>
    <row r="1117" spans="21:25" x14ac:dyDescent="0.25">
      <c r="U1117" t="s">
        <v>350</v>
      </c>
      <c r="V1117" s="10">
        <v>173.91</v>
      </c>
      <c r="W1117" s="10"/>
      <c r="X1117" s="10"/>
      <c r="Y1117" s="10">
        <v>173.91</v>
      </c>
    </row>
    <row r="1118" spans="21:25" x14ac:dyDescent="0.25">
      <c r="U1118" t="s">
        <v>294</v>
      </c>
      <c r="V1118" s="10"/>
      <c r="W1118" s="10"/>
      <c r="X1118" s="10">
        <v>352.68</v>
      </c>
      <c r="Y1118" s="10">
        <v>352.68</v>
      </c>
    </row>
    <row r="1119" spans="21:25" x14ac:dyDescent="0.25">
      <c r="U1119" t="s">
        <v>733</v>
      </c>
      <c r="V1119" s="10"/>
      <c r="W1119" s="10"/>
      <c r="X1119" s="10">
        <v>458.7</v>
      </c>
      <c r="Y1119" s="10">
        <v>458.7</v>
      </c>
    </row>
    <row r="1120" spans="21:25" x14ac:dyDescent="0.25">
      <c r="U1120" t="s">
        <v>935</v>
      </c>
      <c r="V1120" s="10"/>
      <c r="W1120" s="10">
        <v>21.96</v>
      </c>
      <c r="X1120" s="10"/>
      <c r="Y1120" s="10">
        <v>21.96</v>
      </c>
    </row>
    <row r="1121" spans="21:25" x14ac:dyDescent="0.25">
      <c r="U1121" t="s">
        <v>352</v>
      </c>
      <c r="V1121" s="10">
        <v>183.81</v>
      </c>
      <c r="W1121" s="10"/>
      <c r="X1121" s="10"/>
      <c r="Y1121" s="10">
        <v>183.81</v>
      </c>
    </row>
    <row r="1122" spans="21:25" x14ac:dyDescent="0.25">
      <c r="U1122" t="s">
        <v>956</v>
      </c>
      <c r="V1122" s="10">
        <v>40.53</v>
      </c>
      <c r="W1122" s="10"/>
      <c r="X1122" s="10"/>
      <c r="Y1122" s="10">
        <v>40.53</v>
      </c>
    </row>
    <row r="1123" spans="21:25" x14ac:dyDescent="0.25">
      <c r="U1123" t="s">
        <v>342</v>
      </c>
      <c r="V1123" s="10"/>
      <c r="W1123" s="10"/>
      <c r="X1123" s="10">
        <v>70.400000000000006</v>
      </c>
      <c r="Y1123" s="10">
        <v>70.400000000000006</v>
      </c>
    </row>
    <row r="1124" spans="21:25" x14ac:dyDescent="0.25">
      <c r="U1124" t="s">
        <v>490</v>
      </c>
      <c r="V1124" s="10">
        <v>44.94</v>
      </c>
      <c r="W1124" s="10"/>
      <c r="X1124" s="10"/>
      <c r="Y1124" s="10">
        <v>44.94</v>
      </c>
    </row>
    <row r="1125" spans="21:25" x14ac:dyDescent="0.25">
      <c r="U1125" t="s">
        <v>532</v>
      </c>
      <c r="V1125" s="10"/>
      <c r="W1125" s="10"/>
      <c r="X1125" s="10">
        <v>241.89</v>
      </c>
      <c r="Y1125" s="10">
        <v>241.89</v>
      </c>
    </row>
    <row r="1126" spans="21:25" x14ac:dyDescent="0.25">
      <c r="U1126" t="s">
        <v>650</v>
      </c>
      <c r="V1126" s="10"/>
      <c r="W1126" s="10">
        <v>78.81</v>
      </c>
      <c r="X1126" s="10"/>
      <c r="Y1126" s="10">
        <v>78.81</v>
      </c>
    </row>
    <row r="1127" spans="21:25" x14ac:dyDescent="0.25">
      <c r="U1127" t="s">
        <v>723</v>
      </c>
      <c r="V1127" s="10"/>
      <c r="W1127" s="10">
        <v>260.58</v>
      </c>
      <c r="X1127" s="10"/>
      <c r="Y1127" s="10">
        <v>260.58</v>
      </c>
    </row>
    <row r="1128" spans="21:25" x14ac:dyDescent="0.25">
      <c r="U1128" t="s">
        <v>560</v>
      </c>
      <c r="V1128" s="10"/>
      <c r="W1128" s="10"/>
      <c r="X1128" s="10">
        <v>427.53</v>
      </c>
      <c r="Y1128" s="10">
        <v>427.53</v>
      </c>
    </row>
    <row r="1129" spans="21:25" x14ac:dyDescent="0.25">
      <c r="U1129" t="s">
        <v>141</v>
      </c>
      <c r="V1129" s="10"/>
      <c r="W1129" s="10">
        <v>118.58</v>
      </c>
      <c r="X1129" s="10"/>
      <c r="Y1129" s="10">
        <v>118.58</v>
      </c>
    </row>
    <row r="1130" spans="21:25" x14ac:dyDescent="0.25">
      <c r="U1130" t="s">
        <v>133</v>
      </c>
      <c r="V1130" s="10">
        <v>71.400000000000006</v>
      </c>
      <c r="W1130" s="10"/>
      <c r="X1130" s="10"/>
      <c r="Y1130" s="10">
        <v>71.400000000000006</v>
      </c>
    </row>
    <row r="1131" spans="21:25" x14ac:dyDescent="0.25">
      <c r="U1131" t="s">
        <v>997</v>
      </c>
      <c r="V1131" s="10">
        <v>33.06</v>
      </c>
      <c r="W1131" s="10"/>
      <c r="X1131" s="10"/>
      <c r="Y1131" s="10">
        <v>33.06</v>
      </c>
    </row>
    <row r="1132" spans="21:25" x14ac:dyDescent="0.25">
      <c r="U1132" t="s">
        <v>717</v>
      </c>
      <c r="V1132" s="10"/>
      <c r="W1132" s="10">
        <v>157.38</v>
      </c>
      <c r="X1132" s="10"/>
      <c r="Y1132" s="10">
        <v>157.38</v>
      </c>
    </row>
    <row r="1133" spans="21:25" x14ac:dyDescent="0.25">
      <c r="U1133" t="s">
        <v>336</v>
      </c>
      <c r="V1133" s="10">
        <v>116.43</v>
      </c>
      <c r="W1133" s="10"/>
      <c r="X1133" s="10"/>
      <c r="Y1133" s="10">
        <v>116.43</v>
      </c>
    </row>
    <row r="1134" spans="21:25" x14ac:dyDescent="0.25">
      <c r="U1134" t="s">
        <v>486</v>
      </c>
      <c r="V1134" s="10"/>
      <c r="W1134" s="10"/>
      <c r="X1134" s="10">
        <v>150.91</v>
      </c>
      <c r="Y1134" s="10">
        <v>150.91</v>
      </c>
    </row>
    <row r="1135" spans="21:25" x14ac:dyDescent="0.25">
      <c r="U1135" t="s">
        <v>603</v>
      </c>
      <c r="V1135" s="10"/>
      <c r="W1135" s="10">
        <v>313.52</v>
      </c>
      <c r="X1135" s="10"/>
      <c r="Y1135" s="10">
        <v>313.52</v>
      </c>
    </row>
    <row r="1136" spans="21:25" x14ac:dyDescent="0.25">
      <c r="U1136" t="s">
        <v>149</v>
      </c>
      <c r="V1136" s="10"/>
      <c r="W1136" s="10"/>
      <c r="X1136" s="10">
        <v>100.53</v>
      </c>
      <c r="Y1136" s="10">
        <v>100.53</v>
      </c>
    </row>
    <row r="1137" spans="21:25" x14ac:dyDescent="0.25">
      <c r="U1137" t="s">
        <v>216</v>
      </c>
      <c r="V1137" s="10"/>
      <c r="W1137" s="10">
        <v>400.02</v>
      </c>
      <c r="X1137" s="10"/>
      <c r="Y1137" s="10">
        <v>400.02</v>
      </c>
    </row>
    <row r="1138" spans="21:25" x14ac:dyDescent="0.25">
      <c r="U1138" t="s">
        <v>715</v>
      </c>
      <c r="V1138" s="10"/>
      <c r="W1138" s="10">
        <v>261.95999999999998</v>
      </c>
      <c r="X1138" s="10"/>
      <c r="Y1138" s="10">
        <v>261.95999999999998</v>
      </c>
    </row>
    <row r="1139" spans="21:25" x14ac:dyDescent="0.25">
      <c r="U1139" t="s">
        <v>969</v>
      </c>
      <c r="V1139" s="10"/>
      <c r="W1139" s="10"/>
      <c r="X1139" s="10">
        <v>138.72999999999999</v>
      </c>
      <c r="Y1139" s="10">
        <v>138.72999999999999</v>
      </c>
    </row>
    <row r="1140" spans="21:25" x14ac:dyDescent="0.25">
      <c r="U1140" t="s">
        <v>202</v>
      </c>
      <c r="V1140" s="10"/>
      <c r="W1140" s="10"/>
      <c r="X1140" s="10">
        <v>349.92</v>
      </c>
      <c r="Y1140" s="10">
        <v>349.92</v>
      </c>
    </row>
    <row r="1141" spans="21:25" x14ac:dyDescent="0.25">
      <c r="U1141" t="s">
        <v>761</v>
      </c>
      <c r="V1141" s="10">
        <v>47.46</v>
      </c>
      <c r="W1141" s="10"/>
      <c r="X1141" s="10"/>
      <c r="Y1141" s="10">
        <v>47.46</v>
      </c>
    </row>
    <row r="1142" spans="21:25" x14ac:dyDescent="0.25">
      <c r="U1142" t="s">
        <v>495</v>
      </c>
      <c r="V1142" s="10"/>
      <c r="W1142" s="10"/>
      <c r="X1142" s="10">
        <v>169.09</v>
      </c>
      <c r="Y1142" s="10">
        <v>169.09</v>
      </c>
    </row>
    <row r="1143" spans="21:25" x14ac:dyDescent="0.25">
      <c r="U1143" t="s">
        <v>288</v>
      </c>
      <c r="V1143" s="10"/>
      <c r="W1143" s="10"/>
      <c r="X1143" s="10">
        <v>640.48</v>
      </c>
      <c r="Y1143" s="10">
        <v>640.48</v>
      </c>
    </row>
    <row r="1144" spans="21:25" x14ac:dyDescent="0.25">
      <c r="U1144" t="s">
        <v>1118</v>
      </c>
      <c r="V1144" s="10"/>
      <c r="W1144" s="10"/>
      <c r="X1144" s="10">
        <v>682.89</v>
      </c>
      <c r="Y1144" s="10">
        <v>682.89</v>
      </c>
    </row>
    <row r="1145" spans="21:25" x14ac:dyDescent="0.25">
      <c r="U1145" t="s">
        <v>734</v>
      </c>
      <c r="V1145" s="10">
        <v>32.28</v>
      </c>
      <c r="W1145" s="10"/>
      <c r="X1145" s="10"/>
      <c r="Y1145" s="10">
        <v>32.28</v>
      </c>
    </row>
    <row r="1146" spans="21:25" x14ac:dyDescent="0.25">
      <c r="U1146" t="s">
        <v>960</v>
      </c>
      <c r="V1146" s="10">
        <v>68.400000000000006</v>
      </c>
      <c r="W1146" s="10"/>
      <c r="X1146" s="10"/>
      <c r="Y1146" s="10">
        <v>68.400000000000006</v>
      </c>
    </row>
    <row r="1147" spans="21:25" x14ac:dyDescent="0.25">
      <c r="U1147" t="s">
        <v>867</v>
      </c>
      <c r="V1147" s="10"/>
      <c r="W1147" s="10">
        <v>381.42</v>
      </c>
      <c r="X1147" s="10"/>
      <c r="Y1147" s="10">
        <v>381.42</v>
      </c>
    </row>
    <row r="1148" spans="21:25" x14ac:dyDescent="0.25">
      <c r="U1148" t="s">
        <v>339</v>
      </c>
      <c r="V1148" s="10"/>
      <c r="W1148" s="10"/>
      <c r="X1148" s="10">
        <v>189.32</v>
      </c>
      <c r="Y1148" s="10">
        <v>189.32</v>
      </c>
    </row>
    <row r="1149" spans="21:25" x14ac:dyDescent="0.25">
      <c r="U1149" t="s">
        <v>569</v>
      </c>
      <c r="V1149" s="10"/>
      <c r="W1149" s="10"/>
      <c r="X1149" s="10">
        <v>230.24</v>
      </c>
      <c r="Y1149" s="10">
        <v>230.24</v>
      </c>
    </row>
    <row r="1150" spans="21:25" x14ac:dyDescent="0.25">
      <c r="U1150" t="s">
        <v>908</v>
      </c>
      <c r="V1150" s="10">
        <v>91.95</v>
      </c>
      <c r="W1150" s="10"/>
      <c r="X1150" s="10"/>
      <c r="Y1150" s="10">
        <v>91.95</v>
      </c>
    </row>
    <row r="1151" spans="21:25" x14ac:dyDescent="0.25">
      <c r="U1151" t="s">
        <v>161</v>
      </c>
      <c r="V1151" s="10"/>
      <c r="W1151" s="10"/>
      <c r="X1151" s="10">
        <v>148.16</v>
      </c>
      <c r="Y1151" s="10">
        <v>148.16</v>
      </c>
    </row>
    <row r="1152" spans="21:25" x14ac:dyDescent="0.25">
      <c r="U1152" t="s">
        <v>783</v>
      </c>
      <c r="V1152" s="10">
        <v>88.94</v>
      </c>
      <c r="W1152" s="10"/>
      <c r="X1152" s="10"/>
      <c r="Y1152" s="10">
        <v>88.94</v>
      </c>
    </row>
    <row r="1153" spans="21:25" x14ac:dyDescent="0.25">
      <c r="U1153" t="s">
        <v>808</v>
      </c>
      <c r="V1153" s="10"/>
      <c r="W1153" s="10">
        <v>58.58</v>
      </c>
      <c r="X1153" s="10"/>
      <c r="Y1153" s="10">
        <v>58.58</v>
      </c>
    </row>
    <row r="1154" spans="21:25" x14ac:dyDescent="0.25">
      <c r="U1154" t="s">
        <v>417</v>
      </c>
      <c r="V1154" s="10"/>
      <c r="W1154" s="10">
        <v>97.22</v>
      </c>
      <c r="X1154" s="10"/>
      <c r="Y1154" s="10">
        <v>97.22</v>
      </c>
    </row>
    <row r="1155" spans="21:25" x14ac:dyDescent="0.25">
      <c r="U1155" t="s">
        <v>679</v>
      </c>
      <c r="V1155" s="10"/>
      <c r="W1155" s="10"/>
      <c r="X1155" s="10">
        <v>157.52000000000001</v>
      </c>
      <c r="Y1155" s="10">
        <v>157.52000000000001</v>
      </c>
    </row>
    <row r="1156" spans="21:25" x14ac:dyDescent="0.25">
      <c r="U1156" t="s">
        <v>443</v>
      </c>
      <c r="V1156" s="10"/>
      <c r="W1156" s="10"/>
      <c r="X1156" s="10">
        <v>635.20000000000005</v>
      </c>
      <c r="Y1156" s="10">
        <v>635.20000000000005</v>
      </c>
    </row>
    <row r="1157" spans="21:25" x14ac:dyDescent="0.25">
      <c r="U1157" t="s">
        <v>771</v>
      </c>
      <c r="V1157" s="10"/>
      <c r="W1157" s="10">
        <v>273.32</v>
      </c>
      <c r="X1157" s="10"/>
      <c r="Y1157" s="10">
        <v>273.32</v>
      </c>
    </row>
    <row r="1158" spans="21:25" x14ac:dyDescent="0.25">
      <c r="U1158" t="s">
        <v>1199</v>
      </c>
      <c r="V1158" s="10"/>
      <c r="W1158" s="10"/>
      <c r="X1158" s="10">
        <v>158.5</v>
      </c>
      <c r="Y1158" s="10">
        <v>158.5</v>
      </c>
    </row>
    <row r="1159" spans="21:25" x14ac:dyDescent="0.25">
      <c r="U1159" t="s">
        <v>172</v>
      </c>
      <c r="V1159" s="10"/>
      <c r="W1159" s="10"/>
      <c r="X1159" s="10">
        <v>652.62</v>
      </c>
      <c r="Y1159" s="10">
        <v>652.62</v>
      </c>
    </row>
    <row r="1160" spans="21:25" x14ac:dyDescent="0.25">
      <c r="U1160" t="s">
        <v>550</v>
      </c>
      <c r="V1160" s="10"/>
      <c r="W1160" s="10"/>
      <c r="X1160" s="10">
        <v>268.59000000000003</v>
      </c>
      <c r="Y1160" s="10">
        <v>268.59000000000003</v>
      </c>
    </row>
    <row r="1161" spans="21:25" x14ac:dyDescent="0.25">
      <c r="U1161" t="s">
        <v>520</v>
      </c>
      <c r="V1161" s="10"/>
      <c r="W1161" s="10">
        <v>121.17</v>
      </c>
      <c r="X1161" s="10"/>
      <c r="Y1161" s="10">
        <v>121.17</v>
      </c>
    </row>
    <row r="1162" spans="21:25" x14ac:dyDescent="0.25">
      <c r="U1162" t="s">
        <v>493</v>
      </c>
      <c r="V1162" s="10"/>
      <c r="W1162" s="10">
        <v>421.89</v>
      </c>
      <c r="X1162" s="10"/>
      <c r="Y1162" s="10">
        <v>421.89</v>
      </c>
    </row>
    <row r="1163" spans="21:25" x14ac:dyDescent="0.25">
      <c r="U1163" t="s">
        <v>467</v>
      </c>
      <c r="V1163" s="10"/>
      <c r="W1163" s="10">
        <v>341.88</v>
      </c>
      <c r="X1163" s="10"/>
      <c r="Y1163" s="10">
        <v>341.88</v>
      </c>
    </row>
    <row r="1164" spans="21:25" x14ac:dyDescent="0.25">
      <c r="U1164" t="s">
        <v>1147</v>
      </c>
      <c r="V1164" s="10"/>
      <c r="W1164" s="10">
        <v>58.58</v>
      </c>
      <c r="X1164" s="10"/>
      <c r="Y1164" s="10">
        <v>58.58</v>
      </c>
    </row>
    <row r="1165" spans="21:25" x14ac:dyDescent="0.25">
      <c r="U1165" t="s">
        <v>1169</v>
      </c>
      <c r="V1165" s="10"/>
      <c r="W1165" s="10"/>
      <c r="X1165" s="10">
        <v>213.84</v>
      </c>
      <c r="Y1165" s="10">
        <v>213.84</v>
      </c>
    </row>
    <row r="1166" spans="21:25" x14ac:dyDescent="0.25">
      <c r="U1166" t="s">
        <v>924</v>
      </c>
      <c r="V1166" s="10"/>
      <c r="W1166" s="10"/>
      <c r="X1166" s="10">
        <v>415.12</v>
      </c>
      <c r="Y1166" s="10">
        <v>415.12</v>
      </c>
    </row>
    <row r="1167" spans="21:25" x14ac:dyDescent="0.25">
      <c r="U1167" t="s">
        <v>477</v>
      </c>
      <c r="V1167" s="10"/>
      <c r="W1167" s="10"/>
      <c r="X1167" s="10">
        <v>716.6</v>
      </c>
      <c r="Y1167" s="10">
        <v>716.6</v>
      </c>
    </row>
    <row r="1168" spans="21:25" x14ac:dyDescent="0.25">
      <c r="U1168" t="s">
        <v>360</v>
      </c>
      <c r="V1168" s="10"/>
      <c r="W1168" s="10">
        <v>59.98</v>
      </c>
      <c r="X1168" s="10"/>
      <c r="Y1168" s="10">
        <v>59.98</v>
      </c>
    </row>
    <row r="1169" spans="21:25" x14ac:dyDescent="0.25">
      <c r="U1169" t="s">
        <v>175</v>
      </c>
      <c r="V1169" s="10">
        <v>37.950000000000003</v>
      </c>
      <c r="W1169" s="10"/>
      <c r="X1169" s="10"/>
      <c r="Y1169" s="10">
        <v>37.950000000000003</v>
      </c>
    </row>
    <row r="1170" spans="21:25" x14ac:dyDescent="0.25">
      <c r="U1170" t="s">
        <v>695</v>
      </c>
      <c r="V1170" s="10"/>
      <c r="W1170" s="10"/>
      <c r="X1170" s="10">
        <v>91.04</v>
      </c>
      <c r="Y1170" s="10">
        <v>91.04</v>
      </c>
    </row>
    <row r="1171" spans="21:25" x14ac:dyDescent="0.25">
      <c r="U1171" t="s">
        <v>889</v>
      </c>
      <c r="V1171" s="10"/>
      <c r="W1171" s="10">
        <v>337.71</v>
      </c>
      <c r="X1171" s="10"/>
      <c r="Y1171" s="10">
        <v>337.71</v>
      </c>
    </row>
    <row r="1172" spans="21:25" x14ac:dyDescent="0.25">
      <c r="U1172" t="s">
        <v>878</v>
      </c>
      <c r="V1172" s="10"/>
      <c r="W1172" s="10"/>
      <c r="X1172" s="10">
        <v>308.3</v>
      </c>
      <c r="Y1172" s="10">
        <v>308.3</v>
      </c>
    </row>
    <row r="1173" spans="21:25" x14ac:dyDescent="0.25">
      <c r="U1173" t="s">
        <v>1087</v>
      </c>
      <c r="V1173" s="10"/>
      <c r="W1173" s="10"/>
      <c r="X1173" s="10">
        <v>646</v>
      </c>
      <c r="Y1173" s="10">
        <v>646</v>
      </c>
    </row>
    <row r="1174" spans="21:25" x14ac:dyDescent="0.25">
      <c r="U1174" t="s">
        <v>937</v>
      </c>
      <c r="V1174" s="10">
        <v>123.47999999999999</v>
      </c>
      <c r="W1174" s="10"/>
      <c r="X1174" s="10"/>
      <c r="Y1174" s="10">
        <v>123.47999999999999</v>
      </c>
    </row>
    <row r="1175" spans="21:25" x14ac:dyDescent="0.25">
      <c r="U1175" t="s">
        <v>126</v>
      </c>
      <c r="V1175" s="10"/>
      <c r="W1175" s="10">
        <v>74.959999999999994</v>
      </c>
      <c r="X1175" s="10"/>
      <c r="Y1175" s="10">
        <v>74.959999999999994</v>
      </c>
    </row>
    <row r="1176" spans="21:25" x14ac:dyDescent="0.25">
      <c r="U1176" t="s">
        <v>1079</v>
      </c>
      <c r="V1176" s="10"/>
      <c r="W1176" s="10"/>
      <c r="X1176" s="10">
        <v>430.86</v>
      </c>
      <c r="Y1176" s="10">
        <v>430.86</v>
      </c>
    </row>
    <row r="1177" spans="21:25" x14ac:dyDescent="0.25">
      <c r="U1177" t="s">
        <v>1138</v>
      </c>
      <c r="V1177" s="10"/>
      <c r="W1177" s="10"/>
      <c r="X1177" s="10">
        <v>447.8</v>
      </c>
      <c r="Y1177" s="10">
        <v>447.8</v>
      </c>
    </row>
    <row r="1178" spans="21:25" x14ac:dyDescent="0.25">
      <c r="U1178" t="s">
        <v>457</v>
      </c>
      <c r="V1178" s="10"/>
      <c r="W1178" s="10">
        <v>98.92</v>
      </c>
      <c r="X1178" s="10"/>
      <c r="Y1178" s="10">
        <v>98.92</v>
      </c>
    </row>
    <row r="1179" spans="21:25" x14ac:dyDescent="0.25">
      <c r="U1179" t="s">
        <v>422</v>
      </c>
      <c r="V1179" s="10"/>
      <c r="W1179" s="10"/>
      <c r="X1179" s="10">
        <v>330.03000000000003</v>
      </c>
      <c r="Y1179" s="10">
        <v>330.03000000000003</v>
      </c>
    </row>
    <row r="1180" spans="21:25" x14ac:dyDescent="0.25">
      <c r="U1180" t="s">
        <v>676</v>
      </c>
      <c r="V1180" s="10">
        <v>45.06</v>
      </c>
      <c r="W1180" s="10"/>
      <c r="X1180" s="10"/>
      <c r="Y1180" s="10">
        <v>45.06</v>
      </c>
    </row>
    <row r="1181" spans="21:25" x14ac:dyDescent="0.25">
      <c r="U1181" t="s">
        <v>572</v>
      </c>
      <c r="V1181" s="10"/>
      <c r="W1181" s="10"/>
      <c r="X1181" s="10">
        <v>476.34999999999997</v>
      </c>
      <c r="Y1181" s="10">
        <v>476.34999999999997</v>
      </c>
    </row>
    <row r="1182" spans="21:25" x14ac:dyDescent="0.25">
      <c r="U1182" t="s">
        <v>1081</v>
      </c>
      <c r="V1182" s="10"/>
      <c r="W1182" s="10">
        <v>26.32</v>
      </c>
      <c r="X1182" s="10"/>
      <c r="Y1182" s="10">
        <v>26.32</v>
      </c>
    </row>
    <row r="1183" spans="21:25" x14ac:dyDescent="0.25">
      <c r="U1183" t="s">
        <v>229</v>
      </c>
      <c r="V1183" s="10">
        <v>121.17</v>
      </c>
      <c r="W1183" s="10"/>
      <c r="X1183" s="10"/>
      <c r="Y1183" s="10">
        <v>121.17</v>
      </c>
    </row>
    <row r="1184" spans="21:25" x14ac:dyDescent="0.25">
      <c r="U1184" t="s">
        <v>972</v>
      </c>
      <c r="V1184" s="10">
        <v>182.04</v>
      </c>
      <c r="W1184" s="10"/>
      <c r="X1184" s="10"/>
      <c r="Y1184" s="10">
        <v>182.04</v>
      </c>
    </row>
    <row r="1185" spans="21:25" x14ac:dyDescent="0.25">
      <c r="U1185" t="s">
        <v>994</v>
      </c>
      <c r="V1185" s="10"/>
      <c r="W1185" s="10"/>
      <c r="X1185" s="10">
        <v>280.64999999999998</v>
      </c>
      <c r="Y1185" s="10">
        <v>280.64999999999998</v>
      </c>
    </row>
    <row r="1186" spans="21:25" x14ac:dyDescent="0.25">
      <c r="U1186" t="s">
        <v>305</v>
      </c>
      <c r="V1186" s="10"/>
      <c r="W1186" s="10">
        <v>101.92</v>
      </c>
      <c r="X1186" s="10"/>
      <c r="Y1186" s="10">
        <v>101.92</v>
      </c>
    </row>
    <row r="1187" spans="21:25" x14ac:dyDescent="0.25">
      <c r="U1187" t="s">
        <v>86</v>
      </c>
      <c r="V1187" s="10"/>
      <c r="W1187" s="10"/>
      <c r="X1187" s="10">
        <v>174.34</v>
      </c>
      <c r="Y1187" s="10">
        <v>174.34</v>
      </c>
    </row>
    <row r="1188" spans="21:25" x14ac:dyDescent="0.25">
      <c r="U1188" t="s">
        <v>990</v>
      </c>
      <c r="V1188" s="10">
        <v>265.92</v>
      </c>
      <c r="W1188" s="10"/>
      <c r="X1188" s="10"/>
      <c r="Y1188" s="10">
        <v>265.92</v>
      </c>
    </row>
    <row r="1189" spans="21:25" x14ac:dyDescent="0.25">
      <c r="U1189" t="s">
        <v>242</v>
      </c>
      <c r="V1189" s="10"/>
      <c r="W1189" s="10"/>
      <c r="X1189" s="10">
        <v>243.78000000000003</v>
      </c>
      <c r="Y1189" s="10">
        <v>243.78000000000003</v>
      </c>
    </row>
    <row r="1190" spans="21:25" x14ac:dyDescent="0.25">
      <c r="U1190" t="s">
        <v>1244</v>
      </c>
      <c r="V1190" s="10">
        <v>32655.55999999999</v>
      </c>
      <c r="W1190" s="10">
        <v>82218.540000000008</v>
      </c>
      <c r="X1190" s="10">
        <v>191141.07000000009</v>
      </c>
      <c r="Y1190" s="10">
        <v>306015.17000000033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dimension ref="A1:Y30"/>
  <sheetViews>
    <sheetView showGridLines="0" workbookViewId="0">
      <selection activeCell="Q2" sqref="Q2"/>
    </sheetView>
  </sheetViews>
  <sheetFormatPr defaultRowHeight="13.8" x14ac:dyDescent="0.25"/>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x14ac:dyDescent="0.25">
      <c r="A2" s="11"/>
      <c r="B2" s="11"/>
      <c r="C2" s="11"/>
      <c r="D2" s="11"/>
      <c r="E2" s="11"/>
      <c r="F2" s="11"/>
      <c r="G2" s="11"/>
      <c r="H2" s="11"/>
      <c r="I2" s="11"/>
      <c r="J2" s="11"/>
      <c r="K2" s="11"/>
      <c r="L2" s="11"/>
      <c r="M2" s="11"/>
      <c r="N2" s="11"/>
      <c r="O2" s="11"/>
      <c r="P2" s="11"/>
      <c r="Q2" s="11"/>
      <c r="R2" s="11"/>
      <c r="S2" s="11"/>
      <c r="T2" s="11"/>
      <c r="U2" s="11"/>
      <c r="V2" s="11"/>
      <c r="W2" s="11"/>
      <c r="X2" s="11"/>
      <c r="Y2" s="11"/>
    </row>
    <row r="3" spans="1:25" x14ac:dyDescent="0.25">
      <c r="A3" s="11"/>
      <c r="B3" s="11"/>
      <c r="C3" s="11"/>
      <c r="D3" s="11"/>
      <c r="E3" s="11"/>
      <c r="F3" s="11"/>
      <c r="G3" s="11"/>
      <c r="H3" s="11"/>
      <c r="I3" s="11"/>
      <c r="J3" s="11"/>
      <c r="K3" s="11"/>
      <c r="L3" s="11"/>
      <c r="M3" s="11"/>
      <c r="N3" s="11"/>
      <c r="O3" s="11"/>
      <c r="P3" s="11"/>
      <c r="Q3" s="11"/>
      <c r="R3" s="11"/>
      <c r="S3" s="11"/>
      <c r="T3" s="11"/>
      <c r="U3" s="11"/>
      <c r="V3" s="11"/>
      <c r="W3" s="11"/>
      <c r="X3" s="11"/>
      <c r="Y3" s="11"/>
    </row>
    <row r="4" spans="1:25" x14ac:dyDescent="0.25">
      <c r="A4" s="11"/>
      <c r="B4" s="11"/>
      <c r="C4" s="11"/>
      <c r="D4" s="11"/>
      <c r="E4" s="11"/>
      <c r="F4" s="11"/>
      <c r="G4" s="11"/>
      <c r="H4" s="11"/>
      <c r="I4" s="11"/>
      <c r="J4" s="11"/>
      <c r="K4" s="11"/>
      <c r="L4" s="11"/>
      <c r="M4" s="11"/>
      <c r="N4" s="11"/>
      <c r="O4" s="11"/>
      <c r="P4" s="11"/>
      <c r="Q4" s="11"/>
      <c r="R4" s="11"/>
      <c r="S4" s="11"/>
      <c r="T4" s="11"/>
      <c r="U4" s="11"/>
      <c r="V4" s="11"/>
      <c r="W4" s="11"/>
      <c r="X4" s="11"/>
      <c r="Y4" s="11"/>
    </row>
    <row r="5" spans="1:25" x14ac:dyDescent="0.25">
      <c r="A5" s="11"/>
      <c r="B5" s="11"/>
      <c r="C5" s="11"/>
      <c r="D5" s="11"/>
      <c r="E5" s="11"/>
      <c r="F5" s="11"/>
      <c r="G5" s="11"/>
      <c r="H5" s="11"/>
      <c r="I5" s="11"/>
      <c r="J5" s="11"/>
      <c r="K5" s="11"/>
      <c r="L5" s="11"/>
      <c r="M5" s="11"/>
      <c r="N5" s="11"/>
      <c r="O5" s="11"/>
      <c r="P5" s="11"/>
      <c r="Q5" s="11"/>
      <c r="R5" s="11"/>
      <c r="S5" s="11"/>
      <c r="T5" s="11"/>
      <c r="U5" s="11"/>
      <c r="V5" s="11"/>
      <c r="W5" s="11"/>
      <c r="X5" s="11"/>
      <c r="Y5" s="11"/>
    </row>
    <row r="6" spans="1:25" x14ac:dyDescent="0.25">
      <c r="A6" s="11"/>
      <c r="B6" s="11"/>
      <c r="C6" s="11"/>
      <c r="D6" s="11"/>
      <c r="E6" s="11"/>
      <c r="F6" s="11"/>
      <c r="G6" s="11"/>
      <c r="H6" s="11"/>
      <c r="I6" s="11"/>
      <c r="J6" s="11"/>
      <c r="K6" s="11"/>
      <c r="L6" s="11"/>
      <c r="M6" s="11"/>
      <c r="N6" s="11"/>
      <c r="O6" s="11"/>
      <c r="P6" s="11"/>
      <c r="Q6" s="11"/>
      <c r="R6" s="11"/>
      <c r="S6" s="11"/>
      <c r="T6" s="11"/>
      <c r="U6" s="11"/>
      <c r="V6" s="11"/>
      <c r="W6" s="11"/>
      <c r="X6" s="11"/>
      <c r="Y6" s="11"/>
    </row>
    <row r="7" spans="1:25" x14ac:dyDescent="0.25">
      <c r="A7" s="11"/>
      <c r="B7" s="11"/>
      <c r="C7" s="11"/>
      <c r="D7" s="11"/>
      <c r="E7" s="11"/>
      <c r="F7" s="11"/>
      <c r="G7" s="11"/>
      <c r="H7" s="11"/>
      <c r="I7" s="11"/>
      <c r="J7" s="11"/>
      <c r="K7" s="11"/>
      <c r="L7" s="11"/>
      <c r="M7" s="11"/>
      <c r="N7" s="11"/>
      <c r="O7" s="11"/>
      <c r="P7" s="11"/>
      <c r="Q7" s="11"/>
      <c r="R7" s="11"/>
      <c r="S7" s="11"/>
      <c r="T7" s="11"/>
      <c r="U7" s="11"/>
      <c r="V7" s="11"/>
      <c r="W7" s="11"/>
      <c r="X7" s="11"/>
      <c r="Y7" s="11"/>
    </row>
    <row r="8" spans="1:25" x14ac:dyDescent="0.25">
      <c r="A8" s="11"/>
      <c r="B8" s="11"/>
      <c r="C8" s="11"/>
      <c r="D8" s="11"/>
      <c r="E8" s="11"/>
      <c r="F8" s="11"/>
      <c r="G8" s="11"/>
      <c r="H8" s="11"/>
      <c r="I8" s="11"/>
      <c r="J8" s="11"/>
      <c r="K8" s="11"/>
      <c r="L8" s="11"/>
      <c r="M8" s="11"/>
      <c r="N8" s="11"/>
      <c r="O8" s="11"/>
      <c r="P8" s="11"/>
      <c r="Q8" s="11"/>
      <c r="R8" s="11"/>
      <c r="S8" s="11"/>
      <c r="T8" s="11"/>
      <c r="U8" s="11"/>
      <c r="V8" s="11"/>
      <c r="W8" s="11"/>
      <c r="X8" s="11"/>
      <c r="Y8" s="11"/>
    </row>
    <row r="9" spans="1:25" x14ac:dyDescent="0.25">
      <c r="A9" s="11"/>
      <c r="B9" s="11"/>
      <c r="C9" s="11"/>
      <c r="D9" s="11"/>
      <c r="E9" s="11"/>
      <c r="F9" s="11"/>
      <c r="G9" s="11"/>
      <c r="H9" s="11"/>
      <c r="I9" s="11"/>
      <c r="J9" s="11"/>
      <c r="K9" s="11"/>
      <c r="L9" s="11"/>
      <c r="M9" s="11"/>
      <c r="N9" s="11"/>
      <c r="O9" s="11"/>
      <c r="P9" s="11"/>
      <c r="Q9" s="11"/>
      <c r="R9" s="11"/>
      <c r="S9" s="11"/>
      <c r="T9" s="11"/>
      <c r="U9" s="11"/>
      <c r="V9" s="11"/>
      <c r="W9" s="11"/>
      <c r="X9" s="11"/>
      <c r="Y9" s="11"/>
    </row>
    <row r="10" spans="1:25" x14ac:dyDescent="0.25">
      <c r="A10" s="11"/>
      <c r="B10" s="11"/>
      <c r="C10" s="11"/>
      <c r="D10" s="11"/>
      <c r="E10" s="11"/>
      <c r="F10" s="11"/>
      <c r="G10" s="11"/>
      <c r="H10" s="11"/>
      <c r="I10" s="11"/>
      <c r="J10" s="11"/>
      <c r="K10" s="11"/>
      <c r="L10" s="11"/>
      <c r="M10" s="11"/>
      <c r="N10" s="11"/>
      <c r="O10" s="11"/>
      <c r="P10" s="11"/>
      <c r="Q10" s="11"/>
      <c r="R10" s="11"/>
      <c r="S10" s="11"/>
      <c r="T10" s="11"/>
      <c r="U10" s="11"/>
      <c r="V10" s="11"/>
      <c r="W10" s="11"/>
      <c r="X10" s="11"/>
      <c r="Y10" s="11"/>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spans="1:25" x14ac:dyDescent="0.25">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spans="1:25" x14ac:dyDescent="0.25">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spans="1:25"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spans="1:25" x14ac:dyDescent="0.25">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spans="1:25"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spans="1:25"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spans="1:25"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spans="1:25" x14ac:dyDescent="0.25">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spans="1:25" x14ac:dyDescent="0.25">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row r="22" spans="1:25"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spans="1:25"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1"/>
      <c r="Y23" s="11"/>
    </row>
    <row r="24" spans="1:25"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spans="1:25"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spans="1:25"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spans="1:25"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spans="1:25"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spans="1:25"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spans="1:25"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6A580-39B0-4600-A154-24437A976C36}">
  <dimension ref="A1:Y30"/>
  <sheetViews>
    <sheetView showGridLines="0" tabSelected="1" zoomScale="85" zoomScaleNormal="85" workbookViewId="0">
      <selection activeCell="T32" sqref="T32"/>
    </sheetView>
  </sheetViews>
  <sheetFormatPr defaultRowHeight="13.8" x14ac:dyDescent="0.25"/>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x14ac:dyDescent="0.25">
      <c r="A2" s="11"/>
      <c r="B2" s="11"/>
      <c r="C2" s="11"/>
      <c r="D2" s="11"/>
      <c r="E2" s="11"/>
      <c r="F2" s="11"/>
      <c r="G2" s="11"/>
      <c r="H2" s="11"/>
      <c r="I2" s="11"/>
      <c r="J2" s="11"/>
      <c r="K2" s="11"/>
      <c r="L2" s="11"/>
      <c r="M2" s="11"/>
      <c r="N2" s="11"/>
      <c r="O2" s="11"/>
      <c r="P2" s="11"/>
      <c r="Q2" s="11"/>
      <c r="R2" s="11"/>
      <c r="S2" s="11"/>
      <c r="T2" s="11"/>
      <c r="U2" s="11"/>
      <c r="V2" s="11"/>
      <c r="W2" s="11"/>
      <c r="X2" s="11"/>
      <c r="Y2" s="11"/>
    </row>
    <row r="3" spans="1:25" x14ac:dyDescent="0.25">
      <c r="A3" s="11"/>
      <c r="B3" s="11"/>
      <c r="C3" s="11"/>
      <c r="D3" s="11"/>
      <c r="E3" s="11"/>
      <c r="F3" s="11"/>
      <c r="G3" s="11"/>
      <c r="H3" s="11"/>
      <c r="I3" s="11"/>
      <c r="J3" s="11"/>
      <c r="K3" s="11"/>
      <c r="L3" s="11"/>
      <c r="M3" s="11"/>
      <c r="N3" s="11"/>
      <c r="O3" s="11"/>
      <c r="P3" s="11"/>
      <c r="Q3" s="11"/>
      <c r="R3" s="11"/>
      <c r="S3" s="11"/>
      <c r="T3" s="11"/>
      <c r="U3" s="11"/>
      <c r="V3" s="11"/>
      <c r="W3" s="11"/>
      <c r="X3" s="11"/>
      <c r="Y3" s="11"/>
    </row>
    <row r="4" spans="1:25" x14ac:dyDescent="0.25">
      <c r="A4" s="11"/>
      <c r="B4" s="11"/>
      <c r="C4" s="11"/>
      <c r="D4" s="11"/>
      <c r="E4" s="11"/>
      <c r="F4" s="11"/>
      <c r="G4" s="11"/>
      <c r="H4" s="11"/>
      <c r="I4" s="11"/>
      <c r="J4" s="11"/>
      <c r="K4" s="11"/>
      <c r="L4" s="11"/>
      <c r="M4" s="11"/>
      <c r="N4" s="11"/>
      <c r="O4" s="11"/>
      <c r="P4" s="11"/>
      <c r="Q4" s="11"/>
      <c r="R4" s="11"/>
      <c r="S4" s="11"/>
      <c r="T4" s="11"/>
      <c r="U4" s="11"/>
      <c r="V4" s="11"/>
      <c r="W4" s="11"/>
      <c r="X4" s="11"/>
      <c r="Y4" s="11"/>
    </row>
    <row r="5" spans="1:25" x14ac:dyDescent="0.25">
      <c r="A5" s="11"/>
      <c r="B5" s="11"/>
      <c r="C5" s="11"/>
      <c r="D5" s="11"/>
      <c r="E5" s="11"/>
      <c r="F5" s="11"/>
      <c r="G5" s="11"/>
      <c r="H5" s="11"/>
      <c r="I5" s="11"/>
      <c r="J5" s="11"/>
      <c r="K5" s="11"/>
      <c r="L5" s="11"/>
      <c r="M5" s="11"/>
      <c r="N5" s="11"/>
      <c r="O5" s="11"/>
      <c r="P5" s="11"/>
      <c r="Q5" s="11"/>
      <c r="R5" s="11"/>
      <c r="S5" s="11"/>
      <c r="T5" s="11"/>
      <c r="U5" s="11"/>
      <c r="V5" s="11"/>
      <c r="W5" s="11"/>
      <c r="X5" s="11"/>
      <c r="Y5" s="11"/>
    </row>
    <row r="6" spans="1:25" x14ac:dyDescent="0.25">
      <c r="A6" s="11"/>
      <c r="B6" s="11"/>
      <c r="C6" s="11"/>
      <c r="D6" s="11"/>
      <c r="E6" s="11"/>
      <c r="F6" s="11"/>
      <c r="G6" s="11"/>
      <c r="H6" s="11"/>
      <c r="I6" s="11"/>
      <c r="J6" s="11"/>
      <c r="K6" s="11"/>
      <c r="L6" s="11"/>
      <c r="M6" s="11"/>
      <c r="N6" s="11"/>
      <c r="O6" s="11"/>
      <c r="P6" s="11"/>
      <c r="Q6" s="11"/>
      <c r="R6" s="11"/>
      <c r="S6" s="11"/>
      <c r="T6" s="11"/>
      <c r="U6" s="11"/>
      <c r="V6" s="11"/>
      <c r="W6" s="11"/>
      <c r="X6" s="11"/>
      <c r="Y6" s="11"/>
    </row>
    <row r="7" spans="1:25" x14ac:dyDescent="0.25">
      <c r="A7" s="11"/>
      <c r="B7" s="11"/>
      <c r="C7" s="11"/>
      <c r="D7" s="11"/>
      <c r="E7" s="11"/>
      <c r="F7" s="11"/>
      <c r="G7" s="11"/>
      <c r="H7" s="11"/>
      <c r="I7" s="11"/>
      <c r="J7" s="11"/>
      <c r="K7" s="11"/>
      <c r="L7" s="11"/>
      <c r="M7" s="11"/>
      <c r="N7" s="11"/>
      <c r="O7" s="11"/>
      <c r="P7" s="11"/>
      <c r="Q7" s="11"/>
      <c r="R7" s="11"/>
      <c r="S7" s="11"/>
      <c r="T7" s="11"/>
      <c r="U7" s="11"/>
      <c r="V7" s="11"/>
      <c r="W7" s="11"/>
      <c r="X7" s="11"/>
      <c r="Y7" s="11"/>
    </row>
    <row r="8" spans="1:25" x14ac:dyDescent="0.25">
      <c r="A8" s="11"/>
      <c r="B8" s="11"/>
      <c r="C8" s="11"/>
      <c r="D8" s="11"/>
      <c r="E8" s="11"/>
      <c r="F8" s="11"/>
      <c r="G8" s="11"/>
      <c r="H8" s="11"/>
      <c r="I8" s="11"/>
      <c r="J8" s="11"/>
      <c r="K8" s="11"/>
      <c r="L8" s="11"/>
      <c r="M8" s="11"/>
      <c r="N8" s="11"/>
      <c r="O8" s="11"/>
      <c r="P8" s="11"/>
      <c r="Q8" s="11"/>
      <c r="R8" s="11"/>
      <c r="S8" s="11"/>
      <c r="T8" s="11"/>
      <c r="U8" s="11"/>
      <c r="V8" s="11"/>
      <c r="W8" s="11"/>
      <c r="X8" s="11"/>
      <c r="Y8" s="11"/>
    </row>
    <row r="9" spans="1:25" x14ac:dyDescent="0.25">
      <c r="A9" s="11"/>
      <c r="B9" s="11"/>
      <c r="C9" s="11"/>
      <c r="D9" s="11"/>
      <c r="E9" s="11"/>
      <c r="F9" s="11"/>
      <c r="G9" s="11"/>
      <c r="H9" s="11"/>
      <c r="I9" s="11"/>
      <c r="J9" s="11"/>
      <c r="K9" s="11"/>
      <c r="L9" s="11"/>
      <c r="M9" s="11"/>
      <c r="N9" s="11"/>
      <c r="O9" s="11"/>
      <c r="P9" s="11"/>
      <c r="Q9" s="11"/>
      <c r="R9" s="11"/>
      <c r="S9" s="11"/>
      <c r="T9" s="11"/>
      <c r="U9" s="11"/>
      <c r="V9" s="11"/>
      <c r="W9" s="11"/>
      <c r="X9" s="11"/>
      <c r="Y9" s="11"/>
    </row>
    <row r="10" spans="1:25" x14ac:dyDescent="0.25">
      <c r="A10" s="11"/>
      <c r="B10" s="11"/>
      <c r="C10" s="11"/>
      <c r="D10" s="11"/>
      <c r="E10" s="11"/>
      <c r="F10" s="11"/>
      <c r="G10" s="11"/>
      <c r="H10" s="11"/>
      <c r="I10" s="11"/>
      <c r="J10" s="11"/>
      <c r="K10" s="11"/>
      <c r="L10" s="11"/>
      <c r="M10" s="11"/>
      <c r="N10" s="11"/>
      <c r="O10" s="11"/>
      <c r="P10" s="11"/>
      <c r="Q10" s="11"/>
      <c r="R10" s="11"/>
      <c r="S10" s="11"/>
      <c r="T10" s="11"/>
      <c r="U10" s="11"/>
      <c r="V10" s="11"/>
      <c r="W10" s="11"/>
      <c r="X10" s="11"/>
      <c r="Y10" s="11"/>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spans="1:25" x14ac:dyDescent="0.25">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spans="1:25" x14ac:dyDescent="0.25">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spans="1:25"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spans="1:25" x14ac:dyDescent="0.25">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spans="1:25"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spans="1:25"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spans="1:25"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spans="1:25" x14ac:dyDescent="0.25">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spans="1:25" x14ac:dyDescent="0.25">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row r="22" spans="1:25"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spans="1:25"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1"/>
      <c r="Y23" s="11"/>
    </row>
    <row r="24" spans="1:25"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spans="1:25"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spans="1:25"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spans="1:25"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spans="1:25"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spans="1:25"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spans="1:25"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Adidas-US-Interactive-Sales-Pro</vt:lpstr>
      <vt:lpstr>Pivot Table</vt:lpstr>
      <vt:lpstr>Dashboard Sales</vt:lpstr>
      <vt:lpstr>Dashboard Profit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Beko</dc:creator>
  <cp:lastModifiedBy>abobakr attia</cp:lastModifiedBy>
  <dcterms:created xsi:type="dcterms:W3CDTF">2026-05-16T15:47:08Z</dcterms:created>
  <dcterms:modified xsi:type="dcterms:W3CDTF">2026-06-05T14:07:50Z</dcterms:modified>
</cp:coreProperties>
</file>