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336e40df6f9b6d/Escritorio/"/>
    </mc:Choice>
  </mc:AlternateContent>
  <xr:revisionPtr revIDLastSave="0" documentId="8_{5BAADB5C-434E-44EF-A71B-7DD6704CB250}" xr6:coauthVersionLast="45" xr6:coauthVersionMax="45" xr10:uidLastSave="{00000000-0000-0000-0000-000000000000}"/>
  <bookViews>
    <workbookView xWindow="-120" yWindow="-120" windowWidth="20730" windowHeight="11160" xr2:uid="{03B416D3-189C-44B1-BB5D-EAB67C38A461}"/>
  </bookViews>
  <sheets>
    <sheet name="Portada" sheetId="4" r:id="rId1"/>
    <sheet name="Ejercicio 1" sheetId="2" r:id="rId2"/>
    <sheet name="Ejercicio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3" l="1"/>
  <c r="B10" i="3"/>
  <c r="L5" i="2" l="1"/>
  <c r="G6" i="3"/>
  <c r="G5" i="3"/>
  <c r="G4" i="3"/>
  <c r="G3" i="3"/>
  <c r="G2" i="3"/>
  <c r="G1" i="3"/>
  <c r="L6" i="2" l="1"/>
  <c r="L4" i="2"/>
  <c r="L3" i="2"/>
  <c r="L2" i="2"/>
  <c r="L1" i="2"/>
</calcChain>
</file>

<file path=xl/sharedStrings.xml><?xml version="1.0" encoding="utf-8"?>
<sst xmlns="http://schemas.openxmlformats.org/spreadsheetml/2006/main" count="48" uniqueCount="26">
  <si>
    <t>Valor Máximo:</t>
  </si>
  <si>
    <t>Valor Mínimo:</t>
  </si>
  <si>
    <t>Media:</t>
  </si>
  <si>
    <t>Mediana:</t>
  </si>
  <si>
    <t>Moda:</t>
  </si>
  <si>
    <t>Desviación Estándar:</t>
  </si>
  <si>
    <t>Clase</t>
  </si>
  <si>
    <t>L. Inferior</t>
  </si>
  <si>
    <t>L. Superior</t>
  </si>
  <si>
    <t>y mayor...</t>
  </si>
  <si>
    <t>Frecuencia</t>
  </si>
  <si>
    <t>% acumulado</t>
  </si>
  <si>
    <t>Clase2</t>
  </si>
  <si>
    <t>Frecuencia3</t>
  </si>
  <si>
    <t>% acumulado4</t>
  </si>
  <si>
    <t>Desviación estándar</t>
  </si>
  <si>
    <t>Valor máximo:</t>
  </si>
  <si>
    <t xml:space="preserve">Valor mínimo: </t>
  </si>
  <si>
    <t>Tarea Grupal Semana #3</t>
  </si>
  <si>
    <t xml:space="preserve">Integrantes: </t>
  </si>
  <si>
    <t xml:space="preserve">El ancho de clases es: </t>
  </si>
  <si>
    <t>Ingeniero Jimmy Bodden</t>
  </si>
  <si>
    <t xml:space="preserve">Rene Fajardo </t>
  </si>
  <si>
    <t>Walter Paz</t>
  </si>
  <si>
    <t xml:space="preserve">Claudia Tabora </t>
  </si>
  <si>
    <t xml:space="preserve">Sofia Villanueva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</si>
</sst>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41" fontId="5" fillId="0" borderId="4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0" fontId="5" fillId="0" borderId="0" xfId="0" applyNumberFormat="1" applyFont="1" applyFill="1" applyBorder="1" applyAlignment="1"/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41" fontId="4" fillId="0" borderId="4" xfId="0" applyNumberFormat="1" applyFont="1" applyBorder="1" applyAlignment="1">
      <alignment vertical="center" wrapText="1"/>
    </xf>
    <xf numFmtId="0" fontId="6" fillId="2" borderId="0" xfId="0" applyFont="1" applyFill="1"/>
    <xf numFmtId="0" fontId="7" fillId="3" borderId="1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</cellXfs>
  <cellStyles count="1">
    <cellStyle name="Normal" xfId="0" builtinId="0"/>
  </cellStyles>
  <dxfs count="37"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  <color rgb="FFCC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'Ejercicio 1'!$R$2:$R$8</c:f>
              <c:strCache>
                <c:ptCount val="7"/>
                <c:pt idx="0">
                  <c:v>29</c:v>
                </c:pt>
                <c:pt idx="1">
                  <c:v>32</c:v>
                </c:pt>
                <c:pt idx="2">
                  <c:v>35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y mayor...</c:v>
                </c:pt>
              </c:strCache>
            </c:strRef>
          </c:cat>
          <c:val>
            <c:numRef>
              <c:f>'Ejercicio 1'!$S$2:$S$8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19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9-4D76-B997-ACEB5E20D5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6123400"/>
        <c:axId val="446126024"/>
      </c:barChart>
      <c:catAx>
        <c:axId val="44612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446126024"/>
        <c:crosses val="autoZero"/>
        <c:auto val="1"/>
        <c:lblAlgn val="ctr"/>
        <c:lblOffset val="100"/>
        <c:noMultiLvlLbl val="0"/>
      </c:catAx>
      <c:valAx>
        <c:axId val="446126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crossAx val="44612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Gráfico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'Ejercicio 1'!$X$2:$X$8</c:f>
              <c:strCache>
                <c:ptCount val="7"/>
                <c:pt idx="0">
                  <c:v>38</c:v>
                </c:pt>
                <c:pt idx="1">
                  <c:v>41</c:v>
                </c:pt>
                <c:pt idx="2">
                  <c:v>35</c:v>
                </c:pt>
                <c:pt idx="3">
                  <c:v>44</c:v>
                </c:pt>
                <c:pt idx="4">
                  <c:v>32</c:v>
                </c:pt>
                <c:pt idx="5">
                  <c:v>29</c:v>
                </c:pt>
                <c:pt idx="6">
                  <c:v>y mayor...</c:v>
                </c:pt>
              </c:strCache>
            </c:strRef>
          </c:cat>
          <c:val>
            <c:numRef>
              <c:f>'Ejercicio 1'!$Y$2:$Y$8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C-41EE-8961-216DE392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0"/>
        <c:axId val="592209832"/>
        <c:axId val="592211472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'Ejercicio 1'!$X$2:$X$8</c:f>
              <c:strCache>
                <c:ptCount val="7"/>
                <c:pt idx="0">
                  <c:v>38</c:v>
                </c:pt>
                <c:pt idx="1">
                  <c:v>41</c:v>
                </c:pt>
                <c:pt idx="2">
                  <c:v>35</c:v>
                </c:pt>
                <c:pt idx="3">
                  <c:v>44</c:v>
                </c:pt>
                <c:pt idx="4">
                  <c:v>32</c:v>
                </c:pt>
                <c:pt idx="5">
                  <c:v>29</c:v>
                </c:pt>
                <c:pt idx="6">
                  <c:v>y mayor...</c:v>
                </c:pt>
              </c:strCache>
            </c:strRef>
          </c:cat>
          <c:val>
            <c:numRef>
              <c:f>'Ejercicio 1'!$Z$2:$Z$8</c:f>
              <c:numCache>
                <c:formatCode>0.00%</c:formatCode>
                <c:ptCount val="7"/>
                <c:pt idx="0">
                  <c:v>0.35185185185185186</c:v>
                </c:pt>
                <c:pt idx="1">
                  <c:v>0.62962962962962965</c:v>
                </c:pt>
                <c:pt idx="2">
                  <c:v>0.79629629629629628</c:v>
                </c:pt>
                <c:pt idx="3">
                  <c:v>0.94444444444444442</c:v>
                </c:pt>
                <c:pt idx="4">
                  <c:v>0.98148148148148151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C-41EE-8961-216DE392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11800"/>
        <c:axId val="592211144"/>
      </c:lineChart>
      <c:catAx>
        <c:axId val="59220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2211472"/>
        <c:crosses val="autoZero"/>
        <c:auto val="1"/>
        <c:lblAlgn val="ctr"/>
        <c:lblOffset val="100"/>
        <c:noMultiLvlLbl val="0"/>
      </c:catAx>
      <c:valAx>
        <c:axId val="5922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2209832"/>
        <c:crosses val="autoZero"/>
        <c:crossBetween val="between"/>
      </c:valAx>
      <c:valAx>
        <c:axId val="592211144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2211800"/>
        <c:crosses val="max"/>
        <c:crossBetween val="between"/>
      </c:valAx>
      <c:catAx>
        <c:axId val="592211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2211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'Ejercicio 2'!$M$2:$M$7</c:f>
              <c:strCache>
                <c:ptCount val="6"/>
                <c:pt idx="0">
                  <c:v>34</c:v>
                </c:pt>
                <c:pt idx="1">
                  <c:v>38</c:v>
                </c:pt>
                <c:pt idx="2">
                  <c:v>42</c:v>
                </c:pt>
                <c:pt idx="3">
                  <c:v>46</c:v>
                </c:pt>
                <c:pt idx="4">
                  <c:v>50</c:v>
                </c:pt>
                <c:pt idx="5">
                  <c:v>y mayor...</c:v>
                </c:pt>
              </c:strCache>
            </c:strRef>
          </c:cat>
          <c:val>
            <c:numRef>
              <c:f>'Ejercicio 2'!$N$2:$N$7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7-4348-B79D-C0F3283564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013368"/>
        <c:axId val="663013696"/>
      </c:barChart>
      <c:catAx>
        <c:axId val="66301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663013696"/>
        <c:crosses val="autoZero"/>
        <c:auto val="1"/>
        <c:lblAlgn val="ctr"/>
        <c:lblOffset val="100"/>
        <c:noMultiLvlLbl val="0"/>
      </c:catAx>
      <c:valAx>
        <c:axId val="663013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crossAx val="6630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1DB-4F15-A9DE-84A599AC77E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1DB-4F15-A9DE-84A599AC77E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1DB-4F15-A9DE-84A599AC77E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1DB-4F15-A9DE-84A599AC77E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1DB-4F15-A9DE-84A599AC77E7}"/>
              </c:ext>
            </c:extLst>
          </c:dPt>
          <c:cat>
            <c:strRef>
              <c:f>'Ejercicio 2'!$S$2:$S$7</c:f>
              <c:strCache>
                <c:ptCount val="6"/>
                <c:pt idx="0">
                  <c:v>38</c:v>
                </c:pt>
                <c:pt idx="1">
                  <c:v>42</c:v>
                </c:pt>
                <c:pt idx="2">
                  <c:v>34</c:v>
                </c:pt>
                <c:pt idx="3">
                  <c:v>46</c:v>
                </c:pt>
                <c:pt idx="4">
                  <c:v>50</c:v>
                </c:pt>
                <c:pt idx="5">
                  <c:v>y mayor...</c:v>
                </c:pt>
              </c:strCache>
            </c:strRef>
          </c:cat>
          <c:val>
            <c:numRef>
              <c:f>'Ejercicio 2'!$T$2:$T$7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B-4F15-A9DE-84A599AC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80"/>
        <c:axId val="684593544"/>
        <c:axId val="684596824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'Ejercicio 2'!$S$2:$S$7</c:f>
              <c:strCache>
                <c:ptCount val="6"/>
                <c:pt idx="0">
                  <c:v>38</c:v>
                </c:pt>
                <c:pt idx="1">
                  <c:v>42</c:v>
                </c:pt>
                <c:pt idx="2">
                  <c:v>34</c:v>
                </c:pt>
                <c:pt idx="3">
                  <c:v>46</c:v>
                </c:pt>
                <c:pt idx="4">
                  <c:v>50</c:v>
                </c:pt>
                <c:pt idx="5">
                  <c:v>y mayor...</c:v>
                </c:pt>
              </c:strCache>
            </c:strRef>
          </c:cat>
          <c:val>
            <c:numRef>
              <c:f>'Ejercicio 2'!$U$2:$U$7</c:f>
              <c:numCache>
                <c:formatCode>0.00%</c:formatCode>
                <c:ptCount val="6"/>
                <c:pt idx="0">
                  <c:v>0.4375</c:v>
                </c:pt>
                <c:pt idx="1">
                  <c:v>0.8125</c:v>
                </c:pt>
                <c:pt idx="2">
                  <c:v>0.90625</c:v>
                </c:pt>
                <c:pt idx="3">
                  <c:v>0.96875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B-4F15-A9DE-84A599AC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015008"/>
        <c:axId val="663014680"/>
      </c:lineChart>
      <c:catAx>
        <c:axId val="68459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684596824"/>
        <c:crosses val="autoZero"/>
        <c:auto val="1"/>
        <c:lblAlgn val="ctr"/>
        <c:lblOffset val="100"/>
        <c:noMultiLvlLbl val="0"/>
      </c:catAx>
      <c:valAx>
        <c:axId val="6845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684593544"/>
        <c:crosses val="autoZero"/>
        <c:crossBetween val="between"/>
      </c:valAx>
      <c:valAx>
        <c:axId val="663014680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663015008"/>
        <c:crosses val="max"/>
        <c:crossBetween val="between"/>
      </c:valAx>
      <c:catAx>
        <c:axId val="663015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014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205739</xdr:colOff>
      <xdr:row>0</xdr:row>
      <xdr:rowOff>0</xdr:rowOff>
    </xdr:from>
    <xdr:to>
      <xdr:col>11</xdr:col>
      <xdr:colOff>573080</xdr:colOff>
      <xdr:row>14</xdr:row>
      <xdr:rowOff>7620</xdr:rowOff>
    </xdr:to>
    <xdr:pic>
      <xdr:nvPicPr>
        <xdr:cNvPr id="2" name="Imagen 1" descr="Forma Blanco y Negro">
          <a:extLst>
            <a:ext uri="{FF2B5EF4-FFF2-40B4-BE49-F238E27FC236}">
              <a16:creationId xmlns:a16="http://schemas.microsoft.com/office/drawing/2014/main" id="{21C3B9F9-95AC-44BA-8700-D6AB43EA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139" y="0"/>
          <a:ext cx="5122221" cy="256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</xdr:colOff>
      <xdr:row>8</xdr:row>
      <xdr:rowOff>100965</xdr:rowOff>
    </xdr:from>
    <xdr:to>
      <xdr:col>8</xdr:col>
      <xdr:colOff>497205</xdr:colOff>
      <xdr:row>22</xdr:row>
      <xdr:rowOff>196215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2FAA0-3B3C-4AA6-A125-A3F35E2B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8</xdr:row>
      <xdr:rowOff>108585</xdr:rowOff>
    </xdr:from>
    <xdr:to>
      <xdr:col>16</xdr:col>
      <xdr:colOff>49530</xdr:colOff>
      <xdr:row>22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35643B-7DCF-4640-B653-B5CC5EDEA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11</xdr:row>
      <xdr:rowOff>64769</xdr:rowOff>
    </xdr:from>
    <xdr:to>
      <xdr:col>5</xdr:col>
      <xdr:colOff>939165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27EF0C-0640-4800-A44B-527EB67D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150494</xdr:colOff>
      <xdr:row>10</xdr:row>
      <xdr:rowOff>26670</xdr:rowOff>
    </xdr:from>
    <xdr:to>
      <xdr:col>13</xdr:col>
      <xdr:colOff>666749</xdr:colOff>
      <xdr:row>24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9669CA-FF38-463B-8BCC-7E247AF8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80A46-F345-47E1-9A97-49616D8FDAF5}" name="Tabla1" displayName="Tabla1" ref="R1:S8" totalsRowShown="0" headerRowDxfId="36" dataDxfId="34" headerRowBorderDxfId="35" tableBorderDxfId="33">
  <autoFilter ref="R1:S8" xr:uid="{E20B4088-23AC-4D9A-B1F6-D25646C553CA}">
    <filterColumn colId="0" hiddenButton="1"/>
    <filterColumn colId="1" hiddenButton="1"/>
  </autoFilter>
  <tableColumns count="2">
    <tableColumn id="1" xr3:uid="{B14FC81E-FDC4-4581-824B-6D86A20F977C}" name="Clase" dataDxfId="32"/>
    <tableColumn id="2" xr3:uid="{909AAC4A-DD5F-4C62-9630-192685E4CF28}" name="Frecuencia" dataDxfId="3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E8AC9-999E-455B-A114-F5C788A7C19C}" name="Tabla4" displayName="Tabla4" ref="U1:Z8" totalsRowShown="0" headerRowDxfId="30" dataDxfId="28" headerRowBorderDxfId="29" tableBorderDxfId="27">
  <autoFilter ref="U1:Z8" xr:uid="{E66526F3-0209-45D5-8F0C-AD38E91770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B8BAE5A-B24D-461E-974D-9306FF25033F}" name="Clase" dataDxfId="26"/>
    <tableColumn id="2" xr3:uid="{DD415427-9134-458B-9649-6E201C38288F}" name="Frecuencia" dataDxfId="25"/>
    <tableColumn id="3" xr3:uid="{33FDFE65-E8B2-4BAB-BF98-B531A3ABD027}" name="% acumulado" dataDxfId="24"/>
    <tableColumn id="4" xr3:uid="{313AA779-8D73-43F8-A3C6-562CB23ACEC6}" name="Clase2" dataDxfId="23"/>
    <tableColumn id="5" xr3:uid="{22ACDDBA-34A3-4CAA-ADA0-BF851D743C5C}" name="Frecuencia3" dataDxfId="22"/>
    <tableColumn id="6" xr3:uid="{74DD02B8-8952-4C4E-9800-013CB7636A68}" name="% acumulado4" dataDxf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B3EA72-798E-4EF4-B1FC-31908B03AF8E}" name="Tabla2" displayName="Tabla2" ref="I1:K6" totalsRowShown="0" headerRowDxfId="20" dataDxfId="19">
  <autoFilter ref="I1:K6" xr:uid="{0B9A5ACB-3F10-4DEA-8EFD-D61B86343102}">
    <filterColumn colId="0" hiddenButton="1"/>
    <filterColumn colId="1" hiddenButton="1"/>
    <filterColumn colId="2" hiddenButton="1"/>
  </autoFilter>
  <tableColumns count="3">
    <tableColumn id="1" xr3:uid="{7CAD1BD7-4CFC-4BA9-982E-D6854B66C5B4}" name="Clase" dataDxfId="18"/>
    <tableColumn id="2" xr3:uid="{5CD29C57-3D6E-4D16-B05E-6C09D3444E25}" name="L. Inferior" dataDxfId="17"/>
    <tableColumn id="3" xr3:uid="{88EFF76F-0B29-4F38-909F-34030077194F}" name="L. Superior" dataDxfId="1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7C48A0-C2EB-4E80-859D-EDEA7BBB6FDE}" name="Tabla3" displayName="Tabla3" ref="M1:N7" totalsRowShown="0" headerRowDxfId="15" dataDxfId="13" headerRowBorderDxfId="14" tableBorderDxfId="12">
  <autoFilter ref="M1:N7" xr:uid="{EF924DFA-BC53-41D3-A179-667D7353981D}">
    <filterColumn colId="0" hiddenButton="1"/>
    <filterColumn colId="1" hiddenButton="1"/>
  </autoFilter>
  <tableColumns count="2">
    <tableColumn id="1" xr3:uid="{CEA9B387-5BAB-46E8-BA00-72BEE2414C3D}" name="Clase" dataDxfId="11"/>
    <tableColumn id="2" xr3:uid="{71D91F19-AC91-41F5-8DE6-012F02A50846}" name="Frecuencia" dataDxfId="10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64B90-52C9-4E3A-887F-18773539F6B8}" name="Tabla5" displayName="Tabla5" ref="P1:U7" totalsRowShown="0" headerRowDxfId="9" dataDxfId="7" headerRowBorderDxfId="8" tableBorderDxfId="6">
  <autoFilter ref="P1:U7" xr:uid="{8ED47739-880A-461F-A23C-FB467BA0B1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50874F1-D151-4E5A-A079-BB453B245665}" name="Clase" dataDxfId="5"/>
    <tableColumn id="2" xr3:uid="{242F9D9B-13AC-43CD-839E-DA7BC23A6587}" name="Frecuencia" dataDxfId="4"/>
    <tableColumn id="3" xr3:uid="{B53B03EB-C9C0-4C49-ADBD-F1953C2D2EA4}" name="% acumulado" dataDxfId="3"/>
    <tableColumn id="4" xr3:uid="{3394CBE0-9F10-444E-A1BC-636B32152251}" name="Clase2" dataDxfId="2"/>
    <tableColumn id="5" xr3:uid="{F5CE397D-E25B-4F28-9FE6-CD96EF9A4FAE}" name="Frecuencia3" dataDxfId="1"/>
    <tableColumn id="6" xr3:uid="{5AF5037C-70E4-474A-8F16-56B9F96EF2A7}" name="% acumulado4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2115-ED96-4E3B-A415-EE889003706A}">
  <dimension ref="G16:K28"/>
  <sheetViews>
    <sheetView showGridLines="0" tabSelected="1" workbookViewId="0">
      <selection activeCell="E21" sqref="E21"/>
    </sheetView>
  </sheetViews>
  <sheetFormatPr baseColWidth="10" defaultRowHeight="15" x14ac:dyDescent="0.25"/>
  <sheetData>
    <row r="16" spans="7:11" ht="15.75" x14ac:dyDescent="0.25">
      <c r="G16" s="39"/>
      <c r="H16" s="41" t="s">
        <v>21</v>
      </c>
      <c r="I16" s="41"/>
      <c r="J16" s="41"/>
      <c r="K16" s="40"/>
    </row>
    <row r="17" spans="7:11" ht="15.75" x14ac:dyDescent="0.25">
      <c r="G17" s="39"/>
      <c r="H17" s="39"/>
      <c r="I17" s="39"/>
      <c r="J17" s="39"/>
      <c r="K17" s="40"/>
    </row>
    <row r="18" spans="7:11" ht="15.75" x14ac:dyDescent="0.25">
      <c r="G18" s="39"/>
      <c r="H18" s="41" t="s">
        <v>18</v>
      </c>
      <c r="I18" s="41"/>
      <c r="J18" s="41"/>
      <c r="K18" s="40"/>
    </row>
    <row r="19" spans="7:11" ht="15.75" x14ac:dyDescent="0.25">
      <c r="G19" s="39"/>
      <c r="H19" s="39"/>
      <c r="I19" s="39"/>
      <c r="J19" s="39"/>
      <c r="K19" s="40"/>
    </row>
    <row r="20" spans="7:11" ht="15.75" x14ac:dyDescent="0.25">
      <c r="G20" s="39"/>
      <c r="H20" s="41" t="s">
        <v>19</v>
      </c>
      <c r="I20" s="41"/>
      <c r="J20" s="41"/>
      <c r="K20" s="40"/>
    </row>
    <row r="21" spans="7:11" ht="15.75" x14ac:dyDescent="0.25">
      <c r="G21" s="39"/>
      <c r="H21" s="41" t="s">
        <v>22</v>
      </c>
      <c r="I21" s="41"/>
      <c r="J21" s="41"/>
      <c r="K21" s="40"/>
    </row>
    <row r="22" spans="7:11" ht="15.75" x14ac:dyDescent="0.25">
      <c r="G22" s="39"/>
      <c r="H22" s="41" t="s">
        <v>23</v>
      </c>
      <c r="I22" s="41"/>
      <c r="J22" s="41"/>
      <c r="K22" s="40"/>
    </row>
    <row r="23" spans="7:11" ht="15.75" x14ac:dyDescent="0.25">
      <c r="G23" s="39"/>
      <c r="H23" s="41" t="s">
        <v>24</v>
      </c>
      <c r="I23" s="41"/>
      <c r="J23" s="41"/>
      <c r="K23" s="40"/>
    </row>
    <row r="24" spans="7:11" ht="15.75" x14ac:dyDescent="0.25">
      <c r="G24" s="39"/>
      <c r="H24" s="41" t="s">
        <v>25</v>
      </c>
      <c r="I24" s="41"/>
      <c r="J24" s="41"/>
      <c r="K24" s="40"/>
    </row>
    <row r="25" spans="7:11" ht="15.75" x14ac:dyDescent="0.25">
      <c r="G25" s="39"/>
      <c r="H25" s="39"/>
      <c r="I25" s="39"/>
      <c r="J25" s="39"/>
      <c r="K25" s="40"/>
    </row>
    <row r="26" spans="7:11" ht="15.75" x14ac:dyDescent="0.25">
      <c r="G26" s="39"/>
      <c r="H26" s="43">
        <v>44132</v>
      </c>
      <c r="I26" s="41"/>
      <c r="J26" s="41"/>
      <c r="K26" s="40"/>
    </row>
    <row r="27" spans="7:11" ht="15.75" x14ac:dyDescent="0.25">
      <c r="G27" s="39"/>
      <c r="H27" s="39"/>
      <c r="I27" s="39"/>
      <c r="J27" s="39"/>
      <c r="K27" s="40"/>
    </row>
    <row r="28" spans="7:11" ht="15.75" x14ac:dyDescent="0.25">
      <c r="G28" s="40"/>
      <c r="H28" s="40"/>
      <c r="I28" s="40"/>
      <c r="J28" s="40"/>
      <c r="K28" s="40"/>
    </row>
  </sheetData>
  <mergeCells count="8">
    <mergeCell ref="H24:J24"/>
    <mergeCell ref="H26:J26"/>
    <mergeCell ref="H16:J16"/>
    <mergeCell ref="H18:J18"/>
    <mergeCell ref="H20:J20"/>
    <mergeCell ref="H21:J21"/>
    <mergeCell ref="H22:J22"/>
    <mergeCell ref="H23:J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9EE0-4A8D-4FDC-9935-241D7BA1EEE5}">
  <dimension ref="A1:AA25"/>
  <sheetViews>
    <sheetView showGridLines="0" topLeftCell="A13" workbookViewId="0">
      <selection activeCell="J8" sqref="J8"/>
    </sheetView>
  </sheetViews>
  <sheetFormatPr baseColWidth="10" defaultRowHeight="15.75" x14ac:dyDescent="0.25"/>
  <cols>
    <col min="1" max="3" width="11.42578125" style="2"/>
    <col min="4" max="4" width="11.42578125" style="2" customWidth="1"/>
    <col min="5" max="5" width="11.42578125" style="2"/>
    <col min="6" max="6" width="11.42578125" style="2" customWidth="1"/>
    <col min="7" max="9" width="11.42578125" style="2"/>
    <col min="10" max="10" width="11.42578125" style="1"/>
    <col min="11" max="11" width="29" style="1" customWidth="1"/>
    <col min="12" max="12" width="13.7109375" style="1" bestFit="1" customWidth="1"/>
    <col min="13" max="13" width="11.42578125" style="1"/>
    <col min="14" max="16" width="11.42578125" style="3"/>
    <col min="17" max="18" width="11.42578125" style="1"/>
    <col min="19" max="19" width="14.42578125" style="1" customWidth="1"/>
    <col min="20" max="21" width="11.42578125" style="1"/>
    <col min="22" max="22" width="14.85546875" style="1" customWidth="1"/>
    <col min="23" max="23" width="15.42578125" style="1" customWidth="1"/>
    <col min="24" max="24" width="11.42578125" style="1"/>
    <col min="25" max="25" width="14.28515625" style="1" customWidth="1"/>
    <col min="26" max="26" width="16.5703125" style="1" customWidth="1"/>
  </cols>
  <sheetData>
    <row r="1" spans="1:27" ht="16.5" thickBot="1" x14ac:dyDescent="0.3">
      <c r="A1" s="32">
        <v>37</v>
      </c>
      <c r="B1" s="33">
        <v>36</v>
      </c>
      <c r="C1" s="33">
        <v>36</v>
      </c>
      <c r="D1" s="33">
        <v>37</v>
      </c>
      <c r="E1" s="33">
        <v>39</v>
      </c>
      <c r="F1" s="33">
        <v>38</v>
      </c>
      <c r="G1" s="33">
        <v>32</v>
      </c>
      <c r="H1" s="33">
        <v>39</v>
      </c>
      <c r="I1" s="33">
        <v>36</v>
      </c>
      <c r="J1" s="6"/>
      <c r="K1" s="27" t="s">
        <v>0</v>
      </c>
      <c r="L1" s="7">
        <f>MAX(A1:I6)</f>
        <v>44</v>
      </c>
      <c r="M1" s="6"/>
      <c r="N1" s="29" t="s">
        <v>6</v>
      </c>
      <c r="O1" s="30" t="s">
        <v>7</v>
      </c>
      <c r="P1" s="30" t="s">
        <v>8</v>
      </c>
      <c r="Q1" s="6"/>
      <c r="R1" s="31" t="s">
        <v>6</v>
      </c>
      <c r="S1" s="31" t="s">
        <v>10</v>
      </c>
      <c r="T1" s="6"/>
      <c r="U1" s="31" t="s">
        <v>6</v>
      </c>
      <c r="V1" s="31" t="s">
        <v>10</v>
      </c>
      <c r="W1" s="31" t="s">
        <v>11</v>
      </c>
      <c r="X1" s="31" t="s">
        <v>12</v>
      </c>
      <c r="Y1" s="31" t="s">
        <v>13</v>
      </c>
      <c r="Z1" s="31" t="s">
        <v>14</v>
      </c>
      <c r="AA1" s="5"/>
    </row>
    <row r="2" spans="1:27" ht="16.5" thickBot="1" x14ac:dyDescent="0.3">
      <c r="A2" s="34">
        <v>34</v>
      </c>
      <c r="B2" s="35">
        <v>40</v>
      </c>
      <c r="C2" s="35">
        <v>42</v>
      </c>
      <c r="D2" s="35">
        <v>39</v>
      </c>
      <c r="E2" s="35">
        <v>39</v>
      </c>
      <c r="F2" s="35">
        <v>44</v>
      </c>
      <c r="G2" s="35">
        <v>35</v>
      </c>
      <c r="H2" s="35">
        <v>36</v>
      </c>
      <c r="I2" s="35">
        <v>38</v>
      </c>
      <c r="J2" s="6"/>
      <c r="K2" s="28" t="s">
        <v>1</v>
      </c>
      <c r="L2" s="8">
        <f>MIN(A1:I6)</f>
        <v>20</v>
      </c>
      <c r="M2" s="6"/>
      <c r="N2" s="9">
        <v>1</v>
      </c>
      <c r="O2" s="10">
        <v>27</v>
      </c>
      <c r="P2" s="10">
        <v>29</v>
      </c>
      <c r="Q2" s="6"/>
      <c r="R2" s="11">
        <v>29</v>
      </c>
      <c r="S2" s="12">
        <v>1</v>
      </c>
      <c r="T2" s="6"/>
      <c r="U2" s="5">
        <v>29</v>
      </c>
      <c r="V2" s="12">
        <v>1</v>
      </c>
      <c r="W2" s="17">
        <v>1.8518518518518517E-2</v>
      </c>
      <c r="X2" s="11">
        <v>38</v>
      </c>
      <c r="Y2" s="12">
        <v>19</v>
      </c>
      <c r="Z2" s="17">
        <v>0.35185185185185186</v>
      </c>
      <c r="AA2" s="5"/>
    </row>
    <row r="3" spans="1:27" ht="16.5" thickBot="1" x14ac:dyDescent="0.3">
      <c r="A3" s="34">
        <v>40</v>
      </c>
      <c r="B3" s="35">
        <v>42</v>
      </c>
      <c r="C3" s="35">
        <v>42</v>
      </c>
      <c r="D3" s="35">
        <v>44</v>
      </c>
      <c r="E3" s="35">
        <v>38</v>
      </c>
      <c r="F3" s="35">
        <v>37</v>
      </c>
      <c r="G3" s="35">
        <v>43</v>
      </c>
      <c r="H3" s="35">
        <v>40</v>
      </c>
      <c r="I3" s="35">
        <v>35</v>
      </c>
      <c r="J3" s="6"/>
      <c r="K3" s="28" t="s">
        <v>2</v>
      </c>
      <c r="L3" s="13">
        <f>AVERAGE(A1:I6)</f>
        <v>37.611111111111114</v>
      </c>
      <c r="M3" s="6"/>
      <c r="N3" s="9">
        <v>2</v>
      </c>
      <c r="O3" s="10">
        <v>30</v>
      </c>
      <c r="P3" s="10">
        <v>32</v>
      </c>
      <c r="Q3" s="6"/>
      <c r="R3" s="11">
        <v>32</v>
      </c>
      <c r="S3" s="12">
        <v>2</v>
      </c>
      <c r="T3" s="6"/>
      <c r="U3" s="11">
        <v>32</v>
      </c>
      <c r="V3" s="12">
        <v>2</v>
      </c>
      <c r="W3" s="17">
        <v>5.5555555555555552E-2</v>
      </c>
      <c r="X3" s="11">
        <v>41</v>
      </c>
      <c r="Y3" s="12">
        <v>15</v>
      </c>
      <c r="Z3" s="17">
        <v>0.62962962962962965</v>
      </c>
      <c r="AA3" s="5"/>
    </row>
    <row r="4" spans="1:27" ht="16.5" thickBot="1" x14ac:dyDescent="0.3">
      <c r="A4" s="34">
        <v>37</v>
      </c>
      <c r="B4" s="35">
        <v>43</v>
      </c>
      <c r="C4" s="35">
        <v>39</v>
      </c>
      <c r="D4" s="35">
        <v>37</v>
      </c>
      <c r="E4" s="35">
        <v>40</v>
      </c>
      <c r="F4" s="35">
        <v>20</v>
      </c>
      <c r="G4" s="35">
        <v>40</v>
      </c>
      <c r="H4" s="35">
        <v>40</v>
      </c>
      <c r="I4" s="35">
        <v>33</v>
      </c>
      <c r="J4" s="6"/>
      <c r="K4" s="28" t="s">
        <v>3</v>
      </c>
      <c r="L4" s="8">
        <f>MEDIAN(A1:I6)</f>
        <v>38</v>
      </c>
      <c r="M4" s="6"/>
      <c r="N4" s="9">
        <v>3</v>
      </c>
      <c r="O4" s="10">
        <v>33</v>
      </c>
      <c r="P4" s="10">
        <v>35</v>
      </c>
      <c r="Q4" s="6"/>
      <c r="R4" s="11">
        <v>35</v>
      </c>
      <c r="S4" s="12">
        <v>9</v>
      </c>
      <c r="T4" s="6"/>
      <c r="U4" s="11">
        <v>35</v>
      </c>
      <c r="V4" s="12">
        <v>9</v>
      </c>
      <c r="W4" s="17">
        <v>0.22222222222222221</v>
      </c>
      <c r="X4" s="11">
        <v>35</v>
      </c>
      <c r="Y4" s="12">
        <v>9</v>
      </c>
      <c r="Z4" s="17">
        <v>0.79629629629629628</v>
      </c>
      <c r="AA4" s="5"/>
    </row>
    <row r="5" spans="1:27" ht="16.5" thickBot="1" x14ac:dyDescent="0.3">
      <c r="A5" s="34">
        <v>38</v>
      </c>
      <c r="B5" s="35">
        <v>39</v>
      </c>
      <c r="C5" s="35">
        <v>39</v>
      </c>
      <c r="D5" s="35">
        <v>38</v>
      </c>
      <c r="E5" s="35">
        <v>34</v>
      </c>
      <c r="F5" s="35">
        <v>36</v>
      </c>
      <c r="G5" s="35">
        <v>32</v>
      </c>
      <c r="H5" s="35">
        <v>34</v>
      </c>
      <c r="I5" s="35">
        <v>35</v>
      </c>
      <c r="J5" s="6"/>
      <c r="K5" s="28" t="s">
        <v>4</v>
      </c>
      <c r="L5" s="8">
        <f xml:space="preserve"> MODE(A1:I6)</f>
        <v>39</v>
      </c>
      <c r="M5" s="6"/>
      <c r="N5" s="9">
        <v>4</v>
      </c>
      <c r="O5" s="10">
        <v>36</v>
      </c>
      <c r="P5" s="10">
        <v>38</v>
      </c>
      <c r="Q5" s="6"/>
      <c r="R5" s="11">
        <v>38</v>
      </c>
      <c r="S5" s="12">
        <v>19</v>
      </c>
      <c r="T5" s="6"/>
      <c r="U5" s="11">
        <v>38</v>
      </c>
      <c r="V5" s="12">
        <v>19</v>
      </c>
      <c r="W5" s="17">
        <v>0.57407407407407407</v>
      </c>
      <c r="X5" s="11">
        <v>44</v>
      </c>
      <c r="Y5" s="12">
        <v>8</v>
      </c>
      <c r="Z5" s="17">
        <v>0.94444444444444442</v>
      </c>
      <c r="AA5" s="5"/>
    </row>
    <row r="6" spans="1:27" ht="16.5" thickBot="1" x14ac:dyDescent="0.3">
      <c r="A6" s="34">
        <v>39</v>
      </c>
      <c r="B6" s="35">
        <v>36</v>
      </c>
      <c r="C6" s="35">
        <v>40</v>
      </c>
      <c r="D6" s="35">
        <v>43</v>
      </c>
      <c r="E6" s="35">
        <v>38</v>
      </c>
      <c r="F6" s="35">
        <v>36</v>
      </c>
      <c r="G6" s="35">
        <v>35</v>
      </c>
      <c r="H6" s="35">
        <v>37</v>
      </c>
      <c r="I6" s="35">
        <v>35</v>
      </c>
      <c r="J6" s="6"/>
      <c r="K6" s="28" t="s">
        <v>5</v>
      </c>
      <c r="L6" s="8">
        <f xml:space="preserve"> STDEVA(A1:I6)</f>
        <v>3.8136629580014945</v>
      </c>
      <c r="M6" s="6"/>
      <c r="N6" s="9">
        <v>5</v>
      </c>
      <c r="O6" s="10">
        <v>39</v>
      </c>
      <c r="P6" s="10">
        <v>41</v>
      </c>
      <c r="Q6" s="6"/>
      <c r="R6" s="11">
        <v>41</v>
      </c>
      <c r="S6" s="12">
        <v>15</v>
      </c>
      <c r="T6" s="6"/>
      <c r="U6" s="11">
        <v>41</v>
      </c>
      <c r="V6" s="12">
        <v>15</v>
      </c>
      <c r="W6" s="17">
        <v>0.85185185185185186</v>
      </c>
      <c r="X6" s="11">
        <v>32</v>
      </c>
      <c r="Y6" s="12">
        <v>2</v>
      </c>
      <c r="Z6" s="17">
        <v>0.98148148148148151</v>
      </c>
      <c r="AA6" s="5"/>
    </row>
    <row r="7" spans="1:27" ht="16.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6"/>
      <c r="K7" s="6"/>
      <c r="L7" s="6"/>
      <c r="M7" s="6"/>
      <c r="N7" s="9">
        <v>6</v>
      </c>
      <c r="O7" s="10">
        <v>42</v>
      </c>
      <c r="P7" s="10">
        <v>44</v>
      </c>
      <c r="Q7" s="6"/>
      <c r="R7" s="11">
        <v>44</v>
      </c>
      <c r="S7" s="12">
        <v>8</v>
      </c>
      <c r="T7" s="6"/>
      <c r="U7" s="11">
        <v>44</v>
      </c>
      <c r="V7" s="12">
        <v>8</v>
      </c>
      <c r="W7" s="17">
        <v>1</v>
      </c>
      <c r="X7" s="11">
        <v>29</v>
      </c>
      <c r="Y7" s="12">
        <v>1</v>
      </c>
      <c r="Z7" s="17">
        <v>1</v>
      </c>
      <c r="AA7" s="5"/>
    </row>
    <row r="8" spans="1:27" x14ac:dyDescent="0.25">
      <c r="A8" s="14"/>
      <c r="B8" s="14"/>
      <c r="C8" s="14"/>
      <c r="D8" s="14"/>
      <c r="E8" s="14"/>
      <c r="F8" s="14"/>
      <c r="G8" s="14"/>
      <c r="H8" s="14"/>
      <c r="I8" s="14"/>
      <c r="J8" s="6"/>
      <c r="K8" s="6"/>
      <c r="L8" s="6"/>
      <c r="M8" s="6"/>
      <c r="N8" s="15"/>
      <c r="O8" s="15"/>
      <c r="P8" s="15"/>
      <c r="Q8" s="6"/>
      <c r="R8" s="12" t="s">
        <v>9</v>
      </c>
      <c r="S8" s="12">
        <v>0</v>
      </c>
      <c r="T8" s="6"/>
      <c r="U8" s="12" t="s">
        <v>9</v>
      </c>
      <c r="V8" s="12">
        <v>0</v>
      </c>
      <c r="W8" s="17">
        <v>1</v>
      </c>
      <c r="X8" s="11" t="s">
        <v>9</v>
      </c>
      <c r="Y8" s="12">
        <v>0</v>
      </c>
      <c r="Z8" s="17">
        <v>1</v>
      </c>
      <c r="AA8" s="5"/>
    </row>
    <row r="9" spans="1:27" x14ac:dyDescent="0.25">
      <c r="A9" s="14"/>
      <c r="B9" s="14"/>
      <c r="C9" s="14"/>
      <c r="D9" s="14"/>
      <c r="E9" s="14"/>
      <c r="F9" s="14"/>
      <c r="G9" s="14"/>
      <c r="H9" s="14"/>
      <c r="I9" s="14"/>
      <c r="J9" s="6"/>
      <c r="K9" s="6"/>
      <c r="L9" s="6"/>
      <c r="M9" s="6"/>
      <c r="N9" s="15"/>
      <c r="O9" s="15"/>
      <c r="P9" s="15"/>
      <c r="Q9" s="6"/>
      <c r="R9" s="6"/>
      <c r="S9" s="6"/>
      <c r="T9" s="6"/>
    </row>
    <row r="10" spans="1:27" x14ac:dyDescent="0.25">
      <c r="A10" s="14"/>
      <c r="B10" s="42"/>
      <c r="C10" s="42"/>
      <c r="D10" s="42"/>
      <c r="E10" s="42"/>
      <c r="F10" s="42"/>
      <c r="G10" s="42"/>
      <c r="H10" s="42"/>
      <c r="I10" s="42"/>
      <c r="J10" s="42"/>
      <c r="K10" s="16"/>
      <c r="L10" s="6"/>
      <c r="M10" s="6"/>
      <c r="N10" s="15"/>
      <c r="O10" s="15"/>
      <c r="P10" s="15"/>
      <c r="Q10" s="6"/>
      <c r="R10" s="6"/>
      <c r="S10" s="6"/>
      <c r="T10" s="6"/>
    </row>
    <row r="11" spans="1:27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6"/>
      <c r="K11" s="6"/>
      <c r="L11" s="6"/>
      <c r="M11" s="6"/>
      <c r="N11" s="15"/>
      <c r="O11" s="15"/>
      <c r="P11" s="15"/>
      <c r="Q11" s="6"/>
      <c r="R11" s="6"/>
      <c r="S11" s="6"/>
      <c r="T11" s="6"/>
    </row>
    <row r="12" spans="1:27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6"/>
      <c r="K12" s="6"/>
      <c r="L12" s="6"/>
      <c r="M12" s="6"/>
      <c r="N12" s="15"/>
      <c r="O12" s="15"/>
      <c r="P12" s="15"/>
      <c r="Q12" s="6"/>
      <c r="R12" s="6"/>
      <c r="S12" s="6"/>
      <c r="T12" s="6"/>
    </row>
    <row r="13" spans="1:27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6"/>
      <c r="K13" s="6"/>
      <c r="L13" s="6"/>
      <c r="M13" s="6"/>
      <c r="N13" s="15"/>
      <c r="O13" s="15"/>
      <c r="P13" s="15"/>
      <c r="Q13" s="6"/>
      <c r="R13" s="6"/>
      <c r="S13" s="6"/>
      <c r="T13" s="6"/>
    </row>
    <row r="14" spans="1:27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6"/>
      <c r="K14" s="6"/>
      <c r="L14" s="6"/>
      <c r="M14" s="6"/>
      <c r="N14" s="15"/>
      <c r="O14" s="15"/>
      <c r="P14" s="15"/>
      <c r="Q14" s="6"/>
      <c r="R14" s="6"/>
      <c r="S14" s="6"/>
      <c r="T14" s="6"/>
    </row>
    <row r="15" spans="1:27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6"/>
      <c r="K15" s="6"/>
      <c r="L15" s="6"/>
      <c r="M15" s="6"/>
      <c r="N15" s="15"/>
      <c r="O15" s="15"/>
      <c r="P15" s="15"/>
      <c r="Q15" s="6"/>
      <c r="R15" s="6"/>
      <c r="S15" s="6"/>
      <c r="T15" s="6"/>
    </row>
    <row r="16" spans="1:27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6"/>
      <c r="K16" s="6"/>
      <c r="L16" s="6"/>
      <c r="M16" s="6"/>
      <c r="N16" s="15"/>
      <c r="O16" s="15"/>
      <c r="P16" s="15"/>
      <c r="Q16" s="6"/>
      <c r="R16" s="6"/>
      <c r="S16" s="6"/>
      <c r="T16" s="6"/>
    </row>
    <row r="17" spans="1:20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6"/>
      <c r="L17" s="6"/>
      <c r="M17" s="6"/>
      <c r="N17" s="15"/>
      <c r="O17" s="15"/>
      <c r="P17" s="15"/>
      <c r="Q17" s="6"/>
      <c r="R17" s="6"/>
      <c r="S17" s="6"/>
      <c r="T17" s="6"/>
    </row>
    <row r="18" spans="1:20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6"/>
      <c r="K18" s="6"/>
      <c r="L18" s="6"/>
      <c r="M18" s="6"/>
      <c r="N18" s="15"/>
      <c r="O18" s="15"/>
      <c r="P18" s="15"/>
      <c r="Q18" s="6"/>
      <c r="R18" s="6"/>
      <c r="S18" s="6"/>
      <c r="T18" s="6"/>
    </row>
    <row r="19" spans="1:20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6"/>
      <c r="K19" s="6"/>
      <c r="L19" s="6"/>
      <c r="M19" s="6"/>
      <c r="N19" s="15"/>
      <c r="O19" s="15"/>
      <c r="P19" s="15"/>
      <c r="Q19" s="6"/>
      <c r="R19" s="6"/>
      <c r="S19" s="6"/>
      <c r="T19" s="6"/>
    </row>
    <row r="20" spans="1:20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6"/>
      <c r="K20" s="6"/>
      <c r="L20" s="6"/>
      <c r="M20" s="6"/>
      <c r="N20" s="15"/>
      <c r="O20" s="15"/>
      <c r="P20" s="15"/>
      <c r="Q20" s="6"/>
      <c r="R20" s="6"/>
      <c r="S20" s="6"/>
      <c r="T20" s="6"/>
    </row>
    <row r="21" spans="1:20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6"/>
      <c r="K21" s="6"/>
      <c r="L21" s="6"/>
      <c r="M21" s="6"/>
      <c r="N21" s="15"/>
      <c r="O21" s="15"/>
      <c r="P21" s="15"/>
      <c r="Q21" s="6"/>
      <c r="R21" s="6"/>
      <c r="S21" s="6"/>
      <c r="T21" s="6"/>
    </row>
    <row r="22" spans="1:20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6"/>
      <c r="K22" s="6"/>
      <c r="L22" s="6"/>
      <c r="M22" s="6"/>
      <c r="N22" s="15"/>
      <c r="O22" s="15"/>
      <c r="P22" s="15"/>
      <c r="Q22" s="6"/>
      <c r="R22" s="6"/>
      <c r="S22" s="6"/>
      <c r="T22" s="6"/>
    </row>
    <row r="23" spans="1:2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6"/>
      <c r="K23" s="6"/>
      <c r="L23" s="6"/>
      <c r="M23" s="6"/>
      <c r="N23" s="15"/>
      <c r="O23" s="15"/>
      <c r="P23" s="15"/>
      <c r="Q23" s="6"/>
      <c r="R23" s="6"/>
      <c r="S23" s="6"/>
      <c r="T23" s="6"/>
    </row>
    <row r="24" spans="1:2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6"/>
      <c r="K24" s="6"/>
      <c r="L24" s="6"/>
      <c r="M24" s="6"/>
      <c r="N24" s="15"/>
      <c r="O24" s="15"/>
      <c r="P24" s="15"/>
      <c r="Q24" s="6"/>
      <c r="R24" s="6"/>
      <c r="S24" s="6"/>
      <c r="T24" s="6"/>
    </row>
    <row r="25" spans="1:2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6"/>
      <c r="K25" s="6"/>
      <c r="L25" s="6"/>
      <c r="M25" s="6"/>
      <c r="N25" s="15"/>
      <c r="O25" s="15"/>
      <c r="P25" s="15"/>
      <c r="Q25" s="6"/>
      <c r="R25" s="6"/>
      <c r="S25" s="6"/>
      <c r="T25" s="6"/>
    </row>
  </sheetData>
  <sortState xmlns:xlrd2="http://schemas.microsoft.com/office/spreadsheetml/2017/richdata2" ref="X2:Y8">
    <sortCondition descending="1" ref="Y2"/>
  </sortState>
  <mergeCells count="1">
    <mergeCell ref="B10:J1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70F0-8E49-4EE3-9B94-1BAFE62B2C42}">
  <dimension ref="A1:V11"/>
  <sheetViews>
    <sheetView showGridLines="0" workbookViewId="0">
      <selection activeCell="R13" sqref="R13"/>
    </sheetView>
  </sheetViews>
  <sheetFormatPr baseColWidth="10" defaultRowHeight="15.75" x14ac:dyDescent="0.25"/>
  <cols>
    <col min="1" max="1" width="24.7109375" style="1" customWidth="1"/>
    <col min="2" max="5" width="11.42578125" style="1"/>
    <col min="6" max="6" width="18.7109375" style="1" customWidth="1"/>
    <col min="7" max="7" width="13.7109375" style="1" bestFit="1" customWidth="1"/>
    <col min="8" max="9" width="11.42578125" style="1"/>
    <col min="10" max="10" width="11.85546875" style="1" customWidth="1"/>
    <col min="11" max="11" width="13" style="1" customWidth="1"/>
    <col min="12" max="12" width="11.42578125" style="4"/>
    <col min="13" max="13" width="11.42578125" style="1"/>
    <col min="14" max="14" width="12.7109375" style="1" customWidth="1"/>
    <col min="15" max="16" width="11.42578125" style="4"/>
    <col min="17" max="17" width="12.7109375" style="4" customWidth="1"/>
    <col min="18" max="18" width="15.28515625" customWidth="1"/>
    <col min="20" max="20" width="13.7109375" customWidth="1"/>
    <col min="21" max="21" width="16.28515625" customWidth="1"/>
  </cols>
  <sheetData>
    <row r="1" spans="1:22" ht="16.5" thickBot="1" x14ac:dyDescent="0.3">
      <c r="A1" s="32">
        <v>42</v>
      </c>
      <c r="B1" s="33">
        <v>39</v>
      </c>
      <c r="C1" s="33">
        <v>41</v>
      </c>
      <c r="D1" s="33">
        <v>41</v>
      </c>
      <c r="E1" s="6"/>
      <c r="F1" s="36" t="s">
        <v>16</v>
      </c>
      <c r="G1" s="18">
        <f>MAX(A1:D8)</f>
        <v>50</v>
      </c>
      <c r="H1" s="6"/>
      <c r="I1" s="14" t="s">
        <v>6</v>
      </c>
      <c r="J1" s="14" t="s">
        <v>7</v>
      </c>
      <c r="K1" s="14" t="s">
        <v>8</v>
      </c>
      <c r="L1" s="6"/>
      <c r="M1" s="31" t="s">
        <v>6</v>
      </c>
      <c r="N1" s="31" t="s">
        <v>10</v>
      </c>
      <c r="O1" s="6"/>
      <c r="P1" s="38" t="s">
        <v>6</v>
      </c>
      <c r="Q1" s="38" t="s">
        <v>10</v>
      </c>
      <c r="R1" s="38" t="s">
        <v>11</v>
      </c>
      <c r="S1" s="38" t="s">
        <v>12</v>
      </c>
      <c r="T1" s="38" t="s">
        <v>13</v>
      </c>
      <c r="U1" s="38" t="s">
        <v>14</v>
      </c>
      <c r="V1" s="5"/>
    </row>
    <row r="2" spans="1:22" ht="16.5" thickBot="1" x14ac:dyDescent="0.3">
      <c r="A2" s="34">
        <v>33</v>
      </c>
      <c r="B2" s="35">
        <v>43</v>
      </c>
      <c r="C2" s="35">
        <v>35</v>
      </c>
      <c r="D2" s="35">
        <v>41</v>
      </c>
      <c r="E2" s="6"/>
      <c r="F2" s="37" t="s">
        <v>17</v>
      </c>
      <c r="G2" s="19">
        <f>MIN(A1:D8)</f>
        <v>31</v>
      </c>
      <c r="H2" s="6"/>
      <c r="I2" s="14">
        <v>1</v>
      </c>
      <c r="J2" s="14">
        <v>31</v>
      </c>
      <c r="K2" s="14">
        <v>34</v>
      </c>
      <c r="L2" s="6"/>
      <c r="M2" s="20">
        <v>34</v>
      </c>
      <c r="N2" s="21">
        <v>3</v>
      </c>
      <c r="O2" s="6"/>
      <c r="P2" s="22">
        <v>34</v>
      </c>
      <c r="Q2" s="23">
        <v>3</v>
      </c>
      <c r="R2" s="24">
        <v>9.375E-2</v>
      </c>
      <c r="S2" s="22">
        <v>38</v>
      </c>
      <c r="T2" s="23">
        <v>14</v>
      </c>
      <c r="U2" s="24">
        <v>0.4375</v>
      </c>
      <c r="V2" s="5"/>
    </row>
    <row r="3" spans="1:22" ht="16.5" thickBot="1" x14ac:dyDescent="0.3">
      <c r="A3" s="34">
        <v>42</v>
      </c>
      <c r="B3" s="35">
        <v>41</v>
      </c>
      <c r="C3" s="35">
        <v>41</v>
      </c>
      <c r="D3" s="35">
        <v>38</v>
      </c>
      <c r="E3" s="6"/>
      <c r="F3" s="37" t="s">
        <v>2</v>
      </c>
      <c r="G3" s="25">
        <f>AVERAGE(A1:D8)</f>
        <v>38.65625</v>
      </c>
      <c r="H3" s="6"/>
      <c r="I3" s="14">
        <v>2</v>
      </c>
      <c r="J3" s="14">
        <v>35</v>
      </c>
      <c r="K3" s="14">
        <v>38</v>
      </c>
      <c r="L3" s="6"/>
      <c r="M3" s="20">
        <v>38</v>
      </c>
      <c r="N3" s="21">
        <v>14</v>
      </c>
      <c r="O3" s="6"/>
      <c r="P3" s="22">
        <v>38</v>
      </c>
      <c r="Q3" s="23">
        <v>14</v>
      </c>
      <c r="R3" s="24">
        <v>0.53125</v>
      </c>
      <c r="S3" s="22">
        <v>42</v>
      </c>
      <c r="T3" s="23">
        <v>12</v>
      </c>
      <c r="U3" s="24">
        <v>0.8125</v>
      </c>
      <c r="V3" s="5"/>
    </row>
    <row r="4" spans="1:22" ht="16.5" thickBot="1" x14ac:dyDescent="0.3">
      <c r="A4" s="34">
        <v>50</v>
      </c>
      <c r="B4" s="35">
        <v>38</v>
      </c>
      <c r="C4" s="35">
        <v>31</v>
      </c>
      <c r="D4" s="35">
        <v>38</v>
      </c>
      <c r="E4" s="6"/>
      <c r="F4" s="37" t="s">
        <v>3</v>
      </c>
      <c r="G4" s="19">
        <f>MEDIAN(A1:D8)</f>
        <v>38</v>
      </c>
      <c r="H4" s="6"/>
      <c r="I4" s="14">
        <v>3</v>
      </c>
      <c r="J4" s="14">
        <v>39</v>
      </c>
      <c r="K4" s="14">
        <v>42</v>
      </c>
      <c r="L4" s="6"/>
      <c r="M4" s="20">
        <v>42</v>
      </c>
      <c r="N4" s="21">
        <v>12</v>
      </c>
      <c r="O4" s="6"/>
      <c r="P4" s="22">
        <v>42</v>
      </c>
      <c r="Q4" s="23">
        <v>12</v>
      </c>
      <c r="R4" s="24">
        <v>0.90625</v>
      </c>
      <c r="S4" s="22">
        <v>34</v>
      </c>
      <c r="T4" s="23">
        <v>3</v>
      </c>
      <c r="U4" s="24">
        <v>0.90625</v>
      </c>
      <c r="V4" s="5"/>
    </row>
    <row r="5" spans="1:22" ht="16.5" thickBot="1" x14ac:dyDescent="0.3">
      <c r="A5" s="34">
        <v>37</v>
      </c>
      <c r="B5" s="35">
        <v>35</v>
      </c>
      <c r="C5" s="35">
        <v>38</v>
      </c>
      <c r="D5" s="35">
        <v>37</v>
      </c>
      <c r="E5" s="6"/>
      <c r="F5" s="37" t="s">
        <v>4</v>
      </c>
      <c r="G5" s="19">
        <f>MODE(A1:D8)</f>
        <v>38</v>
      </c>
      <c r="H5" s="6"/>
      <c r="I5" s="14">
        <v>4</v>
      </c>
      <c r="J5" s="14">
        <v>43</v>
      </c>
      <c r="K5" s="14">
        <v>46</v>
      </c>
      <c r="L5" s="6"/>
      <c r="M5" s="20">
        <v>46</v>
      </c>
      <c r="N5" s="21">
        <v>2</v>
      </c>
      <c r="O5" s="6"/>
      <c r="P5" s="22">
        <v>46</v>
      </c>
      <c r="Q5" s="23">
        <v>2</v>
      </c>
      <c r="R5" s="24">
        <v>0.96875</v>
      </c>
      <c r="S5" s="22">
        <v>46</v>
      </c>
      <c r="T5" s="23">
        <v>2</v>
      </c>
      <c r="U5" s="24">
        <v>0.96875</v>
      </c>
      <c r="V5" s="5"/>
    </row>
    <row r="6" spans="1:22" ht="30.75" thickBot="1" x14ac:dyDescent="0.3">
      <c r="A6" s="34">
        <v>37</v>
      </c>
      <c r="B6" s="35">
        <v>38</v>
      </c>
      <c r="C6" s="35">
        <v>38</v>
      </c>
      <c r="D6" s="35">
        <v>35</v>
      </c>
      <c r="E6" s="6"/>
      <c r="F6" s="37" t="s">
        <v>15</v>
      </c>
      <c r="G6" s="19">
        <f>STDEV(A1:D8)</f>
        <v>3.668605914354758</v>
      </c>
      <c r="H6" s="6"/>
      <c r="I6" s="14">
        <v>5</v>
      </c>
      <c r="J6" s="14">
        <v>47</v>
      </c>
      <c r="K6" s="14">
        <v>50</v>
      </c>
      <c r="L6" s="6"/>
      <c r="M6" s="20">
        <v>50</v>
      </c>
      <c r="N6" s="21">
        <v>1</v>
      </c>
      <c r="O6" s="6"/>
      <c r="P6" s="22">
        <v>50</v>
      </c>
      <c r="Q6" s="23">
        <v>1</v>
      </c>
      <c r="R6" s="24">
        <v>1</v>
      </c>
      <c r="S6" s="22">
        <v>50</v>
      </c>
      <c r="T6" s="23">
        <v>1</v>
      </c>
      <c r="U6" s="24">
        <v>1</v>
      </c>
      <c r="V6" s="5"/>
    </row>
    <row r="7" spans="1:22" ht="16.5" thickBot="1" x14ac:dyDescent="0.3">
      <c r="A7" s="34">
        <v>40</v>
      </c>
      <c r="B7" s="35">
        <v>35</v>
      </c>
      <c r="C7" s="35">
        <v>39</v>
      </c>
      <c r="D7" s="35">
        <v>38</v>
      </c>
      <c r="E7" s="6"/>
      <c r="F7" s="6"/>
      <c r="G7" s="6"/>
      <c r="H7" s="6"/>
      <c r="I7" s="6"/>
      <c r="J7" s="6"/>
      <c r="K7" s="6"/>
      <c r="L7" s="6"/>
      <c r="M7" s="21" t="s">
        <v>9</v>
      </c>
      <c r="N7" s="21">
        <v>0</v>
      </c>
      <c r="O7" s="6"/>
      <c r="P7" s="23" t="s">
        <v>9</v>
      </c>
      <c r="Q7" s="23">
        <v>0</v>
      </c>
      <c r="R7" s="24">
        <v>1</v>
      </c>
      <c r="S7" s="22" t="s">
        <v>9</v>
      </c>
      <c r="T7" s="23">
        <v>0</v>
      </c>
      <c r="U7" s="24">
        <v>1</v>
      </c>
      <c r="V7" s="5"/>
    </row>
    <row r="8" spans="1:22" ht="16.5" thickBot="1" x14ac:dyDescent="0.3">
      <c r="A8" s="34">
        <v>39</v>
      </c>
      <c r="B8" s="35">
        <v>33</v>
      </c>
      <c r="C8" s="35">
        <v>40</v>
      </c>
      <c r="D8" s="35">
        <v>44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5"/>
      <c r="S8" s="5"/>
      <c r="T8" s="5"/>
      <c r="U8" s="5"/>
      <c r="V8" s="5"/>
    </row>
    <row r="9" spans="1:2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5"/>
      <c r="S9" s="5"/>
      <c r="T9" s="5"/>
      <c r="U9" s="5"/>
      <c r="V9" s="5"/>
    </row>
    <row r="10" spans="1:22" x14ac:dyDescent="0.25">
      <c r="A10" s="6" t="s">
        <v>20</v>
      </c>
      <c r="B10" s="6">
        <f>50-31</f>
        <v>19</v>
      </c>
      <c r="C10" s="6">
        <f>B10/B11</f>
        <v>3.8</v>
      </c>
      <c r="D10" s="26">
        <v>4</v>
      </c>
      <c r="E10" s="6"/>
    </row>
    <row r="11" spans="1:22" x14ac:dyDescent="0.25">
      <c r="A11" s="6"/>
      <c r="B11" s="6">
        <v>5</v>
      </c>
      <c r="C11" s="6"/>
      <c r="D11" s="6"/>
      <c r="E11" s="6"/>
    </row>
  </sheetData>
  <sortState xmlns:xlrd2="http://schemas.microsoft.com/office/spreadsheetml/2017/richdata2" ref="S2:T7">
    <sortCondition descending="1" ref="T2"/>
  </sortState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L W h T s w 8 p h u n A A A A + A A A A B I A H A B D b 2 5 m a W c v U G F j a 2 F n Z S 5 4 b W w g o h g A K K A U A A A A A A A A A A A A A A A A A A A A A A A A A A A A h Y 9 B D o I w F E S v Q r q n L R X R m E 9 Z u J X E x M S w b U q F R i i G F s v d X H g k r y C J o u 5 c z u R N 8 u Z x u 0 M 2 t k 1 w V b 3 V n U l R h C k K l J F d q U 2 V o s G d w j X K O O y F P I t K B R N s 7 G a 0 O k W 1 c 5 c N I d 5 7 7 B e 4 6 y v C K I 1 I k e 8 O s l a t C L W x T h i p 0 G d V / l 8 h D s e X D G c 4 W e F l T G P M k g j I X E O u z R d h k z G m Q H 5 K 2 A 6 N G 3 r F l Q 3 z A s g c g b x f 8 C d Q S w M E F A A C A A g A I L W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1 o U 4 o i k e 4 D g A A A B E A A A A T A B w A R m 9 y b X V s Y X M v U 2 V j d G l v b j E u b S C i G A A o o B Q A A A A A A A A A A A A A A A A A A A A A A A A A A A A r T k 0 u y c z P U w i G 0 I b W A F B L A Q I t A B Q A A g A I A C C 1 o U 7 M P K Y b p w A A A P g A A A A S A A A A A A A A A A A A A A A A A A A A A A B D b 2 5 m a W c v U G F j a 2 F n Z S 5 4 b W x Q S w E C L Q A U A A I A C A A g t a F O D 8 r p q 6 Q A A A D p A A A A E w A A A A A A A A A A A A A A A A D z A A A A W 0 N v b n R l b n R f V H l w Z X N d L n h t b F B L A Q I t A B Q A A g A I A C C 1 o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y x K H C M 2 s + Q I 7 X j E K D V G F + A A A A A A I A A A A A A B B m A A A A A Q A A I A A A A E + w M Q P 6 i L o P b N f Y T S t A J Q v 7 r Z x n w E L s q E x a f x w 1 D q C A A A A A A A 6 A A A A A A g A A I A A A A F S S T h 1 I H 4 G A w Z S P o N G X X 5 i T o Y n z 3 N O h Z B q b Y U x P M 0 9 X U A A A A M g q t x r c L K x e I + a h 9 y a K L H Q z d q t w f i H K f J f 7 M M p M x 0 p p T S p d M 0 l 2 c a a C M H s M l B S h 9 + e d Y W y g P Y T A w 1 q 1 J p P O a / n s 9 H l 6 n 3 P s I v 7 m s W s D x o l u Q A A A A P 2 5 Z d z V f R J / C D f g j X n o X Z Y 6 5 5 3 7 e p b w F j T U 2 O 3 v 8 5 0 c Z d g V E W 3 i N d N M Z Y 9 A Y q q q 0 z g f q A e / u y w g 7 Y f I Y W D t H G 4 = < / D a t a M a s h u p > 
</file>

<file path=customXml/itemProps1.xml><?xml version="1.0" encoding="utf-8"?>
<ds:datastoreItem xmlns:ds="http://schemas.openxmlformats.org/officeDocument/2006/customXml" ds:itemID="{061022AD-8C01-4A34-B92C-60CFDABE67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Yaudet B.</dc:creator>
  <cp:lastModifiedBy>Edgar </cp:lastModifiedBy>
  <dcterms:created xsi:type="dcterms:W3CDTF">2019-05-02T04:01:07Z</dcterms:created>
  <dcterms:modified xsi:type="dcterms:W3CDTF">2020-10-29T00:49:46Z</dcterms:modified>
</cp:coreProperties>
</file>