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abodh\Box Sync\Box Sync\Spring 2020\inertia project\Neural-Network-Regression\output\output_feb19\"/>
    </mc:Choice>
  </mc:AlternateContent>
  <xr:revisionPtr revIDLastSave="0" documentId="13_ncr:1_{222E32A8-1FFD-4111-846F-7DBF7AAB4CCF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03" i="1" l="1"/>
  <c r="L403" i="1"/>
  <c r="J403" i="1"/>
  <c r="I403" i="1"/>
  <c r="H403" i="1"/>
  <c r="M402" i="1"/>
  <c r="L402" i="1"/>
  <c r="J402" i="1"/>
  <c r="I402" i="1"/>
  <c r="H402" i="1"/>
  <c r="M401" i="1"/>
  <c r="L401" i="1"/>
  <c r="J401" i="1"/>
  <c r="I401" i="1"/>
  <c r="H401" i="1"/>
  <c r="M400" i="1"/>
  <c r="L400" i="1"/>
  <c r="J400" i="1"/>
  <c r="I400" i="1"/>
  <c r="H400" i="1"/>
  <c r="M399" i="1"/>
  <c r="L399" i="1"/>
  <c r="J399" i="1"/>
  <c r="I399" i="1"/>
  <c r="H399" i="1"/>
  <c r="M398" i="1"/>
  <c r="L398" i="1"/>
  <c r="J398" i="1"/>
  <c r="I398" i="1"/>
  <c r="H398" i="1"/>
  <c r="M397" i="1"/>
  <c r="L397" i="1"/>
  <c r="J397" i="1"/>
  <c r="I397" i="1"/>
  <c r="H397" i="1"/>
  <c r="M396" i="1"/>
  <c r="L396" i="1"/>
  <c r="J396" i="1"/>
  <c r="I396" i="1"/>
  <c r="H396" i="1"/>
  <c r="M395" i="1"/>
  <c r="L395" i="1"/>
  <c r="J395" i="1"/>
  <c r="I395" i="1"/>
  <c r="H395" i="1"/>
  <c r="M394" i="1"/>
  <c r="L394" i="1"/>
  <c r="J394" i="1"/>
  <c r="I394" i="1"/>
  <c r="H394" i="1"/>
  <c r="M393" i="1"/>
  <c r="L393" i="1"/>
  <c r="J393" i="1"/>
  <c r="I393" i="1"/>
  <c r="H393" i="1"/>
  <c r="M392" i="1"/>
  <c r="L392" i="1"/>
  <c r="J392" i="1"/>
  <c r="I392" i="1"/>
  <c r="H392" i="1"/>
  <c r="M391" i="1"/>
  <c r="L391" i="1"/>
  <c r="J391" i="1"/>
  <c r="I391" i="1"/>
  <c r="H391" i="1"/>
  <c r="M390" i="1"/>
  <c r="L390" i="1"/>
  <c r="J390" i="1"/>
  <c r="I390" i="1"/>
  <c r="H390" i="1"/>
  <c r="M389" i="1"/>
  <c r="L389" i="1"/>
  <c r="J389" i="1"/>
  <c r="I389" i="1"/>
  <c r="H389" i="1"/>
  <c r="M388" i="1"/>
  <c r="L388" i="1"/>
  <c r="J388" i="1"/>
  <c r="I388" i="1"/>
  <c r="H388" i="1"/>
  <c r="M387" i="1"/>
  <c r="L387" i="1"/>
  <c r="J387" i="1"/>
  <c r="I387" i="1"/>
  <c r="H387" i="1"/>
  <c r="M386" i="1"/>
  <c r="L386" i="1"/>
  <c r="J386" i="1"/>
  <c r="I386" i="1"/>
  <c r="H386" i="1"/>
  <c r="M385" i="1"/>
  <c r="L385" i="1"/>
  <c r="J385" i="1"/>
  <c r="I385" i="1"/>
  <c r="H385" i="1"/>
  <c r="M384" i="1"/>
  <c r="L384" i="1"/>
  <c r="J384" i="1"/>
  <c r="I384" i="1"/>
  <c r="H384" i="1"/>
  <c r="M383" i="1"/>
  <c r="L383" i="1"/>
  <c r="J383" i="1"/>
  <c r="I383" i="1"/>
  <c r="H383" i="1"/>
  <c r="M382" i="1"/>
  <c r="L382" i="1"/>
  <c r="J382" i="1"/>
  <c r="I382" i="1"/>
  <c r="H382" i="1"/>
  <c r="M381" i="1"/>
  <c r="L381" i="1"/>
  <c r="J381" i="1"/>
  <c r="I381" i="1"/>
  <c r="H381" i="1"/>
  <c r="M380" i="1"/>
  <c r="L380" i="1"/>
  <c r="J380" i="1"/>
  <c r="I380" i="1"/>
  <c r="H380" i="1"/>
  <c r="M379" i="1"/>
  <c r="L379" i="1"/>
  <c r="J379" i="1"/>
  <c r="I379" i="1"/>
  <c r="H379" i="1"/>
  <c r="M378" i="1"/>
  <c r="L378" i="1"/>
  <c r="J378" i="1"/>
  <c r="I378" i="1"/>
  <c r="H378" i="1"/>
  <c r="M377" i="1"/>
  <c r="L377" i="1"/>
  <c r="J377" i="1"/>
  <c r="I377" i="1"/>
  <c r="H377" i="1"/>
  <c r="M376" i="1"/>
  <c r="L376" i="1"/>
  <c r="J376" i="1"/>
  <c r="I376" i="1"/>
  <c r="H376" i="1"/>
  <c r="M375" i="1"/>
  <c r="L375" i="1"/>
  <c r="J375" i="1"/>
  <c r="I375" i="1"/>
  <c r="H375" i="1"/>
  <c r="M374" i="1"/>
  <c r="L374" i="1"/>
  <c r="J374" i="1"/>
  <c r="I374" i="1"/>
  <c r="H374" i="1"/>
  <c r="M373" i="1"/>
  <c r="L373" i="1"/>
  <c r="J373" i="1"/>
  <c r="I373" i="1"/>
  <c r="H373" i="1"/>
  <c r="M372" i="1"/>
  <c r="L372" i="1"/>
  <c r="J372" i="1"/>
  <c r="I372" i="1"/>
  <c r="H372" i="1"/>
  <c r="M371" i="1"/>
  <c r="L371" i="1"/>
  <c r="J371" i="1"/>
  <c r="I371" i="1"/>
  <c r="H371" i="1"/>
  <c r="M370" i="1"/>
  <c r="L370" i="1"/>
  <c r="J370" i="1"/>
  <c r="I370" i="1"/>
  <c r="H370" i="1"/>
  <c r="M369" i="1"/>
  <c r="L369" i="1"/>
  <c r="J369" i="1"/>
  <c r="I369" i="1"/>
  <c r="H369" i="1"/>
  <c r="H404" i="1" l="1"/>
  <c r="I404" i="1"/>
  <c r="J404" i="1"/>
  <c r="L404" i="1"/>
  <c r="M404" i="1"/>
  <c r="M362" i="1"/>
  <c r="L362" i="1"/>
  <c r="J362" i="1"/>
  <c r="I362" i="1"/>
  <c r="H362" i="1"/>
  <c r="M361" i="1"/>
  <c r="L361" i="1"/>
  <c r="J361" i="1"/>
  <c r="I361" i="1"/>
  <c r="H361" i="1"/>
  <c r="M360" i="1"/>
  <c r="L360" i="1"/>
  <c r="J360" i="1"/>
  <c r="I360" i="1"/>
  <c r="H360" i="1"/>
  <c r="M359" i="1"/>
  <c r="L359" i="1"/>
  <c r="J359" i="1"/>
  <c r="I359" i="1"/>
  <c r="H359" i="1"/>
  <c r="M358" i="1"/>
  <c r="L358" i="1"/>
  <c r="J358" i="1"/>
  <c r="I358" i="1"/>
  <c r="H358" i="1"/>
  <c r="M357" i="1"/>
  <c r="L357" i="1"/>
  <c r="J357" i="1"/>
  <c r="I357" i="1"/>
  <c r="H357" i="1"/>
  <c r="M356" i="1"/>
  <c r="L356" i="1"/>
  <c r="J356" i="1"/>
  <c r="I356" i="1"/>
  <c r="H356" i="1"/>
  <c r="M355" i="1"/>
  <c r="L355" i="1"/>
  <c r="J355" i="1"/>
  <c r="I355" i="1"/>
  <c r="H355" i="1"/>
  <c r="M354" i="1"/>
  <c r="L354" i="1"/>
  <c r="J354" i="1"/>
  <c r="I354" i="1"/>
  <c r="H354" i="1"/>
  <c r="M353" i="1"/>
  <c r="L353" i="1"/>
  <c r="J353" i="1"/>
  <c r="I353" i="1"/>
  <c r="H353" i="1"/>
  <c r="M352" i="1"/>
  <c r="L352" i="1"/>
  <c r="J352" i="1"/>
  <c r="I352" i="1"/>
  <c r="H352" i="1"/>
  <c r="E352" i="1"/>
  <c r="D352" i="1"/>
  <c r="C352" i="1"/>
  <c r="M351" i="1"/>
  <c r="L351" i="1"/>
  <c r="J351" i="1"/>
  <c r="I351" i="1"/>
  <c r="H351" i="1"/>
  <c r="E351" i="1"/>
  <c r="D351" i="1"/>
  <c r="C351" i="1"/>
  <c r="M350" i="1"/>
  <c r="L350" i="1"/>
  <c r="J350" i="1"/>
  <c r="I350" i="1"/>
  <c r="H350" i="1"/>
  <c r="E350" i="1"/>
  <c r="D350" i="1"/>
  <c r="C350" i="1"/>
  <c r="M349" i="1"/>
  <c r="L349" i="1"/>
  <c r="J349" i="1"/>
  <c r="I349" i="1"/>
  <c r="H349" i="1"/>
  <c r="E349" i="1"/>
  <c r="D349" i="1"/>
  <c r="C349" i="1"/>
  <c r="M348" i="1"/>
  <c r="L348" i="1"/>
  <c r="J348" i="1"/>
  <c r="I348" i="1"/>
  <c r="H348" i="1"/>
  <c r="E348" i="1"/>
  <c r="D348" i="1"/>
  <c r="C348" i="1"/>
  <c r="M347" i="1"/>
  <c r="L347" i="1"/>
  <c r="J347" i="1"/>
  <c r="I347" i="1"/>
  <c r="H347" i="1"/>
  <c r="E347" i="1"/>
  <c r="D347" i="1"/>
  <c r="C347" i="1"/>
  <c r="M346" i="1"/>
  <c r="L346" i="1"/>
  <c r="J346" i="1"/>
  <c r="I346" i="1"/>
  <c r="H346" i="1"/>
  <c r="E346" i="1"/>
  <c r="D346" i="1"/>
  <c r="C346" i="1"/>
  <c r="M345" i="1"/>
  <c r="L345" i="1"/>
  <c r="J345" i="1"/>
  <c r="I345" i="1"/>
  <c r="H345" i="1"/>
  <c r="E345" i="1"/>
  <c r="D345" i="1"/>
  <c r="C345" i="1"/>
  <c r="M344" i="1"/>
  <c r="L344" i="1"/>
  <c r="J344" i="1"/>
  <c r="I344" i="1"/>
  <c r="H344" i="1"/>
  <c r="E344" i="1"/>
  <c r="D344" i="1"/>
  <c r="C344" i="1"/>
  <c r="M343" i="1"/>
  <c r="L343" i="1"/>
  <c r="J343" i="1"/>
  <c r="I343" i="1"/>
  <c r="H343" i="1"/>
  <c r="E343" i="1"/>
  <c r="D343" i="1"/>
  <c r="C343" i="1"/>
  <c r="M342" i="1"/>
  <c r="L342" i="1"/>
  <c r="J342" i="1"/>
  <c r="I342" i="1"/>
  <c r="H342" i="1"/>
  <c r="M341" i="1"/>
  <c r="L341" i="1"/>
  <c r="J341" i="1"/>
  <c r="I341" i="1"/>
  <c r="H341" i="1"/>
  <c r="M340" i="1"/>
  <c r="L340" i="1"/>
  <c r="J340" i="1"/>
  <c r="I340" i="1"/>
  <c r="H340" i="1"/>
  <c r="M339" i="1"/>
  <c r="L339" i="1"/>
  <c r="J339" i="1"/>
  <c r="I339" i="1"/>
  <c r="H339" i="1"/>
  <c r="M338" i="1"/>
  <c r="L338" i="1"/>
  <c r="J338" i="1"/>
  <c r="I338" i="1"/>
  <c r="H338" i="1"/>
  <c r="M337" i="1"/>
  <c r="L337" i="1"/>
  <c r="J337" i="1"/>
  <c r="I337" i="1"/>
  <c r="H337" i="1"/>
  <c r="M336" i="1"/>
  <c r="L336" i="1"/>
  <c r="J336" i="1"/>
  <c r="I336" i="1"/>
  <c r="H336" i="1"/>
  <c r="M335" i="1"/>
  <c r="L335" i="1"/>
  <c r="J335" i="1"/>
  <c r="I335" i="1"/>
  <c r="H335" i="1"/>
  <c r="M334" i="1"/>
  <c r="L334" i="1"/>
  <c r="J334" i="1"/>
  <c r="I334" i="1"/>
  <c r="H334" i="1"/>
  <c r="M333" i="1"/>
  <c r="L333" i="1"/>
  <c r="J333" i="1"/>
  <c r="I333" i="1"/>
  <c r="H333" i="1"/>
  <c r="M332" i="1"/>
  <c r="L332" i="1"/>
  <c r="J332" i="1"/>
  <c r="I332" i="1"/>
  <c r="H332" i="1"/>
  <c r="M331" i="1"/>
  <c r="L331" i="1"/>
  <c r="J331" i="1"/>
  <c r="I331" i="1"/>
  <c r="H331" i="1"/>
  <c r="M330" i="1"/>
  <c r="L330" i="1"/>
  <c r="J330" i="1"/>
  <c r="I330" i="1"/>
  <c r="H330" i="1"/>
  <c r="M329" i="1"/>
  <c r="L329" i="1"/>
  <c r="J329" i="1"/>
  <c r="I329" i="1"/>
  <c r="H329" i="1"/>
  <c r="M328" i="1"/>
  <c r="L328" i="1"/>
  <c r="J328" i="1"/>
  <c r="I328" i="1"/>
  <c r="H328" i="1"/>
  <c r="E353" i="1" l="1"/>
  <c r="J363" i="1"/>
  <c r="I363" i="1"/>
  <c r="M363" i="1"/>
  <c r="L363" i="1"/>
  <c r="H363" i="1"/>
  <c r="C353" i="1"/>
  <c r="D353" i="1"/>
  <c r="C302" i="1"/>
  <c r="D302" i="1"/>
  <c r="E302" i="1"/>
  <c r="H302" i="1"/>
  <c r="I302" i="1"/>
  <c r="J302" i="1"/>
  <c r="M321" i="1"/>
  <c r="L321" i="1"/>
  <c r="J321" i="1"/>
  <c r="I321" i="1"/>
  <c r="H321" i="1"/>
  <c r="M320" i="1"/>
  <c r="L320" i="1"/>
  <c r="J320" i="1"/>
  <c r="I320" i="1"/>
  <c r="H320" i="1"/>
  <c r="M319" i="1"/>
  <c r="L319" i="1"/>
  <c r="J319" i="1"/>
  <c r="I319" i="1"/>
  <c r="H319" i="1"/>
  <c r="M318" i="1"/>
  <c r="L318" i="1"/>
  <c r="J318" i="1"/>
  <c r="I318" i="1"/>
  <c r="H318" i="1"/>
  <c r="M317" i="1"/>
  <c r="L317" i="1"/>
  <c r="J317" i="1"/>
  <c r="I317" i="1"/>
  <c r="H317" i="1"/>
  <c r="M316" i="1"/>
  <c r="L316" i="1"/>
  <c r="J316" i="1"/>
  <c r="I316" i="1"/>
  <c r="H316" i="1"/>
  <c r="M315" i="1"/>
  <c r="L315" i="1"/>
  <c r="J315" i="1"/>
  <c r="I315" i="1"/>
  <c r="H315" i="1"/>
  <c r="M314" i="1"/>
  <c r="L314" i="1"/>
  <c r="J314" i="1"/>
  <c r="I314" i="1"/>
  <c r="H314" i="1"/>
  <c r="M313" i="1"/>
  <c r="L313" i="1"/>
  <c r="J313" i="1"/>
  <c r="I313" i="1"/>
  <c r="H313" i="1"/>
  <c r="M312" i="1"/>
  <c r="L312" i="1"/>
  <c r="J312" i="1"/>
  <c r="I312" i="1"/>
  <c r="H312" i="1"/>
  <c r="M311" i="1"/>
  <c r="L311" i="1"/>
  <c r="J311" i="1"/>
  <c r="I311" i="1"/>
  <c r="H311" i="1"/>
  <c r="E311" i="1"/>
  <c r="D311" i="1"/>
  <c r="C311" i="1"/>
  <c r="M310" i="1"/>
  <c r="L310" i="1"/>
  <c r="J310" i="1"/>
  <c r="I310" i="1"/>
  <c r="H310" i="1"/>
  <c r="E310" i="1"/>
  <c r="D310" i="1"/>
  <c r="C310" i="1"/>
  <c r="M309" i="1"/>
  <c r="L309" i="1"/>
  <c r="J309" i="1"/>
  <c r="I309" i="1"/>
  <c r="H309" i="1"/>
  <c r="E309" i="1"/>
  <c r="D309" i="1"/>
  <c r="C309" i="1"/>
  <c r="M308" i="1"/>
  <c r="L308" i="1"/>
  <c r="J308" i="1"/>
  <c r="I308" i="1"/>
  <c r="H308" i="1"/>
  <c r="E308" i="1"/>
  <c r="D308" i="1"/>
  <c r="C308" i="1"/>
  <c r="M307" i="1"/>
  <c r="L307" i="1"/>
  <c r="J307" i="1"/>
  <c r="I307" i="1"/>
  <c r="H307" i="1"/>
  <c r="E307" i="1"/>
  <c r="D307" i="1"/>
  <c r="C307" i="1"/>
  <c r="M306" i="1"/>
  <c r="L306" i="1"/>
  <c r="J306" i="1"/>
  <c r="I306" i="1"/>
  <c r="H306" i="1"/>
  <c r="E306" i="1"/>
  <c r="D306" i="1"/>
  <c r="C306" i="1"/>
  <c r="M305" i="1"/>
  <c r="L305" i="1"/>
  <c r="J305" i="1"/>
  <c r="I305" i="1"/>
  <c r="H305" i="1"/>
  <c r="E305" i="1"/>
  <c r="D305" i="1"/>
  <c r="C305" i="1"/>
  <c r="M304" i="1"/>
  <c r="L304" i="1"/>
  <c r="J304" i="1"/>
  <c r="I304" i="1"/>
  <c r="H304" i="1"/>
  <c r="E304" i="1"/>
  <c r="D304" i="1"/>
  <c r="C304" i="1"/>
  <c r="M303" i="1"/>
  <c r="L303" i="1"/>
  <c r="J303" i="1"/>
  <c r="I303" i="1"/>
  <c r="H303" i="1"/>
  <c r="E303" i="1"/>
  <c r="D303" i="1"/>
  <c r="C303" i="1"/>
  <c r="M302" i="1"/>
  <c r="L302" i="1"/>
  <c r="M301" i="1"/>
  <c r="L301" i="1"/>
  <c r="J301" i="1"/>
  <c r="I301" i="1"/>
  <c r="H301" i="1"/>
  <c r="M300" i="1"/>
  <c r="L300" i="1"/>
  <c r="J300" i="1"/>
  <c r="I300" i="1"/>
  <c r="H300" i="1"/>
  <c r="M299" i="1"/>
  <c r="L299" i="1"/>
  <c r="J299" i="1"/>
  <c r="I299" i="1"/>
  <c r="H299" i="1"/>
  <c r="M298" i="1"/>
  <c r="L298" i="1"/>
  <c r="J298" i="1"/>
  <c r="I298" i="1"/>
  <c r="H298" i="1"/>
  <c r="M297" i="1"/>
  <c r="L297" i="1"/>
  <c r="J297" i="1"/>
  <c r="I297" i="1"/>
  <c r="H297" i="1"/>
  <c r="M296" i="1"/>
  <c r="L296" i="1"/>
  <c r="J296" i="1"/>
  <c r="I296" i="1"/>
  <c r="H296" i="1"/>
  <c r="M295" i="1"/>
  <c r="L295" i="1"/>
  <c r="J295" i="1"/>
  <c r="I295" i="1"/>
  <c r="H295" i="1"/>
  <c r="M294" i="1"/>
  <c r="L294" i="1"/>
  <c r="J294" i="1"/>
  <c r="I294" i="1"/>
  <c r="H294" i="1"/>
  <c r="M293" i="1"/>
  <c r="L293" i="1"/>
  <c r="J293" i="1"/>
  <c r="I293" i="1"/>
  <c r="H293" i="1"/>
  <c r="M292" i="1"/>
  <c r="L292" i="1"/>
  <c r="J292" i="1"/>
  <c r="I292" i="1"/>
  <c r="H292" i="1"/>
  <c r="M291" i="1"/>
  <c r="L291" i="1"/>
  <c r="J291" i="1"/>
  <c r="I291" i="1"/>
  <c r="H291" i="1"/>
  <c r="M290" i="1"/>
  <c r="L290" i="1"/>
  <c r="J290" i="1"/>
  <c r="I290" i="1"/>
  <c r="H290" i="1"/>
  <c r="M289" i="1"/>
  <c r="L289" i="1"/>
  <c r="J289" i="1"/>
  <c r="I289" i="1"/>
  <c r="H289" i="1"/>
  <c r="M288" i="1"/>
  <c r="L288" i="1"/>
  <c r="J288" i="1"/>
  <c r="I288" i="1"/>
  <c r="H288" i="1"/>
  <c r="M287" i="1"/>
  <c r="L287" i="1"/>
  <c r="J287" i="1"/>
  <c r="I287" i="1"/>
  <c r="H287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46" i="1"/>
  <c r="L246" i="1"/>
  <c r="M280" i="1"/>
  <c r="L280" i="1"/>
  <c r="J280" i="1"/>
  <c r="I280" i="1"/>
  <c r="H280" i="1"/>
  <c r="M279" i="1"/>
  <c r="L279" i="1"/>
  <c r="J279" i="1"/>
  <c r="I279" i="1"/>
  <c r="H279" i="1"/>
  <c r="M278" i="1"/>
  <c r="L278" i="1"/>
  <c r="J278" i="1"/>
  <c r="I278" i="1"/>
  <c r="H278" i="1"/>
  <c r="M277" i="1"/>
  <c r="L277" i="1"/>
  <c r="J277" i="1"/>
  <c r="I277" i="1"/>
  <c r="H277" i="1"/>
  <c r="M276" i="1"/>
  <c r="L276" i="1"/>
  <c r="J276" i="1"/>
  <c r="I276" i="1"/>
  <c r="H276" i="1"/>
  <c r="M275" i="1"/>
  <c r="L275" i="1"/>
  <c r="J275" i="1"/>
  <c r="I275" i="1"/>
  <c r="H275" i="1"/>
  <c r="M274" i="1"/>
  <c r="L274" i="1"/>
  <c r="J274" i="1"/>
  <c r="I274" i="1"/>
  <c r="H274" i="1"/>
  <c r="M273" i="1"/>
  <c r="L273" i="1"/>
  <c r="J273" i="1"/>
  <c r="I273" i="1"/>
  <c r="H273" i="1"/>
  <c r="M272" i="1"/>
  <c r="L272" i="1"/>
  <c r="J272" i="1"/>
  <c r="I272" i="1"/>
  <c r="H272" i="1"/>
  <c r="M271" i="1"/>
  <c r="L271" i="1"/>
  <c r="J271" i="1"/>
  <c r="I271" i="1"/>
  <c r="H271" i="1"/>
  <c r="M270" i="1"/>
  <c r="L270" i="1"/>
  <c r="J270" i="1"/>
  <c r="I270" i="1"/>
  <c r="H270" i="1"/>
  <c r="E270" i="1"/>
  <c r="D270" i="1"/>
  <c r="C270" i="1"/>
  <c r="M269" i="1"/>
  <c r="L269" i="1"/>
  <c r="J269" i="1"/>
  <c r="I269" i="1"/>
  <c r="H269" i="1"/>
  <c r="E269" i="1"/>
  <c r="D269" i="1"/>
  <c r="C269" i="1"/>
  <c r="M268" i="1"/>
  <c r="L268" i="1"/>
  <c r="J268" i="1"/>
  <c r="I268" i="1"/>
  <c r="H268" i="1"/>
  <c r="E268" i="1"/>
  <c r="D268" i="1"/>
  <c r="C268" i="1"/>
  <c r="M267" i="1"/>
  <c r="L267" i="1"/>
  <c r="J267" i="1"/>
  <c r="I267" i="1"/>
  <c r="H267" i="1"/>
  <c r="E267" i="1"/>
  <c r="D267" i="1"/>
  <c r="C267" i="1"/>
  <c r="M266" i="1"/>
  <c r="L266" i="1"/>
  <c r="J266" i="1"/>
  <c r="I266" i="1"/>
  <c r="H266" i="1"/>
  <c r="E266" i="1"/>
  <c r="D266" i="1"/>
  <c r="C266" i="1"/>
  <c r="M265" i="1"/>
  <c r="L265" i="1"/>
  <c r="J265" i="1"/>
  <c r="I265" i="1"/>
  <c r="H265" i="1"/>
  <c r="E265" i="1"/>
  <c r="D265" i="1"/>
  <c r="C265" i="1"/>
  <c r="M264" i="1"/>
  <c r="L264" i="1"/>
  <c r="J264" i="1"/>
  <c r="I264" i="1"/>
  <c r="H264" i="1"/>
  <c r="E264" i="1"/>
  <c r="D264" i="1"/>
  <c r="C264" i="1"/>
  <c r="M263" i="1"/>
  <c r="L263" i="1"/>
  <c r="J263" i="1"/>
  <c r="I263" i="1"/>
  <c r="H263" i="1"/>
  <c r="E263" i="1"/>
  <c r="D263" i="1"/>
  <c r="C263" i="1"/>
  <c r="M262" i="1"/>
  <c r="L262" i="1"/>
  <c r="J262" i="1"/>
  <c r="I262" i="1"/>
  <c r="H262" i="1"/>
  <c r="E262" i="1"/>
  <c r="D262" i="1"/>
  <c r="C262" i="1"/>
  <c r="M261" i="1"/>
  <c r="L261" i="1"/>
  <c r="J261" i="1"/>
  <c r="I261" i="1"/>
  <c r="H261" i="1"/>
  <c r="E261" i="1"/>
  <c r="D261" i="1"/>
  <c r="C261" i="1"/>
  <c r="M260" i="1"/>
  <c r="L260" i="1"/>
  <c r="J260" i="1"/>
  <c r="I260" i="1"/>
  <c r="H260" i="1"/>
  <c r="M259" i="1"/>
  <c r="L259" i="1"/>
  <c r="J259" i="1"/>
  <c r="I259" i="1"/>
  <c r="H259" i="1"/>
  <c r="M258" i="1"/>
  <c r="L258" i="1"/>
  <c r="J258" i="1"/>
  <c r="I258" i="1"/>
  <c r="H258" i="1"/>
  <c r="M257" i="1"/>
  <c r="L257" i="1"/>
  <c r="J257" i="1"/>
  <c r="I257" i="1"/>
  <c r="H257" i="1"/>
  <c r="M256" i="1"/>
  <c r="L256" i="1"/>
  <c r="J256" i="1"/>
  <c r="I256" i="1"/>
  <c r="H256" i="1"/>
  <c r="M255" i="1"/>
  <c r="L255" i="1"/>
  <c r="J255" i="1"/>
  <c r="I255" i="1"/>
  <c r="H255" i="1"/>
  <c r="M254" i="1"/>
  <c r="L254" i="1"/>
  <c r="J254" i="1"/>
  <c r="I254" i="1"/>
  <c r="H254" i="1"/>
  <c r="M253" i="1"/>
  <c r="L253" i="1"/>
  <c r="J253" i="1"/>
  <c r="I253" i="1"/>
  <c r="H253" i="1"/>
  <c r="M252" i="1"/>
  <c r="L252" i="1"/>
  <c r="J252" i="1"/>
  <c r="I252" i="1"/>
  <c r="H252" i="1"/>
  <c r="M251" i="1"/>
  <c r="L251" i="1"/>
  <c r="J251" i="1"/>
  <c r="I251" i="1"/>
  <c r="H251" i="1"/>
  <c r="M250" i="1"/>
  <c r="L250" i="1"/>
  <c r="J250" i="1"/>
  <c r="I250" i="1"/>
  <c r="H250" i="1"/>
  <c r="M249" i="1"/>
  <c r="L249" i="1"/>
  <c r="J249" i="1"/>
  <c r="I249" i="1"/>
  <c r="H249" i="1"/>
  <c r="M248" i="1"/>
  <c r="L248" i="1"/>
  <c r="J248" i="1"/>
  <c r="I248" i="1"/>
  <c r="H248" i="1"/>
  <c r="M247" i="1"/>
  <c r="L247" i="1"/>
  <c r="J247" i="1"/>
  <c r="I247" i="1"/>
  <c r="H247" i="1"/>
  <c r="M246" i="1"/>
  <c r="J246" i="1"/>
  <c r="I246" i="1"/>
  <c r="H246" i="1"/>
  <c r="M240" i="1"/>
  <c r="L240" i="1"/>
  <c r="J240" i="1"/>
  <c r="I240" i="1"/>
  <c r="H240" i="1"/>
  <c r="M239" i="1"/>
  <c r="L239" i="1"/>
  <c r="J239" i="1"/>
  <c r="I239" i="1"/>
  <c r="H239" i="1"/>
  <c r="M238" i="1"/>
  <c r="L238" i="1"/>
  <c r="J238" i="1"/>
  <c r="I238" i="1"/>
  <c r="H238" i="1"/>
  <c r="M237" i="1"/>
  <c r="L237" i="1"/>
  <c r="J237" i="1"/>
  <c r="I237" i="1"/>
  <c r="H237" i="1"/>
  <c r="M236" i="1"/>
  <c r="L236" i="1"/>
  <c r="J236" i="1"/>
  <c r="I236" i="1"/>
  <c r="H236" i="1"/>
  <c r="M235" i="1"/>
  <c r="L235" i="1"/>
  <c r="J235" i="1"/>
  <c r="I235" i="1"/>
  <c r="H235" i="1"/>
  <c r="M234" i="1"/>
  <c r="L234" i="1"/>
  <c r="J234" i="1"/>
  <c r="I234" i="1"/>
  <c r="H234" i="1"/>
  <c r="M233" i="1"/>
  <c r="L233" i="1"/>
  <c r="J233" i="1"/>
  <c r="I233" i="1"/>
  <c r="H233" i="1"/>
  <c r="M232" i="1"/>
  <c r="L232" i="1"/>
  <c r="J232" i="1"/>
  <c r="I232" i="1"/>
  <c r="H232" i="1"/>
  <c r="M231" i="1"/>
  <c r="L231" i="1"/>
  <c r="J231" i="1"/>
  <c r="I231" i="1"/>
  <c r="H231" i="1"/>
  <c r="M230" i="1"/>
  <c r="L230" i="1"/>
  <c r="J230" i="1"/>
  <c r="I230" i="1"/>
  <c r="H230" i="1"/>
  <c r="M229" i="1"/>
  <c r="L229" i="1"/>
  <c r="J229" i="1"/>
  <c r="I229" i="1"/>
  <c r="H229" i="1"/>
  <c r="M228" i="1"/>
  <c r="L228" i="1"/>
  <c r="J228" i="1"/>
  <c r="I228" i="1"/>
  <c r="H228" i="1"/>
  <c r="M227" i="1"/>
  <c r="L227" i="1"/>
  <c r="J227" i="1"/>
  <c r="I227" i="1"/>
  <c r="H227" i="1"/>
  <c r="M226" i="1"/>
  <c r="L226" i="1"/>
  <c r="J226" i="1"/>
  <c r="I226" i="1"/>
  <c r="H226" i="1"/>
  <c r="M225" i="1"/>
  <c r="L225" i="1"/>
  <c r="J225" i="1"/>
  <c r="I225" i="1"/>
  <c r="H225" i="1"/>
  <c r="M224" i="1"/>
  <c r="L224" i="1"/>
  <c r="J224" i="1"/>
  <c r="I224" i="1"/>
  <c r="H224" i="1"/>
  <c r="M223" i="1"/>
  <c r="L223" i="1"/>
  <c r="J223" i="1"/>
  <c r="I223" i="1"/>
  <c r="H223" i="1"/>
  <c r="M222" i="1"/>
  <c r="L222" i="1"/>
  <c r="J222" i="1"/>
  <c r="I222" i="1"/>
  <c r="H222" i="1"/>
  <c r="M221" i="1"/>
  <c r="L221" i="1"/>
  <c r="J221" i="1"/>
  <c r="I221" i="1"/>
  <c r="H221" i="1"/>
  <c r="M220" i="1"/>
  <c r="L220" i="1"/>
  <c r="J220" i="1"/>
  <c r="I220" i="1"/>
  <c r="H220" i="1"/>
  <c r="M219" i="1"/>
  <c r="L219" i="1"/>
  <c r="J219" i="1"/>
  <c r="I219" i="1"/>
  <c r="H219" i="1"/>
  <c r="M218" i="1"/>
  <c r="L218" i="1"/>
  <c r="J218" i="1"/>
  <c r="I218" i="1"/>
  <c r="H218" i="1"/>
  <c r="M217" i="1"/>
  <c r="L217" i="1"/>
  <c r="J217" i="1"/>
  <c r="I217" i="1"/>
  <c r="H217" i="1"/>
  <c r="M216" i="1"/>
  <c r="L216" i="1"/>
  <c r="J216" i="1"/>
  <c r="I216" i="1"/>
  <c r="H216" i="1"/>
  <c r="M215" i="1"/>
  <c r="L215" i="1"/>
  <c r="J215" i="1"/>
  <c r="I215" i="1"/>
  <c r="H215" i="1"/>
  <c r="M214" i="1"/>
  <c r="L214" i="1"/>
  <c r="J214" i="1"/>
  <c r="I214" i="1"/>
  <c r="H214" i="1"/>
  <c r="M213" i="1"/>
  <c r="L213" i="1"/>
  <c r="J213" i="1"/>
  <c r="I213" i="1"/>
  <c r="H213" i="1"/>
  <c r="M212" i="1"/>
  <c r="L212" i="1"/>
  <c r="J212" i="1"/>
  <c r="I212" i="1"/>
  <c r="H212" i="1"/>
  <c r="M211" i="1"/>
  <c r="L211" i="1"/>
  <c r="J211" i="1"/>
  <c r="I211" i="1"/>
  <c r="H211" i="1"/>
  <c r="M210" i="1"/>
  <c r="L210" i="1"/>
  <c r="J210" i="1"/>
  <c r="I210" i="1"/>
  <c r="H210" i="1"/>
  <c r="M209" i="1"/>
  <c r="L209" i="1"/>
  <c r="J209" i="1"/>
  <c r="I209" i="1"/>
  <c r="H209" i="1"/>
  <c r="M208" i="1"/>
  <c r="L208" i="1"/>
  <c r="J208" i="1"/>
  <c r="I208" i="1"/>
  <c r="H208" i="1"/>
  <c r="M207" i="1"/>
  <c r="L207" i="1"/>
  <c r="J207" i="1"/>
  <c r="I207" i="1"/>
  <c r="H207" i="1"/>
  <c r="M206" i="1"/>
  <c r="L206" i="1"/>
  <c r="J206" i="1"/>
  <c r="I206" i="1"/>
  <c r="H206" i="1"/>
  <c r="J200" i="1"/>
  <c r="I200" i="1"/>
  <c r="H200" i="1"/>
  <c r="J199" i="1"/>
  <c r="I199" i="1"/>
  <c r="H199" i="1"/>
  <c r="J198" i="1"/>
  <c r="I198" i="1"/>
  <c r="H198" i="1"/>
  <c r="J197" i="1"/>
  <c r="I197" i="1"/>
  <c r="H197" i="1"/>
  <c r="J196" i="1"/>
  <c r="I196" i="1"/>
  <c r="H196" i="1"/>
  <c r="J195" i="1"/>
  <c r="I195" i="1"/>
  <c r="H195" i="1"/>
  <c r="J194" i="1"/>
  <c r="I194" i="1"/>
  <c r="H194" i="1"/>
  <c r="J193" i="1"/>
  <c r="I193" i="1"/>
  <c r="H193" i="1"/>
  <c r="J192" i="1"/>
  <c r="I192" i="1"/>
  <c r="H192" i="1"/>
  <c r="J191" i="1"/>
  <c r="I191" i="1"/>
  <c r="H191" i="1"/>
  <c r="J190" i="1"/>
  <c r="I190" i="1"/>
  <c r="H190" i="1"/>
  <c r="J189" i="1"/>
  <c r="I189" i="1"/>
  <c r="H189" i="1"/>
  <c r="J188" i="1"/>
  <c r="I188" i="1"/>
  <c r="H188" i="1"/>
  <c r="J187" i="1"/>
  <c r="I187" i="1"/>
  <c r="H187" i="1"/>
  <c r="J186" i="1"/>
  <c r="I186" i="1"/>
  <c r="H186" i="1"/>
  <c r="J185" i="1"/>
  <c r="I185" i="1"/>
  <c r="H185" i="1"/>
  <c r="J184" i="1"/>
  <c r="I184" i="1"/>
  <c r="H184" i="1"/>
  <c r="J183" i="1"/>
  <c r="I183" i="1"/>
  <c r="H183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L158" i="1"/>
  <c r="I322" i="1" l="1"/>
  <c r="J322" i="1"/>
  <c r="H322" i="1"/>
  <c r="L322" i="1"/>
  <c r="M322" i="1"/>
  <c r="D312" i="1"/>
  <c r="C312" i="1"/>
  <c r="E312" i="1"/>
  <c r="T281" i="1"/>
  <c r="S281" i="1"/>
  <c r="I281" i="1"/>
  <c r="J281" i="1"/>
  <c r="L281" i="1"/>
  <c r="M281" i="1"/>
  <c r="H281" i="1"/>
  <c r="C271" i="1"/>
  <c r="D271" i="1"/>
  <c r="E271" i="1"/>
  <c r="I201" i="1"/>
  <c r="L241" i="1"/>
  <c r="I241" i="1"/>
  <c r="J241" i="1"/>
  <c r="M241" i="1"/>
  <c r="H241" i="1"/>
  <c r="H201" i="1"/>
  <c r="J201" i="1"/>
  <c r="M201" i="1"/>
  <c r="L201" i="1"/>
  <c r="T5" i="1"/>
  <c r="T6" i="1"/>
  <c r="T7" i="1"/>
  <c r="T8" i="1"/>
  <c r="T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24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" i="1"/>
  <c r="T9" i="1" l="1"/>
  <c r="K120" i="1"/>
  <c r="K80" i="1"/>
  <c r="N38" i="1"/>
  <c r="M159" i="1"/>
  <c r="S5" i="1"/>
  <c r="S6" i="1"/>
  <c r="S7" i="1"/>
  <c r="S8" i="1"/>
  <c r="S4" i="1"/>
  <c r="S9" i="1" s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24" i="1"/>
  <c r="M38" i="1" l="1"/>
  <c r="L159" i="1"/>
  <c r="J120" i="1"/>
  <c r="J80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24" i="1"/>
  <c r="H158" i="1"/>
  <c r="H157" i="1"/>
  <c r="H156" i="1"/>
  <c r="H155" i="1"/>
  <c r="H154" i="1"/>
  <c r="H153" i="1"/>
  <c r="H152" i="1"/>
  <c r="H151" i="1"/>
  <c r="H150" i="1"/>
  <c r="H149" i="1"/>
  <c r="H148" i="1"/>
  <c r="E148" i="1"/>
  <c r="D148" i="1"/>
  <c r="C148" i="1"/>
  <c r="H147" i="1"/>
  <c r="E147" i="1"/>
  <c r="D147" i="1"/>
  <c r="C147" i="1"/>
  <c r="H146" i="1"/>
  <c r="E146" i="1"/>
  <c r="D146" i="1"/>
  <c r="C146" i="1"/>
  <c r="H145" i="1"/>
  <c r="E145" i="1"/>
  <c r="D145" i="1"/>
  <c r="C145" i="1"/>
  <c r="H144" i="1"/>
  <c r="E144" i="1"/>
  <c r="D144" i="1"/>
  <c r="C144" i="1"/>
  <c r="H143" i="1"/>
  <c r="E143" i="1"/>
  <c r="D143" i="1"/>
  <c r="C143" i="1"/>
  <c r="H142" i="1"/>
  <c r="E142" i="1"/>
  <c r="D142" i="1"/>
  <c r="C142" i="1"/>
  <c r="H141" i="1"/>
  <c r="E141" i="1"/>
  <c r="D141" i="1"/>
  <c r="C141" i="1"/>
  <c r="H140" i="1"/>
  <c r="E140" i="1"/>
  <c r="D140" i="1"/>
  <c r="C140" i="1"/>
  <c r="H139" i="1"/>
  <c r="E139" i="1"/>
  <c r="D139" i="1"/>
  <c r="C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19" i="1"/>
  <c r="H118" i="1"/>
  <c r="H117" i="1"/>
  <c r="H116" i="1"/>
  <c r="H115" i="1"/>
  <c r="H114" i="1"/>
  <c r="H113" i="1"/>
  <c r="H112" i="1"/>
  <c r="H111" i="1"/>
  <c r="H110" i="1"/>
  <c r="H109" i="1"/>
  <c r="E109" i="1"/>
  <c r="D109" i="1"/>
  <c r="C109" i="1"/>
  <c r="H108" i="1"/>
  <c r="E108" i="1"/>
  <c r="D108" i="1"/>
  <c r="C108" i="1"/>
  <c r="H107" i="1"/>
  <c r="E107" i="1"/>
  <c r="D107" i="1"/>
  <c r="C107" i="1"/>
  <c r="H106" i="1"/>
  <c r="E106" i="1"/>
  <c r="D106" i="1"/>
  <c r="C106" i="1"/>
  <c r="H105" i="1"/>
  <c r="E105" i="1"/>
  <c r="D105" i="1"/>
  <c r="C105" i="1"/>
  <c r="H104" i="1"/>
  <c r="E104" i="1"/>
  <c r="D104" i="1"/>
  <c r="C104" i="1"/>
  <c r="H103" i="1"/>
  <c r="E103" i="1"/>
  <c r="D103" i="1"/>
  <c r="C103" i="1"/>
  <c r="H102" i="1"/>
  <c r="E102" i="1"/>
  <c r="D102" i="1"/>
  <c r="C102" i="1"/>
  <c r="H101" i="1"/>
  <c r="E101" i="1"/>
  <c r="D101" i="1"/>
  <c r="C101" i="1"/>
  <c r="H100" i="1"/>
  <c r="E100" i="1"/>
  <c r="D100" i="1"/>
  <c r="C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C63" i="1"/>
  <c r="E65" i="1"/>
  <c r="C66" i="1"/>
  <c r="E67" i="1"/>
  <c r="C68" i="1"/>
  <c r="C69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69" i="1"/>
  <c r="D69" i="1"/>
  <c r="D67" i="1"/>
  <c r="C67" i="1"/>
  <c r="E66" i="1"/>
  <c r="D66" i="1"/>
  <c r="E64" i="1"/>
  <c r="D64" i="1"/>
  <c r="C64" i="1"/>
  <c r="E63" i="1"/>
  <c r="D63" i="1"/>
  <c r="E62" i="1"/>
  <c r="D62" i="1"/>
  <c r="C62" i="1"/>
  <c r="E61" i="1"/>
  <c r="D61" i="1"/>
  <c r="C61" i="1"/>
  <c r="E60" i="1"/>
  <c r="D60" i="1"/>
  <c r="C60" i="1"/>
  <c r="H80" i="1" l="1"/>
  <c r="H120" i="1"/>
  <c r="H159" i="1"/>
  <c r="K38" i="1"/>
  <c r="I159" i="1"/>
  <c r="J159" i="1"/>
  <c r="E149" i="1"/>
  <c r="D149" i="1"/>
  <c r="C149" i="1"/>
  <c r="C110" i="1"/>
  <c r="D110" i="1"/>
  <c r="E110" i="1"/>
  <c r="D65" i="1"/>
  <c r="D68" i="1"/>
  <c r="C65" i="1"/>
  <c r="C70" i="1" s="1"/>
  <c r="E68" i="1"/>
  <c r="E70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" i="1"/>
  <c r="C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E18" i="1"/>
  <c r="D18" i="1"/>
  <c r="C19" i="1"/>
  <c r="C20" i="1"/>
  <c r="C21" i="1"/>
  <c r="C22" i="1"/>
  <c r="C23" i="1"/>
  <c r="C24" i="1"/>
  <c r="C25" i="1"/>
  <c r="C26" i="1"/>
  <c r="C27" i="1"/>
  <c r="D70" i="1" l="1"/>
  <c r="D28" i="1"/>
  <c r="H28" i="1"/>
  <c r="C28" i="1"/>
  <c r="E28" i="1"/>
</calcChain>
</file>

<file path=xl/sharedStrings.xml><?xml version="1.0" encoding="utf-8"?>
<sst xmlns="http://schemas.openxmlformats.org/spreadsheetml/2006/main" count="205" uniqueCount="43">
  <si>
    <t xml:space="preserve">Number of training samples </t>
  </si>
  <si>
    <t>Number of testing samples</t>
  </si>
  <si>
    <t>batch size</t>
  </si>
  <si>
    <t>epoch</t>
  </si>
  <si>
    <t>max_batches</t>
  </si>
  <si>
    <t>learning rate</t>
  </si>
  <si>
    <t>optimizer</t>
  </si>
  <si>
    <t>SGD</t>
  </si>
  <si>
    <t xml:space="preserve">activation </t>
  </si>
  <si>
    <t>tanh</t>
  </si>
  <si>
    <t>initial_weights</t>
  </si>
  <si>
    <t>pytorch 
assigned</t>
  </si>
  <si>
    <t>i - h - o</t>
  </si>
  <si>
    <t>151-7-1</t>
  </si>
  <si>
    <t>Results:</t>
  </si>
  <si>
    <t>ACCURACY</t>
  </si>
  <si>
    <t>Actual</t>
  </si>
  <si>
    <t>Predicted</t>
  </si>
  <si>
    <t>Experiment : 1 (80k 1 batch)</t>
  </si>
  <si>
    <t>TOTAL CORRECT</t>
  </si>
  <si>
    <t>Test</t>
  </si>
  <si>
    <t>Pred</t>
  </si>
  <si>
    <t>Experiment : 2 (80k 10 batch)</t>
  </si>
  <si>
    <t>Experiment : 3 (80k 10 batch 2 hid)</t>
  </si>
  <si>
    <t>151-7-7-1</t>
  </si>
  <si>
    <t>151-10-10-1</t>
  </si>
  <si>
    <t>Experiment : 4 (80k 10 batch 2 hid)</t>
  </si>
  <si>
    <t>MAPE</t>
  </si>
  <si>
    <t>mape</t>
  </si>
  <si>
    <t>rmse</t>
  </si>
  <si>
    <t>Test (on non-noisy)</t>
  </si>
  <si>
    <t>noisy data trained model _ with non noisy test</t>
  </si>
  <si>
    <t>noisy data trained model _ with  noisy test</t>
  </si>
  <si>
    <t>25 data</t>
  </si>
  <si>
    <t>Experiment : 4 (80k 10 batch 2 hid) - noisy samples</t>
  </si>
  <si>
    <t>RMSE</t>
  </si>
  <si>
    <t>Experiment : 4 (80k 10 batch 2 hid) - noisy samples without del_P</t>
  </si>
  <si>
    <t>Experiment : 4 (80k 10 batch 2 hid) - noisy samples without del_P(ramp)</t>
  </si>
  <si>
    <t>min_batch_loss</t>
  </si>
  <si>
    <t xml:space="preserve">min_batch_epoch </t>
  </si>
  <si>
    <t>min_RMSE</t>
  </si>
  <si>
    <t>min_MAPE</t>
  </si>
  <si>
    <t>57k ramp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</si>
</sst>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4"/>
  <sheetViews>
    <sheetView tabSelected="1" topLeftCell="B345" zoomScaleNormal="100" workbookViewId="0">
      <selection activeCell="P358" sqref="P358"/>
    </sheetView>
  </sheetViews>
  <sheetFormatPr defaultRowHeight="14.4" x14ac:dyDescent="0.3"/>
  <cols>
    <col min="1" max="1" width="25.77734375" style="1" bestFit="1" customWidth="1"/>
    <col min="2" max="2" width="25.77734375" style="1" customWidth="1"/>
    <col min="3" max="3" width="11" style="1" customWidth="1"/>
    <col min="4" max="9" width="8.88671875" style="1"/>
    <col min="10" max="10" width="9.5546875" style="1" bestFit="1" customWidth="1"/>
    <col min="11" max="11" width="8.88671875" style="1"/>
    <col min="12" max="13" width="8.88671875" style="1" customWidth="1"/>
    <col min="14" max="18" width="8.88671875" style="1"/>
    <col min="19" max="19" width="10.21875" style="1" customWidth="1"/>
    <col min="20" max="21" width="8.88671875" style="1"/>
    <col min="22" max="22" width="8.88671875" style="1" customWidth="1"/>
    <col min="23" max="23" width="16.88671875" style="1" bestFit="1" customWidth="1"/>
    <col min="24" max="16384" width="8.88671875" style="1"/>
  </cols>
  <sheetData>
    <row r="1" spans="1:20" x14ac:dyDescent="0.3">
      <c r="A1" s="38" t="s">
        <v>18</v>
      </c>
      <c r="B1" s="39"/>
      <c r="C1" s="39"/>
      <c r="D1" s="39"/>
      <c r="E1" s="40"/>
      <c r="F1" s="45" t="s">
        <v>20</v>
      </c>
      <c r="G1" s="45"/>
      <c r="H1" s="45"/>
      <c r="I1" s="45" t="s">
        <v>20</v>
      </c>
      <c r="J1" s="45"/>
      <c r="K1" s="45"/>
    </row>
    <row r="2" spans="1:20" x14ac:dyDescent="0.3">
      <c r="A2" s="41"/>
      <c r="B2" s="42"/>
      <c r="C2" s="42"/>
      <c r="D2" s="42"/>
      <c r="E2" s="43"/>
      <c r="F2" s="7" t="s">
        <v>16</v>
      </c>
      <c r="G2" s="7" t="s">
        <v>21</v>
      </c>
      <c r="H2" s="9">
        <v>0.15</v>
      </c>
      <c r="I2" s="7" t="s">
        <v>16</v>
      </c>
      <c r="J2" s="7" t="s">
        <v>21</v>
      </c>
      <c r="K2" s="9">
        <v>0.15</v>
      </c>
    </row>
    <row r="3" spans="1:20" x14ac:dyDescent="0.3">
      <c r="A3" s="34" t="s">
        <v>0</v>
      </c>
      <c r="B3" s="34"/>
      <c r="C3" s="2">
        <v>800</v>
      </c>
      <c r="D3" s="2"/>
      <c r="E3" s="2"/>
      <c r="F3" s="2">
        <v>1</v>
      </c>
      <c r="G3" s="2">
        <v>1.1363000000000001</v>
      </c>
      <c r="H3" s="2">
        <f>IF(ABS(F3-G3)&lt;ABS(0.15*F3),1,0)</f>
        <v>1</v>
      </c>
      <c r="I3" s="2">
        <v>1</v>
      </c>
      <c r="J3" s="2">
        <v>1.6531</v>
      </c>
      <c r="K3" s="2">
        <f>IF(ABS(I3-J3)&lt;ABS(0.15*I3),1,0)</f>
        <v>0</v>
      </c>
      <c r="M3" s="1">
        <f>ABS((I3-J3)/I3)</f>
        <v>0.65310000000000001</v>
      </c>
      <c r="N3" s="1">
        <f>(J3-I3)^2</f>
        <v>0.42653961000000001</v>
      </c>
    </row>
    <row r="4" spans="1:20" x14ac:dyDescent="0.3">
      <c r="A4" s="34" t="s">
        <v>1</v>
      </c>
      <c r="B4" s="34"/>
      <c r="C4" s="2">
        <v>200</v>
      </c>
      <c r="D4" s="2"/>
      <c r="E4" s="2"/>
      <c r="F4" s="2">
        <v>4</v>
      </c>
      <c r="G4" s="2">
        <v>3.8464999999999998</v>
      </c>
      <c r="H4" s="2">
        <f t="shared" ref="H4:H27" si="0">IF(ABS(F4-G4)&lt;ABS(0.15*F4),1,0)</f>
        <v>1</v>
      </c>
      <c r="I4" s="2">
        <v>2.5</v>
      </c>
      <c r="J4" s="2">
        <v>2.7738</v>
      </c>
      <c r="K4" s="2">
        <f t="shared" ref="K4:K37" si="1">IF(ABS(I4-J4)&lt;ABS(0.15*I4),1,0)</f>
        <v>1</v>
      </c>
      <c r="M4" s="1">
        <f t="shared" ref="M4:M37" si="2">ABS((I4-J4)/I4)</f>
        <v>0.10952000000000002</v>
      </c>
      <c r="N4" s="1">
        <f t="shared" ref="N4:N37" si="3">(J4-I4)^2</f>
        <v>7.4966440000000023E-2</v>
      </c>
      <c r="P4" s="1">
        <v>1</v>
      </c>
      <c r="Q4" s="1">
        <v>0.97919999999999996</v>
      </c>
      <c r="S4" s="1">
        <f>ABS((P4-Q4)/P4)</f>
        <v>2.0800000000000041E-2</v>
      </c>
      <c r="T4" s="1">
        <f>(Q4-P4)^2</f>
        <v>4.3264000000000171E-4</v>
      </c>
    </row>
    <row r="5" spans="1:20" x14ac:dyDescent="0.3">
      <c r="A5" s="34" t="s">
        <v>2</v>
      </c>
      <c r="B5" s="34"/>
      <c r="C5" s="2">
        <v>1</v>
      </c>
      <c r="D5" s="2"/>
      <c r="E5" s="2"/>
      <c r="F5" s="2">
        <v>7</v>
      </c>
      <c r="G5" s="2">
        <v>6.3575999999999997</v>
      </c>
      <c r="H5" s="2">
        <f t="shared" si="0"/>
        <v>1</v>
      </c>
      <c r="I5" s="2">
        <v>4</v>
      </c>
      <c r="J5" s="2">
        <v>4.0178000000000003</v>
      </c>
      <c r="K5" s="2">
        <f t="shared" si="1"/>
        <v>1</v>
      </c>
      <c r="M5" s="1">
        <f t="shared" si="2"/>
        <v>4.450000000000065E-3</v>
      </c>
      <c r="N5" s="1">
        <f t="shared" si="3"/>
        <v>3.1684000000000925E-4</v>
      </c>
      <c r="P5" s="1">
        <v>4</v>
      </c>
      <c r="Q5" s="1">
        <v>4.0784000000000002</v>
      </c>
      <c r="S5" s="1">
        <f t="shared" ref="S5:S8" si="4">ABS((P5-Q5)/P5)</f>
        <v>1.9600000000000062E-2</v>
      </c>
      <c r="T5" s="1">
        <f t="shared" ref="T5:T8" si="5">(Q5-P5)^2</f>
        <v>6.1465600000000387E-3</v>
      </c>
    </row>
    <row r="6" spans="1:20" x14ac:dyDescent="0.3">
      <c r="A6" s="34" t="s">
        <v>3</v>
      </c>
      <c r="B6" s="34"/>
      <c r="C6" s="2">
        <v>100</v>
      </c>
      <c r="D6" s="2"/>
      <c r="E6" s="2"/>
      <c r="F6" s="2">
        <v>10</v>
      </c>
      <c r="G6" s="2">
        <v>7.8613</v>
      </c>
      <c r="H6" s="2">
        <f t="shared" si="0"/>
        <v>0</v>
      </c>
      <c r="I6" s="2">
        <v>5.5</v>
      </c>
      <c r="J6" s="2">
        <v>5.1204000000000001</v>
      </c>
      <c r="K6" s="2">
        <f t="shared" si="1"/>
        <v>1</v>
      </c>
      <c r="M6" s="1">
        <f t="shared" si="2"/>
        <v>6.9018181818181812E-2</v>
      </c>
      <c r="N6" s="1">
        <f t="shared" si="3"/>
        <v>0.14409615999999995</v>
      </c>
      <c r="P6" s="1">
        <v>7</v>
      </c>
      <c r="Q6" s="1">
        <v>6.8860999999999999</v>
      </c>
      <c r="S6" s="1">
        <f t="shared" si="4"/>
        <v>1.6271428571428586E-2</v>
      </c>
      <c r="T6" s="1">
        <f t="shared" si="5"/>
        <v>1.2973210000000025E-2</v>
      </c>
    </row>
    <row r="7" spans="1:20" x14ac:dyDescent="0.3">
      <c r="A7" s="34" t="s">
        <v>4</v>
      </c>
      <c r="B7" s="34"/>
      <c r="C7" s="2">
        <v>80000</v>
      </c>
      <c r="D7" s="2"/>
      <c r="E7" s="2"/>
      <c r="F7" s="2">
        <v>13</v>
      </c>
      <c r="G7" s="2">
        <v>8.4002999999999997</v>
      </c>
      <c r="H7" s="2">
        <f t="shared" si="0"/>
        <v>0</v>
      </c>
      <c r="I7" s="2">
        <v>7</v>
      </c>
      <c r="J7" s="2">
        <v>5.9687999999999999</v>
      </c>
      <c r="K7" s="2">
        <f t="shared" si="1"/>
        <v>1</v>
      </c>
      <c r="M7" s="1">
        <f t="shared" si="2"/>
        <v>0.14731428571428573</v>
      </c>
      <c r="N7" s="1">
        <f t="shared" si="3"/>
        <v>1.0633734400000003</v>
      </c>
      <c r="P7" s="1">
        <v>10</v>
      </c>
      <c r="Q7" s="1">
        <v>10.154199999999999</v>
      </c>
      <c r="S7" s="1">
        <f t="shared" si="4"/>
        <v>1.5419999999999944E-2</v>
      </c>
      <c r="T7" s="1">
        <f t="shared" si="5"/>
        <v>2.3777639999999829E-2</v>
      </c>
    </row>
    <row r="8" spans="1:20" x14ac:dyDescent="0.3">
      <c r="A8" s="34" t="s">
        <v>5</v>
      </c>
      <c r="B8" s="34"/>
      <c r="C8" s="2">
        <v>1E-3</v>
      </c>
      <c r="D8" s="2"/>
      <c r="E8" s="2"/>
      <c r="F8" s="2">
        <v>1</v>
      </c>
      <c r="G8" s="2">
        <v>0.98160000000000003</v>
      </c>
      <c r="H8" s="2">
        <f t="shared" si="0"/>
        <v>1</v>
      </c>
      <c r="I8" s="2">
        <v>8.5</v>
      </c>
      <c r="J8" s="2">
        <v>6.5494000000000003</v>
      </c>
      <c r="K8" s="2">
        <f t="shared" si="1"/>
        <v>0</v>
      </c>
      <c r="M8" s="1">
        <f t="shared" si="2"/>
        <v>0.22948235294117644</v>
      </c>
      <c r="N8" s="1">
        <f t="shared" si="3"/>
        <v>3.8048403599999987</v>
      </c>
      <c r="P8" s="1">
        <v>13</v>
      </c>
      <c r="Q8" s="1">
        <v>13.3993</v>
      </c>
      <c r="S8" s="1">
        <f t="shared" si="4"/>
        <v>3.071538461538463E-2</v>
      </c>
      <c r="T8" s="1">
        <f t="shared" si="5"/>
        <v>0.15944049000000016</v>
      </c>
    </row>
    <row r="9" spans="1:20" x14ac:dyDescent="0.3">
      <c r="A9" s="34" t="s">
        <v>6</v>
      </c>
      <c r="B9" s="34"/>
      <c r="C9" s="2" t="s">
        <v>7</v>
      </c>
      <c r="D9" s="2"/>
      <c r="E9" s="2"/>
      <c r="F9" s="2">
        <v>4</v>
      </c>
      <c r="G9" s="2">
        <v>3.9687000000000001</v>
      </c>
      <c r="H9" s="2">
        <f t="shared" si="0"/>
        <v>1</v>
      </c>
      <c r="I9" s="2">
        <v>10</v>
      </c>
      <c r="J9" s="2">
        <v>6.9135999999999997</v>
      </c>
      <c r="K9" s="2">
        <f t="shared" si="1"/>
        <v>0</v>
      </c>
      <c r="M9" s="1">
        <f t="shared" si="2"/>
        <v>0.30864000000000003</v>
      </c>
      <c r="N9" s="1">
        <f t="shared" si="3"/>
        <v>9.5258649600000016</v>
      </c>
      <c r="S9" s="1">
        <f>(SUM(S4:S8)/5)*100</f>
        <v>2.0561362637362657</v>
      </c>
      <c r="T9" s="8">
        <f>SQRT(SUM(T4:T8)/5)</f>
        <v>0.20138050551133299</v>
      </c>
    </row>
    <row r="10" spans="1:20" x14ac:dyDescent="0.3">
      <c r="A10" s="34" t="s">
        <v>8</v>
      </c>
      <c r="B10" s="34"/>
      <c r="C10" s="2" t="s">
        <v>9</v>
      </c>
      <c r="D10" s="2"/>
      <c r="E10" s="2"/>
      <c r="F10" s="2">
        <v>7</v>
      </c>
      <c r="G10" s="2">
        <v>6.6157000000000004</v>
      </c>
      <c r="H10" s="2">
        <f t="shared" si="0"/>
        <v>1</v>
      </c>
      <c r="I10" s="2">
        <v>1</v>
      </c>
      <c r="J10" s="2">
        <v>1.0605</v>
      </c>
      <c r="K10" s="2">
        <f t="shared" si="1"/>
        <v>1</v>
      </c>
      <c r="M10" s="1">
        <f t="shared" si="2"/>
        <v>6.0499999999999998E-2</v>
      </c>
      <c r="N10" s="1">
        <f t="shared" si="3"/>
        <v>3.6602499999999999E-3</v>
      </c>
    </row>
    <row r="11" spans="1:20" ht="28.8" x14ac:dyDescent="0.3">
      <c r="A11" s="34" t="s">
        <v>10</v>
      </c>
      <c r="B11" s="34"/>
      <c r="C11" s="3" t="s">
        <v>11</v>
      </c>
      <c r="D11" s="2"/>
      <c r="E11" s="2"/>
      <c r="F11" s="2">
        <v>10</v>
      </c>
      <c r="G11" s="2">
        <v>8.9624000000000006</v>
      </c>
      <c r="H11" s="2">
        <f t="shared" si="0"/>
        <v>1</v>
      </c>
      <c r="I11" s="2">
        <v>2.5</v>
      </c>
      <c r="J11" s="2">
        <v>2.5834999999999999</v>
      </c>
      <c r="K11" s="2">
        <f t="shared" si="1"/>
        <v>1</v>
      </c>
      <c r="M11" s="1">
        <f t="shared" si="2"/>
        <v>3.3399999999999964E-2</v>
      </c>
      <c r="N11" s="1">
        <f t="shared" si="3"/>
        <v>6.9722499999999845E-3</v>
      </c>
    </row>
    <row r="12" spans="1:20" x14ac:dyDescent="0.3">
      <c r="A12" s="34" t="s">
        <v>12</v>
      </c>
      <c r="B12" s="34"/>
      <c r="C12" s="2" t="s">
        <v>13</v>
      </c>
      <c r="D12" s="2"/>
      <c r="E12" s="2"/>
      <c r="F12" s="2">
        <v>13</v>
      </c>
      <c r="G12" s="2">
        <v>9.5807000000000002</v>
      </c>
      <c r="H12" s="2">
        <f t="shared" si="0"/>
        <v>0</v>
      </c>
      <c r="I12" s="2">
        <v>4</v>
      </c>
      <c r="J12" s="2">
        <v>4.0773999999999999</v>
      </c>
      <c r="K12" s="2">
        <f t="shared" si="1"/>
        <v>1</v>
      </c>
      <c r="L12" s="8"/>
      <c r="M12" s="1">
        <f t="shared" si="2"/>
        <v>1.9349999999999978E-2</v>
      </c>
      <c r="N12" s="1">
        <f t="shared" si="3"/>
        <v>5.9907599999999865E-3</v>
      </c>
      <c r="O12" s="8"/>
    </row>
    <row r="13" spans="1:20" x14ac:dyDescent="0.3">
      <c r="A13" s="7" t="s">
        <v>14</v>
      </c>
      <c r="B13" s="7"/>
      <c r="C13" s="2"/>
      <c r="D13" s="2"/>
      <c r="E13" s="2"/>
      <c r="F13" s="2">
        <v>1</v>
      </c>
      <c r="G13" s="2">
        <v>0.95489999999999997</v>
      </c>
      <c r="H13" s="2">
        <f t="shared" si="0"/>
        <v>1</v>
      </c>
      <c r="I13" s="2">
        <v>5.5</v>
      </c>
      <c r="J13" s="2">
        <v>5.6368999999999998</v>
      </c>
      <c r="K13" s="2">
        <f t="shared" si="1"/>
        <v>1</v>
      </c>
      <c r="L13" s="8"/>
      <c r="M13" s="1">
        <f t="shared" si="2"/>
        <v>2.4890909090909054E-2</v>
      </c>
      <c r="N13" s="1">
        <f t="shared" si="3"/>
        <v>1.8741609999999947E-2</v>
      </c>
      <c r="O13" s="8"/>
    </row>
    <row r="14" spans="1:20" x14ac:dyDescent="0.3">
      <c r="A14" s="35" t="s">
        <v>15</v>
      </c>
      <c r="B14" s="4">
        <v>0.05</v>
      </c>
      <c r="C14" s="5">
        <v>44</v>
      </c>
      <c r="D14" s="2"/>
      <c r="E14" s="2"/>
      <c r="F14" s="2">
        <v>4</v>
      </c>
      <c r="G14" s="2">
        <v>3.8348</v>
      </c>
      <c r="H14" s="2">
        <f t="shared" si="0"/>
        <v>1</v>
      </c>
      <c r="I14" s="2">
        <v>7</v>
      </c>
      <c r="J14" s="2">
        <v>6.6448999999999998</v>
      </c>
      <c r="K14" s="2">
        <f t="shared" si="1"/>
        <v>1</v>
      </c>
      <c r="L14" s="8"/>
      <c r="M14" s="1">
        <f t="shared" si="2"/>
        <v>5.0728571428571456E-2</v>
      </c>
      <c r="N14" s="1">
        <f t="shared" si="3"/>
        <v>0.12609601000000015</v>
      </c>
      <c r="O14" s="8"/>
    </row>
    <row r="15" spans="1:20" x14ac:dyDescent="0.3">
      <c r="A15" s="35"/>
      <c r="B15" s="4">
        <v>0.1</v>
      </c>
      <c r="C15" s="5">
        <v>74.5</v>
      </c>
      <c r="D15" s="2"/>
      <c r="E15" s="2"/>
      <c r="F15" s="2">
        <v>7</v>
      </c>
      <c r="G15" s="2">
        <v>6.4999000000000002</v>
      </c>
      <c r="H15" s="2">
        <f t="shared" si="0"/>
        <v>1</v>
      </c>
      <c r="I15" s="2">
        <v>8.5</v>
      </c>
      <c r="J15" s="2">
        <v>7.8554000000000004</v>
      </c>
      <c r="K15" s="2">
        <f t="shared" si="1"/>
        <v>1</v>
      </c>
      <c r="L15" s="8"/>
      <c r="M15" s="1">
        <f t="shared" si="2"/>
        <v>7.5835294117647015E-2</v>
      </c>
      <c r="N15" s="1">
        <f t="shared" si="3"/>
        <v>0.41550915999999949</v>
      </c>
      <c r="O15" s="8"/>
    </row>
    <row r="16" spans="1:20" x14ac:dyDescent="0.3">
      <c r="A16" s="35"/>
      <c r="B16" s="4">
        <v>0.15</v>
      </c>
      <c r="C16" s="5">
        <v>88.5</v>
      </c>
      <c r="D16" s="2"/>
      <c r="E16" s="2"/>
      <c r="F16" s="2">
        <v>10</v>
      </c>
      <c r="G16" s="2">
        <v>9.4596</v>
      </c>
      <c r="H16" s="2">
        <f t="shared" si="0"/>
        <v>1</v>
      </c>
      <c r="I16" s="2">
        <v>10</v>
      </c>
      <c r="J16" s="2">
        <v>8.7202999999999999</v>
      </c>
      <c r="K16" s="2">
        <f t="shared" si="1"/>
        <v>1</v>
      </c>
      <c r="L16" s="8"/>
      <c r="M16" s="1">
        <f t="shared" si="2"/>
        <v>0.12797</v>
      </c>
      <c r="N16" s="1">
        <f t="shared" si="3"/>
        <v>1.6376320900000001</v>
      </c>
      <c r="O16" s="8"/>
    </row>
    <row r="17" spans="1:15" x14ac:dyDescent="0.3">
      <c r="A17" s="2" t="s">
        <v>16</v>
      </c>
      <c r="B17" s="2" t="s">
        <v>17</v>
      </c>
      <c r="C17" s="6">
        <v>0.05</v>
      </c>
      <c r="D17" s="6">
        <v>0.1</v>
      </c>
      <c r="E17" s="6">
        <v>0.15</v>
      </c>
      <c r="F17" s="2">
        <v>13</v>
      </c>
      <c r="G17" s="2">
        <v>9.8893000000000004</v>
      </c>
      <c r="H17" s="2">
        <f t="shared" si="0"/>
        <v>0</v>
      </c>
      <c r="I17" s="2">
        <v>1</v>
      </c>
      <c r="J17" s="2">
        <v>0.98860000000000003</v>
      </c>
      <c r="K17" s="2">
        <f t="shared" si="1"/>
        <v>1</v>
      </c>
      <c r="L17" s="8"/>
      <c r="M17" s="1">
        <f t="shared" si="2"/>
        <v>1.1399999999999966E-2</v>
      </c>
      <c r="N17" s="1">
        <f t="shared" si="3"/>
        <v>1.2995999999999922E-4</v>
      </c>
      <c r="O17" s="8"/>
    </row>
    <row r="18" spans="1:15" x14ac:dyDescent="0.3">
      <c r="A18" s="2">
        <v>1</v>
      </c>
      <c r="B18" s="2">
        <v>0.9708</v>
      </c>
      <c r="C18" s="2">
        <f>IF(ABS(A18 - B18)&lt;ABS(0.05*A18),1,0)</f>
        <v>1</v>
      </c>
      <c r="D18" s="2">
        <f>IF(ABS(A18 - B18)&lt;ABS(0.1*A18),1,0)</f>
        <v>1</v>
      </c>
      <c r="E18" s="2">
        <f>IF(ABS(A18 - B18)&lt;ABS(0.15*A18),1,0)</f>
        <v>1</v>
      </c>
      <c r="F18" s="2">
        <v>1</v>
      </c>
      <c r="G18" s="2">
        <v>0.94450000000000001</v>
      </c>
      <c r="H18" s="2">
        <f t="shared" si="0"/>
        <v>1</v>
      </c>
      <c r="I18" s="2">
        <v>2.5</v>
      </c>
      <c r="J18" s="2">
        <v>2.8807999999999998</v>
      </c>
      <c r="K18" s="2">
        <f t="shared" si="1"/>
        <v>0</v>
      </c>
      <c r="L18" s="8"/>
      <c r="M18" s="1">
        <f t="shared" si="2"/>
        <v>0.15231999999999993</v>
      </c>
      <c r="N18" s="1">
        <f t="shared" si="3"/>
        <v>0.14500863999999986</v>
      </c>
      <c r="O18" s="8"/>
    </row>
    <row r="19" spans="1:15" x14ac:dyDescent="0.3">
      <c r="A19" s="2">
        <v>2</v>
      </c>
      <c r="B19" s="2">
        <v>2.0042</v>
      </c>
      <c r="C19" s="2">
        <f t="shared" ref="C19:C27" si="6">IF(ABS(A19 - B19)&lt;ABS(0.05*A19),1,0)</f>
        <v>1</v>
      </c>
      <c r="D19" s="2">
        <f t="shared" ref="D19:D27" si="7">IF(ABS(A19 - B19)&lt;ABS(0.1*A19),1,0)</f>
        <v>1</v>
      </c>
      <c r="E19" s="2">
        <f t="shared" ref="E19:E27" si="8">IF(ABS(A19 - B19)&lt;ABS(0.15*A19),1,0)</f>
        <v>1</v>
      </c>
      <c r="F19" s="2">
        <v>4</v>
      </c>
      <c r="G19" s="2">
        <v>3.6949000000000001</v>
      </c>
      <c r="H19" s="2">
        <f t="shared" si="0"/>
        <v>1</v>
      </c>
      <c r="I19" s="2">
        <v>4</v>
      </c>
      <c r="J19" s="2">
        <v>3.9043999999999999</v>
      </c>
      <c r="K19" s="2">
        <f t="shared" si="1"/>
        <v>1</v>
      </c>
      <c r="L19" s="8"/>
      <c r="M19" s="1">
        <f t="shared" si="2"/>
        <v>2.3900000000000032E-2</v>
      </c>
      <c r="N19" s="1">
        <f t="shared" si="3"/>
        <v>9.1393600000000252E-3</v>
      </c>
      <c r="O19" s="8"/>
    </row>
    <row r="20" spans="1:15" x14ac:dyDescent="0.3">
      <c r="A20" s="2">
        <v>3</v>
      </c>
      <c r="B20" s="2">
        <v>3.4119999999999999</v>
      </c>
      <c r="C20" s="2">
        <f t="shared" si="6"/>
        <v>0</v>
      </c>
      <c r="D20" s="2">
        <f t="shared" si="7"/>
        <v>0</v>
      </c>
      <c r="E20" s="2">
        <f t="shared" si="8"/>
        <v>1</v>
      </c>
      <c r="F20" s="2">
        <v>7</v>
      </c>
      <c r="G20" s="2">
        <v>6.3837000000000002</v>
      </c>
      <c r="H20" s="2">
        <f t="shared" si="0"/>
        <v>1</v>
      </c>
      <c r="I20" s="2">
        <v>5.5</v>
      </c>
      <c r="J20" s="2">
        <v>5.9119999999999999</v>
      </c>
      <c r="K20" s="2">
        <f t="shared" si="1"/>
        <v>1</v>
      </c>
      <c r="L20" s="8"/>
      <c r="M20" s="1">
        <f t="shared" si="2"/>
        <v>7.4909090909090897E-2</v>
      </c>
      <c r="N20" s="1">
        <f t="shared" si="3"/>
        <v>0.16974399999999992</v>
      </c>
      <c r="O20" s="8"/>
    </row>
    <row r="21" spans="1:15" x14ac:dyDescent="0.3">
      <c r="A21" s="2">
        <v>4</v>
      </c>
      <c r="B21" s="2">
        <v>3.6886999999999999</v>
      </c>
      <c r="C21" s="2">
        <f t="shared" si="6"/>
        <v>0</v>
      </c>
      <c r="D21" s="2">
        <f t="shared" si="7"/>
        <v>1</v>
      </c>
      <c r="E21" s="2">
        <f t="shared" si="8"/>
        <v>1</v>
      </c>
      <c r="F21" s="2">
        <v>10</v>
      </c>
      <c r="G21" s="2">
        <v>9.7278000000000002</v>
      </c>
      <c r="H21" s="2">
        <f t="shared" si="0"/>
        <v>1</v>
      </c>
      <c r="I21" s="2">
        <v>7</v>
      </c>
      <c r="J21" s="2">
        <v>6.5308000000000002</v>
      </c>
      <c r="K21" s="2">
        <f t="shared" si="1"/>
        <v>1</v>
      </c>
      <c r="L21" s="8"/>
      <c r="M21" s="1">
        <f t="shared" si="2"/>
        <v>6.702857142857141E-2</v>
      </c>
      <c r="N21" s="1">
        <f t="shared" si="3"/>
        <v>0.22014863999999984</v>
      </c>
      <c r="O21" s="8"/>
    </row>
    <row r="22" spans="1:15" x14ac:dyDescent="0.3">
      <c r="A22" s="2">
        <v>5</v>
      </c>
      <c r="B22" s="2">
        <v>5.7125000000000004</v>
      </c>
      <c r="C22" s="2">
        <f t="shared" si="6"/>
        <v>0</v>
      </c>
      <c r="D22" s="2">
        <f t="shared" si="7"/>
        <v>0</v>
      </c>
      <c r="E22" s="2">
        <f t="shared" si="8"/>
        <v>1</v>
      </c>
      <c r="F22" s="2">
        <v>13</v>
      </c>
      <c r="G22" s="2">
        <v>9.9711999999999996</v>
      </c>
      <c r="H22" s="2">
        <f t="shared" si="0"/>
        <v>0</v>
      </c>
      <c r="I22" s="2">
        <v>8.5</v>
      </c>
      <c r="J22" s="2">
        <v>8.1809999999999992</v>
      </c>
      <c r="K22" s="2">
        <f t="shared" si="1"/>
        <v>1</v>
      </c>
      <c r="L22" s="8"/>
      <c r="M22" s="1">
        <f t="shared" si="2"/>
        <v>3.7529411764705978E-2</v>
      </c>
      <c r="N22" s="1">
        <f t="shared" si="3"/>
        <v>0.10176100000000053</v>
      </c>
      <c r="O22" s="8"/>
    </row>
    <row r="23" spans="1:15" x14ac:dyDescent="0.3">
      <c r="A23" s="2">
        <v>6</v>
      </c>
      <c r="B23" s="2">
        <v>6.1890000000000001</v>
      </c>
      <c r="C23" s="2">
        <f t="shared" si="6"/>
        <v>1</v>
      </c>
      <c r="D23" s="2">
        <f t="shared" si="7"/>
        <v>1</v>
      </c>
      <c r="E23" s="2">
        <f t="shared" si="8"/>
        <v>1</v>
      </c>
      <c r="F23" s="2">
        <v>1</v>
      </c>
      <c r="G23" s="2">
        <v>0.93259999999999998</v>
      </c>
      <c r="H23" s="2">
        <f t="shared" si="0"/>
        <v>1</v>
      </c>
      <c r="I23" s="2">
        <v>10</v>
      </c>
      <c r="J23" s="2">
        <v>9.3691999999999993</v>
      </c>
      <c r="K23" s="2">
        <f t="shared" si="1"/>
        <v>1</v>
      </c>
      <c r="L23" s="8"/>
      <c r="M23" s="1">
        <f t="shared" si="2"/>
        <v>6.3080000000000067E-2</v>
      </c>
      <c r="N23" s="1">
        <f t="shared" si="3"/>
        <v>0.39790864000000087</v>
      </c>
      <c r="O23" s="8"/>
    </row>
    <row r="24" spans="1:15" x14ac:dyDescent="0.3">
      <c r="A24" s="2">
        <v>7</v>
      </c>
      <c r="B24" s="2">
        <v>6.3605</v>
      </c>
      <c r="C24" s="2">
        <f t="shared" si="6"/>
        <v>0</v>
      </c>
      <c r="D24" s="2">
        <f t="shared" si="7"/>
        <v>1</v>
      </c>
      <c r="E24" s="2">
        <f t="shared" si="8"/>
        <v>1</v>
      </c>
      <c r="F24" s="2">
        <v>4</v>
      </c>
      <c r="G24" s="2">
        <v>3.5952999999999999</v>
      </c>
      <c r="H24" s="2">
        <f t="shared" si="0"/>
        <v>1</v>
      </c>
      <c r="I24" s="2">
        <v>1</v>
      </c>
      <c r="J24" s="2">
        <v>0.96140000000000003</v>
      </c>
      <c r="K24" s="2">
        <f t="shared" si="1"/>
        <v>1</v>
      </c>
      <c r="L24" s="8"/>
      <c r="M24" s="1">
        <f t="shared" si="2"/>
        <v>3.8599999999999968E-2</v>
      </c>
      <c r="N24" s="1">
        <f t="shared" si="3"/>
        <v>1.4899599999999974E-3</v>
      </c>
      <c r="O24" s="8"/>
    </row>
    <row r="25" spans="1:15" x14ac:dyDescent="0.3">
      <c r="A25" s="2">
        <v>8</v>
      </c>
      <c r="B25" s="2">
        <v>7.4640000000000004</v>
      </c>
      <c r="C25" s="2">
        <f t="shared" si="6"/>
        <v>0</v>
      </c>
      <c r="D25" s="2">
        <f t="shared" si="7"/>
        <v>1</v>
      </c>
      <c r="E25" s="2">
        <f t="shared" si="8"/>
        <v>1</v>
      </c>
      <c r="F25" s="2">
        <v>7</v>
      </c>
      <c r="G25" s="2">
        <v>6.3068999999999997</v>
      </c>
      <c r="H25" s="2">
        <f t="shared" si="0"/>
        <v>1</v>
      </c>
      <c r="I25" s="2">
        <v>2.5</v>
      </c>
      <c r="J25" s="2">
        <v>3.1118000000000001</v>
      </c>
      <c r="K25" s="2">
        <f t="shared" si="1"/>
        <v>0</v>
      </c>
      <c r="L25" s="8"/>
      <c r="M25" s="1">
        <f t="shared" si="2"/>
        <v>0.24472000000000005</v>
      </c>
      <c r="N25" s="1">
        <f t="shared" si="3"/>
        <v>0.37429924000000014</v>
      </c>
      <c r="O25" s="8"/>
    </row>
    <row r="26" spans="1:15" x14ac:dyDescent="0.3">
      <c r="A26" s="2">
        <v>9</v>
      </c>
      <c r="B26" s="2">
        <v>9.1085999999999991</v>
      </c>
      <c r="C26" s="2">
        <f t="shared" si="6"/>
        <v>1</v>
      </c>
      <c r="D26" s="2">
        <f t="shared" si="7"/>
        <v>1</v>
      </c>
      <c r="E26" s="2">
        <f t="shared" si="8"/>
        <v>1</v>
      </c>
      <c r="F26" s="2">
        <v>10</v>
      </c>
      <c r="G26" s="2">
        <v>9.8645999999999994</v>
      </c>
      <c r="H26" s="2">
        <f t="shared" si="0"/>
        <v>1</v>
      </c>
      <c r="I26" s="2">
        <v>4</v>
      </c>
      <c r="J26" s="2">
        <v>3.7181000000000002</v>
      </c>
      <c r="K26" s="2">
        <f t="shared" si="1"/>
        <v>1</v>
      </c>
      <c r="L26" s="8"/>
      <c r="M26" s="1">
        <f t="shared" si="2"/>
        <v>7.0474999999999954E-2</v>
      </c>
      <c r="N26" s="1">
        <f t="shared" si="3"/>
        <v>7.9467609999999897E-2</v>
      </c>
      <c r="O26" s="8"/>
    </row>
    <row r="27" spans="1:15" x14ac:dyDescent="0.3">
      <c r="A27" s="2">
        <v>10</v>
      </c>
      <c r="B27" s="2">
        <v>9.7359000000000009</v>
      </c>
      <c r="C27" s="2">
        <f t="shared" si="6"/>
        <v>1</v>
      </c>
      <c r="D27" s="2">
        <f t="shared" si="7"/>
        <v>1</v>
      </c>
      <c r="E27" s="2">
        <f t="shared" si="8"/>
        <v>1</v>
      </c>
      <c r="F27" s="2">
        <v>13</v>
      </c>
      <c r="G27" s="2">
        <v>9.9914000000000005</v>
      </c>
      <c r="H27" s="2">
        <f t="shared" si="0"/>
        <v>0</v>
      </c>
      <c r="I27" s="2">
        <v>5.5</v>
      </c>
      <c r="J27" s="2">
        <v>6.0675999999999997</v>
      </c>
      <c r="K27" s="2">
        <f t="shared" si="1"/>
        <v>1</v>
      </c>
      <c r="L27" s="8"/>
      <c r="M27" s="1">
        <f t="shared" si="2"/>
        <v>0.10319999999999994</v>
      </c>
      <c r="N27" s="1">
        <f t="shared" si="3"/>
        <v>0.32216975999999964</v>
      </c>
      <c r="O27" s="8"/>
    </row>
    <row r="28" spans="1:15" x14ac:dyDescent="0.3">
      <c r="A28" s="36" t="s">
        <v>19</v>
      </c>
      <c r="B28" s="37"/>
      <c r="C28" s="7">
        <f>SUM(C18:C27)</f>
        <v>5</v>
      </c>
      <c r="D28" s="7">
        <f t="shared" ref="D28:E28" si="9">SUM(D18:D27)</f>
        <v>8</v>
      </c>
      <c r="E28" s="7">
        <f t="shared" si="9"/>
        <v>10</v>
      </c>
      <c r="H28" s="1">
        <f>AVERAGE(H3:H27)*100</f>
        <v>76</v>
      </c>
      <c r="I28" s="2">
        <v>7</v>
      </c>
      <c r="J28" s="2">
        <v>6.3922999999999996</v>
      </c>
      <c r="K28" s="2">
        <f t="shared" si="1"/>
        <v>1</v>
      </c>
      <c r="L28" s="8"/>
      <c r="M28" s="1">
        <f t="shared" si="2"/>
        <v>8.681428571428576E-2</v>
      </c>
      <c r="N28" s="1">
        <f t="shared" si="3"/>
        <v>0.36929929000000045</v>
      </c>
      <c r="O28" s="8"/>
    </row>
    <row r="29" spans="1:15" x14ac:dyDescent="0.3">
      <c r="A29" s="12"/>
      <c r="B29" s="12"/>
      <c r="C29" s="12"/>
      <c r="D29" s="12"/>
      <c r="E29" s="12"/>
      <c r="I29" s="2">
        <v>8.5</v>
      </c>
      <c r="J29" s="2">
        <v>8.3955000000000002</v>
      </c>
      <c r="K29" s="2">
        <f t="shared" si="1"/>
        <v>1</v>
      </c>
      <c r="L29" s="8"/>
      <c r="M29" s="1">
        <f t="shared" si="2"/>
        <v>1.2294117647058803E-2</v>
      </c>
      <c r="N29" s="1">
        <f t="shared" si="3"/>
        <v>1.0920249999999961E-2</v>
      </c>
      <c r="O29" s="8"/>
    </row>
    <row r="30" spans="1:15" x14ac:dyDescent="0.3">
      <c r="A30" s="12"/>
      <c r="B30" s="12"/>
      <c r="C30" s="12"/>
      <c r="D30" s="12"/>
      <c r="E30" s="12"/>
      <c r="I30" s="2">
        <v>10</v>
      </c>
      <c r="J30" s="2">
        <v>9.7005999999999997</v>
      </c>
      <c r="K30" s="2">
        <f t="shared" si="1"/>
        <v>1</v>
      </c>
      <c r="L30" s="8"/>
      <c r="M30" s="1">
        <f t="shared" si="2"/>
        <v>2.9940000000000033E-2</v>
      </c>
      <c r="N30" s="1">
        <f t="shared" si="3"/>
        <v>8.9640360000000197E-2</v>
      </c>
      <c r="O30" s="8"/>
    </row>
    <row r="31" spans="1:15" x14ac:dyDescent="0.3">
      <c r="A31" s="12"/>
      <c r="B31" s="12"/>
      <c r="C31" s="12"/>
      <c r="D31" s="12"/>
      <c r="E31" s="12"/>
      <c r="I31" s="2">
        <v>1</v>
      </c>
      <c r="J31" s="2">
        <v>0.93540000000000001</v>
      </c>
      <c r="K31" s="2">
        <f t="shared" si="1"/>
        <v>1</v>
      </c>
      <c r="L31" s="8"/>
      <c r="M31" s="1">
        <f t="shared" si="2"/>
        <v>6.4599999999999991E-2</v>
      </c>
      <c r="N31" s="1">
        <f t="shared" si="3"/>
        <v>4.1731599999999987E-3</v>
      </c>
      <c r="O31" s="8"/>
    </row>
    <row r="32" spans="1:15" x14ac:dyDescent="0.3">
      <c r="A32" s="12"/>
      <c r="B32" s="12"/>
      <c r="C32" s="12"/>
      <c r="D32" s="12"/>
      <c r="E32" s="12"/>
      <c r="I32" s="2">
        <v>2.5</v>
      </c>
      <c r="J32" s="2">
        <v>3.2557</v>
      </c>
      <c r="K32" s="2">
        <f t="shared" si="1"/>
        <v>0</v>
      </c>
      <c r="L32" s="8"/>
      <c r="M32" s="1">
        <f t="shared" si="2"/>
        <v>0.30227999999999999</v>
      </c>
      <c r="N32" s="1">
        <f t="shared" si="3"/>
        <v>0.57108249000000011</v>
      </c>
      <c r="O32" s="8"/>
    </row>
    <row r="33" spans="1:15" x14ac:dyDescent="0.3">
      <c r="A33" s="12"/>
      <c r="B33" s="12"/>
      <c r="C33" s="12"/>
      <c r="D33" s="12"/>
      <c r="E33" s="12"/>
      <c r="I33" s="2">
        <v>4</v>
      </c>
      <c r="J33" s="2">
        <v>3.5949</v>
      </c>
      <c r="K33" s="2">
        <f t="shared" si="1"/>
        <v>1</v>
      </c>
      <c r="L33" s="8"/>
      <c r="M33" s="1">
        <f t="shared" si="2"/>
        <v>0.101275</v>
      </c>
      <c r="N33" s="1">
        <f t="shared" si="3"/>
        <v>0.16410601000000002</v>
      </c>
      <c r="O33" s="8"/>
    </row>
    <row r="34" spans="1:15" x14ac:dyDescent="0.3">
      <c r="A34" s="12"/>
      <c r="B34" s="12"/>
      <c r="C34" s="12"/>
      <c r="D34" s="12"/>
      <c r="E34" s="12"/>
      <c r="I34" s="2">
        <v>5.5</v>
      </c>
      <c r="J34" s="2">
        <v>6.1425000000000001</v>
      </c>
      <c r="K34" s="2">
        <f t="shared" si="1"/>
        <v>1</v>
      </c>
      <c r="L34" s="8"/>
      <c r="M34" s="1">
        <f t="shared" si="2"/>
        <v>0.11681818181818183</v>
      </c>
      <c r="N34" s="1">
        <f t="shared" si="3"/>
        <v>0.4128062500000001</v>
      </c>
      <c r="O34" s="8"/>
    </row>
    <row r="35" spans="1:15" x14ac:dyDescent="0.3">
      <c r="A35" s="12"/>
      <c r="B35" s="12"/>
      <c r="C35" s="12"/>
      <c r="D35" s="12"/>
      <c r="E35" s="12"/>
      <c r="I35" s="2">
        <v>7</v>
      </c>
      <c r="J35" s="2">
        <v>6.3048999999999999</v>
      </c>
      <c r="K35" s="2">
        <f t="shared" si="1"/>
        <v>1</v>
      </c>
      <c r="L35" s="8"/>
      <c r="M35" s="1">
        <f t="shared" si="2"/>
        <v>9.9300000000000013E-2</v>
      </c>
      <c r="N35" s="1">
        <f t="shared" si="3"/>
        <v>0.48316401000000009</v>
      </c>
      <c r="O35" s="8"/>
    </row>
    <row r="36" spans="1:15" x14ac:dyDescent="0.3">
      <c r="A36" s="12"/>
      <c r="B36" s="12"/>
      <c r="C36" s="12"/>
      <c r="D36" s="12"/>
      <c r="E36" s="12"/>
      <c r="I36" s="2">
        <v>8.5</v>
      </c>
      <c r="J36" s="2">
        <v>8.5875000000000004</v>
      </c>
      <c r="K36" s="2">
        <f t="shared" si="1"/>
        <v>1</v>
      </c>
      <c r="L36" s="8"/>
      <c r="M36" s="1">
        <f t="shared" si="2"/>
        <v>1.0294117647058865E-2</v>
      </c>
      <c r="N36" s="1">
        <f t="shared" si="3"/>
        <v>7.6562500000000623E-3</v>
      </c>
      <c r="O36" s="8"/>
    </row>
    <row r="37" spans="1:15" x14ac:dyDescent="0.3">
      <c r="A37" s="12"/>
      <c r="B37" s="12"/>
      <c r="C37" s="12"/>
      <c r="D37" s="12"/>
      <c r="E37" s="12"/>
      <c r="I37" s="2">
        <v>10</v>
      </c>
      <c r="J37" s="2">
        <v>9.8609000000000009</v>
      </c>
      <c r="K37" s="2">
        <f t="shared" si="1"/>
        <v>1</v>
      </c>
      <c r="L37" s="8"/>
      <c r="M37" s="1">
        <f t="shared" si="2"/>
        <v>1.3909999999999912E-2</v>
      </c>
      <c r="N37" s="1">
        <f t="shared" si="3"/>
        <v>1.9348809999999755E-2</v>
      </c>
      <c r="O37" s="8"/>
    </row>
    <row r="38" spans="1:15" x14ac:dyDescent="0.3">
      <c r="A38" s="12"/>
      <c r="B38" s="12"/>
      <c r="C38" s="12"/>
      <c r="D38" s="12"/>
      <c r="E38" s="12"/>
      <c r="K38" s="1">
        <f>AVERAGE(K3:K37)*100</f>
        <v>82.857142857142861</v>
      </c>
      <c r="L38" s="8"/>
      <c r="M38" s="1">
        <f>(SUM(M3:M37)/35)*100</f>
        <v>10.396821062970643</v>
      </c>
      <c r="N38" s="8">
        <f>SQRT(SUM(N3:N37)/35)</f>
        <v>0.77842448262041275</v>
      </c>
      <c r="O38" s="8"/>
    </row>
    <row r="39" spans="1:15" x14ac:dyDescent="0.3">
      <c r="A39" s="12"/>
      <c r="B39" s="12"/>
      <c r="C39" s="12"/>
      <c r="D39" s="12"/>
      <c r="E39" s="12"/>
      <c r="K39" s="8"/>
      <c r="L39" s="8"/>
      <c r="M39" s="8"/>
      <c r="N39" s="8"/>
      <c r="O39" s="8"/>
    </row>
    <row r="40" spans="1:15" x14ac:dyDescent="0.3">
      <c r="A40" s="12"/>
      <c r="B40" s="12"/>
      <c r="C40" s="12"/>
      <c r="D40" s="12"/>
      <c r="E40" s="12"/>
      <c r="K40" s="8"/>
      <c r="L40" s="8"/>
      <c r="M40" s="8"/>
      <c r="N40" s="8"/>
      <c r="O40" s="8"/>
    </row>
    <row r="41" spans="1:15" x14ac:dyDescent="0.3">
      <c r="A41" s="12"/>
      <c r="B41" s="12"/>
      <c r="C41" s="12"/>
      <c r="D41" s="12"/>
      <c r="E41" s="12"/>
      <c r="K41" s="8"/>
      <c r="L41" s="8"/>
      <c r="M41" s="8"/>
      <c r="N41" s="8"/>
      <c r="O41" s="8"/>
    </row>
    <row r="42" spans="1:15" x14ac:dyDescent="0.3">
      <c r="K42" s="8"/>
      <c r="L42" s="8"/>
      <c r="M42" s="8"/>
      <c r="N42" s="8"/>
      <c r="O42" s="8"/>
    </row>
    <row r="43" spans="1:15" x14ac:dyDescent="0.3">
      <c r="A43" s="38" t="s">
        <v>22</v>
      </c>
      <c r="B43" s="39"/>
      <c r="C43" s="39"/>
      <c r="D43" s="39"/>
      <c r="E43" s="40"/>
      <c r="F43" s="45" t="s">
        <v>20</v>
      </c>
      <c r="G43" s="45"/>
      <c r="H43" s="45"/>
      <c r="K43" s="8"/>
      <c r="L43" s="8"/>
      <c r="M43" s="8"/>
      <c r="N43" s="8"/>
      <c r="O43" s="8"/>
    </row>
    <row r="44" spans="1:15" x14ac:dyDescent="0.3">
      <c r="A44" s="41"/>
      <c r="B44" s="42"/>
      <c r="C44" s="42"/>
      <c r="D44" s="42"/>
      <c r="E44" s="43"/>
      <c r="F44" s="7" t="s">
        <v>16</v>
      </c>
      <c r="G44" s="7" t="s">
        <v>21</v>
      </c>
      <c r="H44" s="9">
        <v>0.15</v>
      </c>
      <c r="K44" s="8"/>
      <c r="L44" s="8"/>
      <c r="M44" s="8"/>
      <c r="N44" s="8"/>
      <c r="O44" s="8"/>
    </row>
    <row r="45" spans="1:15" x14ac:dyDescent="0.3">
      <c r="A45" s="34" t="s">
        <v>0</v>
      </c>
      <c r="B45" s="34"/>
      <c r="C45" s="2">
        <v>800</v>
      </c>
      <c r="D45" s="2"/>
      <c r="E45" s="2"/>
      <c r="F45" s="2">
        <v>1</v>
      </c>
      <c r="G45" s="2">
        <v>0.88749999999999996</v>
      </c>
      <c r="H45" s="2">
        <f>IF(ABS(F45-G45)&lt;ABS(0.15*F45),1,0)</f>
        <v>1</v>
      </c>
      <c r="J45" s="1">
        <f>ABS((F45-G45)/F45)</f>
        <v>0.11250000000000004</v>
      </c>
      <c r="K45" s="1">
        <f>(G45-F45)^2</f>
        <v>1.265625000000001E-2</v>
      </c>
      <c r="L45" s="8"/>
      <c r="M45" s="8"/>
      <c r="N45" s="8"/>
      <c r="O45" s="8"/>
    </row>
    <row r="46" spans="1:15" x14ac:dyDescent="0.3">
      <c r="A46" s="34" t="s">
        <v>1</v>
      </c>
      <c r="B46" s="34"/>
      <c r="C46" s="2">
        <v>200</v>
      </c>
      <c r="D46" s="2"/>
      <c r="E46" s="2"/>
      <c r="F46" s="2">
        <v>2.5</v>
      </c>
      <c r="G46" s="2">
        <v>2.2288000000000001</v>
      </c>
      <c r="H46" s="2">
        <f t="shared" ref="H46:H79" si="10">IF(ABS(F46-G46)&lt;ABS(0.15*F46),1,0)</f>
        <v>1</v>
      </c>
      <c r="J46" s="1">
        <f t="shared" ref="J46:J79" si="11">ABS((F46-G46)/F46)</f>
        <v>0.10847999999999995</v>
      </c>
      <c r="K46" s="1">
        <f t="shared" ref="K46:K79" si="12">(G46-F46)^2</f>
        <v>7.3549439999999938E-2</v>
      </c>
      <c r="L46" s="8"/>
      <c r="M46" s="8"/>
      <c r="N46" s="8"/>
      <c r="O46" s="8"/>
    </row>
    <row r="47" spans="1:15" x14ac:dyDescent="0.3">
      <c r="A47" s="34" t="s">
        <v>2</v>
      </c>
      <c r="B47" s="34"/>
      <c r="C47" s="2">
        <v>10</v>
      </c>
      <c r="D47" s="2"/>
      <c r="E47" s="2"/>
      <c r="F47" s="2">
        <v>4</v>
      </c>
      <c r="G47" s="2">
        <v>3.7726999999999999</v>
      </c>
      <c r="H47" s="2">
        <f t="shared" si="10"/>
        <v>1</v>
      </c>
      <c r="J47" s="1">
        <f t="shared" si="11"/>
        <v>5.6825000000000014E-2</v>
      </c>
      <c r="K47" s="1">
        <f t="shared" si="12"/>
        <v>5.1665290000000023E-2</v>
      </c>
      <c r="L47" s="8"/>
      <c r="M47" s="8"/>
      <c r="N47" s="8"/>
      <c r="O47" s="8"/>
    </row>
    <row r="48" spans="1:15" x14ac:dyDescent="0.3">
      <c r="A48" s="34" t="s">
        <v>3</v>
      </c>
      <c r="B48" s="34"/>
      <c r="C48" s="2">
        <v>1000</v>
      </c>
      <c r="D48" s="2"/>
      <c r="E48" s="2"/>
      <c r="F48" s="2">
        <v>5.5</v>
      </c>
      <c r="G48" s="2">
        <v>5.2827999999999999</v>
      </c>
      <c r="H48" s="2">
        <f t="shared" si="10"/>
        <v>1</v>
      </c>
      <c r="J48" s="1">
        <f t="shared" si="11"/>
        <v>3.9490909090909104E-2</v>
      </c>
      <c r="K48" s="1">
        <f t="shared" si="12"/>
        <v>4.7175840000000024E-2</v>
      </c>
      <c r="L48" s="8"/>
      <c r="M48" s="8"/>
      <c r="N48" s="8"/>
      <c r="O48" s="8"/>
    </row>
    <row r="49" spans="1:15" x14ac:dyDescent="0.3">
      <c r="A49" s="34" t="s">
        <v>4</v>
      </c>
      <c r="B49" s="34"/>
      <c r="C49" s="2">
        <v>80000</v>
      </c>
      <c r="D49" s="2"/>
      <c r="E49" s="2"/>
      <c r="F49" s="2">
        <v>7</v>
      </c>
      <c r="G49" s="2">
        <v>6.4659000000000004</v>
      </c>
      <c r="H49" s="2">
        <f t="shared" si="10"/>
        <v>1</v>
      </c>
      <c r="J49" s="1">
        <f t="shared" si="11"/>
        <v>7.6299999999999937E-2</v>
      </c>
      <c r="K49" s="1">
        <f t="shared" si="12"/>
        <v>0.28526280999999953</v>
      </c>
      <c r="L49" s="8"/>
      <c r="M49" s="8"/>
      <c r="N49" s="8"/>
      <c r="O49" s="8"/>
    </row>
    <row r="50" spans="1:15" x14ac:dyDescent="0.3">
      <c r="A50" s="34" t="s">
        <v>5</v>
      </c>
      <c r="B50" s="34"/>
      <c r="C50" s="2">
        <v>1E-3</v>
      </c>
      <c r="D50" s="2"/>
      <c r="E50" s="2"/>
      <c r="F50" s="2">
        <v>8.5</v>
      </c>
      <c r="G50" s="2">
        <v>7.2595000000000001</v>
      </c>
      <c r="H50" s="2">
        <f t="shared" si="10"/>
        <v>1</v>
      </c>
      <c r="J50" s="1">
        <f t="shared" si="11"/>
        <v>0.14594117647058824</v>
      </c>
      <c r="K50" s="1">
        <f t="shared" si="12"/>
        <v>1.5388402499999998</v>
      </c>
      <c r="L50" s="8"/>
      <c r="M50" s="8"/>
      <c r="N50" s="8"/>
      <c r="O50" s="8"/>
    </row>
    <row r="51" spans="1:15" x14ac:dyDescent="0.3">
      <c r="A51" s="34" t="s">
        <v>6</v>
      </c>
      <c r="B51" s="34"/>
      <c r="C51" s="2" t="s">
        <v>7</v>
      </c>
      <c r="D51" s="2"/>
      <c r="E51" s="2"/>
      <c r="F51" s="2">
        <v>10</v>
      </c>
      <c r="G51" s="2">
        <v>7.7534999999999998</v>
      </c>
      <c r="H51" s="2">
        <f t="shared" si="10"/>
        <v>0</v>
      </c>
      <c r="J51" s="1">
        <f t="shared" si="11"/>
        <v>0.22465000000000002</v>
      </c>
      <c r="K51" s="1">
        <f t="shared" si="12"/>
        <v>5.0467622500000004</v>
      </c>
      <c r="L51" s="8"/>
      <c r="M51" s="8"/>
      <c r="N51" s="8"/>
      <c r="O51" s="8"/>
    </row>
    <row r="52" spans="1:15" x14ac:dyDescent="0.3">
      <c r="A52" s="34" t="s">
        <v>8</v>
      </c>
      <c r="B52" s="34"/>
      <c r="C52" s="2" t="s">
        <v>9</v>
      </c>
      <c r="D52" s="2"/>
      <c r="E52" s="2"/>
      <c r="F52" s="2">
        <v>1</v>
      </c>
      <c r="G52" s="2">
        <v>0.62980000000000003</v>
      </c>
      <c r="H52" s="2">
        <f t="shared" si="10"/>
        <v>0</v>
      </c>
      <c r="J52" s="1">
        <f t="shared" si="11"/>
        <v>0.37019999999999997</v>
      </c>
      <c r="K52" s="1">
        <f t="shared" si="12"/>
        <v>0.13704803999999998</v>
      </c>
      <c r="L52" s="8"/>
      <c r="M52" s="8"/>
      <c r="N52" s="8"/>
      <c r="O52" s="8"/>
    </row>
    <row r="53" spans="1:15" ht="28.8" x14ac:dyDescent="0.3">
      <c r="A53" s="34" t="s">
        <v>10</v>
      </c>
      <c r="B53" s="34"/>
      <c r="C53" s="3" t="s">
        <v>11</v>
      </c>
      <c r="D53" s="2"/>
      <c r="E53" s="2"/>
      <c r="F53" s="2">
        <v>2.5</v>
      </c>
      <c r="G53" s="2">
        <v>2.4129999999999998</v>
      </c>
      <c r="H53" s="2">
        <f t="shared" si="10"/>
        <v>1</v>
      </c>
      <c r="J53" s="1">
        <f t="shared" si="11"/>
        <v>3.4800000000000074E-2</v>
      </c>
      <c r="K53" s="1">
        <f t="shared" si="12"/>
        <v>7.5690000000000332E-3</v>
      </c>
    </row>
    <row r="54" spans="1:15" x14ac:dyDescent="0.3">
      <c r="A54" s="34" t="s">
        <v>12</v>
      </c>
      <c r="B54" s="34"/>
      <c r="C54" s="2" t="s">
        <v>13</v>
      </c>
      <c r="D54" s="2"/>
      <c r="E54" s="2"/>
      <c r="F54" s="2">
        <v>4</v>
      </c>
      <c r="G54" s="2">
        <v>3.6535000000000002</v>
      </c>
      <c r="H54" s="2">
        <f t="shared" si="10"/>
        <v>1</v>
      </c>
      <c r="J54" s="1">
        <f t="shared" si="11"/>
        <v>8.6624999999999952E-2</v>
      </c>
      <c r="K54" s="1">
        <f t="shared" si="12"/>
        <v>0.12006224999999987</v>
      </c>
    </row>
    <row r="55" spans="1:15" x14ac:dyDescent="0.3">
      <c r="A55" s="7" t="s">
        <v>14</v>
      </c>
      <c r="B55" s="7"/>
      <c r="C55" s="2"/>
      <c r="D55" s="2"/>
      <c r="E55" s="2"/>
      <c r="F55" s="2">
        <v>5.5</v>
      </c>
      <c r="G55" s="2">
        <v>5.1906999999999996</v>
      </c>
      <c r="H55" s="2">
        <f t="shared" si="10"/>
        <v>1</v>
      </c>
      <c r="J55" s="1">
        <f t="shared" si="11"/>
        <v>5.6236363636363702E-2</v>
      </c>
      <c r="K55" s="1">
        <f t="shared" si="12"/>
        <v>9.5666490000000215E-2</v>
      </c>
    </row>
    <row r="56" spans="1:15" x14ac:dyDescent="0.3">
      <c r="A56" s="35" t="s">
        <v>15</v>
      </c>
      <c r="B56" s="4">
        <v>0.05</v>
      </c>
      <c r="C56" s="5">
        <v>34.5</v>
      </c>
      <c r="D56" s="2"/>
      <c r="E56" s="2"/>
      <c r="F56" s="2">
        <v>7</v>
      </c>
      <c r="G56" s="2">
        <v>6.7969999999999997</v>
      </c>
      <c r="H56" s="2">
        <f t="shared" si="10"/>
        <v>1</v>
      </c>
      <c r="J56" s="1">
        <f t="shared" si="11"/>
        <v>2.9000000000000043E-2</v>
      </c>
      <c r="K56" s="1">
        <f t="shared" si="12"/>
        <v>4.1209000000000121E-2</v>
      </c>
    </row>
    <row r="57" spans="1:15" x14ac:dyDescent="0.3">
      <c r="A57" s="35"/>
      <c r="B57" s="4">
        <v>0.1</v>
      </c>
      <c r="C57" s="5">
        <v>69.5</v>
      </c>
      <c r="D57" s="2"/>
      <c r="E57" s="2"/>
      <c r="F57" s="2">
        <v>8.5</v>
      </c>
      <c r="G57" s="2">
        <v>8.4304000000000006</v>
      </c>
      <c r="H57" s="2">
        <f t="shared" si="10"/>
        <v>1</v>
      </c>
      <c r="J57" s="1">
        <f t="shared" si="11"/>
        <v>8.1882352941175813E-3</v>
      </c>
      <c r="K57" s="1">
        <f t="shared" si="12"/>
        <v>4.8441599999999221E-3</v>
      </c>
    </row>
    <row r="58" spans="1:15" x14ac:dyDescent="0.3">
      <c r="A58" s="35"/>
      <c r="B58" s="4">
        <v>0.15</v>
      </c>
      <c r="C58" s="5">
        <v>86.5</v>
      </c>
      <c r="D58" s="2"/>
      <c r="E58" s="2"/>
      <c r="F58" s="2">
        <v>10</v>
      </c>
      <c r="G58" s="2">
        <v>9.7262000000000004</v>
      </c>
      <c r="H58" s="2">
        <f t="shared" si="10"/>
        <v>1</v>
      </c>
      <c r="J58" s="1">
        <f t="shared" si="11"/>
        <v>2.737999999999996E-2</v>
      </c>
      <c r="K58" s="1">
        <f t="shared" si="12"/>
        <v>7.4966439999999787E-2</v>
      </c>
    </row>
    <row r="59" spans="1:15" x14ac:dyDescent="0.3">
      <c r="A59" s="2" t="s">
        <v>16</v>
      </c>
      <c r="B59" s="2" t="s">
        <v>17</v>
      </c>
      <c r="C59" s="6">
        <v>0.05</v>
      </c>
      <c r="D59" s="6">
        <v>0.1</v>
      </c>
      <c r="E59" s="6">
        <v>0.15</v>
      </c>
      <c r="F59" s="2">
        <v>1</v>
      </c>
      <c r="G59" s="2">
        <v>0.80149999999999999</v>
      </c>
      <c r="H59" s="2">
        <f t="shared" si="10"/>
        <v>0</v>
      </c>
      <c r="J59" s="1">
        <f t="shared" si="11"/>
        <v>0.19850000000000001</v>
      </c>
      <c r="K59" s="1">
        <f t="shared" si="12"/>
        <v>3.9402250000000007E-2</v>
      </c>
    </row>
    <row r="60" spans="1:15" x14ac:dyDescent="0.3">
      <c r="A60" s="2">
        <v>1</v>
      </c>
      <c r="B60" s="2">
        <v>0.95350000000000001</v>
      </c>
      <c r="C60" s="2">
        <f>IF(ABS(A60 - B60)&lt;ABS(0.05*A60),1,0)</f>
        <v>1</v>
      </c>
      <c r="D60" s="2">
        <f>IF(ABS(A60 - B60)&lt;ABS(0.1*A60),1,0)</f>
        <v>1</v>
      </c>
      <c r="E60" s="2">
        <f>IF(ABS(A60 - B60)&lt;ABS(0.15*A60),1,0)</f>
        <v>1</v>
      </c>
      <c r="F60" s="2">
        <v>2.5</v>
      </c>
      <c r="G60" s="2">
        <v>2.5720000000000001</v>
      </c>
      <c r="H60" s="2">
        <f t="shared" si="10"/>
        <v>1</v>
      </c>
      <c r="J60" s="1">
        <f t="shared" si="11"/>
        <v>2.8800000000000027E-2</v>
      </c>
      <c r="K60" s="1">
        <f t="shared" si="12"/>
        <v>5.1840000000000089E-3</v>
      </c>
    </row>
    <row r="61" spans="1:15" x14ac:dyDescent="0.3">
      <c r="A61" s="2">
        <v>2</v>
      </c>
      <c r="B61" s="2">
        <v>2.1636000000000002</v>
      </c>
      <c r="C61" s="2">
        <f t="shared" ref="C61:C69" si="13">IF(ABS(A61 - B61)&lt;ABS(0.05*A61),1,0)</f>
        <v>0</v>
      </c>
      <c r="D61" s="2">
        <f t="shared" ref="D61:D69" si="14">IF(ABS(A61 - B61)&lt;ABS(0.1*A61),1,0)</f>
        <v>1</v>
      </c>
      <c r="E61" s="2">
        <f t="shared" ref="E61:E69" si="15">IF(ABS(A61 - B61)&lt;ABS(0.15*A61),1,0)</f>
        <v>1</v>
      </c>
      <c r="F61" s="2">
        <v>4</v>
      </c>
      <c r="G61" s="2">
        <v>3.4914999999999998</v>
      </c>
      <c r="H61" s="2">
        <f t="shared" si="10"/>
        <v>1</v>
      </c>
      <c r="J61" s="1">
        <f t="shared" si="11"/>
        <v>0.12712500000000004</v>
      </c>
      <c r="K61" s="1">
        <f t="shared" si="12"/>
        <v>0.25857225000000017</v>
      </c>
    </row>
    <row r="62" spans="1:15" x14ac:dyDescent="0.3">
      <c r="A62" s="2">
        <v>3</v>
      </c>
      <c r="B62" s="2">
        <v>2.6917</v>
      </c>
      <c r="C62" s="2">
        <f t="shared" si="13"/>
        <v>0</v>
      </c>
      <c r="D62" s="2">
        <f t="shared" si="14"/>
        <v>0</v>
      </c>
      <c r="E62" s="2">
        <f t="shared" si="15"/>
        <v>1</v>
      </c>
      <c r="F62" s="2">
        <v>5.5</v>
      </c>
      <c r="G62" s="2">
        <v>5.5141</v>
      </c>
      <c r="H62" s="2">
        <f t="shared" si="10"/>
        <v>1</v>
      </c>
      <c r="J62" s="1">
        <f t="shared" si="11"/>
        <v>2.5636363636363639E-3</v>
      </c>
      <c r="K62" s="1">
        <f t="shared" si="12"/>
        <v>1.9881000000000003E-4</v>
      </c>
    </row>
    <row r="63" spans="1:15" x14ac:dyDescent="0.3">
      <c r="A63" s="2">
        <v>4</v>
      </c>
      <c r="B63" s="2">
        <v>3.2505999999999999</v>
      </c>
      <c r="C63" s="2">
        <f t="shared" si="13"/>
        <v>0</v>
      </c>
      <c r="D63" s="2">
        <f t="shared" si="14"/>
        <v>0</v>
      </c>
      <c r="E63" s="2">
        <f t="shared" si="15"/>
        <v>0</v>
      </c>
      <c r="F63" s="2">
        <v>7</v>
      </c>
      <c r="G63" s="2">
        <v>6.7796000000000003</v>
      </c>
      <c r="H63" s="2">
        <f t="shared" si="10"/>
        <v>1</v>
      </c>
      <c r="J63" s="1">
        <f t="shared" si="11"/>
        <v>3.1485714285714242E-2</v>
      </c>
      <c r="K63" s="1">
        <f t="shared" si="12"/>
        <v>4.8576159999999868E-2</v>
      </c>
    </row>
    <row r="64" spans="1:15" x14ac:dyDescent="0.3">
      <c r="A64" s="2">
        <v>5</v>
      </c>
      <c r="B64" s="2">
        <v>5.1448</v>
      </c>
      <c r="C64" s="2">
        <f t="shared" si="13"/>
        <v>1</v>
      </c>
      <c r="D64" s="2">
        <f t="shared" si="14"/>
        <v>1</v>
      </c>
      <c r="E64" s="2">
        <f t="shared" si="15"/>
        <v>1</v>
      </c>
      <c r="F64" s="2">
        <v>8.5</v>
      </c>
      <c r="G64" s="2">
        <v>8.2255000000000003</v>
      </c>
      <c r="H64" s="2">
        <f t="shared" si="10"/>
        <v>1</v>
      </c>
      <c r="J64" s="1">
        <f t="shared" si="11"/>
        <v>3.2294117647058793E-2</v>
      </c>
      <c r="K64" s="1">
        <f t="shared" si="12"/>
        <v>7.5350249999999855E-2</v>
      </c>
    </row>
    <row r="65" spans="1:11" x14ac:dyDescent="0.3">
      <c r="A65" s="2">
        <v>6</v>
      </c>
      <c r="B65" s="2">
        <v>6.4962999999999997</v>
      </c>
      <c r="C65" s="2">
        <f t="shared" si="13"/>
        <v>0</v>
      </c>
      <c r="D65" s="2">
        <f t="shared" si="14"/>
        <v>1</v>
      </c>
      <c r="E65" s="2">
        <f t="shared" si="15"/>
        <v>1</v>
      </c>
      <c r="F65" s="2">
        <v>10</v>
      </c>
      <c r="G65" s="2">
        <v>10.032999999999999</v>
      </c>
      <c r="H65" s="2">
        <f t="shared" si="10"/>
        <v>1</v>
      </c>
      <c r="J65" s="1">
        <f t="shared" si="11"/>
        <v>3.2999999999999475E-3</v>
      </c>
      <c r="K65" s="1">
        <f t="shared" si="12"/>
        <v>1.0889999999999652E-3</v>
      </c>
    </row>
    <row r="66" spans="1:11" x14ac:dyDescent="0.3">
      <c r="A66" s="2">
        <v>7</v>
      </c>
      <c r="B66" s="2">
        <v>6.8766999999999996</v>
      </c>
      <c r="C66" s="2">
        <f t="shared" si="13"/>
        <v>1</v>
      </c>
      <c r="D66" s="2">
        <f t="shared" si="14"/>
        <v>1</v>
      </c>
      <c r="E66" s="2">
        <f t="shared" si="15"/>
        <v>1</v>
      </c>
      <c r="F66" s="2">
        <v>1</v>
      </c>
      <c r="G66" s="2">
        <v>0.88529999999999998</v>
      </c>
      <c r="H66" s="2">
        <f t="shared" si="10"/>
        <v>1</v>
      </c>
      <c r="J66" s="1">
        <f t="shared" si="11"/>
        <v>0.11470000000000002</v>
      </c>
      <c r="K66" s="1">
        <f t="shared" si="12"/>
        <v>1.3156090000000006E-2</v>
      </c>
    </row>
    <row r="67" spans="1:11" x14ac:dyDescent="0.3">
      <c r="A67" s="2">
        <v>8</v>
      </c>
      <c r="B67" s="2">
        <v>7.2731000000000003</v>
      </c>
      <c r="C67" s="2">
        <f t="shared" si="13"/>
        <v>0</v>
      </c>
      <c r="D67" s="2">
        <f t="shared" si="14"/>
        <v>1</v>
      </c>
      <c r="E67" s="2">
        <f t="shared" si="15"/>
        <v>1</v>
      </c>
      <c r="F67" s="2">
        <v>2.5</v>
      </c>
      <c r="G67" s="2">
        <v>2.5173999999999999</v>
      </c>
      <c r="H67" s="2">
        <f t="shared" si="10"/>
        <v>1</v>
      </c>
      <c r="J67" s="1">
        <f t="shared" si="11"/>
        <v>6.9599999999999437E-3</v>
      </c>
      <c r="K67" s="1">
        <f t="shared" si="12"/>
        <v>3.0275999999999513E-4</v>
      </c>
    </row>
    <row r="68" spans="1:11" x14ac:dyDescent="0.3">
      <c r="A68" s="2">
        <v>9</v>
      </c>
      <c r="B68" s="2">
        <v>8.2788000000000004</v>
      </c>
      <c r="C68" s="2">
        <f t="shared" si="13"/>
        <v>0</v>
      </c>
      <c r="D68" s="2">
        <f t="shared" si="14"/>
        <v>1</v>
      </c>
      <c r="E68" s="2">
        <f t="shared" si="15"/>
        <v>1</v>
      </c>
      <c r="F68" s="2">
        <v>4</v>
      </c>
      <c r="G68" s="2">
        <v>3.298</v>
      </c>
      <c r="H68" s="2">
        <f t="shared" si="10"/>
        <v>0</v>
      </c>
      <c r="J68" s="1">
        <f t="shared" si="11"/>
        <v>0.17549999999999999</v>
      </c>
      <c r="K68" s="1">
        <f t="shared" si="12"/>
        <v>0.49280399999999996</v>
      </c>
    </row>
    <row r="69" spans="1:11" x14ac:dyDescent="0.3">
      <c r="A69" s="2">
        <v>10</v>
      </c>
      <c r="B69" s="2">
        <v>9.8422999999999998</v>
      </c>
      <c r="C69" s="2">
        <f t="shared" si="13"/>
        <v>1</v>
      </c>
      <c r="D69" s="2">
        <f t="shared" si="14"/>
        <v>1</v>
      </c>
      <c r="E69" s="10">
        <f t="shared" si="15"/>
        <v>1</v>
      </c>
      <c r="F69" s="2">
        <v>5.5</v>
      </c>
      <c r="G69" s="2">
        <v>5.9020000000000001</v>
      </c>
      <c r="H69" s="2">
        <f t="shared" si="10"/>
        <v>1</v>
      </c>
      <c r="J69" s="1">
        <f t="shared" si="11"/>
        <v>7.3090909090909109E-2</v>
      </c>
      <c r="K69" s="1">
        <f t="shared" si="12"/>
        <v>0.16160400000000011</v>
      </c>
    </row>
    <row r="70" spans="1:11" x14ac:dyDescent="0.3">
      <c r="A70" s="36" t="s">
        <v>19</v>
      </c>
      <c r="B70" s="37"/>
      <c r="C70" s="7">
        <f>SUM(C60:C69)</f>
        <v>4</v>
      </c>
      <c r="D70" s="7">
        <f t="shared" ref="D70:E70" si="16">SUM(D60:D69)</f>
        <v>8</v>
      </c>
      <c r="E70" s="11">
        <f t="shared" si="16"/>
        <v>9</v>
      </c>
      <c r="F70" s="2">
        <v>7</v>
      </c>
      <c r="G70" s="2">
        <v>6.8563999999999998</v>
      </c>
      <c r="H70" s="2">
        <f t="shared" si="10"/>
        <v>1</v>
      </c>
      <c r="J70" s="1">
        <f t="shared" si="11"/>
        <v>2.0514285714285738E-2</v>
      </c>
      <c r="K70" s="1">
        <f t="shared" si="12"/>
        <v>2.0620960000000049E-2</v>
      </c>
    </row>
    <row r="71" spans="1:11" x14ac:dyDescent="0.3">
      <c r="F71" s="2">
        <v>8.5</v>
      </c>
      <c r="G71" s="2">
        <v>7.8371000000000004</v>
      </c>
      <c r="H71" s="2">
        <f t="shared" si="10"/>
        <v>1</v>
      </c>
      <c r="J71" s="1">
        <f t="shared" si="11"/>
        <v>7.7988235294117594E-2</v>
      </c>
      <c r="K71" s="1">
        <f t="shared" si="12"/>
        <v>0.43943640999999944</v>
      </c>
    </row>
    <row r="72" spans="1:11" x14ac:dyDescent="0.3">
      <c r="F72" s="2">
        <v>10</v>
      </c>
      <c r="G72" s="2">
        <v>9.9905000000000008</v>
      </c>
      <c r="H72" s="2">
        <f t="shared" si="10"/>
        <v>1</v>
      </c>
      <c r="J72" s="1">
        <f t="shared" si="11"/>
        <v>9.499999999999176E-4</v>
      </c>
      <c r="K72" s="1">
        <f t="shared" si="12"/>
        <v>9.0249999999984345E-5</v>
      </c>
    </row>
    <row r="73" spans="1:11" x14ac:dyDescent="0.3">
      <c r="F73" s="2">
        <v>1</v>
      </c>
      <c r="G73" s="2">
        <v>0.85540000000000005</v>
      </c>
      <c r="H73" s="2">
        <f t="shared" si="10"/>
        <v>1</v>
      </c>
      <c r="J73" s="1">
        <f t="shared" si="11"/>
        <v>0.14459999999999995</v>
      </c>
      <c r="K73" s="1">
        <f t="shared" si="12"/>
        <v>2.0909159999999986E-2</v>
      </c>
    </row>
    <row r="74" spans="1:11" x14ac:dyDescent="0.3">
      <c r="F74" s="2">
        <v>2.5</v>
      </c>
      <c r="G74" s="2">
        <v>2.3936999999999999</v>
      </c>
      <c r="H74" s="2">
        <f t="shared" si="10"/>
        <v>1</v>
      </c>
      <c r="J74" s="1">
        <f t="shared" si="11"/>
        <v>4.2520000000000023E-2</v>
      </c>
      <c r="K74" s="1">
        <f t="shared" si="12"/>
        <v>1.1299690000000013E-2</v>
      </c>
    </row>
    <row r="75" spans="1:11" x14ac:dyDescent="0.3">
      <c r="F75" s="2">
        <v>4</v>
      </c>
      <c r="G75" s="2">
        <v>3.149</v>
      </c>
      <c r="H75" s="2">
        <f t="shared" si="10"/>
        <v>0</v>
      </c>
      <c r="J75" s="1">
        <f t="shared" si="11"/>
        <v>0.21274999999999999</v>
      </c>
      <c r="K75" s="1">
        <f t="shared" si="12"/>
        <v>0.72420099999999998</v>
      </c>
    </row>
    <row r="76" spans="1:11" x14ac:dyDescent="0.3">
      <c r="F76" s="2">
        <v>5.5</v>
      </c>
      <c r="G76" s="2">
        <v>6.2206000000000001</v>
      </c>
      <c r="H76" s="2">
        <f t="shared" si="10"/>
        <v>1</v>
      </c>
      <c r="J76" s="1">
        <f t="shared" si="11"/>
        <v>0.13101818181818184</v>
      </c>
      <c r="K76" s="1">
        <f t="shared" si="12"/>
        <v>0.5192643600000002</v>
      </c>
    </row>
    <row r="77" spans="1:11" x14ac:dyDescent="0.3">
      <c r="F77" s="2">
        <v>7</v>
      </c>
      <c r="G77" s="2">
        <v>6.9177</v>
      </c>
      <c r="H77" s="2">
        <f t="shared" si="10"/>
        <v>1</v>
      </c>
      <c r="J77" s="1">
        <f t="shared" si="11"/>
        <v>1.1757142857142864E-2</v>
      </c>
      <c r="K77" s="1">
        <f t="shared" si="12"/>
        <v>6.7732900000000065E-3</v>
      </c>
    </row>
    <row r="78" spans="1:11" x14ac:dyDescent="0.3">
      <c r="F78" s="2">
        <v>8.5</v>
      </c>
      <c r="G78" s="2">
        <v>7.524</v>
      </c>
      <c r="H78" s="2">
        <f t="shared" si="10"/>
        <v>1</v>
      </c>
      <c r="J78" s="1">
        <f t="shared" si="11"/>
        <v>0.1148235294117647</v>
      </c>
      <c r="K78" s="1">
        <f t="shared" si="12"/>
        <v>0.95257599999999998</v>
      </c>
    </row>
    <row r="79" spans="1:11" x14ac:dyDescent="0.3">
      <c r="F79" s="2">
        <v>10</v>
      </c>
      <c r="G79" s="2">
        <v>9.8702000000000005</v>
      </c>
      <c r="H79" s="2">
        <f t="shared" si="10"/>
        <v>1</v>
      </c>
      <c r="J79" s="1">
        <f t="shared" si="11"/>
        <v>1.2979999999999946E-2</v>
      </c>
      <c r="K79" s="1">
        <f t="shared" si="12"/>
        <v>1.6848039999999863E-2</v>
      </c>
    </row>
    <row r="80" spans="1:11" x14ac:dyDescent="0.3">
      <c r="H80" s="1">
        <f>AVERAGE(H45:H79)*100</f>
        <v>85.714285714285708</v>
      </c>
      <c r="J80" s="14">
        <f>(SUM(J45:J79)/35)*100</f>
        <v>8.4023926770708268</v>
      </c>
      <c r="K80" s="8">
        <f>SQRT(SUM(K45:K79)/35)</f>
        <v>0.56934890733689325</v>
      </c>
    </row>
    <row r="83" spans="1:11" x14ac:dyDescent="0.3">
      <c r="A83" s="38" t="s">
        <v>23</v>
      </c>
      <c r="B83" s="39"/>
      <c r="C83" s="39"/>
      <c r="D83" s="39"/>
      <c r="E83" s="40"/>
      <c r="F83" s="45" t="s">
        <v>20</v>
      </c>
      <c r="G83" s="45"/>
      <c r="H83" s="45"/>
    </row>
    <row r="84" spans="1:11" x14ac:dyDescent="0.3">
      <c r="A84" s="41"/>
      <c r="B84" s="42"/>
      <c r="C84" s="42"/>
      <c r="D84" s="42"/>
      <c r="E84" s="43"/>
      <c r="F84" s="7" t="s">
        <v>16</v>
      </c>
      <c r="G84" s="7" t="s">
        <v>21</v>
      </c>
      <c r="H84" s="9">
        <v>0.15</v>
      </c>
    </row>
    <row r="85" spans="1:11" x14ac:dyDescent="0.3">
      <c r="A85" s="34" t="s">
        <v>0</v>
      </c>
      <c r="B85" s="34"/>
      <c r="C85" s="2">
        <v>800</v>
      </c>
      <c r="D85" s="2"/>
      <c r="E85" s="2"/>
      <c r="F85" s="2">
        <v>1</v>
      </c>
      <c r="G85" s="2">
        <v>1.0730999999999999</v>
      </c>
      <c r="H85" s="2">
        <f>IF(ABS(F85-G85)&lt;ABS(0.15*F85),1,0)</f>
        <v>1</v>
      </c>
      <c r="J85" s="1">
        <f>ABS((F85-G85)/F85)</f>
        <v>7.3099999999999943E-2</v>
      </c>
      <c r="K85" s="1">
        <f>(G85-F85)^2</f>
        <v>5.3436099999999917E-3</v>
      </c>
    </row>
    <row r="86" spans="1:11" x14ac:dyDescent="0.3">
      <c r="A86" s="34" t="s">
        <v>1</v>
      </c>
      <c r="B86" s="34"/>
      <c r="C86" s="2">
        <v>200</v>
      </c>
      <c r="D86" s="2"/>
      <c r="E86" s="2"/>
      <c r="F86" s="2">
        <v>2.5</v>
      </c>
      <c r="G86" s="2">
        <v>2.1116000000000001</v>
      </c>
      <c r="H86" s="2">
        <f t="shared" ref="H86:H119" si="17">IF(ABS(F86-G86)&lt;ABS(0.15*F86),1,0)</f>
        <v>0</v>
      </c>
      <c r="J86" s="1">
        <f t="shared" ref="J86:J119" si="18">ABS((F86-G86)/F86)</f>
        <v>0.15535999999999994</v>
      </c>
      <c r="K86" s="1">
        <f t="shared" ref="K86:K119" si="19">(G86-F86)^2</f>
        <v>0.15085455999999989</v>
      </c>
    </row>
    <row r="87" spans="1:11" x14ac:dyDescent="0.3">
      <c r="A87" s="34" t="s">
        <v>2</v>
      </c>
      <c r="B87" s="34"/>
      <c r="C87" s="2">
        <v>10</v>
      </c>
      <c r="D87" s="2"/>
      <c r="E87" s="2"/>
      <c r="F87" s="2">
        <v>4</v>
      </c>
      <c r="G87" s="2">
        <v>3.5508999999999999</v>
      </c>
      <c r="H87" s="2">
        <f t="shared" si="17"/>
        <v>1</v>
      </c>
      <c r="J87" s="1">
        <f t="shared" si="18"/>
        <v>0.11227500000000001</v>
      </c>
      <c r="K87" s="1">
        <f t="shared" si="19"/>
        <v>0.20169081000000005</v>
      </c>
    </row>
    <row r="88" spans="1:11" x14ac:dyDescent="0.3">
      <c r="A88" s="34" t="s">
        <v>3</v>
      </c>
      <c r="B88" s="34"/>
      <c r="C88" s="2">
        <v>1000</v>
      </c>
      <c r="D88" s="2"/>
      <c r="E88" s="2"/>
      <c r="F88" s="2">
        <v>5.5</v>
      </c>
      <c r="G88" s="2">
        <v>5.1243999999999996</v>
      </c>
      <c r="H88" s="2">
        <f t="shared" si="17"/>
        <v>1</v>
      </c>
      <c r="J88" s="1">
        <f t="shared" si="18"/>
        <v>6.8290909090909166E-2</v>
      </c>
      <c r="K88" s="1">
        <f t="shared" si="19"/>
        <v>0.14107536000000029</v>
      </c>
    </row>
    <row r="89" spans="1:11" x14ac:dyDescent="0.3">
      <c r="A89" s="34" t="s">
        <v>4</v>
      </c>
      <c r="B89" s="34"/>
      <c r="C89" s="2">
        <v>80000</v>
      </c>
      <c r="D89" s="2"/>
      <c r="E89" s="2"/>
      <c r="F89" s="2">
        <v>7</v>
      </c>
      <c r="G89" s="2">
        <v>6.6368999999999998</v>
      </c>
      <c r="H89" s="2">
        <f t="shared" si="17"/>
        <v>1</v>
      </c>
      <c r="J89" s="1">
        <f t="shared" si="18"/>
        <v>5.1871428571428603E-2</v>
      </c>
      <c r="K89" s="1">
        <f t="shared" si="19"/>
        <v>0.13184161000000014</v>
      </c>
    </row>
    <row r="90" spans="1:11" x14ac:dyDescent="0.3">
      <c r="A90" s="34" t="s">
        <v>5</v>
      </c>
      <c r="B90" s="34"/>
      <c r="C90" s="2">
        <v>5.0000000000000001E-4</v>
      </c>
      <c r="D90" s="2"/>
      <c r="E90" s="2"/>
      <c r="F90" s="2">
        <v>8.5</v>
      </c>
      <c r="G90" s="2">
        <v>7.6942000000000004</v>
      </c>
      <c r="H90" s="2">
        <f t="shared" si="17"/>
        <v>1</v>
      </c>
      <c r="J90" s="1">
        <f t="shared" si="18"/>
        <v>9.4799999999999954E-2</v>
      </c>
      <c r="K90" s="1">
        <f t="shared" si="19"/>
        <v>0.64931363999999936</v>
      </c>
    </row>
    <row r="91" spans="1:11" x14ac:dyDescent="0.3">
      <c r="A91" s="34" t="s">
        <v>6</v>
      </c>
      <c r="B91" s="34"/>
      <c r="C91" s="2" t="s">
        <v>7</v>
      </c>
      <c r="D91" s="2"/>
      <c r="E91" s="2"/>
      <c r="F91" s="2">
        <v>10</v>
      </c>
      <c r="G91" s="2">
        <v>8.2861999999999991</v>
      </c>
      <c r="H91" s="2">
        <f t="shared" si="17"/>
        <v>0</v>
      </c>
      <c r="J91" s="1">
        <f t="shared" si="18"/>
        <v>0.17138000000000009</v>
      </c>
      <c r="K91" s="1">
        <f t="shared" si="19"/>
        <v>2.9371104400000032</v>
      </c>
    </row>
    <row r="92" spans="1:11" x14ac:dyDescent="0.3">
      <c r="A92" s="34" t="s">
        <v>8</v>
      </c>
      <c r="B92" s="34"/>
      <c r="C92" s="2" t="s">
        <v>9</v>
      </c>
      <c r="D92" s="2"/>
      <c r="E92" s="2"/>
      <c r="F92" s="2">
        <v>1</v>
      </c>
      <c r="G92" s="2">
        <v>0.97699999999999998</v>
      </c>
      <c r="H92" s="2">
        <f t="shared" si="17"/>
        <v>1</v>
      </c>
      <c r="J92" s="1">
        <f t="shared" si="18"/>
        <v>2.300000000000002E-2</v>
      </c>
      <c r="K92" s="1">
        <f t="shared" si="19"/>
        <v>5.2900000000000093E-4</v>
      </c>
    </row>
    <row r="93" spans="1:11" ht="28.8" x14ac:dyDescent="0.3">
      <c r="A93" s="34" t="s">
        <v>10</v>
      </c>
      <c r="B93" s="34"/>
      <c r="C93" s="3" t="s">
        <v>11</v>
      </c>
      <c r="D93" s="2"/>
      <c r="E93" s="2"/>
      <c r="F93" s="2">
        <v>2.5</v>
      </c>
      <c r="G93" s="2">
        <v>2.3952</v>
      </c>
      <c r="H93" s="2">
        <f t="shared" si="17"/>
        <v>1</v>
      </c>
      <c r="J93" s="1">
        <f t="shared" si="18"/>
        <v>4.1919999999999999E-2</v>
      </c>
      <c r="K93" s="1">
        <f t="shared" si="19"/>
        <v>1.0983040000000001E-2</v>
      </c>
    </row>
    <row r="94" spans="1:11" x14ac:dyDescent="0.3">
      <c r="A94" s="34" t="s">
        <v>12</v>
      </c>
      <c r="B94" s="34"/>
      <c r="C94" s="2" t="s">
        <v>24</v>
      </c>
      <c r="D94" s="2"/>
      <c r="E94" s="2"/>
      <c r="F94" s="2">
        <v>4</v>
      </c>
      <c r="G94" s="2">
        <v>3.8483999999999998</v>
      </c>
      <c r="H94" s="2">
        <f t="shared" si="17"/>
        <v>1</v>
      </c>
      <c r="J94" s="1">
        <f t="shared" si="18"/>
        <v>3.7900000000000045E-2</v>
      </c>
      <c r="K94" s="1">
        <f t="shared" si="19"/>
        <v>2.2982560000000055E-2</v>
      </c>
    </row>
    <row r="95" spans="1:11" x14ac:dyDescent="0.3">
      <c r="A95" s="7" t="s">
        <v>14</v>
      </c>
      <c r="B95" s="7"/>
      <c r="C95" s="2"/>
      <c r="D95" s="2"/>
      <c r="E95" s="2"/>
      <c r="F95" s="2">
        <v>5.5</v>
      </c>
      <c r="G95" s="2">
        <v>5.2298</v>
      </c>
      <c r="H95" s="2">
        <f t="shared" si="17"/>
        <v>1</v>
      </c>
      <c r="J95" s="1">
        <f t="shared" si="18"/>
        <v>4.9127272727272728E-2</v>
      </c>
      <c r="K95" s="1">
        <f t="shared" si="19"/>
        <v>7.3008039999999996E-2</v>
      </c>
    </row>
    <row r="96" spans="1:11" x14ac:dyDescent="0.3">
      <c r="A96" s="35" t="s">
        <v>15</v>
      </c>
      <c r="B96" s="4">
        <v>0.05</v>
      </c>
      <c r="C96" s="5">
        <v>44.5</v>
      </c>
      <c r="D96" s="2"/>
      <c r="E96" s="2"/>
      <c r="F96" s="2">
        <v>7</v>
      </c>
      <c r="G96" s="2">
        <v>6.8834999999999997</v>
      </c>
      <c r="H96" s="2">
        <f t="shared" si="17"/>
        <v>1</v>
      </c>
      <c r="J96" s="1">
        <f t="shared" si="18"/>
        <v>1.6642857142857181E-2</v>
      </c>
      <c r="K96" s="1">
        <f t="shared" si="19"/>
        <v>1.3572250000000063E-2</v>
      </c>
    </row>
    <row r="97" spans="1:11" x14ac:dyDescent="0.3">
      <c r="A97" s="35"/>
      <c r="B97" s="4">
        <v>0.1</v>
      </c>
      <c r="C97" s="5">
        <v>79.5</v>
      </c>
      <c r="D97" s="2"/>
      <c r="E97" s="2"/>
      <c r="F97" s="2">
        <v>8.5</v>
      </c>
      <c r="G97" s="2">
        <v>8.6389999999999993</v>
      </c>
      <c r="H97" s="2">
        <f t="shared" si="17"/>
        <v>1</v>
      </c>
      <c r="J97" s="1">
        <f t="shared" si="18"/>
        <v>1.6352941176470511E-2</v>
      </c>
      <c r="K97" s="1">
        <f t="shared" si="19"/>
        <v>1.9320999999999817E-2</v>
      </c>
    </row>
    <row r="98" spans="1:11" x14ac:dyDescent="0.3">
      <c r="A98" s="35"/>
      <c r="B98" s="4">
        <v>0.15</v>
      </c>
      <c r="C98" s="5">
        <v>88</v>
      </c>
      <c r="D98" s="2"/>
      <c r="E98" s="2"/>
      <c r="F98" s="2">
        <v>10</v>
      </c>
      <c r="G98" s="2">
        <v>9.5206</v>
      </c>
      <c r="H98" s="2">
        <f t="shared" si="17"/>
        <v>1</v>
      </c>
      <c r="J98" s="1">
        <f t="shared" si="18"/>
        <v>4.7940000000000003E-2</v>
      </c>
      <c r="K98" s="1">
        <f t="shared" si="19"/>
        <v>0.22982436000000003</v>
      </c>
    </row>
    <row r="99" spans="1:11" x14ac:dyDescent="0.3">
      <c r="A99" s="2" t="s">
        <v>16</v>
      </c>
      <c r="B99" s="2" t="s">
        <v>17</v>
      </c>
      <c r="C99" s="6">
        <v>0.05</v>
      </c>
      <c r="D99" s="6">
        <v>0.1</v>
      </c>
      <c r="E99" s="6">
        <v>0.15</v>
      </c>
      <c r="F99" s="2">
        <v>1</v>
      </c>
      <c r="G99" s="2">
        <v>0.98899999999999999</v>
      </c>
      <c r="H99" s="2">
        <f t="shared" si="17"/>
        <v>1</v>
      </c>
      <c r="J99" s="1">
        <f t="shared" si="18"/>
        <v>1.100000000000001E-2</v>
      </c>
      <c r="K99" s="1">
        <f t="shared" si="19"/>
        <v>1.2100000000000022E-4</v>
      </c>
    </row>
    <row r="100" spans="1:11" x14ac:dyDescent="0.3">
      <c r="A100" s="2">
        <v>1</v>
      </c>
      <c r="B100" s="2">
        <v>0.89439999999999997</v>
      </c>
      <c r="C100" s="2">
        <f>IF(ABS(A100 - B100)&lt;ABS(0.05*A100),1,0)</f>
        <v>0</v>
      </c>
      <c r="D100" s="2">
        <f>IF(ABS(A100 - B100)&lt;ABS(0.1*A100),1,0)</f>
        <v>0</v>
      </c>
      <c r="E100" s="2">
        <f>IF(ABS(A100 - B100)&lt;ABS(0.15*A100),1,0)</f>
        <v>1</v>
      </c>
      <c r="F100" s="2">
        <v>2.5</v>
      </c>
      <c r="G100" s="2">
        <v>2.6320999999999999</v>
      </c>
      <c r="H100" s="2">
        <f t="shared" si="17"/>
        <v>1</v>
      </c>
      <c r="J100" s="1">
        <f t="shared" si="18"/>
        <v>5.2839999999999956E-2</v>
      </c>
      <c r="K100" s="1">
        <f t="shared" si="19"/>
        <v>1.7450409999999968E-2</v>
      </c>
    </row>
    <row r="101" spans="1:11" x14ac:dyDescent="0.3">
      <c r="A101" s="2">
        <v>2</v>
      </c>
      <c r="B101" s="2">
        <v>1.8469</v>
      </c>
      <c r="C101" s="2">
        <f t="shared" ref="C101:C109" si="20">IF(ABS(A101 - B101)&lt;ABS(0.05*A101),1,0)</f>
        <v>0</v>
      </c>
      <c r="D101" s="2">
        <f t="shared" ref="D101:D109" si="21">IF(ABS(A101 - B101)&lt;ABS(0.1*A101),1,0)</f>
        <v>1</v>
      </c>
      <c r="E101" s="2">
        <f t="shared" ref="E101:E109" si="22">IF(ABS(A101 - B101)&lt;ABS(0.15*A101),1,0)</f>
        <v>1</v>
      </c>
      <c r="F101" s="2">
        <v>4</v>
      </c>
      <c r="G101" s="2">
        <v>3.8351000000000002</v>
      </c>
      <c r="H101" s="2">
        <f t="shared" si="17"/>
        <v>1</v>
      </c>
      <c r="J101" s="1">
        <f t="shared" si="18"/>
        <v>4.1224999999999956E-2</v>
      </c>
      <c r="K101" s="1">
        <f t="shared" si="19"/>
        <v>2.7192009999999944E-2</v>
      </c>
    </row>
    <row r="102" spans="1:11" x14ac:dyDescent="0.3">
      <c r="A102" s="2">
        <v>3</v>
      </c>
      <c r="B102" s="2">
        <v>3.0649999999999999</v>
      </c>
      <c r="C102" s="2">
        <f t="shared" si="20"/>
        <v>1</v>
      </c>
      <c r="D102" s="2">
        <f t="shared" si="21"/>
        <v>1</v>
      </c>
      <c r="E102" s="2">
        <f t="shared" si="22"/>
        <v>1</v>
      </c>
      <c r="F102" s="2">
        <v>5.5</v>
      </c>
      <c r="G102" s="2">
        <v>5.4932999999999996</v>
      </c>
      <c r="H102" s="2">
        <f t="shared" si="17"/>
        <v>1</v>
      </c>
      <c r="J102" s="1">
        <f t="shared" si="18"/>
        <v>1.2181818181818858E-3</v>
      </c>
      <c r="K102" s="1">
        <f t="shared" si="19"/>
        <v>4.4890000000004986E-5</v>
      </c>
    </row>
    <row r="103" spans="1:11" x14ac:dyDescent="0.3">
      <c r="A103" s="2">
        <v>4</v>
      </c>
      <c r="B103" s="2">
        <v>3.7099000000000002</v>
      </c>
      <c r="C103" s="2">
        <f t="shared" si="20"/>
        <v>0</v>
      </c>
      <c r="D103" s="2">
        <f t="shared" si="21"/>
        <v>1</v>
      </c>
      <c r="E103" s="2">
        <f t="shared" si="22"/>
        <v>1</v>
      </c>
      <c r="F103" s="2">
        <v>7</v>
      </c>
      <c r="G103" s="2">
        <v>6.7462</v>
      </c>
      <c r="H103" s="2">
        <f t="shared" si="17"/>
        <v>1</v>
      </c>
      <c r="J103" s="1">
        <f t="shared" si="18"/>
        <v>3.6257142857142863E-2</v>
      </c>
      <c r="K103" s="1">
        <f t="shared" si="19"/>
        <v>6.4414440000000017E-2</v>
      </c>
    </row>
    <row r="104" spans="1:11" x14ac:dyDescent="0.3">
      <c r="A104" s="2">
        <v>5</v>
      </c>
      <c r="B104" s="2">
        <v>5.0273000000000003</v>
      </c>
      <c r="C104" s="2">
        <f t="shared" si="20"/>
        <v>1</v>
      </c>
      <c r="D104" s="2">
        <f t="shared" si="21"/>
        <v>1</v>
      </c>
      <c r="E104" s="2">
        <f t="shared" si="22"/>
        <v>1</v>
      </c>
      <c r="F104" s="2">
        <v>8.5</v>
      </c>
      <c r="G104" s="2">
        <v>8.5667000000000009</v>
      </c>
      <c r="H104" s="2">
        <f t="shared" si="17"/>
        <v>1</v>
      </c>
      <c r="J104" s="1">
        <f t="shared" si="18"/>
        <v>7.8470588235295142E-3</v>
      </c>
      <c r="K104" s="1">
        <f t="shared" si="19"/>
        <v>4.4488900000001158E-3</v>
      </c>
    </row>
    <row r="105" spans="1:11" x14ac:dyDescent="0.3">
      <c r="A105" s="2">
        <v>6</v>
      </c>
      <c r="B105" s="2">
        <v>6.2564000000000002</v>
      </c>
      <c r="C105" s="2">
        <f t="shared" si="20"/>
        <v>1</v>
      </c>
      <c r="D105" s="2">
        <f t="shared" si="21"/>
        <v>1</v>
      </c>
      <c r="E105" s="2">
        <f t="shared" si="22"/>
        <v>1</v>
      </c>
      <c r="F105" s="2">
        <v>10</v>
      </c>
      <c r="G105" s="2">
        <v>9.7431000000000001</v>
      </c>
      <c r="H105" s="2">
        <f t="shared" si="17"/>
        <v>1</v>
      </c>
      <c r="J105" s="1">
        <f t="shared" si="18"/>
        <v>2.5689999999999991E-2</v>
      </c>
      <c r="K105" s="1">
        <f t="shared" si="19"/>
        <v>6.5997609999999957E-2</v>
      </c>
    </row>
    <row r="106" spans="1:11" x14ac:dyDescent="0.3">
      <c r="A106" s="2">
        <v>7</v>
      </c>
      <c r="B106" s="2">
        <v>6.6227</v>
      </c>
      <c r="C106" s="2">
        <f t="shared" si="20"/>
        <v>0</v>
      </c>
      <c r="D106" s="2">
        <f t="shared" si="21"/>
        <v>1</v>
      </c>
      <c r="E106" s="2">
        <f t="shared" si="22"/>
        <v>1</v>
      </c>
      <c r="F106" s="2">
        <v>1</v>
      </c>
      <c r="G106" s="2">
        <v>0.90280000000000005</v>
      </c>
      <c r="H106" s="2">
        <f t="shared" si="17"/>
        <v>1</v>
      </c>
      <c r="J106" s="1">
        <f t="shared" si="18"/>
        <v>9.7199999999999953E-2</v>
      </c>
      <c r="K106" s="1">
        <f t="shared" si="19"/>
        <v>9.4478399999999903E-3</v>
      </c>
    </row>
    <row r="107" spans="1:11" x14ac:dyDescent="0.3">
      <c r="A107" s="2">
        <v>8</v>
      </c>
      <c r="B107" s="2">
        <v>7.4078999999999997</v>
      </c>
      <c r="C107" s="2">
        <f t="shared" si="20"/>
        <v>0</v>
      </c>
      <c r="D107" s="2">
        <f t="shared" si="21"/>
        <v>1</v>
      </c>
      <c r="E107" s="2">
        <f t="shared" si="22"/>
        <v>1</v>
      </c>
      <c r="F107" s="2">
        <v>2.5</v>
      </c>
      <c r="G107" s="2">
        <v>2.5903</v>
      </c>
      <c r="H107" s="2">
        <f t="shared" si="17"/>
        <v>1</v>
      </c>
      <c r="J107" s="1">
        <f t="shared" si="18"/>
        <v>3.612000000000002E-2</v>
      </c>
      <c r="K107" s="1">
        <f t="shared" si="19"/>
        <v>8.1540900000000079E-3</v>
      </c>
    </row>
    <row r="108" spans="1:11" x14ac:dyDescent="0.3">
      <c r="A108" s="2">
        <v>9</v>
      </c>
      <c r="B108" s="2">
        <v>9.0793999999999997</v>
      </c>
      <c r="C108" s="2">
        <f t="shared" si="20"/>
        <v>1</v>
      </c>
      <c r="D108" s="2">
        <f t="shared" si="21"/>
        <v>1</v>
      </c>
      <c r="E108" s="2">
        <f t="shared" si="22"/>
        <v>1</v>
      </c>
      <c r="F108" s="2">
        <v>4</v>
      </c>
      <c r="G108" s="2">
        <v>3.7271999999999998</v>
      </c>
      <c r="H108" s="2">
        <f t="shared" si="17"/>
        <v>1</v>
      </c>
      <c r="J108" s="1">
        <f t="shared" si="18"/>
        <v>6.8200000000000038E-2</v>
      </c>
      <c r="K108" s="1">
        <f t="shared" si="19"/>
        <v>7.4419840000000084E-2</v>
      </c>
    </row>
    <row r="109" spans="1:11" x14ac:dyDescent="0.3">
      <c r="A109" s="2">
        <v>10</v>
      </c>
      <c r="B109" s="1">
        <v>9.8465000000000007</v>
      </c>
      <c r="C109" s="2">
        <f t="shared" si="20"/>
        <v>1</v>
      </c>
      <c r="D109" s="2">
        <f t="shared" si="21"/>
        <v>1</v>
      </c>
      <c r="E109" s="10">
        <f t="shared" si="22"/>
        <v>1</v>
      </c>
      <c r="F109" s="2">
        <v>5.5</v>
      </c>
      <c r="G109" s="2">
        <v>5.7542999999999997</v>
      </c>
      <c r="H109" s="2">
        <f t="shared" si="17"/>
        <v>1</v>
      </c>
      <c r="J109" s="1">
        <f t="shared" si="18"/>
        <v>4.6236363636363589E-2</v>
      </c>
      <c r="K109" s="1">
        <f t="shared" si="19"/>
        <v>6.466848999999987E-2</v>
      </c>
    </row>
    <row r="110" spans="1:11" x14ac:dyDescent="0.3">
      <c r="A110" s="36" t="s">
        <v>19</v>
      </c>
      <c r="B110" s="37"/>
      <c r="C110" s="7">
        <f>SUM(C100:C109)</f>
        <v>5</v>
      </c>
      <c r="D110" s="7">
        <f t="shared" ref="D110:E110" si="23">SUM(D100:D109)</f>
        <v>9</v>
      </c>
      <c r="E110" s="11">
        <f t="shared" si="23"/>
        <v>10</v>
      </c>
      <c r="F110" s="2">
        <v>7</v>
      </c>
      <c r="G110" s="2">
        <v>6.6421000000000001</v>
      </c>
      <c r="H110" s="2">
        <f t="shared" si="17"/>
        <v>1</v>
      </c>
      <c r="J110" s="1">
        <f t="shared" si="18"/>
        <v>5.1128571428571412E-2</v>
      </c>
      <c r="K110" s="1">
        <f t="shared" si="19"/>
        <v>0.12809240999999991</v>
      </c>
    </row>
    <row r="111" spans="1:11" x14ac:dyDescent="0.3">
      <c r="F111" s="2">
        <v>8.5</v>
      </c>
      <c r="G111" s="2">
        <v>8.3368000000000002</v>
      </c>
      <c r="H111" s="2">
        <f t="shared" si="17"/>
        <v>1</v>
      </c>
      <c r="J111" s="1">
        <f t="shared" si="18"/>
        <v>1.9199999999999974E-2</v>
      </c>
      <c r="K111" s="1">
        <f t="shared" si="19"/>
        <v>2.6634239999999931E-2</v>
      </c>
    </row>
    <row r="112" spans="1:11" x14ac:dyDescent="0.3">
      <c r="F112" s="2">
        <v>10</v>
      </c>
      <c r="G112" s="2">
        <v>9.8465000000000007</v>
      </c>
      <c r="H112" s="2">
        <f t="shared" si="17"/>
        <v>1</v>
      </c>
      <c r="J112" s="1">
        <f t="shared" si="18"/>
        <v>1.534999999999993E-2</v>
      </c>
      <c r="K112" s="1">
        <f t="shared" si="19"/>
        <v>2.3562249999999785E-2</v>
      </c>
    </row>
    <row r="113" spans="1:13" x14ac:dyDescent="0.3">
      <c r="F113" s="2">
        <v>1</v>
      </c>
      <c r="G113" s="2">
        <v>0.75029999999999997</v>
      </c>
      <c r="H113" s="2">
        <f t="shared" si="17"/>
        <v>0</v>
      </c>
      <c r="J113" s="1">
        <f t="shared" si="18"/>
        <v>0.24970000000000003</v>
      </c>
      <c r="K113" s="1">
        <f t="shared" si="19"/>
        <v>6.2350090000000018E-2</v>
      </c>
    </row>
    <row r="114" spans="1:13" x14ac:dyDescent="0.3">
      <c r="F114" s="2">
        <v>2.5</v>
      </c>
      <c r="G114" s="2">
        <v>2.3887999999999998</v>
      </c>
      <c r="H114" s="2">
        <f t="shared" si="17"/>
        <v>1</v>
      </c>
      <c r="J114" s="1">
        <f t="shared" si="18"/>
        <v>4.4480000000000075E-2</v>
      </c>
      <c r="K114" s="1">
        <f t="shared" si="19"/>
        <v>1.2365440000000042E-2</v>
      </c>
    </row>
    <row r="115" spans="1:13" x14ac:dyDescent="0.3">
      <c r="F115" s="2">
        <v>4</v>
      </c>
      <c r="G115" s="2">
        <v>3.6095000000000002</v>
      </c>
      <c r="H115" s="2">
        <f t="shared" si="17"/>
        <v>1</v>
      </c>
      <c r="J115" s="1">
        <f t="shared" si="18"/>
        <v>9.7624999999999962E-2</v>
      </c>
      <c r="K115" s="1">
        <f t="shared" si="19"/>
        <v>0.15249024999999988</v>
      </c>
    </row>
    <row r="116" spans="1:13" x14ac:dyDescent="0.3">
      <c r="F116" s="2">
        <v>5.5</v>
      </c>
      <c r="G116" s="2">
        <v>5.9706000000000001</v>
      </c>
      <c r="H116" s="2">
        <f t="shared" si="17"/>
        <v>1</v>
      </c>
      <c r="J116" s="1">
        <f t="shared" si="18"/>
        <v>8.5563636363636383E-2</v>
      </c>
      <c r="K116" s="1">
        <f t="shared" si="19"/>
        <v>0.22146436000000011</v>
      </c>
    </row>
    <row r="117" spans="1:13" x14ac:dyDescent="0.3">
      <c r="F117" s="2">
        <v>7</v>
      </c>
      <c r="G117" s="2">
        <v>6.5846999999999998</v>
      </c>
      <c r="H117" s="2">
        <f t="shared" si="17"/>
        <v>1</v>
      </c>
      <c r="J117" s="1">
        <f t="shared" si="18"/>
        <v>5.932857142857146E-2</v>
      </c>
      <c r="K117" s="1">
        <f t="shared" si="19"/>
        <v>0.17247409000000019</v>
      </c>
    </row>
    <row r="118" spans="1:13" x14ac:dyDescent="0.3">
      <c r="F118" s="2">
        <v>8.5</v>
      </c>
      <c r="G118" s="2">
        <v>8.0914000000000001</v>
      </c>
      <c r="H118" s="2">
        <f t="shared" si="17"/>
        <v>1</v>
      </c>
      <c r="J118" s="1">
        <f t="shared" si="18"/>
        <v>4.8070588235294101E-2</v>
      </c>
      <c r="K118" s="1">
        <f t="shared" si="19"/>
        <v>0.16695395999999987</v>
      </c>
    </row>
    <row r="119" spans="1:13" x14ac:dyDescent="0.3">
      <c r="F119" s="2">
        <v>10</v>
      </c>
      <c r="G119" s="2">
        <v>9.9086999999999996</v>
      </c>
      <c r="H119" s="2">
        <f t="shared" si="17"/>
        <v>1</v>
      </c>
      <c r="J119" s="1">
        <f t="shared" si="18"/>
        <v>9.1300000000000374E-3</v>
      </c>
      <c r="K119" s="1">
        <f t="shared" si="19"/>
        <v>8.3356900000000692E-3</v>
      </c>
    </row>
    <row r="120" spans="1:13" x14ac:dyDescent="0.3">
      <c r="H120" s="1">
        <f>AVERAGE(H85:H119)*100</f>
        <v>91.428571428571431</v>
      </c>
      <c r="J120" s="14">
        <f>(SUM(J85:J119)/35)*100</f>
        <v>5.8953443522863687</v>
      </c>
      <c r="K120" s="8">
        <f>SQRT(SUM(K85:K119)/35)</f>
        <v>0.41052344878216163</v>
      </c>
    </row>
    <row r="122" spans="1:13" x14ac:dyDescent="0.3">
      <c r="A122" s="38" t="s">
        <v>26</v>
      </c>
      <c r="B122" s="39"/>
      <c r="C122" s="39"/>
      <c r="D122" s="39"/>
      <c r="E122" s="40"/>
      <c r="F122" s="36" t="s">
        <v>20</v>
      </c>
      <c r="G122" s="44"/>
      <c r="H122" s="44"/>
      <c r="I122" s="44"/>
      <c r="J122" s="37"/>
    </row>
    <row r="123" spans="1:13" x14ac:dyDescent="0.3">
      <c r="A123" s="41"/>
      <c r="B123" s="42"/>
      <c r="C123" s="42"/>
      <c r="D123" s="42"/>
      <c r="E123" s="43"/>
      <c r="F123" s="7" t="s">
        <v>16</v>
      </c>
      <c r="G123" s="7" t="s">
        <v>21</v>
      </c>
      <c r="H123" s="9">
        <v>0.15</v>
      </c>
      <c r="I123" s="9">
        <v>0.1</v>
      </c>
      <c r="J123" s="9">
        <v>0.05</v>
      </c>
      <c r="L123" s="1" t="s">
        <v>27</v>
      </c>
    </row>
    <row r="124" spans="1:13" x14ac:dyDescent="0.3">
      <c r="A124" s="34" t="s">
        <v>0</v>
      </c>
      <c r="B124" s="34"/>
      <c r="C124" s="2">
        <v>800</v>
      </c>
      <c r="D124" s="2"/>
      <c r="E124" s="2"/>
      <c r="F124" s="13">
        <v>1</v>
      </c>
      <c r="G124" s="13">
        <v>1.1338999999999999</v>
      </c>
      <c r="H124" s="13">
        <f>IF(ABS(F124-G124)&lt;ABS(0.15*F124),1,0)</f>
        <v>1</v>
      </c>
      <c r="I124" s="13">
        <f>IF(ABS(F124-G124)&lt;ABS(0.1*F124),1,0)</f>
        <v>0</v>
      </c>
      <c r="J124" s="13">
        <f>IF(ABS(F124-G124)&lt;ABS(0.05*F124),1,0)</f>
        <v>0</v>
      </c>
      <c r="L124" s="1">
        <f>ABS((F124-G124)/F124)</f>
        <v>0.13389999999999991</v>
      </c>
      <c r="M124" s="1">
        <f>(G124-F124)^2</f>
        <v>1.7929209999999977E-2</v>
      </c>
    </row>
    <row r="125" spans="1:13" x14ac:dyDescent="0.3">
      <c r="A125" s="34" t="s">
        <v>1</v>
      </c>
      <c r="B125" s="34"/>
      <c r="C125" s="2">
        <v>200</v>
      </c>
      <c r="D125" s="2"/>
      <c r="E125" s="2"/>
      <c r="F125" s="2">
        <v>2.5</v>
      </c>
      <c r="G125" s="2">
        <v>2.1341000000000001</v>
      </c>
      <c r="H125" s="2">
        <f t="shared" ref="H125:H158" si="24">IF(ABS(F125-G125)&lt;ABS(0.15*F125),1,0)</f>
        <v>1</v>
      </c>
      <c r="I125" s="2">
        <f t="shared" ref="I125:I158" si="25">IF(ABS(F125-G125)&lt;ABS(0.1*F125),1,0)</f>
        <v>0</v>
      </c>
      <c r="J125" s="13">
        <f t="shared" ref="J125:J158" si="26">IF(ABS(F125-G125)&lt;ABS(0.05*F125),1,0)</f>
        <v>0</v>
      </c>
      <c r="L125" s="1">
        <f t="shared" ref="L125:L157" si="27">ABS((F125-G125)/F125)</f>
        <v>0.14635999999999996</v>
      </c>
      <c r="M125" s="1">
        <f t="shared" ref="M125:M158" si="28">(G125-F125)^2</f>
        <v>0.13388280999999991</v>
      </c>
    </row>
    <row r="126" spans="1:13" x14ac:dyDescent="0.3">
      <c r="A126" s="34" t="s">
        <v>2</v>
      </c>
      <c r="B126" s="34"/>
      <c r="C126" s="2">
        <v>10</v>
      </c>
      <c r="D126" s="2"/>
      <c r="E126" s="2"/>
      <c r="F126" s="2">
        <v>4</v>
      </c>
      <c r="G126" s="2">
        <v>3.4363000000000001</v>
      </c>
      <c r="H126" s="2">
        <f t="shared" si="24"/>
        <v>1</v>
      </c>
      <c r="I126" s="2">
        <f t="shared" si="25"/>
        <v>0</v>
      </c>
      <c r="J126" s="13">
        <f t="shared" si="26"/>
        <v>0</v>
      </c>
      <c r="L126" s="1">
        <f t="shared" si="27"/>
        <v>0.14092499999999997</v>
      </c>
      <c r="M126" s="1">
        <f t="shared" si="28"/>
        <v>0.31775768999999987</v>
      </c>
    </row>
    <row r="127" spans="1:13" x14ac:dyDescent="0.3">
      <c r="A127" s="34" t="s">
        <v>3</v>
      </c>
      <c r="B127" s="34"/>
      <c r="C127" s="2">
        <v>1000</v>
      </c>
      <c r="D127" s="2"/>
      <c r="E127" s="2"/>
      <c r="F127" s="2">
        <v>5.5</v>
      </c>
      <c r="G127" s="2">
        <v>5.0946999999999996</v>
      </c>
      <c r="H127" s="2">
        <f t="shared" si="24"/>
        <v>1</v>
      </c>
      <c r="I127" s="2">
        <f t="shared" si="25"/>
        <v>1</v>
      </c>
      <c r="J127" s="13">
        <f t="shared" si="26"/>
        <v>0</v>
      </c>
      <c r="L127" s="1">
        <f t="shared" si="27"/>
        <v>7.3690909090909168E-2</v>
      </c>
      <c r="M127" s="1">
        <f t="shared" si="28"/>
        <v>0.16426809000000037</v>
      </c>
    </row>
    <row r="128" spans="1:13" x14ac:dyDescent="0.3">
      <c r="A128" s="34" t="s">
        <v>4</v>
      </c>
      <c r="B128" s="34"/>
      <c r="C128" s="2">
        <v>80000</v>
      </c>
      <c r="D128" s="2"/>
      <c r="E128" s="2"/>
      <c r="F128" s="2">
        <v>7</v>
      </c>
      <c r="G128" s="2">
        <v>6.5892999999999997</v>
      </c>
      <c r="H128" s="2">
        <f t="shared" si="24"/>
        <v>1</v>
      </c>
      <c r="I128" s="2">
        <f t="shared" si="25"/>
        <v>1</v>
      </c>
      <c r="J128" s="13">
        <f t="shared" si="26"/>
        <v>0</v>
      </c>
      <c r="L128" s="1">
        <f t="shared" si="27"/>
        <v>5.867142857142861E-2</v>
      </c>
      <c r="M128" s="1">
        <f t="shared" si="28"/>
        <v>0.16867449000000023</v>
      </c>
    </row>
    <row r="129" spans="1:13" x14ac:dyDescent="0.3">
      <c r="A129" s="34" t="s">
        <v>5</v>
      </c>
      <c r="B129" s="34"/>
      <c r="C129" s="2">
        <v>5.0000000000000001E-4</v>
      </c>
      <c r="D129" s="2"/>
      <c r="E129" s="2"/>
      <c r="F129" s="2">
        <v>8.5</v>
      </c>
      <c r="G129" s="2">
        <v>7.5995999999999997</v>
      </c>
      <c r="H129" s="2">
        <f t="shared" si="24"/>
        <v>1</v>
      </c>
      <c r="I129" s="2">
        <f t="shared" si="25"/>
        <v>0</v>
      </c>
      <c r="J129" s="13">
        <f t="shared" si="26"/>
        <v>0</v>
      </c>
      <c r="L129" s="1">
        <f t="shared" si="27"/>
        <v>0.10592941176470592</v>
      </c>
      <c r="M129" s="1">
        <f t="shared" si="28"/>
        <v>0.81072016000000058</v>
      </c>
    </row>
    <row r="130" spans="1:13" x14ac:dyDescent="0.3">
      <c r="A130" s="34" t="s">
        <v>6</v>
      </c>
      <c r="B130" s="34"/>
      <c r="C130" s="2" t="s">
        <v>7</v>
      </c>
      <c r="D130" s="2"/>
      <c r="E130" s="2"/>
      <c r="F130" s="2">
        <v>10</v>
      </c>
      <c r="G130" s="2">
        <v>8.1844000000000001</v>
      </c>
      <c r="H130" s="2">
        <f t="shared" si="24"/>
        <v>0</v>
      </c>
      <c r="I130" s="2">
        <f t="shared" si="25"/>
        <v>0</v>
      </c>
      <c r="J130" s="13">
        <f t="shared" si="26"/>
        <v>0</v>
      </c>
      <c r="L130" s="1">
        <f t="shared" si="27"/>
        <v>0.18156</v>
      </c>
      <c r="M130" s="1">
        <f t="shared" si="28"/>
        <v>3.2964033599999998</v>
      </c>
    </row>
    <row r="131" spans="1:13" x14ac:dyDescent="0.3">
      <c r="A131" s="34" t="s">
        <v>8</v>
      </c>
      <c r="B131" s="34"/>
      <c r="C131" s="2" t="s">
        <v>9</v>
      </c>
      <c r="D131" s="2"/>
      <c r="E131" s="2"/>
      <c r="F131" s="2">
        <v>1</v>
      </c>
      <c r="G131" s="2">
        <v>0.91820000000000002</v>
      </c>
      <c r="H131" s="2">
        <f t="shared" si="24"/>
        <v>1</v>
      </c>
      <c r="I131" s="2">
        <f t="shared" si="25"/>
        <v>1</v>
      </c>
      <c r="J131" s="13">
        <f t="shared" si="26"/>
        <v>0</v>
      </c>
      <c r="L131" s="1">
        <f t="shared" si="27"/>
        <v>8.1799999999999984E-2</v>
      </c>
      <c r="M131" s="1">
        <f t="shared" si="28"/>
        <v>6.6912399999999976E-3</v>
      </c>
    </row>
    <row r="132" spans="1:13" ht="28.8" x14ac:dyDescent="0.3">
      <c r="A132" s="34" t="s">
        <v>10</v>
      </c>
      <c r="B132" s="34"/>
      <c r="C132" s="3" t="s">
        <v>11</v>
      </c>
      <c r="D132" s="2"/>
      <c r="E132" s="2"/>
      <c r="F132" s="2">
        <v>2.5</v>
      </c>
      <c r="G132" s="2">
        <v>2.3203999999999998</v>
      </c>
      <c r="H132" s="2">
        <f t="shared" si="24"/>
        <v>1</v>
      </c>
      <c r="I132" s="2">
        <f t="shared" si="25"/>
        <v>1</v>
      </c>
      <c r="J132" s="13">
        <f t="shared" si="26"/>
        <v>0</v>
      </c>
      <c r="L132" s="1">
        <f t="shared" si="27"/>
        <v>7.1840000000000084E-2</v>
      </c>
      <c r="M132" s="1">
        <f t="shared" si="28"/>
        <v>3.2256160000000075E-2</v>
      </c>
    </row>
    <row r="133" spans="1:13" x14ac:dyDescent="0.3">
      <c r="A133" s="34" t="s">
        <v>12</v>
      </c>
      <c r="B133" s="34"/>
      <c r="C133" s="2" t="s">
        <v>25</v>
      </c>
      <c r="D133" s="2"/>
      <c r="E133" s="2"/>
      <c r="F133" s="2">
        <v>4</v>
      </c>
      <c r="G133" s="2">
        <v>3.6657999999999999</v>
      </c>
      <c r="H133" s="2">
        <f t="shared" si="24"/>
        <v>1</v>
      </c>
      <c r="I133" s="2">
        <f t="shared" si="25"/>
        <v>1</v>
      </c>
      <c r="J133" s="13">
        <f t="shared" si="26"/>
        <v>0</v>
      </c>
      <c r="L133" s="1">
        <f t="shared" si="27"/>
        <v>8.3550000000000013E-2</v>
      </c>
      <c r="M133" s="1">
        <f t="shared" si="28"/>
        <v>0.11168964000000003</v>
      </c>
    </row>
    <row r="134" spans="1:13" x14ac:dyDescent="0.3">
      <c r="A134" s="7" t="s">
        <v>14</v>
      </c>
      <c r="B134" s="7"/>
      <c r="C134" s="2"/>
      <c r="D134" s="2"/>
      <c r="E134" s="2"/>
      <c r="F134" s="2">
        <v>5.5</v>
      </c>
      <c r="G134" s="2">
        <v>5.2320000000000002</v>
      </c>
      <c r="H134" s="2">
        <f t="shared" si="24"/>
        <v>1</v>
      </c>
      <c r="I134" s="2">
        <f t="shared" si="25"/>
        <v>1</v>
      </c>
      <c r="J134" s="13">
        <f t="shared" si="26"/>
        <v>1</v>
      </c>
      <c r="L134" s="1">
        <f t="shared" si="27"/>
        <v>4.8727272727272689E-2</v>
      </c>
      <c r="M134" s="1">
        <f t="shared" si="28"/>
        <v>7.1823999999999888E-2</v>
      </c>
    </row>
    <row r="135" spans="1:13" x14ac:dyDescent="0.3">
      <c r="A135" s="35" t="s">
        <v>15</v>
      </c>
      <c r="B135" s="4">
        <v>0.05</v>
      </c>
      <c r="C135" s="5">
        <v>94.5</v>
      </c>
      <c r="D135" s="2"/>
      <c r="E135" s="2"/>
      <c r="F135" s="2">
        <v>7</v>
      </c>
      <c r="G135" s="2">
        <v>6.7388000000000003</v>
      </c>
      <c r="H135" s="2">
        <f t="shared" si="24"/>
        <v>1</v>
      </c>
      <c r="I135" s="2">
        <f t="shared" si="25"/>
        <v>1</v>
      </c>
      <c r="J135" s="13">
        <f t="shared" si="26"/>
        <v>1</v>
      </c>
      <c r="L135" s="1">
        <f t="shared" si="27"/>
        <v>3.7314285714285668E-2</v>
      </c>
      <c r="M135" s="1">
        <f t="shared" si="28"/>
        <v>6.8225439999999818E-2</v>
      </c>
    </row>
    <row r="136" spans="1:13" x14ac:dyDescent="0.3">
      <c r="A136" s="35"/>
      <c r="B136" s="4">
        <v>0.1</v>
      </c>
      <c r="C136" s="5">
        <v>95.5</v>
      </c>
      <c r="D136" s="2"/>
      <c r="E136" s="2"/>
      <c r="F136" s="2">
        <v>8.5</v>
      </c>
      <c r="G136" s="2">
        <v>8.4001999999999999</v>
      </c>
      <c r="H136" s="2">
        <f t="shared" si="24"/>
        <v>1</v>
      </c>
      <c r="I136" s="2">
        <f t="shared" si="25"/>
        <v>1</v>
      </c>
      <c r="J136" s="13">
        <f t="shared" si="26"/>
        <v>1</v>
      </c>
      <c r="L136" s="1">
        <f t="shared" si="27"/>
        <v>1.1741176470588248E-2</v>
      </c>
      <c r="M136" s="1">
        <f t="shared" si="28"/>
        <v>9.9600400000000224E-3</v>
      </c>
    </row>
    <row r="137" spans="1:13" x14ac:dyDescent="0.3">
      <c r="A137" s="35"/>
      <c r="B137" s="4">
        <v>0.15</v>
      </c>
      <c r="C137" s="5">
        <v>97.5</v>
      </c>
      <c r="D137" s="2"/>
      <c r="E137" s="2"/>
      <c r="F137" s="2">
        <v>10</v>
      </c>
      <c r="G137" s="2">
        <v>9.5320999999999998</v>
      </c>
      <c r="H137" s="2">
        <f t="shared" si="24"/>
        <v>1</v>
      </c>
      <c r="I137" s="2">
        <f t="shared" si="25"/>
        <v>1</v>
      </c>
      <c r="J137" s="13">
        <f t="shared" si="26"/>
        <v>1</v>
      </c>
      <c r="L137" s="1">
        <f t="shared" si="27"/>
        <v>4.6790000000000019E-2</v>
      </c>
      <c r="M137" s="1">
        <f t="shared" si="28"/>
        <v>0.21893041000000019</v>
      </c>
    </row>
    <row r="138" spans="1:13" x14ac:dyDescent="0.3">
      <c r="A138" s="2" t="s">
        <v>16</v>
      </c>
      <c r="B138" s="2" t="s">
        <v>17</v>
      </c>
      <c r="C138" s="6">
        <v>0.05</v>
      </c>
      <c r="D138" s="6">
        <v>0.1</v>
      </c>
      <c r="E138" s="6">
        <v>0.15</v>
      </c>
      <c r="F138" s="2">
        <v>1</v>
      </c>
      <c r="G138" s="2">
        <v>0.9083</v>
      </c>
      <c r="H138" s="2">
        <f t="shared" si="24"/>
        <v>1</v>
      </c>
      <c r="I138" s="2">
        <f t="shared" si="25"/>
        <v>1</v>
      </c>
      <c r="J138" s="13">
        <f t="shared" si="26"/>
        <v>0</v>
      </c>
      <c r="L138" s="1">
        <f t="shared" si="27"/>
        <v>9.1700000000000004E-2</v>
      </c>
      <c r="M138" s="1">
        <f t="shared" si="28"/>
        <v>8.4088900000000005E-3</v>
      </c>
    </row>
    <row r="139" spans="1:13" x14ac:dyDescent="0.3">
      <c r="A139" s="2">
        <v>1</v>
      </c>
      <c r="B139" s="2">
        <v>1.0014000000000001</v>
      </c>
      <c r="C139" s="2">
        <f>IF(ABS(A139 - B139)&lt;ABS(0.05*A139),1,0)</f>
        <v>1</v>
      </c>
      <c r="D139" s="2">
        <f>IF(ABS(A139 - B139)&lt;ABS(0.1*A139),1,0)</f>
        <v>1</v>
      </c>
      <c r="E139" s="2">
        <f>IF(ABS(A139 - B139)&lt;ABS(0.15*A139),1,0)</f>
        <v>1</v>
      </c>
      <c r="F139" s="2">
        <v>2.5</v>
      </c>
      <c r="G139" s="2">
        <v>2.5276000000000001</v>
      </c>
      <c r="H139" s="2">
        <f t="shared" si="24"/>
        <v>1</v>
      </c>
      <c r="I139" s="2">
        <f t="shared" si="25"/>
        <v>1</v>
      </c>
      <c r="J139" s="13">
        <f t="shared" si="26"/>
        <v>1</v>
      </c>
      <c r="L139" s="1">
        <f t="shared" si="27"/>
        <v>1.1040000000000027E-2</v>
      </c>
      <c r="M139" s="1">
        <f t="shared" si="28"/>
        <v>7.6176000000000379E-4</v>
      </c>
    </row>
    <row r="140" spans="1:13" x14ac:dyDescent="0.3">
      <c r="A140" s="2">
        <v>2</v>
      </c>
      <c r="B140" s="2">
        <v>2.0118</v>
      </c>
      <c r="C140" s="2">
        <f t="shared" ref="C140:C148" si="29">IF(ABS(A140 - B140)&lt;ABS(0.05*A140),1,0)</f>
        <v>1</v>
      </c>
      <c r="D140" s="2">
        <f t="shared" ref="D140:D148" si="30">IF(ABS(A140 - B140)&lt;ABS(0.1*A140),1,0)</f>
        <v>1</v>
      </c>
      <c r="E140" s="2">
        <f t="shared" ref="E140:E148" si="31">IF(ABS(A140 - B140)&lt;ABS(0.15*A140),1,0)</f>
        <v>1</v>
      </c>
      <c r="F140" s="2">
        <v>4</v>
      </c>
      <c r="G140" s="2">
        <v>3.786</v>
      </c>
      <c r="H140" s="2">
        <f t="shared" si="24"/>
        <v>1</v>
      </c>
      <c r="I140" s="2">
        <f t="shared" si="25"/>
        <v>1</v>
      </c>
      <c r="J140" s="13">
        <f t="shared" si="26"/>
        <v>0</v>
      </c>
      <c r="L140" s="1">
        <f t="shared" si="27"/>
        <v>5.3499999999999992E-2</v>
      </c>
      <c r="M140" s="1">
        <f t="shared" si="28"/>
        <v>4.5795999999999989E-2</v>
      </c>
    </row>
    <row r="141" spans="1:13" x14ac:dyDescent="0.3">
      <c r="A141" s="2">
        <v>3</v>
      </c>
      <c r="B141" s="2">
        <v>3.1356999999999999</v>
      </c>
      <c r="C141" s="2">
        <f t="shared" si="29"/>
        <v>1</v>
      </c>
      <c r="D141" s="2">
        <f t="shared" si="30"/>
        <v>1</v>
      </c>
      <c r="E141" s="2">
        <f t="shared" si="31"/>
        <v>1</v>
      </c>
      <c r="F141" s="2">
        <v>5.5</v>
      </c>
      <c r="G141" s="2">
        <v>5.3757000000000001</v>
      </c>
      <c r="H141" s="2">
        <f t="shared" si="24"/>
        <v>1</v>
      </c>
      <c r="I141" s="2">
        <f t="shared" si="25"/>
        <v>1</v>
      </c>
      <c r="J141" s="13">
        <f t="shared" si="26"/>
        <v>1</v>
      </c>
      <c r="L141" s="1">
        <f t="shared" si="27"/>
        <v>2.2599999999999974E-2</v>
      </c>
      <c r="M141" s="1">
        <f t="shared" si="28"/>
        <v>1.5450489999999964E-2</v>
      </c>
    </row>
    <row r="142" spans="1:13" x14ac:dyDescent="0.3">
      <c r="A142" s="2">
        <v>4</v>
      </c>
      <c r="B142" s="2">
        <v>3.8025000000000002</v>
      </c>
      <c r="C142" s="2">
        <f t="shared" si="29"/>
        <v>1</v>
      </c>
      <c r="D142" s="2">
        <f t="shared" si="30"/>
        <v>1</v>
      </c>
      <c r="E142" s="2">
        <f t="shared" si="31"/>
        <v>1</v>
      </c>
      <c r="F142" s="2">
        <v>7</v>
      </c>
      <c r="G142" s="2">
        <v>6.6551</v>
      </c>
      <c r="H142" s="2">
        <f t="shared" si="24"/>
        <v>1</v>
      </c>
      <c r="I142" s="2">
        <f t="shared" si="25"/>
        <v>1</v>
      </c>
      <c r="J142" s="13">
        <f t="shared" si="26"/>
        <v>1</v>
      </c>
      <c r="L142" s="1">
        <f t="shared" si="27"/>
        <v>4.927142857142857E-2</v>
      </c>
      <c r="M142" s="1">
        <f t="shared" si="28"/>
        <v>0.11895600999999999</v>
      </c>
    </row>
    <row r="143" spans="1:13" x14ac:dyDescent="0.3">
      <c r="A143" s="2">
        <v>5</v>
      </c>
      <c r="B143" s="2">
        <v>4.9165000000000001</v>
      </c>
      <c r="C143" s="2">
        <f t="shared" si="29"/>
        <v>1</v>
      </c>
      <c r="D143" s="2">
        <f t="shared" si="30"/>
        <v>1</v>
      </c>
      <c r="E143" s="2">
        <f t="shared" si="31"/>
        <v>1</v>
      </c>
      <c r="F143" s="2">
        <v>8.5</v>
      </c>
      <c r="G143" s="2">
        <v>8.3047000000000004</v>
      </c>
      <c r="H143" s="2">
        <f t="shared" si="24"/>
        <v>1</v>
      </c>
      <c r="I143" s="2">
        <f t="shared" si="25"/>
        <v>1</v>
      </c>
      <c r="J143" s="13">
        <f t="shared" si="26"/>
        <v>1</v>
      </c>
      <c r="L143" s="1">
        <f t="shared" si="27"/>
        <v>2.2976470588235244E-2</v>
      </c>
      <c r="M143" s="1">
        <f t="shared" si="28"/>
        <v>3.8142089999999837E-2</v>
      </c>
    </row>
    <row r="144" spans="1:13" x14ac:dyDescent="0.3">
      <c r="A144" s="2">
        <v>6</v>
      </c>
      <c r="B144" s="2">
        <v>6.0452000000000004</v>
      </c>
      <c r="C144" s="2">
        <f t="shared" si="29"/>
        <v>1</v>
      </c>
      <c r="D144" s="2">
        <f t="shared" si="30"/>
        <v>1</v>
      </c>
      <c r="E144" s="2">
        <f t="shared" si="31"/>
        <v>1</v>
      </c>
      <c r="F144" s="2">
        <v>10</v>
      </c>
      <c r="G144" s="2">
        <v>9.7453000000000003</v>
      </c>
      <c r="H144" s="2">
        <f t="shared" si="24"/>
        <v>1</v>
      </c>
      <c r="I144" s="2">
        <f t="shared" si="25"/>
        <v>1</v>
      </c>
      <c r="J144" s="13">
        <f t="shared" si="26"/>
        <v>1</v>
      </c>
      <c r="L144" s="1">
        <f t="shared" si="27"/>
        <v>2.5469999999999972E-2</v>
      </c>
      <c r="M144" s="1">
        <f t="shared" si="28"/>
        <v>6.4872089999999855E-2</v>
      </c>
    </row>
    <row r="145" spans="1:13" x14ac:dyDescent="0.3">
      <c r="A145" s="2">
        <v>7</v>
      </c>
      <c r="B145" s="2">
        <v>6.6912000000000003</v>
      </c>
      <c r="C145" s="2">
        <f t="shared" si="29"/>
        <v>1</v>
      </c>
      <c r="D145" s="2">
        <f t="shared" si="30"/>
        <v>1</v>
      </c>
      <c r="E145" s="2">
        <f t="shared" si="31"/>
        <v>1</v>
      </c>
      <c r="F145" s="2">
        <v>1</v>
      </c>
      <c r="G145" s="2">
        <v>0.9617</v>
      </c>
      <c r="H145" s="2">
        <f t="shared" si="24"/>
        <v>1</v>
      </c>
      <c r="I145" s="2">
        <f t="shared" si="25"/>
        <v>1</v>
      </c>
      <c r="J145" s="13">
        <f t="shared" si="26"/>
        <v>1</v>
      </c>
      <c r="L145" s="1">
        <f t="shared" si="27"/>
        <v>3.8300000000000001E-2</v>
      </c>
      <c r="M145" s="1">
        <f t="shared" si="28"/>
        <v>1.46689E-3</v>
      </c>
    </row>
    <row r="146" spans="1:13" x14ac:dyDescent="0.3">
      <c r="A146" s="2">
        <v>8</v>
      </c>
      <c r="B146" s="2">
        <v>7.6261000000000001</v>
      </c>
      <c r="C146" s="2">
        <f t="shared" si="29"/>
        <v>1</v>
      </c>
      <c r="D146" s="2">
        <f t="shared" si="30"/>
        <v>1</v>
      </c>
      <c r="E146" s="2">
        <f t="shared" si="31"/>
        <v>1</v>
      </c>
      <c r="F146" s="2">
        <v>2.5</v>
      </c>
      <c r="G146" s="2">
        <v>2.6511999999999998</v>
      </c>
      <c r="H146" s="2">
        <f t="shared" si="24"/>
        <v>1</v>
      </c>
      <c r="I146" s="2">
        <f t="shared" si="25"/>
        <v>1</v>
      </c>
      <c r="J146" s="13">
        <f t="shared" si="26"/>
        <v>0</v>
      </c>
      <c r="L146" s="1">
        <f t="shared" si="27"/>
        <v>6.0479999999999909E-2</v>
      </c>
      <c r="M146" s="1">
        <f t="shared" si="28"/>
        <v>2.2861439999999934E-2</v>
      </c>
    </row>
    <row r="147" spans="1:13" x14ac:dyDescent="0.3">
      <c r="A147" s="2">
        <v>9</v>
      </c>
      <c r="B147" s="2">
        <v>8.9654000000000007</v>
      </c>
      <c r="C147" s="2">
        <f t="shared" si="29"/>
        <v>1</v>
      </c>
      <c r="D147" s="2">
        <f t="shared" si="30"/>
        <v>1</v>
      </c>
      <c r="E147" s="2">
        <f t="shared" si="31"/>
        <v>1</v>
      </c>
      <c r="F147" s="2">
        <v>4</v>
      </c>
      <c r="G147" s="2">
        <v>3.7923</v>
      </c>
      <c r="H147" s="2">
        <f t="shared" si="24"/>
        <v>1</v>
      </c>
      <c r="I147" s="2">
        <f t="shared" si="25"/>
        <v>1</v>
      </c>
      <c r="J147" s="13">
        <f t="shared" si="26"/>
        <v>0</v>
      </c>
      <c r="L147" s="1">
        <f t="shared" si="27"/>
        <v>5.1924999999999999E-2</v>
      </c>
      <c r="M147" s="1">
        <f t="shared" si="28"/>
        <v>4.3139289999999997E-2</v>
      </c>
    </row>
    <row r="148" spans="1:13" x14ac:dyDescent="0.3">
      <c r="A148" s="2">
        <v>10</v>
      </c>
      <c r="B148" s="1">
        <v>9.8712999999999997</v>
      </c>
      <c r="C148" s="2">
        <f t="shared" si="29"/>
        <v>1</v>
      </c>
      <c r="D148" s="2">
        <f t="shared" si="30"/>
        <v>1</v>
      </c>
      <c r="E148" s="10">
        <f t="shared" si="31"/>
        <v>1</v>
      </c>
      <c r="F148" s="2">
        <v>5.5</v>
      </c>
      <c r="G148" s="2">
        <v>5.5011999999999999</v>
      </c>
      <c r="H148" s="2">
        <f t="shared" si="24"/>
        <v>1</v>
      </c>
      <c r="I148" s="2">
        <f t="shared" si="25"/>
        <v>1</v>
      </c>
      <c r="J148" s="13">
        <f t="shared" si="26"/>
        <v>1</v>
      </c>
      <c r="L148" s="1">
        <f t="shared" si="27"/>
        <v>2.1818181818179414E-4</v>
      </c>
      <c r="M148" s="1">
        <f t="shared" si="28"/>
        <v>1.4399999999996828E-6</v>
      </c>
    </row>
    <row r="149" spans="1:13" x14ac:dyDescent="0.3">
      <c r="A149" s="36" t="s">
        <v>19</v>
      </c>
      <c r="B149" s="37"/>
      <c r="C149" s="7">
        <f>SUM(C139:C148)</f>
        <v>10</v>
      </c>
      <c r="D149" s="7">
        <f t="shared" ref="D149:E149" si="32">SUM(D139:D148)</f>
        <v>10</v>
      </c>
      <c r="E149" s="11">
        <f t="shared" si="32"/>
        <v>10</v>
      </c>
      <c r="F149" s="2">
        <v>7</v>
      </c>
      <c r="G149" s="2">
        <v>6.6852</v>
      </c>
      <c r="H149" s="2">
        <f t="shared" si="24"/>
        <v>1</v>
      </c>
      <c r="I149" s="2">
        <f t="shared" si="25"/>
        <v>1</v>
      </c>
      <c r="J149" s="13">
        <f t="shared" si="26"/>
        <v>1</v>
      </c>
      <c r="L149" s="1">
        <f t="shared" si="27"/>
        <v>4.4971428571428565E-2</v>
      </c>
      <c r="M149" s="1">
        <f t="shared" si="28"/>
        <v>9.9099039999999985E-2</v>
      </c>
    </row>
    <row r="150" spans="1:13" x14ac:dyDescent="0.3">
      <c r="F150" s="2">
        <v>8.5</v>
      </c>
      <c r="G150" s="2">
        <v>8.3035999999999994</v>
      </c>
      <c r="H150" s="2">
        <f t="shared" si="24"/>
        <v>1</v>
      </c>
      <c r="I150" s="2">
        <f t="shared" si="25"/>
        <v>1</v>
      </c>
      <c r="J150" s="13">
        <f t="shared" si="26"/>
        <v>1</v>
      </c>
      <c r="L150" s="1">
        <f t="shared" si="27"/>
        <v>2.3105882352941243E-2</v>
      </c>
      <c r="M150" s="1">
        <f t="shared" si="28"/>
        <v>3.8572960000000225E-2</v>
      </c>
    </row>
    <row r="151" spans="1:13" x14ac:dyDescent="0.3">
      <c r="F151" s="2">
        <v>10</v>
      </c>
      <c r="G151" s="2">
        <v>9.8453999999999997</v>
      </c>
      <c r="H151" s="2">
        <f t="shared" si="24"/>
        <v>1</v>
      </c>
      <c r="I151" s="2">
        <f t="shared" si="25"/>
        <v>1</v>
      </c>
      <c r="J151" s="13">
        <f t="shared" si="26"/>
        <v>1</v>
      </c>
      <c r="L151" s="1">
        <f t="shared" si="27"/>
        <v>1.5460000000000029E-2</v>
      </c>
      <c r="M151" s="1">
        <f t="shared" si="28"/>
        <v>2.3901160000000091E-2</v>
      </c>
    </row>
    <row r="152" spans="1:13" x14ac:dyDescent="0.3">
      <c r="F152" s="2">
        <v>1</v>
      </c>
      <c r="G152" s="2">
        <v>1.0136000000000001</v>
      </c>
      <c r="H152" s="2">
        <f t="shared" si="24"/>
        <v>1</v>
      </c>
      <c r="I152" s="2">
        <f t="shared" si="25"/>
        <v>1</v>
      </c>
      <c r="J152" s="13">
        <f t="shared" si="26"/>
        <v>1</v>
      </c>
      <c r="L152" s="1">
        <f t="shared" si="27"/>
        <v>1.3600000000000056E-2</v>
      </c>
      <c r="M152" s="1">
        <f t="shared" si="28"/>
        <v>1.8496000000000154E-4</v>
      </c>
    </row>
    <row r="153" spans="1:13" x14ac:dyDescent="0.3">
      <c r="F153" s="2">
        <v>2.5</v>
      </c>
      <c r="G153" s="2">
        <v>2.7361</v>
      </c>
      <c r="H153" s="2">
        <f t="shared" si="24"/>
        <v>1</v>
      </c>
      <c r="I153" s="2">
        <f t="shared" si="25"/>
        <v>1</v>
      </c>
      <c r="J153" s="13">
        <f t="shared" si="26"/>
        <v>0</v>
      </c>
      <c r="L153" s="1">
        <f t="shared" si="27"/>
        <v>9.4439999999999996E-2</v>
      </c>
      <c r="M153" s="1">
        <f t="shared" si="28"/>
        <v>5.5743209999999987E-2</v>
      </c>
    </row>
    <row r="154" spans="1:13" x14ac:dyDescent="0.3">
      <c r="F154" s="2">
        <v>4</v>
      </c>
      <c r="G154" s="2">
        <v>3.8062</v>
      </c>
      <c r="H154" s="2">
        <f t="shared" si="24"/>
        <v>1</v>
      </c>
      <c r="I154" s="2">
        <f t="shared" si="25"/>
        <v>1</v>
      </c>
      <c r="J154" s="13">
        <f t="shared" si="26"/>
        <v>1</v>
      </c>
      <c r="L154" s="1">
        <f t="shared" si="27"/>
        <v>4.8449999999999993E-2</v>
      </c>
      <c r="M154" s="1">
        <f t="shared" si="28"/>
        <v>3.7558439999999992E-2</v>
      </c>
    </row>
    <row r="155" spans="1:13" x14ac:dyDescent="0.3">
      <c r="F155" s="2">
        <v>5.5</v>
      </c>
      <c r="G155" s="2">
        <v>5.5824999999999996</v>
      </c>
      <c r="H155" s="2">
        <f t="shared" si="24"/>
        <v>1</v>
      </c>
      <c r="I155" s="2">
        <f t="shared" si="25"/>
        <v>1</v>
      </c>
      <c r="J155" s="13">
        <f t="shared" si="26"/>
        <v>1</v>
      </c>
      <c r="L155" s="1">
        <f t="shared" si="27"/>
        <v>1.4999999999999923E-2</v>
      </c>
      <c r="M155" s="1">
        <f t="shared" si="28"/>
        <v>6.8062499999999295E-3</v>
      </c>
    </row>
    <row r="156" spans="1:13" x14ac:dyDescent="0.3">
      <c r="F156" s="2">
        <v>7</v>
      </c>
      <c r="G156" s="2">
        <v>6.7031000000000001</v>
      </c>
      <c r="H156" s="2">
        <f t="shared" si="24"/>
        <v>1</v>
      </c>
      <c r="I156" s="2">
        <f t="shared" si="25"/>
        <v>1</v>
      </c>
      <c r="J156" s="13">
        <f t="shared" si="26"/>
        <v>1</v>
      </c>
      <c r="L156" s="1">
        <f t="shared" si="27"/>
        <v>4.2414285714285703E-2</v>
      </c>
      <c r="M156" s="1">
        <f t="shared" si="28"/>
        <v>8.8149609999999962E-2</v>
      </c>
    </row>
    <row r="157" spans="1:13" x14ac:dyDescent="0.3">
      <c r="F157" s="2">
        <v>8.5</v>
      </c>
      <c r="G157" s="2">
        <v>8.3707999999999991</v>
      </c>
      <c r="H157" s="2">
        <f t="shared" si="24"/>
        <v>1</v>
      </c>
      <c r="I157" s="2">
        <f t="shared" si="25"/>
        <v>1</v>
      </c>
      <c r="J157" s="13">
        <f t="shared" si="26"/>
        <v>1</v>
      </c>
      <c r="L157" s="1">
        <f t="shared" si="27"/>
        <v>1.5200000000000102E-2</v>
      </c>
      <c r="M157" s="1">
        <f t="shared" si="28"/>
        <v>1.6692640000000224E-2</v>
      </c>
    </row>
    <row r="158" spans="1:13" x14ac:dyDescent="0.3">
      <c r="F158" s="2">
        <v>10</v>
      </c>
      <c r="G158" s="2">
        <v>9.9300999999999995</v>
      </c>
      <c r="H158" s="2">
        <f t="shared" si="24"/>
        <v>1</v>
      </c>
      <c r="I158" s="2">
        <f t="shared" si="25"/>
        <v>1</v>
      </c>
      <c r="J158" s="13">
        <f t="shared" si="26"/>
        <v>1</v>
      </c>
      <c r="L158" s="1">
        <f>ABS((F158-G158)/F158)</f>
        <v>6.9900000000000517E-3</v>
      </c>
      <c r="M158" s="1">
        <f t="shared" si="28"/>
        <v>4.8860100000000725E-3</v>
      </c>
    </row>
    <row r="159" spans="1:13" x14ac:dyDescent="0.3">
      <c r="H159" s="1">
        <f>AVERAGE(H124:H158)*100</f>
        <v>97.142857142857139</v>
      </c>
      <c r="I159" s="1">
        <f>AVERAGE(I124:I158)*100</f>
        <v>85.714285714285708</v>
      </c>
      <c r="J159" s="1">
        <f>AVERAGE(J124:J158)*100</f>
        <v>57.142857142857139</v>
      </c>
      <c r="L159" s="14">
        <f>(SUM(L124:L158)/35)*100</f>
        <v>5.6283204627305468</v>
      </c>
      <c r="M159" s="8">
        <f>SQRT(SUM(M124:M158)/35)</f>
        <v>0.41954612925330231</v>
      </c>
    </row>
    <row r="164" spans="3:13" x14ac:dyDescent="0.3">
      <c r="F164" s="36" t="s">
        <v>30</v>
      </c>
      <c r="G164" s="44"/>
      <c r="H164" s="44"/>
      <c r="I164" s="44"/>
      <c r="J164" s="37"/>
    </row>
    <row r="165" spans="3:13" x14ac:dyDescent="0.3">
      <c r="C165" s="1" t="s">
        <v>33</v>
      </c>
      <c r="F165" s="18" t="s">
        <v>16</v>
      </c>
      <c r="G165" s="18" t="s">
        <v>21</v>
      </c>
      <c r="H165" s="9">
        <v>0.15</v>
      </c>
      <c r="I165" s="9">
        <v>0.1</v>
      </c>
      <c r="J165" s="9">
        <v>0.05</v>
      </c>
      <c r="L165" s="15" t="s">
        <v>28</v>
      </c>
      <c r="M165" s="15" t="s">
        <v>29</v>
      </c>
    </row>
    <row r="166" spans="3:13" x14ac:dyDescent="0.3">
      <c r="C166" s="1" t="s">
        <v>31</v>
      </c>
      <c r="F166" s="15">
        <v>1</v>
      </c>
      <c r="G166" s="23">
        <v>2.1798000000000002</v>
      </c>
      <c r="H166" s="15">
        <f>IF(ABS(F166-G166)&lt;ABS(0.15*F166),1,0)</f>
        <v>0</v>
      </c>
      <c r="I166" s="15">
        <f>IF(ABS(F166-G166)&lt;ABS(0.1*F166),1,0)</f>
        <v>0</v>
      </c>
      <c r="J166" s="15">
        <f>IF(ABS(F166-G166)&lt;ABS(0.05*F166),1,0)</f>
        <v>0</v>
      </c>
      <c r="L166" s="15">
        <f t="shared" ref="L166:L200" si="33">ABS((F166-G166)/F166)</f>
        <v>1.1798000000000002</v>
      </c>
      <c r="M166" s="15">
        <f t="shared" ref="M166:M200" si="34">(G166-F166)^2</f>
        <v>1.3919280400000005</v>
      </c>
    </row>
    <row r="167" spans="3:13" x14ac:dyDescent="0.3">
      <c r="F167" s="15">
        <v>2.5</v>
      </c>
      <c r="G167" s="15">
        <v>3.0489000000000002</v>
      </c>
      <c r="H167" s="15">
        <f t="shared" ref="H167:H200" si="35">IF(ABS(F167-G167)&lt;ABS(0.15*F167),1,0)</f>
        <v>0</v>
      </c>
      <c r="I167" s="15">
        <f t="shared" ref="I167:I200" si="36">IF(ABS(F167-G167)&lt;ABS(0.1*F167),1,0)</f>
        <v>0</v>
      </c>
      <c r="J167" s="15">
        <f t="shared" ref="J167:J200" si="37">IF(ABS(F167-G167)&lt;ABS(0.05*F167),1,0)</f>
        <v>0</v>
      </c>
      <c r="L167" s="15">
        <f t="shared" si="33"/>
        <v>0.21956000000000006</v>
      </c>
      <c r="M167" s="15">
        <f t="shared" si="34"/>
        <v>0.3012912100000002</v>
      </c>
    </row>
    <row r="168" spans="3:13" x14ac:dyDescent="0.3">
      <c r="F168" s="15">
        <v>4</v>
      </c>
      <c r="G168" s="15">
        <v>3.7860999999999998</v>
      </c>
      <c r="H168" s="15">
        <f t="shared" si="35"/>
        <v>1</v>
      </c>
      <c r="I168" s="15">
        <f t="shared" si="36"/>
        <v>1</v>
      </c>
      <c r="J168" s="15">
        <f t="shared" si="37"/>
        <v>0</v>
      </c>
      <c r="L168" s="15">
        <f t="shared" si="33"/>
        <v>5.347500000000005E-2</v>
      </c>
      <c r="M168" s="15">
        <f t="shared" si="34"/>
        <v>4.5753210000000086E-2</v>
      </c>
    </row>
    <row r="169" spans="3:13" x14ac:dyDescent="0.3">
      <c r="F169" s="15">
        <v>5.5</v>
      </c>
      <c r="G169" s="15">
        <v>4.5096999999999996</v>
      </c>
      <c r="H169" s="15">
        <f t="shared" si="35"/>
        <v>0</v>
      </c>
      <c r="I169" s="15">
        <f t="shared" si="36"/>
        <v>0</v>
      </c>
      <c r="J169" s="15">
        <f t="shared" si="37"/>
        <v>0</v>
      </c>
      <c r="L169" s="15">
        <f t="shared" si="33"/>
        <v>0.18005454545454552</v>
      </c>
      <c r="M169" s="15">
        <f t="shared" si="34"/>
        <v>0.98069409000000085</v>
      </c>
    </row>
    <row r="170" spans="3:13" x14ac:dyDescent="0.3">
      <c r="F170" s="15">
        <v>7</v>
      </c>
      <c r="G170" s="15">
        <v>5.1359000000000004</v>
      </c>
      <c r="H170" s="15">
        <f t="shared" si="35"/>
        <v>0</v>
      </c>
      <c r="I170" s="15">
        <f t="shared" si="36"/>
        <v>0</v>
      </c>
      <c r="J170" s="15">
        <f t="shared" si="37"/>
        <v>0</v>
      </c>
      <c r="L170" s="15">
        <f t="shared" si="33"/>
        <v>0.26629999999999993</v>
      </c>
      <c r="M170" s="15">
        <f t="shared" si="34"/>
        <v>3.4748688099999985</v>
      </c>
    </row>
    <row r="171" spans="3:13" x14ac:dyDescent="0.3">
      <c r="F171" s="15">
        <v>8.5</v>
      </c>
      <c r="G171" s="15">
        <v>5.6314000000000002</v>
      </c>
      <c r="H171" s="15">
        <f t="shared" si="35"/>
        <v>0</v>
      </c>
      <c r="I171" s="15">
        <f t="shared" si="36"/>
        <v>0</v>
      </c>
      <c r="J171" s="15">
        <f t="shared" si="37"/>
        <v>0</v>
      </c>
      <c r="L171" s="15">
        <f t="shared" si="33"/>
        <v>0.33748235294117646</v>
      </c>
      <c r="M171" s="15">
        <f t="shared" si="34"/>
        <v>8.2288659599999985</v>
      </c>
    </row>
    <row r="172" spans="3:13" x14ac:dyDescent="0.3">
      <c r="F172" s="15">
        <v>10</v>
      </c>
      <c r="G172" s="15">
        <v>6.0053000000000001</v>
      </c>
      <c r="H172" s="15">
        <f t="shared" si="35"/>
        <v>0</v>
      </c>
      <c r="I172" s="15">
        <f t="shared" si="36"/>
        <v>0</v>
      </c>
      <c r="J172" s="15">
        <f t="shared" si="37"/>
        <v>0</v>
      </c>
      <c r="L172" s="15">
        <f t="shared" si="33"/>
        <v>0.39946999999999999</v>
      </c>
      <c r="M172" s="15">
        <f t="shared" si="34"/>
        <v>15.95762809</v>
      </c>
    </row>
    <row r="173" spans="3:13" x14ac:dyDescent="0.3">
      <c r="F173" s="15">
        <v>1</v>
      </c>
      <c r="G173" s="15">
        <v>1.2603</v>
      </c>
      <c r="H173" s="15">
        <f t="shared" si="35"/>
        <v>0</v>
      </c>
      <c r="I173" s="15">
        <f t="shared" si="36"/>
        <v>0</v>
      </c>
      <c r="J173" s="15">
        <f t="shared" si="37"/>
        <v>0</v>
      </c>
      <c r="L173" s="15">
        <f t="shared" si="33"/>
        <v>0.26029999999999998</v>
      </c>
      <c r="M173" s="15">
        <f t="shared" si="34"/>
        <v>6.7756089999999991E-2</v>
      </c>
    </row>
    <row r="174" spans="3:13" x14ac:dyDescent="0.3">
      <c r="F174" s="15">
        <v>2.5</v>
      </c>
      <c r="G174" s="15">
        <v>2.3990999999999998</v>
      </c>
      <c r="H174" s="15">
        <f t="shared" si="35"/>
        <v>1</v>
      </c>
      <c r="I174" s="15">
        <f t="shared" si="36"/>
        <v>1</v>
      </c>
      <c r="J174" s="15">
        <f t="shared" si="37"/>
        <v>1</v>
      </c>
      <c r="L174" s="15">
        <f t="shared" si="33"/>
        <v>4.0360000000000083E-2</v>
      </c>
      <c r="M174" s="15">
        <f t="shared" si="34"/>
        <v>1.0180810000000044E-2</v>
      </c>
    </row>
    <row r="175" spans="3:13" x14ac:dyDescent="0.3">
      <c r="F175" s="15">
        <v>4</v>
      </c>
      <c r="G175" s="15">
        <v>3.4660000000000002</v>
      </c>
      <c r="H175" s="15">
        <f t="shared" si="35"/>
        <v>1</v>
      </c>
      <c r="I175" s="15">
        <f t="shared" si="36"/>
        <v>0</v>
      </c>
      <c r="J175" s="15">
        <f t="shared" si="37"/>
        <v>0</v>
      </c>
      <c r="L175" s="15">
        <f t="shared" si="33"/>
        <v>0.13349999999999995</v>
      </c>
      <c r="M175" s="15">
        <f t="shared" si="34"/>
        <v>0.2851559999999998</v>
      </c>
    </row>
    <row r="176" spans="3:13" x14ac:dyDescent="0.3">
      <c r="F176" s="15">
        <v>5.5</v>
      </c>
      <c r="G176" s="15">
        <v>4.4901999999999997</v>
      </c>
      <c r="H176" s="15">
        <f t="shared" si="35"/>
        <v>0</v>
      </c>
      <c r="I176" s="15">
        <f t="shared" si="36"/>
        <v>0</v>
      </c>
      <c r="J176" s="15">
        <f t="shared" si="37"/>
        <v>0</v>
      </c>
      <c r="L176" s="15">
        <f t="shared" si="33"/>
        <v>0.18360000000000004</v>
      </c>
      <c r="M176" s="15">
        <f t="shared" si="34"/>
        <v>1.0196960400000006</v>
      </c>
    </row>
    <row r="177" spans="6:13" x14ac:dyDescent="0.3">
      <c r="F177" s="15">
        <v>7</v>
      </c>
      <c r="G177" s="15">
        <v>5.5141999999999998</v>
      </c>
      <c r="H177" s="15">
        <f t="shared" si="35"/>
        <v>0</v>
      </c>
      <c r="I177" s="15">
        <f t="shared" si="36"/>
        <v>0</v>
      </c>
      <c r="J177" s="15">
        <f t="shared" si="37"/>
        <v>0</v>
      </c>
      <c r="L177" s="15">
        <f t="shared" si="33"/>
        <v>0.21225714285714289</v>
      </c>
      <c r="M177" s="15">
        <f t="shared" si="34"/>
        <v>2.2076016400000005</v>
      </c>
    </row>
    <row r="178" spans="6:13" x14ac:dyDescent="0.3">
      <c r="F178" s="15">
        <v>8.5</v>
      </c>
      <c r="G178" s="15">
        <v>6.4512999999999998</v>
      </c>
      <c r="H178" s="15">
        <f t="shared" si="35"/>
        <v>0</v>
      </c>
      <c r="I178" s="15">
        <f t="shared" si="36"/>
        <v>0</v>
      </c>
      <c r="J178" s="15">
        <f t="shared" si="37"/>
        <v>0</v>
      </c>
      <c r="L178" s="15">
        <f t="shared" si="33"/>
        <v>0.24102352941176472</v>
      </c>
      <c r="M178" s="15">
        <f t="shared" si="34"/>
        <v>4.1971716900000011</v>
      </c>
    </row>
    <row r="179" spans="6:13" x14ac:dyDescent="0.3">
      <c r="F179" s="15">
        <v>10</v>
      </c>
      <c r="G179" s="15">
        <v>7.2201000000000004</v>
      </c>
      <c r="H179" s="15">
        <f t="shared" si="35"/>
        <v>0</v>
      </c>
      <c r="I179" s="15">
        <f t="shared" si="36"/>
        <v>0</v>
      </c>
      <c r="J179" s="15">
        <f t="shared" si="37"/>
        <v>0</v>
      </c>
      <c r="L179" s="15">
        <f t="shared" si="33"/>
        <v>0.27798999999999996</v>
      </c>
      <c r="M179" s="15">
        <f t="shared" si="34"/>
        <v>7.7278440099999974</v>
      </c>
    </row>
    <row r="180" spans="6:13" x14ac:dyDescent="0.3">
      <c r="F180" s="15">
        <v>1</v>
      </c>
      <c r="G180" s="15">
        <v>1.2773000000000001</v>
      </c>
      <c r="H180" s="15">
        <f t="shared" si="35"/>
        <v>0</v>
      </c>
      <c r="I180" s="15">
        <f t="shared" si="36"/>
        <v>0</v>
      </c>
      <c r="J180" s="15">
        <f t="shared" si="37"/>
        <v>0</v>
      </c>
      <c r="L180" s="15">
        <f t="shared" si="33"/>
        <v>0.2773000000000001</v>
      </c>
      <c r="M180" s="15">
        <f t="shared" si="34"/>
        <v>7.6895290000000061E-2</v>
      </c>
    </row>
    <row r="181" spans="6:13" x14ac:dyDescent="0.3">
      <c r="F181" s="15">
        <v>2.5</v>
      </c>
      <c r="G181" s="15">
        <v>2.3752</v>
      </c>
      <c r="H181" s="15">
        <f t="shared" si="35"/>
        <v>1</v>
      </c>
      <c r="I181" s="15">
        <f t="shared" si="36"/>
        <v>1</v>
      </c>
      <c r="J181" s="15">
        <f t="shared" si="37"/>
        <v>1</v>
      </c>
      <c r="L181" s="15">
        <f t="shared" si="33"/>
        <v>4.9920000000000006E-2</v>
      </c>
      <c r="M181" s="15">
        <f t="shared" si="34"/>
        <v>1.5575040000000005E-2</v>
      </c>
    </row>
    <row r="182" spans="6:13" x14ac:dyDescent="0.3">
      <c r="F182" s="15">
        <v>4</v>
      </c>
      <c r="G182" s="15">
        <v>3.7627000000000002</v>
      </c>
      <c r="H182" s="15">
        <f t="shared" si="35"/>
        <v>1</v>
      </c>
      <c r="I182" s="15">
        <f t="shared" si="36"/>
        <v>1</v>
      </c>
      <c r="J182" s="15">
        <f t="shared" si="37"/>
        <v>0</v>
      </c>
      <c r="L182" s="15">
        <f t="shared" si="33"/>
        <v>5.9324999999999961E-2</v>
      </c>
      <c r="M182" s="15">
        <f t="shared" si="34"/>
        <v>5.6311289999999924E-2</v>
      </c>
    </row>
    <row r="183" spans="6:13" x14ac:dyDescent="0.3">
      <c r="F183" s="15">
        <v>5.5</v>
      </c>
      <c r="G183" s="15">
        <v>4.8811</v>
      </c>
      <c r="H183" s="15">
        <f t="shared" si="35"/>
        <v>1</v>
      </c>
      <c r="I183" s="15">
        <f t="shared" si="36"/>
        <v>0</v>
      </c>
      <c r="J183" s="15">
        <f t="shared" si="37"/>
        <v>0</v>
      </c>
      <c r="L183" s="15">
        <f t="shared" si="33"/>
        <v>0.11252727272727273</v>
      </c>
      <c r="M183" s="15">
        <f t="shared" si="34"/>
        <v>0.38303721000000002</v>
      </c>
    </row>
    <row r="184" spans="6:13" x14ac:dyDescent="0.3">
      <c r="F184" s="15">
        <v>7</v>
      </c>
      <c r="G184" s="15">
        <v>5.9226000000000001</v>
      </c>
      <c r="H184" s="15">
        <f t="shared" si="35"/>
        <v>0</v>
      </c>
      <c r="I184" s="15">
        <f t="shared" si="36"/>
        <v>0</v>
      </c>
      <c r="J184" s="15">
        <f t="shared" si="37"/>
        <v>0</v>
      </c>
      <c r="L184" s="15">
        <f t="shared" si="33"/>
        <v>0.1539142857142857</v>
      </c>
      <c r="M184" s="15">
        <f t="shared" si="34"/>
        <v>1.1607907599999998</v>
      </c>
    </row>
    <row r="185" spans="6:13" x14ac:dyDescent="0.3">
      <c r="F185" s="15">
        <v>8.5</v>
      </c>
      <c r="G185" s="15">
        <v>6.9820000000000002</v>
      </c>
      <c r="H185" s="15">
        <f t="shared" si="35"/>
        <v>0</v>
      </c>
      <c r="I185" s="15">
        <f t="shared" si="36"/>
        <v>0</v>
      </c>
      <c r="J185" s="15">
        <f t="shared" si="37"/>
        <v>0</v>
      </c>
      <c r="L185" s="15">
        <f t="shared" si="33"/>
        <v>0.17858823529411763</v>
      </c>
      <c r="M185" s="15">
        <f t="shared" si="34"/>
        <v>2.3043239999999994</v>
      </c>
    </row>
    <row r="186" spans="6:13" x14ac:dyDescent="0.3">
      <c r="F186" s="15">
        <v>10</v>
      </c>
      <c r="G186" s="15">
        <v>7.8627000000000002</v>
      </c>
      <c r="H186" s="15">
        <f t="shared" si="35"/>
        <v>0</v>
      </c>
      <c r="I186" s="15">
        <f t="shared" si="36"/>
        <v>0</v>
      </c>
      <c r="J186" s="15">
        <f t="shared" si="37"/>
        <v>0</v>
      </c>
      <c r="L186" s="15">
        <f t="shared" si="33"/>
        <v>0.21372999999999998</v>
      </c>
      <c r="M186" s="15">
        <f t="shared" si="34"/>
        <v>4.5680512899999988</v>
      </c>
    </row>
    <row r="187" spans="6:13" x14ac:dyDescent="0.3">
      <c r="F187" s="15">
        <v>1</v>
      </c>
      <c r="G187" s="15">
        <v>1.3913</v>
      </c>
      <c r="H187" s="15">
        <f t="shared" si="35"/>
        <v>0</v>
      </c>
      <c r="I187" s="15">
        <f t="shared" si="36"/>
        <v>0</v>
      </c>
      <c r="J187" s="15">
        <f t="shared" si="37"/>
        <v>0</v>
      </c>
      <c r="L187" s="15">
        <f t="shared" si="33"/>
        <v>0.39129999999999998</v>
      </c>
      <c r="M187" s="15">
        <f t="shared" si="34"/>
        <v>0.15311569</v>
      </c>
    </row>
    <row r="188" spans="6:13" x14ac:dyDescent="0.3">
      <c r="F188" s="15">
        <v>2.5</v>
      </c>
      <c r="G188" s="15">
        <v>2.3544</v>
      </c>
      <c r="H188" s="15">
        <f t="shared" si="35"/>
        <v>1</v>
      </c>
      <c r="I188" s="15">
        <f t="shared" si="36"/>
        <v>1</v>
      </c>
      <c r="J188" s="15">
        <f t="shared" si="37"/>
        <v>0</v>
      </c>
      <c r="L188" s="15">
        <f t="shared" si="33"/>
        <v>5.8239999999999979E-2</v>
      </c>
      <c r="M188" s="15">
        <f t="shared" si="34"/>
        <v>2.1199359999999987E-2</v>
      </c>
    </row>
    <row r="189" spans="6:13" x14ac:dyDescent="0.3">
      <c r="F189" s="15">
        <v>4</v>
      </c>
      <c r="G189" s="15">
        <v>4.01</v>
      </c>
      <c r="H189" s="15">
        <f t="shared" si="35"/>
        <v>1</v>
      </c>
      <c r="I189" s="15">
        <f t="shared" si="36"/>
        <v>1</v>
      </c>
      <c r="J189" s="15">
        <f t="shared" si="37"/>
        <v>1</v>
      </c>
      <c r="L189" s="15">
        <f t="shared" si="33"/>
        <v>2.4999999999999467E-3</v>
      </c>
      <c r="M189" s="15">
        <f t="shared" si="34"/>
        <v>9.9999999999995736E-5</v>
      </c>
    </row>
    <row r="190" spans="6:13" x14ac:dyDescent="0.3">
      <c r="F190" s="15">
        <v>5.5</v>
      </c>
      <c r="G190" s="15">
        <v>5.2165999999999997</v>
      </c>
      <c r="H190" s="15">
        <f t="shared" si="35"/>
        <v>1</v>
      </c>
      <c r="I190" s="15">
        <f t="shared" si="36"/>
        <v>1</v>
      </c>
      <c r="J190" s="15">
        <f t="shared" si="37"/>
        <v>0</v>
      </c>
      <c r="L190" s="15">
        <f t="shared" si="33"/>
        <v>5.1527272727272783E-2</v>
      </c>
      <c r="M190" s="15">
        <f t="shared" si="34"/>
        <v>8.0315560000000175E-2</v>
      </c>
    </row>
    <row r="191" spans="6:13" x14ac:dyDescent="0.3">
      <c r="F191" s="15">
        <v>7</v>
      </c>
      <c r="G191" s="15">
        <v>6.1638999999999999</v>
      </c>
      <c r="H191" s="15">
        <f t="shared" si="35"/>
        <v>1</v>
      </c>
      <c r="I191" s="15">
        <f t="shared" si="36"/>
        <v>0</v>
      </c>
      <c r="J191" s="15">
        <f t="shared" si="37"/>
        <v>0</v>
      </c>
      <c r="L191" s="15">
        <f t="shared" si="33"/>
        <v>0.11944285714285716</v>
      </c>
      <c r="M191" s="15">
        <f t="shared" si="34"/>
        <v>0.69906321000000016</v>
      </c>
    </row>
    <row r="192" spans="6:13" x14ac:dyDescent="0.3">
      <c r="F192" s="15">
        <v>8.5</v>
      </c>
      <c r="G192" s="15">
        <v>7.2462999999999997</v>
      </c>
      <c r="H192" s="15">
        <f t="shared" si="35"/>
        <v>1</v>
      </c>
      <c r="I192" s="15">
        <f t="shared" si="36"/>
        <v>0</v>
      </c>
      <c r="J192" s="15">
        <f t="shared" si="37"/>
        <v>0</v>
      </c>
      <c r="L192" s="15">
        <f t="shared" si="33"/>
        <v>0.14749411764705886</v>
      </c>
      <c r="M192" s="15">
        <f t="shared" si="34"/>
        <v>1.5717636900000007</v>
      </c>
    </row>
    <row r="193" spans="3:13" x14ac:dyDescent="0.3">
      <c r="F193" s="15">
        <v>10</v>
      </c>
      <c r="G193" s="15">
        <v>8.1654999999999998</v>
      </c>
      <c r="H193" s="15">
        <f t="shared" si="35"/>
        <v>0</v>
      </c>
      <c r="I193" s="15">
        <f t="shared" si="36"/>
        <v>0</v>
      </c>
      <c r="J193" s="15">
        <f t="shared" si="37"/>
        <v>0</v>
      </c>
      <c r="L193" s="15">
        <f t="shared" si="33"/>
        <v>0.18345000000000003</v>
      </c>
      <c r="M193" s="15">
        <f t="shared" si="34"/>
        <v>3.3653902500000008</v>
      </c>
    </row>
    <row r="194" spans="3:13" x14ac:dyDescent="0.3">
      <c r="F194" s="15">
        <v>1</v>
      </c>
      <c r="G194" s="15">
        <v>1.4802</v>
      </c>
      <c r="H194" s="15">
        <f t="shared" si="35"/>
        <v>0</v>
      </c>
      <c r="I194" s="15">
        <f t="shared" si="36"/>
        <v>0</v>
      </c>
      <c r="J194" s="15">
        <f t="shared" si="37"/>
        <v>0</v>
      </c>
      <c r="L194" s="15">
        <f t="shared" si="33"/>
        <v>0.48019999999999996</v>
      </c>
      <c r="M194" s="15">
        <f t="shared" si="34"/>
        <v>0.23059203999999997</v>
      </c>
    </row>
    <row r="195" spans="3:13" x14ac:dyDescent="0.3">
      <c r="F195" s="15">
        <v>2.5</v>
      </c>
      <c r="G195" s="15">
        <v>2.3151999999999999</v>
      </c>
      <c r="H195" s="15">
        <f t="shared" si="35"/>
        <v>1</v>
      </c>
      <c r="I195" s="15">
        <f t="shared" si="36"/>
        <v>1</v>
      </c>
      <c r="J195" s="15">
        <f t="shared" si="37"/>
        <v>0</v>
      </c>
      <c r="L195" s="15">
        <f t="shared" si="33"/>
        <v>7.3920000000000027E-2</v>
      </c>
      <c r="M195" s="15">
        <f t="shared" si="34"/>
        <v>3.4151040000000028E-2</v>
      </c>
    </row>
    <row r="196" spans="3:13" x14ac:dyDescent="0.3">
      <c r="F196" s="15">
        <v>4</v>
      </c>
      <c r="G196" s="15">
        <v>4.1506999999999996</v>
      </c>
      <c r="H196" s="15">
        <f t="shared" si="35"/>
        <v>1</v>
      </c>
      <c r="I196" s="15">
        <f t="shared" si="36"/>
        <v>1</v>
      </c>
      <c r="J196" s="15">
        <f t="shared" si="37"/>
        <v>1</v>
      </c>
      <c r="L196" s="15">
        <f t="shared" si="33"/>
        <v>3.7674999999999903E-2</v>
      </c>
      <c r="M196" s="15">
        <f t="shared" si="34"/>
        <v>2.2710489999999882E-2</v>
      </c>
    </row>
    <row r="197" spans="3:13" x14ac:dyDescent="0.3">
      <c r="F197" s="15">
        <v>5.5</v>
      </c>
      <c r="G197" s="15">
        <v>5.4333999999999998</v>
      </c>
      <c r="H197" s="15">
        <f t="shared" si="35"/>
        <v>1</v>
      </c>
      <c r="I197" s="15">
        <f t="shared" si="36"/>
        <v>1</v>
      </c>
      <c r="J197" s="15">
        <f t="shared" si="37"/>
        <v>1</v>
      </c>
      <c r="L197" s="15">
        <f t="shared" si="33"/>
        <v>1.2109090909090948E-2</v>
      </c>
      <c r="M197" s="15">
        <f t="shared" si="34"/>
        <v>4.4355600000000285E-3</v>
      </c>
    </row>
    <row r="198" spans="3:13" x14ac:dyDescent="0.3">
      <c r="F198" s="15">
        <v>7</v>
      </c>
      <c r="G198" s="15">
        <v>6.2803000000000004</v>
      </c>
      <c r="H198" s="15">
        <f t="shared" si="35"/>
        <v>1</v>
      </c>
      <c r="I198" s="15">
        <f t="shared" si="36"/>
        <v>0</v>
      </c>
      <c r="J198" s="15">
        <f t="shared" si="37"/>
        <v>0</v>
      </c>
      <c r="L198" s="15">
        <f t="shared" si="33"/>
        <v>0.10281428571428565</v>
      </c>
      <c r="M198" s="15">
        <f t="shared" si="34"/>
        <v>0.51796808999999933</v>
      </c>
    </row>
    <row r="199" spans="3:13" x14ac:dyDescent="0.3">
      <c r="F199" s="15">
        <v>8.5</v>
      </c>
      <c r="G199" s="15">
        <v>7.3699000000000003</v>
      </c>
      <c r="H199" s="15">
        <f t="shared" si="35"/>
        <v>1</v>
      </c>
      <c r="I199" s="15">
        <f t="shared" si="36"/>
        <v>0</v>
      </c>
      <c r="J199" s="15">
        <f t="shared" si="37"/>
        <v>0</v>
      </c>
      <c r="L199" s="15">
        <f t="shared" si="33"/>
        <v>0.13295294117647055</v>
      </c>
      <c r="M199" s="15">
        <f t="shared" si="34"/>
        <v>1.2771260099999993</v>
      </c>
    </row>
    <row r="200" spans="3:13" x14ac:dyDescent="0.3">
      <c r="F200" s="15">
        <v>10</v>
      </c>
      <c r="G200" s="15">
        <v>8.3244000000000007</v>
      </c>
      <c r="H200" s="15">
        <f t="shared" si="35"/>
        <v>0</v>
      </c>
      <c r="I200" s="15">
        <f t="shared" si="36"/>
        <v>0</v>
      </c>
      <c r="J200" s="15">
        <f t="shared" si="37"/>
        <v>0</v>
      </c>
      <c r="L200" s="15">
        <f t="shared" si="33"/>
        <v>0.16755999999999993</v>
      </c>
      <c r="M200" s="15">
        <f t="shared" si="34"/>
        <v>2.8076353599999977</v>
      </c>
    </row>
    <row r="201" spans="3:13" x14ac:dyDescent="0.3">
      <c r="F201" s="24"/>
      <c r="G201" s="24"/>
      <c r="H201" s="24">
        <f>AVERAGE(H166:H200)*100</f>
        <v>45.714285714285715</v>
      </c>
      <c r="I201" s="24">
        <f>AVERAGE(I166:I200)*100</f>
        <v>28.571428571428569</v>
      </c>
      <c r="J201" s="24">
        <f>AVERAGE(J166:J200)*100</f>
        <v>14.285714285714285</v>
      </c>
      <c r="K201" s="24"/>
      <c r="L201" s="25">
        <f>(SUM(L166:L200)/35)*100</f>
        <v>19.976179799192408</v>
      </c>
      <c r="M201" s="26">
        <f>SQRT(SUM(M166:M200)/35)</f>
        <v>1.3653569592914938</v>
      </c>
    </row>
    <row r="204" spans="3:13" x14ac:dyDescent="0.3">
      <c r="F204" s="36" t="s">
        <v>30</v>
      </c>
      <c r="G204" s="44"/>
      <c r="H204" s="44"/>
      <c r="I204" s="44"/>
      <c r="J204" s="37"/>
    </row>
    <row r="205" spans="3:13" x14ac:dyDescent="0.3">
      <c r="C205" s="1" t="s">
        <v>33</v>
      </c>
      <c r="F205" s="18" t="s">
        <v>16</v>
      </c>
      <c r="G205" s="18" t="s">
        <v>21</v>
      </c>
      <c r="H205" s="9">
        <v>0.15</v>
      </c>
      <c r="I205" s="9">
        <v>0.1</v>
      </c>
      <c r="J205" s="9">
        <v>0.05</v>
      </c>
      <c r="L205" s="15" t="s">
        <v>28</v>
      </c>
      <c r="M205" s="15" t="s">
        <v>29</v>
      </c>
    </row>
    <row r="206" spans="3:13" x14ac:dyDescent="0.3">
      <c r="C206" s="1" t="s">
        <v>32</v>
      </c>
      <c r="F206" s="15">
        <v>1</v>
      </c>
      <c r="G206" s="23">
        <v>1.111</v>
      </c>
      <c r="H206" s="15">
        <f>IF(ABS(F206-G206)&lt;ABS(0.15*F206),1,0)</f>
        <v>1</v>
      </c>
      <c r="I206" s="15">
        <f>IF(ABS(F206-G206)&lt;ABS(0.1*F206),1,0)</f>
        <v>0</v>
      </c>
      <c r="J206" s="15">
        <f>IF(ABS(F206-G206)&lt;ABS(0.05*F206),1,0)</f>
        <v>0</v>
      </c>
      <c r="L206" s="15">
        <f t="shared" ref="L206:L240" si="38">ABS((F206-G206)/F206)</f>
        <v>0.11099999999999999</v>
      </c>
      <c r="M206" s="15">
        <f t="shared" ref="M206:M240" si="39">(G206-F206)^2</f>
        <v>1.2320999999999997E-2</v>
      </c>
    </row>
    <row r="207" spans="3:13" x14ac:dyDescent="0.3">
      <c r="F207" s="15">
        <v>2.5</v>
      </c>
      <c r="G207" s="15">
        <v>2.5903999999999998</v>
      </c>
      <c r="H207" s="15">
        <f t="shared" ref="H207:H240" si="40">IF(ABS(F207-G207)&lt;ABS(0.15*F207),1,0)</f>
        <v>1</v>
      </c>
      <c r="I207" s="15">
        <f t="shared" ref="I207:I240" si="41">IF(ABS(F207-G207)&lt;ABS(0.1*F207),1,0)</f>
        <v>1</v>
      </c>
      <c r="J207" s="15">
        <f t="shared" ref="J207:J240" si="42">IF(ABS(F207-G207)&lt;ABS(0.05*F207),1,0)</f>
        <v>1</v>
      </c>
      <c r="L207" s="15">
        <f t="shared" si="38"/>
        <v>3.6159999999999928E-2</v>
      </c>
      <c r="M207" s="15">
        <f t="shared" si="39"/>
        <v>8.1721599999999665E-3</v>
      </c>
    </row>
    <row r="208" spans="3:13" x14ac:dyDescent="0.3">
      <c r="F208" s="15">
        <v>4</v>
      </c>
      <c r="G208" s="15">
        <v>4.2043999999999997</v>
      </c>
      <c r="H208" s="15">
        <f t="shared" si="40"/>
        <v>1</v>
      </c>
      <c r="I208" s="15">
        <f t="shared" si="41"/>
        <v>1</v>
      </c>
      <c r="J208" s="15">
        <f t="shared" si="42"/>
        <v>0</v>
      </c>
      <c r="L208" s="15">
        <f t="shared" si="38"/>
        <v>5.1099999999999923E-2</v>
      </c>
      <c r="M208" s="15">
        <f t="shared" si="39"/>
        <v>4.1779359999999877E-2</v>
      </c>
    </row>
    <row r="209" spans="6:13" x14ac:dyDescent="0.3">
      <c r="F209" s="15">
        <v>5.5</v>
      </c>
      <c r="G209" s="15">
        <v>6.2961</v>
      </c>
      <c r="H209" s="15">
        <f t="shared" si="40"/>
        <v>1</v>
      </c>
      <c r="I209" s="15">
        <f t="shared" si="41"/>
        <v>0</v>
      </c>
      <c r="J209" s="15">
        <f t="shared" si="42"/>
        <v>0</v>
      </c>
      <c r="L209" s="15">
        <f t="shared" si="38"/>
        <v>0.14474545454545454</v>
      </c>
      <c r="M209" s="15">
        <f t="shared" si="39"/>
        <v>0.63377521000000003</v>
      </c>
    </row>
    <row r="210" spans="6:13" x14ac:dyDescent="0.3">
      <c r="F210" s="15">
        <v>7</v>
      </c>
      <c r="G210" s="15">
        <v>8.5300999999999991</v>
      </c>
      <c r="H210" s="15">
        <f t="shared" si="40"/>
        <v>0</v>
      </c>
      <c r="I210" s="15">
        <f t="shared" si="41"/>
        <v>0</v>
      </c>
      <c r="J210" s="15">
        <f t="shared" si="42"/>
        <v>0</v>
      </c>
      <c r="L210" s="15">
        <f t="shared" si="38"/>
        <v>0.21858571428571416</v>
      </c>
      <c r="M210" s="15">
        <f t="shared" si="39"/>
        <v>2.3412060099999974</v>
      </c>
    </row>
    <row r="211" spans="6:13" x14ac:dyDescent="0.3">
      <c r="F211" s="15">
        <v>8.5</v>
      </c>
      <c r="G211" s="15">
        <v>10.1775</v>
      </c>
      <c r="H211" s="15">
        <f t="shared" si="40"/>
        <v>0</v>
      </c>
      <c r="I211" s="15">
        <f t="shared" si="41"/>
        <v>0</v>
      </c>
      <c r="J211" s="15">
        <f t="shared" si="42"/>
        <v>0</v>
      </c>
      <c r="L211" s="15">
        <f t="shared" si="38"/>
        <v>0.19735294117647062</v>
      </c>
      <c r="M211" s="15">
        <f t="shared" si="39"/>
        <v>2.8140062500000007</v>
      </c>
    </row>
    <row r="212" spans="6:13" x14ac:dyDescent="0.3">
      <c r="F212" s="15">
        <v>10</v>
      </c>
      <c r="G212" s="15">
        <v>11.074199999999999</v>
      </c>
      <c r="H212" s="15">
        <f t="shared" si="40"/>
        <v>1</v>
      </c>
      <c r="I212" s="15">
        <f t="shared" si="41"/>
        <v>0</v>
      </c>
      <c r="J212" s="15">
        <f t="shared" si="42"/>
        <v>0</v>
      </c>
      <c r="L212" s="15">
        <f t="shared" si="38"/>
        <v>0.10741999999999993</v>
      </c>
      <c r="M212" s="15">
        <f t="shared" si="39"/>
        <v>1.1539056399999987</v>
      </c>
    </row>
    <row r="213" spans="6:13" x14ac:dyDescent="0.3">
      <c r="F213" s="15">
        <v>1</v>
      </c>
      <c r="G213" s="15">
        <v>0.71650000000000003</v>
      </c>
      <c r="H213" s="15">
        <f t="shared" si="40"/>
        <v>0</v>
      </c>
      <c r="I213" s="15">
        <f t="shared" si="41"/>
        <v>0</v>
      </c>
      <c r="J213" s="15">
        <f t="shared" si="42"/>
        <v>0</v>
      </c>
      <c r="L213" s="15">
        <f t="shared" si="38"/>
        <v>0.28349999999999997</v>
      </c>
      <c r="M213" s="15">
        <f t="shared" si="39"/>
        <v>8.0372249999999992E-2</v>
      </c>
    </row>
    <row r="214" spans="6:13" x14ac:dyDescent="0.3">
      <c r="F214" s="15">
        <v>2.5</v>
      </c>
      <c r="G214" s="15">
        <v>1.9990000000000001</v>
      </c>
      <c r="H214" s="15">
        <f t="shared" si="40"/>
        <v>0</v>
      </c>
      <c r="I214" s="15">
        <f t="shared" si="41"/>
        <v>0</v>
      </c>
      <c r="J214" s="15">
        <f t="shared" si="42"/>
        <v>0</v>
      </c>
      <c r="L214" s="15">
        <f t="shared" si="38"/>
        <v>0.20039999999999997</v>
      </c>
      <c r="M214" s="15">
        <f t="shared" si="39"/>
        <v>0.25100099999999986</v>
      </c>
    </row>
    <row r="215" spans="6:13" x14ac:dyDescent="0.3">
      <c r="F215" s="15">
        <v>4</v>
      </c>
      <c r="G215" s="15">
        <v>3.444</v>
      </c>
      <c r="H215" s="15">
        <f t="shared" si="40"/>
        <v>1</v>
      </c>
      <c r="I215" s="15">
        <f t="shared" si="41"/>
        <v>0</v>
      </c>
      <c r="J215" s="15">
        <f t="shared" si="42"/>
        <v>0</v>
      </c>
      <c r="L215" s="15">
        <f t="shared" si="38"/>
        <v>0.13900000000000001</v>
      </c>
      <c r="M215" s="15">
        <f t="shared" si="39"/>
        <v>0.30913600000000008</v>
      </c>
    </row>
    <row r="216" spans="6:13" x14ac:dyDescent="0.3">
      <c r="F216" s="15">
        <v>5.5</v>
      </c>
      <c r="G216" s="15">
        <v>5.2176</v>
      </c>
      <c r="H216" s="15">
        <f t="shared" si="40"/>
        <v>1</v>
      </c>
      <c r="I216" s="15">
        <f t="shared" si="41"/>
        <v>1</v>
      </c>
      <c r="J216" s="15">
        <f t="shared" si="42"/>
        <v>0</v>
      </c>
      <c r="L216" s="15">
        <f t="shared" si="38"/>
        <v>5.1345454545454541E-2</v>
      </c>
      <c r="M216" s="15">
        <f t="shared" si="39"/>
        <v>7.9749759999999989E-2</v>
      </c>
    </row>
    <row r="217" spans="6:13" x14ac:dyDescent="0.3">
      <c r="F217" s="15">
        <v>7</v>
      </c>
      <c r="G217" s="15">
        <v>7.3207000000000004</v>
      </c>
      <c r="H217" s="15">
        <f t="shared" si="40"/>
        <v>1</v>
      </c>
      <c r="I217" s="15">
        <f t="shared" si="41"/>
        <v>1</v>
      </c>
      <c r="J217" s="15">
        <f t="shared" si="42"/>
        <v>1</v>
      </c>
      <c r="L217" s="15">
        <f t="shared" si="38"/>
        <v>4.5814285714285773E-2</v>
      </c>
      <c r="M217" s="15">
        <f t="shared" si="39"/>
        <v>0.10284849000000028</v>
      </c>
    </row>
    <row r="218" spans="6:13" x14ac:dyDescent="0.3">
      <c r="F218" s="15">
        <v>8.5</v>
      </c>
      <c r="G218" s="15">
        <v>9.4883000000000006</v>
      </c>
      <c r="H218" s="15">
        <f t="shared" si="40"/>
        <v>1</v>
      </c>
      <c r="I218" s="15">
        <f t="shared" si="41"/>
        <v>0</v>
      </c>
      <c r="J218" s="15">
        <f t="shared" si="42"/>
        <v>0</v>
      </c>
      <c r="L218" s="15">
        <f t="shared" si="38"/>
        <v>0.11627058823529419</v>
      </c>
      <c r="M218" s="15">
        <f t="shared" si="39"/>
        <v>0.97673689000000119</v>
      </c>
    </row>
    <row r="219" spans="6:13" x14ac:dyDescent="0.3">
      <c r="F219" s="15">
        <v>10</v>
      </c>
      <c r="G219" s="15">
        <v>11.2577</v>
      </c>
      <c r="H219" s="15">
        <f t="shared" si="40"/>
        <v>1</v>
      </c>
      <c r="I219" s="15">
        <f t="shared" si="41"/>
        <v>0</v>
      </c>
      <c r="J219" s="15">
        <f t="shared" si="42"/>
        <v>0</v>
      </c>
      <c r="L219" s="15">
        <f t="shared" si="38"/>
        <v>0.12576999999999999</v>
      </c>
      <c r="M219" s="15">
        <f t="shared" si="39"/>
        <v>1.5818092899999996</v>
      </c>
    </row>
    <row r="220" spans="6:13" x14ac:dyDescent="0.3">
      <c r="F220" s="15">
        <v>1</v>
      </c>
      <c r="G220" s="15">
        <v>0.81950000000000001</v>
      </c>
      <c r="H220" s="15">
        <f t="shared" si="40"/>
        <v>0</v>
      </c>
      <c r="I220" s="15">
        <f t="shared" si="41"/>
        <v>0</v>
      </c>
      <c r="J220" s="15">
        <f t="shared" si="42"/>
        <v>0</v>
      </c>
      <c r="L220" s="15">
        <f t="shared" si="38"/>
        <v>0.18049999999999999</v>
      </c>
      <c r="M220" s="15">
        <f t="shared" si="39"/>
        <v>3.2580249999999998E-2</v>
      </c>
    </row>
    <row r="221" spans="6:13" x14ac:dyDescent="0.3">
      <c r="F221" s="15">
        <v>2.5</v>
      </c>
      <c r="G221" s="15">
        <v>2.0541999999999998</v>
      </c>
      <c r="H221" s="15">
        <f t="shared" si="40"/>
        <v>0</v>
      </c>
      <c r="I221" s="15">
        <f t="shared" si="41"/>
        <v>0</v>
      </c>
      <c r="J221" s="15">
        <f t="shared" si="42"/>
        <v>0</v>
      </c>
      <c r="L221" s="15">
        <f t="shared" si="38"/>
        <v>0.17832000000000009</v>
      </c>
      <c r="M221" s="15">
        <f t="shared" si="39"/>
        <v>0.19873764000000019</v>
      </c>
    </row>
    <row r="222" spans="6:13" x14ac:dyDescent="0.3">
      <c r="F222" s="15">
        <v>4</v>
      </c>
      <c r="G222" s="15">
        <v>3.6753999999999998</v>
      </c>
      <c r="H222" s="15">
        <f t="shared" si="40"/>
        <v>1</v>
      </c>
      <c r="I222" s="15">
        <f t="shared" si="41"/>
        <v>1</v>
      </c>
      <c r="J222" s="15">
        <f t="shared" si="42"/>
        <v>0</v>
      </c>
      <c r="L222" s="15">
        <f t="shared" si="38"/>
        <v>8.1150000000000055E-2</v>
      </c>
      <c r="M222" s="15">
        <f t="shared" si="39"/>
        <v>0.10536516000000014</v>
      </c>
    </row>
    <row r="223" spans="6:13" x14ac:dyDescent="0.3">
      <c r="F223" s="15">
        <v>5.5</v>
      </c>
      <c r="G223" s="15">
        <v>5.2256999999999998</v>
      </c>
      <c r="H223" s="15">
        <f t="shared" si="40"/>
        <v>1</v>
      </c>
      <c r="I223" s="15">
        <f t="shared" si="41"/>
        <v>1</v>
      </c>
      <c r="J223" s="15">
        <f t="shared" si="42"/>
        <v>1</v>
      </c>
      <c r="L223" s="15">
        <f t="shared" si="38"/>
        <v>4.9872727272727312E-2</v>
      </c>
      <c r="M223" s="15">
        <f t="shared" si="39"/>
        <v>7.5240490000000118E-2</v>
      </c>
    </row>
    <row r="224" spans="6:13" x14ac:dyDescent="0.3">
      <c r="F224" s="15">
        <v>7</v>
      </c>
      <c r="G224" s="15">
        <v>7.0808999999999997</v>
      </c>
      <c r="H224" s="15">
        <f t="shared" si="40"/>
        <v>1</v>
      </c>
      <c r="I224" s="15">
        <f t="shared" si="41"/>
        <v>1</v>
      </c>
      <c r="J224" s="15">
        <f t="shared" si="42"/>
        <v>1</v>
      </c>
      <c r="L224" s="15">
        <f t="shared" si="38"/>
        <v>1.1557142857142821E-2</v>
      </c>
      <c r="M224" s="15">
        <f t="shared" si="39"/>
        <v>6.54480999999996E-3</v>
      </c>
    </row>
    <row r="225" spans="6:13" x14ac:dyDescent="0.3">
      <c r="F225" s="15">
        <v>8.5</v>
      </c>
      <c r="G225" s="15">
        <v>8.8819999999999997</v>
      </c>
      <c r="H225" s="15">
        <f t="shared" si="40"/>
        <v>1</v>
      </c>
      <c r="I225" s="15">
        <f t="shared" si="41"/>
        <v>1</v>
      </c>
      <c r="J225" s="15">
        <f t="shared" si="42"/>
        <v>1</v>
      </c>
      <c r="L225" s="15">
        <f t="shared" si="38"/>
        <v>4.49411764705882E-2</v>
      </c>
      <c r="M225" s="15">
        <f t="shared" si="39"/>
        <v>0.14592399999999975</v>
      </c>
    </row>
    <row r="226" spans="6:13" x14ac:dyDescent="0.3">
      <c r="F226" s="15">
        <v>10</v>
      </c>
      <c r="G226" s="15">
        <v>10.912100000000001</v>
      </c>
      <c r="H226" s="15">
        <f t="shared" si="40"/>
        <v>1</v>
      </c>
      <c r="I226" s="15">
        <f t="shared" si="41"/>
        <v>1</v>
      </c>
      <c r="J226" s="15">
        <f t="shared" si="42"/>
        <v>0</v>
      </c>
      <c r="L226" s="15">
        <f t="shared" si="38"/>
        <v>9.1210000000000055E-2</v>
      </c>
      <c r="M226" s="15">
        <f t="shared" si="39"/>
        <v>0.831926410000001</v>
      </c>
    </row>
    <row r="227" spans="6:13" x14ac:dyDescent="0.3">
      <c r="F227" s="15">
        <v>1</v>
      </c>
      <c r="G227" s="15">
        <v>0.95120000000000005</v>
      </c>
      <c r="H227" s="15">
        <f t="shared" si="40"/>
        <v>1</v>
      </c>
      <c r="I227" s="15">
        <f t="shared" si="41"/>
        <v>1</v>
      </c>
      <c r="J227" s="15">
        <f t="shared" si="42"/>
        <v>1</v>
      </c>
      <c r="L227" s="15">
        <f t="shared" si="38"/>
        <v>4.8799999999999955E-2</v>
      </c>
      <c r="M227" s="15">
        <f t="shared" si="39"/>
        <v>2.3814399999999955E-3</v>
      </c>
    </row>
    <row r="228" spans="6:13" x14ac:dyDescent="0.3">
      <c r="F228" s="15">
        <v>2.5</v>
      </c>
      <c r="G228" s="15">
        <v>2.1145</v>
      </c>
      <c r="H228" s="15">
        <f t="shared" si="40"/>
        <v>0</v>
      </c>
      <c r="I228" s="15">
        <f t="shared" si="41"/>
        <v>0</v>
      </c>
      <c r="J228" s="15">
        <f t="shared" si="42"/>
        <v>0</v>
      </c>
      <c r="L228" s="15">
        <f t="shared" si="38"/>
        <v>0.15419999999999998</v>
      </c>
      <c r="M228" s="15">
        <f t="shared" si="39"/>
        <v>0.14861024999999997</v>
      </c>
    </row>
    <row r="229" spans="6:13" x14ac:dyDescent="0.3">
      <c r="F229" s="15">
        <v>4</v>
      </c>
      <c r="G229" s="15">
        <v>3.9580000000000002</v>
      </c>
      <c r="H229" s="15">
        <f t="shared" si="40"/>
        <v>1</v>
      </c>
      <c r="I229" s="15">
        <f t="shared" si="41"/>
        <v>1</v>
      </c>
      <c r="J229" s="15">
        <f t="shared" si="42"/>
        <v>1</v>
      </c>
      <c r="L229" s="15">
        <f t="shared" si="38"/>
        <v>1.0499999999999954E-2</v>
      </c>
      <c r="M229" s="15">
        <f t="shared" si="39"/>
        <v>1.7639999999999845E-3</v>
      </c>
    </row>
    <row r="230" spans="6:13" x14ac:dyDescent="0.3">
      <c r="F230" s="15">
        <v>5.5</v>
      </c>
      <c r="G230" s="15">
        <v>5.4127999999999998</v>
      </c>
      <c r="H230" s="15">
        <f t="shared" si="40"/>
        <v>1</v>
      </c>
      <c r="I230" s="15">
        <f t="shared" si="41"/>
        <v>1</v>
      </c>
      <c r="J230" s="15">
        <f t="shared" si="42"/>
        <v>1</v>
      </c>
      <c r="L230" s="15">
        <f t="shared" si="38"/>
        <v>1.5854545454545486E-2</v>
      </c>
      <c r="M230" s="15">
        <f t="shared" si="39"/>
        <v>7.6038400000000292E-3</v>
      </c>
    </row>
    <row r="231" spans="6:13" x14ac:dyDescent="0.3">
      <c r="F231" s="15">
        <v>7</v>
      </c>
      <c r="G231" s="15">
        <v>7.0141</v>
      </c>
      <c r="H231" s="15">
        <f t="shared" si="40"/>
        <v>1</v>
      </c>
      <c r="I231" s="15">
        <f t="shared" si="41"/>
        <v>1</v>
      </c>
      <c r="J231" s="15">
        <f t="shared" si="42"/>
        <v>1</v>
      </c>
      <c r="L231" s="15">
        <f t="shared" si="38"/>
        <v>2.0142857142857146E-3</v>
      </c>
      <c r="M231" s="15">
        <f t="shared" si="39"/>
        <v>1.9881000000000003E-4</v>
      </c>
    </row>
    <row r="232" spans="6:13" x14ac:dyDescent="0.3">
      <c r="F232" s="15">
        <v>8.5</v>
      </c>
      <c r="G232" s="15">
        <v>8.6082999999999998</v>
      </c>
      <c r="H232" s="15">
        <f t="shared" si="40"/>
        <v>1</v>
      </c>
      <c r="I232" s="15">
        <f t="shared" si="41"/>
        <v>1</v>
      </c>
      <c r="J232" s="15">
        <f t="shared" si="42"/>
        <v>1</v>
      </c>
      <c r="L232" s="15">
        <f t="shared" si="38"/>
        <v>1.2741176470588216E-2</v>
      </c>
      <c r="M232" s="15">
        <f t="shared" si="39"/>
        <v>1.1728889999999966E-2</v>
      </c>
    </row>
    <row r="233" spans="6:13" x14ac:dyDescent="0.3">
      <c r="F233" s="15">
        <v>10</v>
      </c>
      <c r="G233" s="15">
        <v>10.432</v>
      </c>
      <c r="H233" s="15">
        <f t="shared" si="40"/>
        <v>1</v>
      </c>
      <c r="I233" s="15">
        <f t="shared" si="41"/>
        <v>1</v>
      </c>
      <c r="J233" s="15">
        <f t="shared" si="42"/>
        <v>1</v>
      </c>
      <c r="L233" s="15">
        <f t="shared" si="38"/>
        <v>4.3200000000000037E-2</v>
      </c>
      <c r="M233" s="15">
        <f t="shared" si="39"/>
        <v>0.18662400000000035</v>
      </c>
    </row>
    <row r="234" spans="6:13" x14ac:dyDescent="0.3">
      <c r="F234" s="15">
        <v>1</v>
      </c>
      <c r="G234" s="15">
        <v>1.0449999999999999</v>
      </c>
      <c r="H234" s="15">
        <f t="shared" si="40"/>
        <v>1</v>
      </c>
      <c r="I234" s="15">
        <f t="shared" si="41"/>
        <v>1</v>
      </c>
      <c r="J234" s="15">
        <f t="shared" si="42"/>
        <v>1</v>
      </c>
      <c r="L234" s="15">
        <f t="shared" si="38"/>
        <v>4.4999999999999929E-2</v>
      </c>
      <c r="M234" s="15">
        <f t="shared" si="39"/>
        <v>2.0249999999999938E-3</v>
      </c>
    </row>
    <row r="235" spans="6:13" x14ac:dyDescent="0.3">
      <c r="F235" s="15">
        <v>2.5</v>
      </c>
      <c r="G235" s="15">
        <v>2.1398999999999999</v>
      </c>
      <c r="H235" s="15">
        <f t="shared" si="40"/>
        <v>1</v>
      </c>
      <c r="I235" s="15">
        <f t="shared" si="41"/>
        <v>0</v>
      </c>
      <c r="J235" s="15">
        <f t="shared" si="42"/>
        <v>0</v>
      </c>
      <c r="L235" s="15">
        <f t="shared" si="38"/>
        <v>0.14404000000000003</v>
      </c>
      <c r="M235" s="15">
        <f t="shared" si="39"/>
        <v>0.12967201000000006</v>
      </c>
    </row>
    <row r="236" spans="6:13" x14ac:dyDescent="0.3">
      <c r="F236" s="15">
        <v>4</v>
      </c>
      <c r="G236" s="15">
        <v>4.1477000000000004</v>
      </c>
      <c r="H236" s="15">
        <f t="shared" si="40"/>
        <v>1</v>
      </c>
      <c r="I236" s="15">
        <f t="shared" si="41"/>
        <v>1</v>
      </c>
      <c r="J236" s="15">
        <f t="shared" si="42"/>
        <v>1</v>
      </c>
      <c r="L236" s="15">
        <f t="shared" si="38"/>
        <v>3.6925000000000097E-2</v>
      </c>
      <c r="M236" s="15">
        <f t="shared" si="39"/>
        <v>2.1815290000000116E-2</v>
      </c>
    </row>
    <row r="237" spans="6:13" x14ac:dyDescent="0.3">
      <c r="F237" s="15">
        <v>5.5</v>
      </c>
      <c r="G237" s="15">
        <v>5.5796999999999999</v>
      </c>
      <c r="H237" s="15">
        <f t="shared" si="40"/>
        <v>1</v>
      </c>
      <c r="I237" s="15">
        <f t="shared" si="41"/>
        <v>1</v>
      </c>
      <c r="J237" s="15">
        <f t="shared" si="42"/>
        <v>1</v>
      </c>
      <c r="L237" s="15">
        <f t="shared" si="38"/>
        <v>1.449090909090907E-2</v>
      </c>
      <c r="M237" s="15">
        <f t="shared" si="39"/>
        <v>6.3520899999999813E-3</v>
      </c>
    </row>
    <row r="238" spans="6:13" x14ac:dyDescent="0.3">
      <c r="F238" s="15">
        <v>7</v>
      </c>
      <c r="G238" s="15">
        <v>6.952</v>
      </c>
      <c r="H238" s="15">
        <f t="shared" si="40"/>
        <v>1</v>
      </c>
      <c r="I238" s="15">
        <f t="shared" si="41"/>
        <v>1</v>
      </c>
      <c r="J238" s="15">
        <f t="shared" si="42"/>
        <v>1</v>
      </c>
      <c r="L238" s="15">
        <f t="shared" si="38"/>
        <v>6.8571428571428629E-3</v>
      </c>
      <c r="M238" s="15">
        <f t="shared" si="39"/>
        <v>2.304000000000004E-3</v>
      </c>
    </row>
    <row r="239" spans="6:13" x14ac:dyDescent="0.3">
      <c r="F239" s="15">
        <v>8.5</v>
      </c>
      <c r="G239" s="15">
        <v>8.4823000000000004</v>
      </c>
      <c r="H239" s="15">
        <f t="shared" si="40"/>
        <v>1</v>
      </c>
      <c r="I239" s="15">
        <f t="shared" si="41"/>
        <v>1</v>
      </c>
      <c r="J239" s="15">
        <f t="shared" si="42"/>
        <v>1</v>
      </c>
      <c r="L239" s="15">
        <f t="shared" si="38"/>
        <v>2.0823529411764241E-3</v>
      </c>
      <c r="M239" s="15">
        <f t="shared" si="39"/>
        <v>3.1328999999998599E-4</v>
      </c>
    </row>
    <row r="240" spans="6:13" x14ac:dyDescent="0.3">
      <c r="F240" s="15">
        <v>10</v>
      </c>
      <c r="G240" s="15">
        <v>10.024699999999999</v>
      </c>
      <c r="H240" s="15">
        <f t="shared" si="40"/>
        <v>1</v>
      </c>
      <c r="I240" s="15">
        <f t="shared" si="41"/>
        <v>1</v>
      </c>
      <c r="J240" s="15">
        <f t="shared" si="42"/>
        <v>1</v>
      </c>
      <c r="L240" s="15">
        <f t="shared" si="38"/>
        <v>2.469999999999928E-3</v>
      </c>
      <c r="M240" s="15">
        <f t="shared" si="39"/>
        <v>6.1008999999996431E-4</v>
      </c>
    </row>
    <row r="241" spans="1:20" x14ac:dyDescent="0.3">
      <c r="F241" s="24"/>
      <c r="G241" s="24"/>
      <c r="H241" s="24">
        <f>AVERAGE(H206:H240)*100</f>
        <v>80</v>
      </c>
      <c r="I241" s="24">
        <f>AVERAGE(I206:I240)*100</f>
        <v>60</v>
      </c>
      <c r="J241" s="24">
        <f>AVERAGE(J206:J240)*100</f>
        <v>48.571428571428569</v>
      </c>
      <c r="K241" s="24"/>
      <c r="L241" s="25">
        <f>(SUM(L206:L240)/35)*100</f>
        <v>8.5862597075193694</v>
      </c>
      <c r="M241" s="26">
        <f>SQRT(SUM(M206:M240)/35)</f>
        <v>0.59293798928965347</v>
      </c>
    </row>
    <row r="244" spans="1:20" x14ac:dyDescent="0.3">
      <c r="A244" s="38" t="s">
        <v>34</v>
      </c>
      <c r="B244" s="39"/>
      <c r="C244" s="39"/>
      <c r="D244" s="39"/>
      <c r="E244" s="40"/>
      <c r="F244" s="36" t="s">
        <v>20</v>
      </c>
      <c r="G244" s="44"/>
      <c r="H244" s="44"/>
      <c r="I244" s="44"/>
      <c r="J244" s="37"/>
    </row>
    <row r="245" spans="1:20" x14ac:dyDescent="0.3">
      <c r="A245" s="41"/>
      <c r="B245" s="42"/>
      <c r="C245" s="42"/>
      <c r="D245" s="42"/>
      <c r="E245" s="43"/>
      <c r="F245" s="18" t="s">
        <v>16</v>
      </c>
      <c r="G245" s="18" t="s">
        <v>21</v>
      </c>
      <c r="H245" s="9">
        <v>0.15</v>
      </c>
      <c r="I245" s="9">
        <v>0.1</v>
      </c>
      <c r="J245" s="9">
        <v>0.05</v>
      </c>
      <c r="L245" s="1" t="s">
        <v>27</v>
      </c>
      <c r="M245" s="1" t="s">
        <v>35</v>
      </c>
      <c r="S245" s="1" t="s">
        <v>27</v>
      </c>
      <c r="T245" s="1" t="s">
        <v>35</v>
      </c>
    </row>
    <row r="246" spans="1:20" x14ac:dyDescent="0.3">
      <c r="A246" s="34" t="s">
        <v>0</v>
      </c>
      <c r="B246" s="34"/>
      <c r="C246" s="15">
        <v>800</v>
      </c>
      <c r="D246" s="15"/>
      <c r="E246" s="15"/>
      <c r="F246" s="13">
        <v>1</v>
      </c>
      <c r="G246" s="13">
        <v>0.66590000000000005</v>
      </c>
      <c r="H246" s="13">
        <f>IF(ABS(F246-G246)&lt;ABS(0.15*F246),1,0)</f>
        <v>0</v>
      </c>
      <c r="I246" s="13">
        <f>IF(ABS(F246-G246)&lt;ABS(0.1*F246),1,0)</f>
        <v>0</v>
      </c>
      <c r="J246" s="13">
        <f>IF(ABS(F246-G246)&lt;ABS(0.05*F246),1,0)</f>
        <v>0</v>
      </c>
      <c r="L246" s="1">
        <f>ABS((F246-G246)/F246)</f>
        <v>0.33409999999999995</v>
      </c>
      <c r="M246" s="1">
        <f>(G246-F246)^2</f>
        <v>0.11162280999999998</v>
      </c>
      <c r="P246" s="1">
        <v>1</v>
      </c>
      <c r="Q246" s="1">
        <v>2.0396000000000001</v>
      </c>
      <c r="S246" s="1">
        <f>ABS((P246-Q246)/P246)</f>
        <v>1.0396000000000001</v>
      </c>
      <c r="T246" s="1">
        <f>(N246-Q246)^2</f>
        <v>4.15996816</v>
      </c>
    </row>
    <row r="247" spans="1:20" x14ac:dyDescent="0.3">
      <c r="A247" s="34" t="s">
        <v>1</v>
      </c>
      <c r="B247" s="34"/>
      <c r="C247" s="15">
        <v>200</v>
      </c>
      <c r="D247" s="15"/>
      <c r="E247" s="15"/>
      <c r="F247" s="15">
        <v>2.5</v>
      </c>
      <c r="G247" s="15">
        <v>1.8829</v>
      </c>
      <c r="H247" s="15">
        <f t="shared" ref="H247:H280" si="43">IF(ABS(F247-G247)&lt;ABS(0.15*F247),1,0)</f>
        <v>0</v>
      </c>
      <c r="I247" s="15">
        <f t="shared" ref="I247:I280" si="44">IF(ABS(F247-G247)&lt;ABS(0.1*F247),1,0)</f>
        <v>0</v>
      </c>
      <c r="J247" s="13">
        <f t="shared" ref="J247:J280" si="45">IF(ABS(F247-G247)&lt;ABS(0.05*F247),1,0)</f>
        <v>0</v>
      </c>
      <c r="L247" s="1">
        <f t="shared" ref="L247:L279" si="46">ABS((F247-G247)/F247)</f>
        <v>0.24684</v>
      </c>
      <c r="M247" s="1">
        <f t="shared" ref="M247:M280" si="47">(G247-F247)^2</f>
        <v>0.38081240999999999</v>
      </c>
      <c r="P247" s="1">
        <v>2.5</v>
      </c>
      <c r="Q247" s="1">
        <v>2.8026</v>
      </c>
      <c r="S247" s="1">
        <f t="shared" ref="S247:S280" si="48">ABS((P247-Q247)/P247)</f>
        <v>0.12103999999999999</v>
      </c>
      <c r="T247" s="1">
        <f t="shared" ref="T247:T280" si="49">(N247-Q247)^2</f>
        <v>7.85456676</v>
      </c>
    </row>
    <row r="248" spans="1:20" x14ac:dyDescent="0.3">
      <c r="A248" s="34" t="s">
        <v>2</v>
      </c>
      <c r="B248" s="34"/>
      <c r="C248" s="15">
        <v>10</v>
      </c>
      <c r="D248" s="15"/>
      <c r="E248" s="15"/>
      <c r="F248" s="15">
        <v>4</v>
      </c>
      <c r="G248" s="15">
        <v>3.2412000000000001</v>
      </c>
      <c r="H248" s="15">
        <f t="shared" si="43"/>
        <v>0</v>
      </c>
      <c r="I248" s="15">
        <f t="shared" si="44"/>
        <v>0</v>
      </c>
      <c r="J248" s="13">
        <f t="shared" si="45"/>
        <v>0</v>
      </c>
      <c r="L248" s="1">
        <f t="shared" si="46"/>
        <v>0.18969999999999998</v>
      </c>
      <c r="M248" s="1">
        <f t="shared" si="47"/>
        <v>0.57577743999999986</v>
      </c>
      <c r="P248" s="1">
        <v>4</v>
      </c>
      <c r="Q248" s="1">
        <v>3.5506000000000002</v>
      </c>
      <c r="S248" s="1">
        <f t="shared" si="48"/>
        <v>0.11234999999999995</v>
      </c>
      <c r="T248" s="1">
        <f t="shared" si="49"/>
        <v>12.606760360000001</v>
      </c>
    </row>
    <row r="249" spans="1:20" x14ac:dyDescent="0.3">
      <c r="A249" s="34" t="s">
        <v>3</v>
      </c>
      <c r="B249" s="34"/>
      <c r="C249" s="15">
        <v>1000</v>
      </c>
      <c r="D249" s="15"/>
      <c r="E249" s="15"/>
      <c r="F249" s="15">
        <v>5.5</v>
      </c>
      <c r="G249" s="15">
        <v>5.0651999999999999</v>
      </c>
      <c r="H249" s="15">
        <f t="shared" si="43"/>
        <v>1</v>
      </c>
      <c r="I249" s="15">
        <f t="shared" si="44"/>
        <v>1</v>
      </c>
      <c r="J249" s="13">
        <f t="shared" si="45"/>
        <v>0</v>
      </c>
      <c r="L249" s="1">
        <f t="shared" si="46"/>
        <v>7.9054545454545475E-2</v>
      </c>
      <c r="M249" s="1">
        <f t="shared" si="47"/>
        <v>0.18905104000000006</v>
      </c>
      <c r="P249" s="1">
        <v>5.5</v>
      </c>
      <c r="Q249" s="1">
        <v>4.2107000000000001</v>
      </c>
      <c r="S249" s="1">
        <f t="shared" si="48"/>
        <v>0.2344181818181818</v>
      </c>
      <c r="T249" s="1">
        <f t="shared" si="49"/>
        <v>17.729994489999999</v>
      </c>
    </row>
    <row r="250" spans="1:20" x14ac:dyDescent="0.3">
      <c r="A250" s="34" t="s">
        <v>4</v>
      </c>
      <c r="B250" s="34"/>
      <c r="C250" s="15">
        <v>80000</v>
      </c>
      <c r="D250" s="15"/>
      <c r="E250" s="15"/>
      <c r="F250" s="15">
        <v>7</v>
      </c>
      <c r="G250" s="15">
        <v>7.0214999999999996</v>
      </c>
      <c r="H250" s="15">
        <f t="shared" si="43"/>
        <v>1</v>
      </c>
      <c r="I250" s="15">
        <f t="shared" si="44"/>
        <v>1</v>
      </c>
      <c r="J250" s="13">
        <f t="shared" si="45"/>
        <v>1</v>
      </c>
      <c r="L250" s="1">
        <f t="shared" si="46"/>
        <v>3.0714285714285188E-3</v>
      </c>
      <c r="M250" s="1">
        <f t="shared" si="47"/>
        <v>4.622499999999841E-4</v>
      </c>
      <c r="P250" s="1">
        <v>7</v>
      </c>
      <c r="Q250" s="1">
        <v>4.7011000000000003</v>
      </c>
      <c r="S250" s="1">
        <f t="shared" si="48"/>
        <v>0.32841428571428566</v>
      </c>
      <c r="T250" s="1">
        <f t="shared" si="49"/>
        <v>22.100341210000003</v>
      </c>
    </row>
    <row r="251" spans="1:20" x14ac:dyDescent="0.3">
      <c r="A251" s="34" t="s">
        <v>5</v>
      </c>
      <c r="B251" s="34"/>
      <c r="C251" s="15">
        <v>5.0000000000000001E-4</v>
      </c>
      <c r="D251" s="15"/>
      <c r="E251" s="15"/>
      <c r="F251" s="15">
        <v>8.5</v>
      </c>
      <c r="G251" s="15">
        <v>8.5623000000000005</v>
      </c>
      <c r="H251" s="15">
        <f t="shared" si="43"/>
        <v>1</v>
      </c>
      <c r="I251" s="15">
        <f t="shared" si="44"/>
        <v>1</v>
      </c>
      <c r="J251" s="13">
        <f t="shared" si="45"/>
        <v>1</v>
      </c>
      <c r="L251" s="1">
        <f t="shared" si="46"/>
        <v>7.3294117647059375E-3</v>
      </c>
      <c r="M251" s="1">
        <f t="shared" si="47"/>
        <v>3.881290000000058E-3</v>
      </c>
      <c r="P251" s="1">
        <v>8.5</v>
      </c>
      <c r="Q251" s="1">
        <v>5.0434000000000001</v>
      </c>
      <c r="S251" s="1">
        <f t="shared" si="48"/>
        <v>0.40665882352941174</v>
      </c>
      <c r="T251" s="1">
        <f t="shared" si="49"/>
        <v>25.435883560000001</v>
      </c>
    </row>
    <row r="252" spans="1:20" x14ac:dyDescent="0.3">
      <c r="A252" s="34" t="s">
        <v>6</v>
      </c>
      <c r="B252" s="34"/>
      <c r="C252" s="15" t="s">
        <v>7</v>
      </c>
      <c r="D252" s="15"/>
      <c r="E252" s="15"/>
      <c r="F252" s="15">
        <v>10</v>
      </c>
      <c r="G252" s="15">
        <v>9.3722999999999992</v>
      </c>
      <c r="H252" s="15">
        <f t="shared" si="43"/>
        <v>1</v>
      </c>
      <c r="I252" s="15">
        <f t="shared" si="44"/>
        <v>1</v>
      </c>
      <c r="J252" s="13">
        <f t="shared" si="45"/>
        <v>0</v>
      </c>
      <c r="L252" s="1">
        <f t="shared" si="46"/>
        <v>6.2770000000000076E-2</v>
      </c>
      <c r="M252" s="1">
        <f t="shared" si="47"/>
        <v>0.39400729000000101</v>
      </c>
      <c r="P252" s="1">
        <v>10</v>
      </c>
      <c r="Q252" s="1">
        <v>5.2769000000000004</v>
      </c>
      <c r="S252" s="1">
        <f t="shared" si="48"/>
        <v>0.47230999999999995</v>
      </c>
      <c r="T252" s="1">
        <f t="shared" si="49"/>
        <v>27.845673610000002</v>
      </c>
    </row>
    <row r="253" spans="1:20" x14ac:dyDescent="0.3">
      <c r="A253" s="34" t="s">
        <v>8</v>
      </c>
      <c r="B253" s="34"/>
      <c r="C253" s="15" t="s">
        <v>9</v>
      </c>
      <c r="D253" s="15"/>
      <c r="E253" s="15"/>
      <c r="F253" s="15">
        <v>1</v>
      </c>
      <c r="G253" s="15">
        <v>0.78300000000000003</v>
      </c>
      <c r="H253" s="15">
        <f t="shared" si="43"/>
        <v>0</v>
      </c>
      <c r="I253" s="15">
        <f t="shared" si="44"/>
        <v>0</v>
      </c>
      <c r="J253" s="13">
        <f t="shared" si="45"/>
        <v>0</v>
      </c>
      <c r="L253" s="1">
        <f t="shared" si="46"/>
        <v>0.21699999999999997</v>
      </c>
      <c r="M253" s="1">
        <f t="shared" si="47"/>
        <v>4.7088999999999985E-2</v>
      </c>
      <c r="P253" s="1">
        <v>1</v>
      </c>
      <c r="Q253" s="1">
        <v>1.5858000000000001</v>
      </c>
      <c r="S253" s="1">
        <f t="shared" si="48"/>
        <v>0.5858000000000001</v>
      </c>
      <c r="T253" s="1">
        <f t="shared" si="49"/>
        <v>2.5147616400000001</v>
      </c>
    </row>
    <row r="254" spans="1:20" ht="28.8" x14ac:dyDescent="0.3">
      <c r="A254" s="34" t="s">
        <v>10</v>
      </c>
      <c r="B254" s="34"/>
      <c r="C254" s="3" t="s">
        <v>11</v>
      </c>
      <c r="D254" s="15"/>
      <c r="E254" s="15"/>
      <c r="F254" s="15">
        <v>2.5</v>
      </c>
      <c r="G254" s="15">
        <v>2.2926000000000002</v>
      </c>
      <c r="H254" s="15">
        <f t="shared" si="43"/>
        <v>1</v>
      </c>
      <c r="I254" s="15">
        <f t="shared" si="44"/>
        <v>1</v>
      </c>
      <c r="J254" s="13">
        <f t="shared" si="45"/>
        <v>0</v>
      </c>
      <c r="L254" s="1">
        <f t="shared" si="46"/>
        <v>8.2959999999999923E-2</v>
      </c>
      <c r="M254" s="1">
        <f t="shared" si="47"/>
        <v>4.3014759999999923E-2</v>
      </c>
      <c r="P254" s="1">
        <v>2.5</v>
      </c>
      <c r="Q254" s="1">
        <v>2.8231000000000002</v>
      </c>
      <c r="S254" s="1">
        <f t="shared" si="48"/>
        <v>0.12924000000000008</v>
      </c>
      <c r="T254" s="1">
        <f t="shared" si="49"/>
        <v>7.9698936100000006</v>
      </c>
    </row>
    <row r="255" spans="1:20" x14ac:dyDescent="0.3">
      <c r="A255" s="34" t="s">
        <v>12</v>
      </c>
      <c r="B255" s="34"/>
      <c r="C255" s="15" t="s">
        <v>25</v>
      </c>
      <c r="D255" s="15"/>
      <c r="E255" s="15"/>
      <c r="F255" s="15">
        <v>4</v>
      </c>
      <c r="G255" s="15">
        <v>3.7138</v>
      </c>
      <c r="H255" s="15">
        <f t="shared" si="43"/>
        <v>1</v>
      </c>
      <c r="I255" s="15">
        <f t="shared" si="44"/>
        <v>1</v>
      </c>
      <c r="J255" s="13">
        <f t="shared" si="45"/>
        <v>0</v>
      </c>
      <c r="L255" s="1">
        <f t="shared" si="46"/>
        <v>7.1550000000000002E-2</v>
      </c>
      <c r="M255" s="1">
        <f t="shared" si="47"/>
        <v>8.1910440000000001E-2</v>
      </c>
      <c r="P255" s="1">
        <v>4</v>
      </c>
      <c r="Q255" s="1">
        <v>3.84</v>
      </c>
      <c r="S255" s="1">
        <f t="shared" si="48"/>
        <v>4.0000000000000036E-2</v>
      </c>
      <c r="T255" s="1">
        <f t="shared" si="49"/>
        <v>14.7456</v>
      </c>
    </row>
    <row r="256" spans="1:20" x14ac:dyDescent="0.3">
      <c r="A256" s="18" t="s">
        <v>14</v>
      </c>
      <c r="B256" s="18"/>
      <c r="C256" s="15"/>
      <c r="D256" s="15"/>
      <c r="E256" s="15"/>
      <c r="F256" s="15">
        <v>5.5</v>
      </c>
      <c r="G256" s="15">
        <v>5.2855999999999996</v>
      </c>
      <c r="H256" s="15">
        <f t="shared" si="43"/>
        <v>1</v>
      </c>
      <c r="I256" s="15">
        <f t="shared" si="44"/>
        <v>1</v>
      </c>
      <c r="J256" s="13">
        <f t="shared" si="45"/>
        <v>1</v>
      </c>
      <c r="L256" s="1">
        <f t="shared" si="46"/>
        <v>3.8981818181818249E-2</v>
      </c>
      <c r="M256" s="1">
        <f t="shared" si="47"/>
        <v>4.5967360000000158E-2</v>
      </c>
      <c r="P256" s="1">
        <v>5.5</v>
      </c>
      <c r="Q256" s="1">
        <v>4.8788</v>
      </c>
      <c r="S256" s="1">
        <f t="shared" si="48"/>
        <v>0.11294545454545454</v>
      </c>
      <c r="T256" s="1">
        <f t="shared" si="49"/>
        <v>23.802689440000002</v>
      </c>
    </row>
    <row r="257" spans="1:20" x14ac:dyDescent="0.3">
      <c r="A257" s="35" t="s">
        <v>15</v>
      </c>
      <c r="B257" s="4">
        <v>0.05</v>
      </c>
      <c r="C257" s="16">
        <v>77</v>
      </c>
      <c r="D257" s="15"/>
      <c r="E257" s="15"/>
      <c r="F257" s="15">
        <v>7</v>
      </c>
      <c r="G257" s="15">
        <v>6.7803000000000004</v>
      </c>
      <c r="H257" s="15">
        <f t="shared" si="43"/>
        <v>1</v>
      </c>
      <c r="I257" s="15">
        <f t="shared" si="44"/>
        <v>1</v>
      </c>
      <c r="J257" s="13">
        <f t="shared" si="45"/>
        <v>1</v>
      </c>
      <c r="L257" s="1">
        <f t="shared" si="46"/>
        <v>3.1385714285714225E-2</v>
      </c>
      <c r="M257" s="1">
        <f t="shared" si="47"/>
        <v>4.8268089999999805E-2</v>
      </c>
      <c r="P257" s="1">
        <v>7</v>
      </c>
      <c r="Q257" s="1">
        <v>5.6551999999999998</v>
      </c>
      <c r="S257" s="1">
        <f t="shared" si="48"/>
        <v>0.19211428571428574</v>
      </c>
      <c r="T257" s="1">
        <f t="shared" si="49"/>
        <v>31.981287039999998</v>
      </c>
    </row>
    <row r="258" spans="1:20" x14ac:dyDescent="0.3">
      <c r="A258" s="35"/>
      <c r="B258" s="4">
        <v>0.1</v>
      </c>
      <c r="C258" s="16">
        <v>84.5</v>
      </c>
      <c r="D258" s="15"/>
      <c r="E258" s="15"/>
      <c r="F258" s="15">
        <v>8.5</v>
      </c>
      <c r="G258" s="15">
        <v>8.6809999999999992</v>
      </c>
      <c r="H258" s="15">
        <f t="shared" si="43"/>
        <v>1</v>
      </c>
      <c r="I258" s="15">
        <f t="shared" si="44"/>
        <v>1</v>
      </c>
      <c r="J258" s="13">
        <f t="shared" si="45"/>
        <v>1</v>
      </c>
      <c r="L258" s="1">
        <f t="shared" si="46"/>
        <v>2.1294117647058724E-2</v>
      </c>
      <c r="M258" s="1">
        <f t="shared" si="47"/>
        <v>3.2760999999999693E-2</v>
      </c>
      <c r="P258" s="1">
        <v>8.5</v>
      </c>
      <c r="Q258" s="1">
        <v>6.2268999999999997</v>
      </c>
      <c r="S258" s="1">
        <f t="shared" si="48"/>
        <v>0.26742352941176473</v>
      </c>
      <c r="T258" s="1">
        <f t="shared" si="49"/>
        <v>38.774283609999998</v>
      </c>
    </row>
    <row r="259" spans="1:20" x14ac:dyDescent="0.3">
      <c r="A259" s="35"/>
      <c r="B259" s="4">
        <v>0.15</v>
      </c>
      <c r="C259" s="16">
        <v>97.5</v>
      </c>
      <c r="D259" s="15"/>
      <c r="E259" s="15"/>
      <c r="F259" s="15">
        <v>10</v>
      </c>
      <c r="G259" s="15">
        <v>9.8751999999999995</v>
      </c>
      <c r="H259" s="15">
        <f t="shared" si="43"/>
        <v>1</v>
      </c>
      <c r="I259" s="15">
        <f t="shared" si="44"/>
        <v>1</v>
      </c>
      <c r="J259" s="13">
        <f t="shared" si="45"/>
        <v>1</v>
      </c>
      <c r="L259" s="1">
        <f t="shared" si="46"/>
        <v>1.2480000000000047E-2</v>
      </c>
      <c r="M259" s="1">
        <f t="shared" si="47"/>
        <v>1.5575040000000116E-2</v>
      </c>
      <c r="P259" s="1">
        <v>10</v>
      </c>
      <c r="Q259" s="1">
        <v>6.7408000000000001</v>
      </c>
      <c r="S259" s="1">
        <f t="shared" si="48"/>
        <v>0.32591999999999999</v>
      </c>
      <c r="T259" s="1">
        <f t="shared" si="49"/>
        <v>45.438384640000002</v>
      </c>
    </row>
    <row r="260" spans="1:20" x14ac:dyDescent="0.3">
      <c r="A260" s="15" t="s">
        <v>16</v>
      </c>
      <c r="B260" s="15" t="s">
        <v>17</v>
      </c>
      <c r="C260" s="6">
        <v>0.05</v>
      </c>
      <c r="D260" s="6">
        <v>0.1</v>
      </c>
      <c r="E260" s="6">
        <v>0.15</v>
      </c>
      <c r="F260" s="15">
        <v>1</v>
      </c>
      <c r="G260" s="15">
        <v>0.95199999999999996</v>
      </c>
      <c r="H260" s="15">
        <f t="shared" si="43"/>
        <v>1</v>
      </c>
      <c r="I260" s="15">
        <f t="shared" si="44"/>
        <v>1</v>
      </c>
      <c r="J260" s="13">
        <f t="shared" si="45"/>
        <v>1</v>
      </c>
      <c r="L260" s="1">
        <f t="shared" si="46"/>
        <v>4.8000000000000043E-2</v>
      </c>
      <c r="M260" s="1">
        <f t="shared" si="47"/>
        <v>2.304000000000004E-3</v>
      </c>
      <c r="P260" s="1">
        <v>1</v>
      </c>
      <c r="Q260" s="1">
        <v>1.361</v>
      </c>
      <c r="S260" s="1">
        <f t="shared" si="48"/>
        <v>0.36099999999999999</v>
      </c>
      <c r="T260" s="1">
        <f t="shared" si="49"/>
        <v>1.8523209999999999</v>
      </c>
    </row>
    <row r="261" spans="1:20" x14ac:dyDescent="0.3">
      <c r="A261" s="15">
        <v>1</v>
      </c>
      <c r="B261" s="15">
        <v>1.1215999999999999</v>
      </c>
      <c r="C261" s="15">
        <f>IF(ABS(A261 - B261)&lt;ABS(0.05*A261),1,0)</f>
        <v>0</v>
      </c>
      <c r="D261" s="15">
        <f>IF(ABS(A261 - B261)&lt;ABS(0.1*A261),1,0)</f>
        <v>0</v>
      </c>
      <c r="E261" s="15">
        <f>IF(ABS(A261 - B261)&lt;ABS(0.15*A261),1,0)</f>
        <v>1</v>
      </c>
      <c r="F261" s="15">
        <v>2.5</v>
      </c>
      <c r="G261" s="15">
        <v>2.5021</v>
      </c>
      <c r="H261" s="15">
        <f t="shared" si="43"/>
        <v>1</v>
      </c>
      <c r="I261" s="15">
        <f t="shared" si="44"/>
        <v>1</v>
      </c>
      <c r="J261" s="13">
        <f t="shared" si="45"/>
        <v>1</v>
      </c>
      <c r="L261" s="1">
        <f t="shared" si="46"/>
        <v>8.3999999999999635E-4</v>
      </c>
      <c r="M261" s="1">
        <f t="shared" si="47"/>
        <v>4.4099999999999612E-6</v>
      </c>
      <c r="P261" s="1">
        <v>2.5</v>
      </c>
      <c r="Q261" s="1">
        <v>2.8673999999999999</v>
      </c>
      <c r="S261" s="1">
        <f t="shared" si="48"/>
        <v>0.14695999999999998</v>
      </c>
      <c r="T261" s="1">
        <f t="shared" si="49"/>
        <v>8.2219827599999995</v>
      </c>
    </row>
    <row r="262" spans="1:20" x14ac:dyDescent="0.3">
      <c r="A262" s="15">
        <v>2</v>
      </c>
      <c r="B262" s="15">
        <v>2.0034999999999998</v>
      </c>
      <c r="C262" s="15">
        <f t="shared" ref="C262:C270" si="50">IF(ABS(A262 - B262)&lt;ABS(0.05*A262),1,0)</f>
        <v>1</v>
      </c>
      <c r="D262" s="15">
        <f t="shared" ref="D262:D270" si="51">IF(ABS(A262 - B262)&lt;ABS(0.1*A262),1,0)</f>
        <v>1</v>
      </c>
      <c r="E262" s="15">
        <f t="shared" ref="E262:E270" si="52">IF(ABS(A262 - B262)&lt;ABS(0.15*A262),1,0)</f>
        <v>1</v>
      </c>
      <c r="F262" s="15">
        <v>4</v>
      </c>
      <c r="G262" s="15">
        <v>3.7654999999999998</v>
      </c>
      <c r="H262" s="15">
        <f t="shared" si="43"/>
        <v>1</v>
      </c>
      <c r="I262" s="15">
        <f t="shared" si="44"/>
        <v>1</v>
      </c>
      <c r="J262" s="13">
        <f t="shared" si="45"/>
        <v>0</v>
      </c>
      <c r="L262" s="1">
        <f t="shared" si="46"/>
        <v>5.8625000000000038E-2</v>
      </c>
      <c r="M262" s="1">
        <f t="shared" si="47"/>
        <v>5.4990250000000074E-2</v>
      </c>
      <c r="P262" s="1">
        <v>4</v>
      </c>
      <c r="Q262" s="1">
        <v>3.782</v>
      </c>
      <c r="S262" s="1">
        <f t="shared" si="48"/>
        <v>5.4499999999999993E-2</v>
      </c>
      <c r="T262" s="1">
        <f t="shared" si="49"/>
        <v>14.303523999999999</v>
      </c>
    </row>
    <row r="263" spans="1:20" x14ac:dyDescent="0.3">
      <c r="A263" s="15">
        <v>3</v>
      </c>
      <c r="B263" s="15">
        <v>3.0150000000000001</v>
      </c>
      <c r="C263" s="15">
        <f t="shared" si="50"/>
        <v>1</v>
      </c>
      <c r="D263" s="15">
        <f t="shared" si="51"/>
        <v>1</v>
      </c>
      <c r="E263" s="15">
        <f t="shared" si="52"/>
        <v>1</v>
      </c>
      <c r="F263" s="15">
        <v>5.5</v>
      </c>
      <c r="G263" s="15">
        <v>5.4196999999999997</v>
      </c>
      <c r="H263" s="15">
        <f t="shared" si="43"/>
        <v>1</v>
      </c>
      <c r="I263" s="15">
        <f t="shared" si="44"/>
        <v>1</v>
      </c>
      <c r="J263" s="13">
        <f t="shared" si="45"/>
        <v>1</v>
      </c>
      <c r="L263" s="1">
        <f t="shared" si="46"/>
        <v>1.4600000000000047E-2</v>
      </c>
      <c r="M263" s="1">
        <f t="shared" si="47"/>
        <v>6.4480900000000417E-3</v>
      </c>
      <c r="P263" s="1">
        <v>5.5</v>
      </c>
      <c r="Q263" s="1">
        <v>5.0980999999999996</v>
      </c>
      <c r="S263" s="1">
        <f t="shared" si="48"/>
        <v>7.3072727272727345E-2</v>
      </c>
      <c r="T263" s="1">
        <f t="shared" si="49"/>
        <v>25.990623609999997</v>
      </c>
    </row>
    <row r="264" spans="1:20" x14ac:dyDescent="0.3">
      <c r="A264" s="15">
        <v>4</v>
      </c>
      <c r="B264" s="15">
        <v>3.5653999999999999</v>
      </c>
      <c r="C264" s="15">
        <f t="shared" si="50"/>
        <v>0</v>
      </c>
      <c r="D264" s="15">
        <f t="shared" si="51"/>
        <v>0</v>
      </c>
      <c r="E264" s="15">
        <f t="shared" si="52"/>
        <v>1</v>
      </c>
      <c r="F264" s="15">
        <v>7</v>
      </c>
      <c r="G264" s="15">
        <v>6.7012</v>
      </c>
      <c r="H264" s="15">
        <f t="shared" si="43"/>
        <v>1</v>
      </c>
      <c r="I264" s="15">
        <f t="shared" si="44"/>
        <v>1</v>
      </c>
      <c r="J264" s="13">
        <f t="shared" si="45"/>
        <v>1</v>
      </c>
      <c r="L264" s="1">
        <f t="shared" si="46"/>
        <v>4.2685714285714278E-2</v>
      </c>
      <c r="M264" s="1">
        <f t="shared" si="47"/>
        <v>8.9281439999999976E-2</v>
      </c>
      <c r="P264" s="1">
        <v>7</v>
      </c>
      <c r="Q264" s="1">
        <v>6.0327999999999999</v>
      </c>
      <c r="S264" s="1">
        <f t="shared" si="48"/>
        <v>0.13817142857142858</v>
      </c>
      <c r="T264" s="1">
        <f t="shared" si="49"/>
        <v>36.394675839999998</v>
      </c>
    </row>
    <row r="265" spans="1:20" x14ac:dyDescent="0.3">
      <c r="A265" s="15">
        <v>5</v>
      </c>
      <c r="B265" s="15">
        <v>4.8753000000000002</v>
      </c>
      <c r="C265" s="15">
        <f t="shared" si="50"/>
        <v>1</v>
      </c>
      <c r="D265" s="15">
        <f t="shared" si="51"/>
        <v>1</v>
      </c>
      <c r="E265" s="15">
        <f t="shared" si="52"/>
        <v>1</v>
      </c>
      <c r="F265" s="15">
        <v>8.5</v>
      </c>
      <c r="G265" s="15">
        <v>8.5437999999999992</v>
      </c>
      <c r="H265" s="15">
        <f t="shared" si="43"/>
        <v>1</v>
      </c>
      <c r="I265" s="15">
        <f t="shared" si="44"/>
        <v>1</v>
      </c>
      <c r="J265" s="13">
        <f t="shared" si="45"/>
        <v>1</v>
      </c>
      <c r="L265" s="1">
        <f t="shared" si="46"/>
        <v>5.1529411764704913E-3</v>
      </c>
      <c r="M265" s="1">
        <f t="shared" si="47"/>
        <v>1.9184399999999276E-3</v>
      </c>
      <c r="P265" s="1">
        <v>8.5</v>
      </c>
      <c r="Q265" s="1">
        <v>6.7106000000000003</v>
      </c>
      <c r="S265" s="1">
        <f t="shared" si="48"/>
        <v>0.21051764705882348</v>
      </c>
      <c r="T265" s="1">
        <f t="shared" si="49"/>
        <v>45.032152360000005</v>
      </c>
    </row>
    <row r="266" spans="1:20" x14ac:dyDescent="0.3">
      <c r="A266" s="15">
        <v>6</v>
      </c>
      <c r="B266" s="15">
        <v>6.0175000000000001</v>
      </c>
      <c r="C266" s="15">
        <f t="shared" si="50"/>
        <v>1</v>
      </c>
      <c r="D266" s="15">
        <f t="shared" si="51"/>
        <v>1</v>
      </c>
      <c r="E266" s="15">
        <f t="shared" si="52"/>
        <v>1</v>
      </c>
      <c r="F266" s="15">
        <v>10</v>
      </c>
      <c r="G266" s="15">
        <v>9.9311000000000007</v>
      </c>
      <c r="H266" s="15">
        <f t="shared" si="43"/>
        <v>1</v>
      </c>
      <c r="I266" s="15">
        <f t="shared" si="44"/>
        <v>1</v>
      </c>
      <c r="J266" s="13">
        <f t="shared" si="45"/>
        <v>1</v>
      </c>
      <c r="L266" s="1">
        <f t="shared" si="46"/>
        <v>6.8899999999999292E-3</v>
      </c>
      <c r="M266" s="1">
        <f t="shared" si="47"/>
        <v>4.7472099999999028E-3</v>
      </c>
      <c r="P266" s="1">
        <v>10</v>
      </c>
      <c r="Q266" s="1">
        <v>7.4770000000000003</v>
      </c>
      <c r="S266" s="1">
        <f t="shared" si="48"/>
        <v>0.25229999999999997</v>
      </c>
      <c r="T266" s="1">
        <f t="shared" si="49"/>
        <v>55.905529000000001</v>
      </c>
    </row>
    <row r="267" spans="1:20" x14ac:dyDescent="0.3">
      <c r="A267" s="15">
        <v>7</v>
      </c>
      <c r="B267" s="15">
        <v>6.7130999999999998</v>
      </c>
      <c r="C267" s="15">
        <f t="shared" si="50"/>
        <v>1</v>
      </c>
      <c r="D267" s="15">
        <f t="shared" si="51"/>
        <v>1</v>
      </c>
      <c r="E267" s="15">
        <f t="shared" si="52"/>
        <v>1</v>
      </c>
      <c r="F267" s="15">
        <v>1</v>
      </c>
      <c r="G267" s="15">
        <v>1.0691999999999999</v>
      </c>
      <c r="H267" s="15">
        <f t="shared" si="43"/>
        <v>1</v>
      </c>
      <c r="I267" s="15">
        <f t="shared" si="44"/>
        <v>1</v>
      </c>
      <c r="J267" s="13">
        <f t="shared" si="45"/>
        <v>0</v>
      </c>
      <c r="L267" s="1">
        <f t="shared" si="46"/>
        <v>6.9199999999999928E-2</v>
      </c>
      <c r="M267" s="1">
        <f t="shared" si="47"/>
        <v>4.7886399999999898E-3</v>
      </c>
      <c r="P267" s="1">
        <v>1</v>
      </c>
      <c r="Q267" s="1">
        <v>1.2619</v>
      </c>
      <c r="S267" s="1">
        <f t="shared" si="48"/>
        <v>0.26190000000000002</v>
      </c>
      <c r="T267" s="1">
        <f t="shared" si="49"/>
        <v>1.59239161</v>
      </c>
    </row>
    <row r="268" spans="1:20" x14ac:dyDescent="0.3">
      <c r="A268" s="15">
        <v>8</v>
      </c>
      <c r="B268" s="15">
        <v>7.8023999999999996</v>
      </c>
      <c r="C268" s="15">
        <f t="shared" si="50"/>
        <v>1</v>
      </c>
      <c r="D268" s="15">
        <f t="shared" si="51"/>
        <v>1</v>
      </c>
      <c r="E268" s="15">
        <f t="shared" si="52"/>
        <v>1</v>
      </c>
      <c r="F268" s="15">
        <v>2.5</v>
      </c>
      <c r="G268" s="15">
        <v>2.6099000000000001</v>
      </c>
      <c r="H268" s="15">
        <f t="shared" si="43"/>
        <v>1</v>
      </c>
      <c r="I268" s="15">
        <f t="shared" si="44"/>
        <v>1</v>
      </c>
      <c r="J268" s="13">
        <f t="shared" si="45"/>
        <v>1</v>
      </c>
      <c r="L268" s="1">
        <f t="shared" si="46"/>
        <v>4.3960000000000041E-2</v>
      </c>
      <c r="M268" s="1">
        <f t="shared" si="47"/>
        <v>1.2078010000000024E-2</v>
      </c>
      <c r="P268" s="1">
        <v>2.5</v>
      </c>
      <c r="Q268" s="1">
        <v>2.8734000000000002</v>
      </c>
      <c r="S268" s="1">
        <f t="shared" si="48"/>
        <v>0.14936000000000008</v>
      </c>
      <c r="T268" s="1">
        <f t="shared" si="49"/>
        <v>8.2564275600000006</v>
      </c>
    </row>
    <row r="269" spans="1:20" x14ac:dyDescent="0.3">
      <c r="A269" s="15">
        <v>9</v>
      </c>
      <c r="B269" s="15">
        <v>9.0027000000000008</v>
      </c>
      <c r="C269" s="15">
        <f t="shared" si="50"/>
        <v>1</v>
      </c>
      <c r="D269" s="15">
        <f t="shared" si="51"/>
        <v>1</v>
      </c>
      <c r="E269" s="15">
        <f t="shared" si="52"/>
        <v>1</v>
      </c>
      <c r="F269" s="15">
        <v>4</v>
      </c>
      <c r="G269" s="15">
        <v>3.6619999999999999</v>
      </c>
      <c r="H269" s="15">
        <f t="shared" si="43"/>
        <v>1</v>
      </c>
      <c r="I269" s="15">
        <f t="shared" si="44"/>
        <v>1</v>
      </c>
      <c r="J269" s="13">
        <f t="shared" si="45"/>
        <v>0</v>
      </c>
      <c r="L269" s="1">
        <f t="shared" si="46"/>
        <v>8.450000000000002E-2</v>
      </c>
      <c r="M269" s="1">
        <f t="shared" si="47"/>
        <v>0.11424400000000005</v>
      </c>
      <c r="P269" s="1">
        <v>4</v>
      </c>
      <c r="Q269" s="1">
        <v>3.6432000000000002</v>
      </c>
      <c r="S269" s="1">
        <f t="shared" si="48"/>
        <v>8.9199999999999946E-2</v>
      </c>
      <c r="T269" s="1">
        <f t="shared" si="49"/>
        <v>13.272906240000001</v>
      </c>
    </row>
    <row r="270" spans="1:20" x14ac:dyDescent="0.3">
      <c r="A270" s="15">
        <v>10</v>
      </c>
      <c r="B270" s="1">
        <v>9.7924000000000007</v>
      </c>
      <c r="C270" s="15">
        <f t="shared" si="50"/>
        <v>1</v>
      </c>
      <c r="D270" s="15">
        <f t="shared" si="51"/>
        <v>1</v>
      </c>
      <c r="E270" s="10">
        <f t="shared" si="52"/>
        <v>1</v>
      </c>
      <c r="F270" s="15">
        <v>5.5</v>
      </c>
      <c r="G270" s="15">
        <v>5.5255999999999998</v>
      </c>
      <c r="H270" s="15">
        <f t="shared" si="43"/>
        <v>1</v>
      </c>
      <c r="I270" s="15">
        <f t="shared" si="44"/>
        <v>1</v>
      </c>
      <c r="J270" s="13">
        <f t="shared" si="45"/>
        <v>1</v>
      </c>
      <c r="L270" s="1">
        <f t="shared" si="46"/>
        <v>4.654545454545426E-3</v>
      </c>
      <c r="M270" s="1">
        <f t="shared" si="47"/>
        <v>6.553599999999921E-4</v>
      </c>
      <c r="P270" s="1">
        <v>5.5</v>
      </c>
      <c r="Q270" s="1">
        <v>5.2385000000000002</v>
      </c>
      <c r="S270" s="1">
        <f t="shared" si="48"/>
        <v>4.7545454545454516E-2</v>
      </c>
      <c r="T270" s="1">
        <f t="shared" si="49"/>
        <v>27.441882250000003</v>
      </c>
    </row>
    <row r="271" spans="1:20" x14ac:dyDescent="0.3">
      <c r="A271" s="36" t="s">
        <v>19</v>
      </c>
      <c r="B271" s="37"/>
      <c r="C271" s="18">
        <f>SUM(C261:C270)</f>
        <v>8</v>
      </c>
      <c r="D271" s="18">
        <f t="shared" ref="D271:E271" si="53">SUM(D261:D270)</f>
        <v>8</v>
      </c>
      <c r="E271" s="17">
        <f t="shared" si="53"/>
        <v>10</v>
      </c>
      <c r="F271" s="15">
        <v>7</v>
      </c>
      <c r="G271" s="15">
        <v>6.7370000000000001</v>
      </c>
      <c r="H271" s="15">
        <f t="shared" si="43"/>
        <v>1</v>
      </c>
      <c r="I271" s="15">
        <f t="shared" si="44"/>
        <v>1</v>
      </c>
      <c r="J271" s="13">
        <f t="shared" si="45"/>
        <v>1</v>
      </c>
      <c r="L271" s="1">
        <f t="shared" si="46"/>
        <v>3.7571428571428554E-2</v>
      </c>
      <c r="M271" s="1">
        <f t="shared" si="47"/>
        <v>6.9168999999999953E-2</v>
      </c>
      <c r="P271" s="1">
        <v>7</v>
      </c>
      <c r="Q271" s="1">
        <v>6.2512999999999996</v>
      </c>
      <c r="S271" s="1">
        <f t="shared" si="48"/>
        <v>0.1069571428571429</v>
      </c>
      <c r="T271" s="1">
        <f t="shared" si="49"/>
        <v>39.078751689999997</v>
      </c>
    </row>
    <row r="272" spans="1:20" x14ac:dyDescent="0.3">
      <c r="F272" s="15">
        <v>8.5</v>
      </c>
      <c r="G272" s="15">
        <v>8.5286000000000008</v>
      </c>
      <c r="H272" s="15">
        <f t="shared" si="43"/>
        <v>1</v>
      </c>
      <c r="I272" s="15">
        <f t="shared" si="44"/>
        <v>1</v>
      </c>
      <c r="J272" s="13">
        <f t="shared" si="45"/>
        <v>1</v>
      </c>
      <c r="L272" s="1">
        <f t="shared" si="46"/>
        <v>3.3647058823530408E-3</v>
      </c>
      <c r="M272" s="1">
        <f t="shared" si="47"/>
        <v>8.1796000000004842E-4</v>
      </c>
      <c r="P272" s="1">
        <v>8.5</v>
      </c>
      <c r="Q272" s="1">
        <v>7.0387000000000004</v>
      </c>
      <c r="S272" s="1">
        <f t="shared" si="48"/>
        <v>0.17191764705882348</v>
      </c>
      <c r="T272" s="1">
        <f t="shared" si="49"/>
        <v>49.543297690000003</v>
      </c>
    </row>
    <row r="273" spans="1:20" x14ac:dyDescent="0.3">
      <c r="B273" s="1" t="s">
        <v>27</v>
      </c>
      <c r="C273" s="1">
        <v>4.2789999999999999</v>
      </c>
      <c r="F273" s="15">
        <v>10</v>
      </c>
      <c r="G273" s="15">
        <v>9.9155999999999995</v>
      </c>
      <c r="H273" s="15">
        <f t="shared" si="43"/>
        <v>1</v>
      </c>
      <c r="I273" s="15">
        <f t="shared" si="44"/>
        <v>1</v>
      </c>
      <c r="J273" s="13">
        <f t="shared" si="45"/>
        <v>1</v>
      </c>
      <c r="L273" s="1">
        <f t="shared" si="46"/>
        <v>8.4400000000000482E-3</v>
      </c>
      <c r="M273" s="1">
        <f t="shared" si="47"/>
        <v>7.1233600000000803E-3</v>
      </c>
      <c r="P273" s="1">
        <v>10</v>
      </c>
      <c r="Q273" s="1">
        <v>8.0536999999999992</v>
      </c>
      <c r="S273" s="1">
        <f t="shared" si="48"/>
        <v>0.19463000000000008</v>
      </c>
      <c r="T273" s="1">
        <f t="shared" si="49"/>
        <v>64.862083689999992</v>
      </c>
    </row>
    <row r="274" spans="1:20" x14ac:dyDescent="0.3">
      <c r="B274" s="1" t="s">
        <v>35</v>
      </c>
      <c r="C274" s="1">
        <v>0.31909999999999999</v>
      </c>
      <c r="F274" s="15">
        <v>1</v>
      </c>
      <c r="G274" s="15">
        <v>1.1303000000000001</v>
      </c>
      <c r="H274" s="15">
        <f t="shared" si="43"/>
        <v>1</v>
      </c>
      <c r="I274" s="15">
        <f t="shared" si="44"/>
        <v>0</v>
      </c>
      <c r="J274" s="13">
        <f t="shared" si="45"/>
        <v>0</v>
      </c>
      <c r="L274" s="1">
        <f t="shared" si="46"/>
        <v>0.13030000000000008</v>
      </c>
      <c r="M274" s="1">
        <f t="shared" si="47"/>
        <v>1.6978090000000022E-2</v>
      </c>
      <c r="P274" s="1">
        <v>1</v>
      </c>
      <c r="Q274" s="1">
        <v>1.2301</v>
      </c>
      <c r="S274" s="1">
        <f t="shared" si="48"/>
        <v>0.23009999999999997</v>
      </c>
      <c r="T274" s="1">
        <f t="shared" si="49"/>
        <v>1.5131460099999998</v>
      </c>
    </row>
    <row r="275" spans="1:20" x14ac:dyDescent="0.3">
      <c r="F275" s="15">
        <v>2.5</v>
      </c>
      <c r="G275" s="15">
        <v>2.6650999999999998</v>
      </c>
      <c r="H275" s="15">
        <f t="shared" si="43"/>
        <v>1</v>
      </c>
      <c r="I275" s="15">
        <f t="shared" si="44"/>
        <v>1</v>
      </c>
      <c r="J275" s="13">
        <f t="shared" si="45"/>
        <v>0</v>
      </c>
      <c r="L275" s="1">
        <f t="shared" si="46"/>
        <v>6.6039999999999918E-2</v>
      </c>
      <c r="M275" s="1">
        <f t="shared" si="47"/>
        <v>2.7258009999999933E-2</v>
      </c>
      <c r="P275" s="1">
        <v>2.5</v>
      </c>
      <c r="Q275" s="1">
        <v>2.8531</v>
      </c>
      <c r="S275" s="1">
        <f t="shared" si="48"/>
        <v>0.14123999999999998</v>
      </c>
      <c r="T275" s="1">
        <f t="shared" si="49"/>
        <v>8.1401796100000006</v>
      </c>
    </row>
    <row r="276" spans="1:20" x14ac:dyDescent="0.3">
      <c r="A276" s="8"/>
      <c r="B276" s="8"/>
      <c r="C276" s="8"/>
      <c r="F276" s="15">
        <v>4</v>
      </c>
      <c r="G276" s="15">
        <v>3.5375999999999999</v>
      </c>
      <c r="H276" s="15">
        <f t="shared" si="43"/>
        <v>1</v>
      </c>
      <c r="I276" s="15">
        <f t="shared" si="44"/>
        <v>0</v>
      </c>
      <c r="J276" s="13">
        <f t="shared" si="45"/>
        <v>0</v>
      </c>
      <c r="L276" s="1">
        <f t="shared" si="46"/>
        <v>0.11560000000000004</v>
      </c>
      <c r="M276" s="1">
        <f t="shared" si="47"/>
        <v>0.21381376000000013</v>
      </c>
      <c r="P276" s="1">
        <v>4</v>
      </c>
      <c r="Q276" s="1">
        <v>3.5123000000000002</v>
      </c>
      <c r="S276" s="1">
        <f t="shared" si="48"/>
        <v>0.12192499999999995</v>
      </c>
      <c r="T276" s="1">
        <f t="shared" si="49"/>
        <v>12.336251290000002</v>
      </c>
    </row>
    <row r="277" spans="1:20" x14ac:dyDescent="0.3">
      <c r="A277" s="8"/>
      <c r="B277" s="8"/>
      <c r="C277" s="8"/>
      <c r="F277" s="15">
        <v>5.5</v>
      </c>
      <c r="G277" s="15">
        <v>5.6193</v>
      </c>
      <c r="H277" s="15">
        <f t="shared" si="43"/>
        <v>1</v>
      </c>
      <c r="I277" s="15">
        <f t="shared" si="44"/>
        <v>1</v>
      </c>
      <c r="J277" s="13">
        <f t="shared" si="45"/>
        <v>1</v>
      </c>
      <c r="L277" s="1">
        <f t="shared" si="46"/>
        <v>2.1690909090909084E-2</v>
      </c>
      <c r="M277" s="1">
        <f t="shared" si="47"/>
        <v>1.423248999999999E-2</v>
      </c>
      <c r="P277" s="1">
        <v>5.5</v>
      </c>
      <c r="Q277" s="1">
        <v>5.3587999999999996</v>
      </c>
      <c r="S277" s="1">
        <f t="shared" si="48"/>
        <v>2.567272727272735E-2</v>
      </c>
      <c r="T277" s="1">
        <f t="shared" si="49"/>
        <v>28.716737439999996</v>
      </c>
    </row>
    <row r="278" spans="1:20" x14ac:dyDescent="0.3">
      <c r="A278" s="8"/>
      <c r="B278" s="8"/>
      <c r="C278" s="8"/>
      <c r="F278" s="15">
        <v>7</v>
      </c>
      <c r="G278" s="15">
        <v>6.7714999999999996</v>
      </c>
      <c r="H278" s="15">
        <f t="shared" si="43"/>
        <v>1</v>
      </c>
      <c r="I278" s="15">
        <f t="shared" si="44"/>
        <v>1</v>
      </c>
      <c r="J278" s="13">
        <f t="shared" si="45"/>
        <v>1</v>
      </c>
      <c r="L278" s="1">
        <f t="shared" si="46"/>
        <v>3.2642857142857196E-2</v>
      </c>
      <c r="M278" s="1">
        <f t="shared" si="47"/>
        <v>5.2212250000000168E-2</v>
      </c>
      <c r="P278" s="1">
        <v>7</v>
      </c>
      <c r="Q278" s="1">
        <v>6.3746</v>
      </c>
      <c r="S278" s="1">
        <f t="shared" si="48"/>
        <v>8.9342857142857141E-2</v>
      </c>
      <c r="T278" s="1">
        <f t="shared" si="49"/>
        <v>40.63552516</v>
      </c>
    </row>
    <row r="279" spans="1:20" x14ac:dyDescent="0.3">
      <c r="A279" s="8"/>
      <c r="B279" s="8"/>
      <c r="C279" s="8"/>
      <c r="F279" s="15">
        <v>8.5</v>
      </c>
      <c r="G279" s="15">
        <v>8.6030999999999995</v>
      </c>
      <c r="H279" s="15">
        <f t="shared" si="43"/>
        <v>1</v>
      </c>
      <c r="I279" s="15">
        <f t="shared" si="44"/>
        <v>1</v>
      </c>
      <c r="J279" s="13">
        <f t="shared" si="45"/>
        <v>1</v>
      </c>
      <c r="L279" s="1">
        <f t="shared" si="46"/>
        <v>1.2129411764705826E-2</v>
      </c>
      <c r="M279" s="1">
        <f t="shared" si="47"/>
        <v>1.0629609999999902E-2</v>
      </c>
      <c r="P279" s="1">
        <v>8.5</v>
      </c>
      <c r="Q279" s="1">
        <v>7.2869000000000002</v>
      </c>
      <c r="S279" s="1">
        <f t="shared" si="48"/>
        <v>0.1427176470588235</v>
      </c>
      <c r="T279" s="1">
        <f t="shared" si="49"/>
        <v>53.098911610000002</v>
      </c>
    </row>
    <row r="280" spans="1:20" x14ac:dyDescent="0.3">
      <c r="A280" s="8"/>
      <c r="B280" s="8"/>
      <c r="C280" s="8"/>
      <c r="F280" s="15">
        <v>10</v>
      </c>
      <c r="G280" s="15">
        <v>9.8973999999999993</v>
      </c>
      <c r="H280" s="15">
        <f t="shared" si="43"/>
        <v>1</v>
      </c>
      <c r="I280" s="15">
        <f t="shared" si="44"/>
        <v>1</v>
      </c>
      <c r="J280" s="13">
        <f t="shared" si="45"/>
        <v>1</v>
      </c>
      <c r="L280" s="8">
        <f>ABS((F280-G280)/F280)</f>
        <v>1.0260000000000069E-2</v>
      </c>
      <c r="M280" s="8">
        <f t="shared" si="47"/>
        <v>1.0526760000000142E-2</v>
      </c>
      <c r="P280" s="1">
        <v>10</v>
      </c>
      <c r="Q280" s="1">
        <v>8.5275999999999996</v>
      </c>
      <c r="S280" s="1">
        <f t="shared" si="48"/>
        <v>0.14724000000000004</v>
      </c>
      <c r="T280" s="1">
        <f t="shared" si="49"/>
        <v>72.71996175999999</v>
      </c>
    </row>
    <row r="281" spans="1:20" x14ac:dyDescent="0.3">
      <c r="A281" s="8"/>
      <c r="B281" s="8"/>
      <c r="C281" s="8"/>
      <c r="F281" s="29"/>
      <c r="G281" s="29"/>
      <c r="H281" s="29">
        <f>AVERAGE(H246:H280)*100</f>
        <v>88.571428571428569</v>
      </c>
      <c r="I281" s="29">
        <f>AVERAGE(I246:I280)*100</f>
        <v>82.857142857142861</v>
      </c>
      <c r="J281" s="29">
        <f>AVERAGE(J246:J280)*100</f>
        <v>60</v>
      </c>
      <c r="K281" s="29"/>
      <c r="L281" s="30">
        <f>(SUM(L246:L280)/35)*100</f>
        <v>6.3304701407835866</v>
      </c>
      <c r="M281" s="31">
        <f>SQRT(SUM(M246:M280)/35)</f>
        <v>0.27694359198735258</v>
      </c>
      <c r="S281" s="30">
        <f>(SUM(S246:S280)/35)*100</f>
        <v>21.498585255920545</v>
      </c>
      <c r="T281" s="31">
        <f>SQRT(SUM(T246:T280)/35)</f>
        <v>5.0479680503573476</v>
      </c>
    </row>
    <row r="282" spans="1:20" x14ac:dyDescent="0.3">
      <c r="F282" s="29"/>
      <c r="G282" s="29"/>
      <c r="H282" s="29"/>
      <c r="I282" s="29"/>
      <c r="J282" s="29"/>
      <c r="K282" s="29"/>
      <c r="L282" s="30"/>
      <c r="M282" s="31"/>
      <c r="S282" s="30"/>
      <c r="T282" s="31"/>
    </row>
    <row r="283" spans="1:20" x14ac:dyDescent="0.3">
      <c r="F283" s="29"/>
      <c r="G283" s="29"/>
      <c r="H283" s="29"/>
      <c r="I283" s="29"/>
      <c r="J283" s="29"/>
      <c r="K283" s="29"/>
      <c r="L283" s="30"/>
      <c r="M283" s="31"/>
      <c r="S283" s="30"/>
      <c r="T283" s="31"/>
    </row>
    <row r="284" spans="1:20" x14ac:dyDescent="0.3">
      <c r="F284" s="24"/>
      <c r="G284" s="24"/>
      <c r="H284" s="24"/>
      <c r="I284" s="24"/>
      <c r="J284" s="24"/>
      <c r="K284" s="24"/>
      <c r="L284" s="27"/>
      <c r="M284" s="28"/>
    </row>
    <row r="285" spans="1:20" x14ac:dyDescent="0.3">
      <c r="A285" s="38" t="s">
        <v>36</v>
      </c>
      <c r="B285" s="39"/>
      <c r="C285" s="39"/>
      <c r="D285" s="39"/>
      <c r="E285" s="40"/>
      <c r="F285" s="36" t="s">
        <v>20</v>
      </c>
      <c r="G285" s="44"/>
      <c r="H285" s="44"/>
      <c r="I285" s="44"/>
      <c r="J285" s="37"/>
    </row>
    <row r="286" spans="1:20" x14ac:dyDescent="0.3">
      <c r="A286" s="41"/>
      <c r="B286" s="42"/>
      <c r="C286" s="42"/>
      <c r="D286" s="42"/>
      <c r="E286" s="43"/>
      <c r="F286" s="18" t="s">
        <v>16</v>
      </c>
      <c r="G286" s="18" t="s">
        <v>21</v>
      </c>
      <c r="H286" s="9">
        <v>0.15</v>
      </c>
      <c r="I286" s="9">
        <v>0.1</v>
      </c>
      <c r="J286" s="9">
        <v>0.05</v>
      </c>
      <c r="L286" s="1" t="s">
        <v>27</v>
      </c>
      <c r="M286" s="1" t="s">
        <v>35</v>
      </c>
    </row>
    <row r="287" spans="1:20" x14ac:dyDescent="0.3">
      <c r="A287" s="34" t="s">
        <v>0</v>
      </c>
      <c r="B287" s="34"/>
      <c r="C287" s="15">
        <v>800</v>
      </c>
      <c r="D287" s="15"/>
      <c r="E287" s="15"/>
      <c r="F287" s="13">
        <v>1</v>
      </c>
      <c r="G287" s="13">
        <v>1.0835999999999999</v>
      </c>
      <c r="H287" s="13">
        <f>IF(ABS(F287-G287)&lt;ABS(0.15*F287),1,0)</f>
        <v>1</v>
      </c>
      <c r="I287" s="13">
        <f>IF(ABS(F287-G287)&lt;ABS(0.1*F287),1,0)</f>
        <v>1</v>
      </c>
      <c r="J287" s="13">
        <f>IF(ABS(F287-G287)&lt;ABS(0.05*F287),1,0)</f>
        <v>0</v>
      </c>
      <c r="L287" s="1">
        <f>ABS((F287-G287)/F287)</f>
        <v>8.3599999999999897E-2</v>
      </c>
      <c r="M287" s="1">
        <f>(G287-F287)^2</f>
        <v>6.9889599999999824E-3</v>
      </c>
    </row>
    <row r="288" spans="1:20" x14ac:dyDescent="0.3">
      <c r="A288" s="34" t="s">
        <v>1</v>
      </c>
      <c r="B288" s="34"/>
      <c r="C288" s="15">
        <v>200</v>
      </c>
      <c r="D288" s="15"/>
      <c r="E288" s="15"/>
      <c r="F288" s="15">
        <v>2.5</v>
      </c>
      <c r="G288" s="15">
        <v>2.1802999999999999</v>
      </c>
      <c r="H288" s="15">
        <f t="shared" ref="H288:H321" si="54">IF(ABS(F288-G288)&lt;ABS(0.15*F288),1,0)</f>
        <v>1</v>
      </c>
      <c r="I288" s="15">
        <f t="shared" ref="I288:I321" si="55">IF(ABS(F288-G288)&lt;ABS(0.1*F288),1,0)</f>
        <v>0</v>
      </c>
      <c r="J288" s="13">
        <f t="shared" ref="J288:J321" si="56">IF(ABS(F288-G288)&lt;ABS(0.05*F288),1,0)</f>
        <v>0</v>
      </c>
      <c r="L288" s="1">
        <f t="shared" ref="L288:L320" si="57">ABS((F288-G288)/F288)</f>
        <v>0.12788000000000005</v>
      </c>
      <c r="M288" s="1">
        <f t="shared" ref="M288:M321" si="58">(G288-F288)^2</f>
        <v>0.10220809000000006</v>
      </c>
    </row>
    <row r="289" spans="1:13" x14ac:dyDescent="0.3">
      <c r="A289" s="34" t="s">
        <v>2</v>
      </c>
      <c r="B289" s="34"/>
      <c r="C289" s="15">
        <v>10</v>
      </c>
      <c r="D289" s="15"/>
      <c r="E289" s="15"/>
      <c r="F289" s="15">
        <v>4</v>
      </c>
      <c r="G289" s="15">
        <v>3.726</v>
      </c>
      <c r="H289" s="15">
        <f t="shared" si="54"/>
        <v>1</v>
      </c>
      <c r="I289" s="15">
        <f t="shared" si="55"/>
        <v>1</v>
      </c>
      <c r="J289" s="13">
        <f t="shared" si="56"/>
        <v>0</v>
      </c>
      <c r="L289" s="1">
        <f t="shared" si="57"/>
        <v>6.8500000000000005E-2</v>
      </c>
      <c r="M289" s="1">
        <f t="shared" si="58"/>
        <v>7.5076000000000018E-2</v>
      </c>
    </row>
    <row r="290" spans="1:13" x14ac:dyDescent="0.3">
      <c r="A290" s="34" t="s">
        <v>3</v>
      </c>
      <c r="B290" s="34"/>
      <c r="C290" s="15">
        <v>1000</v>
      </c>
      <c r="D290" s="15"/>
      <c r="E290" s="15"/>
      <c r="F290" s="15">
        <v>5.5</v>
      </c>
      <c r="G290" s="15">
        <v>5.6683000000000003</v>
      </c>
      <c r="H290" s="15">
        <f t="shared" si="54"/>
        <v>1</v>
      </c>
      <c r="I290" s="15">
        <f t="shared" si="55"/>
        <v>1</v>
      </c>
      <c r="J290" s="13">
        <f t="shared" si="56"/>
        <v>1</v>
      </c>
      <c r="L290" s="1">
        <f t="shared" si="57"/>
        <v>3.0600000000000061E-2</v>
      </c>
      <c r="M290" s="1">
        <f t="shared" si="58"/>
        <v>2.8324890000000113E-2</v>
      </c>
    </row>
    <row r="291" spans="1:13" x14ac:dyDescent="0.3">
      <c r="A291" s="34" t="s">
        <v>4</v>
      </c>
      <c r="B291" s="34"/>
      <c r="C291" s="15">
        <v>80000</v>
      </c>
      <c r="D291" s="15"/>
      <c r="E291" s="15"/>
      <c r="F291" s="15">
        <v>7</v>
      </c>
      <c r="G291" s="15">
        <v>7.3129</v>
      </c>
      <c r="H291" s="15">
        <f t="shared" si="54"/>
        <v>1</v>
      </c>
      <c r="I291" s="15">
        <f t="shared" si="55"/>
        <v>1</v>
      </c>
      <c r="J291" s="13">
        <f t="shared" si="56"/>
        <v>1</v>
      </c>
      <c r="L291" s="1">
        <f t="shared" si="57"/>
        <v>4.4699999999999997E-2</v>
      </c>
      <c r="M291" s="1">
        <f t="shared" si="58"/>
        <v>9.7906409999999972E-2</v>
      </c>
    </row>
    <row r="292" spans="1:13" x14ac:dyDescent="0.3">
      <c r="A292" s="34" t="s">
        <v>5</v>
      </c>
      <c r="B292" s="34"/>
      <c r="C292" s="15">
        <v>5.0000000000000001E-4</v>
      </c>
      <c r="D292" s="15"/>
      <c r="E292" s="15"/>
      <c r="F292" s="15">
        <v>8.5</v>
      </c>
      <c r="G292" s="15">
        <v>8.6359999999999992</v>
      </c>
      <c r="H292" s="15">
        <f t="shared" si="54"/>
        <v>1</v>
      </c>
      <c r="I292" s="15">
        <f t="shared" si="55"/>
        <v>1</v>
      </c>
      <c r="J292" s="13">
        <f t="shared" si="56"/>
        <v>1</v>
      </c>
      <c r="L292" s="1">
        <f t="shared" si="57"/>
        <v>1.599999999999991E-2</v>
      </c>
      <c r="M292" s="1">
        <f t="shared" si="58"/>
        <v>1.849599999999979E-2</v>
      </c>
    </row>
    <row r="293" spans="1:13" x14ac:dyDescent="0.3">
      <c r="A293" s="34" t="s">
        <v>6</v>
      </c>
      <c r="B293" s="34"/>
      <c r="C293" s="15" t="s">
        <v>7</v>
      </c>
      <c r="D293" s="15"/>
      <c r="E293" s="15"/>
      <c r="F293" s="15">
        <v>10</v>
      </c>
      <c r="G293" s="15">
        <v>9.4465000000000003</v>
      </c>
      <c r="H293" s="15">
        <f t="shared" si="54"/>
        <v>1</v>
      </c>
      <c r="I293" s="15">
        <f t="shared" si="55"/>
        <v>1</v>
      </c>
      <c r="J293" s="13">
        <f t="shared" si="56"/>
        <v>0</v>
      </c>
      <c r="L293" s="1">
        <f t="shared" si="57"/>
        <v>5.5349999999999969E-2</v>
      </c>
      <c r="M293" s="1">
        <f t="shared" si="58"/>
        <v>0.30636224999999961</v>
      </c>
    </row>
    <row r="294" spans="1:13" x14ac:dyDescent="0.3">
      <c r="A294" s="34" t="s">
        <v>8</v>
      </c>
      <c r="B294" s="34"/>
      <c r="C294" s="15" t="s">
        <v>9</v>
      </c>
      <c r="D294" s="15"/>
      <c r="E294" s="15"/>
      <c r="F294" s="15">
        <v>1</v>
      </c>
      <c r="G294" s="15">
        <v>0.94769999999999999</v>
      </c>
      <c r="H294" s="15">
        <f t="shared" si="54"/>
        <v>1</v>
      </c>
      <c r="I294" s="15">
        <f t="shared" si="55"/>
        <v>1</v>
      </c>
      <c r="J294" s="13">
        <f t="shared" si="56"/>
        <v>0</v>
      </c>
      <c r="L294" s="1">
        <f t="shared" si="57"/>
        <v>5.2300000000000013E-2</v>
      </c>
      <c r="M294" s="1">
        <f t="shared" si="58"/>
        <v>2.7352900000000013E-3</v>
      </c>
    </row>
    <row r="295" spans="1:13" ht="28.8" x14ac:dyDescent="0.3">
      <c r="A295" s="34" t="s">
        <v>10</v>
      </c>
      <c r="B295" s="34"/>
      <c r="C295" s="3" t="s">
        <v>11</v>
      </c>
      <c r="D295" s="15"/>
      <c r="E295" s="15"/>
      <c r="F295" s="15">
        <v>2.5</v>
      </c>
      <c r="G295" s="15">
        <v>2.4603999999999999</v>
      </c>
      <c r="H295" s="15">
        <f t="shared" si="54"/>
        <v>1</v>
      </c>
      <c r="I295" s="15">
        <f t="shared" si="55"/>
        <v>1</v>
      </c>
      <c r="J295" s="13">
        <f t="shared" si="56"/>
        <v>1</v>
      </c>
      <c r="L295" s="1">
        <f t="shared" si="57"/>
        <v>1.5840000000000031E-2</v>
      </c>
      <c r="M295" s="1">
        <f t="shared" si="58"/>
        <v>1.5681600000000064E-3</v>
      </c>
    </row>
    <row r="296" spans="1:13" x14ac:dyDescent="0.3">
      <c r="A296" s="34" t="s">
        <v>12</v>
      </c>
      <c r="B296" s="34"/>
      <c r="C296" s="15" t="s">
        <v>25</v>
      </c>
      <c r="D296" s="15"/>
      <c r="E296" s="15"/>
      <c r="F296" s="15">
        <v>4</v>
      </c>
      <c r="G296" s="15">
        <v>3.899</v>
      </c>
      <c r="H296" s="15">
        <f t="shared" si="54"/>
        <v>1</v>
      </c>
      <c r="I296" s="15">
        <f t="shared" si="55"/>
        <v>1</v>
      </c>
      <c r="J296" s="13">
        <f t="shared" si="56"/>
        <v>1</v>
      </c>
      <c r="L296" s="1">
        <f t="shared" si="57"/>
        <v>2.5249999999999995E-2</v>
      </c>
      <c r="M296" s="1">
        <f t="shared" si="58"/>
        <v>1.0200999999999997E-2</v>
      </c>
    </row>
    <row r="297" spans="1:13" x14ac:dyDescent="0.3">
      <c r="A297" s="18" t="s">
        <v>14</v>
      </c>
      <c r="B297" s="18"/>
      <c r="C297" s="15"/>
      <c r="D297" s="15"/>
      <c r="E297" s="15"/>
      <c r="F297" s="15">
        <v>5.5</v>
      </c>
      <c r="G297" s="15">
        <v>5.5735999999999999</v>
      </c>
      <c r="H297" s="15">
        <f t="shared" si="54"/>
        <v>1</v>
      </c>
      <c r="I297" s="15">
        <f t="shared" si="55"/>
        <v>1</v>
      </c>
      <c r="J297" s="13">
        <f t="shared" si="56"/>
        <v>1</v>
      </c>
      <c r="L297" s="1">
        <f t="shared" si="57"/>
        <v>1.3381818181818161E-2</v>
      </c>
      <c r="M297" s="1">
        <f t="shared" si="58"/>
        <v>5.4169599999999837E-3</v>
      </c>
    </row>
    <row r="298" spans="1:13" x14ac:dyDescent="0.3">
      <c r="A298" s="35" t="s">
        <v>15</v>
      </c>
      <c r="B298" s="4">
        <v>0.05</v>
      </c>
      <c r="C298" s="16">
        <v>77</v>
      </c>
      <c r="D298" s="15"/>
      <c r="E298" s="15"/>
      <c r="F298" s="15">
        <v>7</v>
      </c>
      <c r="G298" s="15">
        <v>6.9679000000000002</v>
      </c>
      <c r="H298" s="15">
        <f t="shared" si="54"/>
        <v>1</v>
      </c>
      <c r="I298" s="15">
        <f t="shared" si="55"/>
        <v>1</v>
      </c>
      <c r="J298" s="13">
        <f t="shared" si="56"/>
        <v>1</v>
      </c>
      <c r="L298" s="1">
        <f t="shared" si="57"/>
        <v>4.5857142857142564E-3</v>
      </c>
      <c r="M298" s="1">
        <f t="shared" si="58"/>
        <v>1.0304099999999868E-3</v>
      </c>
    </row>
    <row r="299" spans="1:13" x14ac:dyDescent="0.3">
      <c r="A299" s="35"/>
      <c r="B299" s="4">
        <v>0.1</v>
      </c>
      <c r="C299" s="16">
        <v>87.5</v>
      </c>
      <c r="D299" s="15"/>
      <c r="E299" s="15"/>
      <c r="F299" s="15">
        <v>8.5</v>
      </c>
      <c r="G299" s="15">
        <v>8.6666000000000007</v>
      </c>
      <c r="H299" s="15">
        <f t="shared" si="54"/>
        <v>1</v>
      </c>
      <c r="I299" s="15">
        <f t="shared" si="55"/>
        <v>1</v>
      </c>
      <c r="J299" s="13">
        <f t="shared" si="56"/>
        <v>1</v>
      </c>
      <c r="L299" s="1">
        <f t="shared" si="57"/>
        <v>1.960000000000009E-2</v>
      </c>
      <c r="M299" s="1">
        <f t="shared" si="58"/>
        <v>2.7755560000000248E-2</v>
      </c>
    </row>
    <row r="300" spans="1:13" x14ac:dyDescent="0.3">
      <c r="A300" s="35"/>
      <c r="B300" s="4">
        <v>0.15</v>
      </c>
      <c r="C300" s="16">
        <v>89</v>
      </c>
      <c r="D300" s="15"/>
      <c r="E300" s="15"/>
      <c r="F300" s="15">
        <v>10</v>
      </c>
      <c r="G300" s="15">
        <v>9.8251000000000008</v>
      </c>
      <c r="H300" s="15">
        <f t="shared" si="54"/>
        <v>1</v>
      </c>
      <c r="I300" s="15">
        <f t="shared" si="55"/>
        <v>1</v>
      </c>
      <c r="J300" s="13">
        <f t="shared" si="56"/>
        <v>1</v>
      </c>
      <c r="L300" s="1">
        <f t="shared" si="57"/>
        <v>1.7489999999999915E-2</v>
      </c>
      <c r="M300" s="1">
        <f t="shared" si="58"/>
        <v>3.0590009999999709E-2</v>
      </c>
    </row>
    <row r="301" spans="1:13" x14ac:dyDescent="0.3">
      <c r="A301" s="15" t="s">
        <v>16</v>
      </c>
      <c r="B301" s="15" t="s">
        <v>17</v>
      </c>
      <c r="C301" s="6">
        <v>0.05</v>
      </c>
      <c r="D301" s="6">
        <v>0.1</v>
      </c>
      <c r="E301" s="6">
        <v>0.15</v>
      </c>
      <c r="F301" s="15">
        <v>1</v>
      </c>
      <c r="G301" s="15">
        <v>0.91849999999999998</v>
      </c>
      <c r="H301" s="15">
        <f t="shared" si="54"/>
        <v>1</v>
      </c>
      <c r="I301" s="15">
        <f t="shared" si="55"/>
        <v>1</v>
      </c>
      <c r="J301" s="13">
        <f t="shared" si="56"/>
        <v>0</v>
      </c>
      <c r="L301" s="1">
        <f t="shared" si="57"/>
        <v>8.1500000000000017E-2</v>
      </c>
      <c r="M301" s="1">
        <f t="shared" si="58"/>
        <v>6.6422500000000023E-3</v>
      </c>
    </row>
    <row r="302" spans="1:13" x14ac:dyDescent="0.3">
      <c r="A302" s="15">
        <v>1</v>
      </c>
      <c r="B302" s="15">
        <v>0.92879999999999996</v>
      </c>
      <c r="C302" s="15">
        <f>IF(ABS(A302 - B302)&lt;ABS(0.05*A302),1,0)</f>
        <v>0</v>
      </c>
      <c r="D302" s="15">
        <f>IF(ABS(A302 - B302)&lt;ABS(0.1*A302),1,0)</f>
        <v>1</v>
      </c>
      <c r="E302" s="15">
        <f>IF(ABS(A302 - B302)&lt;ABS(0.15*A302),1,0)</f>
        <v>1</v>
      </c>
      <c r="F302" s="15">
        <v>2.5</v>
      </c>
      <c r="G302" s="15">
        <v>2.6496</v>
      </c>
      <c r="H302" s="15">
        <f t="shared" si="54"/>
        <v>1</v>
      </c>
      <c r="I302" s="15">
        <f t="shared" si="55"/>
        <v>1</v>
      </c>
      <c r="J302" s="13">
        <f t="shared" si="56"/>
        <v>0</v>
      </c>
      <c r="L302" s="1">
        <f t="shared" si="57"/>
        <v>5.9839999999999983E-2</v>
      </c>
      <c r="M302" s="1">
        <f t="shared" si="58"/>
        <v>2.2380159999999986E-2</v>
      </c>
    </row>
    <row r="303" spans="1:13" x14ac:dyDescent="0.3">
      <c r="A303" s="15">
        <v>2</v>
      </c>
      <c r="B303" s="15">
        <v>2.3380999999999998</v>
      </c>
      <c r="C303" s="15">
        <f t="shared" ref="C303:C311" si="59">IF(ABS(A303 - B303)&lt;ABS(0.05*A303),1,0)</f>
        <v>0</v>
      </c>
      <c r="D303" s="15">
        <f t="shared" ref="D303:D311" si="60">IF(ABS(A303 - B303)&lt;ABS(0.1*A303),1,0)</f>
        <v>0</v>
      </c>
      <c r="E303" s="15">
        <f t="shared" ref="E303:E311" si="61">IF(ABS(A303 - B303)&lt;ABS(0.15*A303),1,0)</f>
        <v>0</v>
      </c>
      <c r="F303" s="15">
        <v>4</v>
      </c>
      <c r="G303" s="15">
        <v>3.9657</v>
      </c>
      <c r="H303" s="15">
        <f t="shared" si="54"/>
        <v>1</v>
      </c>
      <c r="I303" s="15">
        <f t="shared" si="55"/>
        <v>1</v>
      </c>
      <c r="J303" s="13">
        <f t="shared" si="56"/>
        <v>1</v>
      </c>
      <c r="L303" s="1">
        <f t="shared" si="57"/>
        <v>8.5749999999999993E-3</v>
      </c>
      <c r="M303" s="1">
        <f t="shared" si="58"/>
        <v>1.1764899999999999E-3</v>
      </c>
    </row>
    <row r="304" spans="1:13" x14ac:dyDescent="0.3">
      <c r="A304" s="15">
        <v>3</v>
      </c>
      <c r="B304" s="15">
        <v>3.0773999999999999</v>
      </c>
      <c r="C304" s="15">
        <f t="shared" si="59"/>
        <v>1</v>
      </c>
      <c r="D304" s="15">
        <f t="shared" si="60"/>
        <v>1</v>
      </c>
      <c r="E304" s="15">
        <f t="shared" si="61"/>
        <v>1</v>
      </c>
      <c r="F304" s="15">
        <v>5.5</v>
      </c>
      <c r="G304" s="15">
        <v>5.5309999999999997</v>
      </c>
      <c r="H304" s="15">
        <f t="shared" si="54"/>
        <v>1</v>
      </c>
      <c r="I304" s="15">
        <f t="shared" si="55"/>
        <v>1</v>
      </c>
      <c r="J304" s="13">
        <f t="shared" si="56"/>
        <v>1</v>
      </c>
      <c r="L304" s="1">
        <f t="shared" si="57"/>
        <v>5.6363636363635809E-3</v>
      </c>
      <c r="M304" s="1">
        <f t="shared" si="58"/>
        <v>9.6099999999998108E-4</v>
      </c>
    </row>
    <row r="305" spans="1:13" x14ac:dyDescent="0.3">
      <c r="A305" s="15">
        <v>4</v>
      </c>
      <c r="B305" s="15">
        <v>3.9163000000000001</v>
      </c>
      <c r="C305" s="15">
        <f t="shared" si="59"/>
        <v>1</v>
      </c>
      <c r="D305" s="15">
        <f t="shared" si="60"/>
        <v>1</v>
      </c>
      <c r="E305" s="15">
        <f t="shared" si="61"/>
        <v>1</v>
      </c>
      <c r="F305" s="15">
        <v>7</v>
      </c>
      <c r="G305" s="15">
        <v>6.8358999999999996</v>
      </c>
      <c r="H305" s="15">
        <f t="shared" si="54"/>
        <v>1</v>
      </c>
      <c r="I305" s="15">
        <f t="shared" si="55"/>
        <v>1</v>
      </c>
      <c r="J305" s="13">
        <f t="shared" si="56"/>
        <v>1</v>
      </c>
      <c r="L305" s="1">
        <f t="shared" si="57"/>
        <v>2.3442857142857192E-2</v>
      </c>
      <c r="M305" s="1">
        <f t="shared" si="58"/>
        <v>2.6928810000000115E-2</v>
      </c>
    </row>
    <row r="306" spans="1:13" x14ac:dyDescent="0.3">
      <c r="A306" s="15">
        <v>5</v>
      </c>
      <c r="B306" s="15">
        <v>5.0267999999999997</v>
      </c>
      <c r="C306" s="15">
        <f t="shared" si="59"/>
        <v>1</v>
      </c>
      <c r="D306" s="15">
        <f t="shared" si="60"/>
        <v>1</v>
      </c>
      <c r="E306" s="15">
        <f t="shared" si="61"/>
        <v>1</v>
      </c>
      <c r="F306" s="15">
        <v>8.5</v>
      </c>
      <c r="G306" s="15">
        <v>8.6237999999999992</v>
      </c>
      <c r="H306" s="15">
        <f t="shared" si="54"/>
        <v>1</v>
      </c>
      <c r="I306" s="15">
        <f t="shared" si="55"/>
        <v>1</v>
      </c>
      <c r="J306" s="13">
        <f t="shared" si="56"/>
        <v>1</v>
      </c>
      <c r="L306" s="1">
        <f t="shared" si="57"/>
        <v>1.4564705882352853E-2</v>
      </c>
      <c r="M306" s="1">
        <f t="shared" si="58"/>
        <v>1.5326439999999813E-2</v>
      </c>
    </row>
    <row r="307" spans="1:13" x14ac:dyDescent="0.3">
      <c r="A307" s="15">
        <v>6</v>
      </c>
      <c r="B307" s="15">
        <v>5.8437000000000001</v>
      </c>
      <c r="C307" s="15">
        <f t="shared" si="59"/>
        <v>1</v>
      </c>
      <c r="D307" s="15">
        <f t="shared" si="60"/>
        <v>1</v>
      </c>
      <c r="E307" s="15">
        <f t="shared" si="61"/>
        <v>1</v>
      </c>
      <c r="F307" s="15">
        <v>10</v>
      </c>
      <c r="G307" s="15">
        <v>9.9162999999999997</v>
      </c>
      <c r="H307" s="15">
        <f t="shared" si="54"/>
        <v>1</v>
      </c>
      <c r="I307" s="15">
        <f t="shared" si="55"/>
        <v>1</v>
      </c>
      <c r="J307" s="13">
        <f t="shared" si="56"/>
        <v>1</v>
      </c>
      <c r="L307" s="1">
        <f t="shared" si="57"/>
        <v>8.3700000000000337E-3</v>
      </c>
      <c r="M307" s="1">
        <f t="shared" si="58"/>
        <v>7.0056900000000548E-3</v>
      </c>
    </row>
    <row r="308" spans="1:13" x14ac:dyDescent="0.3">
      <c r="A308" s="15">
        <v>7</v>
      </c>
      <c r="B308" s="15">
        <v>6.7851999999999997</v>
      </c>
      <c r="C308" s="15">
        <f t="shared" si="59"/>
        <v>1</v>
      </c>
      <c r="D308" s="15">
        <f t="shared" si="60"/>
        <v>1</v>
      </c>
      <c r="E308" s="15">
        <f t="shared" si="61"/>
        <v>1</v>
      </c>
      <c r="F308" s="15">
        <v>1</v>
      </c>
      <c r="G308" s="15">
        <v>0.91069999999999995</v>
      </c>
      <c r="H308" s="15">
        <f t="shared" si="54"/>
        <v>1</v>
      </c>
      <c r="I308" s="15">
        <f t="shared" si="55"/>
        <v>1</v>
      </c>
      <c r="J308" s="13">
        <f t="shared" si="56"/>
        <v>0</v>
      </c>
      <c r="L308" s="1">
        <f t="shared" si="57"/>
        <v>8.9300000000000046E-2</v>
      </c>
      <c r="M308" s="1">
        <f t="shared" si="58"/>
        <v>7.9744900000000077E-3</v>
      </c>
    </row>
    <row r="309" spans="1:13" x14ac:dyDescent="0.3">
      <c r="A309" s="15">
        <v>8</v>
      </c>
      <c r="B309" s="15">
        <v>7.9020000000000001</v>
      </c>
      <c r="C309" s="15">
        <f t="shared" si="59"/>
        <v>1</v>
      </c>
      <c r="D309" s="15">
        <f t="shared" si="60"/>
        <v>1</v>
      </c>
      <c r="E309" s="15">
        <f t="shared" si="61"/>
        <v>1</v>
      </c>
      <c r="F309" s="15">
        <v>2.5</v>
      </c>
      <c r="G309" s="15">
        <v>2.7534999999999998</v>
      </c>
      <c r="H309" s="15">
        <f t="shared" si="54"/>
        <v>1</v>
      </c>
      <c r="I309" s="15">
        <f t="shared" si="55"/>
        <v>0</v>
      </c>
      <c r="J309" s="13">
        <f t="shared" si="56"/>
        <v>0</v>
      </c>
      <c r="L309" s="1">
        <f t="shared" si="57"/>
        <v>0.10139999999999993</v>
      </c>
      <c r="M309" s="1">
        <f t="shared" si="58"/>
        <v>6.4262249999999924E-2</v>
      </c>
    </row>
    <row r="310" spans="1:13" x14ac:dyDescent="0.3">
      <c r="A310" s="15">
        <v>9</v>
      </c>
      <c r="B310" s="15">
        <v>9.0345999999999993</v>
      </c>
      <c r="C310" s="15">
        <f t="shared" si="59"/>
        <v>1</v>
      </c>
      <c r="D310" s="15">
        <f t="shared" si="60"/>
        <v>1</v>
      </c>
      <c r="E310" s="15">
        <f t="shared" si="61"/>
        <v>1</v>
      </c>
      <c r="F310" s="15">
        <v>4</v>
      </c>
      <c r="G310" s="15">
        <v>3.9468000000000001</v>
      </c>
      <c r="H310" s="15">
        <f t="shared" si="54"/>
        <v>1</v>
      </c>
      <c r="I310" s="15">
        <f t="shared" si="55"/>
        <v>1</v>
      </c>
      <c r="J310" s="13">
        <f t="shared" si="56"/>
        <v>1</v>
      </c>
      <c r="L310" s="1">
        <f t="shared" si="57"/>
        <v>1.3299999999999979E-2</v>
      </c>
      <c r="M310" s="1">
        <f t="shared" si="58"/>
        <v>2.8302399999999908E-3</v>
      </c>
    </row>
    <row r="311" spans="1:13" x14ac:dyDescent="0.3">
      <c r="A311" s="15">
        <v>10</v>
      </c>
      <c r="B311" s="1">
        <v>9.8155999999999999</v>
      </c>
      <c r="C311" s="15">
        <f t="shared" si="59"/>
        <v>1</v>
      </c>
      <c r="D311" s="15">
        <f t="shared" si="60"/>
        <v>1</v>
      </c>
      <c r="E311" s="10">
        <f t="shared" si="61"/>
        <v>1</v>
      </c>
      <c r="F311" s="15">
        <v>5.5</v>
      </c>
      <c r="G311" s="15">
        <v>5.4897999999999998</v>
      </c>
      <c r="H311" s="15">
        <f t="shared" si="54"/>
        <v>1</v>
      </c>
      <c r="I311" s="15">
        <f t="shared" si="55"/>
        <v>1</v>
      </c>
      <c r="J311" s="13">
        <f t="shared" si="56"/>
        <v>1</v>
      </c>
      <c r="L311" s="1">
        <f t="shared" si="57"/>
        <v>1.8545454545454926E-3</v>
      </c>
      <c r="M311" s="1">
        <f t="shared" si="58"/>
        <v>1.0404000000000426E-4</v>
      </c>
    </row>
    <row r="312" spans="1:13" x14ac:dyDescent="0.3">
      <c r="A312" s="36" t="s">
        <v>19</v>
      </c>
      <c r="B312" s="37"/>
      <c r="C312" s="18">
        <f>SUM(C302:C311)</f>
        <v>8</v>
      </c>
      <c r="D312" s="18">
        <f t="shared" ref="D312:E312" si="62">SUM(D302:D311)</f>
        <v>9</v>
      </c>
      <c r="E312" s="17">
        <f t="shared" si="62"/>
        <v>9</v>
      </c>
      <c r="F312" s="15">
        <v>7</v>
      </c>
      <c r="G312" s="15">
        <v>6.8361999999999998</v>
      </c>
      <c r="H312" s="15">
        <f t="shared" si="54"/>
        <v>1</v>
      </c>
      <c r="I312" s="15">
        <f t="shared" si="55"/>
        <v>1</v>
      </c>
      <c r="J312" s="13">
        <f t="shared" si="56"/>
        <v>1</v>
      </c>
      <c r="L312" s="1">
        <f t="shared" si="57"/>
        <v>2.3400000000000025E-2</v>
      </c>
      <c r="M312" s="1">
        <f t="shared" si="58"/>
        <v>2.6830440000000056E-2</v>
      </c>
    </row>
    <row r="313" spans="1:13" x14ac:dyDescent="0.3">
      <c r="F313" s="15">
        <v>8.5</v>
      </c>
      <c r="G313" s="15">
        <v>8.6248000000000005</v>
      </c>
      <c r="H313" s="15">
        <f t="shared" si="54"/>
        <v>1</v>
      </c>
      <c r="I313" s="15">
        <f t="shared" si="55"/>
        <v>1</v>
      </c>
      <c r="J313" s="13">
        <f t="shared" si="56"/>
        <v>1</v>
      </c>
      <c r="L313" s="1">
        <f t="shared" si="57"/>
        <v>1.4682352941176525E-2</v>
      </c>
      <c r="M313" s="1">
        <f t="shared" si="58"/>
        <v>1.5575040000000116E-2</v>
      </c>
    </row>
    <row r="314" spans="1:13" x14ac:dyDescent="0.3">
      <c r="B314" s="1" t="s">
        <v>27</v>
      </c>
      <c r="C314" s="1">
        <v>4.66</v>
      </c>
      <c r="F314" s="15">
        <v>10</v>
      </c>
      <c r="G314" s="15">
        <v>9.9306999999999999</v>
      </c>
      <c r="H314" s="15">
        <f t="shared" si="54"/>
        <v>1</v>
      </c>
      <c r="I314" s="15">
        <f t="shared" si="55"/>
        <v>1</v>
      </c>
      <c r="J314" s="13">
        <f t="shared" si="56"/>
        <v>1</v>
      </c>
      <c r="L314" s="1">
        <f t="shared" si="57"/>
        <v>6.9300000000000143E-3</v>
      </c>
      <c r="M314" s="1">
        <f t="shared" si="58"/>
        <v>4.8024900000000195E-3</v>
      </c>
    </row>
    <row r="315" spans="1:13" x14ac:dyDescent="0.3">
      <c r="B315" s="1" t="s">
        <v>35</v>
      </c>
      <c r="C315" s="1">
        <v>0.31190000000000001</v>
      </c>
      <c r="F315" s="15">
        <v>1</v>
      </c>
      <c r="G315" s="15">
        <v>0.90149999999999997</v>
      </c>
      <c r="H315" s="15">
        <f t="shared" si="54"/>
        <v>1</v>
      </c>
      <c r="I315" s="15">
        <f t="shared" si="55"/>
        <v>1</v>
      </c>
      <c r="J315" s="13">
        <f t="shared" si="56"/>
        <v>0</v>
      </c>
      <c r="L315" s="1">
        <f t="shared" si="57"/>
        <v>9.8500000000000032E-2</v>
      </c>
      <c r="M315" s="1">
        <f t="shared" si="58"/>
        <v>9.702250000000006E-3</v>
      </c>
    </row>
    <row r="316" spans="1:13" x14ac:dyDescent="0.3">
      <c r="F316" s="15">
        <v>2.5</v>
      </c>
      <c r="G316" s="15">
        <v>2.8117000000000001</v>
      </c>
      <c r="H316" s="15">
        <f t="shared" si="54"/>
        <v>1</v>
      </c>
      <c r="I316" s="15">
        <f t="shared" si="55"/>
        <v>0</v>
      </c>
      <c r="J316" s="13">
        <f t="shared" si="56"/>
        <v>0</v>
      </c>
      <c r="L316" s="1">
        <f t="shared" si="57"/>
        <v>0.12468000000000004</v>
      </c>
      <c r="M316" s="1">
        <f t="shared" si="58"/>
        <v>9.7156890000000051E-2</v>
      </c>
    </row>
    <row r="317" spans="1:13" x14ac:dyDescent="0.3">
      <c r="F317" s="15">
        <v>4</v>
      </c>
      <c r="G317" s="15">
        <v>3.9201000000000001</v>
      </c>
      <c r="H317" s="15">
        <f t="shared" si="54"/>
        <v>1</v>
      </c>
      <c r="I317" s="15">
        <f t="shared" si="55"/>
        <v>1</v>
      </c>
      <c r="J317" s="13">
        <f t="shared" si="56"/>
        <v>1</v>
      </c>
      <c r="L317" s="1">
        <f t="shared" si="57"/>
        <v>1.9974999999999965E-2</v>
      </c>
      <c r="M317" s="1">
        <f t="shared" si="58"/>
        <v>6.3840099999999773E-3</v>
      </c>
    </row>
    <row r="318" spans="1:13" x14ac:dyDescent="0.3">
      <c r="F318" s="15">
        <v>5.5</v>
      </c>
      <c r="G318" s="15">
        <v>5.4471999999999996</v>
      </c>
      <c r="H318" s="15">
        <f t="shared" si="54"/>
        <v>1</v>
      </c>
      <c r="I318" s="15">
        <f t="shared" si="55"/>
        <v>1</v>
      </c>
      <c r="J318" s="13">
        <f t="shared" si="56"/>
        <v>1</v>
      </c>
      <c r="L318" s="1">
        <f t="shared" si="57"/>
        <v>9.6000000000000738E-3</v>
      </c>
      <c r="M318" s="1">
        <f t="shared" si="58"/>
        <v>2.7878400000000423E-3</v>
      </c>
    </row>
    <row r="319" spans="1:13" x14ac:dyDescent="0.3">
      <c r="F319" s="15">
        <v>7</v>
      </c>
      <c r="G319" s="15">
        <v>6.8825000000000003</v>
      </c>
      <c r="H319" s="15">
        <f t="shared" si="54"/>
        <v>1</v>
      </c>
      <c r="I319" s="15">
        <f t="shared" si="55"/>
        <v>1</v>
      </c>
      <c r="J319" s="13">
        <f t="shared" si="56"/>
        <v>1</v>
      </c>
      <c r="L319" s="1">
        <f t="shared" si="57"/>
        <v>1.6785714285714244E-2</v>
      </c>
      <c r="M319" s="1">
        <f t="shared" si="58"/>
        <v>1.3806249999999933E-2</v>
      </c>
    </row>
    <row r="320" spans="1:13" x14ac:dyDescent="0.3">
      <c r="F320" s="15">
        <v>8.5</v>
      </c>
      <c r="G320" s="15">
        <v>8.6554000000000002</v>
      </c>
      <c r="H320" s="15">
        <f t="shared" si="54"/>
        <v>1</v>
      </c>
      <c r="I320" s="15">
        <f t="shared" si="55"/>
        <v>1</v>
      </c>
      <c r="J320" s="13">
        <f t="shared" si="56"/>
        <v>1</v>
      </c>
      <c r="L320" s="1">
        <f t="shared" si="57"/>
        <v>1.8282352941176496E-2</v>
      </c>
      <c r="M320" s="1">
        <f t="shared" si="58"/>
        <v>2.4149160000000065E-2</v>
      </c>
    </row>
    <row r="321" spans="1:20" x14ac:dyDescent="0.3">
      <c r="F321" s="15">
        <v>10</v>
      </c>
      <c r="G321" s="15">
        <v>9.91</v>
      </c>
      <c r="H321" s="15">
        <f t="shared" si="54"/>
        <v>1</v>
      </c>
      <c r="I321" s="15">
        <f t="shared" si="55"/>
        <v>1</v>
      </c>
      <c r="J321" s="13">
        <f t="shared" si="56"/>
        <v>1</v>
      </c>
      <c r="L321" s="8">
        <f>ABS((F321-G321)/F321)</f>
        <v>8.9999999999999854E-3</v>
      </c>
      <c r="M321" s="8">
        <f t="shared" si="58"/>
        <v>8.0999999999999753E-3</v>
      </c>
    </row>
    <row r="322" spans="1:20" x14ac:dyDescent="0.3">
      <c r="F322" s="29"/>
      <c r="G322" s="29"/>
      <c r="H322" s="29">
        <f>AVERAGE(H287:H321)*100</f>
        <v>100</v>
      </c>
      <c r="I322" s="29">
        <f>AVERAGE(I287:I321)*100</f>
        <v>91.428571428571431</v>
      </c>
      <c r="J322" s="29">
        <f>AVERAGE(J287:J321)*100</f>
        <v>68.571428571428569</v>
      </c>
      <c r="K322" s="29"/>
      <c r="L322" s="30">
        <f>(SUM(L287:L321)/35)*100</f>
        <v>3.7848469278620538</v>
      </c>
      <c r="M322" s="31">
        <f>SQRT(SUM(M287:M321)/35)</f>
        <v>0.17562510559224073</v>
      </c>
      <c r="S322" s="30"/>
      <c r="T322" s="31"/>
    </row>
    <row r="323" spans="1:20" x14ac:dyDescent="0.3"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</row>
    <row r="324" spans="1:20" x14ac:dyDescent="0.3">
      <c r="A324" s="8"/>
      <c r="B324" s="8"/>
      <c r="C324" s="8"/>
      <c r="D324" s="8"/>
      <c r="E324" s="8"/>
      <c r="F324" s="28"/>
      <c r="G324" s="28"/>
      <c r="H324" s="28"/>
      <c r="I324" s="28"/>
      <c r="J324" s="28"/>
      <c r="K324" s="28"/>
      <c r="L324" s="27"/>
      <c r="M324" s="28"/>
      <c r="N324" s="8"/>
      <c r="O324" s="8"/>
      <c r="P324" s="8"/>
    </row>
    <row r="325" spans="1:20" x14ac:dyDescent="0.3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20" x14ac:dyDescent="0.3">
      <c r="A326" s="38" t="s">
        <v>37</v>
      </c>
      <c r="B326" s="39"/>
      <c r="C326" s="39"/>
      <c r="D326" s="39"/>
      <c r="E326" s="40"/>
      <c r="F326" s="36" t="s">
        <v>20</v>
      </c>
      <c r="G326" s="44"/>
      <c r="H326" s="44"/>
      <c r="I326" s="44"/>
      <c r="J326" s="37"/>
    </row>
    <row r="327" spans="1:20" x14ac:dyDescent="0.3">
      <c r="A327" s="41"/>
      <c r="B327" s="42"/>
      <c r="C327" s="42"/>
      <c r="D327" s="42"/>
      <c r="E327" s="43"/>
      <c r="F327" s="19" t="s">
        <v>16</v>
      </c>
      <c r="G327" s="19" t="s">
        <v>21</v>
      </c>
      <c r="H327" s="9">
        <v>0.15</v>
      </c>
      <c r="I327" s="9">
        <v>0.1</v>
      </c>
      <c r="J327" s="9">
        <v>0.05</v>
      </c>
      <c r="L327" s="1" t="s">
        <v>27</v>
      </c>
      <c r="M327" s="1" t="s">
        <v>35</v>
      </c>
      <c r="T327" s="1">
        <v>0.8044</v>
      </c>
    </row>
    <row r="328" spans="1:20" x14ac:dyDescent="0.3">
      <c r="A328" s="34" t="s">
        <v>0</v>
      </c>
      <c r="B328" s="34"/>
      <c r="C328" s="20">
        <v>800</v>
      </c>
      <c r="D328" s="20"/>
      <c r="E328" s="20"/>
      <c r="F328" s="13">
        <v>1</v>
      </c>
      <c r="G328" s="13">
        <v>0.72219999999999995</v>
      </c>
      <c r="H328" s="13">
        <f>IF(ABS(F328-G328)&lt;ABS(0.15*F328),1,0)</f>
        <v>0</v>
      </c>
      <c r="I328" s="13">
        <f>IF(ABS(F328-G328)&lt;ABS(0.1*F328),1,0)</f>
        <v>0</v>
      </c>
      <c r="J328" s="13">
        <f>IF(ABS(F328-G328)&lt;ABS(0.05*F328),1,0)</f>
        <v>0</v>
      </c>
      <c r="L328" s="1">
        <f>ABS((F328-G328)/F328)</f>
        <v>0.27780000000000005</v>
      </c>
      <c r="M328" s="1">
        <f>(G328-F328)^2</f>
        <v>7.717284000000002E-2</v>
      </c>
      <c r="T328" s="1">
        <v>2.1671</v>
      </c>
    </row>
    <row r="329" spans="1:20" x14ac:dyDescent="0.3">
      <c r="A329" s="34" t="s">
        <v>1</v>
      </c>
      <c r="B329" s="34"/>
      <c r="C329" s="20">
        <v>200</v>
      </c>
      <c r="D329" s="20"/>
      <c r="E329" s="20"/>
      <c r="F329" s="20">
        <v>2.5</v>
      </c>
      <c r="G329" s="20">
        <v>2.0251000000000001</v>
      </c>
      <c r="H329" s="20">
        <f t="shared" ref="H329:H362" si="63">IF(ABS(F329-G329)&lt;ABS(0.15*F329),1,0)</f>
        <v>0</v>
      </c>
      <c r="I329" s="20">
        <f t="shared" ref="I329:I362" si="64">IF(ABS(F329-G329)&lt;ABS(0.1*F329),1,0)</f>
        <v>0</v>
      </c>
      <c r="J329" s="13">
        <f t="shared" ref="J329:J362" si="65">IF(ABS(F329-G329)&lt;ABS(0.05*F329),1,0)</f>
        <v>0</v>
      </c>
      <c r="L329" s="1">
        <f t="shared" ref="L329:L361" si="66">ABS((F329-G329)/F329)</f>
        <v>0.18995999999999996</v>
      </c>
      <c r="M329" s="1">
        <f t="shared" ref="M329:M362" si="67">(G329-F329)^2</f>
        <v>0.22553000999999989</v>
      </c>
      <c r="T329" s="1">
        <v>3.7862</v>
      </c>
    </row>
    <row r="330" spans="1:20" x14ac:dyDescent="0.3">
      <c r="A330" s="34" t="s">
        <v>2</v>
      </c>
      <c r="B330" s="34"/>
      <c r="C330" s="20">
        <v>10</v>
      </c>
      <c r="D330" s="20"/>
      <c r="E330" s="20"/>
      <c r="F330" s="20">
        <v>4</v>
      </c>
      <c r="G330" s="20">
        <v>3.5554000000000001</v>
      </c>
      <c r="H330" s="20">
        <f t="shared" si="63"/>
        <v>1</v>
      </c>
      <c r="I330" s="20">
        <f t="shared" si="64"/>
        <v>0</v>
      </c>
      <c r="J330" s="13">
        <f t="shared" si="65"/>
        <v>0</v>
      </c>
      <c r="L330" s="1">
        <f t="shared" si="66"/>
        <v>0.11114999999999997</v>
      </c>
      <c r="M330" s="1">
        <f t="shared" si="67"/>
        <v>0.1976691599999999</v>
      </c>
      <c r="T330" s="1">
        <v>5.6680999999999999</v>
      </c>
    </row>
    <row r="331" spans="1:20" x14ac:dyDescent="0.3">
      <c r="A331" s="34" t="s">
        <v>3</v>
      </c>
      <c r="B331" s="34"/>
      <c r="C331" s="20">
        <v>1000</v>
      </c>
      <c r="D331" s="20"/>
      <c r="E331" s="20"/>
      <c r="F331" s="20">
        <v>5.5</v>
      </c>
      <c r="G331" s="20">
        <v>5.4291999999999998</v>
      </c>
      <c r="H331" s="20">
        <f t="shared" si="63"/>
        <v>1</v>
      </c>
      <c r="I331" s="20">
        <f t="shared" si="64"/>
        <v>1</v>
      </c>
      <c r="J331" s="13">
        <f t="shared" si="65"/>
        <v>1</v>
      </c>
      <c r="L331" s="1">
        <f t="shared" si="66"/>
        <v>1.2872727272727308E-2</v>
      </c>
      <c r="M331" s="1">
        <f t="shared" si="67"/>
        <v>5.0126400000000274E-3</v>
      </c>
      <c r="T331" s="1">
        <v>7.2580999999999998</v>
      </c>
    </row>
    <row r="332" spans="1:20" x14ac:dyDescent="0.3">
      <c r="A332" s="34" t="s">
        <v>4</v>
      </c>
      <c r="B332" s="34"/>
      <c r="C332" s="20">
        <v>80000</v>
      </c>
      <c r="D332" s="20"/>
      <c r="E332" s="20"/>
      <c r="F332" s="20">
        <v>7</v>
      </c>
      <c r="G332" s="20">
        <v>7.0629999999999997</v>
      </c>
      <c r="H332" s="20">
        <f t="shared" si="63"/>
        <v>1</v>
      </c>
      <c r="I332" s="20">
        <f t="shared" si="64"/>
        <v>1</v>
      </c>
      <c r="J332" s="13">
        <f t="shared" si="65"/>
        <v>1</v>
      </c>
      <c r="L332" s="1">
        <f t="shared" si="66"/>
        <v>8.9999999999999612E-3</v>
      </c>
      <c r="M332" s="1">
        <f t="shared" si="67"/>
        <v>3.9689999999999647E-3</v>
      </c>
      <c r="T332" s="1">
        <v>8.4337999999999997</v>
      </c>
    </row>
    <row r="333" spans="1:20" x14ac:dyDescent="0.3">
      <c r="A333" s="34" t="s">
        <v>5</v>
      </c>
      <c r="B333" s="34"/>
      <c r="C333" s="20">
        <v>5.0000000000000001E-4</v>
      </c>
      <c r="D333" s="20"/>
      <c r="E333" s="20"/>
      <c r="F333" s="20">
        <v>8.5</v>
      </c>
      <c r="G333" s="20">
        <v>8.3347999999999995</v>
      </c>
      <c r="H333" s="20">
        <f t="shared" si="63"/>
        <v>1</v>
      </c>
      <c r="I333" s="20">
        <f t="shared" si="64"/>
        <v>1</v>
      </c>
      <c r="J333" s="13">
        <f t="shared" si="65"/>
        <v>1</v>
      </c>
      <c r="L333" s="1">
        <f t="shared" si="66"/>
        <v>1.9435294117647113E-2</v>
      </c>
      <c r="M333" s="1">
        <f t="shared" si="67"/>
        <v>2.7291040000000152E-2</v>
      </c>
      <c r="T333" s="1">
        <v>9.2446999999999999</v>
      </c>
    </row>
    <row r="334" spans="1:20" x14ac:dyDescent="0.3">
      <c r="A334" s="34" t="s">
        <v>6</v>
      </c>
      <c r="B334" s="34"/>
      <c r="C334" s="20" t="s">
        <v>7</v>
      </c>
      <c r="D334" s="20"/>
      <c r="E334" s="20"/>
      <c r="F334" s="20">
        <v>10</v>
      </c>
      <c r="G334" s="20">
        <v>9.2406000000000006</v>
      </c>
      <c r="H334" s="20">
        <f t="shared" si="63"/>
        <v>1</v>
      </c>
      <c r="I334" s="20">
        <f t="shared" si="64"/>
        <v>1</v>
      </c>
      <c r="J334" s="13">
        <f t="shared" si="65"/>
        <v>0</v>
      </c>
      <c r="L334" s="1">
        <f t="shared" si="66"/>
        <v>7.5939999999999938E-2</v>
      </c>
      <c r="M334" s="1">
        <f t="shared" si="67"/>
        <v>0.57668835999999912</v>
      </c>
      <c r="T334" s="1">
        <v>1.2567999999999999</v>
      </c>
    </row>
    <row r="335" spans="1:20" x14ac:dyDescent="0.3">
      <c r="A335" s="34" t="s">
        <v>8</v>
      </c>
      <c r="B335" s="34"/>
      <c r="C335" s="20" t="s">
        <v>9</v>
      </c>
      <c r="D335" s="20"/>
      <c r="E335" s="20"/>
      <c r="F335" s="20">
        <v>1</v>
      </c>
      <c r="G335" s="20">
        <v>1.1787000000000001</v>
      </c>
      <c r="H335" s="20">
        <f t="shared" si="63"/>
        <v>0</v>
      </c>
      <c r="I335" s="20">
        <f t="shared" si="64"/>
        <v>0</v>
      </c>
      <c r="J335" s="13">
        <f t="shared" si="65"/>
        <v>0</v>
      </c>
      <c r="L335" s="1">
        <f t="shared" si="66"/>
        <v>0.17870000000000008</v>
      </c>
      <c r="M335" s="1">
        <f t="shared" si="67"/>
        <v>3.1933690000000028E-2</v>
      </c>
      <c r="T335" s="1">
        <v>2.6057000000000001</v>
      </c>
    </row>
    <row r="336" spans="1:20" ht="28.8" x14ac:dyDescent="0.3">
      <c r="A336" s="34" t="s">
        <v>10</v>
      </c>
      <c r="B336" s="34"/>
      <c r="C336" s="3" t="s">
        <v>11</v>
      </c>
      <c r="D336" s="20"/>
      <c r="E336" s="20"/>
      <c r="F336" s="20">
        <v>2.5</v>
      </c>
      <c r="G336" s="20">
        <v>2.5802</v>
      </c>
      <c r="H336" s="20">
        <f t="shared" si="63"/>
        <v>1</v>
      </c>
      <c r="I336" s="20">
        <f t="shared" si="64"/>
        <v>1</v>
      </c>
      <c r="J336" s="13">
        <f t="shared" si="65"/>
        <v>1</v>
      </c>
      <c r="L336" s="1">
        <f t="shared" si="66"/>
        <v>3.2080000000000018E-2</v>
      </c>
      <c r="M336" s="1">
        <f t="shared" si="67"/>
        <v>6.4320400000000078E-3</v>
      </c>
      <c r="T336" s="1">
        <v>3.7155</v>
      </c>
    </row>
    <row r="337" spans="1:24" x14ac:dyDescent="0.3">
      <c r="A337" s="34" t="s">
        <v>12</v>
      </c>
      <c r="B337" s="34"/>
      <c r="C337" s="20" t="s">
        <v>25</v>
      </c>
      <c r="D337" s="20"/>
      <c r="E337" s="20"/>
      <c r="F337" s="20">
        <v>4</v>
      </c>
      <c r="G337" s="20">
        <v>3.7132999999999998</v>
      </c>
      <c r="H337" s="20">
        <f t="shared" si="63"/>
        <v>1</v>
      </c>
      <c r="I337" s="20">
        <f t="shared" si="64"/>
        <v>1</v>
      </c>
      <c r="J337" s="13">
        <f t="shared" si="65"/>
        <v>0</v>
      </c>
      <c r="L337" s="1">
        <f t="shared" si="66"/>
        <v>7.1675000000000044E-2</v>
      </c>
      <c r="M337" s="1">
        <f t="shared" si="67"/>
        <v>8.2196890000000106E-2</v>
      </c>
      <c r="T337" s="1">
        <v>5.2289000000000003</v>
      </c>
    </row>
    <row r="338" spans="1:24" x14ac:dyDescent="0.3">
      <c r="A338" s="19" t="s">
        <v>14</v>
      </c>
      <c r="B338" s="19"/>
      <c r="C338" s="20"/>
      <c r="D338" s="20"/>
      <c r="E338" s="20"/>
      <c r="F338" s="20">
        <v>5.5</v>
      </c>
      <c r="G338" s="20">
        <v>5.1649000000000003</v>
      </c>
      <c r="H338" s="20">
        <f t="shared" si="63"/>
        <v>1</v>
      </c>
      <c r="I338" s="20">
        <f t="shared" si="64"/>
        <v>1</v>
      </c>
      <c r="J338" s="13">
        <f t="shared" si="65"/>
        <v>0</v>
      </c>
      <c r="L338" s="1">
        <f t="shared" si="66"/>
        <v>6.0927272727272677E-2</v>
      </c>
      <c r="M338" s="1">
        <f t="shared" si="67"/>
        <v>0.11229200999999982</v>
      </c>
      <c r="T338" s="1">
        <v>6.7531999999999996</v>
      </c>
    </row>
    <row r="339" spans="1:24" x14ac:dyDescent="0.3">
      <c r="A339" s="35" t="s">
        <v>15</v>
      </c>
      <c r="B339" s="4">
        <v>0.05</v>
      </c>
      <c r="C339" s="21">
        <v>60.2</v>
      </c>
      <c r="D339" s="20"/>
      <c r="E339" s="20"/>
      <c r="F339" s="20">
        <v>7</v>
      </c>
      <c r="G339" s="20">
        <v>6.6573000000000002</v>
      </c>
      <c r="H339" s="20">
        <f t="shared" si="63"/>
        <v>1</v>
      </c>
      <c r="I339" s="20">
        <f t="shared" si="64"/>
        <v>1</v>
      </c>
      <c r="J339" s="13">
        <f t="shared" si="65"/>
        <v>1</v>
      </c>
      <c r="L339" s="1">
        <f t="shared" si="66"/>
        <v>4.8957142857142824E-2</v>
      </c>
      <c r="M339" s="1">
        <f t="shared" si="67"/>
        <v>0.11744328999999985</v>
      </c>
      <c r="T339" s="1">
        <v>8.2759999999999998</v>
      </c>
    </row>
    <row r="340" spans="1:24" x14ac:dyDescent="0.3">
      <c r="A340" s="35"/>
      <c r="B340" s="4">
        <v>0.1</v>
      </c>
      <c r="C340" s="21">
        <v>84.69</v>
      </c>
      <c r="D340" s="20"/>
      <c r="E340" s="20"/>
      <c r="F340" s="20">
        <v>8.5</v>
      </c>
      <c r="G340" s="20">
        <v>8.125</v>
      </c>
      <c r="H340" s="20">
        <f t="shared" si="63"/>
        <v>1</v>
      </c>
      <c r="I340" s="20">
        <f t="shared" si="64"/>
        <v>1</v>
      </c>
      <c r="J340" s="13">
        <f t="shared" si="65"/>
        <v>1</v>
      </c>
      <c r="L340" s="1">
        <f t="shared" si="66"/>
        <v>4.4117647058823532E-2</v>
      </c>
      <c r="M340" s="1">
        <f t="shared" si="67"/>
        <v>0.140625</v>
      </c>
      <c r="T340" s="1">
        <v>9.6555999999999997</v>
      </c>
    </row>
    <row r="341" spans="1:24" x14ac:dyDescent="0.3">
      <c r="A341" s="35"/>
      <c r="B341" s="4">
        <v>0.15</v>
      </c>
      <c r="C341" s="21">
        <v>93.37</v>
      </c>
      <c r="D341" s="20"/>
      <c r="E341" s="20"/>
      <c r="F341" s="20">
        <v>10</v>
      </c>
      <c r="G341" s="20">
        <v>9.4978999999999996</v>
      </c>
      <c r="H341" s="20">
        <f t="shared" si="63"/>
        <v>1</v>
      </c>
      <c r="I341" s="20">
        <f t="shared" si="64"/>
        <v>1</v>
      </c>
      <c r="J341" s="13">
        <f t="shared" si="65"/>
        <v>0</v>
      </c>
      <c r="L341" s="1">
        <f t="shared" si="66"/>
        <v>5.0210000000000046E-2</v>
      </c>
      <c r="M341" s="1">
        <f t="shared" si="67"/>
        <v>0.25210441000000045</v>
      </c>
      <c r="T341" s="1">
        <v>0.81910000000000005</v>
      </c>
    </row>
    <row r="342" spans="1:24" x14ac:dyDescent="0.3">
      <c r="A342" s="20" t="s">
        <v>16</v>
      </c>
      <c r="B342" s="20" t="s">
        <v>17</v>
      </c>
      <c r="C342" s="6">
        <v>0.05</v>
      </c>
      <c r="D342" s="6">
        <v>0.1</v>
      </c>
      <c r="E342" s="6">
        <v>0.15</v>
      </c>
      <c r="F342" s="20">
        <v>1</v>
      </c>
      <c r="G342" s="20">
        <v>0.63660000000000005</v>
      </c>
      <c r="H342" s="20">
        <f t="shared" si="63"/>
        <v>0</v>
      </c>
      <c r="I342" s="20">
        <f t="shared" si="64"/>
        <v>0</v>
      </c>
      <c r="J342" s="13">
        <f t="shared" si="65"/>
        <v>0</v>
      </c>
      <c r="L342" s="1">
        <f t="shared" si="66"/>
        <v>0.36339999999999995</v>
      </c>
      <c r="M342" s="1">
        <f t="shared" si="67"/>
        <v>0.13205955999999996</v>
      </c>
      <c r="T342" s="1">
        <v>2.0407999999999999</v>
      </c>
    </row>
    <row r="343" spans="1:24" x14ac:dyDescent="0.3">
      <c r="A343" s="20">
        <v>1</v>
      </c>
      <c r="B343" s="20">
        <v>1.2461</v>
      </c>
      <c r="C343" s="20">
        <f>IF(ABS(A343 - B343)&lt;ABS(0.05*A343),1,0)</f>
        <v>0</v>
      </c>
      <c r="D343" s="20">
        <f>IF(ABS(A343 - B343)&lt;ABS(0.1*A343),1,0)</f>
        <v>0</v>
      </c>
      <c r="E343" s="20">
        <f>IF(ABS(A343 - B343)&lt;ABS(0.15*A343),1,0)</f>
        <v>0</v>
      </c>
      <c r="F343" s="20">
        <v>2.5</v>
      </c>
      <c r="G343" s="20">
        <v>1.8859999999999999</v>
      </c>
      <c r="H343" s="20">
        <f t="shared" si="63"/>
        <v>0</v>
      </c>
      <c r="I343" s="20">
        <f t="shared" si="64"/>
        <v>0</v>
      </c>
      <c r="J343" s="13">
        <f t="shared" si="65"/>
        <v>0</v>
      </c>
      <c r="L343" s="1">
        <f t="shared" si="66"/>
        <v>0.24560000000000004</v>
      </c>
      <c r="M343" s="1">
        <f t="shared" si="67"/>
        <v>0.37699600000000011</v>
      </c>
      <c r="T343" s="1">
        <v>3.7155999999999998</v>
      </c>
    </row>
    <row r="344" spans="1:24" x14ac:dyDescent="0.3">
      <c r="A344" s="20">
        <v>2</v>
      </c>
      <c r="B344" s="20">
        <v>1.9985999999999999</v>
      </c>
      <c r="C344" s="20">
        <f t="shared" ref="C344:C352" si="68">IF(ABS(A344 - B344)&lt;ABS(0.05*A344),1,0)</f>
        <v>1</v>
      </c>
      <c r="D344" s="20">
        <f t="shared" ref="D344:D352" si="69">IF(ABS(A344 - B344)&lt;ABS(0.1*A344),1,0)</f>
        <v>1</v>
      </c>
      <c r="E344" s="20">
        <f t="shared" ref="E344:E352" si="70">IF(ABS(A344 - B344)&lt;ABS(0.15*A344),1,0)</f>
        <v>1</v>
      </c>
      <c r="F344" s="20">
        <v>4</v>
      </c>
      <c r="G344" s="20">
        <v>3.6955</v>
      </c>
      <c r="H344" s="20">
        <f t="shared" si="63"/>
        <v>1</v>
      </c>
      <c r="I344" s="20">
        <f t="shared" si="64"/>
        <v>1</v>
      </c>
      <c r="J344" s="13">
        <f t="shared" si="65"/>
        <v>0</v>
      </c>
      <c r="L344" s="1">
        <f t="shared" si="66"/>
        <v>7.6124999999999998E-2</v>
      </c>
      <c r="M344" s="1">
        <f t="shared" si="67"/>
        <v>9.272024999999999E-2</v>
      </c>
      <c r="T344" s="1">
        <v>5.0176999999999996</v>
      </c>
    </row>
    <row r="345" spans="1:24" x14ac:dyDescent="0.3">
      <c r="A345" s="20">
        <v>3</v>
      </c>
      <c r="B345" s="20">
        <v>2.9022000000000001</v>
      </c>
      <c r="C345" s="20">
        <f t="shared" si="68"/>
        <v>1</v>
      </c>
      <c r="D345" s="20">
        <f t="shared" si="69"/>
        <v>1</v>
      </c>
      <c r="E345" s="20">
        <f t="shared" si="70"/>
        <v>1</v>
      </c>
      <c r="F345" s="20">
        <v>5.5</v>
      </c>
      <c r="G345" s="20">
        <v>4.9667000000000003</v>
      </c>
      <c r="H345" s="20">
        <f t="shared" si="63"/>
        <v>1</v>
      </c>
      <c r="I345" s="20">
        <f t="shared" si="64"/>
        <v>1</v>
      </c>
      <c r="J345" s="13">
        <f t="shared" si="65"/>
        <v>0</v>
      </c>
      <c r="L345" s="1">
        <f t="shared" si="66"/>
        <v>9.6963636363636307E-2</v>
      </c>
      <c r="M345" s="1">
        <f t="shared" si="67"/>
        <v>0.28440888999999964</v>
      </c>
      <c r="T345" s="1">
        <v>6.6119000000000003</v>
      </c>
    </row>
    <row r="346" spans="1:24" x14ac:dyDescent="0.3">
      <c r="A346" s="20">
        <v>4</v>
      </c>
      <c r="B346" s="20">
        <v>4.1410999999999998</v>
      </c>
      <c r="C346" s="20">
        <f t="shared" si="68"/>
        <v>1</v>
      </c>
      <c r="D346" s="20">
        <f t="shared" si="69"/>
        <v>1</v>
      </c>
      <c r="E346" s="20">
        <f t="shared" si="70"/>
        <v>1</v>
      </c>
      <c r="F346" s="20">
        <v>7</v>
      </c>
      <c r="G346" s="20">
        <v>6.5279999999999996</v>
      </c>
      <c r="H346" s="20">
        <f t="shared" si="63"/>
        <v>1</v>
      </c>
      <c r="I346" s="20">
        <f t="shared" si="64"/>
        <v>1</v>
      </c>
      <c r="J346" s="13">
        <f t="shared" si="65"/>
        <v>0</v>
      </c>
      <c r="L346" s="1">
        <f t="shared" si="66"/>
        <v>6.742857142857149E-2</v>
      </c>
      <c r="M346" s="1">
        <f t="shared" si="67"/>
        <v>0.2227840000000004</v>
      </c>
      <c r="T346" s="1">
        <v>8.1636000000000006</v>
      </c>
    </row>
    <row r="347" spans="1:24" x14ac:dyDescent="0.3">
      <c r="A347" s="20">
        <v>5</v>
      </c>
      <c r="B347" s="20">
        <v>5.1765999999999996</v>
      </c>
      <c r="C347" s="20">
        <f t="shared" si="68"/>
        <v>1</v>
      </c>
      <c r="D347" s="20">
        <f t="shared" si="69"/>
        <v>1</v>
      </c>
      <c r="E347" s="20">
        <f t="shared" si="70"/>
        <v>1</v>
      </c>
      <c r="F347" s="20">
        <v>8.5</v>
      </c>
      <c r="G347" s="20">
        <v>8.0939999999999994</v>
      </c>
      <c r="H347" s="20">
        <f t="shared" si="63"/>
        <v>1</v>
      </c>
      <c r="I347" s="20">
        <f t="shared" si="64"/>
        <v>1</v>
      </c>
      <c r="J347" s="13">
        <f t="shared" si="65"/>
        <v>1</v>
      </c>
      <c r="L347" s="1">
        <f t="shared" si="66"/>
        <v>4.7764705882353008E-2</v>
      </c>
      <c r="M347" s="1">
        <f t="shared" si="67"/>
        <v>0.16483600000000048</v>
      </c>
      <c r="T347" s="1">
        <v>9.5290999999999997</v>
      </c>
    </row>
    <row r="348" spans="1:24" x14ac:dyDescent="0.3">
      <c r="A348" s="20">
        <v>6</v>
      </c>
      <c r="B348" s="20">
        <v>5.9741</v>
      </c>
      <c r="C348" s="20">
        <f t="shared" si="68"/>
        <v>1</v>
      </c>
      <c r="D348" s="20">
        <f t="shared" si="69"/>
        <v>1</v>
      </c>
      <c r="E348" s="20">
        <f t="shared" si="70"/>
        <v>1</v>
      </c>
      <c r="F348" s="20">
        <v>10</v>
      </c>
      <c r="G348" s="20">
        <v>9.4671000000000003</v>
      </c>
      <c r="H348" s="20">
        <f t="shared" si="63"/>
        <v>1</v>
      </c>
      <c r="I348" s="20">
        <f t="shared" si="64"/>
        <v>1</v>
      </c>
      <c r="J348" s="13">
        <f t="shared" si="65"/>
        <v>0</v>
      </c>
      <c r="L348" s="1">
        <f t="shared" si="66"/>
        <v>5.3289999999999969E-2</v>
      </c>
      <c r="M348" s="1">
        <f t="shared" si="67"/>
        <v>0.28398240999999969</v>
      </c>
      <c r="T348" s="1">
        <v>0.2535</v>
      </c>
    </row>
    <row r="349" spans="1:24" ht="28.8" customHeight="1" x14ac:dyDescent="0.3">
      <c r="A349" s="20">
        <v>7</v>
      </c>
      <c r="B349" s="20">
        <v>6.7972999999999999</v>
      </c>
      <c r="C349" s="20">
        <f t="shared" si="68"/>
        <v>1</v>
      </c>
      <c r="D349" s="20">
        <f t="shared" si="69"/>
        <v>1</v>
      </c>
      <c r="E349" s="20">
        <f t="shared" si="70"/>
        <v>1</v>
      </c>
      <c r="F349" s="20">
        <v>1</v>
      </c>
      <c r="G349" s="20">
        <v>0.2525</v>
      </c>
      <c r="H349" s="20">
        <f t="shared" si="63"/>
        <v>0</v>
      </c>
      <c r="I349" s="20">
        <f t="shared" si="64"/>
        <v>0</v>
      </c>
      <c r="J349" s="13">
        <f t="shared" si="65"/>
        <v>0</v>
      </c>
      <c r="L349" s="1">
        <f t="shared" si="66"/>
        <v>0.74750000000000005</v>
      </c>
      <c r="M349" s="1">
        <f t="shared" si="67"/>
        <v>0.55875625000000007</v>
      </c>
      <c r="T349" s="1">
        <v>1.9799</v>
      </c>
      <c r="W349" s="46" t="s">
        <v>38</v>
      </c>
      <c r="X349" s="1">
        <v>1.1378900000000001E-2</v>
      </c>
    </row>
    <row r="350" spans="1:24" x14ac:dyDescent="0.3">
      <c r="A350" s="20">
        <v>8</v>
      </c>
      <c r="B350" s="20">
        <v>7.8334000000000001</v>
      </c>
      <c r="C350" s="20">
        <f t="shared" si="68"/>
        <v>1</v>
      </c>
      <c r="D350" s="20">
        <f t="shared" si="69"/>
        <v>1</v>
      </c>
      <c r="E350" s="20">
        <f t="shared" si="70"/>
        <v>1</v>
      </c>
      <c r="F350" s="20">
        <v>2.5</v>
      </c>
      <c r="G350" s="20">
        <v>1.9737</v>
      </c>
      <c r="H350" s="20">
        <f t="shared" si="63"/>
        <v>0</v>
      </c>
      <c r="I350" s="20">
        <f t="shared" si="64"/>
        <v>0</v>
      </c>
      <c r="J350" s="13">
        <f t="shared" si="65"/>
        <v>0</v>
      </c>
      <c r="L350" s="1">
        <f t="shared" si="66"/>
        <v>0.21051999999999998</v>
      </c>
      <c r="M350" s="1">
        <f t="shared" si="67"/>
        <v>0.27699169000000001</v>
      </c>
      <c r="T350" s="1">
        <v>3.3243999999999998</v>
      </c>
      <c r="W350" s="1" t="s">
        <v>39</v>
      </c>
      <c r="X350" s="1">
        <v>57000</v>
      </c>
    </row>
    <row r="351" spans="1:24" x14ac:dyDescent="0.3">
      <c r="A351" s="20">
        <v>9</v>
      </c>
      <c r="B351" s="20">
        <v>9.0683000000000007</v>
      </c>
      <c r="C351" s="20">
        <f t="shared" si="68"/>
        <v>1</v>
      </c>
      <c r="D351" s="20">
        <f t="shared" si="69"/>
        <v>1</v>
      </c>
      <c r="E351" s="20">
        <f t="shared" si="70"/>
        <v>1</v>
      </c>
      <c r="F351" s="20">
        <v>4</v>
      </c>
      <c r="G351" s="20">
        <v>3.3220999999999998</v>
      </c>
      <c r="H351" s="20">
        <f t="shared" si="63"/>
        <v>0</v>
      </c>
      <c r="I351" s="20">
        <f t="shared" si="64"/>
        <v>0</v>
      </c>
      <c r="J351" s="13">
        <f t="shared" si="65"/>
        <v>0</v>
      </c>
      <c r="L351" s="1">
        <f t="shared" si="66"/>
        <v>0.16947500000000004</v>
      </c>
      <c r="M351" s="1">
        <f t="shared" si="67"/>
        <v>0.45954841000000024</v>
      </c>
      <c r="T351" s="1">
        <v>5.0054999999999996</v>
      </c>
    </row>
    <row r="352" spans="1:24" x14ac:dyDescent="0.3">
      <c r="A352" s="20">
        <v>10</v>
      </c>
      <c r="B352" s="1">
        <v>10.2949</v>
      </c>
      <c r="C352" s="20">
        <f t="shared" si="68"/>
        <v>1</v>
      </c>
      <c r="D352" s="20">
        <f t="shared" si="69"/>
        <v>1</v>
      </c>
      <c r="E352" s="10">
        <f t="shared" si="70"/>
        <v>1</v>
      </c>
      <c r="F352" s="20">
        <v>5.5</v>
      </c>
      <c r="G352" s="20">
        <v>4.9455</v>
      </c>
      <c r="H352" s="20">
        <f t="shared" si="63"/>
        <v>1</v>
      </c>
      <c r="I352" s="20">
        <f t="shared" si="64"/>
        <v>0</v>
      </c>
      <c r="J352" s="13">
        <f t="shared" si="65"/>
        <v>0</v>
      </c>
      <c r="L352" s="1">
        <f t="shared" si="66"/>
        <v>0.10081818181818182</v>
      </c>
      <c r="M352" s="1">
        <f t="shared" si="67"/>
        <v>0.30747025</v>
      </c>
      <c r="T352" s="1">
        <v>6.3941999999999997</v>
      </c>
      <c r="W352" s="1" t="s">
        <v>35</v>
      </c>
      <c r="X352" s="1">
        <v>0.30330000000000001</v>
      </c>
    </row>
    <row r="353" spans="1:24" x14ac:dyDescent="0.3">
      <c r="A353" s="36" t="s">
        <v>19</v>
      </c>
      <c r="B353" s="37"/>
      <c r="C353" s="19">
        <f>SUM(C343:C352)</f>
        <v>9</v>
      </c>
      <c r="D353" s="19">
        <f t="shared" ref="D353:E353" si="71">SUM(D343:D352)</f>
        <v>9</v>
      </c>
      <c r="E353" s="22">
        <f t="shared" si="71"/>
        <v>9</v>
      </c>
      <c r="F353" s="20">
        <v>7</v>
      </c>
      <c r="G353" s="20">
        <v>6.3792999999999997</v>
      </c>
      <c r="H353" s="20">
        <f t="shared" si="63"/>
        <v>1</v>
      </c>
      <c r="I353" s="20">
        <f t="shared" si="64"/>
        <v>1</v>
      </c>
      <c r="J353" s="13">
        <f t="shared" si="65"/>
        <v>0</v>
      </c>
      <c r="L353" s="1">
        <f t="shared" si="66"/>
        <v>8.8671428571428609E-2</v>
      </c>
      <c r="M353" s="1">
        <f t="shared" si="67"/>
        <v>0.3852684900000003</v>
      </c>
      <c r="T353" s="1">
        <v>7.6924999999999999</v>
      </c>
      <c r="W353" s="1" t="s">
        <v>40</v>
      </c>
      <c r="X353" s="1">
        <v>77000</v>
      </c>
    </row>
    <row r="354" spans="1:24" x14ac:dyDescent="0.3">
      <c r="F354" s="20">
        <v>8.5</v>
      </c>
      <c r="G354" s="20">
        <v>7.6917</v>
      </c>
      <c r="H354" s="20">
        <f t="shared" si="63"/>
        <v>1</v>
      </c>
      <c r="I354" s="20">
        <f t="shared" si="64"/>
        <v>1</v>
      </c>
      <c r="J354" s="13">
        <f t="shared" si="65"/>
        <v>0</v>
      </c>
      <c r="L354" s="1">
        <f t="shared" si="66"/>
        <v>9.5094117647058829E-2</v>
      </c>
      <c r="M354" s="1">
        <f t="shared" si="67"/>
        <v>0.65334889000000007</v>
      </c>
      <c r="T354" s="1">
        <v>9.1448999999999998</v>
      </c>
    </row>
    <row r="355" spans="1:24" x14ac:dyDescent="0.3">
      <c r="B355" s="1" t="s">
        <v>27</v>
      </c>
      <c r="C355" s="1">
        <v>6.52</v>
      </c>
      <c r="F355" s="20">
        <v>10</v>
      </c>
      <c r="G355" s="20">
        <v>9.1087000000000007</v>
      </c>
      <c r="H355" s="20">
        <f t="shared" si="63"/>
        <v>1</v>
      </c>
      <c r="I355" s="20">
        <f t="shared" si="64"/>
        <v>1</v>
      </c>
      <c r="J355" s="13">
        <f t="shared" si="65"/>
        <v>0</v>
      </c>
      <c r="L355" s="1">
        <f t="shared" si="66"/>
        <v>8.9129999999999932E-2</v>
      </c>
      <c r="M355" s="1">
        <f t="shared" si="67"/>
        <v>0.79441568999999879</v>
      </c>
      <c r="T355" s="1">
        <v>0.76249999999999996</v>
      </c>
    </row>
    <row r="356" spans="1:24" x14ac:dyDescent="0.3">
      <c r="B356" s="1" t="s">
        <v>35</v>
      </c>
      <c r="C356" s="1">
        <v>0.33960000000000001</v>
      </c>
      <c r="F356" s="20">
        <v>1</v>
      </c>
      <c r="G356" s="20">
        <v>0.66379999999999995</v>
      </c>
      <c r="H356" s="20">
        <f t="shared" si="63"/>
        <v>0</v>
      </c>
      <c r="I356" s="20">
        <f t="shared" si="64"/>
        <v>0</v>
      </c>
      <c r="J356" s="13">
        <f t="shared" si="65"/>
        <v>0</v>
      </c>
      <c r="L356" s="1">
        <f t="shared" si="66"/>
        <v>0.33620000000000005</v>
      </c>
      <c r="M356" s="1">
        <f t="shared" si="67"/>
        <v>0.11303044000000004</v>
      </c>
      <c r="T356" s="1">
        <v>1.8824000000000001</v>
      </c>
      <c r="W356" s="1" t="s">
        <v>27</v>
      </c>
      <c r="X356" s="1">
        <v>4.4969000000000001</v>
      </c>
    </row>
    <row r="357" spans="1:24" x14ac:dyDescent="0.3">
      <c r="F357" s="20">
        <v>2.5</v>
      </c>
      <c r="G357" s="20">
        <v>1.8422000000000001</v>
      </c>
      <c r="H357" s="20">
        <f t="shared" si="63"/>
        <v>0</v>
      </c>
      <c r="I357" s="20">
        <f t="shared" si="64"/>
        <v>0</v>
      </c>
      <c r="J357" s="13">
        <f t="shared" si="65"/>
        <v>0</v>
      </c>
      <c r="L357" s="1">
        <f t="shared" si="66"/>
        <v>0.26311999999999997</v>
      </c>
      <c r="M357" s="1">
        <f t="shared" si="67"/>
        <v>0.43270083999999992</v>
      </c>
      <c r="T357" s="1">
        <v>3.9601999999999999</v>
      </c>
      <c r="W357" s="1" t="s">
        <v>41</v>
      </c>
      <c r="X357" s="1">
        <v>77000</v>
      </c>
    </row>
    <row r="358" spans="1:24" x14ac:dyDescent="0.3">
      <c r="F358" s="20">
        <v>4</v>
      </c>
      <c r="G358" s="20">
        <v>3.8407</v>
      </c>
      <c r="H358" s="20">
        <f t="shared" si="63"/>
        <v>1</v>
      </c>
      <c r="I358" s="20">
        <f t="shared" si="64"/>
        <v>1</v>
      </c>
      <c r="J358" s="13">
        <f t="shared" si="65"/>
        <v>1</v>
      </c>
      <c r="L358" s="1">
        <f t="shared" si="66"/>
        <v>3.9824999999999999E-2</v>
      </c>
      <c r="M358" s="1">
        <f t="shared" si="67"/>
        <v>2.5376489999999998E-2</v>
      </c>
      <c r="T358" s="1">
        <v>5.0438000000000001</v>
      </c>
    </row>
    <row r="359" spans="1:24" x14ac:dyDescent="0.3">
      <c r="F359" s="20">
        <v>5.5</v>
      </c>
      <c r="G359" s="20">
        <v>5.0632999999999999</v>
      </c>
      <c r="H359" s="20">
        <f t="shared" si="63"/>
        <v>1</v>
      </c>
      <c r="I359" s="20">
        <f t="shared" si="64"/>
        <v>1</v>
      </c>
      <c r="J359" s="13">
        <f t="shared" si="65"/>
        <v>0</v>
      </c>
      <c r="L359" s="1">
        <f t="shared" si="66"/>
        <v>7.9400000000000012E-2</v>
      </c>
      <c r="M359" s="1">
        <f t="shared" si="67"/>
        <v>0.19070689000000007</v>
      </c>
      <c r="T359" s="1">
        <v>5.9387999999999996</v>
      </c>
    </row>
    <row r="360" spans="1:24" x14ac:dyDescent="0.3">
      <c r="F360" s="20">
        <v>7</v>
      </c>
      <c r="G360" s="20">
        <v>5.9912000000000001</v>
      </c>
      <c r="H360" s="20">
        <f t="shared" si="63"/>
        <v>1</v>
      </c>
      <c r="I360" s="20">
        <f t="shared" si="64"/>
        <v>0</v>
      </c>
      <c r="J360" s="13">
        <f t="shared" si="65"/>
        <v>0</v>
      </c>
      <c r="L360" s="1">
        <f t="shared" si="66"/>
        <v>0.14411428571428569</v>
      </c>
      <c r="M360" s="1">
        <f t="shared" si="67"/>
        <v>1.0176774399999999</v>
      </c>
      <c r="T360" s="1">
        <v>7.4444999999999997</v>
      </c>
    </row>
    <row r="361" spans="1:24" x14ac:dyDescent="0.3">
      <c r="F361" s="20">
        <v>8.5</v>
      </c>
      <c r="G361" s="20">
        <v>7.4446000000000003</v>
      </c>
      <c r="H361" s="20">
        <f t="shared" si="63"/>
        <v>1</v>
      </c>
      <c r="I361" s="20">
        <f t="shared" si="64"/>
        <v>0</v>
      </c>
      <c r="J361" s="13">
        <f t="shared" si="65"/>
        <v>0</v>
      </c>
      <c r="L361" s="1">
        <f t="shared" si="66"/>
        <v>0.1241647058823529</v>
      </c>
      <c r="M361" s="1">
        <f t="shared" si="67"/>
        <v>1.1138691599999992</v>
      </c>
      <c r="T361" s="1">
        <v>9.4670000000000005</v>
      </c>
    </row>
    <row r="362" spans="1:24" x14ac:dyDescent="0.3">
      <c r="A362" s="8"/>
      <c r="B362" s="8"/>
      <c r="C362" s="8"/>
      <c r="F362" s="20">
        <v>10</v>
      </c>
      <c r="G362" s="20">
        <v>9.4026999999999994</v>
      </c>
      <c r="H362" s="20">
        <f t="shared" si="63"/>
        <v>1</v>
      </c>
      <c r="I362" s="20">
        <f t="shared" si="64"/>
        <v>1</v>
      </c>
      <c r="J362" s="13">
        <f t="shared" si="65"/>
        <v>0</v>
      </c>
      <c r="L362" s="8">
        <f>ABS((F362-G362)/F362)</f>
        <v>5.9730000000000061E-2</v>
      </c>
      <c r="M362" s="8">
        <f t="shared" si="67"/>
        <v>0.35676729000000074</v>
      </c>
    </row>
    <row r="363" spans="1:24" x14ac:dyDescent="0.3">
      <c r="A363" s="8"/>
      <c r="B363" s="8"/>
      <c r="C363" s="8"/>
      <c r="F363" s="29"/>
      <c r="G363" s="29"/>
      <c r="H363" s="29">
        <f>AVERAGE(H328:H362)*100</f>
        <v>71.428571428571431</v>
      </c>
      <c r="I363" s="29">
        <f>AVERAGE(I328:I362)*100</f>
        <v>60</v>
      </c>
      <c r="J363" s="29">
        <f>AVERAGE(J328:J362)*100</f>
        <v>22.857142857142858</v>
      </c>
      <c r="K363" s="29"/>
      <c r="L363" s="30">
        <f>(SUM(L328:L362)/35)*100</f>
        <v>13.374742049547091</v>
      </c>
      <c r="M363" s="31">
        <f>SQRT(SUM(M328:M362)/35)</f>
        <v>0.53719046130240033</v>
      </c>
    </row>
    <row r="364" spans="1:24" x14ac:dyDescent="0.3">
      <c r="A364" s="8"/>
      <c r="B364" s="8"/>
      <c r="C364" s="8"/>
    </row>
    <row r="365" spans="1:24" x14ac:dyDescent="0.3">
      <c r="A365" s="8"/>
      <c r="B365" s="8"/>
      <c r="C365" s="8"/>
    </row>
    <row r="366" spans="1:24" x14ac:dyDescent="0.3">
      <c r="A366" s="8"/>
      <c r="B366" s="8"/>
      <c r="C366" s="8"/>
      <c r="F366" s="8"/>
      <c r="G366" s="8"/>
      <c r="H366" s="8" t="s">
        <v>42</v>
      </c>
      <c r="I366" s="8"/>
      <c r="J366" s="8"/>
      <c r="K366" s="8"/>
      <c r="L366" s="8"/>
      <c r="M366" s="8"/>
      <c r="N366" s="8"/>
    </row>
    <row r="367" spans="1:24" x14ac:dyDescent="0.3">
      <c r="A367" s="8"/>
      <c r="B367" s="8"/>
      <c r="C367" s="8"/>
      <c r="F367" s="36" t="s">
        <v>20</v>
      </c>
      <c r="G367" s="44"/>
      <c r="H367" s="44"/>
      <c r="I367" s="44"/>
      <c r="J367" s="37"/>
    </row>
    <row r="368" spans="1:24" x14ac:dyDescent="0.3">
      <c r="A368" s="8"/>
      <c r="B368" s="8"/>
      <c r="C368" s="8"/>
      <c r="F368" s="33" t="s">
        <v>16</v>
      </c>
      <c r="G368" s="33" t="s">
        <v>21</v>
      </c>
      <c r="H368" s="9">
        <v>0.15</v>
      </c>
      <c r="I368" s="9">
        <v>0.1</v>
      </c>
      <c r="J368" s="9">
        <v>0.05</v>
      </c>
      <c r="L368" s="1" t="s">
        <v>27</v>
      </c>
      <c r="M368" s="1" t="s">
        <v>35</v>
      </c>
    </row>
    <row r="369" spans="1:13" x14ac:dyDescent="0.3">
      <c r="A369" s="8"/>
      <c r="B369" s="8"/>
      <c r="C369" s="8"/>
      <c r="F369" s="13">
        <v>1</v>
      </c>
      <c r="G369" s="13">
        <v>0.8044</v>
      </c>
      <c r="H369" s="13">
        <f>IF(ABS(F369-G369)&lt;ABS(0.15*F369),1,0)</f>
        <v>0</v>
      </c>
      <c r="I369" s="13">
        <f>IF(ABS(F369-G369)&lt;ABS(0.1*F369),1,0)</f>
        <v>0</v>
      </c>
      <c r="J369" s="13">
        <f>IF(ABS(F369-G369)&lt;ABS(0.05*F369),1,0)</f>
        <v>0</v>
      </c>
      <c r="L369" s="1">
        <f>ABS((F369-G369)/F369)</f>
        <v>0.1956</v>
      </c>
      <c r="M369" s="1">
        <f>(G369-F369)^2</f>
        <v>3.8259359999999999E-2</v>
      </c>
    </row>
    <row r="370" spans="1:13" x14ac:dyDescent="0.3">
      <c r="A370" s="8"/>
      <c r="B370" s="8"/>
      <c r="C370" s="8"/>
      <c r="F370" s="32">
        <v>2.5</v>
      </c>
      <c r="G370" s="32">
        <v>2.1671</v>
      </c>
      <c r="H370" s="32">
        <f t="shared" ref="H370:H403" si="72">IF(ABS(F370-G370)&lt;ABS(0.15*F370),1,0)</f>
        <v>1</v>
      </c>
      <c r="I370" s="32">
        <f t="shared" ref="I370:I403" si="73">IF(ABS(F370-G370)&lt;ABS(0.1*F370),1,0)</f>
        <v>0</v>
      </c>
      <c r="J370" s="13">
        <f t="shared" ref="J370:J403" si="74">IF(ABS(F370-G370)&lt;ABS(0.05*F370),1,0)</f>
        <v>0</v>
      </c>
      <c r="L370" s="1">
        <f t="shared" ref="L370:L402" si="75">ABS((F370-G370)/F370)</f>
        <v>0.13316</v>
      </c>
      <c r="M370" s="1">
        <f t="shared" ref="M370:M403" si="76">(G370-F370)^2</f>
        <v>0.11082240999999998</v>
      </c>
    </row>
    <row r="371" spans="1:13" x14ac:dyDescent="0.3">
      <c r="A371" s="8"/>
      <c r="B371" s="8"/>
      <c r="C371" s="8"/>
      <c r="F371" s="32">
        <v>4</v>
      </c>
      <c r="G371" s="32">
        <v>3.7862</v>
      </c>
      <c r="H371" s="32">
        <f t="shared" si="72"/>
        <v>1</v>
      </c>
      <c r="I371" s="32">
        <f t="shared" si="73"/>
        <v>1</v>
      </c>
      <c r="J371" s="13">
        <f t="shared" si="74"/>
        <v>0</v>
      </c>
      <c r="L371" s="1">
        <f t="shared" si="75"/>
        <v>5.3449999999999998E-2</v>
      </c>
      <c r="M371" s="1">
        <f t="shared" si="76"/>
        <v>4.5710439999999998E-2</v>
      </c>
    </row>
    <row r="372" spans="1:13" x14ac:dyDescent="0.3">
      <c r="A372" s="8"/>
      <c r="B372" s="8"/>
      <c r="C372" s="8"/>
      <c r="F372" s="32">
        <v>5.5</v>
      </c>
      <c r="G372" s="32">
        <v>5.6680999999999999</v>
      </c>
      <c r="H372" s="32">
        <f t="shared" si="72"/>
        <v>1</v>
      </c>
      <c r="I372" s="32">
        <f t="shared" si="73"/>
        <v>1</v>
      </c>
      <c r="J372" s="13">
        <f t="shared" si="74"/>
        <v>1</v>
      </c>
      <c r="L372" s="1">
        <f t="shared" si="75"/>
        <v>3.0563636363636348E-2</v>
      </c>
      <c r="M372" s="1">
        <f t="shared" si="76"/>
        <v>2.8257609999999971E-2</v>
      </c>
    </row>
    <row r="373" spans="1:13" x14ac:dyDescent="0.3">
      <c r="F373" s="32">
        <v>7</v>
      </c>
      <c r="G373" s="32">
        <v>7.2580999999999998</v>
      </c>
      <c r="H373" s="32">
        <f t="shared" si="72"/>
        <v>1</v>
      </c>
      <c r="I373" s="32">
        <f t="shared" si="73"/>
        <v>1</v>
      </c>
      <c r="J373" s="13">
        <f t="shared" si="74"/>
        <v>1</v>
      </c>
      <c r="L373" s="1">
        <f t="shared" si="75"/>
        <v>3.6871428571428541E-2</v>
      </c>
      <c r="M373" s="1">
        <f t="shared" si="76"/>
        <v>6.6615609999999881E-2</v>
      </c>
    </row>
    <row r="374" spans="1:13" x14ac:dyDescent="0.3">
      <c r="F374" s="32">
        <v>8.5</v>
      </c>
      <c r="G374" s="32">
        <v>8.4337999999999997</v>
      </c>
      <c r="H374" s="32">
        <f t="shared" si="72"/>
        <v>1</v>
      </c>
      <c r="I374" s="32">
        <f t="shared" si="73"/>
        <v>1</v>
      </c>
      <c r="J374" s="13">
        <f t="shared" si="74"/>
        <v>1</v>
      </c>
      <c r="L374" s="1">
        <f t="shared" si="75"/>
        <v>7.7882352941176774E-3</v>
      </c>
      <c r="M374" s="1">
        <f t="shared" si="76"/>
        <v>4.3824400000000343E-3</v>
      </c>
    </row>
    <row r="375" spans="1:13" x14ac:dyDescent="0.3">
      <c r="F375" s="32">
        <v>10</v>
      </c>
      <c r="G375" s="32">
        <v>9.2446999999999999</v>
      </c>
      <c r="H375" s="32">
        <f t="shared" si="72"/>
        <v>1</v>
      </c>
      <c r="I375" s="32">
        <f t="shared" si="73"/>
        <v>1</v>
      </c>
      <c r="J375" s="13">
        <f t="shared" si="74"/>
        <v>0</v>
      </c>
      <c r="L375" s="1">
        <f t="shared" si="75"/>
        <v>7.5530000000000014E-2</v>
      </c>
      <c r="M375" s="1">
        <f t="shared" si="76"/>
        <v>0.57047809000000016</v>
      </c>
    </row>
    <row r="376" spans="1:13" x14ac:dyDescent="0.3">
      <c r="F376" s="32">
        <v>1</v>
      </c>
      <c r="G376" s="32">
        <v>1.2567999999999999</v>
      </c>
      <c r="H376" s="32">
        <f t="shared" si="72"/>
        <v>0</v>
      </c>
      <c r="I376" s="32">
        <f t="shared" si="73"/>
        <v>0</v>
      </c>
      <c r="J376" s="13">
        <f t="shared" si="74"/>
        <v>0</v>
      </c>
      <c r="L376" s="1">
        <f t="shared" si="75"/>
        <v>0.25679999999999992</v>
      </c>
      <c r="M376" s="1">
        <f t="shared" si="76"/>
        <v>6.5946239999999962E-2</v>
      </c>
    </row>
    <row r="377" spans="1:13" x14ac:dyDescent="0.3">
      <c r="F377" s="32">
        <v>2.5</v>
      </c>
      <c r="G377" s="32">
        <v>2.6057000000000001</v>
      </c>
      <c r="H377" s="32">
        <f t="shared" si="72"/>
        <v>1</v>
      </c>
      <c r="I377" s="32">
        <f t="shared" si="73"/>
        <v>1</v>
      </c>
      <c r="J377" s="13">
        <f t="shared" si="74"/>
        <v>1</v>
      </c>
      <c r="L377" s="1">
        <f t="shared" si="75"/>
        <v>4.2280000000000054E-2</v>
      </c>
      <c r="M377" s="1">
        <f t="shared" si="76"/>
        <v>1.1172490000000026E-2</v>
      </c>
    </row>
    <row r="378" spans="1:13" x14ac:dyDescent="0.3">
      <c r="F378" s="32">
        <v>4</v>
      </c>
      <c r="G378" s="32">
        <v>3.7155</v>
      </c>
      <c r="H378" s="32">
        <f t="shared" si="72"/>
        <v>1</v>
      </c>
      <c r="I378" s="32">
        <f t="shared" si="73"/>
        <v>1</v>
      </c>
      <c r="J378" s="13">
        <f t="shared" si="74"/>
        <v>0</v>
      </c>
      <c r="L378" s="1">
        <f t="shared" si="75"/>
        <v>7.1124999999999994E-2</v>
      </c>
      <c r="M378" s="1">
        <f t="shared" si="76"/>
        <v>8.0940249999999991E-2</v>
      </c>
    </row>
    <row r="379" spans="1:13" x14ac:dyDescent="0.3">
      <c r="F379" s="32">
        <v>5.5</v>
      </c>
      <c r="G379" s="32">
        <v>5.2289000000000003</v>
      </c>
      <c r="H379" s="32">
        <f t="shared" si="72"/>
        <v>1</v>
      </c>
      <c r="I379" s="32">
        <f t="shared" si="73"/>
        <v>1</v>
      </c>
      <c r="J379" s="13">
        <f t="shared" si="74"/>
        <v>1</v>
      </c>
      <c r="L379" s="1">
        <f t="shared" si="75"/>
        <v>4.9290909090909031E-2</v>
      </c>
      <c r="M379" s="1">
        <f t="shared" si="76"/>
        <v>7.3495209999999825E-2</v>
      </c>
    </row>
    <row r="380" spans="1:13" x14ac:dyDescent="0.3">
      <c r="F380" s="32">
        <v>7</v>
      </c>
      <c r="G380" s="32">
        <v>6.7531999999999996</v>
      </c>
      <c r="H380" s="32">
        <f t="shared" si="72"/>
        <v>1</v>
      </c>
      <c r="I380" s="32">
        <f t="shared" si="73"/>
        <v>1</v>
      </c>
      <c r="J380" s="13">
        <f t="shared" si="74"/>
        <v>1</v>
      </c>
      <c r="L380" s="1">
        <f t="shared" si="75"/>
        <v>3.525714285714291E-2</v>
      </c>
      <c r="M380" s="1">
        <f t="shared" si="76"/>
        <v>6.0910240000000171E-2</v>
      </c>
    </row>
    <row r="381" spans="1:13" x14ac:dyDescent="0.3">
      <c r="F381" s="32">
        <v>8.5</v>
      </c>
      <c r="G381" s="32">
        <v>8.2759999999999998</v>
      </c>
      <c r="H381" s="32">
        <f t="shared" si="72"/>
        <v>1</v>
      </c>
      <c r="I381" s="32">
        <f t="shared" si="73"/>
        <v>1</v>
      </c>
      <c r="J381" s="13">
        <f t="shared" si="74"/>
        <v>1</v>
      </c>
      <c r="L381" s="1">
        <f t="shared" si="75"/>
        <v>2.635294117647061E-2</v>
      </c>
      <c r="M381" s="1">
        <f t="shared" si="76"/>
        <v>5.0176000000000089E-2</v>
      </c>
    </row>
    <row r="382" spans="1:13" x14ac:dyDescent="0.3">
      <c r="F382" s="32">
        <v>10</v>
      </c>
      <c r="G382" s="32">
        <v>9.6555999999999997</v>
      </c>
      <c r="H382" s="32">
        <f t="shared" si="72"/>
        <v>1</v>
      </c>
      <c r="I382" s="32">
        <f t="shared" si="73"/>
        <v>1</v>
      </c>
      <c r="J382" s="13">
        <f t="shared" si="74"/>
        <v>1</v>
      </c>
      <c r="L382" s="1">
        <f t="shared" si="75"/>
        <v>3.4440000000000026E-2</v>
      </c>
      <c r="M382" s="1">
        <f t="shared" si="76"/>
        <v>0.11861136000000018</v>
      </c>
    </row>
    <row r="383" spans="1:13" x14ac:dyDescent="0.3">
      <c r="F383" s="32">
        <v>1</v>
      </c>
      <c r="G383" s="32">
        <v>0.81910000000000005</v>
      </c>
      <c r="H383" s="32">
        <f t="shared" si="72"/>
        <v>0</v>
      </c>
      <c r="I383" s="32">
        <f t="shared" si="73"/>
        <v>0</v>
      </c>
      <c r="J383" s="13">
        <f t="shared" si="74"/>
        <v>0</v>
      </c>
      <c r="L383" s="1">
        <f t="shared" si="75"/>
        <v>0.18089999999999995</v>
      </c>
      <c r="M383" s="1">
        <f t="shared" si="76"/>
        <v>3.2724809999999979E-2</v>
      </c>
    </row>
    <row r="384" spans="1:13" x14ac:dyDescent="0.3">
      <c r="F384" s="32">
        <v>2.5</v>
      </c>
      <c r="G384" s="32">
        <v>2.0407999999999999</v>
      </c>
      <c r="H384" s="32">
        <f t="shared" si="72"/>
        <v>0</v>
      </c>
      <c r="I384" s="32">
        <f t="shared" si="73"/>
        <v>0</v>
      </c>
      <c r="J384" s="13">
        <f t="shared" si="74"/>
        <v>0</v>
      </c>
      <c r="L384" s="1">
        <f t="shared" si="75"/>
        <v>0.18368000000000001</v>
      </c>
      <c r="M384" s="1">
        <f t="shared" si="76"/>
        <v>0.21086464000000005</v>
      </c>
    </row>
    <row r="385" spans="6:13" x14ac:dyDescent="0.3">
      <c r="F385" s="32">
        <v>4</v>
      </c>
      <c r="G385" s="32">
        <v>3.7155999999999998</v>
      </c>
      <c r="H385" s="32">
        <f t="shared" si="72"/>
        <v>1</v>
      </c>
      <c r="I385" s="32">
        <f t="shared" si="73"/>
        <v>1</v>
      </c>
      <c r="J385" s="13">
        <f t="shared" si="74"/>
        <v>0</v>
      </c>
      <c r="L385" s="1">
        <f t="shared" si="75"/>
        <v>7.1100000000000052E-2</v>
      </c>
      <c r="M385" s="1">
        <f t="shared" si="76"/>
        <v>8.0883360000000112E-2</v>
      </c>
    </row>
    <row r="386" spans="6:13" x14ac:dyDescent="0.3">
      <c r="F386" s="32">
        <v>5.5</v>
      </c>
      <c r="G386" s="32">
        <v>5.0176999999999996</v>
      </c>
      <c r="H386" s="32">
        <f t="shared" si="72"/>
        <v>1</v>
      </c>
      <c r="I386" s="32">
        <f t="shared" si="73"/>
        <v>1</v>
      </c>
      <c r="J386" s="13">
        <f t="shared" si="74"/>
        <v>0</v>
      </c>
      <c r="L386" s="1">
        <f t="shared" si="75"/>
        <v>8.7690909090909167E-2</v>
      </c>
      <c r="M386" s="1">
        <f t="shared" si="76"/>
        <v>0.23261329000000039</v>
      </c>
    </row>
    <row r="387" spans="6:13" x14ac:dyDescent="0.3">
      <c r="F387" s="32">
        <v>7</v>
      </c>
      <c r="G387" s="32">
        <v>6.6119000000000003</v>
      </c>
      <c r="H387" s="32">
        <f t="shared" si="72"/>
        <v>1</v>
      </c>
      <c r="I387" s="32">
        <f t="shared" si="73"/>
        <v>1</v>
      </c>
      <c r="J387" s="13">
        <f t="shared" si="74"/>
        <v>0</v>
      </c>
      <c r="L387" s="1">
        <f t="shared" si="75"/>
        <v>5.5442857142857092E-2</v>
      </c>
      <c r="M387" s="1">
        <f t="shared" si="76"/>
        <v>0.15062160999999974</v>
      </c>
    </row>
    <row r="388" spans="6:13" x14ac:dyDescent="0.3">
      <c r="F388" s="32">
        <v>8.5</v>
      </c>
      <c r="G388" s="32">
        <v>8.1636000000000006</v>
      </c>
      <c r="H388" s="32">
        <f t="shared" si="72"/>
        <v>1</v>
      </c>
      <c r="I388" s="32">
        <f t="shared" si="73"/>
        <v>1</v>
      </c>
      <c r="J388" s="13">
        <f t="shared" si="74"/>
        <v>1</v>
      </c>
      <c r="L388" s="1">
        <f t="shared" si="75"/>
        <v>3.957647058823522E-2</v>
      </c>
      <c r="M388" s="1">
        <f t="shared" si="76"/>
        <v>0.11316495999999958</v>
      </c>
    </row>
    <row r="389" spans="6:13" x14ac:dyDescent="0.3">
      <c r="F389" s="32">
        <v>10</v>
      </c>
      <c r="G389" s="32">
        <v>9.5290999999999997</v>
      </c>
      <c r="H389" s="32">
        <f t="shared" si="72"/>
        <v>1</v>
      </c>
      <c r="I389" s="32">
        <f t="shared" si="73"/>
        <v>1</v>
      </c>
      <c r="J389" s="13">
        <f t="shared" si="74"/>
        <v>1</v>
      </c>
      <c r="L389" s="1">
        <f t="shared" si="75"/>
        <v>4.7090000000000035E-2</v>
      </c>
      <c r="M389" s="1">
        <f t="shared" si="76"/>
        <v>0.22174681000000029</v>
      </c>
    </row>
    <row r="390" spans="6:13" x14ac:dyDescent="0.3">
      <c r="F390" s="32">
        <v>1</v>
      </c>
      <c r="G390" s="32">
        <v>0.2535</v>
      </c>
      <c r="H390" s="32">
        <f t="shared" si="72"/>
        <v>0</v>
      </c>
      <c r="I390" s="32">
        <f t="shared" si="73"/>
        <v>0</v>
      </c>
      <c r="J390" s="13">
        <f t="shared" si="74"/>
        <v>0</v>
      </c>
      <c r="L390" s="1">
        <f t="shared" si="75"/>
        <v>0.74649999999999994</v>
      </c>
      <c r="M390" s="1">
        <f t="shared" si="76"/>
        <v>0.55726224999999996</v>
      </c>
    </row>
    <row r="391" spans="6:13" x14ac:dyDescent="0.3">
      <c r="F391" s="32">
        <v>2.5</v>
      </c>
      <c r="G391" s="32">
        <v>1.9799</v>
      </c>
      <c r="H391" s="32">
        <f t="shared" si="72"/>
        <v>0</v>
      </c>
      <c r="I391" s="32">
        <f t="shared" si="73"/>
        <v>0</v>
      </c>
      <c r="J391" s="13">
        <f t="shared" si="74"/>
        <v>0</v>
      </c>
      <c r="L391" s="1">
        <f t="shared" si="75"/>
        <v>0.20804</v>
      </c>
      <c r="M391" s="1">
        <f t="shared" si="76"/>
        <v>0.27050401000000002</v>
      </c>
    </row>
    <row r="392" spans="6:13" x14ac:dyDescent="0.3">
      <c r="F392" s="32">
        <v>4</v>
      </c>
      <c r="G392" s="32">
        <v>3.3243999999999998</v>
      </c>
      <c r="H392" s="32">
        <f t="shared" si="72"/>
        <v>0</v>
      </c>
      <c r="I392" s="32">
        <f t="shared" si="73"/>
        <v>0</v>
      </c>
      <c r="J392" s="13">
        <f t="shared" si="74"/>
        <v>0</v>
      </c>
      <c r="L392" s="1">
        <f t="shared" si="75"/>
        <v>0.16890000000000005</v>
      </c>
      <c r="M392" s="1">
        <f t="shared" si="76"/>
        <v>0.45643536000000029</v>
      </c>
    </row>
    <row r="393" spans="6:13" x14ac:dyDescent="0.3">
      <c r="F393" s="32">
        <v>5.5</v>
      </c>
      <c r="G393" s="32">
        <v>5.0054999999999996</v>
      </c>
      <c r="H393" s="32">
        <f t="shared" si="72"/>
        <v>1</v>
      </c>
      <c r="I393" s="32">
        <f t="shared" si="73"/>
        <v>1</v>
      </c>
      <c r="J393" s="13">
        <f t="shared" si="74"/>
        <v>0</v>
      </c>
      <c r="L393" s="1">
        <f t="shared" si="75"/>
        <v>8.990909090909098E-2</v>
      </c>
      <c r="M393" s="1">
        <f t="shared" si="76"/>
        <v>0.24453025000000039</v>
      </c>
    </row>
    <row r="394" spans="6:13" x14ac:dyDescent="0.3">
      <c r="F394" s="32">
        <v>7</v>
      </c>
      <c r="G394" s="32">
        <v>6.3941999999999997</v>
      </c>
      <c r="H394" s="32">
        <f t="shared" si="72"/>
        <v>1</v>
      </c>
      <c r="I394" s="32">
        <f t="shared" si="73"/>
        <v>1</v>
      </c>
      <c r="J394" s="13">
        <f t="shared" si="74"/>
        <v>0</v>
      </c>
      <c r="L394" s="1">
        <f t="shared" si="75"/>
        <v>8.6542857142857185E-2</v>
      </c>
      <c r="M394" s="1">
        <f t="shared" si="76"/>
        <v>0.3669936400000004</v>
      </c>
    </row>
    <row r="395" spans="6:13" x14ac:dyDescent="0.3">
      <c r="F395" s="32">
        <v>8.5</v>
      </c>
      <c r="G395" s="32">
        <v>7.6924999999999999</v>
      </c>
      <c r="H395" s="32">
        <f t="shared" si="72"/>
        <v>1</v>
      </c>
      <c r="I395" s="32">
        <f t="shared" si="73"/>
        <v>1</v>
      </c>
      <c r="J395" s="13">
        <f t="shared" si="74"/>
        <v>0</v>
      </c>
      <c r="L395" s="1">
        <f t="shared" si="75"/>
        <v>9.5000000000000015E-2</v>
      </c>
      <c r="M395" s="1">
        <f t="shared" si="76"/>
        <v>0.65205625000000023</v>
      </c>
    </row>
    <row r="396" spans="6:13" x14ac:dyDescent="0.3">
      <c r="F396" s="32">
        <v>10</v>
      </c>
      <c r="G396" s="32">
        <v>9.1448999999999998</v>
      </c>
      <c r="H396" s="32">
        <f t="shared" si="72"/>
        <v>1</v>
      </c>
      <c r="I396" s="32">
        <f t="shared" si="73"/>
        <v>1</v>
      </c>
      <c r="J396" s="13">
        <f t="shared" si="74"/>
        <v>0</v>
      </c>
      <c r="L396" s="1">
        <f t="shared" si="75"/>
        <v>8.5510000000000017E-2</v>
      </c>
      <c r="M396" s="1">
        <f t="shared" si="76"/>
        <v>0.73119601000000034</v>
      </c>
    </row>
    <row r="397" spans="6:13" x14ac:dyDescent="0.3">
      <c r="F397" s="32">
        <v>1</v>
      </c>
      <c r="G397" s="32">
        <v>0.76249999999999996</v>
      </c>
      <c r="H397" s="32">
        <f t="shared" si="72"/>
        <v>0</v>
      </c>
      <c r="I397" s="32">
        <f t="shared" si="73"/>
        <v>0</v>
      </c>
      <c r="J397" s="13">
        <f t="shared" si="74"/>
        <v>0</v>
      </c>
      <c r="L397" s="1">
        <f t="shared" si="75"/>
        <v>0.23750000000000004</v>
      </c>
      <c r="M397" s="1">
        <f t="shared" si="76"/>
        <v>5.6406250000000019E-2</v>
      </c>
    </row>
    <row r="398" spans="6:13" x14ac:dyDescent="0.3">
      <c r="F398" s="32">
        <v>2.5</v>
      </c>
      <c r="G398" s="32">
        <v>1.8824000000000001</v>
      </c>
      <c r="H398" s="32">
        <f t="shared" si="72"/>
        <v>0</v>
      </c>
      <c r="I398" s="32">
        <f t="shared" si="73"/>
        <v>0</v>
      </c>
      <c r="J398" s="13">
        <f t="shared" si="74"/>
        <v>0</v>
      </c>
      <c r="L398" s="1">
        <f t="shared" si="75"/>
        <v>0.24703999999999998</v>
      </c>
      <c r="M398" s="1">
        <f t="shared" si="76"/>
        <v>0.3814297599999999</v>
      </c>
    </row>
    <row r="399" spans="6:13" x14ac:dyDescent="0.3">
      <c r="F399" s="32">
        <v>4</v>
      </c>
      <c r="G399" s="32">
        <v>3.9601999999999999</v>
      </c>
      <c r="H399" s="32">
        <f t="shared" si="72"/>
        <v>1</v>
      </c>
      <c r="I399" s="32">
        <f t="shared" si="73"/>
        <v>1</v>
      </c>
      <c r="J399" s="13">
        <f t="shared" si="74"/>
        <v>1</v>
      </c>
      <c r="L399" s="1">
        <f t="shared" si="75"/>
        <v>9.9500000000000144E-3</v>
      </c>
      <c r="M399" s="1">
        <f t="shared" si="76"/>
        <v>1.5840400000000047E-3</v>
      </c>
    </row>
    <row r="400" spans="6:13" x14ac:dyDescent="0.3">
      <c r="F400" s="32">
        <v>5.5</v>
      </c>
      <c r="G400" s="32">
        <v>5.0438000000000001</v>
      </c>
      <c r="H400" s="32">
        <f t="shared" si="72"/>
        <v>1</v>
      </c>
      <c r="I400" s="32">
        <f t="shared" si="73"/>
        <v>1</v>
      </c>
      <c r="J400" s="13">
        <f t="shared" si="74"/>
        <v>0</v>
      </c>
      <c r="L400" s="1">
        <f t="shared" si="75"/>
        <v>8.2945454545454531E-2</v>
      </c>
      <c r="M400" s="1">
        <f t="shared" si="76"/>
        <v>0.20811843999999993</v>
      </c>
    </row>
    <row r="401" spans="6:13" x14ac:dyDescent="0.3">
      <c r="F401" s="32">
        <v>7</v>
      </c>
      <c r="G401" s="32">
        <v>5.9387999999999996</v>
      </c>
      <c r="H401" s="32">
        <f t="shared" si="72"/>
        <v>0</v>
      </c>
      <c r="I401" s="32">
        <f t="shared" si="73"/>
        <v>0</v>
      </c>
      <c r="J401" s="13">
        <f t="shared" si="74"/>
        <v>0</v>
      </c>
      <c r="L401" s="1">
        <f t="shared" si="75"/>
        <v>0.15160000000000004</v>
      </c>
      <c r="M401" s="1">
        <f t="shared" si="76"/>
        <v>1.1261454400000008</v>
      </c>
    </row>
    <row r="402" spans="6:13" x14ac:dyDescent="0.3">
      <c r="F402" s="32">
        <v>8.5</v>
      </c>
      <c r="G402" s="32">
        <v>7.4444999999999997</v>
      </c>
      <c r="H402" s="32">
        <f t="shared" si="72"/>
        <v>1</v>
      </c>
      <c r="I402" s="32">
        <f t="shared" si="73"/>
        <v>0</v>
      </c>
      <c r="J402" s="13">
        <f t="shared" si="74"/>
        <v>0</v>
      </c>
      <c r="L402" s="1">
        <f t="shared" si="75"/>
        <v>0.12417647058823533</v>
      </c>
      <c r="M402" s="1">
        <f t="shared" si="76"/>
        <v>1.1140802500000007</v>
      </c>
    </row>
    <row r="403" spans="6:13" x14ac:dyDescent="0.3">
      <c r="F403" s="32">
        <v>10</v>
      </c>
      <c r="G403" s="32">
        <v>9.4670000000000005</v>
      </c>
      <c r="H403" s="32">
        <f t="shared" si="72"/>
        <v>1</v>
      </c>
      <c r="I403" s="32">
        <f t="shared" si="73"/>
        <v>1</v>
      </c>
      <c r="J403" s="13">
        <f t="shared" si="74"/>
        <v>0</v>
      </c>
      <c r="L403" s="8">
        <f>ABS((F403-G403)/F403)</f>
        <v>5.3299999999999945E-2</v>
      </c>
      <c r="M403" s="8">
        <f t="shared" si="76"/>
        <v>0.28408899999999943</v>
      </c>
    </row>
    <row r="404" spans="6:13" x14ac:dyDescent="0.3">
      <c r="F404" s="29"/>
      <c r="G404" s="29"/>
      <c r="H404" s="29">
        <f>AVERAGE(H369:H403)*100</f>
        <v>71.428571428571431</v>
      </c>
      <c r="I404" s="29">
        <f>AVERAGE(I369:I403)*100</f>
        <v>65.714285714285708</v>
      </c>
      <c r="J404" s="29">
        <f>AVERAGE(J369:J403)*100</f>
        <v>31.428571428571427</v>
      </c>
      <c r="K404" s="29"/>
      <c r="L404" s="30">
        <f>(SUM(L369:L403)/35)*100</f>
        <v>11.716866866746704</v>
      </c>
      <c r="M404" s="31">
        <f>SQRT(SUM(M369:M403)/35)</f>
        <v>0.5019740511221672</v>
      </c>
    </row>
  </sheetData>
  <mergeCells count="102">
    <mergeCell ref="F367:J367"/>
    <mergeCell ref="A287:B287"/>
    <mergeCell ref="A288:B288"/>
    <mergeCell ref="A289:B289"/>
    <mergeCell ref="A290:B290"/>
    <mergeCell ref="A291:B291"/>
    <mergeCell ref="A292:B292"/>
    <mergeCell ref="A312:B312"/>
    <mergeCell ref="A293:B293"/>
    <mergeCell ref="A294:B294"/>
    <mergeCell ref="A295:B295"/>
    <mergeCell ref="A296:B296"/>
    <mergeCell ref="A298:A300"/>
    <mergeCell ref="F164:J164"/>
    <mergeCell ref="F204:J204"/>
    <mergeCell ref="A244:E245"/>
    <mergeCell ref="F244:J244"/>
    <mergeCell ref="A246:B246"/>
    <mergeCell ref="A257:A259"/>
    <mergeCell ref="A271:B271"/>
    <mergeCell ref="A285:E286"/>
    <mergeCell ref="F285:J285"/>
    <mergeCell ref="A127:B127"/>
    <mergeCell ref="A128:B128"/>
    <mergeCell ref="A129:B129"/>
    <mergeCell ref="A130:B130"/>
    <mergeCell ref="A252:B252"/>
    <mergeCell ref="A253:B253"/>
    <mergeCell ref="A254:B254"/>
    <mergeCell ref="A255:B255"/>
    <mergeCell ref="A131:B131"/>
    <mergeCell ref="A132:B132"/>
    <mergeCell ref="A133:B133"/>
    <mergeCell ref="A135:A137"/>
    <mergeCell ref="A149:B149"/>
    <mergeCell ref="A247:B247"/>
    <mergeCell ref="A248:B248"/>
    <mergeCell ref="A249:B249"/>
    <mergeCell ref="A250:B250"/>
    <mergeCell ref="A251:B251"/>
    <mergeCell ref="I1:K1"/>
    <mergeCell ref="A83:E84"/>
    <mergeCell ref="F83:H83"/>
    <mergeCell ref="A85:B85"/>
    <mergeCell ref="A86:B86"/>
    <mergeCell ref="A52:B52"/>
    <mergeCell ref="A53:B53"/>
    <mergeCell ref="A54:B54"/>
    <mergeCell ref="A56:A58"/>
    <mergeCell ref="A47:B47"/>
    <mergeCell ref="A48:B48"/>
    <mergeCell ref="A49:B49"/>
    <mergeCell ref="A50:B50"/>
    <mergeCell ref="A51:B51"/>
    <mergeCell ref="F1:H1"/>
    <mergeCell ref="A43:E44"/>
    <mergeCell ref="A28:B28"/>
    <mergeCell ref="A70:B70"/>
    <mergeCell ref="A1:E2"/>
    <mergeCell ref="A7:B7"/>
    <mergeCell ref="A8:B8"/>
    <mergeCell ref="A9:B9"/>
    <mergeCell ref="A10:B10"/>
    <mergeCell ref="A11:B11"/>
    <mergeCell ref="A12:B12"/>
    <mergeCell ref="A3:B3"/>
    <mergeCell ref="A4:B4"/>
    <mergeCell ref="A5:B5"/>
    <mergeCell ref="A6:B6"/>
    <mergeCell ref="A326:E327"/>
    <mergeCell ref="F326:J326"/>
    <mergeCell ref="A328:B328"/>
    <mergeCell ref="A329:B329"/>
    <mergeCell ref="A330:B330"/>
    <mergeCell ref="F43:H43"/>
    <mergeCell ref="A45:B45"/>
    <mergeCell ref="A46:B46"/>
    <mergeCell ref="A14:A16"/>
    <mergeCell ref="A92:B92"/>
    <mergeCell ref="A93:B93"/>
    <mergeCell ref="A94:B94"/>
    <mergeCell ref="A96:A98"/>
    <mergeCell ref="A87:B87"/>
    <mergeCell ref="A88:B88"/>
    <mergeCell ref="A89:B89"/>
    <mergeCell ref="A90:B90"/>
    <mergeCell ref="A91:B91"/>
    <mergeCell ref="A110:B110"/>
    <mergeCell ref="A122:E123"/>
    <mergeCell ref="A124:B124"/>
    <mergeCell ref="A125:B125"/>
    <mergeCell ref="F122:J122"/>
    <mergeCell ref="A126:B126"/>
    <mergeCell ref="A336:B336"/>
    <mergeCell ref="A337:B337"/>
    <mergeCell ref="A339:A341"/>
    <mergeCell ref="A353:B353"/>
    <mergeCell ref="A331:B331"/>
    <mergeCell ref="A332:B332"/>
    <mergeCell ref="A333:B333"/>
    <mergeCell ref="A334:B334"/>
    <mergeCell ref="A335:B33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Abodh Poudyal</dc:creator>
  <cp:lastModifiedBy>abodh</cp:lastModifiedBy>
  <dcterms:created xsi:type="dcterms:W3CDTF">2015-06-05T18:17:20Z</dcterms:created>
  <dcterms:modified xsi:type="dcterms:W3CDTF">2020-02-27T05:48:21Z</dcterms:modified>
</cp:coreProperties>
</file>