
<file path=[Content_Types].xml><?xml version="1.0" encoding="utf-8"?>
<Types xmlns="http://schemas.openxmlformats.org/package/2006/content-types"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docProps/app.xml" ContentType="application/vnd.openxmlformats-officedocument.extended-properties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11.xml" ContentType="application/vnd.openxmlformats-officedocument.spreadsheetml.externalLink+xml"/>
  <Override PartName="/xl/calcChain.xml" ContentType="application/vnd.openxmlformats-officedocument.spreadsheetml.calcChain+xml"/>
  <Override PartName="/xl/externalLinks/externalLink10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/>
  <bookViews>
    <workbookView xWindow="0" yWindow="3600" windowWidth="20640" windowHeight="11760"/>
  </bookViews>
  <sheets>
    <sheet name="2023" sheetId="6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calcPr calcId="124519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2" i="6"/>
  <c r="L12"/>
  <c r="K12"/>
  <c r="I12"/>
  <c r="H12"/>
  <c r="E12"/>
  <c r="M17"/>
  <c r="L17"/>
  <c r="K17"/>
  <c r="G17"/>
  <c r="F17"/>
  <c r="E17"/>
  <c r="M16"/>
  <c r="L16"/>
  <c r="K16"/>
  <c r="G16"/>
  <c r="F16"/>
  <c r="E16"/>
  <c r="M15" l="1"/>
  <c r="L15"/>
  <c r="K15"/>
  <c r="I15"/>
  <c r="H15"/>
  <c r="E15"/>
  <c r="M14"/>
  <c r="K14"/>
  <c r="I14"/>
  <c r="H14"/>
  <c r="E14"/>
  <c r="M13"/>
  <c r="K13"/>
  <c r="I13"/>
  <c r="H13"/>
  <c r="L13" l="1"/>
  <c r="L11" l="1"/>
  <c r="K11" l="1"/>
  <c r="E11"/>
  <c r="K10" l="1"/>
  <c r="E10"/>
  <c r="M6" l="1"/>
  <c r="L6"/>
  <c r="K6"/>
  <c r="G6"/>
  <c r="F6"/>
  <c r="E6"/>
  <c r="M5"/>
  <c r="L5"/>
  <c r="K5"/>
  <c r="G5"/>
  <c r="F5"/>
  <c r="E5"/>
  <c r="K9" l="1"/>
  <c r="E9"/>
  <c r="E8" l="1"/>
  <c r="K8"/>
  <c r="K7"/>
  <c r="E7"/>
  <c r="M7"/>
  <c r="F7" l="1"/>
  <c r="G7"/>
  <c r="L7"/>
  <c r="M8"/>
  <c r="F8" l="1"/>
  <c r="G8"/>
  <c r="L8"/>
  <c r="G10"/>
  <c r="F10" l="1"/>
  <c r="L10"/>
  <c r="M10"/>
  <c r="M11"/>
  <c r="H11" l="1"/>
  <c r="I11"/>
  <c r="M9" l="1"/>
  <c r="H9" l="1"/>
  <c r="I9"/>
  <c r="L9"/>
  <c r="L14" l="1"/>
  <c r="L2" s="1"/>
</calcChain>
</file>

<file path=xl/sharedStrings.xml><?xml version="1.0" encoding="utf-8"?>
<sst xmlns="http://schemas.openxmlformats.org/spreadsheetml/2006/main" count="53" uniqueCount="35">
  <si>
    <t>Code</t>
  </si>
  <si>
    <t>Loanee</t>
  </si>
  <si>
    <t>Baruni</t>
  </si>
  <si>
    <t>Outstanding (days)</t>
  </si>
  <si>
    <t>Paid (days)</t>
  </si>
  <si>
    <t>Status</t>
  </si>
  <si>
    <t>S No</t>
  </si>
  <si>
    <t>Start Date</t>
  </si>
  <si>
    <t>LOAN BOOK</t>
  </si>
  <si>
    <t>Loan Amount</t>
  </si>
  <si>
    <t>Amount Outstanding</t>
  </si>
  <si>
    <t>Amount Paid</t>
  </si>
  <si>
    <t>Active</t>
  </si>
  <si>
    <t>Priyadarshini</t>
  </si>
  <si>
    <t>Mona</t>
  </si>
  <si>
    <t>Bijenti</t>
  </si>
  <si>
    <t>Outstanding (weeks)</t>
  </si>
  <si>
    <t>Paid (weeks)</t>
  </si>
  <si>
    <t>D5000P60</t>
  </si>
  <si>
    <t>D10000P120</t>
  </si>
  <si>
    <t>W10000P17</t>
  </si>
  <si>
    <t>TOTAL OUTSTANDING:</t>
  </si>
  <si>
    <t>InActive</t>
  </si>
  <si>
    <t>Salam sunanda</t>
  </si>
  <si>
    <t>Khoirom priyadarsini</t>
  </si>
  <si>
    <t>W15000P17</t>
  </si>
  <si>
    <t>Salam Sunanda 2</t>
  </si>
  <si>
    <t>Keisham Kamala</t>
  </si>
  <si>
    <t>L20000W17P1400-WED</t>
  </si>
  <si>
    <t>L20000W17P1400-SAT</t>
  </si>
  <si>
    <t>Moirangthem Naobi</t>
  </si>
  <si>
    <t>L50000W48P1750-FRI</t>
  </si>
  <si>
    <t>Thongram Rambhabati</t>
  </si>
  <si>
    <t>L20000P120</t>
  </si>
  <si>
    <t>Haobijam Thasana</t>
  </si>
</sst>
</file>

<file path=xl/styles.xml><?xml version="1.0" encoding="utf-8"?>
<styleSheet xmlns="http://schemas.openxmlformats.org/spreadsheetml/2006/main">
  <numFmts count="3">
    <numFmt numFmtId="164" formatCode="_ &quot;₹&quot;\ * #,##0.00_ ;_ &quot;₹&quot;\ * \-#,##0.00_ ;_ &quot;₹&quot;\ * &quot;-&quot;??_ ;_ @_ "/>
    <numFmt numFmtId="165" formatCode="_ [$₹-4009]\ * #,##0.00_ ;_ [$₹-4009]\ * \-#,##0.00_ ;_ [$₹-4009]\ * &quot;-&quot;??_ ;_ @_ "/>
    <numFmt numFmtId="166" formatCode="[$-F800]dddd\,\ mmmm\ dd\,\ yyyy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0"/>
      <name val="Arial"/>
      <family val="2"/>
    </font>
    <font>
      <sz val="12"/>
      <color theme="0"/>
      <name val="Arial"/>
      <family val="2"/>
    </font>
    <font>
      <b/>
      <sz val="12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6666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33CCCC"/>
        <bgColor indexed="64"/>
      </patternFill>
    </fill>
    <fill>
      <patternFill patternType="solid">
        <fgColor rgb="FF009999"/>
        <bgColor indexed="64"/>
      </patternFill>
    </fill>
  </fills>
  <borders count="5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5">
    <xf numFmtId="0" fontId="0" fillId="0" borderId="0" xfId="0"/>
    <xf numFmtId="0" fontId="3" fillId="2" borderId="0" xfId="0" applyFont="1" applyFill="1"/>
    <xf numFmtId="0" fontId="4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165" fontId="3" fillId="2" borderId="0" xfId="0" applyNumberFormat="1" applyFont="1" applyFill="1" applyAlignment="1">
      <alignment horizontal="center" vertical="center"/>
    </xf>
    <xf numFmtId="1" fontId="3" fillId="3" borderId="1" xfId="0" applyNumberFormat="1" applyFont="1" applyFill="1" applyBorder="1" applyAlignment="1">
      <alignment horizontal="center" vertical="center"/>
    </xf>
    <xf numFmtId="166" fontId="3" fillId="3" borderId="1" xfId="0" applyNumberFormat="1" applyFont="1" applyFill="1" applyBorder="1" applyAlignment="1">
      <alignment horizontal="center" vertical="center"/>
    </xf>
    <xf numFmtId="165" fontId="3" fillId="3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64" fontId="3" fillId="3" borderId="1" xfId="1" applyNumberFormat="1" applyFont="1" applyFill="1" applyBorder="1" applyAlignment="1">
      <alignment horizontal="center" vertical="center"/>
    </xf>
    <xf numFmtId="15" fontId="3" fillId="3" borderId="1" xfId="0" applyNumberFormat="1" applyFont="1" applyFill="1" applyBorder="1" applyAlignment="1">
      <alignment horizontal="center" vertical="center"/>
    </xf>
    <xf numFmtId="1" fontId="4" fillId="4" borderId="1" xfId="0" applyNumberFormat="1" applyFont="1" applyFill="1" applyBorder="1" applyAlignment="1">
      <alignment horizontal="center" vertical="center" wrapText="1"/>
    </xf>
    <xf numFmtId="1" fontId="3" fillId="5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15" fontId="3" fillId="5" borderId="1" xfId="0" applyNumberFormat="1" applyFont="1" applyFill="1" applyBorder="1" applyAlignment="1">
      <alignment horizontal="center" vertical="center"/>
    </xf>
    <xf numFmtId="165" fontId="3" fillId="5" borderId="1" xfId="0" applyNumberFormat="1" applyFont="1" applyFill="1" applyBorder="1" applyAlignment="1">
      <alignment horizontal="center" vertical="center"/>
    </xf>
    <xf numFmtId="164" fontId="3" fillId="5" borderId="1" xfId="1" applyNumberFormat="1" applyFont="1" applyFill="1" applyBorder="1" applyAlignment="1">
      <alignment horizontal="center" vertical="center"/>
    </xf>
    <xf numFmtId="165" fontId="3" fillId="4" borderId="2" xfId="0" applyNumberFormat="1" applyFont="1" applyFill="1" applyBorder="1" applyAlignment="1">
      <alignment horizontal="center" vertical="center"/>
    </xf>
    <xf numFmtId="165" fontId="3" fillId="4" borderId="4" xfId="0" applyNumberFormat="1" applyFont="1" applyFill="1" applyBorder="1" applyAlignment="1">
      <alignment horizontal="center" vertical="center"/>
    </xf>
    <xf numFmtId="164" fontId="3" fillId="4" borderId="2" xfId="1" applyNumberFormat="1" applyFont="1" applyFill="1" applyBorder="1" applyAlignment="1">
      <alignment horizontal="center" vertical="center"/>
    </xf>
    <xf numFmtId="164" fontId="3" fillId="4" borderId="3" xfId="1" applyNumberFormat="1" applyFont="1" applyFill="1" applyBorder="1" applyAlignment="1">
      <alignment horizontal="center" vertical="center"/>
    </xf>
    <xf numFmtId="164" fontId="3" fillId="4" borderId="4" xfId="1" applyNumberFormat="1" applyFont="1" applyFill="1" applyBorder="1" applyAlignment="1">
      <alignment horizontal="center" vertical="center"/>
    </xf>
    <xf numFmtId="166" fontId="2" fillId="4" borderId="2" xfId="0" applyNumberFormat="1" applyFont="1" applyFill="1" applyBorder="1" applyAlignment="1">
      <alignment horizontal="center" vertical="center"/>
    </xf>
    <xf numFmtId="166" fontId="2" fillId="4" borderId="4" xfId="0" applyNumberFormat="1" applyFont="1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006666"/>
      <color rgb="FF003366"/>
      <color rgb="FF336699"/>
      <color rgb="FF006699"/>
      <color rgb="FF003300"/>
      <color rgb="FF6600CC"/>
      <color rgb="FF000066"/>
      <color rgb="FF336600"/>
      <color rgb="FF66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2" Type="http://schemas.openxmlformats.org/officeDocument/2006/relationships/externalLink" Target="externalLinks/externalLink1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23/Loanee-Baruni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2023/Thongram%20Rambhabati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2023/Haobijam%20Thasan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2023/Loanee-Priyadarshini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2023/Loanee-Mona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2023/elangbam%20bijenti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2023/Loanee%20-Salam%20sunanda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2023/Loanee%20-khoirom%20priyadarsini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2023/Salam%20Sunanda%20Saturday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2023/Keisham%20Kamala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2023/Moirangthem%20Naobi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loanform1"/>
      <sheetName val="loanform2"/>
      <sheetName val="SM5000.1-SEPT"/>
      <sheetName val="SM5000.1-oct"/>
      <sheetName val="SM5000.1-SEPT (2)"/>
    </sheetNames>
    <sheetDataSet>
      <sheetData sheetId="0"/>
      <sheetData sheetId="1"/>
      <sheetData sheetId="2">
        <row r="1">
          <cell r="C1">
            <v>5000</v>
          </cell>
          <cell r="K1">
            <v>0</v>
          </cell>
          <cell r="O1">
            <v>6000</v>
          </cell>
        </row>
        <row r="2">
          <cell r="K2">
            <v>60</v>
          </cell>
          <cell r="O2">
            <v>0</v>
          </cell>
        </row>
        <row r="3">
          <cell r="B3">
            <v>45180</v>
          </cell>
        </row>
      </sheetData>
      <sheetData sheetId="3">
        <row r="1">
          <cell r="C1">
            <v>5000</v>
          </cell>
          <cell r="K1">
            <v>0</v>
          </cell>
          <cell r="O1">
            <v>6000</v>
          </cell>
        </row>
        <row r="2">
          <cell r="K2">
            <v>60</v>
          </cell>
          <cell r="O2">
            <v>0</v>
          </cell>
        </row>
        <row r="3">
          <cell r="B3">
            <v>45201</v>
          </cell>
        </row>
      </sheetData>
      <sheetData sheetId="4">
        <row r="1">
          <cell r="C1">
            <v>5000</v>
          </cell>
          <cell r="K1">
            <v>23</v>
          </cell>
          <cell r="O1">
            <v>3700</v>
          </cell>
        </row>
        <row r="2">
          <cell r="K2">
            <v>37</v>
          </cell>
          <cell r="O2">
            <v>2300</v>
          </cell>
        </row>
        <row r="3">
          <cell r="B3">
            <v>45243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loanForm"/>
      <sheetName val="MD20000.18-DEC"/>
    </sheetNames>
    <sheetDataSet>
      <sheetData sheetId="0"/>
      <sheetData sheetId="1">
        <row r="1">
          <cell r="C1">
            <v>20000</v>
          </cell>
          <cell r="K1">
            <v>109</v>
          </cell>
          <cell r="O1">
            <v>2200</v>
          </cell>
        </row>
        <row r="2">
          <cell r="K2">
            <v>11</v>
          </cell>
          <cell r="O2">
            <v>21800</v>
          </cell>
        </row>
        <row r="3">
          <cell r="B3">
            <v>45279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loanForm"/>
      <sheetName val="MD20000.22-DEC"/>
    </sheetNames>
    <sheetDataSet>
      <sheetData sheetId="0"/>
      <sheetData sheetId="1">
        <row r="1">
          <cell r="C1">
            <v>20000</v>
          </cell>
          <cell r="K1">
            <v>113</v>
          </cell>
          <cell r="O1">
            <v>1400</v>
          </cell>
        </row>
        <row r="2">
          <cell r="K2">
            <v>7</v>
          </cell>
          <cell r="O2">
            <v>22600</v>
          </cell>
        </row>
        <row r="3">
          <cell r="B3">
            <v>45283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loanForm"/>
      <sheetName val="MD10000.1-OCT"/>
    </sheetNames>
    <sheetDataSet>
      <sheetData sheetId="0"/>
      <sheetData sheetId="1">
        <row r="1">
          <cell r="C1">
            <v>10000</v>
          </cell>
          <cell r="K1">
            <v>41</v>
          </cell>
          <cell r="O1">
            <v>7900</v>
          </cell>
        </row>
        <row r="2">
          <cell r="K2">
            <v>79</v>
          </cell>
          <cell r="O2">
            <v>4100</v>
          </cell>
        </row>
        <row r="3">
          <cell r="B3">
            <v>45212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loanForm"/>
      <sheetName val="MD10000.1-OCT"/>
    </sheetNames>
    <sheetDataSet>
      <sheetData sheetId="0"/>
      <sheetData sheetId="1">
        <row r="1">
          <cell r="C1">
            <v>10000</v>
          </cell>
          <cell r="K1">
            <v>55</v>
          </cell>
          <cell r="O1">
            <v>6500</v>
          </cell>
        </row>
        <row r="2">
          <cell r="K2">
            <v>65</v>
          </cell>
          <cell r="O2">
            <v>5500</v>
          </cell>
        </row>
        <row r="3">
          <cell r="B3">
            <v>45213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loanForm"/>
      <sheetName val="MD10000.20-OCT"/>
    </sheetNames>
    <sheetDataSet>
      <sheetData sheetId="0"/>
      <sheetData sheetId="1">
        <row r="1">
          <cell r="C1">
            <v>10000</v>
          </cell>
          <cell r="K1">
            <v>7</v>
          </cell>
          <cell r="O1">
            <v>7100</v>
          </cell>
        </row>
        <row r="2">
          <cell r="K2">
            <v>10</v>
          </cell>
          <cell r="O2">
            <v>4900</v>
          </cell>
        </row>
        <row r="3">
          <cell r="B3">
            <v>45226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loanForm"/>
      <sheetName val="MD10000.20-OCT"/>
    </sheetNames>
    <sheetDataSet>
      <sheetData sheetId="0"/>
      <sheetData sheetId="1">
        <row r="1">
          <cell r="C1">
            <v>10000</v>
          </cell>
          <cell r="K1">
            <v>10</v>
          </cell>
          <cell r="O1">
            <v>5000</v>
          </cell>
        </row>
        <row r="2">
          <cell r="K2">
            <v>7</v>
          </cell>
          <cell r="O2">
            <v>7000</v>
          </cell>
        </row>
        <row r="3">
          <cell r="B3">
            <v>45245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loanForm"/>
      <sheetName val="MD15000.27-NOV"/>
      <sheetName val="Sheet1"/>
    </sheetNames>
    <sheetDataSet>
      <sheetData sheetId="0"/>
      <sheetData sheetId="1">
        <row r="1">
          <cell r="C1">
            <v>15000</v>
          </cell>
          <cell r="K1">
            <v>13</v>
          </cell>
          <cell r="O1">
            <v>4350</v>
          </cell>
        </row>
        <row r="2">
          <cell r="K2">
            <v>4</v>
          </cell>
          <cell r="O2">
            <v>13650</v>
          </cell>
        </row>
        <row r="3">
          <cell r="B3">
            <v>45266</v>
          </cell>
        </row>
      </sheetData>
      <sheetData sheetId="2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loanForm"/>
      <sheetName val="MD20000.15-DEC"/>
      <sheetName val="Sheet1"/>
    </sheetNames>
    <sheetDataSet>
      <sheetData sheetId="0"/>
      <sheetData sheetId="1">
        <row r="1">
          <cell r="K1">
            <v>16</v>
          </cell>
          <cell r="O1">
            <v>1600</v>
          </cell>
        </row>
        <row r="2">
          <cell r="K2">
            <v>1</v>
          </cell>
          <cell r="O2">
            <v>22400</v>
          </cell>
        </row>
        <row r="3">
          <cell r="B3">
            <v>45283</v>
          </cell>
        </row>
      </sheetData>
      <sheetData sheetId="2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loanForm"/>
      <sheetName val="MD20000.15-DEc"/>
      <sheetName val="Sheet1"/>
    </sheetNames>
    <sheetDataSet>
      <sheetData sheetId="0"/>
      <sheetData sheetId="1">
        <row r="1">
          <cell r="C1">
            <v>20000</v>
          </cell>
          <cell r="K1">
            <v>15</v>
          </cell>
          <cell r="O1">
            <v>3000</v>
          </cell>
        </row>
        <row r="2">
          <cell r="K2">
            <v>2</v>
          </cell>
          <cell r="O2">
            <v>21000</v>
          </cell>
        </row>
        <row r="3">
          <cell r="B3">
            <v>45280</v>
          </cell>
        </row>
      </sheetData>
      <sheetData sheetId="2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loanForm"/>
      <sheetName val="MD50000.15-DEC"/>
      <sheetName val="Sheet1"/>
    </sheetNames>
    <sheetDataSet>
      <sheetData sheetId="0"/>
      <sheetData sheetId="1">
        <row r="1">
          <cell r="C1">
            <v>50000</v>
          </cell>
          <cell r="K1">
            <v>46</v>
          </cell>
          <cell r="O1">
            <v>3500</v>
          </cell>
        </row>
        <row r="2">
          <cell r="K2">
            <v>2</v>
          </cell>
          <cell r="O2">
            <v>80500</v>
          </cell>
        </row>
        <row r="3">
          <cell r="B3">
            <v>45282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B2:M17"/>
  <sheetViews>
    <sheetView tabSelected="1" topLeftCell="A4" workbookViewId="0">
      <selection activeCell="M13" sqref="M13"/>
    </sheetView>
  </sheetViews>
  <sheetFormatPr defaultRowHeight="15"/>
  <cols>
    <col min="1" max="1" width="3.7109375" style="1" customWidth="1"/>
    <col min="2" max="2" width="6.7109375" style="1" customWidth="1"/>
    <col min="3" max="3" width="25.28515625" style="1" customWidth="1"/>
    <col min="4" max="4" width="27.85546875" style="1" customWidth="1"/>
    <col min="5" max="5" width="20.85546875" style="1" customWidth="1"/>
    <col min="6" max="6" width="14.42578125" style="1" customWidth="1"/>
    <col min="7" max="7" width="7.42578125" style="1" customWidth="1"/>
    <col min="8" max="8" width="14.42578125" style="1" customWidth="1"/>
    <col min="9" max="9" width="8.42578125" style="1" customWidth="1"/>
    <col min="10" max="10" width="9.7109375" style="1" customWidth="1"/>
    <col min="11" max="11" width="12.5703125" style="1" customWidth="1"/>
    <col min="12" max="12" width="18.5703125" style="1" customWidth="1"/>
    <col min="13" max="13" width="15" style="1" customWidth="1"/>
    <col min="14" max="14" width="15.28515625" style="1" customWidth="1"/>
    <col min="15" max="15" width="11.85546875" style="1" customWidth="1"/>
    <col min="16" max="16" width="10.28515625" style="1" bestFit="1" customWidth="1"/>
    <col min="17" max="16384" width="9.140625" style="1"/>
  </cols>
  <sheetData>
    <row r="2" spans="2:13" ht="22.5" customHeight="1">
      <c r="B2" s="23" t="s">
        <v>8</v>
      </c>
      <c r="C2" s="24"/>
      <c r="I2" s="20" t="s">
        <v>21</v>
      </c>
      <c r="J2" s="21"/>
      <c r="K2" s="22"/>
      <c r="L2" s="18">
        <f>SUM(L5:L18)</f>
        <v>205750</v>
      </c>
      <c r="M2" s="19"/>
    </row>
    <row r="3" spans="2:13" ht="18">
      <c r="C3" s="2"/>
      <c r="D3" s="3"/>
      <c r="E3" s="4"/>
      <c r="F3" s="2"/>
      <c r="G3" s="4"/>
      <c r="H3" s="5"/>
      <c r="K3" s="3"/>
      <c r="M3" s="3"/>
    </row>
    <row r="4" spans="2:13" ht="40.5" customHeight="1">
      <c r="B4" s="12" t="s">
        <v>6</v>
      </c>
      <c r="C4" s="12" t="s">
        <v>1</v>
      </c>
      <c r="D4" s="12" t="s">
        <v>0</v>
      </c>
      <c r="E4" s="12" t="s">
        <v>9</v>
      </c>
      <c r="F4" s="12" t="s">
        <v>3</v>
      </c>
      <c r="G4" s="12" t="s">
        <v>4</v>
      </c>
      <c r="H4" s="12" t="s">
        <v>16</v>
      </c>
      <c r="I4" s="12" t="s">
        <v>17</v>
      </c>
      <c r="J4" s="12" t="s">
        <v>5</v>
      </c>
      <c r="K4" s="12" t="s">
        <v>7</v>
      </c>
      <c r="L4" s="12" t="s">
        <v>10</v>
      </c>
      <c r="M4" s="12" t="s">
        <v>11</v>
      </c>
    </row>
    <row r="5" spans="2:13" ht="22.5" customHeight="1">
      <c r="B5" s="6">
        <v>1</v>
      </c>
      <c r="C5" s="7" t="s">
        <v>2</v>
      </c>
      <c r="D5" s="7" t="s">
        <v>18</v>
      </c>
      <c r="E5" s="8">
        <f>'[1]SM5000.1-SEPT'!$C$1</f>
        <v>5000</v>
      </c>
      <c r="F5" s="9">
        <f>'[1]SM5000.1-SEPT'!$K$1</f>
        <v>0</v>
      </c>
      <c r="G5" s="9">
        <f>'[1]SM5000.1-SEPT'!$K$2</f>
        <v>60</v>
      </c>
      <c r="H5" s="9"/>
      <c r="I5" s="9"/>
      <c r="J5" s="10" t="s">
        <v>22</v>
      </c>
      <c r="K5" s="11">
        <f>'[1]SM5000.1-SEPT'!$B$3</f>
        <v>45180</v>
      </c>
      <c r="L5" s="8">
        <f>'[1]SM5000.1-SEPT'!$O$2</f>
        <v>0</v>
      </c>
      <c r="M5" s="8">
        <f>'[1]SM5000.1-SEPT'!$O$1</f>
        <v>6000</v>
      </c>
    </row>
    <row r="6" spans="2:13" ht="22.5" customHeight="1">
      <c r="B6" s="13">
        <v>2</v>
      </c>
      <c r="C6" s="14" t="s">
        <v>2</v>
      </c>
      <c r="D6" s="15" t="s">
        <v>18</v>
      </c>
      <c r="E6" s="16">
        <f>'[1]SM5000.1-oct'!$C$1</f>
        <v>5000</v>
      </c>
      <c r="F6" s="14">
        <f>'[1]SM5000.1-oct'!$K$1</f>
        <v>0</v>
      </c>
      <c r="G6" s="14">
        <f>'[1]SM5000.1-oct'!$K$2</f>
        <v>60</v>
      </c>
      <c r="H6" s="14"/>
      <c r="I6" s="14"/>
      <c r="J6" s="17" t="s">
        <v>22</v>
      </c>
      <c r="K6" s="15">
        <f>'[1]SM5000.1-oct'!$B$3</f>
        <v>45201</v>
      </c>
      <c r="L6" s="16">
        <f>'[1]SM5000.1-oct'!$O$2</f>
        <v>0</v>
      </c>
      <c r="M6" s="16">
        <f>'[1]SM5000.1-oct'!$O$1</f>
        <v>6000</v>
      </c>
    </row>
    <row r="7" spans="2:13" ht="22.5" customHeight="1">
      <c r="B7" s="6">
        <v>3</v>
      </c>
      <c r="C7" s="9" t="s">
        <v>13</v>
      </c>
      <c r="D7" s="11" t="s">
        <v>19</v>
      </c>
      <c r="E7" s="8">
        <f>'[2]MD10000.1-OCT'!$C$1</f>
        <v>10000</v>
      </c>
      <c r="F7" s="9">
        <f>'[2]MD10000.1-OCT'!$K$1</f>
        <v>41</v>
      </c>
      <c r="G7" s="9">
        <f>'[2]MD10000.1-OCT'!$K$2</f>
        <v>79</v>
      </c>
      <c r="H7" s="9"/>
      <c r="I7" s="9"/>
      <c r="J7" s="10" t="s">
        <v>12</v>
      </c>
      <c r="K7" s="11">
        <f>'[2]MD10000.1-OCT'!$B$3</f>
        <v>45212</v>
      </c>
      <c r="L7" s="8">
        <f>'[2]MD10000.1-OCT'!$O$2</f>
        <v>4100</v>
      </c>
      <c r="M7" s="8">
        <f>'[2]MD10000.1-OCT'!$O$1</f>
        <v>7900</v>
      </c>
    </row>
    <row r="8" spans="2:13" ht="22.5" customHeight="1">
      <c r="B8" s="13">
        <v>4</v>
      </c>
      <c r="C8" s="14" t="s">
        <v>14</v>
      </c>
      <c r="D8" s="15" t="s">
        <v>19</v>
      </c>
      <c r="E8" s="16">
        <f>'[3]MD10000.1-OCT'!$C$1</f>
        <v>10000</v>
      </c>
      <c r="F8" s="14">
        <f>'[3]MD10000.1-OCT'!$K$1</f>
        <v>55</v>
      </c>
      <c r="G8" s="14">
        <f>'[3]MD10000.1-OCT'!$K$2</f>
        <v>65</v>
      </c>
      <c r="H8" s="14"/>
      <c r="I8" s="14"/>
      <c r="J8" s="17" t="s">
        <v>12</v>
      </c>
      <c r="K8" s="15">
        <f>'[3]MD10000.1-OCT'!$B$3</f>
        <v>45213</v>
      </c>
      <c r="L8" s="16">
        <f>'[3]MD10000.1-OCT'!$O$2</f>
        <v>5500</v>
      </c>
      <c r="M8" s="16">
        <f>'[3]MD10000.1-OCT'!$O$1</f>
        <v>6500</v>
      </c>
    </row>
    <row r="9" spans="2:13" ht="22.5" customHeight="1">
      <c r="B9" s="6">
        <v>5</v>
      </c>
      <c r="C9" s="9" t="s">
        <v>15</v>
      </c>
      <c r="D9" s="11" t="s">
        <v>20</v>
      </c>
      <c r="E9" s="8">
        <f>'[4]MD10000.20-OCT'!$C$1</f>
        <v>10000</v>
      </c>
      <c r="F9" s="9"/>
      <c r="G9" s="9"/>
      <c r="H9" s="9">
        <f>'[4]MD10000.20-OCT'!$K$1</f>
        <v>7</v>
      </c>
      <c r="I9" s="9">
        <f>'[4]MD10000.20-OCT'!$K$2</f>
        <v>10</v>
      </c>
      <c r="J9" s="10" t="s">
        <v>12</v>
      </c>
      <c r="K9" s="11">
        <f>'[4]MD10000.20-OCT'!$B$3</f>
        <v>45226</v>
      </c>
      <c r="L9" s="8">
        <f>'[4]MD10000.20-OCT'!$O$2</f>
        <v>4900</v>
      </c>
      <c r="M9" s="8">
        <f>'[4]MD10000.20-OCT'!$O$1</f>
        <v>7100</v>
      </c>
    </row>
    <row r="10" spans="2:13" ht="22.5" customHeight="1">
      <c r="B10" s="13">
        <v>6</v>
      </c>
      <c r="C10" s="14" t="s">
        <v>2</v>
      </c>
      <c r="D10" s="15" t="s">
        <v>18</v>
      </c>
      <c r="E10" s="16">
        <f>'[1]SM5000.1-SEPT (2)'!$C$1</f>
        <v>5000</v>
      </c>
      <c r="F10" s="14">
        <f>'[1]SM5000.1-SEPT (2)'!$K$1</f>
        <v>23</v>
      </c>
      <c r="G10" s="14">
        <f>'[1]SM5000.1-SEPT (2)'!$K$2</f>
        <v>37</v>
      </c>
      <c r="H10" s="14"/>
      <c r="I10" s="14"/>
      <c r="J10" s="10" t="s">
        <v>12</v>
      </c>
      <c r="K10" s="15">
        <f>'[1]SM5000.1-SEPT (2)'!$B$3</f>
        <v>45243</v>
      </c>
      <c r="L10" s="16">
        <f>'[1]SM5000.1-SEPT (2)'!$O$2</f>
        <v>2300</v>
      </c>
      <c r="M10" s="16">
        <f>'[1]SM5000.1-SEPT (2)'!$O$1</f>
        <v>3700</v>
      </c>
    </row>
    <row r="11" spans="2:13" ht="22.5" customHeight="1">
      <c r="B11" s="6">
        <v>7</v>
      </c>
      <c r="C11" s="9" t="s">
        <v>23</v>
      </c>
      <c r="D11" s="11" t="s">
        <v>20</v>
      </c>
      <c r="E11" s="8">
        <f>'[5]MD10000.20-OCT'!$C$1</f>
        <v>10000</v>
      </c>
      <c r="F11" s="9"/>
      <c r="G11" s="9"/>
      <c r="H11" s="9">
        <f>'[5]MD10000.20-OCT'!$K$1</f>
        <v>10</v>
      </c>
      <c r="I11" s="9">
        <f>'[5]MD10000.20-OCT'!$K$2</f>
        <v>7</v>
      </c>
      <c r="J11" s="10" t="s">
        <v>12</v>
      </c>
      <c r="K11" s="11">
        <f>'[5]MD10000.20-OCT'!$B$3</f>
        <v>45245</v>
      </c>
      <c r="L11" s="8">
        <f>'[5]MD10000.20-OCT'!$O$2</f>
        <v>7000</v>
      </c>
      <c r="M11" s="8">
        <f>'[5]MD10000.20-OCT'!$O$1</f>
        <v>5000</v>
      </c>
    </row>
    <row r="12" spans="2:13" ht="22.5" customHeight="1">
      <c r="B12" s="13">
        <v>8</v>
      </c>
      <c r="C12" s="14" t="s">
        <v>24</v>
      </c>
      <c r="D12" s="15" t="s">
        <v>25</v>
      </c>
      <c r="E12" s="16">
        <f>'[6]MD15000.27-NOV'!$C$1</f>
        <v>15000</v>
      </c>
      <c r="F12" s="14"/>
      <c r="G12" s="14"/>
      <c r="H12" s="14">
        <f>'[6]MD15000.27-NOV'!$K$1</f>
        <v>13</v>
      </c>
      <c r="I12" s="14">
        <f>'[6]MD15000.27-NOV'!$K$2</f>
        <v>4</v>
      </c>
      <c r="J12" s="17" t="s">
        <v>12</v>
      </c>
      <c r="K12" s="15">
        <f>'[6]MD15000.27-NOV'!$B$3</f>
        <v>45266</v>
      </c>
      <c r="L12" s="16">
        <f>'[6]MD15000.27-NOV'!$O$2</f>
        <v>13650</v>
      </c>
      <c r="M12" s="16">
        <f>'[6]MD15000.27-NOV'!$O$1</f>
        <v>4350</v>
      </c>
    </row>
    <row r="13" spans="2:13" ht="22.5" customHeight="1">
      <c r="B13" s="6">
        <v>9</v>
      </c>
      <c r="C13" s="9" t="s">
        <v>26</v>
      </c>
      <c r="D13" s="11" t="s">
        <v>29</v>
      </c>
      <c r="E13" s="8">
        <v>20000</v>
      </c>
      <c r="F13" s="9"/>
      <c r="G13" s="9"/>
      <c r="H13" s="9">
        <f>'[7]MD20000.15-DEC'!$K$1</f>
        <v>16</v>
      </c>
      <c r="I13" s="9">
        <f>'[7]MD20000.15-DEC'!$K$2</f>
        <v>1</v>
      </c>
      <c r="J13" s="10" t="s">
        <v>12</v>
      </c>
      <c r="K13" s="11">
        <f>'[7]MD20000.15-DEC'!$B$3</f>
        <v>45283</v>
      </c>
      <c r="L13" s="8">
        <f>'[7]MD20000.15-DEC'!$O$2</f>
        <v>22400</v>
      </c>
      <c r="M13" s="8">
        <f>'[7]MD20000.15-DEC'!$O$1</f>
        <v>1600</v>
      </c>
    </row>
    <row r="14" spans="2:13" ht="22.5" customHeight="1">
      <c r="B14" s="13">
        <v>10</v>
      </c>
      <c r="C14" s="14" t="s">
        <v>27</v>
      </c>
      <c r="D14" s="15" t="s">
        <v>28</v>
      </c>
      <c r="E14" s="16">
        <f>'[8]MD20000.15-DEc'!$C$1</f>
        <v>20000</v>
      </c>
      <c r="F14" s="14"/>
      <c r="G14" s="14"/>
      <c r="H14" s="14">
        <f>'[8]MD20000.15-DEc'!$K$1</f>
        <v>15</v>
      </c>
      <c r="I14" s="14">
        <f>'[8]MD20000.15-DEc'!$K$2</f>
        <v>2</v>
      </c>
      <c r="J14" s="17" t="s">
        <v>12</v>
      </c>
      <c r="K14" s="15">
        <f>'[8]MD20000.15-DEc'!$B$3</f>
        <v>45280</v>
      </c>
      <c r="L14" s="16">
        <f>'[8]MD20000.15-DEc'!$O$2</f>
        <v>21000</v>
      </c>
      <c r="M14" s="16">
        <f>'[8]MD20000.15-DEc'!$O$1</f>
        <v>3000</v>
      </c>
    </row>
    <row r="15" spans="2:13" ht="22.5" customHeight="1">
      <c r="B15" s="6">
        <v>11</v>
      </c>
      <c r="C15" s="9" t="s">
        <v>30</v>
      </c>
      <c r="D15" s="11" t="s">
        <v>31</v>
      </c>
      <c r="E15" s="8">
        <f>'[9]MD50000.15-DEC'!$C$1</f>
        <v>50000</v>
      </c>
      <c r="F15" s="9"/>
      <c r="G15" s="9"/>
      <c r="H15" s="9">
        <f>'[9]MD50000.15-DEC'!$K$1</f>
        <v>46</v>
      </c>
      <c r="I15" s="9">
        <f>'[9]MD50000.15-DEC'!$K$2</f>
        <v>2</v>
      </c>
      <c r="J15" s="10" t="s">
        <v>12</v>
      </c>
      <c r="K15" s="11">
        <f>'[9]MD50000.15-DEC'!$B$3</f>
        <v>45282</v>
      </c>
      <c r="L15" s="8">
        <f>'[9]MD50000.15-DEC'!$O$2</f>
        <v>80500</v>
      </c>
      <c r="M15" s="8">
        <f>'[9]MD50000.15-DEC'!$O$1</f>
        <v>3500</v>
      </c>
    </row>
    <row r="16" spans="2:13" ht="22.5" customHeight="1">
      <c r="B16" s="13">
        <v>12</v>
      </c>
      <c r="C16" s="14" t="s">
        <v>32</v>
      </c>
      <c r="D16" s="15" t="s">
        <v>33</v>
      </c>
      <c r="E16" s="16">
        <f>'[10]MD20000.18-DEC'!$C$1</f>
        <v>20000</v>
      </c>
      <c r="F16" s="14">
        <f>'[10]MD20000.18-DEC'!$K$1</f>
        <v>109</v>
      </c>
      <c r="G16" s="14">
        <f>'[10]MD20000.18-DEC'!$K$2</f>
        <v>11</v>
      </c>
      <c r="H16" s="14"/>
      <c r="I16" s="14"/>
      <c r="J16" s="17" t="s">
        <v>12</v>
      </c>
      <c r="K16" s="15">
        <f>'[10]MD20000.18-DEC'!$B$3</f>
        <v>45279</v>
      </c>
      <c r="L16" s="16">
        <f>'[10]MD20000.18-DEC'!$O$2</f>
        <v>21800</v>
      </c>
      <c r="M16" s="16">
        <f>'[10]MD20000.18-DEC'!$O$1</f>
        <v>2200</v>
      </c>
    </row>
    <row r="17" spans="2:13" ht="22.5" customHeight="1">
      <c r="B17" s="6">
        <v>13</v>
      </c>
      <c r="C17" s="9" t="s">
        <v>34</v>
      </c>
      <c r="D17" s="11" t="s">
        <v>33</v>
      </c>
      <c r="E17" s="8">
        <f>'[11]MD20000.22-DEC'!$C$1</f>
        <v>20000</v>
      </c>
      <c r="F17" s="9">
        <f>'[11]MD20000.22-DEC'!$K$1</f>
        <v>113</v>
      </c>
      <c r="G17" s="9">
        <f>'[11]MD20000.22-DEC'!$K$2</f>
        <v>7</v>
      </c>
      <c r="H17" s="9"/>
      <c r="I17" s="9"/>
      <c r="J17" s="10" t="s">
        <v>12</v>
      </c>
      <c r="K17" s="11">
        <f>'[11]MD20000.22-DEC'!$B$3</f>
        <v>45283</v>
      </c>
      <c r="L17" s="8">
        <f>'[11]MD20000.22-DEC'!$O$2</f>
        <v>22600</v>
      </c>
      <c r="M17" s="8">
        <f>'[11]MD20000.22-DEC'!$O$1</f>
        <v>1400</v>
      </c>
    </row>
  </sheetData>
  <mergeCells count="3">
    <mergeCell ref="L2:M2"/>
    <mergeCell ref="I2:K2"/>
    <mergeCell ref="B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2023-12-30T07:47:54Z</dcterms:modified>
</cp:coreProperties>
</file>