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800" windowWidth="20640" windowHeight="11760"/>
  </bookViews>
  <sheets>
    <sheet name="2023" sheetId="6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6" l="1"/>
  <c r="N2" i="6" l="1"/>
  <c r="L30" i="6"/>
  <c r="M30" i="6"/>
  <c r="K30" i="6"/>
  <c r="I30" i="6"/>
  <c r="H30" i="6"/>
  <c r="E30" i="6"/>
  <c r="M29" i="6" l="1"/>
  <c r="L29" i="6"/>
  <c r="K29" i="6"/>
  <c r="I29" i="6"/>
  <c r="H29" i="6"/>
  <c r="E29" i="6"/>
  <c r="M28" i="6" l="1"/>
  <c r="L28" i="6"/>
  <c r="K28" i="6"/>
  <c r="G28" i="6"/>
  <c r="F28" i="6"/>
  <c r="E28" i="6"/>
  <c r="M27" i="6" l="1"/>
  <c r="L27" i="6"/>
  <c r="K27" i="6"/>
  <c r="G27" i="6"/>
  <c r="F27" i="6"/>
  <c r="E27" i="6"/>
  <c r="L8" i="6" l="1"/>
  <c r="M26" i="6" l="1"/>
  <c r="L26" i="6"/>
  <c r="K26" i="6"/>
  <c r="I26" i="6"/>
  <c r="H26" i="6"/>
  <c r="E26" i="6"/>
  <c r="M25" i="6"/>
  <c r="L25" i="6"/>
  <c r="K25" i="6"/>
  <c r="G25" i="6"/>
  <c r="F25" i="6"/>
  <c r="E25" i="6"/>
  <c r="M24" i="6" l="1"/>
  <c r="L24" i="6"/>
  <c r="K24" i="6"/>
  <c r="I24" i="6"/>
  <c r="H24" i="6"/>
  <c r="E24" i="6"/>
  <c r="L23" i="6" l="1"/>
  <c r="M23" i="6" l="1"/>
  <c r="K23" i="6"/>
  <c r="I23" i="6"/>
  <c r="E23" i="6"/>
  <c r="M22" i="6"/>
  <c r="L22" i="6"/>
  <c r="K22" i="6"/>
  <c r="I22" i="6"/>
  <c r="H22" i="6"/>
  <c r="E22" i="6"/>
  <c r="H23" i="6" l="1"/>
  <c r="M21" i="6" l="1"/>
  <c r="L21" i="6"/>
  <c r="K21" i="6"/>
  <c r="I21" i="6"/>
  <c r="H21" i="6"/>
  <c r="E21" i="6"/>
  <c r="M20" i="6" l="1"/>
  <c r="L20" i="6"/>
  <c r="K20" i="6"/>
  <c r="I20" i="6"/>
  <c r="H20" i="6"/>
  <c r="E20" i="6"/>
  <c r="M19" i="6" l="1"/>
  <c r="L19" i="6"/>
  <c r="K19" i="6"/>
  <c r="G19" i="6"/>
  <c r="F19" i="6"/>
  <c r="E19" i="6"/>
  <c r="M18" i="6" l="1"/>
  <c r="L18" i="6"/>
  <c r="K18" i="6"/>
  <c r="I18" i="6"/>
  <c r="H18" i="6"/>
  <c r="E18" i="6"/>
  <c r="M17" i="6" l="1"/>
  <c r="L17" i="6"/>
  <c r="K17" i="6"/>
  <c r="G17" i="6"/>
  <c r="F17" i="6"/>
  <c r="E17" i="6"/>
  <c r="K16" i="6" l="1"/>
  <c r="E16" i="6"/>
  <c r="M15" i="6" l="1"/>
  <c r="L15" i="6"/>
  <c r="K15" i="6"/>
  <c r="I15" i="6"/>
  <c r="H15" i="6"/>
  <c r="E15" i="6"/>
  <c r="M14" i="6" l="1"/>
  <c r="L14" i="6"/>
  <c r="K14" i="6"/>
  <c r="I14" i="6"/>
  <c r="H14" i="6"/>
  <c r="E14" i="6"/>
  <c r="M13" i="6" l="1"/>
  <c r="L13" i="6"/>
  <c r="K13" i="6"/>
  <c r="I13" i="6"/>
  <c r="H13" i="6"/>
  <c r="E13" i="6"/>
  <c r="K12" i="6" l="1"/>
  <c r="E12" i="6"/>
  <c r="I12" i="6" l="1"/>
  <c r="M12" i="6"/>
  <c r="H12" i="6" l="1"/>
  <c r="L12" i="6"/>
  <c r="M11" i="6"/>
  <c r="L11" i="6"/>
  <c r="K11" i="6"/>
  <c r="I11" i="6"/>
  <c r="H11" i="6"/>
  <c r="E11" i="6"/>
  <c r="M10" i="6" l="1"/>
  <c r="L10" i="6"/>
  <c r="K10" i="6"/>
  <c r="G10" i="6"/>
  <c r="F10" i="6"/>
  <c r="E10" i="6"/>
  <c r="K9" i="6" l="1"/>
  <c r="E9" i="6"/>
  <c r="I9" i="6" l="1"/>
  <c r="M9" i="6"/>
  <c r="H9" i="6" l="1"/>
  <c r="L9" i="6"/>
  <c r="K8" i="6"/>
  <c r="E8" i="6"/>
  <c r="G8" i="6"/>
  <c r="M8" i="6"/>
  <c r="F8" i="6" l="1"/>
  <c r="K7" i="6"/>
  <c r="E7" i="6"/>
  <c r="G7" i="6"/>
  <c r="M7" i="6"/>
  <c r="F7" i="6" l="1"/>
  <c r="L7" i="6"/>
  <c r="M6" i="6" l="1"/>
  <c r="L6" i="6"/>
  <c r="K6" i="6"/>
  <c r="G6" i="6"/>
  <c r="F6" i="6"/>
  <c r="E6" i="6"/>
  <c r="M5" i="6"/>
  <c r="L5" i="6"/>
  <c r="K5" i="6"/>
  <c r="G5" i="6"/>
  <c r="F5" i="6"/>
  <c r="E5" i="6"/>
  <c r="G16" i="6" l="1"/>
  <c r="M16" i="6"/>
  <c r="F16" i="6" l="1"/>
  <c r="L16" i="6"/>
  <c r="L2" i="6" s="1"/>
</calcChain>
</file>

<file path=xl/sharedStrings.xml><?xml version="1.0" encoding="utf-8"?>
<sst xmlns="http://schemas.openxmlformats.org/spreadsheetml/2006/main" count="92" uniqueCount="53">
  <si>
    <t>Code</t>
  </si>
  <si>
    <t>Loanee</t>
  </si>
  <si>
    <t>Baruni</t>
  </si>
  <si>
    <t>Outstanding (days)</t>
  </si>
  <si>
    <t>Paid (days)</t>
  </si>
  <si>
    <t>Status</t>
  </si>
  <si>
    <t>S No</t>
  </si>
  <si>
    <t>Start Date</t>
  </si>
  <si>
    <t>LOAN BOOK</t>
  </si>
  <si>
    <t>Loan Amount</t>
  </si>
  <si>
    <t>Amount Outstanding</t>
  </si>
  <si>
    <t>Amount Paid</t>
  </si>
  <si>
    <t>Active</t>
  </si>
  <si>
    <t>Priyadarshini</t>
  </si>
  <si>
    <t>Mona</t>
  </si>
  <si>
    <t>Bijenti</t>
  </si>
  <si>
    <t>Outstanding (weeks)</t>
  </si>
  <si>
    <t>Paid (weeks)</t>
  </si>
  <si>
    <t>D5000P60</t>
  </si>
  <si>
    <t>D10000P120</t>
  </si>
  <si>
    <t>W10000P17</t>
  </si>
  <si>
    <t>TOTAL OUTSTANDING:</t>
  </si>
  <si>
    <t>InActive</t>
  </si>
  <si>
    <t>Salam sunanda</t>
  </si>
  <si>
    <t>Khoirom priyadarsini</t>
  </si>
  <si>
    <t>W15000P17</t>
  </si>
  <si>
    <t>Salam Sunanda 2</t>
  </si>
  <si>
    <t>Keisham Kamala</t>
  </si>
  <si>
    <t>L20000W17P1400-WED</t>
  </si>
  <si>
    <t>L20000W17P1400-SAT</t>
  </si>
  <si>
    <t>Moirangthem Naobi</t>
  </si>
  <si>
    <t>L50000W48P1750-FRI</t>
  </si>
  <si>
    <t>Thongram Rambhabati</t>
  </si>
  <si>
    <t>L20000P120</t>
  </si>
  <si>
    <t>Haobijam Thasana</t>
  </si>
  <si>
    <t>Hidangmayum Debjani</t>
  </si>
  <si>
    <t>L10000P350-FRI</t>
  </si>
  <si>
    <t>Pangambam Baruni</t>
  </si>
  <si>
    <t>Maibam Chandrika</t>
  </si>
  <si>
    <t>L10000P350-WED</t>
  </si>
  <si>
    <t>Yaithewngbam Bidyabati</t>
  </si>
  <si>
    <t>Inactive</t>
  </si>
  <si>
    <t xml:space="preserve"> Rambhabati (pishak)</t>
  </si>
  <si>
    <t>L50000W17P350-WED</t>
  </si>
  <si>
    <t>Moirangthem Narmada</t>
  </si>
  <si>
    <t>Moirangthem Niroda</t>
  </si>
  <si>
    <t>L10000P350-Mon</t>
  </si>
  <si>
    <t>Kh Manisana</t>
  </si>
  <si>
    <t>L50000W17P350-SAT</t>
  </si>
  <si>
    <t>Rambhabati Tombi</t>
  </si>
  <si>
    <t>L20000W17P1400-wed</t>
  </si>
  <si>
    <t>inActive</t>
  </si>
  <si>
    <t>L20000W17P1400-fri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</si>
</sst>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009999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3" fillId="2" borderId="0" xfId="0" applyFont="1" applyFill="1"/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4" fontId="3" fillId="3" borderId="1" xfId="1" applyNumberFormat="1" applyFont="1" applyFill="1" applyBorder="1" applyAlignment="1">
      <alignment horizontal="center" vertical="center"/>
    </xf>
    <xf numFmtId="15" fontId="3" fillId="3" borderId="1" xfId="0" applyNumberFormat="1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 wrapText="1"/>
    </xf>
    <xf numFmtId="1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5" fontId="3" fillId="5" borderId="1" xfId="0" applyNumberFormat="1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44" fontId="3" fillId="5" borderId="1" xfId="1" applyNumberFormat="1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164" fontId="3" fillId="4" borderId="4" xfId="0" applyNumberFormat="1" applyFont="1" applyFill="1" applyBorder="1" applyAlignment="1">
      <alignment horizontal="center" vertical="center"/>
    </xf>
    <xf numFmtId="44" fontId="3" fillId="4" borderId="2" xfId="1" applyNumberFormat="1" applyFont="1" applyFill="1" applyBorder="1" applyAlignment="1">
      <alignment horizontal="center" vertical="center"/>
    </xf>
    <xf numFmtId="44" fontId="3" fillId="4" borderId="3" xfId="1" applyNumberFormat="1" applyFont="1" applyFill="1" applyBorder="1" applyAlignment="1">
      <alignment horizontal="center" vertical="center"/>
    </xf>
    <xf numFmtId="44" fontId="3" fillId="4" borderId="4" xfId="1" applyNumberFormat="1" applyFont="1" applyFill="1" applyBorder="1" applyAlignment="1">
      <alignment horizontal="center" vertical="center"/>
    </xf>
    <xf numFmtId="165" fontId="2" fillId="4" borderId="2" xfId="0" applyNumberFormat="1" applyFont="1" applyFill="1" applyBorder="1" applyAlignment="1">
      <alignment horizontal="center" vertical="center"/>
    </xf>
    <xf numFmtId="165" fontId="2" fillId="4" borderId="4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6666"/>
      <color rgb="FF003366"/>
      <color rgb="FF336699"/>
      <color rgb="FF006699"/>
      <color rgb="FF003300"/>
      <color rgb="FF6600CC"/>
      <color rgb="FF000066"/>
      <color rgb="FF336600"/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Loanee-Baruni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1%20Moirangthem%20Naobi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2%20Thongram%20Rambhabati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3%20Haobijam%20Thasana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4%20Hidangmayum%20Debjani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5%20%20Pangambam%20Baruni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6Maibam%20Chandrika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7%20Yaithengbam%20Bidyabati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8%20Rambhabati-%20pishak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9%20Priya%20Moirangthem%20Narmada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20%20Moirangthem%20Nirod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3%20Loanee-Priyadarshini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21Kh%20Manisana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22Rambhabati-tombi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23%20Loanee-Mona%20-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24%20Loanee-Priyadarshini%20-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25%20Salam%20Sunanda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26%20bijent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4%20Loanee-Mo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5%20elangbam%20bijent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6%20Loanee-Baruni%20comple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7%20Salam%20sunand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8%20khoirom%20priyadarsin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9%20Salam%20Sunanda%20Saturda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0%20Keisham%20Kama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form1"/>
      <sheetName val="loanform2"/>
      <sheetName val="SM5000.1-SEPT"/>
      <sheetName val="SM5000.1-oct"/>
      <sheetName val="SM5000.1-SEPT (2)"/>
    </sheetNames>
    <sheetDataSet>
      <sheetData sheetId="0" refreshError="1"/>
      <sheetData sheetId="1" refreshError="1"/>
      <sheetData sheetId="2">
        <row r="1">
          <cell r="C1">
            <v>5000</v>
          </cell>
          <cell r="K1">
            <v>0</v>
          </cell>
          <cell r="O1">
            <v>6000</v>
          </cell>
        </row>
        <row r="2">
          <cell r="K2">
            <v>60</v>
          </cell>
          <cell r="O2">
            <v>0</v>
          </cell>
        </row>
        <row r="3">
          <cell r="B3">
            <v>45180</v>
          </cell>
        </row>
      </sheetData>
      <sheetData sheetId="3">
        <row r="1">
          <cell r="C1">
            <v>5000</v>
          </cell>
          <cell r="K1">
            <v>0</v>
          </cell>
          <cell r="O1">
            <v>6000</v>
          </cell>
        </row>
        <row r="2">
          <cell r="K2">
            <v>60</v>
          </cell>
          <cell r="O2">
            <v>0</v>
          </cell>
        </row>
        <row r="3">
          <cell r="B3">
            <v>45201</v>
          </cell>
        </row>
      </sheetData>
      <sheetData sheetId="4">
        <row r="1">
          <cell r="C1">
            <v>5000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Form"/>
      <sheetName val="MD50000.15-DEC"/>
      <sheetName val="Sheet1"/>
    </sheetNames>
    <sheetDataSet>
      <sheetData sheetId="0"/>
      <sheetData sheetId="1">
        <row r="1">
          <cell r="C1">
            <v>50000</v>
          </cell>
          <cell r="K1">
            <v>39</v>
          </cell>
          <cell r="O1">
            <v>15750</v>
          </cell>
        </row>
        <row r="2">
          <cell r="K2">
            <v>9</v>
          </cell>
          <cell r="O2">
            <v>68250</v>
          </cell>
        </row>
        <row r="3">
          <cell r="B3">
            <v>45648</v>
          </cell>
        </row>
      </sheetData>
      <sheetData sheetId="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Form"/>
      <sheetName val="MD20000.18-DEC"/>
    </sheetNames>
    <sheetDataSet>
      <sheetData sheetId="0"/>
      <sheetData sheetId="1">
        <row r="1">
          <cell r="C1">
            <v>20000</v>
          </cell>
          <cell r="K1">
            <v>67</v>
          </cell>
          <cell r="O1">
            <v>10600</v>
          </cell>
        </row>
        <row r="2">
          <cell r="K2">
            <v>53</v>
          </cell>
          <cell r="O2">
            <v>13400</v>
          </cell>
        </row>
        <row r="3">
          <cell r="B3">
            <v>45279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Form"/>
      <sheetName val="MD20000.22-DEC"/>
    </sheetNames>
    <sheetDataSet>
      <sheetData sheetId="0"/>
      <sheetData sheetId="1">
        <row r="1">
          <cell r="C1">
            <v>20000</v>
          </cell>
          <cell r="K1">
            <v>72</v>
          </cell>
          <cell r="O1">
            <v>9600</v>
          </cell>
        </row>
        <row r="2">
          <cell r="K2">
            <v>48</v>
          </cell>
          <cell r="O2">
            <v>14400</v>
          </cell>
        </row>
        <row r="3">
          <cell r="B3">
            <v>45283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Form"/>
      <sheetName val="MD50000.15-DEC"/>
      <sheetName val="Sheet1"/>
    </sheetNames>
    <sheetDataSet>
      <sheetData sheetId="0"/>
      <sheetData sheetId="1">
        <row r="1">
          <cell r="C1">
            <v>10000</v>
          </cell>
          <cell r="K1">
            <v>42</v>
          </cell>
          <cell r="O1">
            <v>2100</v>
          </cell>
        </row>
        <row r="2">
          <cell r="K2">
            <v>6</v>
          </cell>
          <cell r="O2">
            <v>14700</v>
          </cell>
        </row>
        <row r="3">
          <cell r="B3">
            <v>45310</v>
          </cell>
        </row>
      </sheetData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Form"/>
      <sheetName val="MD5000-Jan24"/>
    </sheetNames>
    <sheetDataSet>
      <sheetData sheetId="0"/>
      <sheetData sheetId="1">
        <row r="1">
          <cell r="C1">
            <v>5000</v>
          </cell>
          <cell r="K1">
            <v>46</v>
          </cell>
          <cell r="O1">
            <v>1400</v>
          </cell>
        </row>
        <row r="2">
          <cell r="K2">
            <v>14</v>
          </cell>
          <cell r="O2">
            <v>4600</v>
          </cell>
        </row>
        <row r="3">
          <cell r="B3">
            <v>45302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Form"/>
      <sheetName val="MD10000.10-JAN"/>
      <sheetName val="Sheet1"/>
    </sheetNames>
    <sheetDataSet>
      <sheetData sheetId="0"/>
      <sheetData sheetId="1">
        <row r="1">
          <cell r="C1">
            <v>10000</v>
          </cell>
          <cell r="K1">
            <v>43</v>
          </cell>
          <cell r="O1">
            <v>1750</v>
          </cell>
        </row>
        <row r="2">
          <cell r="K2">
            <v>5</v>
          </cell>
          <cell r="O2">
            <v>15050</v>
          </cell>
        </row>
        <row r="3">
          <cell r="B3">
            <v>45308</v>
          </cell>
        </row>
      </sheetData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Form"/>
      <sheetName val="MD10000.10-JAN"/>
      <sheetName val="Sheet1"/>
    </sheetNames>
    <sheetDataSet>
      <sheetData sheetId="0"/>
      <sheetData sheetId="1">
        <row r="1">
          <cell r="C1">
            <v>10000</v>
          </cell>
          <cell r="K1">
            <v>43</v>
          </cell>
          <cell r="O1">
            <v>1750</v>
          </cell>
        </row>
        <row r="2">
          <cell r="K2">
            <v>5</v>
          </cell>
          <cell r="O2">
            <v>15050</v>
          </cell>
        </row>
        <row r="3">
          <cell r="B3">
            <v>45308</v>
          </cell>
        </row>
      </sheetData>
      <sheetData sheetId="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Form"/>
      <sheetName val="MD10000.20-OCT"/>
    </sheetNames>
    <sheetDataSet>
      <sheetData sheetId="0"/>
      <sheetData sheetId="1">
        <row r="1">
          <cell r="C1">
            <v>5000</v>
          </cell>
          <cell r="K1">
            <v>13</v>
          </cell>
          <cell r="O1">
            <v>1450</v>
          </cell>
        </row>
        <row r="2">
          <cell r="K2">
            <v>4</v>
          </cell>
          <cell r="O2">
            <v>4550</v>
          </cell>
        </row>
        <row r="3">
          <cell r="B3">
            <v>45316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Form"/>
      <sheetName val="MD10000.20-OCT"/>
    </sheetNames>
    <sheetDataSet>
      <sheetData sheetId="0"/>
      <sheetData sheetId="1">
        <row r="1">
          <cell r="C1">
            <v>10000</v>
          </cell>
          <cell r="K1">
            <v>45</v>
          </cell>
          <cell r="O1">
            <v>1050</v>
          </cell>
        </row>
        <row r="2">
          <cell r="K2">
            <v>3</v>
          </cell>
          <cell r="O2">
            <v>15750</v>
          </cell>
        </row>
        <row r="3">
          <cell r="B3">
            <v>45324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Form"/>
      <sheetName val="MD10000.20-OCT"/>
      <sheetName val="Sheet1"/>
    </sheetNames>
    <sheetDataSet>
      <sheetData sheetId="0"/>
      <sheetData sheetId="1">
        <row r="1">
          <cell r="C1">
            <v>10000</v>
          </cell>
          <cell r="K1">
            <v>46</v>
          </cell>
          <cell r="O1">
            <v>700</v>
          </cell>
        </row>
        <row r="2">
          <cell r="K2">
            <v>2</v>
          </cell>
          <cell r="O2">
            <v>16100</v>
          </cell>
        </row>
        <row r="3">
          <cell r="B3">
            <v>45327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Form"/>
      <sheetName val="MD10000.1-OCT"/>
    </sheetNames>
    <sheetDataSet>
      <sheetData sheetId="0" refreshError="1"/>
      <sheetData sheetId="1">
        <row r="1">
          <cell r="C1">
            <v>10000</v>
          </cell>
          <cell r="K1">
            <v>0</v>
          </cell>
          <cell r="O1">
            <v>12000</v>
          </cell>
        </row>
        <row r="2">
          <cell r="K2">
            <v>120</v>
          </cell>
          <cell r="O2">
            <v>0</v>
          </cell>
        </row>
        <row r="3">
          <cell r="B3">
            <v>45212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form1"/>
      <sheetName val="loanform2"/>
      <sheetName val="SM5000.1-oct"/>
    </sheetNames>
    <sheetDataSet>
      <sheetData sheetId="0"/>
      <sheetData sheetId="1"/>
      <sheetData sheetId="2">
        <row r="1">
          <cell r="C1">
            <v>5000</v>
          </cell>
          <cell r="K1">
            <v>45</v>
          </cell>
          <cell r="O1">
            <v>1500</v>
          </cell>
        </row>
        <row r="2">
          <cell r="K2">
            <v>15</v>
          </cell>
          <cell r="O2">
            <v>4500</v>
          </cell>
        </row>
        <row r="3">
          <cell r="B3">
            <v>45323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Form"/>
      <sheetName val="MD10000.20-OCT"/>
    </sheetNames>
    <sheetDataSet>
      <sheetData sheetId="0"/>
      <sheetData sheetId="1">
        <row r="1">
          <cell r="C1">
            <v>5000</v>
          </cell>
          <cell r="K1">
            <v>15</v>
          </cell>
          <cell r="O1">
            <v>750</v>
          </cell>
        </row>
        <row r="2">
          <cell r="K2">
            <v>2</v>
          </cell>
          <cell r="O2">
            <v>5250</v>
          </cell>
        </row>
        <row r="3">
          <cell r="B3">
            <v>45332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Form"/>
      <sheetName val="MD10000.1-OCT"/>
    </sheetNames>
    <sheetDataSet>
      <sheetData sheetId="0"/>
      <sheetData sheetId="1">
        <row r="1">
          <cell r="C1">
            <v>10000</v>
          </cell>
          <cell r="K1">
            <v>113</v>
          </cell>
          <cell r="O1">
            <v>700</v>
          </cell>
        </row>
        <row r="2">
          <cell r="K2">
            <v>7</v>
          </cell>
          <cell r="O2">
            <v>11300</v>
          </cell>
        </row>
        <row r="3">
          <cell r="B3">
            <v>45339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Form"/>
      <sheetName val="MD10000.1-OCT"/>
    </sheetNames>
    <sheetDataSet>
      <sheetData sheetId="0"/>
      <sheetData sheetId="1">
        <row r="1">
          <cell r="C1">
            <v>10000</v>
          </cell>
          <cell r="K1">
            <v>113</v>
          </cell>
          <cell r="O1">
            <v>700</v>
          </cell>
        </row>
        <row r="2">
          <cell r="K2">
            <v>7</v>
          </cell>
          <cell r="O2">
            <v>11300</v>
          </cell>
        </row>
        <row r="3">
          <cell r="B3">
            <v>45334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Form"/>
      <sheetName val="MD20000.15-DEC"/>
      <sheetName val="Sheet1"/>
    </sheetNames>
    <sheetDataSet>
      <sheetData sheetId="0"/>
      <sheetData sheetId="1">
        <row r="1">
          <cell r="C1">
            <v>20000</v>
          </cell>
          <cell r="K1">
            <v>16</v>
          </cell>
          <cell r="O1">
            <v>1600</v>
          </cell>
        </row>
        <row r="2">
          <cell r="K2">
            <v>1</v>
          </cell>
          <cell r="O2">
            <v>22400</v>
          </cell>
        </row>
        <row r="3">
          <cell r="B3">
            <v>45337</v>
          </cell>
        </row>
      </sheetData>
      <sheetData sheetId="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Form"/>
      <sheetName val="MD20000.15-DEC"/>
      <sheetName val="Sheet1"/>
    </sheetNames>
    <sheetDataSet>
      <sheetData sheetId="0" refreshError="1"/>
      <sheetData sheetId="1">
        <row r="1">
          <cell r="C1">
            <v>20000</v>
          </cell>
          <cell r="K1">
            <v>16</v>
          </cell>
          <cell r="O1">
            <v>0</v>
          </cell>
        </row>
        <row r="2">
          <cell r="K2">
            <v>1</v>
          </cell>
          <cell r="O2">
            <v>24000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Form"/>
      <sheetName val="MD10000.1-OCT"/>
    </sheetNames>
    <sheetDataSet>
      <sheetData sheetId="0" refreshError="1"/>
      <sheetData sheetId="1" refreshError="1">
        <row r="1">
          <cell r="C1">
            <v>10000</v>
          </cell>
          <cell r="K1">
            <v>0</v>
          </cell>
          <cell r="O1">
            <v>12000</v>
          </cell>
        </row>
        <row r="2">
          <cell r="K2">
            <v>120</v>
          </cell>
          <cell r="O2">
            <v>0</v>
          </cell>
        </row>
        <row r="3">
          <cell r="B3">
            <v>45213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Form"/>
      <sheetName val="MD10000.20-OCT"/>
    </sheetNames>
    <sheetDataSet>
      <sheetData sheetId="0" refreshError="1"/>
      <sheetData sheetId="1">
        <row r="1">
          <cell r="C1">
            <v>10000</v>
          </cell>
          <cell r="K1">
            <v>0</v>
          </cell>
          <cell r="O1">
            <v>12000</v>
          </cell>
        </row>
        <row r="2">
          <cell r="K2">
            <v>17</v>
          </cell>
          <cell r="O2">
            <v>0</v>
          </cell>
        </row>
        <row r="3">
          <cell r="B3">
            <v>45226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form1"/>
      <sheetName val="loanform2"/>
      <sheetName val="SM5000.1-SEPT (2)"/>
    </sheetNames>
    <sheetDataSet>
      <sheetData sheetId="0"/>
      <sheetData sheetId="1"/>
      <sheetData sheetId="2">
        <row r="1">
          <cell r="C1">
            <v>5000</v>
          </cell>
          <cell r="K1">
            <v>0</v>
          </cell>
          <cell r="O1">
            <v>6000</v>
          </cell>
        </row>
        <row r="2">
          <cell r="K2">
            <v>60</v>
          </cell>
          <cell r="O2">
            <v>0</v>
          </cell>
        </row>
        <row r="3">
          <cell r="B3">
            <v>45243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Form"/>
      <sheetName val="MD10000.20-OCT"/>
    </sheetNames>
    <sheetDataSet>
      <sheetData sheetId="0" refreshError="1"/>
      <sheetData sheetId="1">
        <row r="1">
          <cell r="C1">
            <v>10000</v>
          </cell>
          <cell r="K1">
            <v>0</v>
          </cell>
          <cell r="O1">
            <v>12000</v>
          </cell>
        </row>
        <row r="2">
          <cell r="K2">
            <v>17</v>
          </cell>
          <cell r="O2">
            <v>0</v>
          </cell>
        </row>
        <row r="3">
          <cell r="B3">
            <v>45245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Form"/>
      <sheetName val="MD15000.27-NOV"/>
      <sheetName val="Sheet1"/>
    </sheetNames>
    <sheetDataSet>
      <sheetData sheetId="0"/>
      <sheetData sheetId="1">
        <row r="1">
          <cell r="C1">
            <v>15000</v>
          </cell>
          <cell r="K1">
            <v>6</v>
          </cell>
          <cell r="O1">
            <v>11700</v>
          </cell>
        </row>
        <row r="2">
          <cell r="K2">
            <v>11</v>
          </cell>
          <cell r="O2">
            <v>6300</v>
          </cell>
        </row>
        <row r="3">
          <cell r="B3">
            <v>45266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Form"/>
      <sheetName val="MD20000.15-DEC"/>
      <sheetName val="Sheet1"/>
    </sheetNames>
    <sheetDataSet>
      <sheetData sheetId="0"/>
      <sheetData sheetId="1">
        <row r="1">
          <cell r="C1">
            <v>20000</v>
          </cell>
          <cell r="K1">
            <v>8</v>
          </cell>
          <cell r="O1">
            <v>12800</v>
          </cell>
        </row>
        <row r="2">
          <cell r="K2">
            <v>9</v>
          </cell>
          <cell r="O2">
            <v>11200</v>
          </cell>
        </row>
        <row r="3">
          <cell r="B3">
            <v>45649</v>
          </cell>
        </row>
      </sheetData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Form"/>
      <sheetName val="MD20000.15-DEc"/>
      <sheetName val="Sheet1"/>
    </sheetNames>
    <sheetDataSet>
      <sheetData sheetId="0"/>
      <sheetData sheetId="1">
        <row r="1">
          <cell r="C1">
            <v>20000</v>
          </cell>
          <cell r="K1">
            <v>8</v>
          </cell>
          <cell r="O1">
            <v>12800</v>
          </cell>
        </row>
        <row r="2">
          <cell r="K2">
            <v>9</v>
          </cell>
          <cell r="O2">
            <v>11200</v>
          </cell>
        </row>
        <row r="3">
          <cell r="B3">
            <v>45646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4"/>
  <sheetViews>
    <sheetView tabSelected="1" zoomScale="70" zoomScaleNormal="70" workbookViewId="0">
      <selection activeCell="L2" sqref="L2:M2"/>
    </sheetView>
  </sheetViews>
  <sheetFormatPr defaultRowHeight="15" x14ac:dyDescent="0.2"/>
  <cols>
    <col min="1" max="1" width="3.7109375" style="1" customWidth="1"/>
    <col min="2" max="2" width="6.7109375" style="1" customWidth="1"/>
    <col min="3" max="3" width="32.7109375" style="1" customWidth="1"/>
    <col min="4" max="4" width="27.85546875" style="1" customWidth="1"/>
    <col min="5" max="5" width="20.85546875" style="1" customWidth="1"/>
    <col min="6" max="6" width="14.42578125" style="1" customWidth="1"/>
    <col min="7" max="7" width="7.42578125" style="1" customWidth="1"/>
    <col min="8" max="8" width="14.42578125" style="1" customWidth="1"/>
    <col min="9" max="9" width="8.42578125" style="1" customWidth="1"/>
    <col min="10" max="10" width="9.7109375" style="1" customWidth="1"/>
    <col min="11" max="11" width="12.5703125" style="1" customWidth="1"/>
    <col min="12" max="12" width="18.5703125" style="1" customWidth="1"/>
    <col min="13" max="13" width="15" style="1" customWidth="1"/>
    <col min="14" max="14" width="15.28515625" style="1" customWidth="1"/>
    <col min="15" max="15" width="11.85546875" style="1" customWidth="1"/>
    <col min="16" max="16" width="10.28515625" style="1" bestFit="1" customWidth="1"/>
    <col min="17" max="16384" width="9.140625" style="1"/>
  </cols>
  <sheetData>
    <row r="2" spans="2:14" ht="22.5" customHeight="1" x14ac:dyDescent="0.2">
      <c r="B2" s="23" t="s">
        <v>8</v>
      </c>
      <c r="C2" s="24"/>
      <c r="I2" s="20" t="s">
        <v>21</v>
      </c>
      <c r="J2" s="21"/>
      <c r="K2" s="22"/>
      <c r="L2" s="18">
        <f>SUM(L5:L48)</f>
        <v>289300</v>
      </c>
      <c r="M2" s="19"/>
      <c r="N2" s="1">
        <f>SUM(N9:N36)</f>
        <v>17150</v>
      </c>
    </row>
    <row r="3" spans="2:14" ht="18" x14ac:dyDescent="0.2">
      <c r="C3" s="2"/>
      <c r="D3" s="3"/>
      <c r="E3" s="4"/>
      <c r="F3" s="2"/>
      <c r="G3" s="4"/>
      <c r="H3" s="5"/>
      <c r="K3" s="3"/>
      <c r="M3" s="3"/>
    </row>
    <row r="4" spans="2:14" ht="40.5" customHeight="1" x14ac:dyDescent="0.2">
      <c r="B4" s="12" t="s">
        <v>6</v>
      </c>
      <c r="C4" s="12" t="s">
        <v>1</v>
      </c>
      <c r="D4" s="12" t="s">
        <v>0</v>
      </c>
      <c r="E4" s="12" t="s">
        <v>9</v>
      </c>
      <c r="F4" s="12" t="s">
        <v>3</v>
      </c>
      <c r="G4" s="12" t="s">
        <v>4</v>
      </c>
      <c r="H4" s="12" t="s">
        <v>16</v>
      </c>
      <c r="I4" s="12" t="s">
        <v>17</v>
      </c>
      <c r="J4" s="12" t="s">
        <v>5</v>
      </c>
      <c r="K4" s="12" t="s">
        <v>7</v>
      </c>
      <c r="L4" s="12" t="s">
        <v>10</v>
      </c>
      <c r="M4" s="12" t="s">
        <v>11</v>
      </c>
    </row>
    <row r="5" spans="2:14" ht="22.5" customHeight="1" x14ac:dyDescent="0.2">
      <c r="B5" s="6">
        <v>1</v>
      </c>
      <c r="C5" s="7" t="s">
        <v>2</v>
      </c>
      <c r="D5" s="7" t="s">
        <v>18</v>
      </c>
      <c r="E5" s="8">
        <f>'[1]SM5000.1-SEPT'!$C$1</f>
        <v>5000</v>
      </c>
      <c r="F5" s="9">
        <f>'[1]SM5000.1-SEPT'!$K$1</f>
        <v>0</v>
      </c>
      <c r="G5" s="9">
        <f>'[1]SM5000.1-SEPT'!$K$2</f>
        <v>60</v>
      </c>
      <c r="H5" s="9"/>
      <c r="I5" s="9"/>
      <c r="J5" s="10" t="s">
        <v>22</v>
      </c>
      <c r="K5" s="11">
        <f>'[1]SM5000.1-SEPT'!$B$3</f>
        <v>45180</v>
      </c>
      <c r="L5" s="8">
        <f>'[1]SM5000.1-SEPT'!$O$2</f>
        <v>0</v>
      </c>
      <c r="M5" s="8">
        <f>'[1]SM5000.1-SEPT'!$O$1</f>
        <v>6000</v>
      </c>
    </row>
    <row r="6" spans="2:14" ht="22.5" customHeight="1" x14ac:dyDescent="0.2">
      <c r="B6" s="13">
        <v>2</v>
      </c>
      <c r="C6" s="14" t="s">
        <v>2</v>
      </c>
      <c r="D6" s="15" t="s">
        <v>18</v>
      </c>
      <c r="E6" s="16">
        <f>'[1]SM5000.1-oct'!$C$1</f>
        <v>5000</v>
      </c>
      <c r="F6" s="14">
        <f>'[1]SM5000.1-oct'!$K$1</f>
        <v>0</v>
      </c>
      <c r="G6" s="14">
        <f>'[1]SM5000.1-oct'!$K$2</f>
        <v>60</v>
      </c>
      <c r="H6" s="14"/>
      <c r="I6" s="14"/>
      <c r="J6" s="17" t="s">
        <v>22</v>
      </c>
      <c r="K6" s="15">
        <f>'[1]SM5000.1-oct'!$B$3</f>
        <v>45201</v>
      </c>
      <c r="L6" s="16">
        <f>'[1]SM5000.1-oct'!$O$2</f>
        <v>0</v>
      </c>
      <c r="M6" s="16">
        <f>'[1]SM5000.1-oct'!$O$1</f>
        <v>6000</v>
      </c>
    </row>
    <row r="7" spans="2:14" ht="22.5" customHeight="1" x14ac:dyDescent="0.2">
      <c r="B7" s="6">
        <v>3</v>
      </c>
      <c r="C7" s="9" t="s">
        <v>13</v>
      </c>
      <c r="D7" s="11" t="s">
        <v>19</v>
      </c>
      <c r="E7" s="8">
        <f>'[2]MD10000.1-OCT'!$C$1</f>
        <v>10000</v>
      </c>
      <c r="F7" s="9">
        <f>'[2]MD10000.1-OCT'!$K$1</f>
        <v>0</v>
      </c>
      <c r="G7" s="9">
        <f>'[2]MD10000.1-OCT'!$K$2</f>
        <v>120</v>
      </c>
      <c r="H7" s="9"/>
      <c r="I7" s="9"/>
      <c r="J7" s="10" t="s">
        <v>22</v>
      </c>
      <c r="K7" s="11">
        <f>'[2]MD10000.1-OCT'!$B$3</f>
        <v>45212</v>
      </c>
      <c r="L7" s="8">
        <f>'[2]MD10000.1-OCT'!$O$2</f>
        <v>0</v>
      </c>
      <c r="M7" s="8">
        <f>'[2]MD10000.1-OCT'!$O$1</f>
        <v>12000</v>
      </c>
    </row>
    <row r="8" spans="2:14" ht="22.5" customHeight="1" x14ac:dyDescent="0.2">
      <c r="B8" s="13">
        <v>4</v>
      </c>
      <c r="C8" s="14" t="s">
        <v>14</v>
      </c>
      <c r="D8" s="15" t="s">
        <v>19</v>
      </c>
      <c r="E8" s="16">
        <f>'[3]MD10000.1-OCT'!$C$1</f>
        <v>10000</v>
      </c>
      <c r="F8" s="14">
        <f>'[3]MD10000.1-OCT'!$K$1</f>
        <v>0</v>
      </c>
      <c r="G8" s="14">
        <f>'[3]MD10000.1-OCT'!$K$2</f>
        <v>120</v>
      </c>
      <c r="H8" s="14"/>
      <c r="I8" s="14"/>
      <c r="J8" s="17" t="s">
        <v>22</v>
      </c>
      <c r="K8" s="15">
        <f>'[3]MD10000.1-OCT'!$B$3</f>
        <v>45213</v>
      </c>
      <c r="L8" s="16">
        <f>'[3]MD10000.1-OCT'!$O$2</f>
        <v>0</v>
      </c>
      <c r="M8" s="16">
        <f>'[3]MD10000.1-OCT'!$O$1</f>
        <v>12000</v>
      </c>
    </row>
    <row r="9" spans="2:14" ht="22.5" customHeight="1" x14ac:dyDescent="0.2">
      <c r="B9" s="6">
        <v>5</v>
      </c>
      <c r="C9" s="9" t="s">
        <v>15</v>
      </c>
      <c r="D9" s="11" t="s">
        <v>20</v>
      </c>
      <c r="E9" s="8">
        <f>'[4]MD10000.20-OCT'!$C$1</f>
        <v>10000</v>
      </c>
      <c r="F9" s="9"/>
      <c r="G9" s="9"/>
      <c r="H9" s="9">
        <f>'[4]MD10000.20-OCT'!$K$1</f>
        <v>0</v>
      </c>
      <c r="I9" s="9">
        <f>'[4]MD10000.20-OCT'!$K$2</f>
        <v>17</v>
      </c>
      <c r="J9" s="10" t="s">
        <v>51</v>
      </c>
      <c r="K9" s="11">
        <f>'[4]MD10000.20-OCT'!$B$3</f>
        <v>45226</v>
      </c>
      <c r="L9" s="8">
        <f>'[4]MD10000.20-OCT'!$O$2</f>
        <v>0</v>
      </c>
      <c r="M9" s="8">
        <f>'[4]MD10000.20-OCT'!$O$1</f>
        <v>12000</v>
      </c>
      <c r="N9" s="1">
        <v>700</v>
      </c>
    </row>
    <row r="10" spans="2:14" ht="22.5" customHeight="1" x14ac:dyDescent="0.2">
      <c r="B10" s="13">
        <v>6</v>
      </c>
      <c r="C10" s="14" t="s">
        <v>2</v>
      </c>
      <c r="D10" s="15" t="s">
        <v>18</v>
      </c>
      <c r="E10" s="16">
        <f>'[5]SM5000.1-SEPT (2)'!$C$1</f>
        <v>5000</v>
      </c>
      <c r="F10" s="14">
        <f>'[5]SM5000.1-SEPT (2)'!$K$1</f>
        <v>0</v>
      </c>
      <c r="G10" s="14">
        <f>'[5]SM5000.1-SEPT (2)'!$K$2</f>
        <v>60</v>
      </c>
      <c r="H10" s="14"/>
      <c r="I10" s="14"/>
      <c r="J10" s="10" t="s">
        <v>41</v>
      </c>
      <c r="K10" s="15">
        <f>'[5]SM5000.1-SEPT (2)'!$B$3</f>
        <v>45243</v>
      </c>
      <c r="L10" s="16">
        <f>'[5]SM5000.1-SEPT (2)'!$O$2</f>
        <v>0</v>
      </c>
      <c r="M10" s="16">
        <f>'[5]SM5000.1-SEPT (2)'!$O$1</f>
        <v>6000</v>
      </c>
    </row>
    <row r="11" spans="2:14" ht="22.5" customHeight="1" x14ac:dyDescent="0.2">
      <c r="B11" s="6">
        <v>7</v>
      </c>
      <c r="C11" s="9" t="s">
        <v>23</v>
      </c>
      <c r="D11" s="11" t="s">
        <v>20</v>
      </c>
      <c r="E11" s="8">
        <f>'[6]MD10000.20-OCT'!$C$1</f>
        <v>10000</v>
      </c>
      <c r="F11" s="9"/>
      <c r="G11" s="9"/>
      <c r="H11" s="9">
        <f>'[6]MD10000.20-OCT'!$K$1</f>
        <v>0</v>
      </c>
      <c r="I11" s="9">
        <f>'[6]MD10000.20-OCT'!$K$2</f>
        <v>17</v>
      </c>
      <c r="J11" s="10" t="s">
        <v>51</v>
      </c>
      <c r="K11" s="11">
        <f>'[6]MD10000.20-OCT'!$B$3</f>
        <v>45245</v>
      </c>
      <c r="L11" s="8">
        <f>'[6]MD10000.20-OCT'!$O$2</f>
        <v>0</v>
      </c>
      <c r="M11" s="8">
        <f>'[6]MD10000.20-OCT'!$O$1</f>
        <v>12000</v>
      </c>
    </row>
    <row r="12" spans="2:14" ht="22.5" customHeight="1" x14ac:dyDescent="0.2">
      <c r="B12" s="13">
        <v>8</v>
      </c>
      <c r="C12" s="14" t="s">
        <v>24</v>
      </c>
      <c r="D12" s="15" t="s">
        <v>25</v>
      </c>
      <c r="E12" s="16">
        <f>'[7]MD15000.27-NOV'!$C$1</f>
        <v>15000</v>
      </c>
      <c r="F12" s="14"/>
      <c r="G12" s="14"/>
      <c r="H12" s="14">
        <f>'[7]MD15000.27-NOV'!$K$1</f>
        <v>6</v>
      </c>
      <c r="I12" s="14">
        <f>'[7]MD15000.27-NOV'!$K$2</f>
        <v>11</v>
      </c>
      <c r="J12" s="17" t="s">
        <v>12</v>
      </c>
      <c r="K12" s="15">
        <f>'[7]MD15000.27-NOV'!$B$3</f>
        <v>45266</v>
      </c>
      <c r="L12" s="16">
        <f>'[7]MD15000.27-NOV'!$O$2</f>
        <v>6300</v>
      </c>
      <c r="M12" s="16">
        <f>'[7]MD15000.27-NOV'!$O$1</f>
        <v>11700</v>
      </c>
      <c r="N12" s="1">
        <v>1050</v>
      </c>
    </row>
    <row r="13" spans="2:14" ht="22.5" customHeight="1" x14ac:dyDescent="0.2">
      <c r="B13" s="6">
        <v>9</v>
      </c>
      <c r="C13" s="9" t="s">
        <v>26</v>
      </c>
      <c r="D13" s="11" t="s">
        <v>29</v>
      </c>
      <c r="E13" s="8">
        <f>'[8]MD20000.15-DEC'!$C$1</f>
        <v>20000</v>
      </c>
      <c r="F13" s="9"/>
      <c r="G13" s="9"/>
      <c r="H13" s="9">
        <f>'[8]MD20000.15-DEC'!$K$1</f>
        <v>8</v>
      </c>
      <c r="I13" s="9">
        <f>'[8]MD20000.15-DEC'!$K$2</f>
        <v>9</v>
      </c>
      <c r="J13" s="10" t="s">
        <v>12</v>
      </c>
      <c r="K13" s="11">
        <f>'[8]MD20000.15-DEC'!$B$3</f>
        <v>45649</v>
      </c>
      <c r="L13" s="8">
        <f>'[8]MD20000.15-DEC'!$O$2</f>
        <v>11200</v>
      </c>
      <c r="M13" s="8">
        <f>'[8]MD20000.15-DEC'!$O$1</f>
        <v>12800</v>
      </c>
      <c r="N13" s="1">
        <v>1400</v>
      </c>
    </row>
    <row r="14" spans="2:14" ht="22.5" customHeight="1" x14ac:dyDescent="0.2">
      <c r="B14" s="13">
        <v>10</v>
      </c>
      <c r="C14" s="14" t="s">
        <v>27</v>
      </c>
      <c r="D14" s="15" t="s">
        <v>28</v>
      </c>
      <c r="E14" s="16">
        <f>'[9]MD20000.15-DEc'!$C$1</f>
        <v>20000</v>
      </c>
      <c r="F14" s="14"/>
      <c r="G14" s="14"/>
      <c r="H14" s="14">
        <f>'[9]MD20000.15-DEc'!$K$1</f>
        <v>8</v>
      </c>
      <c r="I14" s="14">
        <f>'[9]MD20000.15-DEc'!$K$2</f>
        <v>9</v>
      </c>
      <c r="J14" s="17" t="s">
        <v>12</v>
      </c>
      <c r="K14" s="15">
        <f>'[9]MD20000.15-DEc'!$B$3</f>
        <v>45646</v>
      </c>
      <c r="L14" s="16">
        <f>'[9]MD20000.15-DEc'!$O$2</f>
        <v>11200</v>
      </c>
      <c r="M14" s="16">
        <f>'[9]MD20000.15-DEc'!$O$1</f>
        <v>12800</v>
      </c>
      <c r="N14" s="1">
        <v>1400</v>
      </c>
    </row>
    <row r="15" spans="2:14" ht="22.5" customHeight="1" x14ac:dyDescent="0.2">
      <c r="B15" s="6">
        <v>11</v>
      </c>
      <c r="C15" s="9" t="s">
        <v>30</v>
      </c>
      <c r="D15" s="11" t="s">
        <v>31</v>
      </c>
      <c r="E15" s="8">
        <f>'[10]MD50000.15-DEC'!$C$1</f>
        <v>50000</v>
      </c>
      <c r="F15" s="9"/>
      <c r="G15" s="9"/>
      <c r="H15" s="9">
        <f>'[10]MD50000.15-DEC'!$K$1</f>
        <v>39</v>
      </c>
      <c r="I15" s="9">
        <f>'[10]MD50000.15-DEC'!$K$2</f>
        <v>9</v>
      </c>
      <c r="J15" s="10" t="s">
        <v>12</v>
      </c>
      <c r="K15" s="11">
        <f>'[10]MD50000.15-DEC'!$B$3</f>
        <v>45648</v>
      </c>
      <c r="L15" s="8">
        <f>'[10]MD50000.15-DEC'!$O$2</f>
        <v>68250</v>
      </c>
      <c r="M15" s="8">
        <f>'[10]MD50000.15-DEC'!$O$1</f>
        <v>15750</v>
      </c>
      <c r="N15" s="1">
        <v>1750</v>
      </c>
    </row>
    <row r="16" spans="2:14" ht="22.5" customHeight="1" x14ac:dyDescent="0.2">
      <c r="B16" s="13">
        <v>12</v>
      </c>
      <c r="C16" s="14" t="s">
        <v>32</v>
      </c>
      <c r="D16" s="15" t="s">
        <v>33</v>
      </c>
      <c r="E16" s="16">
        <f>'[11]MD20000.18-DEC'!$C$1</f>
        <v>20000</v>
      </c>
      <c r="F16" s="14">
        <f>'[11]MD20000.18-DEC'!$K$1</f>
        <v>67</v>
      </c>
      <c r="G16" s="14">
        <f>'[11]MD20000.18-DEC'!$K$2</f>
        <v>53</v>
      </c>
      <c r="H16" s="14"/>
      <c r="I16" s="14"/>
      <c r="J16" s="17" t="s">
        <v>12</v>
      </c>
      <c r="K16" s="15">
        <f>'[11]MD20000.18-DEC'!$B$3</f>
        <v>45279</v>
      </c>
      <c r="L16" s="16">
        <f>'[11]MD20000.18-DEC'!$O$2</f>
        <v>13400</v>
      </c>
      <c r="M16" s="16">
        <f>'[11]MD20000.18-DEC'!$O$1</f>
        <v>10600</v>
      </c>
      <c r="N16" s="1">
        <v>1400</v>
      </c>
    </row>
    <row r="17" spans="2:14" ht="22.5" customHeight="1" x14ac:dyDescent="0.2">
      <c r="B17" s="6">
        <v>13</v>
      </c>
      <c r="C17" s="9" t="s">
        <v>34</v>
      </c>
      <c r="D17" s="11" t="s">
        <v>33</v>
      </c>
      <c r="E17" s="8">
        <f>'[12]MD20000.22-DEC'!$C$1</f>
        <v>20000</v>
      </c>
      <c r="F17" s="9">
        <f>'[12]MD20000.22-DEC'!$K$1</f>
        <v>72</v>
      </c>
      <c r="G17" s="9">
        <f>'[12]MD20000.22-DEC'!$K$2</f>
        <v>48</v>
      </c>
      <c r="H17" s="9"/>
      <c r="I17" s="9"/>
      <c r="J17" s="10" t="s">
        <v>12</v>
      </c>
      <c r="K17" s="11">
        <f>'[12]MD20000.22-DEC'!$B$3</f>
        <v>45283</v>
      </c>
      <c r="L17" s="8">
        <f>'[12]MD20000.22-DEC'!$O$2</f>
        <v>14400</v>
      </c>
      <c r="M17" s="8">
        <f>'[12]MD20000.22-DEC'!$O$1</f>
        <v>9600</v>
      </c>
      <c r="N17" s="1">
        <v>1400</v>
      </c>
    </row>
    <row r="18" spans="2:14" ht="22.5" customHeight="1" x14ac:dyDescent="0.2">
      <c r="B18" s="13">
        <v>14</v>
      </c>
      <c r="C18" s="14" t="s">
        <v>35</v>
      </c>
      <c r="D18" s="15" t="s">
        <v>36</v>
      </c>
      <c r="E18" s="16">
        <f>'[13]MD50000.15-DEC'!$C$1</f>
        <v>10000</v>
      </c>
      <c r="F18" s="14"/>
      <c r="G18" s="14"/>
      <c r="H18" s="14">
        <f>'[13]MD50000.15-DEC'!$K$1</f>
        <v>42</v>
      </c>
      <c r="I18" s="14">
        <f>'[13]MD50000.15-DEC'!$K$2</f>
        <v>6</v>
      </c>
      <c r="J18" s="17" t="s">
        <v>12</v>
      </c>
      <c r="K18" s="15">
        <f>'[13]MD50000.15-DEC'!$B$3</f>
        <v>45310</v>
      </c>
      <c r="L18" s="16">
        <f>'[13]MD50000.15-DEC'!$O$2</f>
        <v>14700</v>
      </c>
      <c r="M18" s="16">
        <f>'[13]MD50000.15-DEC'!$O$1</f>
        <v>2100</v>
      </c>
      <c r="N18" s="1">
        <v>350</v>
      </c>
    </row>
    <row r="19" spans="2:14" ht="22.5" customHeight="1" x14ac:dyDescent="0.2">
      <c r="B19" s="6">
        <v>15</v>
      </c>
      <c r="C19" s="9" t="s">
        <v>37</v>
      </c>
      <c r="D19" s="11" t="s">
        <v>18</v>
      </c>
      <c r="E19" s="8">
        <f>'[14]MD5000-Jan24'!$C$1</f>
        <v>5000</v>
      </c>
      <c r="F19" s="9">
        <f>'[14]MD5000-Jan24'!$K$1</f>
        <v>46</v>
      </c>
      <c r="G19" s="9">
        <f>'[14]MD5000-Jan24'!$K$2</f>
        <v>14</v>
      </c>
      <c r="H19" s="9"/>
      <c r="I19" s="9"/>
      <c r="J19" s="10" t="s">
        <v>12</v>
      </c>
      <c r="K19" s="11">
        <f>'[14]MD5000-Jan24'!$B$3</f>
        <v>45302</v>
      </c>
      <c r="L19" s="8">
        <f>'[14]MD5000-Jan24'!$O$2</f>
        <v>4600</v>
      </c>
      <c r="M19" s="8">
        <f>'[14]MD5000-Jan24'!$O$1</f>
        <v>1400</v>
      </c>
      <c r="N19" s="1">
        <v>700</v>
      </c>
    </row>
    <row r="20" spans="2:14" ht="22.5" customHeight="1" x14ac:dyDescent="0.2">
      <c r="B20" s="13">
        <v>16</v>
      </c>
      <c r="C20" s="14" t="s">
        <v>38</v>
      </c>
      <c r="D20" s="15" t="s">
        <v>39</v>
      </c>
      <c r="E20" s="16">
        <f>'[15]MD10000.10-JAN'!$C$1</f>
        <v>10000</v>
      </c>
      <c r="F20" s="14"/>
      <c r="G20" s="14"/>
      <c r="H20" s="14">
        <f>'[15]MD10000.10-JAN'!$K$1</f>
        <v>43</v>
      </c>
      <c r="I20" s="14">
        <f>'[15]MD10000.10-JAN'!$K$2</f>
        <v>5</v>
      </c>
      <c r="J20" s="17" t="s">
        <v>12</v>
      </c>
      <c r="K20" s="15">
        <f>'[15]MD10000.10-JAN'!$B$3</f>
        <v>45308</v>
      </c>
      <c r="L20" s="16">
        <f>'[15]MD10000.10-JAN'!$O$2</f>
        <v>15050</v>
      </c>
      <c r="M20" s="16">
        <f>'[15]MD10000.10-JAN'!$O$1</f>
        <v>1750</v>
      </c>
      <c r="N20" s="1">
        <v>350</v>
      </c>
    </row>
    <row r="21" spans="2:14" ht="22.5" customHeight="1" x14ac:dyDescent="0.2">
      <c r="B21" s="6">
        <v>17</v>
      </c>
      <c r="C21" s="9" t="s">
        <v>40</v>
      </c>
      <c r="D21" s="11" t="s">
        <v>39</v>
      </c>
      <c r="E21" s="8">
        <f>'[16]MD10000.10-JAN'!$C$1</f>
        <v>10000</v>
      </c>
      <c r="F21" s="9"/>
      <c r="G21" s="9"/>
      <c r="H21" s="9">
        <f>'[16]MD10000.10-JAN'!$K$1</f>
        <v>43</v>
      </c>
      <c r="I21" s="9">
        <f>'[16]MD10000.10-JAN'!$K$2</f>
        <v>5</v>
      </c>
      <c r="J21" s="10" t="s">
        <v>12</v>
      </c>
      <c r="K21" s="11">
        <f>'[16]MD10000.10-JAN'!$B$3</f>
        <v>45308</v>
      </c>
      <c r="L21" s="8">
        <f>'[16]MD10000.10-JAN'!$O$2</f>
        <v>15050</v>
      </c>
      <c r="M21" s="8">
        <f>'[16]MD10000.10-JAN'!$O$1</f>
        <v>1750</v>
      </c>
      <c r="N21" s="1">
        <v>350</v>
      </c>
    </row>
    <row r="22" spans="2:14" ht="22.5" customHeight="1" x14ac:dyDescent="0.2">
      <c r="B22" s="13">
        <v>18</v>
      </c>
      <c r="C22" s="14" t="s">
        <v>42</v>
      </c>
      <c r="D22" s="15" t="s">
        <v>43</v>
      </c>
      <c r="E22" s="16">
        <f>'[17]MD10000.20-OCT'!$C$1</f>
        <v>5000</v>
      </c>
      <c r="F22" s="14"/>
      <c r="G22" s="14"/>
      <c r="H22" s="14">
        <f>'[17]MD10000.20-OCT'!$K$1</f>
        <v>13</v>
      </c>
      <c r="I22" s="14">
        <f>'[17]MD10000.20-OCT'!$K$2</f>
        <v>4</v>
      </c>
      <c r="J22" s="17" t="s">
        <v>12</v>
      </c>
      <c r="K22" s="15">
        <f>'[17]MD10000.20-OCT'!$B$3</f>
        <v>45316</v>
      </c>
      <c r="L22" s="16">
        <f>'[17]MD10000.20-OCT'!$O$2</f>
        <v>4550</v>
      </c>
      <c r="M22" s="16">
        <f>'[17]MD10000.20-OCT'!$O$1</f>
        <v>1450</v>
      </c>
      <c r="N22" s="1">
        <v>350</v>
      </c>
    </row>
    <row r="23" spans="2:14" ht="22.5" customHeight="1" x14ac:dyDescent="0.2">
      <c r="B23" s="6">
        <v>19</v>
      </c>
      <c r="C23" s="9" t="s">
        <v>44</v>
      </c>
      <c r="D23" s="15" t="s">
        <v>36</v>
      </c>
      <c r="E23" s="8">
        <f>'[18]MD10000.20-OCT'!$C$1</f>
        <v>10000</v>
      </c>
      <c r="F23" s="9"/>
      <c r="G23" s="9"/>
      <c r="H23" s="9">
        <f>'[18]MD10000.20-OCT'!$K$1</f>
        <v>45</v>
      </c>
      <c r="I23" s="9">
        <f>'[18]MD10000.20-OCT'!$K$2</f>
        <v>3</v>
      </c>
      <c r="J23" s="10" t="s">
        <v>12</v>
      </c>
      <c r="K23" s="11">
        <f>'[18]MD10000.20-OCT'!$B$3</f>
        <v>45324</v>
      </c>
      <c r="L23" s="8">
        <f>'[18]MD10000.20-OCT'!$O$2</f>
        <v>15750</v>
      </c>
      <c r="M23" s="8">
        <f>'[18]MD10000.20-OCT'!$O$1</f>
        <v>1050</v>
      </c>
      <c r="N23" s="1">
        <v>350</v>
      </c>
    </row>
    <row r="24" spans="2:14" ht="22.5" customHeight="1" x14ac:dyDescent="0.2">
      <c r="B24" s="6">
        <v>20</v>
      </c>
      <c r="C24" s="9" t="s">
        <v>45</v>
      </c>
      <c r="D24" s="11" t="s">
        <v>46</v>
      </c>
      <c r="E24" s="8">
        <f>'[19]MD10000.20-OCT'!$C$1</f>
        <v>10000</v>
      </c>
      <c r="F24" s="9"/>
      <c r="G24" s="9"/>
      <c r="H24" s="9">
        <f>'[19]MD10000.20-OCT'!$K$1</f>
        <v>46</v>
      </c>
      <c r="I24" s="9">
        <f>'[19]MD10000.20-OCT'!$K$2</f>
        <v>2</v>
      </c>
      <c r="J24" s="10" t="s">
        <v>12</v>
      </c>
      <c r="K24" s="11">
        <f>'[19]MD10000.20-OCT'!$B$3</f>
        <v>45327</v>
      </c>
      <c r="L24" s="8">
        <f>'[19]MD10000.20-OCT'!$O$2</f>
        <v>16100</v>
      </c>
      <c r="M24" s="8">
        <f>'[19]MD10000.20-OCT'!$O$1</f>
        <v>700</v>
      </c>
      <c r="N24" s="1">
        <v>350</v>
      </c>
    </row>
    <row r="25" spans="2:14" ht="22.5" customHeight="1" x14ac:dyDescent="0.2">
      <c r="B25" s="6">
        <v>21</v>
      </c>
      <c r="C25" s="9" t="s">
        <v>47</v>
      </c>
      <c r="D25" s="15" t="s">
        <v>18</v>
      </c>
      <c r="E25" s="8">
        <f>'[20]SM5000.1-oct'!$C$1</f>
        <v>5000</v>
      </c>
      <c r="F25" s="9">
        <f>'[20]SM5000.1-oct'!$K$1</f>
        <v>45</v>
      </c>
      <c r="G25" s="9">
        <f>'[20]SM5000.1-oct'!$K$2</f>
        <v>15</v>
      </c>
      <c r="H25" s="9"/>
      <c r="I25" s="9"/>
      <c r="J25" s="10" t="s">
        <v>12</v>
      </c>
      <c r="K25" s="11">
        <f>'[20]SM5000.1-oct'!$B$3</f>
        <v>45323</v>
      </c>
      <c r="L25" s="8">
        <f>'[20]SM5000.1-oct'!$O$2</f>
        <v>4500</v>
      </c>
      <c r="M25" s="8">
        <f>'[20]SM5000.1-oct'!$O$1</f>
        <v>1500</v>
      </c>
      <c r="N25" s="1">
        <v>700</v>
      </c>
    </row>
    <row r="26" spans="2:14" ht="22.5" customHeight="1" x14ac:dyDescent="0.2">
      <c r="B26" s="6">
        <v>22</v>
      </c>
      <c r="C26" s="9" t="s">
        <v>49</v>
      </c>
      <c r="D26" s="15" t="s">
        <v>48</v>
      </c>
      <c r="E26" s="8">
        <f>'[21]MD10000.20-OCT'!$C$1</f>
        <v>5000</v>
      </c>
      <c r="F26" s="9"/>
      <c r="G26" s="9"/>
      <c r="H26" s="9">
        <f>'[21]MD10000.20-OCT'!$K$1</f>
        <v>15</v>
      </c>
      <c r="I26" s="9">
        <f>'[21]MD10000.20-OCT'!$K$2</f>
        <v>2</v>
      </c>
      <c r="J26" s="10" t="s">
        <v>12</v>
      </c>
      <c r="K26" s="11">
        <f>'[21]MD10000.20-OCT'!$B$3</f>
        <v>45332</v>
      </c>
      <c r="L26" s="8">
        <f>'[21]MD10000.20-OCT'!$O$2</f>
        <v>5250</v>
      </c>
      <c r="M26" s="8">
        <f>'[21]MD10000.20-OCT'!$O$1</f>
        <v>750</v>
      </c>
      <c r="N26" s="1">
        <v>350</v>
      </c>
    </row>
    <row r="27" spans="2:14" x14ac:dyDescent="0.2">
      <c r="B27" s="13">
        <v>23</v>
      </c>
      <c r="C27" s="14" t="s">
        <v>14</v>
      </c>
      <c r="D27" s="15" t="s">
        <v>19</v>
      </c>
      <c r="E27" s="16">
        <f>'[22]MD10000.1-OCT'!$C$1</f>
        <v>10000</v>
      </c>
      <c r="F27" s="14">
        <f>'[22]MD10000.1-OCT'!$K$1</f>
        <v>113</v>
      </c>
      <c r="G27" s="14">
        <f>'[22]MD10000.1-OCT'!$K$2</f>
        <v>7</v>
      </c>
      <c r="H27" s="14"/>
      <c r="I27" s="14"/>
      <c r="J27" s="17" t="s">
        <v>12</v>
      </c>
      <c r="K27" s="15">
        <f>'[22]MD10000.1-OCT'!$B$3</f>
        <v>45339</v>
      </c>
      <c r="L27" s="16">
        <f>'[22]MD10000.1-OCT'!$O$2</f>
        <v>11300</v>
      </c>
      <c r="M27" s="16">
        <f>'[22]MD10000.1-OCT'!$O$1</f>
        <v>700</v>
      </c>
      <c r="N27" s="1">
        <v>700</v>
      </c>
    </row>
    <row r="28" spans="2:14" ht="22.5" customHeight="1" x14ac:dyDescent="0.2">
      <c r="B28" s="6">
        <v>24</v>
      </c>
      <c r="C28" s="9" t="s">
        <v>13</v>
      </c>
      <c r="D28" s="15" t="s">
        <v>19</v>
      </c>
      <c r="E28" s="8">
        <f>'[23]MD10000.1-OCT'!$C$1</f>
        <v>10000</v>
      </c>
      <c r="F28" s="9">
        <f>'[23]MD10000.1-OCT'!$K$1</f>
        <v>113</v>
      </c>
      <c r="G28" s="9">
        <f>'[23]MD10000.1-OCT'!$K$2</f>
        <v>7</v>
      </c>
      <c r="H28" s="9"/>
      <c r="I28" s="9"/>
      <c r="J28" s="10" t="s">
        <v>12</v>
      </c>
      <c r="K28" s="11">
        <f>'[23]MD10000.1-OCT'!$B$3</f>
        <v>45334</v>
      </c>
      <c r="L28" s="8">
        <f>'[23]MD10000.1-OCT'!$O$2</f>
        <v>11300</v>
      </c>
      <c r="M28" s="8">
        <f>'[23]MD10000.1-OCT'!$O$1</f>
        <v>700</v>
      </c>
      <c r="N28" s="1">
        <v>700</v>
      </c>
    </row>
    <row r="29" spans="2:14" ht="22.5" customHeight="1" x14ac:dyDescent="0.2">
      <c r="B29" s="6">
        <v>25</v>
      </c>
      <c r="C29" s="9" t="s">
        <v>23</v>
      </c>
      <c r="D29" s="11" t="s">
        <v>50</v>
      </c>
      <c r="E29" s="8">
        <f>'[24]MD20000.15-DEC'!$C$1</f>
        <v>20000</v>
      </c>
      <c r="F29" s="9"/>
      <c r="G29" s="9"/>
      <c r="H29" s="9">
        <f>'[24]MD20000.15-DEC'!$K$1</f>
        <v>16</v>
      </c>
      <c r="I29" s="9">
        <f>'[24]MD20000.15-DEC'!$K$2</f>
        <v>1</v>
      </c>
      <c r="J29" s="10" t="s">
        <v>12</v>
      </c>
      <c r="K29" s="11">
        <f>'[24]MD20000.15-DEC'!$B$3</f>
        <v>45337</v>
      </c>
      <c r="L29" s="8">
        <f>'[24]MD20000.15-DEC'!$O$2</f>
        <v>22400</v>
      </c>
      <c r="M29" s="8">
        <f>'[24]MD20000.15-DEC'!$O$1</f>
        <v>1600</v>
      </c>
      <c r="N29" s="1">
        <v>1400</v>
      </c>
    </row>
    <row r="30" spans="2:14" ht="22.5" customHeight="1" x14ac:dyDescent="0.2">
      <c r="B30" s="6">
        <v>26</v>
      </c>
      <c r="C30" s="9" t="s">
        <v>15</v>
      </c>
      <c r="D30" s="11" t="s">
        <v>52</v>
      </c>
      <c r="E30" s="8">
        <f>'[25]MD20000.15-DEC'!$C$1</f>
        <v>20000</v>
      </c>
      <c r="F30" s="9"/>
      <c r="G30" s="9"/>
      <c r="H30" s="9">
        <f>'[25]MD20000.15-DEC'!$K$1</f>
        <v>16</v>
      </c>
      <c r="I30" s="9">
        <f>'[25]MD20000.15-DEC'!$K$2</f>
        <v>1</v>
      </c>
      <c r="J30" s="10" t="s">
        <v>12</v>
      </c>
      <c r="K30" s="11">
        <f>'[25]MD20000.15-DEC'!$B$3</f>
        <v>0</v>
      </c>
      <c r="L30" s="8">
        <f>'[25]MD20000.15-DEC'!$O$2</f>
        <v>24000</v>
      </c>
      <c r="M30" s="8">
        <f>'[25]MD20000.15-DEC'!$O$1</f>
        <v>0</v>
      </c>
      <c r="N30" s="1">
        <v>1400</v>
      </c>
    </row>
    <row r="34" spans="6:6" x14ac:dyDescent="0.2">
      <c r="F34" s="1">
        <f>17*1400</f>
        <v>23800</v>
      </c>
    </row>
  </sheetData>
  <mergeCells count="3">
    <mergeCell ref="L2:M2"/>
    <mergeCell ref="I2:K2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2024-02-17T12:50:59Z</dcterms:modified>
</cp:coreProperties>
</file>