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4800" windowWidth="20640" windowHeight="11760" activeTab="1"/>
  </bookViews>
  <sheets>
    <sheet name="FirmValue" sheetId="14" r:id="rId1"/>
    <sheet name="2023TrendAnalysis" sheetId="15" r:id="rId2"/>
  </sheets>
  <externalReferences>
    <externalReference r:id="rId3"/>
  </externalReferences>
  <calcPr calcId="124519" iterateDelta="1E-4"/>
</workbook>
</file>

<file path=xl/calcChain.xml><?xml version="1.0" encoding="utf-8"?>
<calcChain xmlns="http://schemas.openxmlformats.org/spreadsheetml/2006/main">
  <c r="E15" i="15"/>
  <c r="C13" i="14"/>
  <c r="E6"/>
  <c r="D11" i="15" l="1"/>
  <c r="E3"/>
  <c r="C7" i="14" l="1"/>
  <c r="C4" s="1"/>
  <c r="C15" s="1"/>
  <c r="D3" i="15" l="1"/>
  <c r="F3"/>
</calcChain>
</file>

<file path=xl/sharedStrings.xml><?xml version="1.0" encoding="utf-8"?>
<sst xmlns="http://schemas.openxmlformats.org/spreadsheetml/2006/main" count="15" uniqueCount="14">
  <si>
    <t>LoanOfficer-A</t>
  </si>
  <si>
    <t>LoanOfficer-B</t>
  </si>
  <si>
    <t>Outstanding Amount</t>
  </si>
  <si>
    <t>Total Outstanding Amount:</t>
  </si>
  <si>
    <t>LoanOfficer-C</t>
  </si>
  <si>
    <t>LoanOfficer-D</t>
  </si>
  <si>
    <t>Cash Balance</t>
  </si>
  <si>
    <t xml:space="preserve">On Date: </t>
  </si>
  <si>
    <t>LoanBooks</t>
  </si>
  <si>
    <t>Total Value</t>
  </si>
  <si>
    <t>FirmValue</t>
  </si>
  <si>
    <t>CashBalance</t>
  </si>
  <si>
    <t>Investments</t>
  </si>
  <si>
    <t>On Current Date</t>
  </si>
</sst>
</file>

<file path=xl/styles.xml><?xml version="1.0" encoding="utf-8"?>
<styleSheet xmlns="http://schemas.openxmlformats.org/spreadsheetml/2006/main">
  <numFmts count="3">
    <numFmt numFmtId="164" formatCode="_ &quot;₹&quot;\ * #,##0.00_ ;_ &quot;₹&quot;\ * \-#,##0.00_ ;_ &quot;₹&quot;\ * &quot;-&quot;??_ ;_ @_ "/>
    <numFmt numFmtId="165" formatCode="[$-F800]dddd\,\ mmmm\ dd\,\ yyyy"/>
    <numFmt numFmtId="166" formatCode="[$-14009]dddd\,\ d\ mmmm\,\ yyyy;@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33CCCC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ck">
        <color theme="0" tint="-0.14993743705557422"/>
      </left>
      <right style="thin">
        <color theme="0" tint="-0.14996795556505021"/>
      </right>
      <top style="thick">
        <color theme="0" tint="-0.14993743705557422"/>
      </top>
      <bottom style="thick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theme="0" tint="-0.14993743705557422"/>
      </top>
      <bottom style="thick">
        <color theme="0" tint="-0.14993743705557422"/>
      </bottom>
      <diagonal/>
    </border>
    <border>
      <left style="thin">
        <color theme="0" tint="-0.14996795556505021"/>
      </left>
      <right style="thick">
        <color theme="0" tint="-0.14993743705557422"/>
      </right>
      <top style="thick">
        <color theme="0" tint="-0.14993743705557422"/>
      </top>
      <bottom style="thick">
        <color theme="0" tint="-0.14993743705557422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64" fontId="3" fillId="3" borderId="1" xfId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164" fontId="3" fillId="4" borderId="1" xfId="1" applyFont="1" applyFill="1" applyBorder="1" applyAlignment="1">
      <alignment horizontal="center" vertical="center"/>
    </xf>
    <xf numFmtId="1" fontId="4" fillId="5" borderId="1" xfId="0" applyNumberFormat="1" applyFont="1" applyFill="1" applyBorder="1" applyAlignment="1">
      <alignment horizontal="center" vertical="center"/>
    </xf>
    <xf numFmtId="164" fontId="4" fillId="5" borderId="1" xfId="1" applyFont="1" applyFill="1" applyBorder="1" applyAlignment="1">
      <alignment horizontal="center" vertical="center"/>
    </xf>
    <xf numFmtId="0" fontId="5" fillId="2" borderId="0" xfId="0" applyFont="1" applyFill="1"/>
    <xf numFmtId="164" fontId="5" fillId="2" borderId="0" xfId="1" applyFont="1" applyFill="1"/>
    <xf numFmtId="164" fontId="2" fillId="3" borderId="2" xfId="1" applyFont="1" applyFill="1" applyBorder="1" applyAlignment="1">
      <alignment horizontal="center" vertical="center" wrapText="1"/>
    </xf>
    <xf numFmtId="1" fontId="6" fillId="5" borderId="4" xfId="0" applyNumberFormat="1" applyFont="1" applyFill="1" applyBorder="1" applyAlignment="1">
      <alignment horizontal="center" vertical="center"/>
    </xf>
    <xf numFmtId="164" fontId="6" fillId="5" borderId="5" xfId="1" applyFont="1" applyFill="1" applyBorder="1" applyAlignment="1">
      <alignment horizontal="center" vertical="center"/>
    </xf>
    <xf numFmtId="164" fontId="6" fillId="5" borderId="6" xfId="1" applyFont="1" applyFill="1" applyBorder="1" applyAlignment="1">
      <alignment horizontal="center" vertical="center"/>
    </xf>
    <xf numFmtId="166" fontId="2" fillId="4" borderId="3" xfId="1" applyNumberFormat="1" applyFont="1" applyFill="1" applyBorder="1" applyAlignment="1">
      <alignment horizontal="center" vertical="center"/>
    </xf>
    <xf numFmtId="164" fontId="2" fillId="4" borderId="3" xfId="1" applyFont="1" applyFill="1" applyBorder="1" applyAlignment="1">
      <alignment horizontal="center" vertical="center"/>
    </xf>
    <xf numFmtId="166" fontId="2" fillId="3" borderId="1" xfId="1" applyNumberFormat="1" applyFont="1" applyFill="1" applyBorder="1" applyAlignment="1">
      <alignment horizontal="center" vertical="center"/>
    </xf>
    <xf numFmtId="164" fontId="2" fillId="3" borderId="1" xfId="1" applyFont="1" applyFill="1" applyBorder="1" applyAlignment="1">
      <alignment horizontal="center" vertical="center"/>
    </xf>
    <xf numFmtId="166" fontId="2" fillId="4" borderId="1" xfId="1" applyNumberFormat="1" applyFont="1" applyFill="1" applyBorder="1" applyAlignment="1">
      <alignment horizontal="center" vertical="center"/>
    </xf>
    <xf numFmtId="164" fontId="2" fillId="4" borderId="1" xfId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33CCCC"/>
      <color rgb="FF006666"/>
      <color rgb="FF008080"/>
      <color rgb="FF009999"/>
      <color rgb="FF00CC99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Trend Analysis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'2023TrendAnalysis'!$C$2</c:f>
              <c:strCache>
                <c:ptCount val="1"/>
                <c:pt idx="0">
                  <c:v>Investments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'2023TrendAnalysis'!$B$4:$B$14</c:f>
              <c:numCache>
                <c:formatCode>[$-14009]dddd\,\ d\ mmmm\,\ yyyy;@</c:formatCode>
                <c:ptCount val="11"/>
                <c:pt idx="0">
                  <c:v>45221</c:v>
                </c:pt>
                <c:pt idx="1">
                  <c:v>45227</c:v>
                </c:pt>
                <c:pt idx="2">
                  <c:v>45235</c:v>
                </c:pt>
                <c:pt idx="3">
                  <c:v>45242</c:v>
                </c:pt>
                <c:pt idx="4">
                  <c:v>45249</c:v>
                </c:pt>
                <c:pt idx="5">
                  <c:v>45256</c:v>
                </c:pt>
                <c:pt idx="6">
                  <c:v>45263</c:v>
                </c:pt>
                <c:pt idx="7">
                  <c:v>45270</c:v>
                </c:pt>
                <c:pt idx="8">
                  <c:v>45277</c:v>
                </c:pt>
                <c:pt idx="9">
                  <c:v>45284</c:v>
                </c:pt>
                <c:pt idx="10">
                  <c:v>45291</c:v>
                </c:pt>
              </c:numCache>
            </c:numRef>
          </c:cat>
          <c:val>
            <c:numRef>
              <c:f>'2023TrendAnalysis'!$C$3:$C$14</c:f>
              <c:numCache>
                <c:formatCode>_ "₹"\ * #,##0.00_ ;_ "₹"\ * \-#,##0.00_ ;_ "₹"\ * "-"??_ ;_ @_ </c:formatCode>
                <c:ptCount val="12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34880</c:v>
                </c:pt>
                <c:pt idx="5">
                  <c:v>34880</c:v>
                </c:pt>
                <c:pt idx="6">
                  <c:v>44880</c:v>
                </c:pt>
                <c:pt idx="8">
                  <c:v>44880</c:v>
                </c:pt>
                <c:pt idx="9">
                  <c:v>134880</c:v>
                </c:pt>
                <c:pt idx="10">
                  <c:v>159880</c:v>
                </c:pt>
                <c:pt idx="11">
                  <c:v>159880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8A-4FD6-90A1-C2BC5C3DF530}"/>
            </c:ext>
          </c:extLst>
        </c:ser>
        <c:ser>
          <c:idx val="1"/>
          <c:order val="1"/>
          <c:tx>
            <c:strRef>
              <c:f>'2023TrendAnalysis'!$D$2</c:f>
              <c:strCache>
                <c:ptCount val="1"/>
                <c:pt idx="0">
                  <c:v>FirmValue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'2023TrendAnalysis'!$B$4:$B$14</c:f>
              <c:numCache>
                <c:formatCode>[$-14009]dddd\,\ d\ mmmm\,\ yyyy;@</c:formatCode>
                <c:ptCount val="11"/>
                <c:pt idx="0">
                  <c:v>45221</c:v>
                </c:pt>
                <c:pt idx="1">
                  <c:v>45227</c:v>
                </c:pt>
                <c:pt idx="2">
                  <c:v>45235</c:v>
                </c:pt>
                <c:pt idx="3">
                  <c:v>45242</c:v>
                </c:pt>
                <c:pt idx="4">
                  <c:v>45249</c:v>
                </c:pt>
                <c:pt idx="5">
                  <c:v>45256</c:v>
                </c:pt>
                <c:pt idx="6">
                  <c:v>45263</c:v>
                </c:pt>
                <c:pt idx="7">
                  <c:v>45270</c:v>
                </c:pt>
                <c:pt idx="8">
                  <c:v>45277</c:v>
                </c:pt>
                <c:pt idx="9">
                  <c:v>45284</c:v>
                </c:pt>
                <c:pt idx="10">
                  <c:v>45291</c:v>
                </c:pt>
              </c:numCache>
            </c:numRef>
          </c:cat>
          <c:val>
            <c:numRef>
              <c:f>'2023TrendAnalysis'!$D$3:$D$14</c:f>
              <c:numCache>
                <c:formatCode>_ "₹"\ * #,##0.00_ ;_ "₹"\ * \-#,##0.00_ ;_ "₹"\ * "-"??_ ;_ @_ </c:formatCode>
                <c:ptCount val="12"/>
                <c:pt idx="0">
                  <c:v>230000</c:v>
                </c:pt>
                <c:pt idx="1">
                  <c:v>41200</c:v>
                </c:pt>
                <c:pt idx="2">
                  <c:v>41200</c:v>
                </c:pt>
                <c:pt idx="3">
                  <c:v>41200</c:v>
                </c:pt>
                <c:pt idx="4">
                  <c:v>46100</c:v>
                </c:pt>
                <c:pt idx="5">
                  <c:v>46100</c:v>
                </c:pt>
                <c:pt idx="6">
                  <c:v>59050</c:v>
                </c:pt>
                <c:pt idx="8">
                  <c:v>58500</c:v>
                </c:pt>
                <c:pt idx="9">
                  <c:v>190050</c:v>
                </c:pt>
                <c:pt idx="10">
                  <c:v>222250</c:v>
                </c:pt>
                <c:pt idx="11">
                  <c:v>222250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88A-4FD6-90A1-C2BC5C3DF530}"/>
            </c:ext>
          </c:extLst>
        </c:ser>
        <c:ser>
          <c:idx val="2"/>
          <c:order val="2"/>
          <c:tx>
            <c:strRef>
              <c:f>'2023TrendAnalysis'!$E$2</c:f>
              <c:strCache>
                <c:ptCount val="1"/>
                <c:pt idx="0">
                  <c:v>CashBalance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'2023TrendAnalysis'!$B$4:$B$14</c:f>
              <c:numCache>
                <c:formatCode>[$-14009]dddd\,\ d\ mmmm\,\ yyyy;@</c:formatCode>
                <c:ptCount val="11"/>
                <c:pt idx="0">
                  <c:v>45221</c:v>
                </c:pt>
                <c:pt idx="1">
                  <c:v>45227</c:v>
                </c:pt>
                <c:pt idx="2">
                  <c:v>45235</c:v>
                </c:pt>
                <c:pt idx="3">
                  <c:v>45242</c:v>
                </c:pt>
                <c:pt idx="4">
                  <c:v>45249</c:v>
                </c:pt>
                <c:pt idx="5">
                  <c:v>45256</c:v>
                </c:pt>
                <c:pt idx="6">
                  <c:v>45263</c:v>
                </c:pt>
                <c:pt idx="7">
                  <c:v>45270</c:v>
                </c:pt>
                <c:pt idx="8">
                  <c:v>45277</c:v>
                </c:pt>
                <c:pt idx="9">
                  <c:v>45284</c:v>
                </c:pt>
                <c:pt idx="10">
                  <c:v>45291</c:v>
                </c:pt>
              </c:numCache>
            </c:numRef>
          </c:cat>
          <c:val>
            <c:numRef>
              <c:f>'2023TrendAnalysis'!$E$3:$E$14</c:f>
              <c:numCache>
                <c:formatCode>_ "₹"\ * #,##0.00_ ;_ "₹"\ * \-#,##0.00_ ;_ "₹"\ * "-"??_ ;_ @_ </c:formatCode>
                <c:ptCount val="12"/>
                <c:pt idx="0">
                  <c:v>18650</c:v>
                </c:pt>
                <c:pt idx="1">
                  <c:v>800</c:v>
                </c:pt>
                <c:pt idx="2">
                  <c:v>4100</c:v>
                </c:pt>
                <c:pt idx="3">
                  <c:v>4100</c:v>
                </c:pt>
                <c:pt idx="4">
                  <c:v>0</c:v>
                </c:pt>
                <c:pt idx="6">
                  <c:v>1850</c:v>
                </c:pt>
                <c:pt idx="8">
                  <c:v>9100</c:v>
                </c:pt>
                <c:pt idx="9">
                  <c:v>13000</c:v>
                </c:pt>
                <c:pt idx="10">
                  <c:v>5500</c:v>
                </c:pt>
                <c:pt idx="11">
                  <c:v>16800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88A-4FD6-90A1-C2BC5C3DF530}"/>
            </c:ext>
          </c:extLst>
        </c:ser>
        <c:ser>
          <c:idx val="3"/>
          <c:order val="3"/>
          <c:tx>
            <c:strRef>
              <c:f>'2023TrendAnalysis'!$F$2</c:f>
              <c:strCache>
                <c:ptCount val="1"/>
                <c:pt idx="0">
                  <c:v>Outstanding Amount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'2023TrendAnalysis'!$B$4:$B$14</c:f>
              <c:numCache>
                <c:formatCode>[$-14009]dddd\,\ d\ mmmm\,\ yyyy;@</c:formatCode>
                <c:ptCount val="11"/>
                <c:pt idx="0">
                  <c:v>45221</c:v>
                </c:pt>
                <c:pt idx="1">
                  <c:v>45227</c:v>
                </c:pt>
                <c:pt idx="2">
                  <c:v>45235</c:v>
                </c:pt>
                <c:pt idx="3">
                  <c:v>45242</c:v>
                </c:pt>
                <c:pt idx="4">
                  <c:v>45249</c:v>
                </c:pt>
                <c:pt idx="5">
                  <c:v>45256</c:v>
                </c:pt>
                <c:pt idx="6">
                  <c:v>45263</c:v>
                </c:pt>
                <c:pt idx="7">
                  <c:v>45270</c:v>
                </c:pt>
                <c:pt idx="8">
                  <c:v>45277</c:v>
                </c:pt>
                <c:pt idx="9">
                  <c:v>45284</c:v>
                </c:pt>
                <c:pt idx="10">
                  <c:v>45291</c:v>
                </c:pt>
              </c:numCache>
            </c:numRef>
          </c:cat>
          <c:val>
            <c:numRef>
              <c:f>'2023TrendAnalysis'!$F$3:$F$14</c:f>
              <c:numCache>
                <c:formatCode>_ "₹"\ * #,##0.00_ ;_ "₹"\ * \-#,##0.00_ ;_ "₹"\ * "-"??_ ;_ @_ </c:formatCode>
                <c:ptCount val="12"/>
                <c:pt idx="0">
                  <c:v>211350</c:v>
                </c:pt>
                <c:pt idx="1">
                  <c:v>40400</c:v>
                </c:pt>
                <c:pt idx="2">
                  <c:v>37100</c:v>
                </c:pt>
                <c:pt idx="3">
                  <c:v>37100</c:v>
                </c:pt>
                <c:pt idx="4">
                  <c:v>46100</c:v>
                </c:pt>
                <c:pt idx="5">
                  <c:v>46100</c:v>
                </c:pt>
                <c:pt idx="6">
                  <c:v>57200</c:v>
                </c:pt>
                <c:pt idx="8">
                  <c:v>49400</c:v>
                </c:pt>
                <c:pt idx="9">
                  <c:v>177050</c:v>
                </c:pt>
                <c:pt idx="10">
                  <c:v>216750</c:v>
                </c:pt>
                <c:pt idx="11">
                  <c:v>205750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88A-4FD6-90A1-C2BC5C3DF530}"/>
            </c:ext>
          </c:extLst>
        </c:ser>
        <c:marker val="1"/>
        <c:axId val="53223424"/>
        <c:axId val="53224960"/>
      </c:lineChart>
      <c:dateAx>
        <c:axId val="53223424"/>
        <c:scaling>
          <c:orientation val="minMax"/>
        </c:scaling>
        <c:axPos val="b"/>
        <c:numFmt formatCode="[$-14009]dddd\,\ d\ mmmm\,\ yyyy;@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4960"/>
        <c:crosses val="autoZero"/>
        <c:auto val="1"/>
        <c:lblOffset val="100"/>
        <c:baseTimeUnit val="days"/>
      </c:dateAx>
      <c:valAx>
        <c:axId val="532249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&quot;₹&quot;\ * #,##0.00_ ;_ &quot;₹&quot;\ * \-#,##0.00_ ;_ &quot;₹&quot;\ * &quot;-&quot;??_ ;_ @_ 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0</xdr:row>
      <xdr:rowOff>109537</xdr:rowOff>
    </xdr:from>
    <xdr:to>
      <xdr:col>13</xdr:col>
      <xdr:colOff>266700</xdr:colOff>
      <xdr:row>15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anOfficer-A/LoanBo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23"/>
    </sheetNames>
    <sheetDataSet>
      <sheetData sheetId="0">
        <row r="2">
          <cell r="L2">
            <v>211350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5"/>
  <sheetViews>
    <sheetView workbookViewId="0">
      <selection activeCell="C7" sqref="C7"/>
    </sheetView>
  </sheetViews>
  <sheetFormatPr defaultRowHeight="12.75"/>
  <cols>
    <col min="1" max="1" width="3.7109375" style="1" customWidth="1"/>
    <col min="2" max="2" width="32.140625" style="1" customWidth="1"/>
    <col min="3" max="3" width="28.7109375" style="1" customWidth="1"/>
    <col min="4" max="16384" width="9.140625" style="1"/>
  </cols>
  <sheetData>
    <row r="2" spans="2:5" ht="22.5" customHeight="1">
      <c r="B2" s="2" t="s">
        <v>7</v>
      </c>
      <c r="C2" s="5">
        <v>45221</v>
      </c>
    </row>
    <row r="4" spans="2:5" ht="22.5" customHeight="1">
      <c r="B4" s="2" t="s">
        <v>3</v>
      </c>
      <c r="C4" s="3">
        <f>SUM(C7:C10)</f>
        <v>211350</v>
      </c>
    </row>
    <row r="5" spans="2:5" ht="9" customHeight="1"/>
    <row r="6" spans="2:5" ht="22.5" customHeight="1">
      <c r="B6" s="8" t="s">
        <v>8</v>
      </c>
      <c r="C6" s="8" t="s">
        <v>2</v>
      </c>
      <c r="E6" s="1">
        <f>16800+159880</f>
        <v>176680</v>
      </c>
    </row>
    <row r="7" spans="2:5" ht="22.5" customHeight="1">
      <c r="B7" s="2" t="s">
        <v>0</v>
      </c>
      <c r="C7" s="3">
        <f>'[1]2023'!$L$2</f>
        <v>211350</v>
      </c>
    </row>
    <row r="8" spans="2:5" ht="22.5" customHeight="1">
      <c r="B8" s="6" t="s">
        <v>1</v>
      </c>
      <c r="C8" s="7"/>
    </row>
    <row r="9" spans="2:5" ht="22.5" customHeight="1">
      <c r="B9" s="2" t="s">
        <v>4</v>
      </c>
      <c r="C9" s="3"/>
    </row>
    <row r="10" spans="2:5" ht="22.5" customHeight="1">
      <c r="B10" s="6" t="s">
        <v>5</v>
      </c>
      <c r="C10" s="7"/>
    </row>
    <row r="11" spans="2:5">
      <c r="C11" s="4"/>
    </row>
    <row r="13" spans="2:5" ht="22.5" customHeight="1">
      <c r="B13" s="2" t="s">
        <v>6</v>
      </c>
      <c r="C13" s="3">
        <f>5000+8100+2850+2700</f>
        <v>18650</v>
      </c>
    </row>
    <row r="15" spans="2:5" ht="22.5" customHeight="1">
      <c r="B15" s="8" t="s">
        <v>9</v>
      </c>
      <c r="C15" s="9">
        <f>C4+C13</f>
        <v>230000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G15"/>
  <sheetViews>
    <sheetView tabSelected="1" workbookViewId="0">
      <selection activeCell="F17" sqref="F17"/>
    </sheetView>
  </sheetViews>
  <sheetFormatPr defaultRowHeight="15"/>
  <cols>
    <col min="1" max="1" width="4.85546875" style="10" customWidth="1"/>
    <col min="2" max="2" width="25.5703125" style="10" customWidth="1"/>
    <col min="3" max="3" width="15" style="11" customWidth="1"/>
    <col min="4" max="4" width="13.28515625" style="11" customWidth="1"/>
    <col min="5" max="5" width="21.85546875" style="11" customWidth="1"/>
    <col min="6" max="6" width="19.140625" style="11" customWidth="1"/>
    <col min="7" max="7" width="25.28515625" style="10" customWidth="1"/>
    <col min="8" max="16384" width="9.140625" style="10"/>
  </cols>
  <sheetData>
    <row r="1" spans="2:7" ht="20.100000000000001" customHeight="1"/>
    <row r="2" spans="2:7" ht="34.5" customHeight="1" thickBot="1">
      <c r="B2" s="12"/>
      <c r="C2" s="12" t="s">
        <v>12</v>
      </c>
      <c r="D2" s="12" t="s">
        <v>10</v>
      </c>
      <c r="E2" s="12" t="s">
        <v>11</v>
      </c>
      <c r="F2" s="12" t="s">
        <v>2</v>
      </c>
    </row>
    <row r="3" spans="2:7" ht="33.75" customHeight="1" thickTop="1" thickBot="1">
      <c r="B3" s="13" t="s">
        <v>13</v>
      </c>
      <c r="C3" s="14">
        <v>35000</v>
      </c>
      <c r="D3" s="14">
        <f>FirmValue!C15</f>
        <v>230000</v>
      </c>
      <c r="E3" s="14">
        <f>FirmValue!C13</f>
        <v>18650</v>
      </c>
      <c r="F3" s="15">
        <f>FirmValue!C4</f>
        <v>211350</v>
      </c>
    </row>
    <row r="4" spans="2:7" ht="20.100000000000001" customHeight="1" thickTop="1">
      <c r="B4" s="16">
        <v>45221</v>
      </c>
      <c r="C4" s="17">
        <v>35000</v>
      </c>
      <c r="D4" s="17">
        <v>41200</v>
      </c>
      <c r="E4" s="17">
        <v>800</v>
      </c>
      <c r="F4" s="17">
        <v>40400</v>
      </c>
    </row>
    <row r="5" spans="2:7" ht="20.100000000000001" customHeight="1">
      <c r="B5" s="18">
        <v>45227</v>
      </c>
      <c r="C5" s="19">
        <v>35000</v>
      </c>
      <c r="D5" s="19">
        <v>41200</v>
      </c>
      <c r="E5" s="19">
        <v>4100</v>
      </c>
      <c r="F5" s="19">
        <v>37100</v>
      </c>
    </row>
    <row r="6" spans="2:7" ht="20.100000000000001" customHeight="1">
      <c r="B6" s="20">
        <v>45235</v>
      </c>
      <c r="C6" s="21">
        <v>35000</v>
      </c>
      <c r="D6" s="21">
        <v>41200</v>
      </c>
      <c r="E6" s="21">
        <v>4100</v>
      </c>
      <c r="F6" s="21">
        <v>37100</v>
      </c>
    </row>
    <row r="7" spans="2:7" ht="20.100000000000001" customHeight="1">
      <c r="B7" s="18">
        <v>45242</v>
      </c>
      <c r="C7" s="19">
        <v>34880</v>
      </c>
      <c r="D7" s="19">
        <v>46100</v>
      </c>
      <c r="E7" s="19">
        <v>0</v>
      </c>
      <c r="F7" s="19">
        <v>46100</v>
      </c>
      <c r="G7" s="3"/>
    </row>
    <row r="8" spans="2:7" ht="20.100000000000001" customHeight="1">
      <c r="B8" s="20">
        <v>45249</v>
      </c>
      <c r="C8" s="21">
        <v>34880</v>
      </c>
      <c r="D8" s="21">
        <v>46100</v>
      </c>
      <c r="E8" s="21"/>
      <c r="F8" s="21">
        <v>46100</v>
      </c>
    </row>
    <row r="9" spans="2:7" ht="20.100000000000001" customHeight="1">
      <c r="B9" s="18">
        <v>45256</v>
      </c>
      <c r="C9" s="19">
        <v>44880</v>
      </c>
      <c r="D9" s="19">
        <v>59050</v>
      </c>
      <c r="E9" s="19">
        <v>1850</v>
      </c>
      <c r="F9" s="19">
        <v>57200</v>
      </c>
    </row>
    <row r="10" spans="2:7" ht="20.100000000000001" customHeight="1">
      <c r="B10" s="20">
        <v>45263</v>
      </c>
      <c r="C10" s="21"/>
      <c r="D10" s="21"/>
      <c r="E10" s="21"/>
      <c r="F10" s="21"/>
    </row>
    <row r="11" spans="2:7" ht="20.100000000000001" customHeight="1">
      <c r="B11" s="18">
        <v>45270</v>
      </c>
      <c r="C11" s="19">
        <v>44880</v>
      </c>
      <c r="D11" s="19">
        <f>E11+F11</f>
        <v>58500</v>
      </c>
      <c r="E11" s="19">
        <v>9100</v>
      </c>
      <c r="F11" s="19">
        <v>49400</v>
      </c>
    </row>
    <row r="12" spans="2:7" ht="20.100000000000001" customHeight="1">
      <c r="B12" s="20">
        <v>45277</v>
      </c>
      <c r="C12" s="21">
        <v>134880</v>
      </c>
      <c r="D12" s="21">
        <v>190050</v>
      </c>
      <c r="E12" s="21">
        <v>13000</v>
      </c>
      <c r="F12" s="21">
        <v>177050</v>
      </c>
    </row>
    <row r="13" spans="2:7" ht="20.100000000000001" customHeight="1">
      <c r="B13" s="18">
        <v>45284</v>
      </c>
      <c r="C13" s="19">
        <v>159880</v>
      </c>
      <c r="D13" s="19">
        <v>222250</v>
      </c>
      <c r="E13" s="19">
        <v>5500</v>
      </c>
      <c r="F13" s="19">
        <v>216750</v>
      </c>
    </row>
    <row r="14" spans="2:7" ht="20.100000000000001" customHeight="1">
      <c r="B14" s="20">
        <v>45291</v>
      </c>
      <c r="C14" s="19">
        <v>159880</v>
      </c>
      <c r="D14" s="21">
        <v>222250</v>
      </c>
      <c r="E14" s="21">
        <v>16800</v>
      </c>
      <c r="F14" s="21">
        <v>205750</v>
      </c>
    </row>
    <row r="15" spans="2:7" ht="20.100000000000001" customHeight="1">
      <c r="B15" s="18">
        <v>45298</v>
      </c>
      <c r="C15" s="19">
        <v>159880</v>
      </c>
      <c r="D15" s="19">
        <v>230000</v>
      </c>
      <c r="E15" s="19">
        <f>5000+8100+2850+2700</f>
        <v>18650</v>
      </c>
      <c r="F15" s="19">
        <v>211350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FirmValue</vt:lpstr>
      <vt:lpstr>2023TrendAnalysis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2024-01-06T06:01:58Z</dcterms:modified>
</cp:coreProperties>
</file>