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H3" i="6"/>
  <c r="K9" i="6"/>
  <c r="M9" i="6"/>
  <c r="L9" i="6"/>
  <c r="G8" i="6"/>
  <c r="F8" i="6"/>
  <c r="G7" i="6"/>
  <c r="F7" i="6"/>
  <c r="G6" i="6"/>
  <c r="F6" i="6"/>
  <c r="G5" i="6"/>
  <c r="F5" i="6"/>
  <c r="H9" i="6"/>
  <c r="E9" i="6"/>
  <c r="E8" i="6" l="1"/>
  <c r="M8" i="6"/>
  <c r="L8" i="6"/>
  <c r="K8" i="6"/>
  <c r="M7" i="6"/>
  <c r="L7" i="6"/>
  <c r="K7" i="6"/>
  <c r="E7" i="6"/>
  <c r="M6" i="6" l="1"/>
  <c r="L6" i="6"/>
  <c r="K6" i="6"/>
  <c r="E6" i="6"/>
  <c r="M5" i="6"/>
  <c r="L5" i="6"/>
  <c r="L2" i="6" s="1"/>
  <c r="K5" i="6"/>
  <c r="E5" i="6"/>
</calcChain>
</file>

<file path=xl/sharedStrings.xml><?xml version="1.0" encoding="utf-8"?>
<sst xmlns="http://schemas.openxmlformats.org/spreadsheetml/2006/main" count="31" uniqueCount="24">
  <si>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</si>
  <si>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</si>
  <si>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</si>
  <si>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</si>
  <si>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</si>
  <si>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</si>
  <si>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</si>
  <si>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</si>
  <si>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</si>
  <si>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</si>
  <si>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</si>
  <si>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</si>
  <si>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</si>
  <si>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</si>
  <si>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</si>
  <si>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</si>
  <si>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</si>
  <si>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</si>
  <si>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</si>
  <si>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</si>
  <si>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</si>
  <si>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Equity</t>
  </si>
  <si>
    <t>cash balance</t>
  </si>
  <si>
    <t>TOTAL OUTSTANDING: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</si>
</sst>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3" fillId="2" borderId="0" xfId="1" applyFont="1" applyFill="1"/>
    <xf numFmtId="1" fontId="4" fillId="4" borderId="1" xfId="0" applyNumberFormat="1" applyFont="1" applyFill="1" applyBorder="1" applyAlignment="1">
      <alignment horizontal="center" vertical="center" wrapText="1"/>
    </xf>
    <xf numFmtId="44" fontId="3" fillId="4" borderId="2" xfId="1" applyNumberFormat="1" applyFont="1" applyFill="1" applyBorder="1" applyAlignment="1">
      <alignment horizontal="center" vertical="center"/>
    </xf>
    <xf numFmtId="44" fontId="3" fillId="4" borderId="3" xfId="1" applyNumberFormat="1" applyFont="1" applyFill="1" applyBorder="1" applyAlignment="1">
      <alignment horizontal="center" vertical="center"/>
    </xf>
    <xf numFmtId="44" fontId="3" fillId="4" borderId="4" xfId="1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44" fontId="3" fillId="5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elangbam%20bije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1"/>
      <sheetName val="loanform2"/>
      <sheetName val="D5000P60"/>
      <sheetName val="D5000P60.2"/>
    </sheetNames>
    <sheetDataSet>
      <sheetData sheetId="0"/>
      <sheetData sheetId="1"/>
      <sheetData sheetId="2">
        <row r="1">
          <cell r="C1">
            <v>5000</v>
          </cell>
          <cell r="K1">
            <v>20</v>
          </cell>
          <cell r="O1">
            <v>4000</v>
          </cell>
        </row>
        <row r="2">
          <cell r="K2">
            <v>40</v>
          </cell>
          <cell r="O2">
            <v>2000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O1">
            <v>1900</v>
          </cell>
        </row>
        <row r="2">
          <cell r="O2">
            <v>4100</v>
          </cell>
        </row>
        <row r="3">
          <cell r="B3">
            <v>45201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109</v>
          </cell>
          <cell r="O1">
            <v>1100</v>
          </cell>
        </row>
        <row r="2">
          <cell r="K2">
            <v>11</v>
          </cell>
          <cell r="O2">
            <v>10900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114</v>
          </cell>
          <cell r="O1">
            <v>600</v>
          </cell>
        </row>
        <row r="2">
          <cell r="K2">
            <v>6</v>
          </cell>
          <cell r="O2">
            <v>11400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17</v>
          </cell>
          <cell r="O1">
            <v>0</v>
          </cell>
        </row>
        <row r="2">
          <cell r="O2">
            <v>12000</v>
          </cell>
        </row>
        <row r="3">
          <cell r="B3">
            <v>45226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H13" sqref="H13"/>
    </sheetView>
  </sheetViews>
  <sheetFormatPr defaultRowHeight="15" x14ac:dyDescent="0.2"/>
  <cols>
    <col min="1" max="1" width="3.7109375" style="1" customWidth="1"/>
    <col min="2" max="2" width="6.7109375" style="1" customWidth="1"/>
    <col min="3" max="3" width="24.28515625" style="1" customWidth="1"/>
    <col min="4" max="4" width="19.7109375" style="1" customWidth="1"/>
    <col min="5" max="5" width="16.42578125" style="1" customWidth="1"/>
    <col min="6" max="6" width="14.42578125" style="1" customWidth="1"/>
    <col min="7" max="7" width="12.5703125" style="1" customWidth="1"/>
    <col min="8" max="8" width="14.42578125" style="1" customWidth="1"/>
    <col min="9" max="9" width="12.5703125" style="1" customWidth="1"/>
    <col min="10" max="10" width="14.2851562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 x14ac:dyDescent="0.2">
      <c r="B2" s="20" t="s">
        <v>8</v>
      </c>
      <c r="C2" s="21"/>
      <c r="F2" s="1" t="s">
        <v>21</v>
      </c>
      <c r="G2" s="1">
        <f>16000+17380</f>
        <v>33380</v>
      </c>
      <c r="I2" s="15" t="s">
        <v>23</v>
      </c>
      <c r="J2" s="16"/>
      <c r="K2" s="17"/>
      <c r="L2" s="18">
        <f>SUM(L5:L9)</f>
        <v>40400</v>
      </c>
      <c r="M2" s="19"/>
    </row>
    <row r="3" spans="2:13" ht="18" x14ac:dyDescent="0.2">
      <c r="C3" s="2"/>
      <c r="D3" s="3"/>
      <c r="E3" s="4"/>
      <c r="F3" s="2" t="s">
        <v>22</v>
      </c>
      <c r="G3" s="4">
        <v>800</v>
      </c>
      <c r="H3" s="5">
        <f>G3+L2</f>
        <v>41200</v>
      </c>
      <c r="K3" s="3"/>
      <c r="M3" s="3"/>
    </row>
    <row r="4" spans="2:13" ht="40.5" customHeight="1" x14ac:dyDescent="0.2">
      <c r="B4" s="14" t="s">
        <v>6</v>
      </c>
      <c r="C4" s="14" t="s">
        <v>1</v>
      </c>
      <c r="D4" s="14" t="s">
        <v>0</v>
      </c>
      <c r="E4" s="14" t="s">
        <v>9</v>
      </c>
      <c r="F4" s="14" t="s">
        <v>3</v>
      </c>
      <c r="G4" s="14" t="s">
        <v>4</v>
      </c>
      <c r="H4" s="14" t="s">
        <v>16</v>
      </c>
      <c r="I4" s="14" t="s">
        <v>17</v>
      </c>
      <c r="J4" s="14" t="s">
        <v>5</v>
      </c>
      <c r="K4" s="14" t="s">
        <v>7</v>
      </c>
      <c r="L4" s="14" t="s">
        <v>10</v>
      </c>
      <c r="M4" s="14" t="s">
        <v>11</v>
      </c>
    </row>
    <row r="5" spans="2:13" ht="22.5" customHeight="1" x14ac:dyDescent="0.2">
      <c r="B5" s="6">
        <v>1</v>
      </c>
      <c r="C5" s="7" t="s">
        <v>2</v>
      </c>
      <c r="D5" s="7" t="s">
        <v>18</v>
      </c>
      <c r="E5" s="8">
        <f>[1]D5000P60!$C$1</f>
        <v>5000</v>
      </c>
      <c r="F5" s="9">
        <f>[1]D5000P60!$K$1</f>
        <v>20</v>
      </c>
      <c r="G5" s="9">
        <f>[1]D5000P60!$K$2</f>
        <v>40</v>
      </c>
      <c r="H5" s="9"/>
      <c r="I5" s="9"/>
      <c r="J5" s="10" t="s">
        <v>12</v>
      </c>
      <c r="K5" s="11">
        <f>[1]D5000P60!$B$3</f>
        <v>45180</v>
      </c>
      <c r="L5" s="8">
        <f>[1]D5000P60!$O$2</f>
        <v>2000</v>
      </c>
      <c r="M5" s="8">
        <f>[1]D5000P60!$O$1</f>
        <v>4000</v>
      </c>
    </row>
    <row r="6" spans="2:13" ht="22.5" customHeight="1" x14ac:dyDescent="0.2">
      <c r="B6" s="22">
        <v>2</v>
      </c>
      <c r="C6" s="23" t="s">
        <v>2</v>
      </c>
      <c r="D6" s="24" t="s">
        <v>18</v>
      </c>
      <c r="E6" s="25">
        <f>'[1]D5000P60.2'!C1</f>
        <v>5000</v>
      </c>
      <c r="F6" s="23">
        <f>'[1]D5000P60.2'!I1</f>
        <v>0</v>
      </c>
      <c r="G6" s="23">
        <f>'[1]D5000P60.2'!I2</f>
        <v>0</v>
      </c>
      <c r="H6" s="23"/>
      <c r="I6" s="23"/>
      <c r="J6" s="26" t="s">
        <v>12</v>
      </c>
      <c r="K6" s="24">
        <f>'[1]D5000P60.2'!B3</f>
        <v>45201</v>
      </c>
      <c r="L6" s="25">
        <f>'[1]D5000P60.2'!O2</f>
        <v>4100</v>
      </c>
      <c r="M6" s="25">
        <f>'[1]D5000P60.2'!O1</f>
        <v>1900</v>
      </c>
    </row>
    <row r="7" spans="2:13" ht="22.5" customHeight="1" x14ac:dyDescent="0.2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109</v>
      </c>
      <c r="G7" s="9">
        <f>'[2]MD10000.1-OCT'!$K$2</f>
        <v>11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10900</v>
      </c>
      <c r="M7" s="8">
        <f>'[2]MD10000.1-OCT'!$O$1</f>
        <v>1100</v>
      </c>
    </row>
    <row r="8" spans="2:13" ht="22.5" customHeight="1" x14ac:dyDescent="0.2">
      <c r="B8" s="22">
        <v>4</v>
      </c>
      <c r="C8" s="23" t="s">
        <v>14</v>
      </c>
      <c r="D8" s="24" t="s">
        <v>19</v>
      </c>
      <c r="E8" s="25">
        <f>'[3]MD10000.1-OCT'!$C$1</f>
        <v>10000</v>
      </c>
      <c r="F8" s="23">
        <f>'[3]MD10000.1-OCT'!$K$1</f>
        <v>114</v>
      </c>
      <c r="G8" s="23">
        <f>'[3]MD10000.1-OCT'!$K$2</f>
        <v>6</v>
      </c>
      <c r="H8" s="23"/>
      <c r="I8" s="23"/>
      <c r="J8" s="26" t="s">
        <v>12</v>
      </c>
      <c r="K8" s="24">
        <f>'[3]MD10000.1-OCT'!$B$3</f>
        <v>45213</v>
      </c>
      <c r="L8" s="25">
        <f>'[3]MD10000.1-OCT'!$O$2</f>
        <v>11400</v>
      </c>
      <c r="M8" s="25">
        <f>'[3]MD10000.1-OCT'!$O$1</f>
        <v>600</v>
      </c>
    </row>
    <row r="9" spans="2:13" ht="22.5" customHeight="1" x14ac:dyDescent="0.2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17</v>
      </c>
      <c r="I9" s="9"/>
      <c r="J9" s="10" t="s">
        <v>12</v>
      </c>
      <c r="K9" s="11">
        <f>'[4]MD10000.20-OCT'!$B$3</f>
        <v>45226</v>
      </c>
      <c r="L9" s="8">
        <f>'[4]MD10000.20-OCT'!$O$2</f>
        <v>12000</v>
      </c>
      <c r="M9" s="8">
        <f>'[4]MD10000.20-OCT'!$O$1</f>
        <v>0</v>
      </c>
    </row>
    <row r="10" spans="2:13" ht="22.5" customHeight="1" x14ac:dyDescent="0.2">
      <c r="B10" s="22"/>
      <c r="C10" s="23"/>
      <c r="D10" s="24"/>
      <c r="E10" s="25"/>
      <c r="F10" s="23"/>
      <c r="G10" s="23"/>
      <c r="H10" s="23"/>
      <c r="I10" s="23"/>
      <c r="J10" s="26"/>
      <c r="K10" s="24"/>
      <c r="L10" s="25"/>
      <c r="M10" s="25"/>
    </row>
    <row r="11" spans="2:13" x14ac:dyDescent="0.2">
      <c r="B11" s="4"/>
      <c r="C11" s="4"/>
      <c r="D11" s="4"/>
      <c r="E11" s="4"/>
      <c r="F11" s="4"/>
      <c r="G11" s="12"/>
      <c r="H11" s="4"/>
      <c r="I11" s="12"/>
      <c r="J11" s="12"/>
      <c r="K11" s="4"/>
    </row>
    <row r="12" spans="2:13" x14ac:dyDescent="0.2">
      <c r="G12" s="13"/>
      <c r="I12" s="13"/>
      <c r="J12" s="13"/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2023-10-20T12:26:23Z</dcterms:modified>
</cp:coreProperties>
</file>