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7\Desktop\Cornell\OneDrive - Cornell University\Project\Quotation and Design\"/>
    </mc:Choice>
  </mc:AlternateContent>
  <bookViews>
    <workbookView xWindow="0" yWindow="0" windowWidth="11496" windowHeight="5604"/>
  </bookViews>
  <sheets>
    <sheet name="Parts Needed" sheetId="3" r:id="rId1"/>
    <sheet name="MotorSizing" sheetId="2" r:id="rId2"/>
    <sheet name="Notes" sheetId="1" r:id="rId3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2" i="3" l="1"/>
  <c r="C8" i="2" l="1"/>
  <c r="C18" i="2" s="1"/>
  <c r="C14" i="2"/>
  <c r="C5" i="2"/>
</calcChain>
</file>

<file path=xl/sharedStrings.xml><?xml version="1.0" encoding="utf-8"?>
<sst xmlns="http://schemas.openxmlformats.org/spreadsheetml/2006/main" count="83" uniqueCount="66">
  <si>
    <t>Arduino Uno</t>
  </si>
  <si>
    <t>4 Channel Relay Module (convert 5V to 24V)</t>
  </si>
  <si>
    <t>Computer?</t>
  </si>
  <si>
    <t>Stepper Motor?</t>
  </si>
  <si>
    <t>What do we need to control?</t>
  </si>
  <si>
    <t>Motor Driver - H Bridge / MOSFET</t>
  </si>
  <si>
    <t>H-Bridge</t>
  </si>
  <si>
    <t>Resolution for the AR Tag</t>
  </si>
  <si>
    <t>No need</t>
  </si>
  <si>
    <t>Move Slow, and able to stop</t>
  </si>
  <si>
    <t>Yes, connect to computer</t>
  </si>
  <si>
    <t>A</t>
  </si>
  <si>
    <t>Speed</t>
  </si>
  <si>
    <t>V_load</t>
  </si>
  <si>
    <t>in/sec</t>
  </si>
  <si>
    <t>r</t>
  </si>
  <si>
    <t>in</t>
  </si>
  <si>
    <t>N</t>
  </si>
  <si>
    <t>RPM</t>
  </si>
  <si>
    <t>B</t>
  </si>
  <si>
    <t>T_Accel</t>
  </si>
  <si>
    <t>W_load</t>
  </si>
  <si>
    <t>W_roller</t>
  </si>
  <si>
    <t>W_belt</t>
  </si>
  <si>
    <t>J_motor</t>
  </si>
  <si>
    <t>oz</t>
  </si>
  <si>
    <t>oz-in-sec^2</t>
  </si>
  <si>
    <t>R</t>
  </si>
  <si>
    <t>E</t>
  </si>
  <si>
    <t>n</t>
  </si>
  <si>
    <t>t_a</t>
  </si>
  <si>
    <t>sec</t>
  </si>
  <si>
    <t>rollers</t>
  </si>
  <si>
    <t>C</t>
  </si>
  <si>
    <t>T_Friction</t>
  </si>
  <si>
    <t>oz-in</t>
  </si>
  <si>
    <t>D</t>
  </si>
  <si>
    <t>T_Breakaway</t>
  </si>
  <si>
    <t>T_Gravity</t>
  </si>
  <si>
    <t>F</t>
  </si>
  <si>
    <t>T_Cont and HP_Cont</t>
  </si>
  <si>
    <t>12 Volt Power Supply</t>
  </si>
  <si>
    <t>12 VDC Motor</t>
  </si>
  <si>
    <t>Price</t>
  </si>
  <si>
    <t>Source</t>
  </si>
  <si>
    <t>SyRen 50A Regenerative Motor Driver</t>
  </si>
  <si>
    <t>40 RPM 12 VDC 900 Watt RA Gearmotor</t>
  </si>
  <si>
    <t>Surplus Center</t>
  </si>
  <si>
    <t>12 V Power Supply</t>
  </si>
  <si>
    <t>eTopxizu</t>
  </si>
  <si>
    <t>Arduino UNO</t>
  </si>
  <si>
    <t>Item</t>
  </si>
  <si>
    <t>Description</t>
  </si>
  <si>
    <t>Unit Price</t>
  </si>
  <si>
    <t>Seller</t>
  </si>
  <si>
    <t>Amazon</t>
  </si>
  <si>
    <t>Dimension Engineering</t>
  </si>
  <si>
    <t>Total</t>
  </si>
  <si>
    <t>Photo</t>
  </si>
  <si>
    <t>https://www.amazon.com/gp/product/B006H06TVG/ref=as_li_tl?ie=UTF8&amp;camp=1789&amp;creative=390957&amp;creativeASIN=B006H06TVG&amp;linkCode=as2&amp;tag=nc07d-20&amp;linkId=5YWLK3WP4MXGOX4F</t>
  </si>
  <si>
    <t>https://www.dimensionengineering.com/products/syren50</t>
  </si>
  <si>
    <t>https://www.amazon.com/gp/product/B00D7CWSCG/ref=as_li_tl?ie=UTF8&amp;camp=1789&amp;creative=390957&amp;creativeASIN=B00D7CWSCG&amp;linkCode=as2&amp;tag=nc07d-20&amp;linkId=NC6IHY3AUFHXURSM</t>
  </si>
  <si>
    <t>LifeCam HD-3000 Webcam</t>
  </si>
  <si>
    <t>Microsoft</t>
  </si>
  <si>
    <t>https://www.amazon.com/Microsoft-LifeCam-HD-3000-Webcam-T3H-00011/dp/B008ZVRAQS?psc=1&amp;SubscriptionId=AKIAJ4AK2H6SGGIY7SXQ&amp;tag=hawk-future-20&amp;linkCode=xm2&amp;camp=2025&amp;creative=165953&amp;creativeASIN=B008ZVRAQS&amp;ascsubtag=trd-1807889907-20</t>
  </si>
  <si>
    <t>https://www.amazon.com/eTopxizu-Universal-Regulated-Switching-Computer/dp/B00D7CWSCG/ref=sr_1_1?s=industrial&amp;ie=UTF8&amp;qid=1488225793&amp;sr=8-1&amp;keywords=12v+power+supply+etopxizu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</si>
</sst>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7" formatCode="_-[$$-409]* #,##0.00_ ;_-[$$-409]* \-#,##0.00\ ;_-[$$-409]* &quot;-&quot;??_ ;_-@_ "/>
  </numFmts>
  <fonts count="3">
    <font>
      <sz val="11"/>
      <color theme="1"/>
      <name val="Calibri"/>
      <family val="2"/>
      <charset val="222"/>
    </font>
    <font>
      <b/>
      <sz val="11"/>
      <color theme="1"/>
      <name val="Calibri"/>
      <family val="2"/>
    </font>
    <font>
      <sz val="11"/>
      <color rgb="FF0000FF"/>
      <name val="Calibri"/>
      <family val="2"/>
      <charset val="22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/>
    <xf numFmtId="0" fontId="1" fillId="0" borderId="1" xfId="0" applyFont="1" applyBorder="1" applyAlignment="1">
      <alignment horizontal="center"/>
    </xf>
    <xf numFmtId="187" fontId="0" fillId="0" borderId="0" xfId="0" applyNumberFormat="1"/>
    <xf numFmtId="187" fontId="1" fillId="0" borderId="0" xfId="0" applyNumberFormat="1" applyFont="1"/>
    <xf numFmtId="0" fontId="1" fillId="0" borderId="0" xfId="0" applyFont="1" applyAlignment="1">
      <alignment horizontal="right"/>
    </xf>
    <xf numFmtId="0" fontId="0" fillId="0" borderId="1" xfId="0" applyBorder="1" applyAlignment="1">
      <alignment horizontal="center"/>
    </xf>
    <xf numFmtId="0" fontId="0" fillId="0" borderId="1" xfId="0" applyBorder="1"/>
    <xf numFmtId="187" fontId="0" fillId="0" borderId="1" xfId="0" applyNumberFormat="1" applyBorder="1"/>
    <xf numFmtId="0" fontId="1" fillId="0" borderId="1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187" fontId="0" fillId="0" borderId="0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228600</xdr:colOff>
      <xdr:row>1</xdr:row>
      <xdr:rowOff>45721</xdr:rowOff>
    </xdr:from>
    <xdr:to>
      <xdr:col>4</xdr:col>
      <xdr:colOff>966651</xdr:colOff>
      <xdr:row>4</xdr:row>
      <xdr:rowOff>121921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80660" y="228601"/>
          <a:ext cx="738051" cy="624840"/>
        </a:xfrm>
        <a:prstGeom prst="rect">
          <a:avLst/>
        </a:prstGeom>
      </xdr:spPr>
    </xdr:pic>
    <xdr:clientData/>
  </xdr:twoCellAnchor>
  <xdr:twoCellAnchor editAs="oneCell">
    <xdr:from>
      <xdr:col>4</xdr:col>
      <xdr:colOff>114300</xdr:colOff>
      <xdr:row>9</xdr:row>
      <xdr:rowOff>121921</xdr:rowOff>
    </xdr:from>
    <xdr:to>
      <xdr:col>4</xdr:col>
      <xdr:colOff>1203960</xdr:colOff>
      <xdr:row>12</xdr:row>
      <xdr:rowOff>96393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166360" y="1767841"/>
          <a:ext cx="1089660" cy="523112"/>
        </a:xfrm>
        <a:prstGeom prst="rect">
          <a:avLst/>
        </a:prstGeom>
      </xdr:spPr>
    </xdr:pic>
    <xdr:clientData/>
  </xdr:twoCellAnchor>
  <xdr:twoCellAnchor editAs="oneCell">
    <xdr:from>
      <xdr:col>4</xdr:col>
      <xdr:colOff>129540</xdr:colOff>
      <xdr:row>13</xdr:row>
      <xdr:rowOff>68581</xdr:rowOff>
    </xdr:from>
    <xdr:to>
      <xdr:col>4</xdr:col>
      <xdr:colOff>1143000</xdr:colOff>
      <xdr:row>16</xdr:row>
      <xdr:rowOff>134029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181600" y="2446021"/>
          <a:ext cx="1013460" cy="614088"/>
        </a:xfrm>
        <a:prstGeom prst="rect">
          <a:avLst/>
        </a:prstGeom>
      </xdr:spPr>
    </xdr:pic>
    <xdr:clientData/>
  </xdr:twoCellAnchor>
  <xdr:twoCellAnchor editAs="oneCell">
    <xdr:from>
      <xdr:col>4</xdr:col>
      <xdr:colOff>91440</xdr:colOff>
      <xdr:row>5</xdr:row>
      <xdr:rowOff>7620</xdr:rowOff>
    </xdr:from>
    <xdr:to>
      <xdr:col>4</xdr:col>
      <xdr:colOff>1135380</xdr:colOff>
      <xdr:row>9</xdr:row>
      <xdr:rowOff>17780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143500" y="922020"/>
          <a:ext cx="1043940" cy="741680"/>
        </a:xfrm>
        <a:prstGeom prst="rect">
          <a:avLst/>
        </a:prstGeom>
      </xdr:spPr>
    </xdr:pic>
    <xdr:clientData/>
  </xdr:twoCellAnchor>
  <xdr:twoCellAnchor editAs="oneCell">
    <xdr:from>
      <xdr:col>4</xdr:col>
      <xdr:colOff>342901</xdr:colOff>
      <xdr:row>17</xdr:row>
      <xdr:rowOff>68580</xdr:rowOff>
    </xdr:from>
    <xdr:to>
      <xdr:col>4</xdr:col>
      <xdr:colOff>806451</xdr:colOff>
      <xdr:row>20</xdr:row>
      <xdr:rowOff>76200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394961" y="3177540"/>
          <a:ext cx="463550" cy="55626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</xdr:colOff>
      <xdr:row>1</xdr:row>
      <xdr:rowOff>1</xdr:rowOff>
    </xdr:from>
    <xdr:to>
      <xdr:col>8</xdr:col>
      <xdr:colOff>15241</xdr:colOff>
      <xdr:row>6</xdr:row>
      <xdr:rowOff>120643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27021" y="182881"/>
          <a:ext cx="1844040" cy="1035042"/>
        </a:xfrm>
        <a:prstGeom prst="rect">
          <a:avLst/>
        </a:prstGeom>
      </xdr:spPr>
    </xdr:pic>
    <xdr:clientData/>
  </xdr:twoCellAnchor>
  <xdr:twoCellAnchor editAs="oneCell">
    <xdr:from>
      <xdr:col>8</xdr:col>
      <xdr:colOff>42824</xdr:colOff>
      <xdr:row>0</xdr:row>
      <xdr:rowOff>0</xdr:rowOff>
    </xdr:from>
    <xdr:to>
      <xdr:col>10</xdr:col>
      <xdr:colOff>258837</xdr:colOff>
      <xdr:row>20</xdr:row>
      <xdr:rowOff>155565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698644" y="0"/>
          <a:ext cx="1435213" cy="38131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tabSelected="1" workbookViewId="0">
      <selection activeCell="B28" sqref="B28"/>
    </sheetView>
  </sheetViews>
  <sheetFormatPr defaultRowHeight="14.4"/>
  <cols>
    <col min="2" max="2" width="34.6640625" customWidth="1"/>
    <col min="3" max="3" width="10.44140625" customWidth="1"/>
    <col min="4" max="4" width="19.6640625" customWidth="1"/>
    <col min="5" max="5" width="18.5546875" customWidth="1"/>
  </cols>
  <sheetData>
    <row r="1" spans="1:6">
      <c r="A1" s="4" t="s">
        <v>51</v>
      </c>
      <c r="B1" s="4" t="s">
        <v>52</v>
      </c>
      <c r="C1" s="4" t="s">
        <v>53</v>
      </c>
      <c r="D1" s="4" t="s">
        <v>54</v>
      </c>
      <c r="E1" s="11" t="s">
        <v>58</v>
      </c>
      <c r="F1" s="11" t="s">
        <v>44</v>
      </c>
    </row>
    <row r="2" spans="1:6">
      <c r="A2" s="1">
        <v>1</v>
      </c>
      <c r="B2" t="s">
        <v>45</v>
      </c>
      <c r="C2" s="5">
        <v>119.99</v>
      </c>
      <c r="D2" t="s">
        <v>56</v>
      </c>
      <c r="F2" t="s">
        <v>60</v>
      </c>
    </row>
    <row r="3" spans="1:6">
      <c r="A3" s="1"/>
      <c r="C3" s="5"/>
    </row>
    <row r="4" spans="1:6">
      <c r="A4" s="1"/>
      <c r="C4" s="5"/>
    </row>
    <row r="5" spans="1:6">
      <c r="A5" s="1"/>
      <c r="C5" s="5"/>
    </row>
    <row r="6" spans="1:6">
      <c r="A6" s="1">
        <v>2</v>
      </c>
      <c r="B6" t="s">
        <v>46</v>
      </c>
      <c r="C6" s="5">
        <v>199.95</v>
      </c>
      <c r="D6" t="s">
        <v>47</v>
      </c>
      <c r="F6" t="s">
        <v>61</v>
      </c>
    </row>
    <row r="7" spans="1:6">
      <c r="A7" s="1"/>
      <c r="C7" s="5"/>
    </row>
    <row r="8" spans="1:6">
      <c r="A8" s="1"/>
      <c r="C8" s="5"/>
    </row>
    <row r="9" spans="1:6">
      <c r="A9" s="1"/>
      <c r="C9" s="5"/>
    </row>
    <row r="10" spans="1:6">
      <c r="A10" s="1">
        <v>3</v>
      </c>
      <c r="B10" t="s">
        <v>48</v>
      </c>
      <c r="C10" s="5">
        <v>19.98</v>
      </c>
      <c r="D10" t="s">
        <v>49</v>
      </c>
      <c r="F10" t="s">
        <v>65</v>
      </c>
    </row>
    <row r="11" spans="1:6">
      <c r="A11" s="1"/>
      <c r="C11" s="5"/>
    </row>
    <row r="12" spans="1:6">
      <c r="A12" s="1"/>
      <c r="C12" s="5"/>
    </row>
    <row r="13" spans="1:6">
      <c r="A13" s="1"/>
      <c r="C13" s="5"/>
    </row>
    <row r="14" spans="1:6">
      <c r="A14" s="12">
        <v>4</v>
      </c>
      <c r="B14" s="13" t="s">
        <v>50</v>
      </c>
      <c r="C14" s="14">
        <v>24.95</v>
      </c>
      <c r="D14" s="13" t="s">
        <v>55</v>
      </c>
      <c r="E14" s="13"/>
      <c r="F14" s="13" t="s">
        <v>59</v>
      </c>
    </row>
    <row r="15" spans="1:6">
      <c r="A15" s="12"/>
      <c r="C15" s="14"/>
      <c r="D15" s="13"/>
      <c r="E15" s="13"/>
    </row>
    <row r="16" spans="1:6">
      <c r="A16" s="12"/>
      <c r="B16" s="13"/>
      <c r="C16" s="14"/>
      <c r="D16" s="13"/>
      <c r="E16" s="13"/>
    </row>
    <row r="17" spans="1:6">
      <c r="A17" s="12"/>
      <c r="B17" s="13"/>
      <c r="C17" s="14"/>
      <c r="D17" s="13"/>
      <c r="E17" s="13"/>
    </row>
    <row r="18" spans="1:6">
      <c r="A18" s="12">
        <v>5</v>
      </c>
      <c r="B18" s="13" t="s">
        <v>62</v>
      </c>
      <c r="C18" s="14">
        <v>23.99</v>
      </c>
      <c r="D18" s="13" t="s">
        <v>63</v>
      </c>
      <c r="E18" s="13"/>
      <c r="F18" s="13" t="s">
        <v>64</v>
      </c>
    </row>
    <row r="19" spans="1:6">
      <c r="A19" s="12"/>
      <c r="C19" s="14"/>
      <c r="D19" s="13"/>
      <c r="E19" s="13"/>
    </row>
    <row r="20" spans="1:6">
      <c r="A20" s="12"/>
      <c r="B20" s="13"/>
      <c r="C20" s="14"/>
      <c r="D20" s="13"/>
      <c r="E20" s="13"/>
    </row>
    <row r="21" spans="1:6">
      <c r="A21" s="8"/>
      <c r="B21" s="9"/>
      <c r="C21" s="10"/>
      <c r="D21" s="9"/>
      <c r="E21" s="9"/>
      <c r="F21" s="9"/>
    </row>
    <row r="22" spans="1:6">
      <c r="B22" s="7" t="s">
        <v>57</v>
      </c>
      <c r="C22" s="6">
        <f>SUM(C2:C21)</f>
        <v>388.86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workbookViewId="0">
      <selection activeCell="F25" sqref="F25"/>
    </sheetView>
  </sheetViews>
  <sheetFormatPr defaultRowHeight="14.4"/>
  <cols>
    <col min="1" max="1" width="5.6640625" style="1" customWidth="1"/>
    <col min="4" max="4" width="10.6640625" customWidth="1"/>
  </cols>
  <sheetData>
    <row r="1" spans="1:4">
      <c r="A1" s="1" t="s">
        <v>11</v>
      </c>
      <c r="B1" s="2" t="s">
        <v>12</v>
      </c>
    </row>
    <row r="2" spans="1:4">
      <c r="B2" t="s">
        <v>13</v>
      </c>
      <c r="C2" s="3">
        <v>1</v>
      </c>
      <c r="D2" t="s">
        <v>14</v>
      </c>
    </row>
    <row r="3" spans="1:4">
      <c r="B3" t="s">
        <v>15</v>
      </c>
      <c r="C3" s="3">
        <v>2</v>
      </c>
      <c r="D3" t="s">
        <v>16</v>
      </c>
    </row>
    <row r="5" spans="1:4">
      <c r="B5" t="s">
        <v>17</v>
      </c>
      <c r="C5">
        <f>(9.55*C2)/C3</f>
        <v>4.7750000000000004</v>
      </c>
      <c r="D5" t="s">
        <v>18</v>
      </c>
    </row>
    <row r="7" spans="1:4">
      <c r="A7" s="1" t="s">
        <v>19</v>
      </c>
      <c r="B7" s="2" t="s">
        <v>20</v>
      </c>
    </row>
    <row r="8" spans="1:4">
      <c r="B8" t="s">
        <v>21</v>
      </c>
      <c r="C8" s="3">
        <f>35*5</f>
        <v>175</v>
      </c>
      <c r="D8" t="s">
        <v>25</v>
      </c>
    </row>
    <row r="9" spans="1:4">
      <c r="B9" t="s">
        <v>22</v>
      </c>
      <c r="C9" s="3">
        <v>0</v>
      </c>
      <c r="D9" t="s">
        <v>25</v>
      </c>
    </row>
    <row r="10" spans="1:4">
      <c r="B10" t="s">
        <v>23</v>
      </c>
      <c r="C10" s="3">
        <v>110</v>
      </c>
      <c r="D10" t="s">
        <v>25</v>
      </c>
    </row>
    <row r="11" spans="1:4">
      <c r="B11" t="s">
        <v>24</v>
      </c>
      <c r="C11" s="3">
        <v>0</v>
      </c>
      <c r="D11" t="s">
        <v>26</v>
      </c>
    </row>
    <row r="12" spans="1:4">
      <c r="B12" t="s">
        <v>27</v>
      </c>
    </row>
    <row r="13" spans="1:4">
      <c r="B13" t="s">
        <v>28</v>
      </c>
    </row>
    <row r="14" spans="1:4">
      <c r="B14" t="s">
        <v>13</v>
      </c>
      <c r="C14">
        <f>C2</f>
        <v>1</v>
      </c>
    </row>
    <row r="15" spans="1:4">
      <c r="B15" t="s">
        <v>29</v>
      </c>
      <c r="D15" t="s">
        <v>32</v>
      </c>
    </row>
    <row r="16" spans="1:4">
      <c r="B16" t="s">
        <v>30</v>
      </c>
      <c r="C16" s="3">
        <v>1</v>
      </c>
      <c r="D16" t="s">
        <v>31</v>
      </c>
    </row>
    <row r="18" spans="1:4">
      <c r="B18" t="s">
        <v>20</v>
      </c>
      <c r="C18">
        <f>((C8*C3^2)/386 + (C15*C9*C3^2)/772+(C10*C13*C12^2))*(C14/(C3*C16))</f>
        <v>0.90673575129533679</v>
      </c>
      <c r="D18" t="s">
        <v>35</v>
      </c>
    </row>
    <row r="20" spans="1:4">
      <c r="A20" s="1" t="s">
        <v>33</v>
      </c>
      <c r="B20" s="2" t="s">
        <v>34</v>
      </c>
    </row>
    <row r="21" spans="1:4">
      <c r="B21" t="s">
        <v>34</v>
      </c>
      <c r="C21" s="3">
        <v>100</v>
      </c>
      <c r="D21" t="s">
        <v>35</v>
      </c>
    </row>
    <row r="23" spans="1:4">
      <c r="A23" s="1" t="s">
        <v>36</v>
      </c>
      <c r="B23" s="2" t="s">
        <v>37</v>
      </c>
    </row>
    <row r="24" spans="1:4">
      <c r="B24" t="s">
        <v>34</v>
      </c>
      <c r="C24" s="3">
        <v>120</v>
      </c>
      <c r="D24" t="s">
        <v>35</v>
      </c>
    </row>
    <row r="26" spans="1:4">
      <c r="A26" s="1" t="s">
        <v>28</v>
      </c>
      <c r="B26" s="2" t="s">
        <v>38</v>
      </c>
    </row>
    <row r="27" spans="1:4">
      <c r="B27" t="s">
        <v>38</v>
      </c>
      <c r="C27">
        <v>0</v>
      </c>
    </row>
    <row r="29" spans="1:4">
      <c r="A29" s="1" t="s">
        <v>39</v>
      </c>
      <c r="B29" s="2" t="s">
        <v>40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26"/>
  <sheetViews>
    <sheetView workbookViewId="0">
      <selection activeCell="E22" sqref="E22"/>
    </sheetView>
  </sheetViews>
  <sheetFormatPr defaultRowHeight="14.4"/>
  <cols>
    <col min="2" max="2" width="38.44140625" customWidth="1"/>
  </cols>
  <sheetData>
    <row r="1" spans="2:4">
      <c r="C1" s="1" t="s">
        <v>43</v>
      </c>
      <c r="D1" s="1" t="s">
        <v>44</v>
      </c>
    </row>
    <row r="2" spans="2:4">
      <c r="B2" t="s">
        <v>45</v>
      </c>
    </row>
    <row r="3" spans="2:4">
      <c r="B3" t="s">
        <v>46</v>
      </c>
      <c r="C3">
        <v>199.95</v>
      </c>
      <c r="D3" t="s">
        <v>47</v>
      </c>
    </row>
    <row r="4" spans="2:4">
      <c r="B4" t="s">
        <v>48</v>
      </c>
      <c r="C4">
        <v>19.98</v>
      </c>
      <c r="D4" t="s">
        <v>49</v>
      </c>
    </row>
    <row r="5" spans="2:4">
      <c r="B5" t="s">
        <v>50</v>
      </c>
      <c r="C5">
        <v>24.95</v>
      </c>
    </row>
    <row r="10" spans="2:4">
      <c r="B10" t="s">
        <v>3</v>
      </c>
      <c r="C10" t="s">
        <v>8</v>
      </c>
    </row>
    <row r="11" spans="2:4">
      <c r="B11" t="s">
        <v>2</v>
      </c>
      <c r="C11" t="s">
        <v>10</v>
      </c>
    </row>
    <row r="12" spans="2:4">
      <c r="B12" t="s">
        <v>4</v>
      </c>
      <c r="C12" t="s">
        <v>9</v>
      </c>
    </row>
    <row r="15" spans="2:4">
      <c r="B15" t="s">
        <v>1</v>
      </c>
    </row>
    <row r="20" spans="2:2">
      <c r="B20" t="s">
        <v>7</v>
      </c>
    </row>
    <row r="22" spans="2:2">
      <c r="B22" t="s">
        <v>42</v>
      </c>
    </row>
    <row r="23" spans="2:2">
      <c r="B23" t="s">
        <v>41</v>
      </c>
    </row>
    <row r="24" spans="2:2">
      <c r="B24" t="s">
        <v>5</v>
      </c>
    </row>
    <row r="25" spans="2:2">
      <c r="B25" t="s">
        <v>0</v>
      </c>
    </row>
    <row r="26" spans="2:2">
      <c r="B26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Parts Needed</vt:lpstr>
      <vt:lpstr>MotorSizing</vt:lpstr>
      <vt:lpstr>Notes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User7</dc:creator>
  <cp:lastModifiedBy>User7</cp:lastModifiedBy>
  <dcterms:created xsi:type="dcterms:W3CDTF">2017-02-23T00:38:23Z</dcterms:created>
  <dcterms:modified xsi:type="dcterms:W3CDTF">2017-02-27T20:03:38Z</dcterms:modified>
</cp:coreProperties>
</file>