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010143\Documents\My Dropbox\1-605-14_H16\S10\Apres\"/>
    </mc:Choice>
  </mc:AlternateContent>
  <bookViews>
    <workbookView xWindow="360" yWindow="105" windowWidth="12720" windowHeight="8265"/>
  </bookViews>
  <sheets>
    <sheet name="4.1" sheetId="1" r:id="rId1"/>
    <sheet name="4.2" sheetId="4" r:id="rId2"/>
  </sheets>
  <definedNames>
    <definedName name="solver_adj" localSheetId="0" hidden="1">'4.1'!$B$1</definedName>
    <definedName name="solver_adj" localSheetId="1" hidden="1">'4.2'!$B$1:$B$2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'4.1'!$B$1</definedName>
    <definedName name="solver_lhs1" localSheetId="1" hidden="1">'4.2'!$B$1</definedName>
    <definedName name="solver_lhs2" localSheetId="0" hidden="1">'4.1'!$B$1</definedName>
    <definedName name="solver_lhs2" localSheetId="1" hidden="1">'4.2'!$B$1</definedName>
    <definedName name="solver_lhs3" localSheetId="0" hidden="1">'4.1'!$B$14</definedName>
    <definedName name="solver_lhs3" localSheetId="1" hidden="1">'4.2'!$B$2</definedName>
    <definedName name="solver_lhs4" localSheetId="0" hidden="1">'4.1'!$B$15</definedName>
    <definedName name="solver_lhs4" localSheetId="1" hidden="1">'4.2'!$B$21</definedName>
    <definedName name="solver_lhs5" localSheetId="1" hidden="1">'4.2'!$B$22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'4.1'!$B$11</definedName>
    <definedName name="solver_opt" localSheetId="1" hidden="1">'4.2'!$B$18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3</definedName>
    <definedName name="solver_rel5" localSheetId="1" hidden="1">1</definedName>
    <definedName name="solver_rhs1" localSheetId="0" hidden="1">500</definedName>
    <definedName name="solver_rhs1" localSheetId="1" hidden="1">500</definedName>
    <definedName name="solver_rhs2" localSheetId="0" hidden="1">0.01</definedName>
    <definedName name="solver_rhs2" localSheetId="1" hidden="1">0.01</definedName>
    <definedName name="solver_rhs3" localSheetId="0" hidden="1">'4.1'!$D$14</definedName>
    <definedName name="solver_rhs3" localSheetId="1" hidden="1">1</definedName>
    <definedName name="solver_rhs4" localSheetId="0" hidden="1">'4.1'!$D$15</definedName>
    <definedName name="solver_rhs4" localSheetId="1" hidden="1">'4.2'!$D$21</definedName>
    <definedName name="solver_rhs5" localSheetId="1" hidden="1">'4.2'!$D$22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B4" i="4" l="1"/>
  <c r="B5" i="4" s="1"/>
  <c r="B15" i="4" s="1"/>
  <c r="B14" i="4"/>
  <c r="B3" i="1"/>
  <c r="B15" i="1" s="1"/>
  <c r="B21" i="4" l="1"/>
  <c r="B22" i="4"/>
  <c r="B9" i="1"/>
  <c r="B14" i="1"/>
  <c r="B11" i="4"/>
  <c r="B13" i="4"/>
  <c r="B16" i="4" s="1"/>
  <c r="B7" i="1"/>
  <c r="B11" i="1" l="1"/>
  <c r="B18" i="4"/>
</calcChain>
</file>

<file path=xl/sharedStrings.xml><?xml version="1.0" encoding="utf-8"?>
<sst xmlns="http://schemas.openxmlformats.org/spreadsheetml/2006/main" count="29" uniqueCount="21">
  <si>
    <t>Prix</t>
  </si>
  <si>
    <t>Demande</t>
  </si>
  <si>
    <t>Coût unitaire</t>
  </si>
  <si>
    <t>Coût de stockage</t>
  </si>
  <si>
    <t>Commande annuelle</t>
  </si>
  <si>
    <t>Coût unitaire de prod</t>
  </si>
  <si>
    <t>Coût unitaire de commande</t>
  </si>
  <si>
    <t>Contraintes</t>
  </si>
  <si>
    <t>Prod. Min</t>
  </si>
  <si>
    <t>Prod. Max</t>
  </si>
  <si>
    <t>&gt;=</t>
  </si>
  <si>
    <t>&lt;=</t>
  </si>
  <si>
    <t>Demande annuelle</t>
  </si>
  <si>
    <t>Revenu annuel</t>
  </si>
  <si>
    <t>Coût annuel</t>
  </si>
  <si>
    <t>Profit annuel</t>
  </si>
  <si>
    <t>Taille d'une commande</t>
  </si>
  <si>
    <t>Coût annuel de production</t>
  </si>
  <si>
    <t>Coût annuel de stockage</t>
  </si>
  <si>
    <t>Coût annuel de commande</t>
  </si>
  <si>
    <t>Coût total annuel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</si>
</sst>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* #,##0.00_)\ &quot;$&quot;_ ;_ * \(#,##0.00\)\ &quot;$&quot;_ ;_ * &quot;-&quot;??_)\ &quot;$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44" fontId="0" fillId="3" borderId="0" xfId="1" applyFont="1" applyFill="1"/>
    <xf numFmtId="2" fontId="0" fillId="2" borderId="0" xfId="0" applyNumberFormat="1" applyFill="1"/>
    <xf numFmtId="0" fontId="0" fillId="3" borderId="0" xfId="0" applyFill="1"/>
    <xf numFmtId="44" fontId="2" fillId="4" borderId="1" xfId="0" applyNumberFormat="1" applyFon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Normal="100" workbookViewId="0">
      <selection activeCell="G15" sqref="G15"/>
    </sheetView>
  </sheetViews>
  <sheetFormatPr baseColWidth="10" defaultRowHeight="15" x14ac:dyDescent="0.25"/>
  <cols>
    <col min="1" max="1" width="20.140625" customWidth="1"/>
    <col min="2" max="2" width="16.140625" customWidth="1"/>
  </cols>
  <sheetData>
    <row r="1" spans="1:4" x14ac:dyDescent="0.25">
      <c r="A1" t="s">
        <v>0</v>
      </c>
      <c r="B1" s="4">
        <v>302.17558006615138</v>
      </c>
    </row>
    <row r="3" spans="1:4" x14ac:dyDescent="0.25">
      <c r="A3" t="s">
        <v>12</v>
      </c>
      <c r="B3" s="3">
        <f>(-10000)*LN(B1/500)</f>
        <v>5035.9985904204023</v>
      </c>
    </row>
    <row r="5" spans="1:4" x14ac:dyDescent="0.25">
      <c r="A5" t="s">
        <v>2</v>
      </c>
      <c r="B5" s="1">
        <v>150</v>
      </c>
    </row>
    <row r="7" spans="1:4" x14ac:dyDescent="0.25">
      <c r="A7" t="s">
        <v>13</v>
      </c>
      <c r="B7" s="2">
        <f>B1*B3</f>
        <v>1521755.7952726057</v>
      </c>
    </row>
    <row r="9" spans="1:4" x14ac:dyDescent="0.25">
      <c r="A9" t="s">
        <v>14</v>
      </c>
      <c r="B9" s="2">
        <f>B5*B3</f>
        <v>755399.78856306034</v>
      </c>
    </row>
    <row r="10" spans="1:4" ht="15.75" thickBot="1" x14ac:dyDescent="0.3"/>
    <row r="11" spans="1:4" ht="15.75" thickBot="1" x14ac:dyDescent="0.3">
      <c r="A11" t="s">
        <v>15</v>
      </c>
      <c r="B11" s="7">
        <f>B7-B9</f>
        <v>766356.00670954539</v>
      </c>
    </row>
    <row r="13" spans="1:4" x14ac:dyDescent="0.25">
      <c r="A13" t="s">
        <v>7</v>
      </c>
    </row>
    <row r="14" spans="1:4" x14ac:dyDescent="0.25">
      <c r="A14" t="s">
        <v>8</v>
      </c>
      <c r="B14" s="5">
        <f>B3</f>
        <v>5035.9985904204023</v>
      </c>
      <c r="C14" t="s">
        <v>10</v>
      </c>
      <c r="D14">
        <v>3500</v>
      </c>
    </row>
    <row r="15" spans="1:4" x14ac:dyDescent="0.25">
      <c r="A15" t="s">
        <v>9</v>
      </c>
      <c r="B15" s="5">
        <f>B3</f>
        <v>5035.9985904204023</v>
      </c>
      <c r="C15" t="s">
        <v>11</v>
      </c>
      <c r="D15"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E7" sqref="E7"/>
    </sheetView>
  </sheetViews>
  <sheetFormatPr baseColWidth="10" defaultRowHeight="15" x14ac:dyDescent="0.25"/>
  <cols>
    <col min="1" max="1" width="24.85546875" customWidth="1"/>
    <col min="2" max="2" width="18.140625" customWidth="1"/>
  </cols>
  <sheetData>
    <row r="1" spans="1:2" x14ac:dyDescent="0.25">
      <c r="A1" t="s">
        <v>0</v>
      </c>
      <c r="B1" s="4">
        <v>304.00641713481053</v>
      </c>
    </row>
    <row r="2" spans="1:2" x14ac:dyDescent="0.25">
      <c r="A2" t="s">
        <v>16</v>
      </c>
      <c r="B2" s="6">
        <v>2731.9150273195287</v>
      </c>
    </row>
    <row r="4" spans="1:2" x14ac:dyDescent="0.25">
      <c r="A4" t="s">
        <v>1</v>
      </c>
      <c r="B4" s="3">
        <f>(-10000)*LN(B1/500)</f>
        <v>4975.5928824267457</v>
      </c>
    </row>
    <row r="5" spans="1:2" x14ac:dyDescent="0.25">
      <c r="A5" t="s">
        <v>4</v>
      </c>
      <c r="B5" s="3">
        <f>5*B4</f>
        <v>24877.96441213373</v>
      </c>
    </row>
    <row r="7" spans="1:2" x14ac:dyDescent="0.25">
      <c r="A7" t="s">
        <v>5</v>
      </c>
      <c r="B7" s="1">
        <v>150</v>
      </c>
    </row>
    <row r="8" spans="1:2" x14ac:dyDescent="0.25">
      <c r="A8" t="s">
        <v>3</v>
      </c>
      <c r="B8" s="1">
        <v>10</v>
      </c>
    </row>
    <row r="9" spans="1:2" x14ac:dyDescent="0.25">
      <c r="A9" t="s">
        <v>6</v>
      </c>
      <c r="B9" s="1">
        <v>1500</v>
      </c>
    </row>
    <row r="11" spans="1:2" x14ac:dyDescent="0.25">
      <c r="A11" t="s">
        <v>13</v>
      </c>
      <c r="B11" s="2">
        <f>B1*B4</f>
        <v>1512612.1653080196</v>
      </c>
    </row>
    <row r="13" spans="1:2" x14ac:dyDescent="0.25">
      <c r="A13" t="s">
        <v>17</v>
      </c>
      <c r="B13" s="2">
        <f>B7*B4</f>
        <v>746338.93236401188</v>
      </c>
    </row>
    <row r="14" spans="1:2" x14ac:dyDescent="0.25">
      <c r="A14" t="s">
        <v>18</v>
      </c>
      <c r="B14" s="2">
        <f>(B2/2)*B8</f>
        <v>13659.575136597643</v>
      </c>
    </row>
    <row r="15" spans="1:2" x14ac:dyDescent="0.25">
      <c r="A15" t="s">
        <v>19</v>
      </c>
      <c r="B15" s="2">
        <f>(B5/B2)*B9</f>
        <v>13659.629324128297</v>
      </c>
    </row>
    <row r="16" spans="1:2" x14ac:dyDescent="0.25">
      <c r="A16" t="s">
        <v>20</v>
      </c>
      <c r="B16" s="2">
        <f>SUM(B13:B15)</f>
        <v>773658.13682473777</v>
      </c>
    </row>
    <row r="17" spans="1:4" ht="15.75" thickBot="1" x14ac:dyDescent="0.3"/>
    <row r="18" spans="1:4" ht="15.75" thickBot="1" x14ac:dyDescent="0.3">
      <c r="A18" t="s">
        <v>15</v>
      </c>
      <c r="B18" s="7">
        <f>B11-B16</f>
        <v>738954.02848328184</v>
      </c>
    </row>
    <row r="20" spans="1:4" x14ac:dyDescent="0.25">
      <c r="A20" t="s">
        <v>7</v>
      </c>
    </row>
    <row r="21" spans="1:4" x14ac:dyDescent="0.25">
      <c r="A21" t="s">
        <v>8</v>
      </c>
      <c r="B21" s="5">
        <f>B4</f>
        <v>4975.5928824267457</v>
      </c>
      <c r="C21" t="s">
        <v>10</v>
      </c>
      <c r="D21">
        <v>3500</v>
      </c>
    </row>
    <row r="22" spans="1:4" x14ac:dyDescent="0.25">
      <c r="A22" t="s">
        <v>9</v>
      </c>
      <c r="B22" s="5">
        <f>B4</f>
        <v>4975.5928824267457</v>
      </c>
      <c r="C22" t="s">
        <v>11</v>
      </c>
      <c r="D22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4.1</vt:lpstr>
      <vt:lpstr>4.2</vt:lpstr>
    </vt:vector>
  </TitlesOfParts>
  <Company>HEC Montréal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Perron</dc:creator>
  <cp:lastModifiedBy>Sylvain</cp:lastModifiedBy>
  <dcterms:created xsi:type="dcterms:W3CDTF">2009-02-05T15:11:37Z</dcterms:created>
  <dcterms:modified xsi:type="dcterms:W3CDTF">2016-03-20T18:41:14Z</dcterms:modified>
</cp:coreProperties>
</file>