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105756\OneDrive - HEC Montréal\Cours\30-650 Intro analytique d'affaires\Thèmes\Thème 4\Partie 1\Exercices\"/>
    </mc:Choice>
  </mc:AlternateContent>
  <bookViews>
    <workbookView xWindow="0" yWindow="0" windowWidth="21600" windowHeight="9732" activeTab="2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</sheets>
  <calcPr calcId="152511"/>
</workbook>
</file>

<file path=xl/calcChain.xml><?xml version="1.0" encoding="utf-8"?>
<calcChain xmlns="http://schemas.openxmlformats.org/spreadsheetml/2006/main">
  <c r="B8" i="3" l="1"/>
  <c r="B7" i="3"/>
  <c r="B6" i="3"/>
  <c r="B5" i="3"/>
  <c r="C2" i="6" l="1"/>
  <c r="B10" i="2" l="1"/>
  <c r="B11" i="2"/>
  <c r="B9" i="1"/>
  <c r="B8" i="1"/>
  <c r="B6" i="6" l="1"/>
  <c r="B4" i="6"/>
  <c r="C10" i="5"/>
  <c r="C9" i="5"/>
  <c r="B7" i="5"/>
  <c r="B5" i="5"/>
  <c r="B3" i="5"/>
  <c r="B1" i="5"/>
  <c r="B3" i="4"/>
  <c r="B1" i="4"/>
  <c r="B15" i="2" l="1"/>
  <c r="C1" i="6" l="1"/>
  <c r="B13" i="2"/>
  <c r="B9" i="2"/>
  <c r="B7" i="1"/>
</calcChain>
</file>

<file path=xl/sharedStrings.xml><?xml version="1.0" encoding="utf-8"?>
<sst xmlns="http://schemas.openxmlformats.org/spreadsheetml/2006/main" count="32" uniqueCount="17">
  <si>
    <t>Espérance</t>
  </si>
  <si>
    <t>Moyenne</t>
  </si>
  <si>
    <t>a) Moyenne</t>
  </si>
  <si>
    <t>c)</t>
  </si>
  <si>
    <t>b)</t>
  </si>
  <si>
    <t>x</t>
  </si>
  <si>
    <t>P(X=x)</t>
  </si>
  <si>
    <t>a)</t>
  </si>
  <si>
    <t>d)</t>
  </si>
  <si>
    <t>e)</t>
  </si>
  <si>
    <t>Écart-type</t>
  </si>
  <si>
    <t>P(X &gt;= 10)</t>
  </si>
  <si>
    <t>P(Y = 1)</t>
  </si>
  <si>
    <t>Variance</t>
  </si>
  <si>
    <t>n</t>
  </si>
  <si>
    <t>p</t>
  </si>
  <si>
    <t xml:space="preserve">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</si>
</sst>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* #,##0.00_)\ &quot;$&quot;_ ;_ * \(#,##0.00\)\ &quot;$&quot;_ ;_ * &quot;-&quot;??_)\ &quot;$&quot;_ ;_ @_ 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2" fontId="0" fillId="0" borderId="0" xfId="2" applyNumberFormat="1" applyFont="1"/>
    <xf numFmtId="0" fontId="3" fillId="0" borderId="1" xfId="0" applyFont="1" applyBorder="1" applyAlignment="1">
      <alignment horizontal="center" vertical="top" wrapText="1"/>
    </xf>
    <xf numFmtId="2" fontId="0" fillId="2" borderId="0" xfId="2" applyNumberFormat="1" applyFont="1" applyFill="1"/>
    <xf numFmtId="0" fontId="0" fillId="3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2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7" sqref="E7"/>
    </sheetView>
  </sheetViews>
  <sheetFormatPr baseColWidth="10" defaultRowHeight="14.4" x14ac:dyDescent="0.3"/>
  <sheetData>
    <row r="1" spans="1:2" ht="15.6" x14ac:dyDescent="0.3">
      <c r="A1" s="7" t="s">
        <v>5</v>
      </c>
      <c r="B1" s="7" t="s">
        <v>6</v>
      </c>
    </row>
    <row r="2" spans="1:2" x14ac:dyDescent="0.3">
      <c r="A2" s="2">
        <v>0</v>
      </c>
      <c r="B2" s="2">
        <v>0.3</v>
      </c>
    </row>
    <row r="3" spans="1:2" x14ac:dyDescent="0.3">
      <c r="A3" s="2">
        <v>1</v>
      </c>
      <c r="B3" s="2">
        <v>0.2</v>
      </c>
    </row>
    <row r="4" spans="1:2" x14ac:dyDescent="0.3">
      <c r="A4" s="2">
        <v>2</v>
      </c>
      <c r="B4" s="2">
        <v>0.1</v>
      </c>
    </row>
    <row r="5" spans="1:2" x14ac:dyDescent="0.3">
      <c r="A5" s="2">
        <v>3</v>
      </c>
      <c r="B5" s="2">
        <v>0.4</v>
      </c>
    </row>
    <row r="6" spans="1:2" x14ac:dyDescent="0.3">
      <c r="A6" s="1"/>
      <c r="B6" s="1"/>
    </row>
    <row r="7" spans="1:2" x14ac:dyDescent="0.3">
      <c r="A7" s="1" t="s">
        <v>0</v>
      </c>
      <c r="B7" s="3">
        <f>SUMPRODUCT(A2:A5,B2:B5)</f>
        <v>1.6</v>
      </c>
    </row>
    <row r="8" spans="1:2" x14ac:dyDescent="0.3">
      <c r="A8" t="s">
        <v>13</v>
      </c>
      <c r="B8" s="10">
        <f>SUMPRODUCT(A2:A5,A2:A5,B2:B5)-B7^2</f>
        <v>1.6399999999999997</v>
      </c>
    </row>
    <row r="9" spans="1:2" x14ac:dyDescent="0.3">
      <c r="A9" t="s">
        <v>10</v>
      </c>
      <c r="B9" s="10">
        <f>SQRT(B8)</f>
        <v>1.2806248474865696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baseColWidth="10" defaultRowHeight="14.4" x14ac:dyDescent="0.3"/>
  <sheetData>
    <row r="1" spans="1:2" ht="15.6" x14ac:dyDescent="0.3">
      <c r="A1" s="7" t="s">
        <v>5</v>
      </c>
      <c r="B1" s="7" t="s">
        <v>6</v>
      </c>
    </row>
    <row r="2" spans="1:2" x14ac:dyDescent="0.3">
      <c r="A2" s="4">
        <v>1</v>
      </c>
      <c r="B2" s="4">
        <v>0.32200000000000001</v>
      </c>
    </row>
    <row r="3" spans="1:2" x14ac:dyDescent="0.3">
      <c r="A3" s="4">
        <v>2</v>
      </c>
      <c r="B3" s="4">
        <v>0.34799999999999998</v>
      </c>
    </row>
    <row r="4" spans="1:2" x14ac:dyDescent="0.3">
      <c r="A4" s="4">
        <v>3</v>
      </c>
      <c r="B4" s="4">
        <v>0.14599999999999999</v>
      </c>
    </row>
    <row r="5" spans="1:2" x14ac:dyDescent="0.3">
      <c r="A5" s="4">
        <v>4</v>
      </c>
      <c r="B5" s="4">
        <v>0.124</v>
      </c>
    </row>
    <row r="6" spans="1:2" x14ac:dyDescent="0.3">
      <c r="A6" s="4">
        <v>5</v>
      </c>
      <c r="B6" s="4">
        <v>4.2000000000000003E-2</v>
      </c>
    </row>
    <row r="7" spans="1:2" x14ac:dyDescent="0.3">
      <c r="A7" s="4">
        <v>6</v>
      </c>
      <c r="B7" s="4">
        <v>1.7999999999999999E-2</v>
      </c>
    </row>
    <row r="9" spans="1:2" x14ac:dyDescent="0.3">
      <c r="A9" t="s">
        <v>2</v>
      </c>
      <c r="B9" s="3">
        <f>SUMPRODUCT(A2:A7,B2:B7)</f>
        <v>2.27</v>
      </c>
    </row>
    <row r="10" spans="1:2" x14ac:dyDescent="0.3">
      <c r="A10" t="s">
        <v>13</v>
      </c>
      <c r="B10" s="11">
        <f>SUMPRODUCT(A2:A7,A2:A7,B2:B7)-B9^2</f>
        <v>1.5570999999999993</v>
      </c>
    </row>
    <row r="11" spans="1:2" x14ac:dyDescent="0.3">
      <c r="A11" t="s">
        <v>10</v>
      </c>
      <c r="B11" s="10">
        <f>SQRT(B10)</f>
        <v>1.2478381305281543</v>
      </c>
    </row>
    <row r="13" spans="1:2" x14ac:dyDescent="0.3">
      <c r="A13" t="s">
        <v>4</v>
      </c>
      <c r="B13" s="8">
        <f>SUM(B4:B7)</f>
        <v>0.33</v>
      </c>
    </row>
    <row r="14" spans="1:2" x14ac:dyDescent="0.3">
      <c r="B14" s="6"/>
    </row>
    <row r="15" spans="1:2" x14ac:dyDescent="0.3">
      <c r="A15" t="s">
        <v>3</v>
      </c>
      <c r="B15" s="8">
        <f>SUM(B5:B6)</f>
        <v>0.16600000000000001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9" sqref="B9"/>
    </sheetView>
  </sheetViews>
  <sheetFormatPr baseColWidth="10" defaultRowHeight="14.4" x14ac:dyDescent="0.3"/>
  <cols>
    <col min="2" max="2" width="12" bestFit="1" customWidth="1"/>
    <col min="4" max="4" width="11.6640625" style="4" customWidth="1"/>
    <col min="5" max="5" width="12" style="4" customWidth="1"/>
  </cols>
  <sheetData>
    <row r="1" spans="1:14" x14ac:dyDescent="0.3">
      <c r="A1" s="14"/>
      <c r="B1" s="14"/>
      <c r="C1" s="14"/>
      <c r="D1" s="12"/>
      <c r="E1" s="12"/>
      <c r="F1" s="14"/>
      <c r="G1" s="14"/>
      <c r="H1" s="14"/>
      <c r="I1" s="14"/>
      <c r="J1" s="14"/>
      <c r="K1" s="14"/>
      <c r="L1" s="14"/>
      <c r="M1" s="14"/>
      <c r="N1" s="14"/>
    </row>
    <row r="2" spans="1:14" ht="15.6" x14ac:dyDescent="0.3">
      <c r="A2" s="15" t="s">
        <v>14</v>
      </c>
      <c r="B2" s="15">
        <v>3</v>
      </c>
      <c r="C2" s="15"/>
      <c r="D2" s="12"/>
      <c r="E2" s="12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3">
      <c r="A3" s="12" t="s">
        <v>15</v>
      </c>
      <c r="B3" s="12">
        <v>0.15</v>
      </c>
      <c r="C3" s="12"/>
      <c r="D3" s="12"/>
      <c r="E3" s="12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3">
      <c r="A4" s="12"/>
      <c r="B4" s="12"/>
      <c r="C4" s="12"/>
      <c r="D4" s="12"/>
      <c r="E4" s="12"/>
      <c r="F4" s="14"/>
      <c r="G4" s="14"/>
      <c r="H4" s="14"/>
      <c r="I4" s="14"/>
      <c r="J4" s="14"/>
      <c r="K4" s="14"/>
      <c r="L4" s="14"/>
      <c r="M4" s="14"/>
      <c r="N4" s="14"/>
    </row>
    <row r="5" spans="1:14" x14ac:dyDescent="0.3">
      <c r="A5" s="12" t="s">
        <v>16</v>
      </c>
      <c r="B5" s="12">
        <f>_xlfn.BINOM.DIST(3,B2,B3,0)</f>
        <v>3.375E-3</v>
      </c>
      <c r="C5" s="12"/>
      <c r="D5" s="12"/>
      <c r="E5" s="12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3">
      <c r="A6" s="12" t="s">
        <v>4</v>
      </c>
      <c r="B6" s="12">
        <f>_xlfn.BINOM.DIST(0,B2,B3,0)</f>
        <v>0.61412500000000003</v>
      </c>
      <c r="C6" s="12"/>
      <c r="D6" s="12"/>
      <c r="E6" s="12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3">
      <c r="A7" s="12" t="s">
        <v>3</v>
      </c>
      <c r="B7" s="12">
        <f>1-B6</f>
        <v>0.38587499999999997</v>
      </c>
      <c r="C7" s="12"/>
      <c r="D7" s="12"/>
      <c r="E7" s="12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3">
      <c r="A8" s="12" t="s">
        <v>8</v>
      </c>
      <c r="B8" s="12">
        <f>1-B5-B6</f>
        <v>0.38249999999999995</v>
      </c>
      <c r="C8" s="12"/>
      <c r="D8" s="12"/>
      <c r="E8" s="12"/>
      <c r="F8" s="14"/>
      <c r="G8" s="14"/>
      <c r="H8" s="14"/>
      <c r="I8" s="14"/>
      <c r="J8" s="14"/>
      <c r="K8" s="14"/>
      <c r="L8" s="14"/>
      <c r="M8" s="14"/>
      <c r="N8" s="14"/>
    </row>
    <row r="9" spans="1:14" x14ac:dyDescent="0.3">
      <c r="A9" s="12"/>
      <c r="B9" s="12"/>
      <c r="C9" s="12"/>
      <c r="D9" s="12"/>
      <c r="E9" s="12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3">
      <c r="A10" s="16"/>
      <c r="B10" s="12"/>
      <c r="C10" s="12"/>
      <c r="D10" s="12"/>
      <c r="E10" s="12"/>
      <c r="F10" s="14"/>
      <c r="G10" s="14"/>
      <c r="H10" s="14"/>
      <c r="I10" s="14"/>
      <c r="J10" s="14"/>
      <c r="K10" s="14"/>
      <c r="L10" s="14"/>
      <c r="M10" s="14"/>
      <c r="N10" s="14"/>
    </row>
    <row r="11" spans="1:14" x14ac:dyDescent="0.3">
      <c r="A11" s="12"/>
      <c r="B11" s="12"/>
      <c r="C11" s="12"/>
      <c r="D11" s="12"/>
      <c r="E11" s="12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3">
      <c r="A12" s="12"/>
      <c r="B12" s="12"/>
      <c r="C12" s="12"/>
      <c r="D12" s="12"/>
      <c r="E12" s="12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3">
      <c r="A13" s="12"/>
      <c r="B13" s="12"/>
      <c r="C13" s="12"/>
      <c r="D13" s="12"/>
      <c r="E13" s="12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3">
      <c r="A14" s="12"/>
      <c r="B14" s="12"/>
      <c r="C14" s="12"/>
      <c r="D14" s="12"/>
      <c r="E14" s="12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3">
      <c r="A15" s="12"/>
      <c r="B15" s="12"/>
      <c r="C15" s="12"/>
      <c r="D15" s="12"/>
      <c r="E15" s="12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3">
      <c r="A16" s="12"/>
      <c r="B16" s="12"/>
      <c r="C16" s="12"/>
      <c r="D16" s="12"/>
      <c r="E16" s="12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3">
      <c r="A17" s="16"/>
      <c r="B17" s="12"/>
      <c r="C17" s="12"/>
      <c r="D17" s="12"/>
      <c r="E17" s="12"/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3">
      <c r="A18" s="14"/>
      <c r="B18" s="14"/>
      <c r="C18" s="17"/>
      <c r="D18" s="16"/>
      <c r="E18" s="17"/>
      <c r="F18" s="16"/>
      <c r="G18" s="17"/>
      <c r="H18" s="16"/>
      <c r="I18" s="17"/>
      <c r="J18" s="16"/>
      <c r="K18" s="17"/>
      <c r="L18" s="16"/>
      <c r="M18" s="14"/>
      <c r="N18" s="14"/>
    </row>
    <row r="19" spans="1:14" ht="15.6" x14ac:dyDescent="0.3">
      <c r="A19" s="15"/>
      <c r="B19" s="15"/>
      <c r="C19" s="15"/>
      <c r="D19" s="12"/>
      <c r="E19" s="15"/>
      <c r="F19" s="12"/>
      <c r="G19" s="15"/>
      <c r="H19" s="12"/>
      <c r="I19" s="15"/>
      <c r="J19" s="12"/>
      <c r="K19" s="15"/>
      <c r="L19" s="12"/>
      <c r="M19" s="14"/>
      <c r="N19" s="14"/>
    </row>
    <row r="20" spans="1:14" x14ac:dyDescent="0.3">
      <c r="A20" s="12"/>
      <c r="B20" s="12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4"/>
      <c r="N20" s="14"/>
    </row>
    <row r="21" spans="1:14" x14ac:dyDescent="0.3">
      <c r="A21" s="12"/>
      <c r="B21" s="12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4"/>
      <c r="N21" s="14"/>
    </row>
    <row r="22" spans="1:14" x14ac:dyDescent="0.3">
      <c r="A22" s="12"/>
      <c r="B22" s="12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4"/>
      <c r="N22" s="14"/>
    </row>
    <row r="23" spans="1:14" x14ac:dyDescent="0.3">
      <c r="A23" s="12"/>
      <c r="B23" s="12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4"/>
      <c r="N23" s="14"/>
    </row>
    <row r="24" spans="1:14" x14ac:dyDescent="0.3">
      <c r="A24" s="12"/>
      <c r="B24" s="12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4"/>
      <c r="N24" s="14"/>
    </row>
    <row r="25" spans="1:14" x14ac:dyDescent="0.3">
      <c r="A25" s="14"/>
      <c r="B25" s="14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4"/>
      <c r="N25" s="14"/>
    </row>
    <row r="26" spans="1:14" x14ac:dyDescent="0.3">
      <c r="A26" s="14"/>
      <c r="B26" s="14"/>
      <c r="C26" s="14"/>
      <c r="D26" s="12"/>
      <c r="E26" s="12"/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3">
      <c r="A27" s="14"/>
      <c r="B27" s="14"/>
      <c r="C27" s="14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7</v>
      </c>
      <c r="B1" s="5">
        <f>1-_xlfn.BINOM.DIST(0,10,0.05,0)</f>
        <v>0.4012630607616211</v>
      </c>
    </row>
    <row r="3" spans="1:2" x14ac:dyDescent="0.3">
      <c r="A3" t="s">
        <v>4</v>
      </c>
      <c r="B3" s="5">
        <f>1-_xlfn.BINOM.DIST(2,10,0.05,1)</f>
        <v>1.150355737929698E-2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5" sqref="E25"/>
    </sheetView>
  </sheetViews>
  <sheetFormatPr baseColWidth="10" defaultRowHeight="14.4" x14ac:dyDescent="0.3"/>
  <sheetData>
    <row r="1" spans="1:3" x14ac:dyDescent="0.3">
      <c r="A1" t="s">
        <v>7</v>
      </c>
      <c r="B1" s="5">
        <f>_xlfn.BINOM.DIST(5,20,0.25,0)</f>
        <v>0.20233115185692441</v>
      </c>
    </row>
    <row r="3" spans="1:3" x14ac:dyDescent="0.3">
      <c r="A3" t="s">
        <v>4</v>
      </c>
      <c r="B3" s="5">
        <f>_xlfn.BINOM.DIST(5,20,0.25,1)</f>
        <v>0.61717265438710467</v>
      </c>
    </row>
    <row r="5" spans="1:3" x14ac:dyDescent="0.3">
      <c r="A5" t="s">
        <v>3</v>
      </c>
      <c r="B5" s="5">
        <f>1-_xlfn.BINOM.DIST(11,20,0.25,1)</f>
        <v>9.3539157933264505E-4</v>
      </c>
    </row>
    <row r="7" spans="1:3" x14ac:dyDescent="0.3">
      <c r="A7" t="s">
        <v>8</v>
      </c>
      <c r="B7" s="5">
        <f>_xlfn.BINOM.DIST(12,20,0.25,1)-_xlfn.BINOM.DIST(9,20,0.25,1)</f>
        <v>1.3680712885616231E-2</v>
      </c>
    </row>
    <row r="9" spans="1:3" x14ac:dyDescent="0.3">
      <c r="A9" t="s">
        <v>9</v>
      </c>
      <c r="B9" t="s">
        <v>11</v>
      </c>
      <c r="C9" s="9">
        <f>1-_xlfn.BINOM.DIST(9,20,0.25,1)</f>
        <v>1.3864416943761171E-2</v>
      </c>
    </row>
    <row r="10" spans="1:3" x14ac:dyDescent="0.3">
      <c r="B10" t="s">
        <v>12</v>
      </c>
      <c r="C10" s="5">
        <f>_xlfn.BINOM.DIST(1,3,C9,0)</f>
        <v>4.0447913628380842E-2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t="s">
        <v>7</v>
      </c>
      <c r="B1" t="s">
        <v>1</v>
      </c>
      <c r="C1" s="5">
        <f>50*0.25</f>
        <v>12.5</v>
      </c>
    </row>
    <row r="2" spans="1:3" x14ac:dyDescent="0.3">
      <c r="B2" t="s">
        <v>10</v>
      </c>
      <c r="C2" s="5">
        <f>SQRT(50*0.25*0.75)</f>
        <v>3.0618621784789726</v>
      </c>
    </row>
    <row r="4" spans="1:3" x14ac:dyDescent="0.3">
      <c r="A4" t="s">
        <v>4</v>
      </c>
      <c r="B4" s="5">
        <f>1-_xlfn.BINOM.DIST(7,50,0.25,1)</f>
        <v>0.95474415350983555</v>
      </c>
    </row>
    <row r="6" spans="1:3" x14ac:dyDescent="0.3">
      <c r="A6" t="s">
        <v>3</v>
      </c>
      <c r="B6" s="5">
        <f>_xlfn.BINOM.DIST(15,50,0.25,1)-_xlfn.BINOM.DIST(9,50,0.25,1)</f>
        <v>0.67323282828730413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Ex1</vt:lpstr>
      <vt:lpstr>Ex2</vt:lpstr>
      <vt:lpstr>Ex3</vt:lpstr>
      <vt:lpstr>Ex4</vt:lpstr>
      <vt:lpstr>Ex5</vt:lpstr>
      <vt:lpstr>Ex6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sylvain_perron@sympatico.ca</dc:creator>
  <cp:lastModifiedBy>malek ben-abdellatif</cp:lastModifiedBy>
  <dcterms:created xsi:type="dcterms:W3CDTF">2015-02-13T21:03:15Z</dcterms:created>
  <dcterms:modified xsi:type="dcterms:W3CDTF">2019-10-08T14:48:01Z</dcterms:modified>
</cp:coreProperties>
</file>