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1091047\Cours_Ferdaous\1_605_A2016\1-605-14-H17\Séance_4\"/>
    </mc:Choice>
  </mc:AlternateContent>
  <bookViews>
    <workbookView xWindow="0" yWindow="0" windowWidth="20490" windowHeight="7755"/>
  </bookViews>
  <sheets>
    <sheet name="résumé" sheetId="1" r:id="rId1"/>
    <sheet name="calculs" sheetId="2" state="hidden" r:id="rId2"/>
  </sheets>
  <definedNames>
    <definedName name="nb_modalites">calculs!$Q$3</definedName>
    <definedName name="prob">OFFSET(calculs!$F$3,0,0,nb_modalites,1)</definedName>
    <definedName name="val">OFFSET(calculs!$E$3,0,0,nb_modalites,1)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6" i="1"/>
  <c r="B5" i="1"/>
  <c r="B4" i="1"/>
  <c r="F3" i="1" l="1"/>
  <c r="F4" i="1" s="1"/>
  <c r="F5" i="1" s="1"/>
  <c r="C3" i="1" l="1"/>
  <c r="C4" i="1" s="1"/>
  <c r="C13" i="1"/>
  <c r="C10" i="1" l="1"/>
  <c r="G36" i="2" l="1"/>
  <c r="G84" i="2"/>
  <c r="G10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3" i="2"/>
  <c r="G3" i="2" s="1"/>
  <c r="I3" i="2" s="1"/>
  <c r="E4" i="2"/>
  <c r="E5" i="2"/>
  <c r="E6" i="2"/>
  <c r="E7" i="2"/>
  <c r="E8" i="2"/>
  <c r="E9" i="2"/>
  <c r="E10" i="2"/>
  <c r="E11" i="2"/>
  <c r="E12" i="2"/>
  <c r="E13" i="2"/>
  <c r="E14" i="2"/>
  <c r="E15" i="2"/>
  <c r="T15" i="2" s="1"/>
  <c r="E16" i="2"/>
  <c r="E17" i="2"/>
  <c r="E18" i="2"/>
  <c r="E19" i="2"/>
  <c r="T19" i="2" s="1"/>
  <c r="E20" i="2"/>
  <c r="T20" i="2" s="1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T35" i="2" s="1"/>
  <c r="E36" i="2"/>
  <c r="T36" i="2" s="1"/>
  <c r="E37" i="2"/>
  <c r="E38" i="2"/>
  <c r="E39" i="2"/>
  <c r="T39" i="2" s="1"/>
  <c r="E40" i="2"/>
  <c r="T40" i="2" s="1"/>
  <c r="E41" i="2"/>
  <c r="E42" i="2"/>
  <c r="E43" i="2"/>
  <c r="E44" i="2"/>
  <c r="E45" i="2"/>
  <c r="E46" i="2"/>
  <c r="E47" i="2"/>
  <c r="T47" i="2" s="1"/>
  <c r="E48" i="2"/>
  <c r="E49" i="2"/>
  <c r="E50" i="2"/>
  <c r="E51" i="2"/>
  <c r="T51" i="2" s="1"/>
  <c r="E52" i="2"/>
  <c r="E53" i="2"/>
  <c r="E54" i="2"/>
  <c r="E55" i="2"/>
  <c r="T55" i="2" s="1"/>
  <c r="E56" i="2"/>
  <c r="T56" i="2" s="1"/>
  <c r="E57" i="2"/>
  <c r="E58" i="2"/>
  <c r="E59" i="2"/>
  <c r="E60" i="2"/>
  <c r="E61" i="2"/>
  <c r="E62" i="2"/>
  <c r="E63" i="2"/>
  <c r="T63" i="2" s="1"/>
  <c r="E64" i="2"/>
  <c r="E65" i="2"/>
  <c r="E66" i="2"/>
  <c r="E67" i="2"/>
  <c r="E68" i="2"/>
  <c r="E69" i="2"/>
  <c r="E70" i="2"/>
  <c r="E71" i="2"/>
  <c r="T71" i="2" s="1"/>
  <c r="E72" i="2"/>
  <c r="E73" i="2"/>
  <c r="E74" i="2"/>
  <c r="E75" i="2"/>
  <c r="E76" i="2"/>
  <c r="E77" i="2"/>
  <c r="E78" i="2"/>
  <c r="E79" i="2"/>
  <c r="T79" i="2" s="1"/>
  <c r="E80" i="2"/>
  <c r="E81" i="2"/>
  <c r="E82" i="2"/>
  <c r="E83" i="2"/>
  <c r="T83" i="2" s="1"/>
  <c r="E84" i="2"/>
  <c r="T84" i="2" s="1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T99" i="2" s="1"/>
  <c r="E100" i="2"/>
  <c r="T100" i="2" s="1"/>
  <c r="E101" i="2"/>
  <c r="E102" i="2"/>
  <c r="E3" i="2"/>
  <c r="B4" i="2"/>
  <c r="T6" i="2" l="1"/>
  <c r="T5" i="2"/>
  <c r="T4" i="2"/>
  <c r="T7" i="2"/>
  <c r="G95" i="2"/>
  <c r="T95" i="2"/>
  <c r="G91" i="2"/>
  <c r="T91" i="2"/>
  <c r="G59" i="2"/>
  <c r="T59" i="2"/>
  <c r="G23" i="2"/>
  <c r="T23" i="2"/>
  <c r="G79" i="2"/>
  <c r="G19" i="2"/>
  <c r="G98" i="2"/>
  <c r="T98" i="2"/>
  <c r="G94" i="2"/>
  <c r="M95" i="2" s="1"/>
  <c r="N95" i="2" s="1"/>
  <c r="T94" i="2"/>
  <c r="G82" i="2"/>
  <c r="T82" i="2"/>
  <c r="G78" i="2"/>
  <c r="I79" i="2" s="1"/>
  <c r="J79" i="2" s="1"/>
  <c r="T78" i="2"/>
  <c r="G66" i="2"/>
  <c r="T66" i="2"/>
  <c r="G58" i="2"/>
  <c r="I59" i="2" s="1"/>
  <c r="J59" i="2" s="1"/>
  <c r="T58" i="2"/>
  <c r="G50" i="2"/>
  <c r="T50" i="2"/>
  <c r="G38" i="2"/>
  <c r="T38" i="2"/>
  <c r="G30" i="2"/>
  <c r="T30" i="2"/>
  <c r="G22" i="2"/>
  <c r="T22" i="2"/>
  <c r="G14" i="2"/>
  <c r="T14" i="2"/>
  <c r="G10" i="2"/>
  <c r="T10" i="2"/>
  <c r="G71" i="2"/>
  <c r="G15" i="2"/>
  <c r="G97" i="2"/>
  <c r="T97" i="2"/>
  <c r="G93" i="2"/>
  <c r="T93" i="2"/>
  <c r="G85" i="2"/>
  <c r="M85" i="2" s="1"/>
  <c r="N85" i="2" s="1"/>
  <c r="T85" i="2"/>
  <c r="G77" i="2"/>
  <c r="T77" i="2"/>
  <c r="G73" i="2"/>
  <c r="T73" i="2"/>
  <c r="G65" i="2"/>
  <c r="I66" i="2" s="1"/>
  <c r="J66" i="2" s="1"/>
  <c r="T65" i="2"/>
  <c r="G61" i="2"/>
  <c r="T61" i="2"/>
  <c r="G53" i="2"/>
  <c r="T53" i="2"/>
  <c r="G45" i="2"/>
  <c r="T45" i="2"/>
  <c r="G41" i="2"/>
  <c r="T41" i="2"/>
  <c r="G37" i="2"/>
  <c r="M37" i="2" s="1"/>
  <c r="N37" i="2" s="1"/>
  <c r="T37" i="2"/>
  <c r="G29" i="2"/>
  <c r="M30" i="2" s="1"/>
  <c r="N30" i="2" s="1"/>
  <c r="T29" i="2"/>
  <c r="G25" i="2"/>
  <c r="T25" i="2"/>
  <c r="G17" i="2"/>
  <c r="T17" i="2"/>
  <c r="G13" i="2"/>
  <c r="T13" i="2"/>
  <c r="G63" i="2"/>
  <c r="G35" i="2"/>
  <c r="M36" i="2" s="1"/>
  <c r="N36" i="2" s="1"/>
  <c r="G96" i="2"/>
  <c r="I97" i="2" s="1"/>
  <c r="J97" i="2" s="1"/>
  <c r="T96" i="2"/>
  <c r="G92" i="2"/>
  <c r="I93" i="2" s="1"/>
  <c r="J93" i="2" s="1"/>
  <c r="T92" i="2"/>
  <c r="G88" i="2"/>
  <c r="T88" i="2"/>
  <c r="G80" i="2"/>
  <c r="T80" i="2"/>
  <c r="G76" i="2"/>
  <c r="T76" i="2"/>
  <c r="G72" i="2"/>
  <c r="T72" i="2"/>
  <c r="G68" i="2"/>
  <c r="T68" i="2"/>
  <c r="G64" i="2"/>
  <c r="I65" i="2" s="1"/>
  <c r="J65" i="2" s="1"/>
  <c r="T64" i="2"/>
  <c r="G60" i="2"/>
  <c r="M61" i="2" s="1"/>
  <c r="N61" i="2" s="1"/>
  <c r="T60" i="2"/>
  <c r="G52" i="2"/>
  <c r="T52" i="2"/>
  <c r="G48" i="2"/>
  <c r="T48" i="2"/>
  <c r="G44" i="2"/>
  <c r="T44" i="2"/>
  <c r="G32" i="2"/>
  <c r="T32" i="2"/>
  <c r="G28" i="2"/>
  <c r="I29" i="2" s="1"/>
  <c r="J29" i="2" s="1"/>
  <c r="T28" i="2"/>
  <c r="G24" i="2"/>
  <c r="M25" i="2" s="1"/>
  <c r="N25" i="2" s="1"/>
  <c r="T24" i="2"/>
  <c r="G16" i="2"/>
  <c r="I17" i="2" s="1"/>
  <c r="J17" i="2" s="1"/>
  <c r="T16" i="2"/>
  <c r="G12" i="2"/>
  <c r="I13" i="2" s="1"/>
  <c r="J13" i="2" s="1"/>
  <c r="T12" i="2"/>
  <c r="T8" i="2"/>
  <c r="G83" i="2"/>
  <c r="M84" i="2" s="1"/>
  <c r="N84" i="2" s="1"/>
  <c r="G56" i="2"/>
  <c r="G40" i="2"/>
  <c r="G20" i="2"/>
  <c r="G87" i="2"/>
  <c r="T87" i="2"/>
  <c r="G27" i="2"/>
  <c r="T27" i="2"/>
  <c r="G39" i="2"/>
  <c r="G102" i="2"/>
  <c r="T102" i="2"/>
  <c r="G86" i="2"/>
  <c r="T86" i="2"/>
  <c r="G74" i="2"/>
  <c r="T74" i="2"/>
  <c r="G62" i="2"/>
  <c r="M63" i="2" s="1"/>
  <c r="N63" i="2" s="1"/>
  <c r="T62" i="2"/>
  <c r="G46" i="2"/>
  <c r="I46" i="2" s="1"/>
  <c r="J46" i="2" s="1"/>
  <c r="T46" i="2"/>
  <c r="G34" i="2"/>
  <c r="T34" i="2"/>
  <c r="G18" i="2"/>
  <c r="T18" i="2"/>
  <c r="G99" i="2"/>
  <c r="I100" i="2" s="1"/>
  <c r="J100" i="2" s="1"/>
  <c r="G75" i="2"/>
  <c r="T75" i="2"/>
  <c r="G67" i="2"/>
  <c r="T67" i="2"/>
  <c r="G43" i="2"/>
  <c r="T43" i="2"/>
  <c r="G31" i="2"/>
  <c r="T31" i="2"/>
  <c r="G11" i="2"/>
  <c r="T11" i="2"/>
  <c r="G55" i="2"/>
  <c r="G90" i="2"/>
  <c r="T90" i="2"/>
  <c r="G70" i="2"/>
  <c r="T70" i="2"/>
  <c r="G54" i="2"/>
  <c r="T54" i="2"/>
  <c r="G42" i="2"/>
  <c r="T42" i="2"/>
  <c r="G26" i="2"/>
  <c r="T26" i="2"/>
  <c r="G51" i="2"/>
  <c r="G101" i="2"/>
  <c r="M101" i="2" s="1"/>
  <c r="N101" i="2" s="1"/>
  <c r="T101" i="2"/>
  <c r="G89" i="2"/>
  <c r="T89" i="2"/>
  <c r="G81" i="2"/>
  <c r="T81" i="2"/>
  <c r="G69" i="2"/>
  <c r="T69" i="2"/>
  <c r="G57" i="2"/>
  <c r="T57" i="2"/>
  <c r="G49" i="2"/>
  <c r="T49" i="2"/>
  <c r="G33" i="2"/>
  <c r="T33" i="2"/>
  <c r="G21" i="2"/>
  <c r="T21" i="2"/>
  <c r="G47" i="2"/>
  <c r="I63" i="2"/>
  <c r="J63" i="2" s="1"/>
  <c r="J3" i="2"/>
  <c r="T9" i="2"/>
  <c r="Q3" i="2"/>
  <c r="G4" i="2"/>
  <c r="M3" i="2"/>
  <c r="N3" i="2" s="1"/>
  <c r="B3" i="2"/>
  <c r="M79" i="2" l="1"/>
  <c r="N79" i="2" s="1"/>
  <c r="I95" i="2"/>
  <c r="J95" i="2" s="1"/>
  <c r="I85" i="2"/>
  <c r="J85" i="2" s="1"/>
  <c r="M13" i="2"/>
  <c r="N13" i="2" s="1"/>
  <c r="I25" i="2"/>
  <c r="J25" i="2" s="1"/>
  <c r="M97" i="2"/>
  <c r="N97" i="2" s="1"/>
  <c r="I61" i="2"/>
  <c r="J61" i="2" s="1"/>
  <c r="I83" i="2"/>
  <c r="J83" i="2" s="1"/>
  <c r="M60" i="2"/>
  <c r="N60" i="2" s="1"/>
  <c r="I37" i="2"/>
  <c r="J37" i="2" s="1"/>
  <c r="M68" i="2"/>
  <c r="N68" i="2" s="1"/>
  <c r="M46" i="2"/>
  <c r="N46" i="2" s="1"/>
  <c r="I74" i="2"/>
  <c r="J74" i="2" s="1"/>
  <c r="I96" i="2"/>
  <c r="J96" i="2" s="1"/>
  <c r="I60" i="2"/>
  <c r="J60" i="2" s="1"/>
  <c r="M59" i="2"/>
  <c r="N59" i="2" s="1"/>
  <c r="M12" i="2"/>
  <c r="N12" i="2" s="1"/>
  <c r="M74" i="2"/>
  <c r="N74" i="2" s="1"/>
  <c r="I38" i="2"/>
  <c r="J38" i="2" s="1"/>
  <c r="I86" i="2"/>
  <c r="J86" i="2" s="1"/>
  <c r="I45" i="2"/>
  <c r="J45" i="2" s="1"/>
  <c r="I73" i="2"/>
  <c r="J73" i="2" s="1"/>
  <c r="M80" i="2"/>
  <c r="N80" i="2" s="1"/>
  <c r="I78" i="2"/>
  <c r="J78" i="2" s="1"/>
  <c r="M94" i="2"/>
  <c r="N94" i="2" s="1"/>
  <c r="M38" i="2"/>
  <c r="N38" i="2" s="1"/>
  <c r="M96" i="2"/>
  <c r="N96" i="2" s="1"/>
  <c r="I22" i="2"/>
  <c r="J22" i="2" s="1"/>
  <c r="M72" i="2"/>
  <c r="N72" i="2" s="1"/>
  <c r="M66" i="2"/>
  <c r="N66" i="2" s="1"/>
  <c r="I47" i="2"/>
  <c r="J47" i="2" s="1"/>
  <c r="I33" i="2"/>
  <c r="J33" i="2" s="1"/>
  <c r="I77" i="2"/>
  <c r="J77" i="2" s="1"/>
  <c r="I27" i="2"/>
  <c r="J27" i="2" s="1"/>
  <c r="M55" i="2"/>
  <c r="N55" i="2" s="1"/>
  <c r="I52" i="2"/>
  <c r="J52" i="2" s="1"/>
  <c r="M33" i="2"/>
  <c r="N33" i="2" s="1"/>
  <c r="M34" i="2"/>
  <c r="N34" i="2" s="1"/>
  <c r="I20" i="2"/>
  <c r="J20" i="2" s="1"/>
  <c r="I18" i="2"/>
  <c r="J18" i="2" s="1"/>
  <c r="M42" i="2"/>
  <c r="N42" i="2" s="1"/>
  <c r="M26" i="2"/>
  <c r="N26" i="2" s="1"/>
  <c r="I48" i="2"/>
  <c r="J48" i="2" s="1"/>
  <c r="M29" i="2"/>
  <c r="N29" i="2" s="1"/>
  <c r="I35" i="2"/>
  <c r="J35" i="2" s="1"/>
  <c r="I49" i="2"/>
  <c r="J49" i="2" s="1"/>
  <c r="M69" i="2"/>
  <c r="N69" i="2" s="1"/>
  <c r="I89" i="2"/>
  <c r="J89" i="2" s="1"/>
  <c r="I12" i="2"/>
  <c r="J12" i="2" s="1"/>
  <c r="I44" i="2"/>
  <c r="J44" i="2" s="1"/>
  <c r="I75" i="2"/>
  <c r="J75" i="2" s="1"/>
  <c r="I40" i="2"/>
  <c r="J40" i="2" s="1"/>
  <c r="M88" i="2"/>
  <c r="N88" i="2" s="1"/>
  <c r="I39" i="2"/>
  <c r="J39" i="2" s="1"/>
  <c r="I14" i="2"/>
  <c r="J14" i="2" s="1"/>
  <c r="I98" i="2"/>
  <c r="J98" i="2" s="1"/>
  <c r="M45" i="2"/>
  <c r="N45" i="2" s="1"/>
  <c r="I34" i="2"/>
  <c r="J34" i="2" s="1"/>
  <c r="I16" i="2"/>
  <c r="J16" i="2" s="1"/>
  <c r="M86" i="2"/>
  <c r="N86" i="2" s="1"/>
  <c r="M100" i="2"/>
  <c r="N100" i="2" s="1"/>
  <c r="M65" i="2"/>
  <c r="N65" i="2" s="1"/>
  <c r="M93" i="2"/>
  <c r="N93" i="2" s="1"/>
  <c r="I26" i="2"/>
  <c r="J26" i="2" s="1"/>
  <c r="M99" i="2"/>
  <c r="N99" i="2" s="1"/>
  <c r="M18" i="2"/>
  <c r="N18" i="2" s="1"/>
  <c r="M98" i="2"/>
  <c r="N98" i="2" s="1"/>
  <c r="I76" i="2"/>
  <c r="J76" i="2" s="1"/>
  <c r="I42" i="2"/>
  <c r="J42" i="2" s="1"/>
  <c r="I94" i="2"/>
  <c r="J94" i="2" s="1"/>
  <c r="M50" i="2"/>
  <c r="N50" i="2" s="1"/>
  <c r="I21" i="2"/>
  <c r="J21" i="2" s="1"/>
  <c r="I88" i="2"/>
  <c r="J88" i="2" s="1"/>
  <c r="I43" i="2"/>
  <c r="J43" i="2" s="1"/>
  <c r="M64" i="2"/>
  <c r="N64" i="2" s="1"/>
  <c r="I54" i="2"/>
  <c r="J54" i="2" s="1"/>
  <c r="I72" i="2"/>
  <c r="J72" i="2" s="1"/>
  <c r="M51" i="2"/>
  <c r="N51" i="2" s="1"/>
  <c r="M83" i="2"/>
  <c r="N83" i="2" s="1"/>
  <c r="M24" i="2"/>
  <c r="N24" i="2" s="1"/>
  <c r="M22" i="2"/>
  <c r="N22" i="2" s="1"/>
  <c r="M35" i="2"/>
  <c r="N35" i="2" s="1"/>
  <c r="M75" i="2"/>
  <c r="N75" i="2" s="1"/>
  <c r="M52" i="2"/>
  <c r="N52" i="2" s="1"/>
  <c r="M76" i="2"/>
  <c r="N76" i="2" s="1"/>
  <c r="M17" i="2"/>
  <c r="N17" i="2" s="1"/>
  <c r="M73" i="2"/>
  <c r="N73" i="2" s="1"/>
  <c r="I64" i="2"/>
  <c r="J64" i="2" s="1"/>
  <c r="I87" i="2"/>
  <c r="J87" i="2" s="1"/>
  <c r="I57" i="2"/>
  <c r="J57" i="2" s="1"/>
  <c r="M11" i="2"/>
  <c r="N11" i="2" s="1"/>
  <c r="M16" i="2"/>
  <c r="N16" i="2" s="1"/>
  <c r="M21" i="2"/>
  <c r="N21" i="2" s="1"/>
  <c r="M39" i="2"/>
  <c r="N39" i="2" s="1"/>
  <c r="M62" i="2"/>
  <c r="N62" i="2" s="1"/>
  <c r="I69" i="2"/>
  <c r="J69" i="2" s="1"/>
  <c r="I84" i="2"/>
  <c r="J84" i="2" s="1"/>
  <c r="I80" i="2"/>
  <c r="J80" i="2" s="1"/>
  <c r="I30" i="2"/>
  <c r="J30" i="2" s="1"/>
  <c r="I70" i="2"/>
  <c r="J70" i="2" s="1"/>
  <c r="I11" i="2"/>
  <c r="J11" i="2" s="1"/>
  <c r="I92" i="2"/>
  <c r="J92" i="2" s="1"/>
  <c r="M15" i="2"/>
  <c r="N15" i="2" s="1"/>
  <c r="M14" i="2"/>
  <c r="N14" i="2" s="1"/>
  <c r="M89" i="2"/>
  <c r="N89" i="2" s="1"/>
  <c r="I36" i="2"/>
  <c r="J36" i="2" s="1"/>
  <c r="I50" i="2"/>
  <c r="J50" i="2" s="1"/>
  <c r="I62" i="2"/>
  <c r="J62" i="2" s="1"/>
  <c r="M53" i="2"/>
  <c r="N53" i="2" s="1"/>
  <c r="I82" i="2"/>
  <c r="J82" i="2" s="1"/>
  <c r="I55" i="2"/>
  <c r="J55" i="2" s="1"/>
  <c r="I31" i="2"/>
  <c r="J31" i="2" s="1"/>
  <c r="I67" i="2"/>
  <c r="J67" i="2" s="1"/>
  <c r="M28" i="2"/>
  <c r="N28" i="2" s="1"/>
  <c r="I41" i="2"/>
  <c r="J41" i="2" s="1"/>
  <c r="U5" i="2"/>
  <c r="M20" i="2"/>
  <c r="N20" i="2" s="1"/>
  <c r="M54" i="2"/>
  <c r="N54" i="2" s="1"/>
  <c r="M43" i="2"/>
  <c r="N43" i="2" s="1"/>
  <c r="M78" i="2"/>
  <c r="N78" i="2" s="1"/>
  <c r="M70" i="2"/>
  <c r="N70" i="2" s="1"/>
  <c r="M23" i="2"/>
  <c r="N23" i="2" s="1"/>
  <c r="M71" i="2"/>
  <c r="N71" i="2" s="1"/>
  <c r="M87" i="2"/>
  <c r="N87" i="2" s="1"/>
  <c r="M44" i="2"/>
  <c r="N44" i="2" s="1"/>
  <c r="M49" i="2"/>
  <c r="N49" i="2" s="1"/>
  <c r="M77" i="2"/>
  <c r="N77" i="2" s="1"/>
  <c r="M90" i="2"/>
  <c r="N90" i="2" s="1"/>
  <c r="I53" i="2"/>
  <c r="J53" i="2" s="1"/>
  <c r="I90" i="2"/>
  <c r="J90" i="2" s="1"/>
  <c r="I23" i="2"/>
  <c r="J23" i="2" s="1"/>
  <c r="I71" i="2"/>
  <c r="J71" i="2" s="1"/>
  <c r="M31" i="2"/>
  <c r="N31" i="2" s="1"/>
  <c r="M47" i="2"/>
  <c r="N47" i="2" s="1"/>
  <c r="M102" i="2"/>
  <c r="N102" i="2" s="1"/>
  <c r="M81" i="2"/>
  <c r="N81" i="2" s="1"/>
  <c r="M82" i="2"/>
  <c r="N82" i="2" s="1"/>
  <c r="I101" i="2"/>
  <c r="J101" i="2" s="1"/>
  <c r="M19" i="2"/>
  <c r="N19" i="2" s="1"/>
  <c r="M67" i="2"/>
  <c r="N67" i="2" s="1"/>
  <c r="M32" i="2"/>
  <c r="N32" i="2" s="1"/>
  <c r="M48" i="2"/>
  <c r="N48" i="2" s="1"/>
  <c r="M57" i="2"/>
  <c r="N57" i="2" s="1"/>
  <c r="M58" i="2"/>
  <c r="N58" i="2" s="1"/>
  <c r="I24" i="2"/>
  <c r="J24" i="2" s="1"/>
  <c r="I68" i="2"/>
  <c r="J68" i="2" s="1"/>
  <c r="I32" i="2"/>
  <c r="J32" i="2" s="1"/>
  <c r="I58" i="2"/>
  <c r="J58" i="2" s="1"/>
  <c r="I81" i="2"/>
  <c r="J81" i="2" s="1"/>
  <c r="I19" i="2"/>
  <c r="J19" i="2" s="1"/>
  <c r="I15" i="2"/>
  <c r="J15" i="2" s="1"/>
  <c r="I51" i="2"/>
  <c r="J51" i="2" s="1"/>
  <c r="I99" i="2"/>
  <c r="J99" i="2" s="1"/>
  <c r="M27" i="2"/>
  <c r="N27" i="2" s="1"/>
  <c r="M91" i="2"/>
  <c r="N91" i="2" s="1"/>
  <c r="M40" i="2"/>
  <c r="N40" i="2" s="1"/>
  <c r="M56" i="2"/>
  <c r="N56" i="2" s="1"/>
  <c r="M92" i="2"/>
  <c r="N92" i="2" s="1"/>
  <c r="M41" i="2"/>
  <c r="N41" i="2" s="1"/>
  <c r="I56" i="2"/>
  <c r="J56" i="2" s="1"/>
  <c r="I91" i="2"/>
  <c r="J91" i="2" s="1"/>
  <c r="I28" i="2"/>
  <c r="J28" i="2" s="1"/>
  <c r="I102" i="2"/>
  <c r="J102" i="2" s="1"/>
  <c r="U4" i="2"/>
  <c r="V4" i="2" s="1"/>
  <c r="C7" i="1" s="1"/>
  <c r="G5" i="2"/>
  <c r="I5" i="2" s="1"/>
  <c r="J5" i="2" s="1"/>
  <c r="I4" i="2"/>
  <c r="J4" i="2" s="1"/>
  <c r="M4" i="2"/>
  <c r="N4" i="2" s="1"/>
  <c r="B5" i="2"/>
  <c r="B6" i="2" s="1"/>
  <c r="G6" i="2" l="1"/>
  <c r="I6" i="2" s="1"/>
  <c r="J6" i="2" s="1"/>
  <c r="M5" i="2"/>
  <c r="N5" i="2" s="1"/>
  <c r="G7" i="2" l="1"/>
  <c r="I7" i="2" s="1"/>
  <c r="J7" i="2" s="1"/>
  <c r="M6" i="2"/>
  <c r="N6" i="2" s="1"/>
  <c r="M7" i="2" l="1"/>
  <c r="N7" i="2" s="1"/>
  <c r="G8" i="2"/>
  <c r="M8" i="2" s="1"/>
  <c r="N8" i="2" s="1"/>
  <c r="I8" i="2" l="1"/>
  <c r="J8" i="2" s="1"/>
  <c r="G9" i="2"/>
  <c r="M10" i="2" l="1"/>
  <c r="N10" i="2" s="1"/>
  <c r="M9" i="2"/>
  <c r="N9" i="2" s="1"/>
  <c r="I9" i="2"/>
  <c r="J9" i="2" s="1"/>
  <c r="I10" i="2"/>
  <c r="J10" i="2" s="1"/>
  <c r="O3" i="2" l="1"/>
  <c r="K2" i="2" l="1"/>
  <c r="B8" i="2" s="1"/>
</calcChain>
</file>

<file path=xl/sharedStrings.xml><?xml version="1.0" encoding="utf-8"?>
<sst xmlns="http://schemas.openxmlformats.org/spreadsheetml/2006/main" count="18" uniqueCount="18">
  <si>
    <t>distribution</t>
  </si>
  <si>
    <t>valeur</t>
  </si>
  <si>
    <t>probabilité</t>
  </si>
  <si>
    <t>espérance</t>
  </si>
  <si>
    <t>E[X^2]</t>
  </si>
  <si>
    <t>V(X)</t>
  </si>
  <si>
    <t>écart-type</t>
  </si>
  <si>
    <t>première modalité ou 50% ou plus de prob est cumulée</t>
  </si>
  <si>
    <t>médiane</t>
  </si>
  <si>
    <t>Valeur espérée</t>
  </si>
  <si>
    <t>Écart-type</t>
  </si>
  <si>
    <t>val</t>
  </si>
  <si>
    <t>prob</t>
  </si>
  <si>
    <t>cumul</t>
  </si>
  <si>
    <t>somme des probabilités</t>
  </si>
  <si>
    <t>nb_modalites</t>
  </si>
  <si>
    <t>calcul de médiane quand on a une modalite avec prob cumulée=50%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</si>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</sst>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/>
    <xf numFmtId="0" fontId="1" fillId="0" borderId="0" xfId="0" applyFont="1" applyFill="1"/>
    <xf numFmtId="0" fontId="1" fillId="0" borderId="3" xfId="0" applyFont="1" applyBorder="1"/>
    <xf numFmtId="0" fontId="1" fillId="0" borderId="4" xfId="0" applyFont="1" applyBorder="1"/>
    <xf numFmtId="0" fontId="1" fillId="2" borderId="1" xfId="0" applyFont="1" applyFill="1" applyBorder="1" applyProtection="1">
      <protection locked="0"/>
    </xf>
    <xf numFmtId="0" fontId="1" fillId="2" borderId="2" xfId="0" applyFont="1" applyFill="1" applyBorder="1" applyProtection="1">
      <protection locked="0"/>
    </xf>
    <xf numFmtId="0" fontId="1" fillId="2" borderId="5" xfId="0" applyFont="1" applyFill="1" applyBorder="1" applyProtection="1">
      <protection locked="0"/>
    </xf>
    <xf numFmtId="0" fontId="1" fillId="2" borderId="6" xfId="0" applyFont="1" applyFill="1" applyBorder="1" applyProtection="1">
      <protection locked="0"/>
    </xf>
    <xf numFmtId="0" fontId="1" fillId="2" borderId="3" xfId="0" applyFont="1" applyFill="1" applyBorder="1" applyProtection="1">
      <protection locked="0"/>
    </xf>
    <xf numFmtId="0" fontId="1" fillId="2" borderId="4" xfId="0" applyFont="1" applyFill="1" applyBorder="1" applyProtection="1">
      <protection locked="0"/>
    </xf>
    <xf numFmtId="0" fontId="1" fillId="0" borderId="9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Graphique</a:t>
            </a:r>
            <a:r>
              <a:rPr lang="en-US" baseline="0"/>
              <a:t> de la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prob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[0]!val</c:f>
              <c:numCache>
                <c:formatCode>General</c:formatCode>
                <c:ptCount val="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[0]!prob</c:f>
              <c:numCache>
                <c:formatCode>General</c:formatCode>
                <c:ptCount val="4"/>
                <c:pt idx="0">
                  <c:v>0.7</c:v>
                </c:pt>
                <c:pt idx="1">
                  <c:v>0.15</c:v>
                </c:pt>
                <c:pt idx="2">
                  <c:v>0.1</c:v>
                </c:pt>
                <c:pt idx="3">
                  <c:v>0.05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900840"/>
        <c:axId val="430901232"/>
      </c:barChart>
      <c:catAx>
        <c:axId val="43090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901232"/>
        <c:crosses val="autoZero"/>
        <c:auto val="1"/>
        <c:lblAlgn val="ctr"/>
        <c:lblOffset val="100"/>
        <c:noMultiLvlLbl val="0"/>
      </c:catAx>
      <c:valAx>
        <c:axId val="430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090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42862</xdr:rowOff>
    </xdr:from>
    <xdr:to>
      <xdr:col>9</xdr:col>
      <xdr:colOff>371475</xdr:colOff>
      <xdr:row>17</xdr:row>
      <xdr:rowOff>166687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abSelected="1" workbookViewId="0">
      <selection activeCell="C19" sqref="C19"/>
    </sheetView>
  </sheetViews>
  <sheetFormatPr baseColWidth="10" defaultColWidth="11.42578125" defaultRowHeight="18.75" x14ac:dyDescent="0.3"/>
  <cols>
    <col min="1" max="1" width="14" style="1" customWidth="1"/>
    <col min="2" max="2" width="17.28515625" style="1" customWidth="1"/>
    <col min="3" max="3" width="17.28515625" style="22" customWidth="1"/>
    <col min="4" max="4" width="11.42578125" style="21"/>
    <col min="5" max="5" width="18.140625" style="21" customWidth="1"/>
    <col min="6" max="16384" width="11.42578125" style="21"/>
  </cols>
  <sheetData>
    <row r="1" spans="1:6" x14ac:dyDescent="0.3">
      <c r="A1" s="26" t="s">
        <v>0</v>
      </c>
      <c r="B1" s="27"/>
      <c r="C1" s="28" t="s">
        <v>14</v>
      </c>
      <c r="D1" s="1"/>
      <c r="E1" s="1"/>
      <c r="F1" s="1"/>
    </row>
    <row r="2" spans="1:6" ht="19.5" thickBot="1" x14ac:dyDescent="0.35">
      <c r="A2" s="6" t="s">
        <v>1</v>
      </c>
      <c r="B2" s="7" t="s">
        <v>2</v>
      </c>
      <c r="C2" s="29"/>
      <c r="D2" s="1"/>
      <c r="E2" s="1"/>
      <c r="F2" s="1"/>
    </row>
    <row r="3" spans="1:6" ht="19.5" thickBot="1" x14ac:dyDescent="0.35">
      <c r="A3" s="8">
        <v>1</v>
      </c>
      <c r="B3" s="9">
        <f>14/20</f>
        <v>0.7</v>
      </c>
      <c r="C3" s="14">
        <f>SUM(B3:B102)</f>
        <v>1</v>
      </c>
      <c r="D3" s="1"/>
      <c r="E3" s="15" t="s">
        <v>9</v>
      </c>
      <c r="F3" s="16">
        <f>SUMPRODUCT(A3:A102,B3:B102)</f>
        <v>14.45</v>
      </c>
    </row>
    <row r="4" spans="1:6" x14ac:dyDescent="0.3">
      <c r="A4" s="10">
        <v>25</v>
      </c>
      <c r="B4" s="11">
        <f>3/20</f>
        <v>0.15</v>
      </c>
      <c r="C4" s="25" t="str">
        <f>IF(C3=1,"","la somme des probabilités doit être 1!")</f>
        <v/>
      </c>
      <c r="D4" s="25"/>
      <c r="E4" s="17" t="s">
        <v>17</v>
      </c>
      <c r="F4" s="18">
        <f>SUMPRODUCT(A3:A102,A3:A102,B3:B102)-F3^2</f>
        <v>635.64750000000004</v>
      </c>
    </row>
    <row r="5" spans="1:6" ht="19.5" thickBot="1" x14ac:dyDescent="0.35">
      <c r="A5" s="10">
        <v>50</v>
      </c>
      <c r="B5" s="11">
        <f>2/20</f>
        <v>0.1</v>
      </c>
      <c r="C5" s="25"/>
      <c r="D5" s="25"/>
      <c r="E5" s="19" t="s">
        <v>10</v>
      </c>
      <c r="F5" s="20">
        <f>SQRT(F4)</f>
        <v>25.212050690096593</v>
      </c>
    </row>
    <row r="6" spans="1:6" x14ac:dyDescent="0.3">
      <c r="A6" s="10">
        <v>100</v>
      </c>
      <c r="B6" s="11">
        <f>1/20</f>
        <v>0.05</v>
      </c>
      <c r="C6" s="25"/>
      <c r="D6" s="25"/>
      <c r="E6" s="1"/>
      <c r="F6" s="1"/>
    </row>
    <row r="7" spans="1:6" s="1" customFormat="1" x14ac:dyDescent="0.3">
      <c r="A7" s="10"/>
      <c r="B7" s="11"/>
      <c r="C7" s="25" t="str">
        <f>IF(calculs!V4=1,"","les valeurs doivent être triées en ordre croissant!")</f>
        <v/>
      </c>
      <c r="D7" s="25"/>
    </row>
    <row r="8" spans="1:6" s="1" customFormat="1" x14ac:dyDescent="0.3">
      <c r="A8" s="10"/>
      <c r="B8" s="11"/>
      <c r="C8" s="25"/>
      <c r="D8" s="25"/>
    </row>
    <row r="9" spans="1:6" s="1" customFormat="1" x14ac:dyDescent="0.3">
      <c r="A9" s="10"/>
      <c r="B9" s="11"/>
      <c r="C9" s="25"/>
      <c r="D9" s="25"/>
    </row>
    <row r="10" spans="1:6" s="1" customFormat="1" x14ac:dyDescent="0.3">
      <c r="A10" s="10"/>
      <c r="B10" s="11"/>
      <c r="C10" s="25" t="str">
        <f>IF(COUNTIF(B3:B102,0)&gt;0,"Au moins une valeur a une probabilité nulle! La retirer.","")</f>
        <v/>
      </c>
      <c r="D10" s="25"/>
    </row>
    <row r="11" spans="1:6" s="1" customFormat="1" x14ac:dyDescent="0.3">
      <c r="A11" s="10"/>
      <c r="B11" s="11"/>
      <c r="C11" s="25"/>
      <c r="D11" s="25"/>
    </row>
    <row r="12" spans="1:6" s="1" customFormat="1" x14ac:dyDescent="0.3">
      <c r="A12" s="10"/>
      <c r="B12" s="11"/>
      <c r="C12" s="25"/>
      <c r="D12" s="25"/>
    </row>
    <row r="13" spans="1:6" s="1" customFormat="1" ht="18.75" customHeight="1" x14ac:dyDescent="0.3">
      <c r="A13" s="10"/>
      <c r="B13" s="11"/>
      <c r="C13" s="23" t="str">
        <f>IF(A103="","","Cette feuille ne peut prendre en charge une distribution à plus de 100 valeurs!")</f>
        <v/>
      </c>
      <c r="D13" s="24"/>
    </row>
    <row r="14" spans="1:6" s="1" customFormat="1" x14ac:dyDescent="0.3">
      <c r="A14" s="10"/>
      <c r="B14" s="11"/>
      <c r="C14" s="23"/>
      <c r="D14" s="24"/>
    </row>
    <row r="15" spans="1:6" s="1" customFormat="1" x14ac:dyDescent="0.3">
      <c r="A15" s="10"/>
      <c r="B15" s="11"/>
      <c r="C15" s="23"/>
      <c r="D15" s="24"/>
    </row>
    <row r="16" spans="1:6" s="1" customFormat="1" x14ac:dyDescent="0.3">
      <c r="A16" s="10"/>
      <c r="B16" s="11"/>
      <c r="C16" s="23"/>
      <c r="D16" s="24"/>
    </row>
    <row r="17" spans="1:3" s="1" customFormat="1" x14ac:dyDescent="0.3">
      <c r="A17" s="10"/>
      <c r="B17" s="11"/>
      <c r="C17" s="5"/>
    </row>
    <row r="18" spans="1:3" s="1" customFormat="1" x14ac:dyDescent="0.3">
      <c r="A18" s="10"/>
      <c r="B18" s="11"/>
      <c r="C18" s="5"/>
    </row>
    <row r="19" spans="1:3" x14ac:dyDescent="0.3">
      <c r="A19" s="10"/>
      <c r="B19" s="11"/>
    </row>
    <row r="20" spans="1:3" x14ac:dyDescent="0.3">
      <c r="A20" s="10"/>
      <c r="B20" s="11"/>
    </row>
    <row r="21" spans="1:3" x14ac:dyDescent="0.3">
      <c r="A21" s="10"/>
      <c r="B21" s="11"/>
    </row>
    <row r="22" spans="1:3" x14ac:dyDescent="0.3">
      <c r="A22" s="10"/>
      <c r="B22" s="11"/>
    </row>
    <row r="23" spans="1:3" x14ac:dyDescent="0.3">
      <c r="A23" s="10"/>
      <c r="B23" s="11"/>
    </row>
    <row r="24" spans="1:3" x14ac:dyDescent="0.3">
      <c r="A24" s="10"/>
      <c r="B24" s="11"/>
    </row>
    <row r="25" spans="1:3" x14ac:dyDescent="0.3">
      <c r="A25" s="10"/>
      <c r="B25" s="11"/>
    </row>
    <row r="26" spans="1:3" x14ac:dyDescent="0.3">
      <c r="A26" s="10"/>
      <c r="B26" s="11"/>
    </row>
    <row r="27" spans="1:3" x14ac:dyDescent="0.3">
      <c r="A27" s="10"/>
      <c r="B27" s="11"/>
    </row>
    <row r="28" spans="1:3" x14ac:dyDescent="0.3">
      <c r="A28" s="10"/>
      <c r="B28" s="11"/>
    </row>
    <row r="29" spans="1:3" x14ac:dyDescent="0.3">
      <c r="A29" s="10"/>
      <c r="B29" s="11"/>
    </row>
    <row r="30" spans="1:3" x14ac:dyDescent="0.3">
      <c r="A30" s="10"/>
      <c r="B30" s="11"/>
    </row>
    <row r="31" spans="1:3" x14ac:dyDescent="0.3">
      <c r="A31" s="10"/>
      <c r="B31" s="11"/>
    </row>
    <row r="32" spans="1:3" x14ac:dyDescent="0.3">
      <c r="A32" s="10"/>
      <c r="B32" s="11"/>
    </row>
    <row r="33" spans="1:2" x14ac:dyDescent="0.3">
      <c r="A33" s="10"/>
      <c r="B33" s="11"/>
    </row>
    <row r="34" spans="1:2" x14ac:dyDescent="0.3">
      <c r="A34" s="10"/>
      <c r="B34" s="11"/>
    </row>
    <row r="35" spans="1:2" x14ac:dyDescent="0.3">
      <c r="A35" s="10"/>
      <c r="B35" s="11"/>
    </row>
    <row r="36" spans="1:2" x14ac:dyDescent="0.3">
      <c r="A36" s="10"/>
      <c r="B36" s="11"/>
    </row>
    <row r="37" spans="1:2" x14ac:dyDescent="0.3">
      <c r="A37" s="10"/>
      <c r="B37" s="11"/>
    </row>
    <row r="38" spans="1:2" x14ac:dyDescent="0.3">
      <c r="A38" s="10"/>
      <c r="B38" s="11"/>
    </row>
    <row r="39" spans="1:2" x14ac:dyDescent="0.3">
      <c r="A39" s="10"/>
      <c r="B39" s="11"/>
    </row>
    <row r="40" spans="1:2" x14ac:dyDescent="0.3">
      <c r="A40" s="10"/>
      <c r="B40" s="11"/>
    </row>
    <row r="41" spans="1:2" x14ac:dyDescent="0.3">
      <c r="A41" s="10"/>
      <c r="B41" s="11"/>
    </row>
    <row r="42" spans="1:2" x14ac:dyDescent="0.3">
      <c r="A42" s="10"/>
      <c r="B42" s="11"/>
    </row>
    <row r="43" spans="1:2" x14ac:dyDescent="0.3">
      <c r="A43" s="10"/>
      <c r="B43" s="11"/>
    </row>
    <row r="44" spans="1:2" x14ac:dyDescent="0.3">
      <c r="A44" s="10"/>
      <c r="B44" s="11"/>
    </row>
    <row r="45" spans="1:2" x14ac:dyDescent="0.3">
      <c r="A45" s="10"/>
      <c r="B45" s="11"/>
    </row>
    <row r="46" spans="1:2" x14ac:dyDescent="0.3">
      <c r="A46" s="10"/>
      <c r="B46" s="11"/>
    </row>
    <row r="47" spans="1:2" x14ac:dyDescent="0.3">
      <c r="A47" s="10"/>
      <c r="B47" s="11"/>
    </row>
    <row r="48" spans="1:2" x14ac:dyDescent="0.3">
      <c r="A48" s="10"/>
      <c r="B48" s="11"/>
    </row>
    <row r="49" spans="1:2" x14ac:dyDescent="0.3">
      <c r="A49" s="10"/>
      <c r="B49" s="11"/>
    </row>
    <row r="50" spans="1:2" x14ac:dyDescent="0.3">
      <c r="A50" s="10"/>
      <c r="B50" s="11"/>
    </row>
    <row r="51" spans="1:2" x14ac:dyDescent="0.3">
      <c r="A51" s="10"/>
      <c r="B51" s="11"/>
    </row>
    <row r="52" spans="1:2" x14ac:dyDescent="0.3">
      <c r="A52" s="10"/>
      <c r="B52" s="11"/>
    </row>
    <row r="53" spans="1:2" x14ac:dyDescent="0.3">
      <c r="A53" s="10"/>
      <c r="B53" s="11"/>
    </row>
    <row r="54" spans="1:2" x14ac:dyDescent="0.3">
      <c r="A54" s="10"/>
      <c r="B54" s="11"/>
    </row>
    <row r="55" spans="1:2" x14ac:dyDescent="0.3">
      <c r="A55" s="10"/>
      <c r="B55" s="11"/>
    </row>
    <row r="56" spans="1:2" x14ac:dyDescent="0.3">
      <c r="A56" s="10"/>
      <c r="B56" s="11"/>
    </row>
    <row r="57" spans="1:2" x14ac:dyDescent="0.3">
      <c r="A57" s="10"/>
      <c r="B57" s="11"/>
    </row>
    <row r="58" spans="1:2" x14ac:dyDescent="0.3">
      <c r="A58" s="10"/>
      <c r="B58" s="11"/>
    </row>
    <row r="59" spans="1:2" x14ac:dyDescent="0.3">
      <c r="A59" s="10"/>
      <c r="B59" s="11"/>
    </row>
    <row r="60" spans="1:2" x14ac:dyDescent="0.3">
      <c r="A60" s="10"/>
      <c r="B60" s="11"/>
    </row>
    <row r="61" spans="1:2" x14ac:dyDescent="0.3">
      <c r="A61" s="10"/>
      <c r="B61" s="11"/>
    </row>
    <row r="62" spans="1:2" x14ac:dyDescent="0.3">
      <c r="A62" s="10"/>
      <c r="B62" s="11"/>
    </row>
    <row r="63" spans="1:2" x14ac:dyDescent="0.3">
      <c r="A63" s="10"/>
      <c r="B63" s="11"/>
    </row>
    <row r="64" spans="1:2" x14ac:dyDescent="0.3">
      <c r="A64" s="10"/>
      <c r="B64" s="11"/>
    </row>
    <row r="65" spans="1:2" x14ac:dyDescent="0.3">
      <c r="A65" s="10"/>
      <c r="B65" s="11"/>
    </row>
    <row r="66" spans="1:2" x14ac:dyDescent="0.3">
      <c r="A66" s="10"/>
      <c r="B66" s="11"/>
    </row>
    <row r="67" spans="1:2" x14ac:dyDescent="0.3">
      <c r="A67" s="10"/>
      <c r="B67" s="11"/>
    </row>
    <row r="68" spans="1:2" x14ac:dyDescent="0.3">
      <c r="A68" s="10"/>
      <c r="B68" s="11"/>
    </row>
    <row r="69" spans="1:2" x14ac:dyDescent="0.3">
      <c r="A69" s="10"/>
      <c r="B69" s="11"/>
    </row>
    <row r="70" spans="1:2" x14ac:dyDescent="0.3">
      <c r="A70" s="10"/>
      <c r="B70" s="11"/>
    </row>
    <row r="71" spans="1:2" x14ac:dyDescent="0.3">
      <c r="A71" s="10"/>
      <c r="B71" s="11"/>
    </row>
    <row r="72" spans="1:2" x14ac:dyDescent="0.3">
      <c r="A72" s="10"/>
      <c r="B72" s="11"/>
    </row>
    <row r="73" spans="1:2" x14ac:dyDescent="0.3">
      <c r="A73" s="10"/>
      <c r="B73" s="11"/>
    </row>
    <row r="74" spans="1:2" x14ac:dyDescent="0.3">
      <c r="A74" s="10"/>
      <c r="B74" s="11"/>
    </row>
    <row r="75" spans="1:2" x14ac:dyDescent="0.3">
      <c r="A75" s="10"/>
      <c r="B75" s="11"/>
    </row>
    <row r="76" spans="1:2" x14ac:dyDescent="0.3">
      <c r="A76" s="10"/>
      <c r="B76" s="11"/>
    </row>
    <row r="77" spans="1:2" x14ac:dyDescent="0.3">
      <c r="A77" s="10"/>
      <c r="B77" s="11"/>
    </row>
    <row r="78" spans="1:2" x14ac:dyDescent="0.3">
      <c r="A78" s="10"/>
      <c r="B78" s="11"/>
    </row>
    <row r="79" spans="1:2" x14ac:dyDescent="0.3">
      <c r="A79" s="10"/>
      <c r="B79" s="11"/>
    </row>
    <row r="80" spans="1:2" x14ac:dyDescent="0.3">
      <c r="A80" s="10"/>
      <c r="B80" s="11"/>
    </row>
    <row r="81" spans="1:2" x14ac:dyDescent="0.3">
      <c r="A81" s="10"/>
      <c r="B81" s="11"/>
    </row>
    <row r="82" spans="1:2" x14ac:dyDescent="0.3">
      <c r="A82" s="10"/>
      <c r="B82" s="11"/>
    </row>
    <row r="83" spans="1:2" x14ac:dyDescent="0.3">
      <c r="A83" s="10"/>
      <c r="B83" s="11"/>
    </row>
    <row r="84" spans="1:2" x14ac:dyDescent="0.3">
      <c r="A84" s="10"/>
      <c r="B84" s="11"/>
    </row>
    <row r="85" spans="1:2" x14ac:dyDescent="0.3">
      <c r="A85" s="10"/>
      <c r="B85" s="11"/>
    </row>
    <row r="86" spans="1:2" x14ac:dyDescent="0.3">
      <c r="A86" s="10"/>
      <c r="B86" s="11"/>
    </row>
    <row r="87" spans="1:2" x14ac:dyDescent="0.3">
      <c r="A87" s="10"/>
      <c r="B87" s="11"/>
    </row>
    <row r="88" spans="1:2" x14ac:dyDescent="0.3">
      <c r="A88" s="10"/>
      <c r="B88" s="11"/>
    </row>
    <row r="89" spans="1:2" x14ac:dyDescent="0.3">
      <c r="A89" s="10"/>
      <c r="B89" s="11"/>
    </row>
    <row r="90" spans="1:2" x14ac:dyDescent="0.3">
      <c r="A90" s="10"/>
      <c r="B90" s="11"/>
    </row>
    <row r="91" spans="1:2" x14ac:dyDescent="0.3">
      <c r="A91" s="10"/>
      <c r="B91" s="11"/>
    </row>
    <row r="92" spans="1:2" x14ac:dyDescent="0.3">
      <c r="A92" s="10"/>
      <c r="B92" s="11"/>
    </row>
    <row r="93" spans="1:2" x14ac:dyDescent="0.3">
      <c r="A93" s="10"/>
      <c r="B93" s="11"/>
    </row>
    <row r="94" spans="1:2" x14ac:dyDescent="0.3">
      <c r="A94" s="10"/>
      <c r="B94" s="11"/>
    </row>
    <row r="95" spans="1:2" x14ac:dyDescent="0.3">
      <c r="A95" s="10"/>
      <c r="B95" s="11"/>
    </row>
    <row r="96" spans="1:2" x14ac:dyDescent="0.3">
      <c r="A96" s="10"/>
      <c r="B96" s="11"/>
    </row>
    <row r="97" spans="1:2" x14ac:dyDescent="0.3">
      <c r="A97" s="10"/>
      <c r="B97" s="11"/>
    </row>
    <row r="98" spans="1:2" x14ac:dyDescent="0.3">
      <c r="A98" s="10"/>
      <c r="B98" s="11"/>
    </row>
    <row r="99" spans="1:2" x14ac:dyDescent="0.3">
      <c r="A99" s="10"/>
      <c r="B99" s="11"/>
    </row>
    <row r="100" spans="1:2" x14ac:dyDescent="0.3">
      <c r="A100" s="10"/>
      <c r="B100" s="11"/>
    </row>
    <row r="101" spans="1:2" x14ac:dyDescent="0.3">
      <c r="A101" s="10"/>
      <c r="B101" s="11"/>
    </row>
    <row r="102" spans="1:2" ht="19.5" thickBot="1" x14ac:dyDescent="0.35">
      <c r="A102" s="12"/>
      <c r="B102" s="13"/>
    </row>
    <row r="103" spans="1:2" x14ac:dyDescent="0.3">
      <c r="A103" s="21"/>
    </row>
  </sheetData>
  <mergeCells count="6">
    <mergeCell ref="C13:D16"/>
    <mergeCell ref="C4:D6"/>
    <mergeCell ref="C7:D9"/>
    <mergeCell ref="C10:D12"/>
    <mergeCell ref="A1:B1"/>
    <mergeCell ref="C1:C2"/>
  </mergeCells>
  <conditionalFormatting sqref="C4:D12 C13">
    <cfRule type="containsText" dxfId="0" priority="1" operator="containsText" text="!">
      <formula>NOT(ISERROR(SEARCH("!",C4)))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2"/>
  <sheetViews>
    <sheetView workbookViewId="0">
      <selection activeCell="V4" sqref="V4"/>
    </sheetView>
  </sheetViews>
  <sheetFormatPr baseColWidth="10" defaultColWidth="11.42578125" defaultRowHeight="15" x14ac:dyDescent="0.25"/>
  <cols>
    <col min="17" max="17" width="13.140625" customWidth="1"/>
  </cols>
  <sheetData>
    <row r="1" spans="1:22" ht="42.75" customHeight="1" x14ac:dyDescent="0.25">
      <c r="E1" t="s">
        <v>11</v>
      </c>
      <c r="F1" t="s">
        <v>12</v>
      </c>
      <c r="G1" t="s">
        <v>13</v>
      </c>
      <c r="I1" s="30" t="s">
        <v>7</v>
      </c>
      <c r="J1" s="30"/>
      <c r="K1" s="30"/>
      <c r="M1" s="31" t="s">
        <v>16</v>
      </c>
      <c r="N1" s="31"/>
      <c r="O1" s="31"/>
    </row>
    <row r="2" spans="1:22" x14ac:dyDescent="0.25">
      <c r="G2">
        <v>0</v>
      </c>
      <c r="I2" s="2"/>
      <c r="J2" s="3"/>
      <c r="K2" s="4">
        <f>MIN(J3:J102)</f>
        <v>1</v>
      </c>
      <c r="Q2" t="s">
        <v>15</v>
      </c>
    </row>
    <row r="3" spans="1:22" ht="18.75" x14ac:dyDescent="0.3">
      <c r="A3" t="s">
        <v>3</v>
      </c>
      <c r="B3">
        <f>SUMPRODUCT(résumé!A3:A102,résumé!B3:B102)</f>
        <v>14.45</v>
      </c>
      <c r="D3" s="1">
        <v>1</v>
      </c>
      <c r="E3">
        <f>IF(résumé!A3="","",résumé!A3)</f>
        <v>1</v>
      </c>
      <c r="F3">
        <f>IF(résumé!B3="","",résumé!B3)</f>
        <v>0.7</v>
      </c>
      <c r="G3">
        <f>F3</f>
        <v>0.7</v>
      </c>
      <c r="I3">
        <f>IF(AND(G2&lt;0.5,G3&gt;=0.5),1,0)</f>
        <v>1</v>
      </c>
      <c r="J3">
        <f>IF(I3=1,E3,"")</f>
        <v>1</v>
      </c>
      <c r="M3">
        <f>IF(OR(G2=0.5,G3=0.5),1,0)</f>
        <v>0</v>
      </c>
      <c r="N3" t="str">
        <f>IF(M3=1,E3,"")</f>
        <v/>
      </c>
      <c r="O3" t="e">
        <f>AVERAGE(N3:N102)</f>
        <v>#DIV/0!</v>
      </c>
      <c r="Q3">
        <f>COUNT(E3:E102)</f>
        <v>4</v>
      </c>
      <c r="S3" s="1">
        <v>1</v>
      </c>
    </row>
    <row r="4" spans="1:22" ht="18.75" x14ac:dyDescent="0.3">
      <c r="A4" t="s">
        <v>4</v>
      </c>
      <c r="B4">
        <f>SUMPRODUCT(résumé!A3:A102,résumé!A3:A102,résumé!B3:B102)</f>
        <v>844.45</v>
      </c>
      <c r="D4" s="1">
        <v>2</v>
      </c>
      <c r="E4">
        <f>IF(résumé!A4="","",résumé!A4)</f>
        <v>25</v>
      </c>
      <c r="F4">
        <f>IF(résumé!B4="","",résumé!B4)</f>
        <v>0.15</v>
      </c>
      <c r="G4">
        <f>IF(E4="","",F4+G3)</f>
        <v>0.85</v>
      </c>
      <c r="I4">
        <f t="shared" ref="I4:I67" si="0">IF(AND(G3&lt;0.5,G4&gt;=0.5),1,0)</f>
        <v>0</v>
      </c>
      <c r="J4" t="str">
        <f t="shared" ref="J4:J67" si="1">IF(I4=1,E4,"")</f>
        <v/>
      </c>
      <c r="M4">
        <f t="shared" ref="M4:M67" si="2">IF(OR(G3=0.5,G4=0.5),1,0)</f>
        <v>0</v>
      </c>
      <c r="N4" t="str">
        <f t="shared" ref="N4:N67" si="3">IF(M4=1,E4,"")</f>
        <v/>
      </c>
      <c r="S4" s="1">
        <v>2</v>
      </c>
      <c r="T4">
        <f>IF(E4="","",E4-E3)</f>
        <v>24</v>
      </c>
      <c r="U4">
        <f>MIN(T4:T102)</f>
        <v>24</v>
      </c>
      <c r="V4">
        <f>IF(U4*U5&gt;0,1,0)</f>
        <v>1</v>
      </c>
    </row>
    <row r="5" spans="1:22" ht="18.75" x14ac:dyDescent="0.3">
      <c r="A5" t="s">
        <v>5</v>
      </c>
      <c r="B5">
        <f>B4-B3^2</f>
        <v>635.64750000000004</v>
      </c>
      <c r="D5" s="1">
        <v>3</v>
      </c>
      <c r="E5">
        <f>IF(résumé!A5="","",résumé!A5)</f>
        <v>50</v>
      </c>
      <c r="F5">
        <f>IF(résumé!B5="","",résumé!B5)</f>
        <v>0.1</v>
      </c>
      <c r="G5">
        <f t="shared" ref="G5:G68" si="4">IF(E5="","",F5+G4)</f>
        <v>0.95</v>
      </c>
      <c r="I5">
        <f t="shared" si="0"/>
        <v>0</v>
      </c>
      <c r="J5" t="str">
        <f t="shared" si="1"/>
        <v/>
      </c>
      <c r="M5">
        <f t="shared" si="2"/>
        <v>0</v>
      </c>
      <c r="N5" t="str">
        <f t="shared" si="3"/>
        <v/>
      </c>
      <c r="S5" s="1">
        <v>3</v>
      </c>
      <c r="T5">
        <f t="shared" ref="T5:T68" si="5">IF(E5="","",E5-E4)</f>
        <v>25</v>
      </c>
      <c r="U5">
        <f>MAX(T4:T102)</f>
        <v>50</v>
      </c>
    </row>
    <row r="6" spans="1:22" ht="18.75" x14ac:dyDescent="0.3">
      <c r="A6" t="s">
        <v>6</v>
      </c>
      <c r="B6">
        <f>SQRT(B5)</f>
        <v>25.212050690096593</v>
      </c>
      <c r="D6" s="1">
        <v>4</v>
      </c>
      <c r="E6">
        <f>IF(résumé!A6="","",résumé!A6)</f>
        <v>100</v>
      </c>
      <c r="F6">
        <f>IF(résumé!B6="","",résumé!B6)</f>
        <v>0.05</v>
      </c>
      <c r="G6">
        <f t="shared" si="4"/>
        <v>1</v>
      </c>
      <c r="I6">
        <f t="shared" si="0"/>
        <v>0</v>
      </c>
      <c r="J6" t="str">
        <f t="shared" si="1"/>
        <v/>
      </c>
      <c r="M6">
        <f t="shared" si="2"/>
        <v>0</v>
      </c>
      <c r="N6" t="str">
        <f t="shared" si="3"/>
        <v/>
      </c>
      <c r="S6" s="1">
        <v>4</v>
      </c>
      <c r="T6">
        <f t="shared" si="5"/>
        <v>50</v>
      </c>
    </row>
    <row r="7" spans="1:22" ht="18.75" x14ac:dyDescent="0.3">
      <c r="D7" s="1">
        <v>5</v>
      </c>
      <c r="E7" t="str">
        <f>IF(résumé!A7="","",résumé!A7)</f>
        <v/>
      </c>
      <c r="F7" t="str">
        <f>IF(résumé!B7="","",résumé!B7)</f>
        <v/>
      </c>
      <c r="G7" t="str">
        <f t="shared" si="4"/>
        <v/>
      </c>
      <c r="I7">
        <f t="shared" si="0"/>
        <v>0</v>
      </c>
      <c r="J7" t="str">
        <f t="shared" si="1"/>
        <v/>
      </c>
      <c r="M7">
        <f t="shared" si="2"/>
        <v>0</v>
      </c>
      <c r="N7" t="str">
        <f t="shared" si="3"/>
        <v/>
      </c>
      <c r="S7" s="1">
        <v>5</v>
      </c>
      <c r="T7" t="str">
        <f t="shared" si="5"/>
        <v/>
      </c>
    </row>
    <row r="8" spans="1:22" ht="18.75" x14ac:dyDescent="0.3">
      <c r="A8" t="s">
        <v>8</v>
      </c>
      <c r="B8">
        <f>IF(COUNTIF(G3:G102,0.5)=1,O3,K2)</f>
        <v>1</v>
      </c>
      <c r="D8" s="1">
        <v>6</v>
      </c>
      <c r="E8" t="str">
        <f>IF(résumé!A8="","",résumé!A8)</f>
        <v/>
      </c>
      <c r="F8" t="str">
        <f>IF(résumé!B8="","",résumé!B8)</f>
        <v/>
      </c>
      <c r="G8" t="str">
        <f t="shared" si="4"/>
        <v/>
      </c>
      <c r="I8">
        <f t="shared" si="0"/>
        <v>0</v>
      </c>
      <c r="J8" t="str">
        <f t="shared" si="1"/>
        <v/>
      </c>
      <c r="M8">
        <f t="shared" si="2"/>
        <v>0</v>
      </c>
      <c r="N8" t="str">
        <f t="shared" si="3"/>
        <v/>
      </c>
      <c r="S8" s="1">
        <v>6</v>
      </c>
      <c r="T8" t="str">
        <f t="shared" si="5"/>
        <v/>
      </c>
    </row>
    <row r="9" spans="1:22" ht="18.75" x14ac:dyDescent="0.3">
      <c r="D9" s="1">
        <v>7</v>
      </c>
      <c r="E9" t="str">
        <f>IF(résumé!A9="","",résumé!A9)</f>
        <v/>
      </c>
      <c r="F9" t="str">
        <f>IF(résumé!B9="","",résumé!B9)</f>
        <v/>
      </c>
      <c r="G9" t="str">
        <f t="shared" si="4"/>
        <v/>
      </c>
      <c r="I9">
        <f t="shared" si="0"/>
        <v>0</v>
      </c>
      <c r="J9" t="str">
        <f t="shared" si="1"/>
        <v/>
      </c>
      <c r="M9">
        <f t="shared" si="2"/>
        <v>0</v>
      </c>
      <c r="N9" t="str">
        <f t="shared" si="3"/>
        <v/>
      </c>
      <c r="S9" s="1">
        <v>7</v>
      </c>
      <c r="T9" t="str">
        <f t="shared" si="5"/>
        <v/>
      </c>
    </row>
    <row r="10" spans="1:22" ht="18.75" x14ac:dyDescent="0.3">
      <c r="D10" s="1">
        <v>8</v>
      </c>
      <c r="E10" t="str">
        <f>IF(résumé!A10="","",résumé!A10)</f>
        <v/>
      </c>
      <c r="F10" t="str">
        <f>IF(résumé!B10="","",résumé!B10)</f>
        <v/>
      </c>
      <c r="G10" t="str">
        <f t="shared" si="4"/>
        <v/>
      </c>
      <c r="I10">
        <f t="shared" si="0"/>
        <v>0</v>
      </c>
      <c r="J10" t="str">
        <f t="shared" si="1"/>
        <v/>
      </c>
      <c r="M10">
        <f t="shared" si="2"/>
        <v>0</v>
      </c>
      <c r="N10" t="str">
        <f t="shared" si="3"/>
        <v/>
      </c>
      <c r="S10" s="1">
        <v>8</v>
      </c>
      <c r="T10" t="str">
        <f t="shared" si="5"/>
        <v/>
      </c>
    </row>
    <row r="11" spans="1:22" ht="18.75" x14ac:dyDescent="0.3">
      <c r="D11" s="1">
        <v>9</v>
      </c>
      <c r="E11" t="str">
        <f>IF(résumé!A11="","",résumé!A11)</f>
        <v/>
      </c>
      <c r="F11" t="str">
        <f>IF(résumé!B11="","",résumé!B11)</f>
        <v/>
      </c>
      <c r="G11" t="str">
        <f t="shared" si="4"/>
        <v/>
      </c>
      <c r="I11">
        <f t="shared" si="0"/>
        <v>0</v>
      </c>
      <c r="J11" t="str">
        <f t="shared" si="1"/>
        <v/>
      </c>
      <c r="M11">
        <f t="shared" si="2"/>
        <v>0</v>
      </c>
      <c r="N11" t="str">
        <f t="shared" si="3"/>
        <v/>
      </c>
      <c r="S11" s="1">
        <v>9</v>
      </c>
      <c r="T11" t="str">
        <f t="shared" si="5"/>
        <v/>
      </c>
    </row>
    <row r="12" spans="1:22" ht="18.75" x14ac:dyDescent="0.3">
      <c r="D12" s="1">
        <v>10</v>
      </c>
      <c r="E12" t="str">
        <f>IF(résumé!A12="","",résumé!A12)</f>
        <v/>
      </c>
      <c r="F12" t="str">
        <f>IF(résumé!B12="","",résumé!B12)</f>
        <v/>
      </c>
      <c r="G12" t="str">
        <f t="shared" si="4"/>
        <v/>
      </c>
      <c r="I12">
        <f t="shared" si="0"/>
        <v>0</v>
      </c>
      <c r="J12" t="str">
        <f t="shared" si="1"/>
        <v/>
      </c>
      <c r="M12">
        <f t="shared" si="2"/>
        <v>0</v>
      </c>
      <c r="N12" t="str">
        <f t="shared" si="3"/>
        <v/>
      </c>
      <c r="S12" s="1">
        <v>10</v>
      </c>
      <c r="T12" t="str">
        <f t="shared" si="5"/>
        <v/>
      </c>
    </row>
    <row r="13" spans="1:22" ht="18.75" x14ac:dyDescent="0.3">
      <c r="D13" s="1">
        <v>11</v>
      </c>
      <c r="E13" t="str">
        <f>IF(résumé!A13="","",résumé!A13)</f>
        <v/>
      </c>
      <c r="F13" t="str">
        <f>IF(résumé!B13="","",résumé!B13)</f>
        <v/>
      </c>
      <c r="G13" t="str">
        <f t="shared" si="4"/>
        <v/>
      </c>
      <c r="I13">
        <f t="shared" si="0"/>
        <v>0</v>
      </c>
      <c r="J13" t="str">
        <f t="shared" si="1"/>
        <v/>
      </c>
      <c r="M13">
        <f t="shared" si="2"/>
        <v>0</v>
      </c>
      <c r="N13" t="str">
        <f t="shared" si="3"/>
        <v/>
      </c>
      <c r="S13" s="1">
        <v>11</v>
      </c>
      <c r="T13" t="str">
        <f t="shared" si="5"/>
        <v/>
      </c>
    </row>
    <row r="14" spans="1:22" ht="18.75" x14ac:dyDescent="0.3">
      <c r="D14" s="1">
        <v>12</v>
      </c>
      <c r="E14" t="str">
        <f>IF(résumé!A14="","",résumé!A14)</f>
        <v/>
      </c>
      <c r="F14" t="str">
        <f>IF(résumé!B14="","",résumé!B14)</f>
        <v/>
      </c>
      <c r="G14" t="str">
        <f t="shared" si="4"/>
        <v/>
      </c>
      <c r="I14">
        <f t="shared" si="0"/>
        <v>0</v>
      </c>
      <c r="J14" t="str">
        <f t="shared" si="1"/>
        <v/>
      </c>
      <c r="M14">
        <f t="shared" si="2"/>
        <v>0</v>
      </c>
      <c r="N14" t="str">
        <f t="shared" si="3"/>
        <v/>
      </c>
      <c r="S14" s="1">
        <v>12</v>
      </c>
      <c r="T14" t="str">
        <f t="shared" si="5"/>
        <v/>
      </c>
    </row>
    <row r="15" spans="1:22" ht="18.75" x14ac:dyDescent="0.3">
      <c r="D15" s="1">
        <v>13</v>
      </c>
      <c r="E15" t="str">
        <f>IF(résumé!A15="","",résumé!A15)</f>
        <v/>
      </c>
      <c r="F15" t="str">
        <f>IF(résumé!B15="","",résumé!B15)</f>
        <v/>
      </c>
      <c r="G15" t="str">
        <f t="shared" si="4"/>
        <v/>
      </c>
      <c r="I15">
        <f t="shared" si="0"/>
        <v>0</v>
      </c>
      <c r="J15" t="str">
        <f t="shared" si="1"/>
        <v/>
      </c>
      <c r="M15">
        <f t="shared" si="2"/>
        <v>0</v>
      </c>
      <c r="N15" t="str">
        <f t="shared" si="3"/>
        <v/>
      </c>
      <c r="S15" s="1">
        <v>13</v>
      </c>
      <c r="T15" t="str">
        <f t="shared" si="5"/>
        <v/>
      </c>
    </row>
    <row r="16" spans="1:22" ht="18.75" x14ac:dyDescent="0.3">
      <c r="D16" s="1">
        <v>14</v>
      </c>
      <c r="E16" t="str">
        <f>IF(résumé!A16="","",résumé!A16)</f>
        <v/>
      </c>
      <c r="F16" t="str">
        <f>IF(résumé!B16="","",résumé!B16)</f>
        <v/>
      </c>
      <c r="G16" t="str">
        <f t="shared" si="4"/>
        <v/>
      </c>
      <c r="I16">
        <f t="shared" si="0"/>
        <v>0</v>
      </c>
      <c r="J16" t="str">
        <f t="shared" si="1"/>
        <v/>
      </c>
      <c r="M16">
        <f t="shared" si="2"/>
        <v>0</v>
      </c>
      <c r="N16" t="str">
        <f t="shared" si="3"/>
        <v/>
      </c>
      <c r="S16" s="1">
        <v>14</v>
      </c>
      <c r="T16" t="str">
        <f t="shared" si="5"/>
        <v/>
      </c>
    </row>
    <row r="17" spans="4:20" ht="18.75" x14ac:dyDescent="0.3">
      <c r="D17" s="1">
        <v>15</v>
      </c>
      <c r="E17" t="str">
        <f>IF(résumé!A17="","",résumé!A17)</f>
        <v/>
      </c>
      <c r="F17" t="str">
        <f>IF(résumé!B17="","",résumé!B17)</f>
        <v/>
      </c>
      <c r="G17" t="str">
        <f t="shared" si="4"/>
        <v/>
      </c>
      <c r="I17">
        <f t="shared" si="0"/>
        <v>0</v>
      </c>
      <c r="J17" t="str">
        <f t="shared" si="1"/>
        <v/>
      </c>
      <c r="M17">
        <f t="shared" si="2"/>
        <v>0</v>
      </c>
      <c r="N17" t="str">
        <f t="shared" si="3"/>
        <v/>
      </c>
      <c r="S17" s="1">
        <v>15</v>
      </c>
      <c r="T17" t="str">
        <f t="shared" si="5"/>
        <v/>
      </c>
    </row>
    <row r="18" spans="4:20" ht="18.75" x14ac:dyDescent="0.3">
      <c r="D18" s="1">
        <v>16</v>
      </c>
      <c r="E18" t="str">
        <f>IF(résumé!A18="","",résumé!A18)</f>
        <v/>
      </c>
      <c r="F18" t="str">
        <f>IF(résumé!B18="","",résumé!B18)</f>
        <v/>
      </c>
      <c r="G18" t="str">
        <f t="shared" si="4"/>
        <v/>
      </c>
      <c r="I18">
        <f t="shared" si="0"/>
        <v>0</v>
      </c>
      <c r="J18" t="str">
        <f t="shared" si="1"/>
        <v/>
      </c>
      <c r="M18">
        <f t="shared" si="2"/>
        <v>0</v>
      </c>
      <c r="N18" t="str">
        <f t="shared" si="3"/>
        <v/>
      </c>
      <c r="S18" s="1">
        <v>16</v>
      </c>
      <c r="T18" t="str">
        <f t="shared" si="5"/>
        <v/>
      </c>
    </row>
    <row r="19" spans="4:20" ht="18.75" x14ac:dyDescent="0.3">
      <c r="D19" s="1">
        <v>17</v>
      </c>
      <c r="E19" t="str">
        <f>IF(résumé!A19="","",résumé!A19)</f>
        <v/>
      </c>
      <c r="F19" t="str">
        <f>IF(résumé!B19="","",résumé!B19)</f>
        <v/>
      </c>
      <c r="G19" t="str">
        <f t="shared" si="4"/>
        <v/>
      </c>
      <c r="I19">
        <f t="shared" si="0"/>
        <v>0</v>
      </c>
      <c r="J19" t="str">
        <f t="shared" si="1"/>
        <v/>
      </c>
      <c r="M19">
        <f t="shared" si="2"/>
        <v>0</v>
      </c>
      <c r="N19" t="str">
        <f t="shared" si="3"/>
        <v/>
      </c>
      <c r="S19" s="1">
        <v>17</v>
      </c>
      <c r="T19" t="str">
        <f t="shared" si="5"/>
        <v/>
      </c>
    </row>
    <row r="20" spans="4:20" ht="18.75" x14ac:dyDescent="0.3">
      <c r="D20" s="1">
        <v>18</v>
      </c>
      <c r="E20" t="str">
        <f>IF(résumé!A20="","",résumé!A20)</f>
        <v/>
      </c>
      <c r="F20" t="str">
        <f>IF(résumé!B20="","",résumé!B20)</f>
        <v/>
      </c>
      <c r="G20" t="str">
        <f t="shared" si="4"/>
        <v/>
      </c>
      <c r="I20">
        <f t="shared" si="0"/>
        <v>0</v>
      </c>
      <c r="J20" t="str">
        <f t="shared" si="1"/>
        <v/>
      </c>
      <c r="M20">
        <f t="shared" si="2"/>
        <v>0</v>
      </c>
      <c r="N20" t="str">
        <f t="shared" si="3"/>
        <v/>
      </c>
      <c r="S20" s="1">
        <v>18</v>
      </c>
      <c r="T20" t="str">
        <f t="shared" si="5"/>
        <v/>
      </c>
    </row>
    <row r="21" spans="4:20" ht="18.75" x14ac:dyDescent="0.3">
      <c r="D21" s="1">
        <v>19</v>
      </c>
      <c r="E21" t="str">
        <f>IF(résumé!A21="","",résumé!A21)</f>
        <v/>
      </c>
      <c r="F21" t="str">
        <f>IF(résumé!B21="","",résumé!B21)</f>
        <v/>
      </c>
      <c r="G21" t="str">
        <f t="shared" si="4"/>
        <v/>
      </c>
      <c r="I21">
        <f t="shared" si="0"/>
        <v>0</v>
      </c>
      <c r="J21" t="str">
        <f t="shared" si="1"/>
        <v/>
      </c>
      <c r="M21">
        <f t="shared" si="2"/>
        <v>0</v>
      </c>
      <c r="N21" t="str">
        <f t="shared" si="3"/>
        <v/>
      </c>
      <c r="S21" s="1">
        <v>19</v>
      </c>
      <c r="T21" t="str">
        <f t="shared" si="5"/>
        <v/>
      </c>
    </row>
    <row r="22" spans="4:20" ht="18.75" x14ac:dyDescent="0.3">
      <c r="D22" s="1">
        <v>20</v>
      </c>
      <c r="E22" t="str">
        <f>IF(résumé!A22="","",résumé!A22)</f>
        <v/>
      </c>
      <c r="F22" t="str">
        <f>IF(résumé!B22="","",résumé!B22)</f>
        <v/>
      </c>
      <c r="G22" t="str">
        <f t="shared" si="4"/>
        <v/>
      </c>
      <c r="I22">
        <f t="shared" si="0"/>
        <v>0</v>
      </c>
      <c r="J22" t="str">
        <f t="shared" si="1"/>
        <v/>
      </c>
      <c r="M22">
        <f t="shared" si="2"/>
        <v>0</v>
      </c>
      <c r="N22" t="str">
        <f t="shared" si="3"/>
        <v/>
      </c>
      <c r="S22" s="1">
        <v>20</v>
      </c>
      <c r="T22" t="str">
        <f t="shared" si="5"/>
        <v/>
      </c>
    </row>
    <row r="23" spans="4:20" ht="18.75" x14ac:dyDescent="0.3">
      <c r="D23" s="1">
        <v>21</v>
      </c>
      <c r="E23" t="str">
        <f>IF(résumé!A23="","",résumé!A23)</f>
        <v/>
      </c>
      <c r="F23" t="str">
        <f>IF(résumé!B23="","",résumé!B23)</f>
        <v/>
      </c>
      <c r="G23" t="str">
        <f t="shared" si="4"/>
        <v/>
      </c>
      <c r="I23">
        <f t="shared" si="0"/>
        <v>0</v>
      </c>
      <c r="J23" t="str">
        <f t="shared" si="1"/>
        <v/>
      </c>
      <c r="M23">
        <f t="shared" si="2"/>
        <v>0</v>
      </c>
      <c r="N23" t="str">
        <f t="shared" si="3"/>
        <v/>
      </c>
      <c r="S23" s="1">
        <v>21</v>
      </c>
      <c r="T23" t="str">
        <f t="shared" si="5"/>
        <v/>
      </c>
    </row>
    <row r="24" spans="4:20" ht="18.75" x14ac:dyDescent="0.3">
      <c r="D24" s="1">
        <v>22</v>
      </c>
      <c r="E24" t="str">
        <f>IF(résumé!A24="","",résumé!A24)</f>
        <v/>
      </c>
      <c r="F24" t="str">
        <f>IF(résumé!B24="","",résumé!B24)</f>
        <v/>
      </c>
      <c r="G24" t="str">
        <f t="shared" si="4"/>
        <v/>
      </c>
      <c r="I24">
        <f t="shared" si="0"/>
        <v>0</v>
      </c>
      <c r="J24" t="str">
        <f t="shared" si="1"/>
        <v/>
      </c>
      <c r="M24">
        <f t="shared" si="2"/>
        <v>0</v>
      </c>
      <c r="N24" t="str">
        <f t="shared" si="3"/>
        <v/>
      </c>
      <c r="S24" s="1">
        <v>22</v>
      </c>
      <c r="T24" t="str">
        <f t="shared" si="5"/>
        <v/>
      </c>
    </row>
    <row r="25" spans="4:20" ht="18.75" x14ac:dyDescent="0.3">
      <c r="D25" s="1">
        <v>23</v>
      </c>
      <c r="E25" t="str">
        <f>IF(résumé!A25="","",résumé!A25)</f>
        <v/>
      </c>
      <c r="F25" t="str">
        <f>IF(résumé!B25="","",résumé!B25)</f>
        <v/>
      </c>
      <c r="G25" t="str">
        <f t="shared" si="4"/>
        <v/>
      </c>
      <c r="I25">
        <f t="shared" si="0"/>
        <v>0</v>
      </c>
      <c r="J25" t="str">
        <f t="shared" si="1"/>
        <v/>
      </c>
      <c r="M25">
        <f t="shared" si="2"/>
        <v>0</v>
      </c>
      <c r="N25" t="str">
        <f t="shared" si="3"/>
        <v/>
      </c>
      <c r="S25" s="1">
        <v>23</v>
      </c>
      <c r="T25" t="str">
        <f t="shared" si="5"/>
        <v/>
      </c>
    </row>
    <row r="26" spans="4:20" ht="18.75" x14ac:dyDescent="0.3">
      <c r="D26" s="1">
        <v>24</v>
      </c>
      <c r="E26" t="str">
        <f>IF(résumé!A26="","",résumé!A26)</f>
        <v/>
      </c>
      <c r="F26" t="str">
        <f>IF(résumé!B26="","",résumé!B26)</f>
        <v/>
      </c>
      <c r="G26" t="str">
        <f t="shared" si="4"/>
        <v/>
      </c>
      <c r="I26">
        <f t="shared" si="0"/>
        <v>0</v>
      </c>
      <c r="J26" t="str">
        <f t="shared" si="1"/>
        <v/>
      </c>
      <c r="M26">
        <f t="shared" si="2"/>
        <v>0</v>
      </c>
      <c r="N26" t="str">
        <f t="shared" si="3"/>
        <v/>
      </c>
      <c r="S26" s="1">
        <v>24</v>
      </c>
      <c r="T26" t="str">
        <f t="shared" si="5"/>
        <v/>
      </c>
    </row>
    <row r="27" spans="4:20" ht="18.75" x14ac:dyDescent="0.3">
      <c r="D27" s="1">
        <v>25</v>
      </c>
      <c r="E27" t="str">
        <f>IF(résumé!A27="","",résumé!A27)</f>
        <v/>
      </c>
      <c r="F27" t="str">
        <f>IF(résumé!B27="","",résumé!B27)</f>
        <v/>
      </c>
      <c r="G27" t="str">
        <f t="shared" si="4"/>
        <v/>
      </c>
      <c r="I27">
        <f t="shared" si="0"/>
        <v>0</v>
      </c>
      <c r="J27" t="str">
        <f t="shared" si="1"/>
        <v/>
      </c>
      <c r="M27">
        <f t="shared" si="2"/>
        <v>0</v>
      </c>
      <c r="N27" t="str">
        <f t="shared" si="3"/>
        <v/>
      </c>
      <c r="S27" s="1">
        <v>25</v>
      </c>
      <c r="T27" t="str">
        <f t="shared" si="5"/>
        <v/>
      </c>
    </row>
    <row r="28" spans="4:20" ht="18.75" x14ac:dyDescent="0.3">
      <c r="D28" s="1">
        <v>26</v>
      </c>
      <c r="E28" t="str">
        <f>IF(résumé!A28="","",résumé!A28)</f>
        <v/>
      </c>
      <c r="F28" t="str">
        <f>IF(résumé!B28="","",résumé!B28)</f>
        <v/>
      </c>
      <c r="G28" t="str">
        <f t="shared" si="4"/>
        <v/>
      </c>
      <c r="I28">
        <f t="shared" si="0"/>
        <v>0</v>
      </c>
      <c r="J28" t="str">
        <f t="shared" si="1"/>
        <v/>
      </c>
      <c r="M28">
        <f t="shared" si="2"/>
        <v>0</v>
      </c>
      <c r="N28" t="str">
        <f t="shared" si="3"/>
        <v/>
      </c>
      <c r="S28" s="1">
        <v>26</v>
      </c>
      <c r="T28" t="str">
        <f t="shared" si="5"/>
        <v/>
      </c>
    </row>
    <row r="29" spans="4:20" ht="18.75" x14ac:dyDescent="0.3">
      <c r="D29" s="1">
        <v>27</v>
      </c>
      <c r="E29" t="str">
        <f>IF(résumé!A29="","",résumé!A29)</f>
        <v/>
      </c>
      <c r="F29" t="str">
        <f>IF(résumé!B29="","",résumé!B29)</f>
        <v/>
      </c>
      <c r="G29" t="str">
        <f t="shared" si="4"/>
        <v/>
      </c>
      <c r="I29">
        <f t="shared" si="0"/>
        <v>0</v>
      </c>
      <c r="J29" t="str">
        <f t="shared" si="1"/>
        <v/>
      </c>
      <c r="M29">
        <f t="shared" si="2"/>
        <v>0</v>
      </c>
      <c r="N29" t="str">
        <f t="shared" si="3"/>
        <v/>
      </c>
      <c r="S29" s="1">
        <v>27</v>
      </c>
      <c r="T29" t="str">
        <f t="shared" si="5"/>
        <v/>
      </c>
    </row>
    <row r="30" spans="4:20" ht="18.75" x14ac:dyDescent="0.3">
      <c r="D30" s="1">
        <v>28</v>
      </c>
      <c r="E30" t="str">
        <f>IF(résumé!A30="","",résumé!A30)</f>
        <v/>
      </c>
      <c r="F30" t="str">
        <f>IF(résumé!B30="","",résumé!B30)</f>
        <v/>
      </c>
      <c r="G30" t="str">
        <f t="shared" si="4"/>
        <v/>
      </c>
      <c r="I30">
        <f t="shared" si="0"/>
        <v>0</v>
      </c>
      <c r="J30" t="str">
        <f t="shared" si="1"/>
        <v/>
      </c>
      <c r="M30">
        <f t="shared" si="2"/>
        <v>0</v>
      </c>
      <c r="N30" t="str">
        <f t="shared" si="3"/>
        <v/>
      </c>
      <c r="S30" s="1">
        <v>28</v>
      </c>
      <c r="T30" t="str">
        <f t="shared" si="5"/>
        <v/>
      </c>
    </row>
    <row r="31" spans="4:20" ht="18.75" x14ac:dyDescent="0.3">
      <c r="D31" s="1">
        <v>29</v>
      </c>
      <c r="E31" t="str">
        <f>IF(résumé!A31="","",résumé!A31)</f>
        <v/>
      </c>
      <c r="F31" t="str">
        <f>IF(résumé!B31="","",résumé!B31)</f>
        <v/>
      </c>
      <c r="G31" t="str">
        <f t="shared" si="4"/>
        <v/>
      </c>
      <c r="I31">
        <f t="shared" si="0"/>
        <v>0</v>
      </c>
      <c r="J31" t="str">
        <f t="shared" si="1"/>
        <v/>
      </c>
      <c r="M31">
        <f t="shared" si="2"/>
        <v>0</v>
      </c>
      <c r="N31" t="str">
        <f t="shared" si="3"/>
        <v/>
      </c>
      <c r="S31" s="1">
        <v>29</v>
      </c>
      <c r="T31" t="str">
        <f t="shared" si="5"/>
        <v/>
      </c>
    </row>
    <row r="32" spans="4:20" ht="18.75" x14ac:dyDescent="0.3">
      <c r="D32" s="1">
        <v>30</v>
      </c>
      <c r="E32" t="str">
        <f>IF(résumé!A32="","",résumé!A32)</f>
        <v/>
      </c>
      <c r="F32" t="str">
        <f>IF(résumé!B32="","",résumé!B32)</f>
        <v/>
      </c>
      <c r="G32" t="str">
        <f t="shared" si="4"/>
        <v/>
      </c>
      <c r="I32">
        <f t="shared" si="0"/>
        <v>0</v>
      </c>
      <c r="J32" t="str">
        <f t="shared" si="1"/>
        <v/>
      </c>
      <c r="M32">
        <f t="shared" si="2"/>
        <v>0</v>
      </c>
      <c r="N32" t="str">
        <f t="shared" si="3"/>
        <v/>
      </c>
      <c r="S32" s="1">
        <v>30</v>
      </c>
      <c r="T32" t="str">
        <f t="shared" si="5"/>
        <v/>
      </c>
    </row>
    <row r="33" spans="4:20" ht="18.75" x14ac:dyDescent="0.3">
      <c r="D33" s="1">
        <v>31</v>
      </c>
      <c r="E33" t="str">
        <f>IF(résumé!A33="","",résumé!A33)</f>
        <v/>
      </c>
      <c r="F33" t="str">
        <f>IF(résumé!B33="","",résumé!B33)</f>
        <v/>
      </c>
      <c r="G33" t="str">
        <f t="shared" si="4"/>
        <v/>
      </c>
      <c r="I33">
        <f t="shared" si="0"/>
        <v>0</v>
      </c>
      <c r="J33" t="str">
        <f t="shared" si="1"/>
        <v/>
      </c>
      <c r="M33">
        <f t="shared" si="2"/>
        <v>0</v>
      </c>
      <c r="N33" t="str">
        <f t="shared" si="3"/>
        <v/>
      </c>
      <c r="S33" s="1">
        <v>31</v>
      </c>
      <c r="T33" t="str">
        <f t="shared" si="5"/>
        <v/>
      </c>
    </row>
    <row r="34" spans="4:20" ht="18.75" x14ac:dyDescent="0.3">
      <c r="D34" s="1">
        <v>32</v>
      </c>
      <c r="E34" t="str">
        <f>IF(résumé!A34="","",résumé!A34)</f>
        <v/>
      </c>
      <c r="F34" t="str">
        <f>IF(résumé!B34="","",résumé!B34)</f>
        <v/>
      </c>
      <c r="G34" t="str">
        <f t="shared" si="4"/>
        <v/>
      </c>
      <c r="I34">
        <f t="shared" si="0"/>
        <v>0</v>
      </c>
      <c r="J34" t="str">
        <f t="shared" si="1"/>
        <v/>
      </c>
      <c r="M34">
        <f t="shared" si="2"/>
        <v>0</v>
      </c>
      <c r="N34" t="str">
        <f t="shared" si="3"/>
        <v/>
      </c>
      <c r="S34" s="1">
        <v>32</v>
      </c>
      <c r="T34" t="str">
        <f t="shared" si="5"/>
        <v/>
      </c>
    </row>
    <row r="35" spans="4:20" ht="18.75" x14ac:dyDescent="0.3">
      <c r="D35" s="1">
        <v>33</v>
      </c>
      <c r="E35" t="str">
        <f>IF(résumé!A35="","",résumé!A35)</f>
        <v/>
      </c>
      <c r="F35" t="str">
        <f>IF(résumé!B35="","",résumé!B35)</f>
        <v/>
      </c>
      <c r="G35" t="str">
        <f t="shared" si="4"/>
        <v/>
      </c>
      <c r="I35">
        <f t="shared" si="0"/>
        <v>0</v>
      </c>
      <c r="J35" t="str">
        <f t="shared" si="1"/>
        <v/>
      </c>
      <c r="M35">
        <f t="shared" si="2"/>
        <v>0</v>
      </c>
      <c r="N35" t="str">
        <f t="shared" si="3"/>
        <v/>
      </c>
      <c r="S35" s="1">
        <v>33</v>
      </c>
      <c r="T35" t="str">
        <f t="shared" si="5"/>
        <v/>
      </c>
    </row>
    <row r="36" spans="4:20" ht="18.75" x14ac:dyDescent="0.3">
      <c r="D36" s="1">
        <v>34</v>
      </c>
      <c r="E36" t="str">
        <f>IF(résumé!A36="","",résumé!A36)</f>
        <v/>
      </c>
      <c r="F36" t="str">
        <f>IF(résumé!B36="","",résumé!B36)</f>
        <v/>
      </c>
      <c r="G36" t="str">
        <f t="shared" si="4"/>
        <v/>
      </c>
      <c r="I36">
        <f t="shared" si="0"/>
        <v>0</v>
      </c>
      <c r="J36" t="str">
        <f t="shared" si="1"/>
        <v/>
      </c>
      <c r="M36">
        <f t="shared" si="2"/>
        <v>0</v>
      </c>
      <c r="N36" t="str">
        <f t="shared" si="3"/>
        <v/>
      </c>
      <c r="S36" s="1">
        <v>34</v>
      </c>
      <c r="T36" t="str">
        <f t="shared" si="5"/>
        <v/>
      </c>
    </row>
    <row r="37" spans="4:20" ht="18.75" x14ac:dyDescent="0.3">
      <c r="D37" s="1">
        <v>35</v>
      </c>
      <c r="E37" t="str">
        <f>IF(résumé!A37="","",résumé!A37)</f>
        <v/>
      </c>
      <c r="F37" t="str">
        <f>IF(résumé!B37="","",résumé!B37)</f>
        <v/>
      </c>
      <c r="G37" t="str">
        <f t="shared" si="4"/>
        <v/>
      </c>
      <c r="I37">
        <f t="shared" si="0"/>
        <v>0</v>
      </c>
      <c r="J37" t="str">
        <f t="shared" si="1"/>
        <v/>
      </c>
      <c r="M37">
        <f t="shared" si="2"/>
        <v>0</v>
      </c>
      <c r="N37" t="str">
        <f t="shared" si="3"/>
        <v/>
      </c>
      <c r="S37" s="1">
        <v>35</v>
      </c>
      <c r="T37" t="str">
        <f t="shared" si="5"/>
        <v/>
      </c>
    </row>
    <row r="38" spans="4:20" ht="18.75" x14ac:dyDescent="0.3">
      <c r="D38" s="1">
        <v>36</v>
      </c>
      <c r="E38" t="str">
        <f>IF(résumé!A38="","",résumé!A38)</f>
        <v/>
      </c>
      <c r="F38" t="str">
        <f>IF(résumé!B38="","",résumé!B38)</f>
        <v/>
      </c>
      <c r="G38" t="str">
        <f t="shared" si="4"/>
        <v/>
      </c>
      <c r="I38">
        <f t="shared" si="0"/>
        <v>0</v>
      </c>
      <c r="J38" t="str">
        <f t="shared" si="1"/>
        <v/>
      </c>
      <c r="M38">
        <f t="shared" si="2"/>
        <v>0</v>
      </c>
      <c r="N38" t="str">
        <f t="shared" si="3"/>
        <v/>
      </c>
      <c r="S38" s="1">
        <v>36</v>
      </c>
      <c r="T38" t="str">
        <f t="shared" si="5"/>
        <v/>
      </c>
    </row>
    <row r="39" spans="4:20" ht="18.75" x14ac:dyDescent="0.3">
      <c r="D39" s="1">
        <v>37</v>
      </c>
      <c r="E39" t="str">
        <f>IF(résumé!A39="","",résumé!A39)</f>
        <v/>
      </c>
      <c r="F39" t="str">
        <f>IF(résumé!B39="","",résumé!B39)</f>
        <v/>
      </c>
      <c r="G39" t="str">
        <f t="shared" si="4"/>
        <v/>
      </c>
      <c r="I39">
        <f t="shared" si="0"/>
        <v>0</v>
      </c>
      <c r="J39" t="str">
        <f t="shared" si="1"/>
        <v/>
      </c>
      <c r="M39">
        <f t="shared" si="2"/>
        <v>0</v>
      </c>
      <c r="N39" t="str">
        <f t="shared" si="3"/>
        <v/>
      </c>
      <c r="S39" s="1">
        <v>37</v>
      </c>
      <c r="T39" t="str">
        <f t="shared" si="5"/>
        <v/>
      </c>
    </row>
    <row r="40" spans="4:20" ht="18.75" x14ac:dyDescent="0.3">
      <c r="D40" s="1">
        <v>38</v>
      </c>
      <c r="E40" t="str">
        <f>IF(résumé!A40="","",résumé!A40)</f>
        <v/>
      </c>
      <c r="F40" t="str">
        <f>IF(résumé!B40="","",résumé!B40)</f>
        <v/>
      </c>
      <c r="G40" t="str">
        <f t="shared" si="4"/>
        <v/>
      </c>
      <c r="I40">
        <f t="shared" si="0"/>
        <v>0</v>
      </c>
      <c r="J40" t="str">
        <f t="shared" si="1"/>
        <v/>
      </c>
      <c r="M40">
        <f t="shared" si="2"/>
        <v>0</v>
      </c>
      <c r="N40" t="str">
        <f t="shared" si="3"/>
        <v/>
      </c>
      <c r="S40" s="1">
        <v>38</v>
      </c>
      <c r="T40" t="str">
        <f t="shared" si="5"/>
        <v/>
      </c>
    </row>
    <row r="41" spans="4:20" ht="18.75" x14ac:dyDescent="0.3">
      <c r="D41" s="1">
        <v>39</v>
      </c>
      <c r="E41" t="str">
        <f>IF(résumé!A41="","",résumé!A41)</f>
        <v/>
      </c>
      <c r="F41" t="str">
        <f>IF(résumé!B41="","",résumé!B41)</f>
        <v/>
      </c>
      <c r="G41" t="str">
        <f t="shared" si="4"/>
        <v/>
      </c>
      <c r="I41">
        <f t="shared" si="0"/>
        <v>0</v>
      </c>
      <c r="J41" t="str">
        <f t="shared" si="1"/>
        <v/>
      </c>
      <c r="M41">
        <f t="shared" si="2"/>
        <v>0</v>
      </c>
      <c r="N41" t="str">
        <f t="shared" si="3"/>
        <v/>
      </c>
      <c r="S41" s="1">
        <v>39</v>
      </c>
      <c r="T41" t="str">
        <f t="shared" si="5"/>
        <v/>
      </c>
    </row>
    <row r="42" spans="4:20" ht="18.75" x14ac:dyDescent="0.3">
      <c r="D42" s="1">
        <v>40</v>
      </c>
      <c r="E42" t="str">
        <f>IF(résumé!A42="","",résumé!A42)</f>
        <v/>
      </c>
      <c r="F42" t="str">
        <f>IF(résumé!B42="","",résumé!B42)</f>
        <v/>
      </c>
      <c r="G42" t="str">
        <f t="shared" si="4"/>
        <v/>
      </c>
      <c r="I42">
        <f t="shared" si="0"/>
        <v>0</v>
      </c>
      <c r="J42" t="str">
        <f t="shared" si="1"/>
        <v/>
      </c>
      <c r="M42">
        <f t="shared" si="2"/>
        <v>0</v>
      </c>
      <c r="N42" t="str">
        <f t="shared" si="3"/>
        <v/>
      </c>
      <c r="S42" s="1">
        <v>40</v>
      </c>
      <c r="T42" t="str">
        <f t="shared" si="5"/>
        <v/>
      </c>
    </row>
    <row r="43" spans="4:20" ht="18.75" x14ac:dyDescent="0.3">
      <c r="D43" s="1">
        <v>41</v>
      </c>
      <c r="E43" t="str">
        <f>IF(résumé!A43="","",résumé!A43)</f>
        <v/>
      </c>
      <c r="F43" t="str">
        <f>IF(résumé!B43="","",résumé!B43)</f>
        <v/>
      </c>
      <c r="G43" t="str">
        <f t="shared" si="4"/>
        <v/>
      </c>
      <c r="I43">
        <f t="shared" si="0"/>
        <v>0</v>
      </c>
      <c r="J43" t="str">
        <f t="shared" si="1"/>
        <v/>
      </c>
      <c r="M43">
        <f t="shared" si="2"/>
        <v>0</v>
      </c>
      <c r="N43" t="str">
        <f t="shared" si="3"/>
        <v/>
      </c>
      <c r="S43" s="1">
        <v>41</v>
      </c>
      <c r="T43" t="str">
        <f t="shared" si="5"/>
        <v/>
      </c>
    </row>
    <row r="44" spans="4:20" ht="18.75" x14ac:dyDescent="0.3">
      <c r="D44" s="1">
        <v>42</v>
      </c>
      <c r="E44" t="str">
        <f>IF(résumé!A44="","",résumé!A44)</f>
        <v/>
      </c>
      <c r="F44" t="str">
        <f>IF(résumé!B44="","",résumé!B44)</f>
        <v/>
      </c>
      <c r="G44" t="str">
        <f t="shared" si="4"/>
        <v/>
      </c>
      <c r="I44">
        <f t="shared" si="0"/>
        <v>0</v>
      </c>
      <c r="J44" t="str">
        <f t="shared" si="1"/>
        <v/>
      </c>
      <c r="M44">
        <f t="shared" si="2"/>
        <v>0</v>
      </c>
      <c r="N44" t="str">
        <f t="shared" si="3"/>
        <v/>
      </c>
      <c r="S44" s="1">
        <v>42</v>
      </c>
      <c r="T44" t="str">
        <f t="shared" si="5"/>
        <v/>
      </c>
    </row>
    <row r="45" spans="4:20" ht="18.75" x14ac:dyDescent="0.3">
      <c r="D45" s="1">
        <v>43</v>
      </c>
      <c r="E45" t="str">
        <f>IF(résumé!A45="","",résumé!A45)</f>
        <v/>
      </c>
      <c r="F45" t="str">
        <f>IF(résumé!B45="","",résumé!B45)</f>
        <v/>
      </c>
      <c r="G45" t="str">
        <f t="shared" si="4"/>
        <v/>
      </c>
      <c r="I45">
        <f t="shared" si="0"/>
        <v>0</v>
      </c>
      <c r="J45" t="str">
        <f t="shared" si="1"/>
        <v/>
      </c>
      <c r="M45">
        <f t="shared" si="2"/>
        <v>0</v>
      </c>
      <c r="N45" t="str">
        <f t="shared" si="3"/>
        <v/>
      </c>
      <c r="S45" s="1">
        <v>43</v>
      </c>
      <c r="T45" t="str">
        <f t="shared" si="5"/>
        <v/>
      </c>
    </row>
    <row r="46" spans="4:20" ht="18.75" x14ac:dyDescent="0.3">
      <c r="D46" s="1">
        <v>44</v>
      </c>
      <c r="E46" t="str">
        <f>IF(résumé!A46="","",résumé!A46)</f>
        <v/>
      </c>
      <c r="F46" t="str">
        <f>IF(résumé!B46="","",résumé!B46)</f>
        <v/>
      </c>
      <c r="G46" t="str">
        <f t="shared" si="4"/>
        <v/>
      </c>
      <c r="I46">
        <f t="shared" si="0"/>
        <v>0</v>
      </c>
      <c r="J46" t="str">
        <f t="shared" si="1"/>
        <v/>
      </c>
      <c r="M46">
        <f t="shared" si="2"/>
        <v>0</v>
      </c>
      <c r="N46" t="str">
        <f t="shared" si="3"/>
        <v/>
      </c>
      <c r="S46" s="1">
        <v>44</v>
      </c>
      <c r="T46" t="str">
        <f t="shared" si="5"/>
        <v/>
      </c>
    </row>
    <row r="47" spans="4:20" ht="18.75" x14ac:dyDescent="0.3">
      <c r="D47" s="1">
        <v>45</v>
      </c>
      <c r="E47" t="str">
        <f>IF(résumé!A47="","",résumé!A47)</f>
        <v/>
      </c>
      <c r="F47" t="str">
        <f>IF(résumé!B47="","",résumé!B47)</f>
        <v/>
      </c>
      <c r="G47" t="str">
        <f t="shared" si="4"/>
        <v/>
      </c>
      <c r="I47">
        <f t="shared" si="0"/>
        <v>0</v>
      </c>
      <c r="J47" t="str">
        <f t="shared" si="1"/>
        <v/>
      </c>
      <c r="M47">
        <f t="shared" si="2"/>
        <v>0</v>
      </c>
      <c r="N47" t="str">
        <f t="shared" si="3"/>
        <v/>
      </c>
      <c r="S47" s="1">
        <v>45</v>
      </c>
      <c r="T47" t="str">
        <f t="shared" si="5"/>
        <v/>
      </c>
    </row>
    <row r="48" spans="4:20" ht="18.75" x14ac:dyDescent="0.3">
      <c r="D48" s="1">
        <v>46</v>
      </c>
      <c r="E48" t="str">
        <f>IF(résumé!A48="","",résumé!A48)</f>
        <v/>
      </c>
      <c r="F48" t="str">
        <f>IF(résumé!B48="","",résumé!B48)</f>
        <v/>
      </c>
      <c r="G48" t="str">
        <f t="shared" si="4"/>
        <v/>
      </c>
      <c r="I48">
        <f t="shared" si="0"/>
        <v>0</v>
      </c>
      <c r="J48" t="str">
        <f t="shared" si="1"/>
        <v/>
      </c>
      <c r="M48">
        <f t="shared" si="2"/>
        <v>0</v>
      </c>
      <c r="N48" t="str">
        <f t="shared" si="3"/>
        <v/>
      </c>
      <c r="S48" s="1">
        <v>46</v>
      </c>
      <c r="T48" t="str">
        <f t="shared" si="5"/>
        <v/>
      </c>
    </row>
    <row r="49" spans="4:20" ht="18.75" x14ac:dyDescent="0.3">
      <c r="D49" s="1">
        <v>47</v>
      </c>
      <c r="E49" t="str">
        <f>IF(résumé!A49="","",résumé!A49)</f>
        <v/>
      </c>
      <c r="F49" t="str">
        <f>IF(résumé!B49="","",résumé!B49)</f>
        <v/>
      </c>
      <c r="G49" t="str">
        <f t="shared" si="4"/>
        <v/>
      </c>
      <c r="I49">
        <f t="shared" si="0"/>
        <v>0</v>
      </c>
      <c r="J49" t="str">
        <f t="shared" si="1"/>
        <v/>
      </c>
      <c r="M49">
        <f t="shared" si="2"/>
        <v>0</v>
      </c>
      <c r="N49" t="str">
        <f t="shared" si="3"/>
        <v/>
      </c>
      <c r="S49" s="1">
        <v>47</v>
      </c>
      <c r="T49" t="str">
        <f t="shared" si="5"/>
        <v/>
      </c>
    </row>
    <row r="50" spans="4:20" ht="18.75" x14ac:dyDescent="0.3">
      <c r="D50" s="1">
        <v>48</v>
      </c>
      <c r="E50" t="str">
        <f>IF(résumé!A50="","",résumé!A50)</f>
        <v/>
      </c>
      <c r="F50" t="str">
        <f>IF(résumé!B50="","",résumé!B50)</f>
        <v/>
      </c>
      <c r="G50" t="str">
        <f t="shared" si="4"/>
        <v/>
      </c>
      <c r="I50">
        <f t="shared" si="0"/>
        <v>0</v>
      </c>
      <c r="J50" t="str">
        <f t="shared" si="1"/>
        <v/>
      </c>
      <c r="M50">
        <f t="shared" si="2"/>
        <v>0</v>
      </c>
      <c r="N50" t="str">
        <f t="shared" si="3"/>
        <v/>
      </c>
      <c r="S50" s="1">
        <v>48</v>
      </c>
      <c r="T50" t="str">
        <f t="shared" si="5"/>
        <v/>
      </c>
    </row>
    <row r="51" spans="4:20" ht="18.75" x14ac:dyDescent="0.3">
      <c r="D51" s="1">
        <v>49</v>
      </c>
      <c r="E51" t="str">
        <f>IF(résumé!A51="","",résumé!A51)</f>
        <v/>
      </c>
      <c r="F51" t="str">
        <f>IF(résumé!B51="","",résumé!B51)</f>
        <v/>
      </c>
      <c r="G51" t="str">
        <f t="shared" si="4"/>
        <v/>
      </c>
      <c r="I51">
        <f t="shared" si="0"/>
        <v>0</v>
      </c>
      <c r="J51" t="str">
        <f t="shared" si="1"/>
        <v/>
      </c>
      <c r="M51">
        <f t="shared" si="2"/>
        <v>0</v>
      </c>
      <c r="N51" t="str">
        <f t="shared" si="3"/>
        <v/>
      </c>
      <c r="S51" s="1">
        <v>49</v>
      </c>
      <c r="T51" t="str">
        <f t="shared" si="5"/>
        <v/>
      </c>
    </row>
    <row r="52" spans="4:20" ht="18.75" x14ac:dyDescent="0.3">
      <c r="D52" s="1">
        <v>50</v>
      </c>
      <c r="E52" t="str">
        <f>IF(résumé!A52="","",résumé!A52)</f>
        <v/>
      </c>
      <c r="F52" t="str">
        <f>IF(résumé!B52="","",résumé!B52)</f>
        <v/>
      </c>
      <c r="G52" t="str">
        <f t="shared" si="4"/>
        <v/>
      </c>
      <c r="I52">
        <f t="shared" si="0"/>
        <v>0</v>
      </c>
      <c r="J52" t="str">
        <f t="shared" si="1"/>
        <v/>
      </c>
      <c r="M52">
        <f t="shared" si="2"/>
        <v>0</v>
      </c>
      <c r="N52" t="str">
        <f t="shared" si="3"/>
        <v/>
      </c>
      <c r="S52" s="1">
        <v>50</v>
      </c>
      <c r="T52" t="str">
        <f t="shared" si="5"/>
        <v/>
      </c>
    </row>
    <row r="53" spans="4:20" ht="18.75" x14ac:dyDescent="0.3">
      <c r="D53" s="1">
        <v>51</v>
      </c>
      <c r="E53" t="str">
        <f>IF(résumé!A53="","",résumé!A53)</f>
        <v/>
      </c>
      <c r="F53" t="str">
        <f>IF(résumé!B53="","",résumé!B53)</f>
        <v/>
      </c>
      <c r="G53" t="str">
        <f t="shared" si="4"/>
        <v/>
      </c>
      <c r="I53">
        <f t="shared" si="0"/>
        <v>0</v>
      </c>
      <c r="J53" t="str">
        <f t="shared" si="1"/>
        <v/>
      </c>
      <c r="M53">
        <f t="shared" si="2"/>
        <v>0</v>
      </c>
      <c r="N53" t="str">
        <f t="shared" si="3"/>
        <v/>
      </c>
      <c r="S53" s="1">
        <v>51</v>
      </c>
      <c r="T53" t="str">
        <f t="shared" si="5"/>
        <v/>
      </c>
    </row>
    <row r="54" spans="4:20" ht="18.75" x14ac:dyDescent="0.3">
      <c r="D54" s="1">
        <v>52</v>
      </c>
      <c r="E54" t="str">
        <f>IF(résumé!A54="","",résumé!A54)</f>
        <v/>
      </c>
      <c r="F54" t="str">
        <f>IF(résumé!B54="","",résumé!B54)</f>
        <v/>
      </c>
      <c r="G54" t="str">
        <f t="shared" si="4"/>
        <v/>
      </c>
      <c r="I54">
        <f t="shared" si="0"/>
        <v>0</v>
      </c>
      <c r="J54" t="str">
        <f t="shared" si="1"/>
        <v/>
      </c>
      <c r="M54">
        <f t="shared" si="2"/>
        <v>0</v>
      </c>
      <c r="N54" t="str">
        <f t="shared" si="3"/>
        <v/>
      </c>
      <c r="S54" s="1">
        <v>52</v>
      </c>
      <c r="T54" t="str">
        <f t="shared" si="5"/>
        <v/>
      </c>
    </row>
    <row r="55" spans="4:20" ht="18.75" x14ac:dyDescent="0.3">
      <c r="D55" s="1">
        <v>53</v>
      </c>
      <c r="E55" t="str">
        <f>IF(résumé!A55="","",résumé!A55)</f>
        <v/>
      </c>
      <c r="F55" t="str">
        <f>IF(résumé!B55="","",résumé!B55)</f>
        <v/>
      </c>
      <c r="G55" t="str">
        <f t="shared" si="4"/>
        <v/>
      </c>
      <c r="I55">
        <f t="shared" si="0"/>
        <v>0</v>
      </c>
      <c r="J55" t="str">
        <f t="shared" si="1"/>
        <v/>
      </c>
      <c r="M55">
        <f t="shared" si="2"/>
        <v>0</v>
      </c>
      <c r="N55" t="str">
        <f t="shared" si="3"/>
        <v/>
      </c>
      <c r="S55" s="1">
        <v>53</v>
      </c>
      <c r="T55" t="str">
        <f t="shared" si="5"/>
        <v/>
      </c>
    </row>
    <row r="56" spans="4:20" ht="18.75" x14ac:dyDescent="0.3">
      <c r="D56" s="1">
        <v>54</v>
      </c>
      <c r="E56" t="str">
        <f>IF(résumé!A56="","",résumé!A56)</f>
        <v/>
      </c>
      <c r="F56" t="str">
        <f>IF(résumé!B56="","",résumé!B56)</f>
        <v/>
      </c>
      <c r="G56" t="str">
        <f t="shared" si="4"/>
        <v/>
      </c>
      <c r="I56">
        <f t="shared" si="0"/>
        <v>0</v>
      </c>
      <c r="J56" t="str">
        <f t="shared" si="1"/>
        <v/>
      </c>
      <c r="M56">
        <f t="shared" si="2"/>
        <v>0</v>
      </c>
      <c r="N56" t="str">
        <f t="shared" si="3"/>
        <v/>
      </c>
      <c r="S56" s="1">
        <v>54</v>
      </c>
      <c r="T56" t="str">
        <f t="shared" si="5"/>
        <v/>
      </c>
    </row>
    <row r="57" spans="4:20" ht="18.75" x14ac:dyDescent="0.3">
      <c r="D57" s="1">
        <v>55</v>
      </c>
      <c r="E57" t="str">
        <f>IF(résumé!A57="","",résumé!A57)</f>
        <v/>
      </c>
      <c r="F57" t="str">
        <f>IF(résumé!B57="","",résumé!B57)</f>
        <v/>
      </c>
      <c r="G57" t="str">
        <f t="shared" si="4"/>
        <v/>
      </c>
      <c r="I57">
        <f t="shared" si="0"/>
        <v>0</v>
      </c>
      <c r="J57" t="str">
        <f t="shared" si="1"/>
        <v/>
      </c>
      <c r="M57">
        <f t="shared" si="2"/>
        <v>0</v>
      </c>
      <c r="N57" t="str">
        <f t="shared" si="3"/>
        <v/>
      </c>
      <c r="S57" s="1">
        <v>55</v>
      </c>
      <c r="T57" t="str">
        <f t="shared" si="5"/>
        <v/>
      </c>
    </row>
    <row r="58" spans="4:20" ht="18.75" x14ac:dyDescent="0.3">
      <c r="D58" s="1">
        <v>56</v>
      </c>
      <c r="E58" t="str">
        <f>IF(résumé!A58="","",résumé!A58)</f>
        <v/>
      </c>
      <c r="F58" t="str">
        <f>IF(résumé!B58="","",résumé!B58)</f>
        <v/>
      </c>
      <c r="G58" t="str">
        <f t="shared" si="4"/>
        <v/>
      </c>
      <c r="I58">
        <f t="shared" si="0"/>
        <v>0</v>
      </c>
      <c r="J58" t="str">
        <f t="shared" si="1"/>
        <v/>
      </c>
      <c r="M58">
        <f t="shared" si="2"/>
        <v>0</v>
      </c>
      <c r="N58" t="str">
        <f t="shared" si="3"/>
        <v/>
      </c>
      <c r="S58" s="1">
        <v>56</v>
      </c>
      <c r="T58" t="str">
        <f t="shared" si="5"/>
        <v/>
      </c>
    </row>
    <row r="59" spans="4:20" ht="18.75" x14ac:dyDescent="0.3">
      <c r="D59" s="1">
        <v>57</v>
      </c>
      <c r="E59" t="str">
        <f>IF(résumé!A59="","",résumé!A59)</f>
        <v/>
      </c>
      <c r="F59" t="str">
        <f>IF(résumé!B59="","",résumé!B59)</f>
        <v/>
      </c>
      <c r="G59" t="str">
        <f t="shared" si="4"/>
        <v/>
      </c>
      <c r="I59">
        <f t="shared" si="0"/>
        <v>0</v>
      </c>
      <c r="J59" t="str">
        <f t="shared" si="1"/>
        <v/>
      </c>
      <c r="M59">
        <f t="shared" si="2"/>
        <v>0</v>
      </c>
      <c r="N59" t="str">
        <f t="shared" si="3"/>
        <v/>
      </c>
      <c r="S59" s="1">
        <v>57</v>
      </c>
      <c r="T59" t="str">
        <f t="shared" si="5"/>
        <v/>
      </c>
    </row>
    <row r="60" spans="4:20" ht="18.75" x14ac:dyDescent="0.3">
      <c r="D60" s="1">
        <v>58</v>
      </c>
      <c r="E60" t="str">
        <f>IF(résumé!A60="","",résumé!A60)</f>
        <v/>
      </c>
      <c r="F60" t="str">
        <f>IF(résumé!B60="","",résumé!B60)</f>
        <v/>
      </c>
      <c r="G60" t="str">
        <f t="shared" si="4"/>
        <v/>
      </c>
      <c r="I60">
        <f t="shared" si="0"/>
        <v>0</v>
      </c>
      <c r="J60" t="str">
        <f t="shared" si="1"/>
        <v/>
      </c>
      <c r="M60">
        <f t="shared" si="2"/>
        <v>0</v>
      </c>
      <c r="N60" t="str">
        <f t="shared" si="3"/>
        <v/>
      </c>
      <c r="S60" s="1">
        <v>58</v>
      </c>
      <c r="T60" t="str">
        <f t="shared" si="5"/>
        <v/>
      </c>
    </row>
    <row r="61" spans="4:20" ht="18.75" x14ac:dyDescent="0.3">
      <c r="D61" s="1">
        <v>59</v>
      </c>
      <c r="E61" t="str">
        <f>IF(résumé!A61="","",résumé!A61)</f>
        <v/>
      </c>
      <c r="F61" t="str">
        <f>IF(résumé!B61="","",résumé!B61)</f>
        <v/>
      </c>
      <c r="G61" t="str">
        <f t="shared" si="4"/>
        <v/>
      </c>
      <c r="I61">
        <f t="shared" si="0"/>
        <v>0</v>
      </c>
      <c r="J61" t="str">
        <f t="shared" si="1"/>
        <v/>
      </c>
      <c r="M61">
        <f t="shared" si="2"/>
        <v>0</v>
      </c>
      <c r="N61" t="str">
        <f t="shared" si="3"/>
        <v/>
      </c>
      <c r="S61" s="1">
        <v>59</v>
      </c>
      <c r="T61" t="str">
        <f t="shared" si="5"/>
        <v/>
      </c>
    </row>
    <row r="62" spans="4:20" ht="18.75" x14ac:dyDescent="0.3">
      <c r="D62" s="1">
        <v>60</v>
      </c>
      <c r="E62" t="str">
        <f>IF(résumé!A62="","",résumé!A62)</f>
        <v/>
      </c>
      <c r="F62" t="str">
        <f>IF(résumé!B62="","",résumé!B62)</f>
        <v/>
      </c>
      <c r="G62" t="str">
        <f t="shared" si="4"/>
        <v/>
      </c>
      <c r="I62">
        <f t="shared" si="0"/>
        <v>0</v>
      </c>
      <c r="J62" t="str">
        <f t="shared" si="1"/>
        <v/>
      </c>
      <c r="M62">
        <f t="shared" si="2"/>
        <v>0</v>
      </c>
      <c r="N62" t="str">
        <f t="shared" si="3"/>
        <v/>
      </c>
      <c r="S62" s="1">
        <v>60</v>
      </c>
      <c r="T62" t="str">
        <f t="shared" si="5"/>
        <v/>
      </c>
    </row>
    <row r="63" spans="4:20" ht="18.75" x14ac:dyDescent="0.3">
      <c r="D63" s="1">
        <v>61</v>
      </c>
      <c r="E63" t="str">
        <f>IF(résumé!A63="","",résumé!A63)</f>
        <v/>
      </c>
      <c r="F63" t="str">
        <f>IF(résumé!B63="","",résumé!B63)</f>
        <v/>
      </c>
      <c r="G63" t="str">
        <f t="shared" si="4"/>
        <v/>
      </c>
      <c r="I63">
        <f t="shared" si="0"/>
        <v>0</v>
      </c>
      <c r="J63" t="str">
        <f t="shared" si="1"/>
        <v/>
      </c>
      <c r="M63">
        <f t="shared" si="2"/>
        <v>0</v>
      </c>
      <c r="N63" t="str">
        <f t="shared" si="3"/>
        <v/>
      </c>
      <c r="S63" s="1">
        <v>61</v>
      </c>
      <c r="T63" t="str">
        <f t="shared" si="5"/>
        <v/>
      </c>
    </row>
    <row r="64" spans="4:20" ht="18.75" x14ac:dyDescent="0.3">
      <c r="D64" s="1">
        <v>62</v>
      </c>
      <c r="E64" t="str">
        <f>IF(résumé!A64="","",résumé!A64)</f>
        <v/>
      </c>
      <c r="F64" t="str">
        <f>IF(résumé!B64="","",résumé!B64)</f>
        <v/>
      </c>
      <c r="G64" t="str">
        <f t="shared" si="4"/>
        <v/>
      </c>
      <c r="I64">
        <f t="shared" si="0"/>
        <v>0</v>
      </c>
      <c r="J64" t="str">
        <f t="shared" si="1"/>
        <v/>
      </c>
      <c r="M64">
        <f t="shared" si="2"/>
        <v>0</v>
      </c>
      <c r="N64" t="str">
        <f t="shared" si="3"/>
        <v/>
      </c>
      <c r="S64" s="1">
        <v>62</v>
      </c>
      <c r="T64" t="str">
        <f t="shared" si="5"/>
        <v/>
      </c>
    </row>
    <row r="65" spans="4:20" ht="18.75" x14ac:dyDescent="0.3">
      <c r="D65" s="1">
        <v>63</v>
      </c>
      <c r="E65" t="str">
        <f>IF(résumé!A65="","",résumé!A65)</f>
        <v/>
      </c>
      <c r="F65" t="str">
        <f>IF(résumé!B65="","",résumé!B65)</f>
        <v/>
      </c>
      <c r="G65" t="str">
        <f t="shared" si="4"/>
        <v/>
      </c>
      <c r="I65">
        <f t="shared" si="0"/>
        <v>0</v>
      </c>
      <c r="J65" t="str">
        <f t="shared" si="1"/>
        <v/>
      </c>
      <c r="M65">
        <f t="shared" si="2"/>
        <v>0</v>
      </c>
      <c r="N65" t="str">
        <f t="shared" si="3"/>
        <v/>
      </c>
      <c r="S65" s="1">
        <v>63</v>
      </c>
      <c r="T65" t="str">
        <f t="shared" si="5"/>
        <v/>
      </c>
    </row>
    <row r="66" spans="4:20" ht="18.75" x14ac:dyDescent="0.3">
      <c r="D66" s="1">
        <v>64</v>
      </c>
      <c r="E66" t="str">
        <f>IF(résumé!A66="","",résumé!A66)</f>
        <v/>
      </c>
      <c r="F66" t="str">
        <f>IF(résumé!B66="","",résumé!B66)</f>
        <v/>
      </c>
      <c r="G66" t="str">
        <f t="shared" si="4"/>
        <v/>
      </c>
      <c r="I66">
        <f t="shared" si="0"/>
        <v>0</v>
      </c>
      <c r="J66" t="str">
        <f t="shared" si="1"/>
        <v/>
      </c>
      <c r="M66">
        <f t="shared" si="2"/>
        <v>0</v>
      </c>
      <c r="N66" t="str">
        <f t="shared" si="3"/>
        <v/>
      </c>
      <c r="S66" s="1">
        <v>64</v>
      </c>
      <c r="T66" t="str">
        <f t="shared" si="5"/>
        <v/>
      </c>
    </row>
    <row r="67" spans="4:20" ht="18.75" x14ac:dyDescent="0.3">
      <c r="D67" s="1">
        <v>65</v>
      </c>
      <c r="E67" t="str">
        <f>IF(résumé!A67="","",résumé!A67)</f>
        <v/>
      </c>
      <c r="F67" t="str">
        <f>IF(résumé!B67="","",résumé!B67)</f>
        <v/>
      </c>
      <c r="G67" t="str">
        <f t="shared" si="4"/>
        <v/>
      </c>
      <c r="I67">
        <f t="shared" si="0"/>
        <v>0</v>
      </c>
      <c r="J67" t="str">
        <f t="shared" si="1"/>
        <v/>
      </c>
      <c r="M67">
        <f t="shared" si="2"/>
        <v>0</v>
      </c>
      <c r="N67" t="str">
        <f t="shared" si="3"/>
        <v/>
      </c>
      <c r="S67" s="1">
        <v>65</v>
      </c>
      <c r="T67" t="str">
        <f t="shared" si="5"/>
        <v/>
      </c>
    </row>
    <row r="68" spans="4:20" ht="18.75" x14ac:dyDescent="0.3">
      <c r="D68" s="1">
        <v>66</v>
      </c>
      <c r="E68" t="str">
        <f>IF(résumé!A68="","",résumé!A68)</f>
        <v/>
      </c>
      <c r="F68" t="str">
        <f>IF(résumé!B68="","",résumé!B68)</f>
        <v/>
      </c>
      <c r="G68" t="str">
        <f t="shared" si="4"/>
        <v/>
      </c>
      <c r="I68">
        <f t="shared" ref="I68:I102" si="6">IF(AND(G67&lt;0.5,G68&gt;=0.5),1,0)</f>
        <v>0</v>
      </c>
      <c r="J68" t="str">
        <f t="shared" ref="J68:J102" si="7">IF(I68=1,E68,"")</f>
        <v/>
      </c>
      <c r="M68">
        <f t="shared" ref="M68:M102" si="8">IF(OR(G67=0.5,G68=0.5),1,0)</f>
        <v>0</v>
      </c>
      <c r="N68" t="str">
        <f t="shared" ref="N68:N102" si="9">IF(M68=1,E68,"")</f>
        <v/>
      </c>
      <c r="S68" s="1">
        <v>66</v>
      </c>
      <c r="T68" t="str">
        <f t="shared" si="5"/>
        <v/>
      </c>
    </row>
    <row r="69" spans="4:20" ht="18.75" x14ac:dyDescent="0.3">
      <c r="D69" s="1">
        <v>67</v>
      </c>
      <c r="E69" t="str">
        <f>IF(résumé!A69="","",résumé!A69)</f>
        <v/>
      </c>
      <c r="F69" t="str">
        <f>IF(résumé!B69="","",résumé!B69)</f>
        <v/>
      </c>
      <c r="G69" t="str">
        <f t="shared" ref="G69:G102" si="10">IF(E69="","",F69+G68)</f>
        <v/>
      </c>
      <c r="I69">
        <f t="shared" si="6"/>
        <v>0</v>
      </c>
      <c r="J69" t="str">
        <f t="shared" si="7"/>
        <v/>
      </c>
      <c r="M69">
        <f t="shared" si="8"/>
        <v>0</v>
      </c>
      <c r="N69" t="str">
        <f t="shared" si="9"/>
        <v/>
      </c>
      <c r="S69" s="1">
        <v>67</v>
      </c>
      <c r="T69" t="str">
        <f t="shared" ref="T69:T102" si="11">IF(E69="","",E69-E68)</f>
        <v/>
      </c>
    </row>
    <row r="70" spans="4:20" ht="18.75" x14ac:dyDescent="0.3">
      <c r="D70" s="1">
        <v>68</v>
      </c>
      <c r="E70" t="str">
        <f>IF(résumé!A70="","",résumé!A70)</f>
        <v/>
      </c>
      <c r="F70" t="str">
        <f>IF(résumé!B70="","",résumé!B70)</f>
        <v/>
      </c>
      <c r="G70" t="str">
        <f t="shared" si="10"/>
        <v/>
      </c>
      <c r="I70">
        <f t="shared" si="6"/>
        <v>0</v>
      </c>
      <c r="J70" t="str">
        <f t="shared" si="7"/>
        <v/>
      </c>
      <c r="M70">
        <f t="shared" si="8"/>
        <v>0</v>
      </c>
      <c r="N70" t="str">
        <f t="shared" si="9"/>
        <v/>
      </c>
      <c r="S70" s="1">
        <v>68</v>
      </c>
      <c r="T70" t="str">
        <f t="shared" si="11"/>
        <v/>
      </c>
    </row>
    <row r="71" spans="4:20" ht="18.75" x14ac:dyDescent="0.3">
      <c r="D71" s="1">
        <v>69</v>
      </c>
      <c r="E71" t="str">
        <f>IF(résumé!A71="","",résumé!A71)</f>
        <v/>
      </c>
      <c r="F71" t="str">
        <f>IF(résumé!B71="","",résumé!B71)</f>
        <v/>
      </c>
      <c r="G71" t="str">
        <f t="shared" si="10"/>
        <v/>
      </c>
      <c r="I71">
        <f t="shared" si="6"/>
        <v>0</v>
      </c>
      <c r="J71" t="str">
        <f t="shared" si="7"/>
        <v/>
      </c>
      <c r="M71">
        <f t="shared" si="8"/>
        <v>0</v>
      </c>
      <c r="N71" t="str">
        <f t="shared" si="9"/>
        <v/>
      </c>
      <c r="S71" s="1">
        <v>69</v>
      </c>
      <c r="T71" t="str">
        <f t="shared" si="11"/>
        <v/>
      </c>
    </row>
    <row r="72" spans="4:20" ht="18.75" x14ac:dyDescent="0.3">
      <c r="D72" s="1">
        <v>70</v>
      </c>
      <c r="E72" t="str">
        <f>IF(résumé!A72="","",résumé!A72)</f>
        <v/>
      </c>
      <c r="F72" t="str">
        <f>IF(résumé!B72="","",résumé!B72)</f>
        <v/>
      </c>
      <c r="G72" t="str">
        <f t="shared" si="10"/>
        <v/>
      </c>
      <c r="I72">
        <f t="shared" si="6"/>
        <v>0</v>
      </c>
      <c r="J72" t="str">
        <f t="shared" si="7"/>
        <v/>
      </c>
      <c r="M72">
        <f t="shared" si="8"/>
        <v>0</v>
      </c>
      <c r="N72" t="str">
        <f t="shared" si="9"/>
        <v/>
      </c>
      <c r="S72" s="1">
        <v>70</v>
      </c>
      <c r="T72" t="str">
        <f t="shared" si="11"/>
        <v/>
      </c>
    </row>
    <row r="73" spans="4:20" ht="18.75" x14ac:dyDescent="0.3">
      <c r="D73" s="1">
        <v>71</v>
      </c>
      <c r="E73" t="str">
        <f>IF(résumé!A73="","",résumé!A73)</f>
        <v/>
      </c>
      <c r="F73" t="str">
        <f>IF(résumé!B73="","",résumé!B73)</f>
        <v/>
      </c>
      <c r="G73" t="str">
        <f t="shared" si="10"/>
        <v/>
      </c>
      <c r="I73">
        <f t="shared" si="6"/>
        <v>0</v>
      </c>
      <c r="J73" t="str">
        <f t="shared" si="7"/>
        <v/>
      </c>
      <c r="M73">
        <f t="shared" si="8"/>
        <v>0</v>
      </c>
      <c r="N73" t="str">
        <f t="shared" si="9"/>
        <v/>
      </c>
      <c r="S73" s="1">
        <v>71</v>
      </c>
      <c r="T73" t="str">
        <f t="shared" si="11"/>
        <v/>
      </c>
    </row>
    <row r="74" spans="4:20" ht="18.75" x14ac:dyDescent="0.3">
      <c r="D74" s="1">
        <v>72</v>
      </c>
      <c r="E74" t="str">
        <f>IF(résumé!A74="","",résumé!A74)</f>
        <v/>
      </c>
      <c r="F74" t="str">
        <f>IF(résumé!B74="","",résumé!B74)</f>
        <v/>
      </c>
      <c r="G74" t="str">
        <f t="shared" si="10"/>
        <v/>
      </c>
      <c r="I74">
        <f t="shared" si="6"/>
        <v>0</v>
      </c>
      <c r="J74" t="str">
        <f t="shared" si="7"/>
        <v/>
      </c>
      <c r="M74">
        <f t="shared" si="8"/>
        <v>0</v>
      </c>
      <c r="N74" t="str">
        <f t="shared" si="9"/>
        <v/>
      </c>
      <c r="S74" s="1">
        <v>72</v>
      </c>
      <c r="T74" t="str">
        <f t="shared" si="11"/>
        <v/>
      </c>
    </row>
    <row r="75" spans="4:20" ht="18.75" x14ac:dyDescent="0.3">
      <c r="D75" s="1">
        <v>73</v>
      </c>
      <c r="E75" t="str">
        <f>IF(résumé!A75="","",résumé!A75)</f>
        <v/>
      </c>
      <c r="F75" t="str">
        <f>IF(résumé!B75="","",résumé!B75)</f>
        <v/>
      </c>
      <c r="G75" t="str">
        <f t="shared" si="10"/>
        <v/>
      </c>
      <c r="I75">
        <f t="shared" si="6"/>
        <v>0</v>
      </c>
      <c r="J75" t="str">
        <f t="shared" si="7"/>
        <v/>
      </c>
      <c r="M75">
        <f t="shared" si="8"/>
        <v>0</v>
      </c>
      <c r="N75" t="str">
        <f t="shared" si="9"/>
        <v/>
      </c>
      <c r="S75" s="1">
        <v>73</v>
      </c>
      <c r="T75" t="str">
        <f t="shared" si="11"/>
        <v/>
      </c>
    </row>
    <row r="76" spans="4:20" ht="18.75" x14ac:dyDescent="0.3">
      <c r="D76" s="1">
        <v>74</v>
      </c>
      <c r="E76" t="str">
        <f>IF(résumé!A76="","",résumé!A76)</f>
        <v/>
      </c>
      <c r="F76" t="str">
        <f>IF(résumé!B76="","",résumé!B76)</f>
        <v/>
      </c>
      <c r="G76" t="str">
        <f t="shared" si="10"/>
        <v/>
      </c>
      <c r="I76">
        <f t="shared" si="6"/>
        <v>0</v>
      </c>
      <c r="J76" t="str">
        <f t="shared" si="7"/>
        <v/>
      </c>
      <c r="M76">
        <f t="shared" si="8"/>
        <v>0</v>
      </c>
      <c r="N76" t="str">
        <f t="shared" si="9"/>
        <v/>
      </c>
      <c r="S76" s="1">
        <v>74</v>
      </c>
      <c r="T76" t="str">
        <f t="shared" si="11"/>
        <v/>
      </c>
    </row>
    <row r="77" spans="4:20" ht="18.75" x14ac:dyDescent="0.3">
      <c r="D77" s="1">
        <v>75</v>
      </c>
      <c r="E77" t="str">
        <f>IF(résumé!A77="","",résumé!A77)</f>
        <v/>
      </c>
      <c r="F77" t="str">
        <f>IF(résumé!B77="","",résumé!B77)</f>
        <v/>
      </c>
      <c r="G77" t="str">
        <f t="shared" si="10"/>
        <v/>
      </c>
      <c r="I77">
        <f t="shared" si="6"/>
        <v>0</v>
      </c>
      <c r="J77" t="str">
        <f t="shared" si="7"/>
        <v/>
      </c>
      <c r="M77">
        <f t="shared" si="8"/>
        <v>0</v>
      </c>
      <c r="N77" t="str">
        <f t="shared" si="9"/>
        <v/>
      </c>
      <c r="S77" s="1">
        <v>75</v>
      </c>
      <c r="T77" t="str">
        <f t="shared" si="11"/>
        <v/>
      </c>
    </row>
    <row r="78" spans="4:20" ht="18.75" x14ac:dyDescent="0.3">
      <c r="D78" s="1">
        <v>76</v>
      </c>
      <c r="E78" t="str">
        <f>IF(résumé!A78="","",résumé!A78)</f>
        <v/>
      </c>
      <c r="F78" t="str">
        <f>IF(résumé!B78="","",résumé!B78)</f>
        <v/>
      </c>
      <c r="G78" t="str">
        <f t="shared" si="10"/>
        <v/>
      </c>
      <c r="I78">
        <f t="shared" si="6"/>
        <v>0</v>
      </c>
      <c r="J78" t="str">
        <f t="shared" si="7"/>
        <v/>
      </c>
      <c r="M78">
        <f t="shared" si="8"/>
        <v>0</v>
      </c>
      <c r="N78" t="str">
        <f t="shared" si="9"/>
        <v/>
      </c>
      <c r="S78" s="1">
        <v>76</v>
      </c>
      <c r="T78" t="str">
        <f t="shared" si="11"/>
        <v/>
      </c>
    </row>
    <row r="79" spans="4:20" ht="18.75" x14ac:dyDescent="0.3">
      <c r="D79" s="1">
        <v>77</v>
      </c>
      <c r="E79" t="str">
        <f>IF(résumé!A79="","",résumé!A79)</f>
        <v/>
      </c>
      <c r="F79" t="str">
        <f>IF(résumé!B79="","",résumé!B79)</f>
        <v/>
      </c>
      <c r="G79" t="str">
        <f t="shared" si="10"/>
        <v/>
      </c>
      <c r="I79">
        <f t="shared" si="6"/>
        <v>0</v>
      </c>
      <c r="J79" t="str">
        <f t="shared" si="7"/>
        <v/>
      </c>
      <c r="M79">
        <f t="shared" si="8"/>
        <v>0</v>
      </c>
      <c r="N79" t="str">
        <f t="shared" si="9"/>
        <v/>
      </c>
      <c r="S79" s="1">
        <v>77</v>
      </c>
      <c r="T79" t="str">
        <f t="shared" si="11"/>
        <v/>
      </c>
    </row>
    <row r="80" spans="4:20" ht="18.75" x14ac:dyDescent="0.3">
      <c r="D80" s="1">
        <v>78</v>
      </c>
      <c r="E80" t="str">
        <f>IF(résumé!A80="","",résumé!A80)</f>
        <v/>
      </c>
      <c r="F80" t="str">
        <f>IF(résumé!B80="","",résumé!B80)</f>
        <v/>
      </c>
      <c r="G80" t="str">
        <f t="shared" si="10"/>
        <v/>
      </c>
      <c r="I80">
        <f t="shared" si="6"/>
        <v>0</v>
      </c>
      <c r="J80" t="str">
        <f t="shared" si="7"/>
        <v/>
      </c>
      <c r="M80">
        <f t="shared" si="8"/>
        <v>0</v>
      </c>
      <c r="N80" t="str">
        <f t="shared" si="9"/>
        <v/>
      </c>
      <c r="S80" s="1">
        <v>78</v>
      </c>
      <c r="T80" t="str">
        <f t="shared" si="11"/>
        <v/>
      </c>
    </row>
    <row r="81" spans="4:20" ht="18.75" x14ac:dyDescent="0.3">
      <c r="D81" s="1">
        <v>79</v>
      </c>
      <c r="E81" t="str">
        <f>IF(résumé!A81="","",résumé!A81)</f>
        <v/>
      </c>
      <c r="F81" t="str">
        <f>IF(résumé!B81="","",résumé!B81)</f>
        <v/>
      </c>
      <c r="G81" t="str">
        <f t="shared" si="10"/>
        <v/>
      </c>
      <c r="I81">
        <f t="shared" si="6"/>
        <v>0</v>
      </c>
      <c r="J81" t="str">
        <f t="shared" si="7"/>
        <v/>
      </c>
      <c r="M81">
        <f t="shared" si="8"/>
        <v>0</v>
      </c>
      <c r="N81" t="str">
        <f t="shared" si="9"/>
        <v/>
      </c>
      <c r="S81" s="1">
        <v>79</v>
      </c>
      <c r="T81" t="str">
        <f t="shared" si="11"/>
        <v/>
      </c>
    </row>
    <row r="82" spans="4:20" ht="18.75" x14ac:dyDescent="0.3">
      <c r="D82" s="1">
        <v>80</v>
      </c>
      <c r="E82" t="str">
        <f>IF(résumé!A82="","",résumé!A82)</f>
        <v/>
      </c>
      <c r="F82" t="str">
        <f>IF(résumé!B82="","",résumé!B82)</f>
        <v/>
      </c>
      <c r="G82" t="str">
        <f t="shared" si="10"/>
        <v/>
      </c>
      <c r="I82">
        <f t="shared" si="6"/>
        <v>0</v>
      </c>
      <c r="J82" t="str">
        <f t="shared" si="7"/>
        <v/>
      </c>
      <c r="M82">
        <f t="shared" si="8"/>
        <v>0</v>
      </c>
      <c r="N82" t="str">
        <f t="shared" si="9"/>
        <v/>
      </c>
      <c r="S82" s="1">
        <v>80</v>
      </c>
      <c r="T82" t="str">
        <f t="shared" si="11"/>
        <v/>
      </c>
    </row>
    <row r="83" spans="4:20" ht="18.75" x14ac:dyDescent="0.3">
      <c r="D83" s="1">
        <v>81</v>
      </c>
      <c r="E83" t="str">
        <f>IF(résumé!A83="","",résumé!A83)</f>
        <v/>
      </c>
      <c r="F83" t="str">
        <f>IF(résumé!B83="","",résumé!B83)</f>
        <v/>
      </c>
      <c r="G83" t="str">
        <f t="shared" si="10"/>
        <v/>
      </c>
      <c r="I83">
        <f t="shared" si="6"/>
        <v>0</v>
      </c>
      <c r="J83" t="str">
        <f t="shared" si="7"/>
        <v/>
      </c>
      <c r="M83">
        <f t="shared" si="8"/>
        <v>0</v>
      </c>
      <c r="N83" t="str">
        <f t="shared" si="9"/>
        <v/>
      </c>
      <c r="S83" s="1">
        <v>81</v>
      </c>
      <c r="T83" t="str">
        <f t="shared" si="11"/>
        <v/>
      </c>
    </row>
    <row r="84" spans="4:20" ht="18.75" x14ac:dyDescent="0.3">
      <c r="D84" s="1">
        <v>82</v>
      </c>
      <c r="E84" t="str">
        <f>IF(résumé!A84="","",résumé!A84)</f>
        <v/>
      </c>
      <c r="F84" t="str">
        <f>IF(résumé!B84="","",résumé!B84)</f>
        <v/>
      </c>
      <c r="G84" t="str">
        <f t="shared" si="10"/>
        <v/>
      </c>
      <c r="I84">
        <f t="shared" si="6"/>
        <v>0</v>
      </c>
      <c r="J84" t="str">
        <f t="shared" si="7"/>
        <v/>
      </c>
      <c r="M84">
        <f t="shared" si="8"/>
        <v>0</v>
      </c>
      <c r="N84" t="str">
        <f t="shared" si="9"/>
        <v/>
      </c>
      <c r="S84" s="1">
        <v>82</v>
      </c>
      <c r="T84" t="str">
        <f t="shared" si="11"/>
        <v/>
      </c>
    </row>
    <row r="85" spans="4:20" ht="18.75" x14ac:dyDescent="0.3">
      <c r="D85" s="1">
        <v>83</v>
      </c>
      <c r="E85" t="str">
        <f>IF(résumé!A85="","",résumé!A85)</f>
        <v/>
      </c>
      <c r="F85" t="str">
        <f>IF(résumé!B85="","",résumé!B85)</f>
        <v/>
      </c>
      <c r="G85" t="str">
        <f t="shared" si="10"/>
        <v/>
      </c>
      <c r="I85">
        <f t="shared" si="6"/>
        <v>0</v>
      </c>
      <c r="J85" t="str">
        <f t="shared" si="7"/>
        <v/>
      </c>
      <c r="M85">
        <f t="shared" si="8"/>
        <v>0</v>
      </c>
      <c r="N85" t="str">
        <f t="shared" si="9"/>
        <v/>
      </c>
      <c r="S85" s="1">
        <v>83</v>
      </c>
      <c r="T85" t="str">
        <f t="shared" si="11"/>
        <v/>
      </c>
    </row>
    <row r="86" spans="4:20" ht="18.75" x14ac:dyDescent="0.3">
      <c r="D86" s="1">
        <v>84</v>
      </c>
      <c r="E86" t="str">
        <f>IF(résumé!A86="","",résumé!A86)</f>
        <v/>
      </c>
      <c r="F86" t="str">
        <f>IF(résumé!B86="","",résumé!B86)</f>
        <v/>
      </c>
      <c r="G86" t="str">
        <f t="shared" si="10"/>
        <v/>
      </c>
      <c r="I86">
        <f t="shared" si="6"/>
        <v>0</v>
      </c>
      <c r="J86" t="str">
        <f t="shared" si="7"/>
        <v/>
      </c>
      <c r="M86">
        <f t="shared" si="8"/>
        <v>0</v>
      </c>
      <c r="N86" t="str">
        <f t="shared" si="9"/>
        <v/>
      </c>
      <c r="S86" s="1">
        <v>84</v>
      </c>
      <c r="T86" t="str">
        <f t="shared" si="11"/>
        <v/>
      </c>
    </row>
    <row r="87" spans="4:20" ht="18.75" x14ac:dyDescent="0.3">
      <c r="D87" s="1">
        <v>85</v>
      </c>
      <c r="E87" t="str">
        <f>IF(résumé!A87="","",résumé!A87)</f>
        <v/>
      </c>
      <c r="F87" t="str">
        <f>IF(résumé!B87="","",résumé!B87)</f>
        <v/>
      </c>
      <c r="G87" t="str">
        <f t="shared" si="10"/>
        <v/>
      </c>
      <c r="I87">
        <f t="shared" si="6"/>
        <v>0</v>
      </c>
      <c r="J87" t="str">
        <f t="shared" si="7"/>
        <v/>
      </c>
      <c r="M87">
        <f t="shared" si="8"/>
        <v>0</v>
      </c>
      <c r="N87" t="str">
        <f t="shared" si="9"/>
        <v/>
      </c>
      <c r="S87" s="1">
        <v>85</v>
      </c>
      <c r="T87" t="str">
        <f t="shared" si="11"/>
        <v/>
      </c>
    </row>
    <row r="88" spans="4:20" ht="18.75" x14ac:dyDescent="0.3">
      <c r="D88" s="1">
        <v>86</v>
      </c>
      <c r="E88" t="str">
        <f>IF(résumé!A88="","",résumé!A88)</f>
        <v/>
      </c>
      <c r="F88" t="str">
        <f>IF(résumé!B88="","",résumé!B88)</f>
        <v/>
      </c>
      <c r="G88" t="str">
        <f t="shared" si="10"/>
        <v/>
      </c>
      <c r="I88">
        <f t="shared" si="6"/>
        <v>0</v>
      </c>
      <c r="J88" t="str">
        <f t="shared" si="7"/>
        <v/>
      </c>
      <c r="M88">
        <f t="shared" si="8"/>
        <v>0</v>
      </c>
      <c r="N88" t="str">
        <f t="shared" si="9"/>
        <v/>
      </c>
      <c r="S88" s="1">
        <v>86</v>
      </c>
      <c r="T88" t="str">
        <f t="shared" si="11"/>
        <v/>
      </c>
    </row>
    <row r="89" spans="4:20" ht="18.75" x14ac:dyDescent="0.3">
      <c r="D89" s="1">
        <v>87</v>
      </c>
      <c r="E89" t="str">
        <f>IF(résumé!A89="","",résumé!A89)</f>
        <v/>
      </c>
      <c r="F89" t="str">
        <f>IF(résumé!B89="","",résumé!B89)</f>
        <v/>
      </c>
      <c r="G89" t="str">
        <f t="shared" si="10"/>
        <v/>
      </c>
      <c r="I89">
        <f t="shared" si="6"/>
        <v>0</v>
      </c>
      <c r="J89" t="str">
        <f t="shared" si="7"/>
        <v/>
      </c>
      <c r="M89">
        <f t="shared" si="8"/>
        <v>0</v>
      </c>
      <c r="N89" t="str">
        <f t="shared" si="9"/>
        <v/>
      </c>
      <c r="S89" s="1">
        <v>87</v>
      </c>
      <c r="T89" t="str">
        <f t="shared" si="11"/>
        <v/>
      </c>
    </row>
    <row r="90" spans="4:20" ht="18.75" x14ac:dyDescent="0.3">
      <c r="D90" s="1">
        <v>88</v>
      </c>
      <c r="E90" t="str">
        <f>IF(résumé!A90="","",résumé!A90)</f>
        <v/>
      </c>
      <c r="F90" t="str">
        <f>IF(résumé!B90="","",résumé!B90)</f>
        <v/>
      </c>
      <c r="G90" t="str">
        <f t="shared" si="10"/>
        <v/>
      </c>
      <c r="I90">
        <f t="shared" si="6"/>
        <v>0</v>
      </c>
      <c r="J90" t="str">
        <f t="shared" si="7"/>
        <v/>
      </c>
      <c r="M90">
        <f t="shared" si="8"/>
        <v>0</v>
      </c>
      <c r="N90" t="str">
        <f t="shared" si="9"/>
        <v/>
      </c>
      <c r="S90" s="1">
        <v>88</v>
      </c>
      <c r="T90" t="str">
        <f t="shared" si="11"/>
        <v/>
      </c>
    </row>
    <row r="91" spans="4:20" ht="18.75" x14ac:dyDescent="0.3">
      <c r="D91" s="1">
        <v>89</v>
      </c>
      <c r="E91" t="str">
        <f>IF(résumé!A91="","",résumé!A91)</f>
        <v/>
      </c>
      <c r="F91" t="str">
        <f>IF(résumé!B91="","",résumé!B91)</f>
        <v/>
      </c>
      <c r="G91" t="str">
        <f t="shared" si="10"/>
        <v/>
      </c>
      <c r="I91">
        <f t="shared" si="6"/>
        <v>0</v>
      </c>
      <c r="J91" t="str">
        <f t="shared" si="7"/>
        <v/>
      </c>
      <c r="M91">
        <f t="shared" si="8"/>
        <v>0</v>
      </c>
      <c r="N91" t="str">
        <f t="shared" si="9"/>
        <v/>
      </c>
      <c r="S91" s="1">
        <v>89</v>
      </c>
      <c r="T91" t="str">
        <f t="shared" si="11"/>
        <v/>
      </c>
    </row>
    <row r="92" spans="4:20" ht="18.75" x14ac:dyDescent="0.3">
      <c r="D92" s="1">
        <v>90</v>
      </c>
      <c r="E92" t="str">
        <f>IF(résumé!A92="","",résumé!A92)</f>
        <v/>
      </c>
      <c r="F92" t="str">
        <f>IF(résumé!B92="","",résumé!B92)</f>
        <v/>
      </c>
      <c r="G92" t="str">
        <f t="shared" si="10"/>
        <v/>
      </c>
      <c r="I92">
        <f t="shared" si="6"/>
        <v>0</v>
      </c>
      <c r="J92" t="str">
        <f t="shared" si="7"/>
        <v/>
      </c>
      <c r="M92">
        <f t="shared" si="8"/>
        <v>0</v>
      </c>
      <c r="N92" t="str">
        <f t="shared" si="9"/>
        <v/>
      </c>
      <c r="S92" s="1">
        <v>90</v>
      </c>
      <c r="T92" t="str">
        <f t="shared" si="11"/>
        <v/>
      </c>
    </row>
    <row r="93" spans="4:20" ht="18.75" x14ac:dyDescent="0.3">
      <c r="D93" s="1">
        <v>91</v>
      </c>
      <c r="E93" t="str">
        <f>IF(résumé!A93="","",résumé!A93)</f>
        <v/>
      </c>
      <c r="F93" t="str">
        <f>IF(résumé!B93="","",résumé!B93)</f>
        <v/>
      </c>
      <c r="G93" t="str">
        <f t="shared" si="10"/>
        <v/>
      </c>
      <c r="I93">
        <f t="shared" si="6"/>
        <v>0</v>
      </c>
      <c r="J93" t="str">
        <f t="shared" si="7"/>
        <v/>
      </c>
      <c r="M93">
        <f t="shared" si="8"/>
        <v>0</v>
      </c>
      <c r="N93" t="str">
        <f t="shared" si="9"/>
        <v/>
      </c>
      <c r="S93" s="1">
        <v>91</v>
      </c>
      <c r="T93" t="str">
        <f t="shared" si="11"/>
        <v/>
      </c>
    </row>
    <row r="94" spans="4:20" ht="18.75" x14ac:dyDescent="0.3">
      <c r="D94" s="1">
        <v>92</v>
      </c>
      <c r="E94" t="str">
        <f>IF(résumé!A94="","",résumé!A94)</f>
        <v/>
      </c>
      <c r="F94" t="str">
        <f>IF(résumé!B94="","",résumé!B94)</f>
        <v/>
      </c>
      <c r="G94" t="str">
        <f t="shared" si="10"/>
        <v/>
      </c>
      <c r="I94">
        <f t="shared" si="6"/>
        <v>0</v>
      </c>
      <c r="J94" t="str">
        <f t="shared" si="7"/>
        <v/>
      </c>
      <c r="M94">
        <f t="shared" si="8"/>
        <v>0</v>
      </c>
      <c r="N94" t="str">
        <f t="shared" si="9"/>
        <v/>
      </c>
      <c r="S94" s="1">
        <v>92</v>
      </c>
      <c r="T94" t="str">
        <f t="shared" si="11"/>
        <v/>
      </c>
    </row>
    <row r="95" spans="4:20" ht="18.75" x14ac:dyDescent="0.3">
      <c r="D95" s="1">
        <v>93</v>
      </c>
      <c r="E95" t="str">
        <f>IF(résumé!A95="","",résumé!A95)</f>
        <v/>
      </c>
      <c r="F95" t="str">
        <f>IF(résumé!B95="","",résumé!B95)</f>
        <v/>
      </c>
      <c r="G95" t="str">
        <f t="shared" si="10"/>
        <v/>
      </c>
      <c r="I95">
        <f t="shared" si="6"/>
        <v>0</v>
      </c>
      <c r="J95" t="str">
        <f t="shared" si="7"/>
        <v/>
      </c>
      <c r="M95">
        <f t="shared" si="8"/>
        <v>0</v>
      </c>
      <c r="N95" t="str">
        <f t="shared" si="9"/>
        <v/>
      </c>
      <c r="S95" s="1">
        <v>93</v>
      </c>
      <c r="T95" t="str">
        <f t="shared" si="11"/>
        <v/>
      </c>
    </row>
    <row r="96" spans="4:20" ht="18.75" x14ac:dyDescent="0.3">
      <c r="D96" s="1">
        <v>94</v>
      </c>
      <c r="E96" t="str">
        <f>IF(résumé!A96="","",résumé!A96)</f>
        <v/>
      </c>
      <c r="F96" t="str">
        <f>IF(résumé!B96="","",résumé!B96)</f>
        <v/>
      </c>
      <c r="G96" t="str">
        <f t="shared" si="10"/>
        <v/>
      </c>
      <c r="I96">
        <f t="shared" si="6"/>
        <v>0</v>
      </c>
      <c r="J96" t="str">
        <f t="shared" si="7"/>
        <v/>
      </c>
      <c r="M96">
        <f t="shared" si="8"/>
        <v>0</v>
      </c>
      <c r="N96" t="str">
        <f t="shared" si="9"/>
        <v/>
      </c>
      <c r="S96" s="1">
        <v>94</v>
      </c>
      <c r="T96" t="str">
        <f t="shared" si="11"/>
        <v/>
      </c>
    </row>
    <row r="97" spans="4:20" ht="18.75" x14ac:dyDescent="0.3">
      <c r="D97" s="1">
        <v>95</v>
      </c>
      <c r="E97" t="str">
        <f>IF(résumé!A97="","",résumé!A97)</f>
        <v/>
      </c>
      <c r="F97" t="str">
        <f>IF(résumé!B97="","",résumé!B97)</f>
        <v/>
      </c>
      <c r="G97" t="str">
        <f t="shared" si="10"/>
        <v/>
      </c>
      <c r="I97">
        <f t="shared" si="6"/>
        <v>0</v>
      </c>
      <c r="J97" t="str">
        <f t="shared" si="7"/>
        <v/>
      </c>
      <c r="M97">
        <f t="shared" si="8"/>
        <v>0</v>
      </c>
      <c r="N97" t="str">
        <f t="shared" si="9"/>
        <v/>
      </c>
      <c r="S97" s="1">
        <v>95</v>
      </c>
      <c r="T97" t="str">
        <f t="shared" si="11"/>
        <v/>
      </c>
    </row>
    <row r="98" spans="4:20" ht="18.75" x14ac:dyDescent="0.3">
      <c r="D98" s="1">
        <v>96</v>
      </c>
      <c r="E98" t="str">
        <f>IF(résumé!A98="","",résumé!A98)</f>
        <v/>
      </c>
      <c r="F98" t="str">
        <f>IF(résumé!B98="","",résumé!B98)</f>
        <v/>
      </c>
      <c r="G98" t="str">
        <f t="shared" si="10"/>
        <v/>
      </c>
      <c r="I98">
        <f t="shared" si="6"/>
        <v>0</v>
      </c>
      <c r="J98" t="str">
        <f t="shared" si="7"/>
        <v/>
      </c>
      <c r="M98">
        <f t="shared" si="8"/>
        <v>0</v>
      </c>
      <c r="N98" t="str">
        <f t="shared" si="9"/>
        <v/>
      </c>
      <c r="S98" s="1">
        <v>96</v>
      </c>
      <c r="T98" t="str">
        <f t="shared" si="11"/>
        <v/>
      </c>
    </row>
    <row r="99" spans="4:20" ht="18.75" x14ac:dyDescent="0.3">
      <c r="D99" s="1">
        <v>97</v>
      </c>
      <c r="E99" t="str">
        <f>IF(résumé!A99="","",résumé!A99)</f>
        <v/>
      </c>
      <c r="F99" t="str">
        <f>IF(résumé!B99="","",résumé!B99)</f>
        <v/>
      </c>
      <c r="G99" t="str">
        <f t="shared" si="10"/>
        <v/>
      </c>
      <c r="I99">
        <f t="shared" si="6"/>
        <v>0</v>
      </c>
      <c r="J99" t="str">
        <f t="shared" si="7"/>
        <v/>
      </c>
      <c r="M99">
        <f t="shared" si="8"/>
        <v>0</v>
      </c>
      <c r="N99" t="str">
        <f t="shared" si="9"/>
        <v/>
      </c>
      <c r="S99" s="1">
        <v>97</v>
      </c>
      <c r="T99" t="str">
        <f t="shared" si="11"/>
        <v/>
      </c>
    </row>
    <row r="100" spans="4:20" ht="18.75" x14ac:dyDescent="0.3">
      <c r="D100" s="1">
        <v>98</v>
      </c>
      <c r="E100" t="str">
        <f>IF(résumé!A100="","",résumé!A100)</f>
        <v/>
      </c>
      <c r="F100" t="str">
        <f>IF(résumé!B100="","",résumé!B100)</f>
        <v/>
      </c>
      <c r="G100" t="str">
        <f t="shared" si="10"/>
        <v/>
      </c>
      <c r="I100">
        <f t="shared" si="6"/>
        <v>0</v>
      </c>
      <c r="J100" t="str">
        <f t="shared" si="7"/>
        <v/>
      </c>
      <c r="M100">
        <f t="shared" si="8"/>
        <v>0</v>
      </c>
      <c r="N100" t="str">
        <f t="shared" si="9"/>
        <v/>
      </c>
      <c r="S100" s="1">
        <v>98</v>
      </c>
      <c r="T100" t="str">
        <f t="shared" si="11"/>
        <v/>
      </c>
    </row>
    <row r="101" spans="4:20" ht="18.75" x14ac:dyDescent="0.3">
      <c r="D101" s="1">
        <v>99</v>
      </c>
      <c r="E101" t="str">
        <f>IF(résumé!A101="","",résumé!A101)</f>
        <v/>
      </c>
      <c r="F101" t="str">
        <f>IF(résumé!B101="","",résumé!B101)</f>
        <v/>
      </c>
      <c r="G101" t="str">
        <f t="shared" si="10"/>
        <v/>
      </c>
      <c r="I101">
        <f t="shared" si="6"/>
        <v>0</v>
      </c>
      <c r="J101" t="str">
        <f t="shared" si="7"/>
        <v/>
      </c>
      <c r="M101">
        <f t="shared" si="8"/>
        <v>0</v>
      </c>
      <c r="N101" t="str">
        <f t="shared" si="9"/>
        <v/>
      </c>
      <c r="S101" s="1">
        <v>99</v>
      </c>
      <c r="T101" t="str">
        <f t="shared" si="11"/>
        <v/>
      </c>
    </row>
    <row r="102" spans="4:20" ht="18.75" x14ac:dyDescent="0.3">
      <c r="D102" s="1">
        <v>100</v>
      </c>
      <c r="E102" t="str">
        <f>IF(résumé!A102="","",résumé!A102)</f>
        <v/>
      </c>
      <c r="F102" t="str">
        <f>IF(résumé!B102="","",résumé!B102)</f>
        <v/>
      </c>
      <c r="G102" t="str">
        <f t="shared" si="10"/>
        <v/>
      </c>
      <c r="I102">
        <f t="shared" si="6"/>
        <v>0</v>
      </c>
      <c r="J102" t="str">
        <f t="shared" si="7"/>
        <v/>
      </c>
      <c r="M102">
        <f t="shared" si="8"/>
        <v>0</v>
      </c>
      <c r="N102" t="str">
        <f t="shared" si="9"/>
        <v/>
      </c>
      <c r="S102" s="1">
        <v>100</v>
      </c>
      <c r="T102" t="str">
        <f t="shared" si="11"/>
        <v/>
      </c>
    </row>
  </sheetData>
  <mergeCells count="2">
    <mergeCell ref="I1:K1"/>
    <mergeCell ref="M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résumé</vt:lpstr>
      <vt:lpstr>calculs</vt:lpstr>
      <vt:lpstr>nb_modalites</vt:lpstr>
    </vt:vector>
  </TitlesOfParts>
  <Company>HEC Montréal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ferdaous somrani</cp:lastModifiedBy>
  <dcterms:created xsi:type="dcterms:W3CDTF">2014-07-03T13:46:54Z</dcterms:created>
  <dcterms:modified xsi:type="dcterms:W3CDTF">2016-12-28T10:26:03Z</dcterms:modified>
</cp:coreProperties>
</file>