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091047\Cours_Ferdaous\1-605_A2017\Séances\S5\"/>
    </mc:Choice>
  </mc:AlternateContent>
  <bookViews>
    <workbookView xWindow="120" yWindow="36" windowWidth="24912" windowHeight="6228" activeTab="2"/>
  </bookViews>
  <sheets>
    <sheet name="Ex1" sheetId="7" r:id="rId1"/>
    <sheet name="Ex2" sheetId="8" r:id="rId2"/>
    <sheet name="Ex3" sheetId="9" r:id="rId3"/>
  </sheets>
  <calcPr calcId="152511"/>
</workbook>
</file>

<file path=xl/calcChain.xml><?xml version="1.0" encoding="utf-8"?>
<calcChain xmlns="http://schemas.openxmlformats.org/spreadsheetml/2006/main">
  <c r="C8" i="8" l="1"/>
  <c r="C19" i="9"/>
  <c r="C16" i="9"/>
  <c r="C14" i="9"/>
  <c r="C13" i="9"/>
  <c r="C8" i="9"/>
  <c r="C7" i="9"/>
  <c r="C10" i="9" s="1"/>
  <c r="C6" i="8"/>
  <c r="C4" i="8"/>
  <c r="C2" i="8"/>
  <c r="C5" i="7" l="1"/>
  <c r="C3" i="7"/>
  <c r="C1" i="7"/>
  <c r="C8" i="7" l="1"/>
  <c r="C7" i="7"/>
</calcChain>
</file>

<file path=xl/sharedStrings.xml><?xml version="1.0" encoding="utf-8"?>
<sst xmlns="http://schemas.openxmlformats.org/spreadsheetml/2006/main" count="35" uniqueCount="28">
  <si>
    <t>c)</t>
  </si>
  <si>
    <t>b)</t>
  </si>
  <si>
    <t>a)</t>
  </si>
  <si>
    <t>d)</t>
  </si>
  <si>
    <t>Borne inf.</t>
  </si>
  <si>
    <t>Borne sup.</t>
  </si>
  <si>
    <t>P(X≤0,5)</t>
  </si>
  <si>
    <t>P(X≥0,9)</t>
  </si>
  <si>
    <t>P(X∈[0,6;0,8])</t>
  </si>
  <si>
    <t xml:space="preserve">P(X &gt; 550) </t>
  </si>
  <si>
    <r>
      <t xml:space="preserve">P(500 </t>
    </r>
    <r>
      <rPr>
        <sz val="10"/>
        <color theme="1"/>
        <rFont val="Symbol"/>
        <family val="1"/>
        <charset val="2"/>
      </rPr>
      <t>£</t>
    </r>
    <r>
      <rPr>
        <sz val="10"/>
        <color theme="1"/>
        <rFont val="Times New Roman"/>
        <family val="1"/>
      </rPr>
      <t xml:space="preserve"> X </t>
    </r>
    <r>
      <rPr>
        <sz val="10"/>
        <color theme="1"/>
        <rFont val="Symbol"/>
        <family val="1"/>
        <charset val="2"/>
      </rPr>
      <t>£</t>
    </r>
    <r>
      <rPr>
        <sz val="10"/>
        <color theme="1"/>
        <rFont val="Times New Roman"/>
        <family val="1"/>
      </rPr>
      <t xml:space="preserve"> 600)</t>
    </r>
  </si>
  <si>
    <t>P(Y &gt; 500)</t>
  </si>
  <si>
    <t>Prob (D &lt; 200)</t>
  </si>
  <si>
    <t>Prob (W &gt; 3500)</t>
  </si>
  <si>
    <t>Moyenne</t>
  </si>
  <si>
    <t>Écart-type</t>
  </si>
  <si>
    <t>X1</t>
  </si>
  <si>
    <t>X2</t>
  </si>
  <si>
    <t>X3</t>
  </si>
  <si>
    <t>Moyenne de D</t>
  </si>
  <si>
    <t>Écart-type de D</t>
  </si>
  <si>
    <t>Moyenne de W</t>
  </si>
  <si>
    <t>Écart-type de W</t>
  </si>
  <si>
    <t>Coût var.</t>
  </si>
  <si>
    <t>Coût fixe</t>
  </si>
  <si>
    <t>Quantile 99% de W</t>
  </si>
  <si>
    <t>Données</t>
  </si>
  <si>
    <t>Quantile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</si>
</sst>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8" sqref="C8"/>
    </sheetView>
  </sheetViews>
  <sheetFormatPr baseColWidth="10" defaultRowHeight="14.4" x14ac:dyDescent="0.3"/>
  <cols>
    <col min="2" max="2" width="13.109375" customWidth="1"/>
  </cols>
  <sheetData>
    <row r="1" spans="1:7" x14ac:dyDescent="0.3">
      <c r="A1" t="s">
        <v>2</v>
      </c>
      <c r="B1" s="4" t="s">
        <v>6</v>
      </c>
      <c r="C1" s="5">
        <f>_xlfn.NORM.DIST(0.5,0.67,0.09,1)</f>
        <v>2.9453359307830912E-2</v>
      </c>
    </row>
    <row r="2" spans="1:7" x14ac:dyDescent="0.3">
      <c r="B2" s="4"/>
      <c r="C2" s="4"/>
    </row>
    <row r="3" spans="1:7" x14ac:dyDescent="0.3">
      <c r="A3" t="s">
        <v>1</v>
      </c>
      <c r="B3" s="4" t="s">
        <v>7</v>
      </c>
      <c r="C3" s="5">
        <f>1-_xlfn.NORM.DIST(0.9,0.67,0.09,1)</f>
        <v>5.3009217842432399E-3</v>
      </c>
    </row>
    <row r="4" spans="1:7" x14ac:dyDescent="0.3">
      <c r="B4" s="4"/>
      <c r="C4" s="4"/>
    </row>
    <row r="5" spans="1:7" x14ac:dyDescent="0.3">
      <c r="A5" t="s">
        <v>0</v>
      </c>
      <c r="B5" s="4" t="s">
        <v>8</v>
      </c>
      <c r="C5" s="5">
        <f>_xlfn.NORM.DIST(0.8,0.67,0.09,1)-_xlfn.NORM.DIST(0.6,0.67,0.09,1)</f>
        <v>0.70734298641101545</v>
      </c>
    </row>
    <row r="6" spans="1:7" x14ac:dyDescent="0.3">
      <c r="B6" s="4"/>
      <c r="C6" s="4"/>
    </row>
    <row r="7" spans="1:7" x14ac:dyDescent="0.3">
      <c r="A7" t="s">
        <v>3</v>
      </c>
      <c r="B7" s="4" t="s">
        <v>4</v>
      </c>
      <c r="C7" s="5">
        <f>0.67-1.96*0.09</f>
        <v>0.49360000000000004</v>
      </c>
    </row>
    <row r="8" spans="1:7" x14ac:dyDescent="0.3">
      <c r="B8" s="4" t="s">
        <v>5</v>
      </c>
      <c r="C8" s="5">
        <f>0.67+1.96*0.09</f>
        <v>0.84640000000000004</v>
      </c>
    </row>
    <row r="10" spans="1:7" x14ac:dyDescent="0.3">
      <c r="B10" s="2"/>
      <c r="C10" s="2"/>
      <c r="D10" s="2"/>
      <c r="E10" s="2"/>
      <c r="F10" s="2"/>
      <c r="G10" s="2"/>
    </row>
    <row r="11" spans="1:7" x14ac:dyDescent="0.3">
      <c r="B11" s="2"/>
      <c r="C11" s="2"/>
      <c r="D11" s="2"/>
      <c r="E11" s="2"/>
      <c r="F11" s="2"/>
      <c r="G11" s="2"/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C8" sqref="C8"/>
    </sheetView>
  </sheetViews>
  <sheetFormatPr baseColWidth="10" defaultRowHeight="14.4" x14ac:dyDescent="0.3"/>
  <cols>
    <col min="2" max="2" width="16.88671875" customWidth="1"/>
    <col min="3" max="3" width="12" bestFit="1" customWidth="1"/>
  </cols>
  <sheetData>
    <row r="2" spans="1:7" x14ac:dyDescent="0.3">
      <c r="A2" t="s">
        <v>2</v>
      </c>
      <c r="B2" s="3" t="s">
        <v>9</v>
      </c>
      <c r="C2" s="1">
        <f>1-_xlfn.NORM.DIST(550,538,105,1)</f>
        <v>0.45450565332302539</v>
      </c>
    </row>
    <row r="4" spans="1:7" x14ac:dyDescent="0.3">
      <c r="A4" t="s">
        <v>1</v>
      </c>
      <c r="B4" s="3" t="s">
        <v>10</v>
      </c>
      <c r="C4" s="1">
        <f>_xlfn.NORM.DIST(600,538,105,1)-_xlfn.NORM.DIST(500,538,105,1)</f>
        <v>0.3638526774858708</v>
      </c>
    </row>
    <row r="6" spans="1:7" x14ac:dyDescent="0.3">
      <c r="A6" t="s">
        <v>0</v>
      </c>
      <c r="B6" t="s">
        <v>27</v>
      </c>
      <c r="C6" s="1">
        <f>_xlfn.NORM.INV(0.1,538,105)</f>
        <v>403.43708561781693</v>
      </c>
    </row>
    <row r="8" spans="1:7" x14ac:dyDescent="0.3">
      <c r="A8" t="s">
        <v>3</v>
      </c>
      <c r="B8" t="s">
        <v>11</v>
      </c>
      <c r="C8" s="1">
        <f>1- _xlfn.NORM.DIST(500,0.45*538+150,47.25,1)</f>
        <v>1.1197587142454113E-2</v>
      </c>
    </row>
    <row r="9" spans="1:7" x14ac:dyDescent="0.3">
      <c r="C9" s="2"/>
    </row>
    <row r="11" spans="1:7" x14ac:dyDescent="0.3">
      <c r="B11" s="2"/>
      <c r="C11" s="2"/>
      <c r="D11" s="2"/>
      <c r="E11" s="2"/>
      <c r="F11" s="2"/>
      <c r="G11" s="2"/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6" sqref="D26"/>
    </sheetView>
  </sheetViews>
  <sheetFormatPr baseColWidth="10" defaultRowHeight="14.4" x14ac:dyDescent="0.3"/>
  <cols>
    <col min="2" max="2" width="17.21875" customWidth="1"/>
    <col min="4" max="5" width="11.5546875" style="6"/>
  </cols>
  <sheetData>
    <row r="1" spans="1:5" x14ac:dyDescent="0.3">
      <c r="A1" t="s">
        <v>26</v>
      </c>
    </row>
    <row r="2" spans="1:5" x14ac:dyDescent="0.3">
      <c r="A2" s="7"/>
      <c r="B2" s="9" t="s">
        <v>14</v>
      </c>
      <c r="C2" s="9" t="s">
        <v>15</v>
      </c>
      <c r="D2" s="9" t="s">
        <v>23</v>
      </c>
      <c r="E2" s="9" t="s">
        <v>24</v>
      </c>
    </row>
    <row r="3" spans="1:5" x14ac:dyDescent="0.3">
      <c r="A3" s="7" t="s">
        <v>16</v>
      </c>
      <c r="B3" s="8">
        <v>60</v>
      </c>
      <c r="C3" s="8">
        <v>12</v>
      </c>
      <c r="D3" s="8">
        <v>15</v>
      </c>
      <c r="E3" s="8">
        <v>318</v>
      </c>
    </row>
    <row r="4" spans="1:5" x14ac:dyDescent="0.3">
      <c r="A4" s="7" t="s">
        <v>17</v>
      </c>
      <c r="B4" s="8">
        <v>70</v>
      </c>
      <c r="C4" s="8">
        <v>10</v>
      </c>
      <c r="D4" s="8">
        <v>14</v>
      </c>
      <c r="E4" s="8">
        <v>212</v>
      </c>
    </row>
    <row r="5" spans="1:5" x14ac:dyDescent="0.3">
      <c r="A5" s="7" t="s">
        <v>18</v>
      </c>
      <c r="B5" s="8">
        <v>50</v>
      </c>
      <c r="C5" s="8">
        <v>8</v>
      </c>
      <c r="D5" s="8">
        <v>16</v>
      </c>
      <c r="E5" s="8">
        <v>220</v>
      </c>
    </row>
    <row r="7" spans="1:5" x14ac:dyDescent="0.3">
      <c r="A7" t="s">
        <v>2</v>
      </c>
      <c r="B7" t="s">
        <v>19</v>
      </c>
      <c r="C7">
        <f>SUM(B3:B5)</f>
        <v>180</v>
      </c>
    </row>
    <row r="8" spans="1:5" x14ac:dyDescent="0.3">
      <c r="B8" t="s">
        <v>20</v>
      </c>
      <c r="C8">
        <f>SQRT(C3^2+C4^2+C5^2)</f>
        <v>17.549928774784245</v>
      </c>
    </row>
    <row r="10" spans="1:5" x14ac:dyDescent="0.3">
      <c r="B10" s="3" t="s">
        <v>12</v>
      </c>
      <c r="C10" s="5">
        <f xml:space="preserve"> _xlfn.NORM.DIST(200, C7, C8,1)</f>
        <v>0.87277470867683171</v>
      </c>
    </row>
    <row r="11" spans="1:5" x14ac:dyDescent="0.3">
      <c r="B11" s="3"/>
      <c r="C11" s="11"/>
    </row>
    <row r="12" spans="1:5" x14ac:dyDescent="0.3">
      <c r="B12" s="3"/>
      <c r="C12" s="11"/>
    </row>
    <row r="13" spans="1:5" x14ac:dyDescent="0.3">
      <c r="A13" t="s">
        <v>1</v>
      </c>
      <c r="B13" s="4" t="s">
        <v>21</v>
      </c>
      <c r="C13" s="4">
        <f>SUMPRODUCT(B3:B5,D3:D5)+SUM(E3:E5)</f>
        <v>3430</v>
      </c>
    </row>
    <row r="14" spans="1:5" x14ac:dyDescent="0.3">
      <c r="B14" s="4" t="s">
        <v>22</v>
      </c>
      <c r="C14" s="4">
        <f>SQRT(D3^2*C3^2+D4^2*C4^2+D5^2*C5^2)</f>
        <v>261.50334605889844</v>
      </c>
    </row>
    <row r="15" spans="1:5" x14ac:dyDescent="0.3">
      <c r="B15" s="4"/>
      <c r="C15" s="4"/>
    </row>
    <row r="16" spans="1:5" x14ac:dyDescent="0.3">
      <c r="B16" s="4" t="s">
        <v>13</v>
      </c>
      <c r="C16" s="5">
        <f>1-_xlfn.NORM.DIST(3500, C13, C14, 1)</f>
        <v>0.39447166850071269</v>
      </c>
    </row>
    <row r="17" spans="1:7" x14ac:dyDescent="0.3">
      <c r="B17" s="4"/>
      <c r="C17" s="4"/>
    </row>
    <row r="18" spans="1:7" x14ac:dyDescent="0.3">
      <c r="B18" s="4"/>
      <c r="C18" s="4"/>
    </row>
    <row r="19" spans="1:7" x14ac:dyDescent="0.3">
      <c r="A19" t="s">
        <v>0</v>
      </c>
      <c r="B19" s="4" t="s">
        <v>25</v>
      </c>
      <c r="C19" s="5">
        <f>_xlfn.NORM.INV(0.99,C13, C14)</f>
        <v>4038.3477531586846</v>
      </c>
    </row>
    <row r="20" spans="1:7" x14ac:dyDescent="0.3">
      <c r="B20" s="4"/>
      <c r="C20" s="4"/>
      <c r="D20" s="10"/>
      <c r="E20" s="10"/>
      <c r="F20" s="2"/>
      <c r="G20" s="2"/>
    </row>
    <row r="21" spans="1:7" x14ac:dyDescent="0.3">
      <c r="D21" s="10"/>
      <c r="E21" s="10"/>
      <c r="F21" s="2"/>
      <c r="G21" s="2"/>
    </row>
    <row r="22" spans="1:7" x14ac:dyDescent="0.3">
      <c r="B22" s="2"/>
      <c r="C22" s="2"/>
      <c r="D22" s="10"/>
      <c r="E22" s="10"/>
      <c r="F22" s="2"/>
      <c r="G22" s="2"/>
    </row>
    <row r="23" spans="1:7" x14ac:dyDescent="0.3">
      <c r="B23" s="2"/>
      <c r="C23" s="2"/>
      <c r="D23" s="10"/>
      <c r="E23" s="10"/>
      <c r="F23" s="2"/>
      <c r="G23" s="2"/>
    </row>
    <row r="24" spans="1:7" x14ac:dyDescent="0.3">
      <c r="B24" s="2"/>
      <c r="C24" s="2"/>
      <c r="D24" s="10"/>
      <c r="E24" s="10"/>
      <c r="F24" s="2"/>
      <c r="G24" s="2"/>
    </row>
    <row r="25" spans="1:7" x14ac:dyDescent="0.3">
      <c r="B25" s="2"/>
      <c r="C25" s="2"/>
    </row>
    <row r="26" spans="1:7" x14ac:dyDescent="0.3">
      <c r="B26" s="2"/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sylvain_perron@sympatico.ca</dc:creator>
  <cp:lastModifiedBy>ferdaous somrani</cp:lastModifiedBy>
  <dcterms:created xsi:type="dcterms:W3CDTF">2015-02-13T21:03:15Z</dcterms:created>
  <dcterms:modified xsi:type="dcterms:W3CDTF">2017-08-01T10:22:31Z</dcterms:modified>
</cp:coreProperties>
</file>